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9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2e8590a26cf5a8/바탕 화면/4-1/전력경제학/LoadForcasting/"/>
    </mc:Choice>
  </mc:AlternateContent>
  <xr:revisionPtr revIDLastSave="2083" documentId="13_ncr:1_{95D094EC-29FE-4DDF-A9C6-94226C30E3EC}" xr6:coauthVersionLast="47" xr6:coauthVersionMax="47" xr10:uidLastSave="{31D8AFE8-FDD1-4B21-A2AE-023BE266E728}"/>
  <bookViews>
    <workbookView minimized="1" xWindow="0" yWindow="216" windowWidth="11940" windowHeight="11700" tabRatio="603" activeTab="1" xr2:uid="{00000000-000D-0000-FFFF-FFFF00000000}"/>
  </bookViews>
  <sheets>
    <sheet name="최종_1" sheetId="10" r:id="rId1"/>
    <sheet name="최종_2" sheetId="11" r:id="rId2"/>
    <sheet name="구간측정" sheetId="2" r:id="rId3"/>
    <sheet name="요약-1" sheetId="3" r:id="rId4"/>
    <sheet name="요약-2" sheetId="4" r:id="rId5"/>
    <sheet name="분석1단계" sheetId="1" r:id="rId6"/>
    <sheet name="분석2단계_봄" sheetId="5" r:id="rId7"/>
    <sheet name="분석2단계_가을" sheetId="6" r:id="rId8"/>
    <sheet name="분석2단계_겨울" sheetId="7" r:id="rId9"/>
    <sheet name="분석3단계" sheetId="9" r:id="rId10"/>
  </sheets>
  <externalReferences>
    <externalReference r:id="rId11"/>
  </externalReferences>
  <definedNames>
    <definedName name="_xlnm._FilterDatabase" localSheetId="5" hidden="1">분석1단계!$BL$1:$BO$1096</definedName>
    <definedName name="_xlnm._FilterDatabase" localSheetId="7" hidden="1">분석2단계_가을!$A$1:$H$1096</definedName>
    <definedName name="_xlnm._FilterDatabase" localSheetId="8" hidden="1">분석2단계_겨울!$A$1:$H$1096</definedName>
    <definedName name="_xlnm._FilterDatabase" localSheetId="6" hidden="1">분석2단계_봄!$A$1:$H$1096</definedName>
    <definedName name="_xlnm._FilterDatabase" localSheetId="0" hidden="1">최종_1!$A$1:$I$731</definedName>
    <definedName name="_xlnm._FilterDatabase" localSheetId="1" hidden="1">최종_2!$A$1:$I$731</definedName>
    <definedName name="_xlnm.Criteria" localSheetId="5">분석1단계!$CR$7:$CR$8</definedName>
    <definedName name="_xlnm.Criteria" localSheetId="7">분석2단계_가을!$AJ$3:$AK$4</definedName>
    <definedName name="_xlnm.Criteria" localSheetId="8">분석2단계_겨울!$AD$3:$AE$4</definedName>
    <definedName name="_xlnm.Criteria" localSheetId="6">분석2단계_봄!$AP$3:$AQ$4</definedName>
    <definedName name="_xlnm.Criteria" localSheetId="0">최종_1!$K$1:$K$3</definedName>
    <definedName name="_xlnm.Criteria" localSheetId="1">최종_2!$AH$118:$AI$119</definedName>
    <definedName name="_xlnm.Extract" localSheetId="5">분석1단계!$DN$16:$DP$16</definedName>
    <definedName name="_xlnm.Extract" localSheetId="7">분석2단계_가을!$AM$10:$AO$10</definedName>
    <definedName name="_xlnm.Extract" localSheetId="8">분석2단계_겨울!$AG$10:$AI$10</definedName>
    <definedName name="_xlnm.Extract" localSheetId="6">분석2단계_봄!$AP$10:$AR$10</definedName>
    <definedName name="_xlnm.Extract" localSheetId="0">최종_1!$M$15:$O$15</definedName>
    <definedName name="_xlnm.Extract" localSheetId="1">최종_2!$AJ$124:$AK$124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" i="10" l="1" a="1"/>
  <c r="N12" i="10" s="1"/>
  <c r="N10" i="10" s="1"/>
  <c r="O12" i="10" a="1"/>
  <c r="O12" i="10" s="1"/>
  <c r="O10" i="10" s="1"/>
  <c r="Q12" i="10" a="1"/>
  <c r="Q12" i="10" s="1"/>
  <c r="Q10" i="10" s="1"/>
  <c r="S12" i="10" a="1"/>
  <c r="S12" i="10" s="1"/>
  <c r="S10" i="10" s="1"/>
  <c r="S13" i="10"/>
  <c r="S11" i="10" s="1"/>
  <c r="Q13" i="10"/>
  <c r="M5" i="10" s="1"/>
  <c r="O13" i="10"/>
  <c r="M4" i="10" s="1"/>
  <c r="N13" i="10"/>
  <c r="N11" i="10" s="1"/>
  <c r="L13" i="10"/>
  <c r="L11" i="10" s="1"/>
  <c r="U9" i="11"/>
  <c r="U8" i="11"/>
  <c r="AH123" i="11"/>
  <c r="AI123" i="11"/>
  <c r="AJ123" i="11"/>
  <c r="AJ124" i="11" a="1"/>
  <c r="AJ124" i="11" s="1"/>
  <c r="AJ122" i="11" s="1"/>
  <c r="AI124" i="11" a="1"/>
  <c r="AI124" i="11" s="1"/>
  <c r="AI122" i="11" s="1"/>
  <c r="AH124" i="11" a="1"/>
  <c r="AH124" i="11" s="1"/>
  <c r="AH122" i="11" s="1"/>
  <c r="AE123" i="11"/>
  <c r="AF123" i="11"/>
  <c r="AF124" i="11" a="1"/>
  <c r="AF124" i="11" s="1"/>
  <c r="AF122" i="11" s="1"/>
  <c r="AE124" i="11" a="1"/>
  <c r="AE124" i="11" s="1"/>
  <c r="AE122" i="11" s="1"/>
  <c r="T122" i="11"/>
  <c r="U122" i="11"/>
  <c r="V122" i="11"/>
  <c r="W122" i="11"/>
  <c r="X122" i="11"/>
  <c r="Y122" i="11"/>
  <c r="Z122" i="11"/>
  <c r="Z123" i="11" a="1"/>
  <c r="Z123" i="11" s="1"/>
  <c r="Z121" i="11" s="1"/>
  <c r="Y123" i="11" a="1"/>
  <c r="Y123" i="11" s="1"/>
  <c r="Y121" i="11" s="1"/>
  <c r="X123" i="11" a="1"/>
  <c r="X123" i="11" s="1"/>
  <c r="X121" i="11" s="1"/>
  <c r="W123" i="11" a="1"/>
  <c r="W123" i="11" s="1"/>
  <c r="W121" i="11" s="1"/>
  <c r="V123" i="11" a="1"/>
  <c r="V123" i="11" s="1"/>
  <c r="V121" i="11" s="1"/>
  <c r="U123" i="11" a="1"/>
  <c r="U123" i="11" s="1"/>
  <c r="U121" i="11" s="1"/>
  <c r="T123" i="11" a="1"/>
  <c r="T123" i="11" s="1"/>
  <c r="T121" i="11" s="1"/>
  <c r="P123" i="11"/>
  <c r="O123" i="11"/>
  <c r="N123" i="11"/>
  <c r="M123" i="11"/>
  <c r="L123" i="11"/>
  <c r="N121" i="11" a="1"/>
  <c r="N121" i="11" s="1"/>
  <c r="N122" i="11" s="1"/>
  <c r="M121" i="11" a="1"/>
  <c r="M121" i="11" s="1"/>
  <c r="M122" i="11" s="1"/>
  <c r="L121" i="11" a="1"/>
  <c r="L121" i="11" s="1"/>
  <c r="L122" i="11" s="1"/>
  <c r="AJ19" i="11" a="1"/>
  <c r="AJ19" i="11" s="1"/>
  <c r="M7" i="11" s="1"/>
  <c r="AL19" i="11" a="1"/>
  <c r="AL19" i="11" s="1"/>
  <c r="AA19" i="11"/>
  <c r="AA17" i="11" s="1"/>
  <c r="K7" i="11"/>
  <c r="BV71" i="11" a="1"/>
  <c r="BV71" i="11" s="1"/>
  <c r="BU71" i="11" a="1"/>
  <c r="BU71" i="11" s="1"/>
  <c r="BS71" i="11" a="1"/>
  <c r="BS71" i="11" s="1"/>
  <c r="BP71" i="11" a="1"/>
  <c r="BP71" i="11" s="1"/>
  <c r="BM71" i="11" a="1"/>
  <c r="BM71" i="11" s="1"/>
  <c r="BL71" i="11" a="1"/>
  <c r="BL71" i="11" s="1"/>
  <c r="P11" i="11" s="1"/>
  <c r="BK71" i="11" a="1"/>
  <c r="BK71" i="11" s="1"/>
  <c r="P10" i="11" s="1"/>
  <c r="BI71" i="11" a="1"/>
  <c r="BI71" i="11" s="1"/>
  <c r="P8" i="11" s="1"/>
  <c r="BH71" i="11" a="1"/>
  <c r="BH71" i="11" s="1"/>
  <c r="P7" i="11" s="1"/>
  <c r="BG71" i="11" a="1"/>
  <c r="BG71" i="11" s="1"/>
  <c r="P6" i="11" s="1"/>
  <c r="BH117" i="11"/>
  <c r="BH116" i="11" s="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3" i="11"/>
  <c r="BF72" i="11" s="1"/>
  <c r="BU117" i="11"/>
  <c r="BU116" i="11" s="1"/>
  <c r="BT117" i="11"/>
  <c r="BT116" i="11" s="1"/>
  <c r="BS117" i="11"/>
  <c r="BS116" i="11" s="1"/>
  <c r="BR117" i="11"/>
  <c r="BR116" i="11" s="1"/>
  <c r="BQ117" i="11"/>
  <c r="BQ116" i="11" s="1"/>
  <c r="BP117" i="11"/>
  <c r="BP116" i="11" s="1"/>
  <c r="BO117" i="11"/>
  <c r="BO116" i="11" s="1"/>
  <c r="BN117" i="11"/>
  <c r="BN116" i="11" s="1"/>
  <c r="BM117" i="11"/>
  <c r="BM116" i="11" s="1"/>
  <c r="BL117" i="11"/>
  <c r="BL116" i="11" s="1"/>
  <c r="BK117" i="11"/>
  <c r="BK116" i="11" s="1"/>
  <c r="BJ117" i="11"/>
  <c r="BJ116" i="11" s="1"/>
  <c r="BI117" i="11"/>
  <c r="BI116" i="11" s="1"/>
  <c r="BG117" i="11"/>
  <c r="BG116" i="11" s="1"/>
  <c r="BF117" i="11"/>
  <c r="BF116" i="11" s="1"/>
  <c r="AU71" i="11"/>
  <c r="AT72" i="11"/>
  <c r="AT71" i="11" s="1"/>
  <c r="AS72" i="11"/>
  <c r="AS71" i="11" s="1"/>
  <c r="AR72" i="11"/>
  <c r="AR71" i="11" s="1"/>
  <c r="AQ72" i="11"/>
  <c r="AQ71" i="11" s="1"/>
  <c r="AP72" i="11"/>
  <c r="AP71" i="11" s="1"/>
  <c r="AN72" i="11"/>
  <c r="AN71" i="11" s="1"/>
  <c r="AM72" i="11"/>
  <c r="AM71" i="11" s="1"/>
  <c r="AL72" i="11"/>
  <c r="AL71" i="11" s="1"/>
  <c r="AK72" i="11"/>
  <c r="AK71" i="11" s="1"/>
  <c r="AR89" i="11"/>
  <c r="AR88" i="11" s="1"/>
  <c r="AQ89" i="11"/>
  <c r="AQ88" i="11" s="1"/>
  <c r="AP89" i="11"/>
  <c r="AP88" i="11" s="1"/>
  <c r="AO89" i="11"/>
  <c r="AO88" i="11" s="1"/>
  <c r="AN89" i="11"/>
  <c r="AN88" i="11" s="1"/>
  <c r="AM89" i="11"/>
  <c r="AM88" i="11" s="1"/>
  <c r="AL89" i="11"/>
  <c r="AL88" i="11" s="1"/>
  <c r="AK89" i="11"/>
  <c r="AK88" i="11" s="1"/>
  <c r="BA72" i="11"/>
  <c r="BA71" i="11" s="1"/>
  <c r="AZ72" i="11"/>
  <c r="AZ71" i="11" s="1"/>
  <c r="BA73" i="11"/>
  <c r="AZ73" i="11"/>
  <c r="L71" i="11"/>
  <c r="K71" i="11"/>
  <c r="K69" i="11" s="1"/>
  <c r="M10" i="11"/>
  <c r="AL20" i="11"/>
  <c r="AP21" i="11"/>
  <c r="AP20" i="11" s="1"/>
  <c r="AO21" i="11"/>
  <c r="AO20" i="11" s="1"/>
  <c r="AK21" i="11"/>
  <c r="AK20" i="11" s="1"/>
  <c r="AJ21" i="11"/>
  <c r="AJ20" i="11" s="1"/>
  <c r="AI21" i="11"/>
  <c r="AI20" i="11" s="1"/>
  <c r="L12" i="10" a="1"/>
  <c r="L12" i="10" s="1"/>
  <c r="L10" i="10" s="1"/>
  <c r="Y17" i="11"/>
  <c r="AE19" i="11"/>
  <c r="AE17" i="11" s="1"/>
  <c r="AD19" i="11"/>
  <c r="AD17" i="11" s="1"/>
  <c r="AC19" i="11"/>
  <c r="AC17" i="11" s="1"/>
  <c r="AB19" i="11"/>
  <c r="AB17" i="11" s="1"/>
  <c r="Z19" i="11"/>
  <c r="Z17" i="11" s="1"/>
  <c r="X19" i="11"/>
  <c r="X17" i="11" s="1"/>
  <c r="V19" i="11"/>
  <c r="V17" i="11" s="1"/>
  <c r="W19" i="11"/>
  <c r="W17" i="11" s="1"/>
  <c r="I1" i="10" a="1"/>
  <c r="I1" i="10" s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3" i="2"/>
  <c r="M3" i="2" a="1"/>
  <c r="M3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3" i="2"/>
  <c r="P35" i="2"/>
  <c r="J3" i="2" a="1"/>
  <c r="J3" i="2" s="1"/>
  <c r="H2" i="2" a="1"/>
  <c r="H2" i="2" s="1"/>
  <c r="G1" i="10" s="1" a="1"/>
  <c r="G1" i="10" s="1"/>
  <c r="D2" i="2" a="1"/>
  <c r="D2" i="2" s="1"/>
  <c r="B2" i="2" a="1"/>
  <c r="B2" i="2" s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3" i="2"/>
  <c r="A2" i="2"/>
  <c r="A1" i="10" s="1" a="1"/>
  <c r="A1" i="10" s="1"/>
  <c r="O11" i="10" l="1"/>
  <c r="Q11" i="10"/>
  <c r="U5" i="11"/>
  <c r="BB71" i="11"/>
  <c r="U6" i="11"/>
  <c r="U4" i="11"/>
  <c r="H1" i="10" a="1"/>
  <c r="H1" i="10" s="1"/>
  <c r="A1" i="11" s="1" a="1"/>
  <c r="A1" i="11" s="1"/>
  <c r="M6" i="10"/>
  <c r="L4" i="10"/>
  <c r="M6" i="11"/>
  <c r="K4" i="11"/>
  <c r="K5" i="11"/>
  <c r="K8" i="11"/>
  <c r="K9" i="11"/>
  <c r="O122" i="11"/>
  <c r="BB73" i="11"/>
  <c r="BV116" i="11"/>
  <c r="BX72" i="11"/>
  <c r="AV71" i="11"/>
  <c r="AS88" i="11"/>
  <c r="AF17" i="11"/>
  <c r="M3" i="10"/>
  <c r="V14" i="2"/>
  <c r="V21" i="2"/>
  <c r="V20" i="2"/>
  <c r="V19" i="2"/>
  <c r="V18" i="2"/>
  <c r="V17" i="2"/>
  <c r="V16" i="2"/>
  <c r="V13" i="2"/>
  <c r="V15" i="2"/>
  <c r="V22" i="2"/>
  <c r="Q26" i="2"/>
  <c r="Q28" i="2"/>
  <c r="Q30" i="2"/>
  <c r="Q29" i="2"/>
  <c r="Q35" i="2"/>
  <c r="Q27" i="2"/>
  <c r="Q34" i="2"/>
  <c r="Q33" i="2"/>
  <c r="Q31" i="2"/>
  <c r="Q32" i="2"/>
  <c r="S22" i="2"/>
  <c r="S21" i="2"/>
  <c r="S20" i="2"/>
  <c r="S19" i="2"/>
  <c r="S17" i="2"/>
  <c r="S16" i="2"/>
  <c r="S15" i="2"/>
  <c r="S13" i="2"/>
  <c r="S14" i="2"/>
  <c r="S18" i="2"/>
  <c r="L9" i="9"/>
  <c r="L10" i="9"/>
  <c r="L11" i="9"/>
  <c r="L12" i="9"/>
  <c r="L13" i="9"/>
  <c r="L8" i="9"/>
  <c r="K9" i="9"/>
  <c r="K10" i="9"/>
  <c r="K11" i="9"/>
  <c r="K12" i="9"/>
  <c r="K13" i="9"/>
  <c r="K8" i="9"/>
  <c r="G1" i="9" a="1"/>
  <c r="G1" i="9" s="1"/>
  <c r="F1" i="9" a="1"/>
  <c r="F1" i="9" s="1"/>
  <c r="E1" i="9" a="1"/>
  <c r="E1" i="9" s="1"/>
  <c r="A1" i="9" a="1"/>
  <c r="A1" i="9" s="1"/>
  <c r="G1" i="7" a="1"/>
  <c r="G1" i="7" s="1"/>
  <c r="F1" i="7" a="1"/>
  <c r="F1" i="7" s="1"/>
  <c r="E1" i="7" a="1"/>
  <c r="E1" i="7" s="1"/>
  <c r="A1" i="7" a="1"/>
  <c r="A1" i="7" s="1"/>
  <c r="G1" i="6" a="1"/>
  <c r="G1" i="6" s="1"/>
  <c r="F1" i="6" a="1"/>
  <c r="F1" i="6" s="1"/>
  <c r="E1" i="6" a="1"/>
  <c r="E1" i="6" s="1"/>
  <c r="A1" i="6" a="1"/>
  <c r="A1" i="6" s="1"/>
  <c r="X20" i="11" l="1"/>
  <c r="X18" i="11" s="1"/>
  <c r="AE72" i="11"/>
  <c r="AE71" i="11" s="1"/>
  <c r="Z72" i="11"/>
  <c r="Z71" i="11" s="1"/>
  <c r="R73" i="11"/>
  <c r="AD73" i="11"/>
  <c r="M73" i="11"/>
  <c r="Y72" i="11"/>
  <c r="Y71" i="11" s="1"/>
  <c r="AA20" i="11"/>
  <c r="AA18" i="11" s="1"/>
  <c r="AA72" i="11"/>
  <c r="AA71" i="11" s="1"/>
  <c r="AC21" i="11"/>
  <c r="P73" i="11"/>
  <c r="AB73" i="11"/>
  <c r="AG73" i="11"/>
  <c r="P20" i="11"/>
  <c r="P19" i="11" s="1"/>
  <c r="M72" i="11"/>
  <c r="AE20" i="11"/>
  <c r="K13" i="11" s="1"/>
  <c r="AC20" i="11"/>
  <c r="AC18" i="11" s="1"/>
  <c r="K73" i="11"/>
  <c r="L20" i="11"/>
  <c r="L19" i="11" s="1"/>
  <c r="T72" i="11"/>
  <c r="O72" i="11"/>
  <c r="AB21" i="11"/>
  <c r="AL90" i="11"/>
  <c r="K20" i="11"/>
  <c r="K19" i="11" s="1"/>
  <c r="Y73" i="11"/>
  <c r="P72" i="11"/>
  <c r="Y20" i="11"/>
  <c r="Y18" i="11" s="1"/>
  <c r="Q73" i="11"/>
  <c r="AR90" i="11"/>
  <c r="V21" i="11"/>
  <c r="S73" i="11"/>
  <c r="AF72" i="11"/>
  <c r="AF71" i="11" s="1"/>
  <c r="M21" i="11"/>
  <c r="AD20" i="11"/>
  <c r="AD18" i="11" s="1"/>
  <c r="AE21" i="11"/>
  <c r="L21" i="11"/>
  <c r="AO90" i="11"/>
  <c r="R21" i="11"/>
  <c r="S22" i="11"/>
  <c r="N20" i="11"/>
  <c r="N19" i="11" s="1"/>
  <c r="Q72" i="11"/>
  <c r="AP90" i="11"/>
  <c r="AD21" i="11"/>
  <c r="O20" i="11"/>
  <c r="O19" i="11" s="1"/>
  <c r="AD72" i="11"/>
  <c r="AD71" i="11" s="1"/>
  <c r="K21" i="11"/>
  <c r="Q20" i="11"/>
  <c r="Q19" i="11" s="1"/>
  <c r="AE73" i="11"/>
  <c r="AM90" i="11"/>
  <c r="AA21" i="11"/>
  <c r="U74" i="11"/>
  <c r="AC72" i="11"/>
  <c r="AC71" i="11" s="1"/>
  <c r="Z73" i="11"/>
  <c r="S72" i="11"/>
  <c r="K72" i="11"/>
  <c r="Z21" i="11"/>
  <c r="O21" i="11"/>
  <c r="O73" i="11"/>
  <c r="AB72" i="11"/>
  <c r="AB71" i="11" s="1"/>
  <c r="Q21" i="11"/>
  <c r="Z20" i="11"/>
  <c r="Z18" i="11" s="1"/>
  <c r="AC73" i="11"/>
  <c r="W20" i="11"/>
  <c r="W18" i="11" s="1"/>
  <c r="AB20" i="11"/>
  <c r="K10" i="11" s="1"/>
  <c r="N72" i="11"/>
  <c r="AG72" i="11"/>
  <c r="AG71" i="11" s="1"/>
  <c r="N21" i="11"/>
  <c r="AQ90" i="11"/>
  <c r="T73" i="11"/>
  <c r="V20" i="11"/>
  <c r="V18" i="11" s="1"/>
  <c r="R72" i="11"/>
  <c r="R20" i="11"/>
  <c r="R19" i="11" s="1"/>
  <c r="P21" i="11"/>
  <c r="X21" i="11"/>
  <c r="M20" i="11"/>
  <c r="M19" i="11" s="1"/>
  <c r="AA73" i="11"/>
  <c r="N73" i="11"/>
  <c r="W21" i="11"/>
  <c r="L72" i="11"/>
  <c r="AK90" i="11"/>
  <c r="Y21" i="11"/>
  <c r="L73" i="11"/>
  <c r="AF73" i="11"/>
  <c r="AN90" i="1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2" i="1"/>
  <c r="K12" i="11" l="1"/>
  <c r="K11" i="11"/>
  <c r="AS90" i="11"/>
  <c r="S19" i="11"/>
  <c r="AS91" i="11"/>
  <c r="AF21" i="11"/>
  <c r="AH71" i="11"/>
  <c r="U73" i="11"/>
  <c r="S21" i="11"/>
  <c r="AE18" i="11"/>
  <c r="AB18" i="11"/>
  <c r="E1" i="5" a="1"/>
  <c r="E1" i="5" s="1"/>
  <c r="CN4" i="1" a="1"/>
  <c r="CN4" i="1" s="1"/>
  <c r="BJ43" i="1"/>
  <c r="BJ44" i="1"/>
  <c r="BJ45" i="1"/>
  <c r="BJ61" i="1"/>
  <c r="BJ126" i="1"/>
  <c r="BJ140" i="1"/>
  <c r="BJ158" i="1"/>
  <c r="BJ228" i="1"/>
  <c r="BJ229" i="1"/>
  <c r="BJ264" i="1"/>
  <c r="BJ265" i="1"/>
  <c r="BJ266" i="1"/>
  <c r="BJ277" i="1"/>
  <c r="BJ278" i="1"/>
  <c r="BJ283" i="1"/>
  <c r="BJ285" i="1"/>
  <c r="BJ360" i="1"/>
  <c r="BJ367" i="1"/>
  <c r="BJ397" i="1"/>
  <c r="BJ398" i="1"/>
  <c r="BJ399" i="1"/>
  <c r="BJ426" i="1"/>
  <c r="BJ434" i="1"/>
  <c r="BJ491" i="1"/>
  <c r="BJ494" i="1"/>
  <c r="BJ518" i="1"/>
  <c r="BJ523" i="1"/>
  <c r="BJ593" i="1"/>
  <c r="BJ618" i="1"/>
  <c r="BJ619" i="1"/>
  <c r="BJ620" i="1"/>
  <c r="BJ621" i="1"/>
  <c r="BJ642" i="1"/>
  <c r="BJ648" i="1"/>
  <c r="BJ649" i="1"/>
  <c r="BJ725" i="1"/>
  <c r="BJ732" i="1"/>
  <c r="BJ752" i="1"/>
  <c r="BJ753" i="1"/>
  <c r="BJ754" i="1"/>
  <c r="BJ755" i="1"/>
  <c r="BJ791" i="1"/>
  <c r="BJ856" i="1"/>
  <c r="BJ878" i="1"/>
  <c r="BJ880" i="1"/>
  <c r="BJ888" i="1"/>
  <c r="BJ958" i="1"/>
  <c r="BJ1002" i="1"/>
  <c r="BJ1003" i="1"/>
  <c r="BJ1004" i="1"/>
  <c r="BJ1006" i="1"/>
  <c r="BJ1007" i="1"/>
  <c r="BJ1013" i="1"/>
  <c r="BJ1090" i="1"/>
  <c r="BJ2" i="1"/>
  <c r="BI3" i="1"/>
  <c r="BJ3" i="1" s="1"/>
  <c r="BI4" i="1"/>
  <c r="BJ4" i="1" s="1"/>
  <c r="BI5" i="1"/>
  <c r="BJ5" i="1" s="1"/>
  <c r="BI6" i="1"/>
  <c r="BJ6" i="1" s="1"/>
  <c r="BI7" i="1"/>
  <c r="BJ7" i="1" s="1"/>
  <c r="BI8" i="1"/>
  <c r="BJ8" i="1" s="1"/>
  <c r="BI9" i="1"/>
  <c r="BJ9" i="1" s="1"/>
  <c r="BI10" i="1"/>
  <c r="BJ10" i="1" s="1"/>
  <c r="BI11" i="1"/>
  <c r="BJ11" i="1" s="1"/>
  <c r="BI12" i="1"/>
  <c r="BJ12" i="1" s="1"/>
  <c r="BI13" i="1"/>
  <c r="BJ13" i="1" s="1"/>
  <c r="BI14" i="1"/>
  <c r="BJ14" i="1" s="1"/>
  <c r="BI15" i="1"/>
  <c r="BJ15" i="1" s="1"/>
  <c r="BI16" i="1"/>
  <c r="BJ16" i="1" s="1"/>
  <c r="BI17" i="1"/>
  <c r="BJ17" i="1" s="1"/>
  <c r="BI18" i="1"/>
  <c r="BJ18" i="1" s="1"/>
  <c r="BI19" i="1"/>
  <c r="BJ19" i="1" s="1"/>
  <c r="BI20" i="1"/>
  <c r="BJ20" i="1" s="1"/>
  <c r="BI21" i="1"/>
  <c r="BJ21" i="1" s="1"/>
  <c r="BI22" i="1"/>
  <c r="BJ22" i="1" s="1"/>
  <c r="BI23" i="1"/>
  <c r="BJ23" i="1" s="1"/>
  <c r="BI24" i="1"/>
  <c r="BJ24" i="1" s="1"/>
  <c r="BI25" i="1"/>
  <c r="BJ25" i="1" s="1"/>
  <c r="BI26" i="1"/>
  <c r="BJ26" i="1" s="1"/>
  <c r="BI27" i="1"/>
  <c r="BJ27" i="1" s="1"/>
  <c r="BI28" i="1"/>
  <c r="BJ28" i="1" s="1"/>
  <c r="BI29" i="1"/>
  <c r="BJ29" i="1" s="1"/>
  <c r="BI30" i="1"/>
  <c r="BJ30" i="1" s="1"/>
  <c r="BI31" i="1"/>
  <c r="BJ31" i="1" s="1"/>
  <c r="BI32" i="1"/>
  <c r="BJ32" i="1" s="1"/>
  <c r="BI33" i="1"/>
  <c r="BJ33" i="1" s="1"/>
  <c r="BI34" i="1"/>
  <c r="BJ34" i="1" s="1"/>
  <c r="BI35" i="1"/>
  <c r="BJ35" i="1" s="1"/>
  <c r="BI36" i="1"/>
  <c r="BJ36" i="1" s="1"/>
  <c r="BI37" i="1"/>
  <c r="BJ37" i="1" s="1"/>
  <c r="BI38" i="1"/>
  <c r="BJ38" i="1" s="1"/>
  <c r="BI39" i="1"/>
  <c r="BJ39" i="1" s="1"/>
  <c r="BI40" i="1"/>
  <c r="BJ40" i="1" s="1"/>
  <c r="BI41" i="1"/>
  <c r="BJ41" i="1" s="1"/>
  <c r="BI42" i="1"/>
  <c r="BJ42" i="1" s="1"/>
  <c r="BI43" i="1"/>
  <c r="BI44" i="1"/>
  <c r="BI45" i="1"/>
  <c r="BI46" i="1"/>
  <c r="BJ46" i="1" s="1"/>
  <c r="BI47" i="1"/>
  <c r="BJ47" i="1" s="1"/>
  <c r="BI48" i="1"/>
  <c r="BJ48" i="1" s="1"/>
  <c r="BI49" i="1"/>
  <c r="BJ49" i="1" s="1"/>
  <c r="BI50" i="1"/>
  <c r="BJ50" i="1" s="1"/>
  <c r="BI51" i="1"/>
  <c r="BJ51" i="1" s="1"/>
  <c r="BI52" i="1"/>
  <c r="BJ52" i="1" s="1"/>
  <c r="BI53" i="1"/>
  <c r="BJ53" i="1" s="1"/>
  <c r="BI54" i="1"/>
  <c r="BJ54" i="1" s="1"/>
  <c r="BI55" i="1"/>
  <c r="BJ55" i="1" s="1"/>
  <c r="BI56" i="1"/>
  <c r="BJ56" i="1" s="1"/>
  <c r="BI57" i="1"/>
  <c r="BJ57" i="1" s="1"/>
  <c r="BI58" i="1"/>
  <c r="BJ58" i="1" s="1"/>
  <c r="BI59" i="1"/>
  <c r="BJ59" i="1" s="1"/>
  <c r="BI60" i="1"/>
  <c r="BJ60" i="1" s="1"/>
  <c r="BI61" i="1"/>
  <c r="BI62" i="1"/>
  <c r="BJ62" i="1" s="1"/>
  <c r="BI63" i="1"/>
  <c r="BJ63" i="1" s="1"/>
  <c r="BI64" i="1"/>
  <c r="BJ64" i="1" s="1"/>
  <c r="BI65" i="1"/>
  <c r="BJ65" i="1" s="1"/>
  <c r="BI66" i="1"/>
  <c r="BJ66" i="1" s="1"/>
  <c r="BI67" i="1"/>
  <c r="BJ67" i="1" s="1"/>
  <c r="BI68" i="1"/>
  <c r="BJ68" i="1" s="1"/>
  <c r="BI69" i="1"/>
  <c r="BJ69" i="1" s="1"/>
  <c r="BI70" i="1"/>
  <c r="BJ70" i="1" s="1"/>
  <c r="BI71" i="1"/>
  <c r="BJ71" i="1" s="1"/>
  <c r="BI72" i="1"/>
  <c r="BJ72" i="1" s="1"/>
  <c r="BI73" i="1"/>
  <c r="BJ73" i="1" s="1"/>
  <c r="BI74" i="1"/>
  <c r="BJ74" i="1" s="1"/>
  <c r="BI75" i="1"/>
  <c r="BJ75" i="1" s="1"/>
  <c r="BI76" i="1"/>
  <c r="BJ76" i="1" s="1"/>
  <c r="BI77" i="1"/>
  <c r="BJ77" i="1" s="1"/>
  <c r="BI78" i="1"/>
  <c r="BJ78" i="1" s="1"/>
  <c r="BI79" i="1"/>
  <c r="BJ79" i="1" s="1"/>
  <c r="BI80" i="1"/>
  <c r="BJ80" i="1" s="1"/>
  <c r="BI81" i="1"/>
  <c r="BJ81" i="1" s="1"/>
  <c r="BI82" i="1"/>
  <c r="BJ82" i="1" s="1"/>
  <c r="BI83" i="1"/>
  <c r="BJ83" i="1" s="1"/>
  <c r="BI84" i="1"/>
  <c r="BJ84" i="1" s="1"/>
  <c r="BI85" i="1"/>
  <c r="BJ85" i="1" s="1"/>
  <c r="BI86" i="1"/>
  <c r="BJ86" i="1" s="1"/>
  <c r="BI87" i="1"/>
  <c r="BJ87" i="1" s="1"/>
  <c r="BI88" i="1"/>
  <c r="BJ88" i="1" s="1"/>
  <c r="BI89" i="1"/>
  <c r="BJ89" i="1" s="1"/>
  <c r="BI90" i="1"/>
  <c r="BJ90" i="1" s="1"/>
  <c r="BI91" i="1"/>
  <c r="BJ91" i="1" s="1"/>
  <c r="BI92" i="1"/>
  <c r="BJ92" i="1" s="1"/>
  <c r="BI93" i="1"/>
  <c r="BJ93" i="1" s="1"/>
  <c r="BI94" i="1"/>
  <c r="BJ94" i="1" s="1"/>
  <c r="BI95" i="1"/>
  <c r="BJ95" i="1" s="1"/>
  <c r="BI96" i="1"/>
  <c r="BJ96" i="1" s="1"/>
  <c r="BI97" i="1"/>
  <c r="BJ97" i="1" s="1"/>
  <c r="BI98" i="1"/>
  <c r="BJ98" i="1" s="1"/>
  <c r="BI99" i="1"/>
  <c r="BJ99" i="1" s="1"/>
  <c r="BI100" i="1"/>
  <c r="BJ100" i="1" s="1"/>
  <c r="BI101" i="1"/>
  <c r="BJ101" i="1" s="1"/>
  <c r="BI102" i="1"/>
  <c r="BJ102" i="1" s="1"/>
  <c r="BI103" i="1"/>
  <c r="BJ103" i="1" s="1"/>
  <c r="BI104" i="1"/>
  <c r="BJ104" i="1" s="1"/>
  <c r="BI105" i="1"/>
  <c r="BJ105" i="1" s="1"/>
  <c r="BI106" i="1"/>
  <c r="BJ106" i="1" s="1"/>
  <c r="BI107" i="1"/>
  <c r="BJ107" i="1" s="1"/>
  <c r="BI108" i="1"/>
  <c r="BJ108" i="1" s="1"/>
  <c r="BI109" i="1"/>
  <c r="BJ109" i="1" s="1"/>
  <c r="BI110" i="1"/>
  <c r="BJ110" i="1" s="1"/>
  <c r="BI111" i="1"/>
  <c r="BJ111" i="1" s="1"/>
  <c r="BI112" i="1"/>
  <c r="BJ112" i="1" s="1"/>
  <c r="BI113" i="1"/>
  <c r="BJ113" i="1" s="1"/>
  <c r="BI114" i="1"/>
  <c r="BJ114" i="1" s="1"/>
  <c r="BI115" i="1"/>
  <c r="BJ115" i="1" s="1"/>
  <c r="BI116" i="1"/>
  <c r="BJ116" i="1" s="1"/>
  <c r="BI117" i="1"/>
  <c r="BJ117" i="1" s="1"/>
  <c r="BI118" i="1"/>
  <c r="BJ118" i="1" s="1"/>
  <c r="BI119" i="1"/>
  <c r="BJ119" i="1" s="1"/>
  <c r="BI120" i="1"/>
  <c r="BJ120" i="1" s="1"/>
  <c r="BI121" i="1"/>
  <c r="BJ121" i="1" s="1"/>
  <c r="BI122" i="1"/>
  <c r="BJ122" i="1" s="1"/>
  <c r="BI123" i="1"/>
  <c r="BJ123" i="1" s="1"/>
  <c r="BI124" i="1"/>
  <c r="BJ124" i="1" s="1"/>
  <c r="BI125" i="1"/>
  <c r="BJ125" i="1" s="1"/>
  <c r="BI126" i="1"/>
  <c r="BI127" i="1"/>
  <c r="BJ127" i="1" s="1"/>
  <c r="BI128" i="1"/>
  <c r="BJ128" i="1" s="1"/>
  <c r="BI129" i="1"/>
  <c r="BJ129" i="1" s="1"/>
  <c r="BI130" i="1"/>
  <c r="BJ130" i="1" s="1"/>
  <c r="BI131" i="1"/>
  <c r="BJ131" i="1" s="1"/>
  <c r="BI132" i="1"/>
  <c r="BJ132" i="1" s="1"/>
  <c r="BI133" i="1"/>
  <c r="BJ133" i="1" s="1"/>
  <c r="BI134" i="1"/>
  <c r="BJ134" i="1" s="1"/>
  <c r="BI135" i="1"/>
  <c r="BJ135" i="1" s="1"/>
  <c r="BI136" i="1"/>
  <c r="BJ136" i="1" s="1"/>
  <c r="BI137" i="1"/>
  <c r="BJ137" i="1" s="1"/>
  <c r="BI138" i="1"/>
  <c r="BJ138" i="1" s="1"/>
  <c r="BI139" i="1"/>
  <c r="BJ139" i="1" s="1"/>
  <c r="BI140" i="1"/>
  <c r="BI141" i="1"/>
  <c r="BJ141" i="1" s="1"/>
  <c r="BI142" i="1"/>
  <c r="BJ142" i="1" s="1"/>
  <c r="BI143" i="1"/>
  <c r="BJ143" i="1" s="1"/>
  <c r="BI144" i="1"/>
  <c r="BJ144" i="1" s="1"/>
  <c r="BI145" i="1"/>
  <c r="BJ145" i="1" s="1"/>
  <c r="BI146" i="1"/>
  <c r="BJ146" i="1" s="1"/>
  <c r="BI147" i="1"/>
  <c r="BJ147" i="1" s="1"/>
  <c r="BI148" i="1"/>
  <c r="BJ148" i="1" s="1"/>
  <c r="BI149" i="1"/>
  <c r="BJ149" i="1" s="1"/>
  <c r="BI150" i="1"/>
  <c r="BJ150" i="1" s="1"/>
  <c r="BI151" i="1"/>
  <c r="BJ151" i="1" s="1"/>
  <c r="BI152" i="1"/>
  <c r="BJ152" i="1" s="1"/>
  <c r="BI153" i="1"/>
  <c r="BJ153" i="1" s="1"/>
  <c r="BI154" i="1"/>
  <c r="BJ154" i="1" s="1"/>
  <c r="BI155" i="1"/>
  <c r="BJ155" i="1" s="1"/>
  <c r="BI156" i="1"/>
  <c r="BJ156" i="1" s="1"/>
  <c r="BI157" i="1"/>
  <c r="BJ157" i="1" s="1"/>
  <c r="BI158" i="1"/>
  <c r="BI159" i="1"/>
  <c r="BJ159" i="1" s="1"/>
  <c r="BI160" i="1"/>
  <c r="BJ160" i="1" s="1"/>
  <c r="BI161" i="1"/>
  <c r="BJ161" i="1" s="1"/>
  <c r="BI162" i="1"/>
  <c r="BJ162" i="1" s="1"/>
  <c r="BI163" i="1"/>
  <c r="BJ163" i="1" s="1"/>
  <c r="BI164" i="1"/>
  <c r="BJ164" i="1" s="1"/>
  <c r="BI165" i="1"/>
  <c r="BJ165" i="1" s="1"/>
  <c r="BI166" i="1"/>
  <c r="BJ166" i="1" s="1"/>
  <c r="BI167" i="1"/>
  <c r="BJ167" i="1" s="1"/>
  <c r="BI168" i="1"/>
  <c r="BJ168" i="1" s="1"/>
  <c r="BI169" i="1"/>
  <c r="BJ169" i="1" s="1"/>
  <c r="BI170" i="1"/>
  <c r="BJ170" i="1" s="1"/>
  <c r="BI171" i="1"/>
  <c r="BJ171" i="1" s="1"/>
  <c r="BI172" i="1"/>
  <c r="BJ172" i="1" s="1"/>
  <c r="BI173" i="1"/>
  <c r="BJ173" i="1" s="1"/>
  <c r="BI174" i="1"/>
  <c r="BJ174" i="1" s="1"/>
  <c r="BI175" i="1"/>
  <c r="BJ175" i="1" s="1"/>
  <c r="BI176" i="1"/>
  <c r="BJ176" i="1" s="1"/>
  <c r="BI177" i="1"/>
  <c r="BJ177" i="1" s="1"/>
  <c r="BI178" i="1"/>
  <c r="BJ178" i="1" s="1"/>
  <c r="BI179" i="1"/>
  <c r="BJ179" i="1" s="1"/>
  <c r="BI180" i="1"/>
  <c r="BJ180" i="1" s="1"/>
  <c r="BI181" i="1"/>
  <c r="BJ181" i="1" s="1"/>
  <c r="BI182" i="1"/>
  <c r="BJ182" i="1" s="1"/>
  <c r="BI183" i="1"/>
  <c r="BJ183" i="1" s="1"/>
  <c r="BI184" i="1"/>
  <c r="BJ184" i="1" s="1"/>
  <c r="BI185" i="1"/>
  <c r="BJ185" i="1" s="1"/>
  <c r="BI186" i="1"/>
  <c r="BJ186" i="1" s="1"/>
  <c r="BI187" i="1"/>
  <c r="BJ187" i="1" s="1"/>
  <c r="BI188" i="1"/>
  <c r="BJ188" i="1" s="1"/>
  <c r="BI189" i="1"/>
  <c r="BJ189" i="1" s="1"/>
  <c r="BI190" i="1"/>
  <c r="BJ190" i="1" s="1"/>
  <c r="BI191" i="1"/>
  <c r="BJ191" i="1" s="1"/>
  <c r="BI192" i="1"/>
  <c r="BJ192" i="1" s="1"/>
  <c r="BI193" i="1"/>
  <c r="BJ193" i="1" s="1"/>
  <c r="BI194" i="1"/>
  <c r="BJ194" i="1" s="1"/>
  <c r="BI195" i="1"/>
  <c r="BJ195" i="1" s="1"/>
  <c r="BI196" i="1"/>
  <c r="BJ196" i="1" s="1"/>
  <c r="BI197" i="1"/>
  <c r="BJ197" i="1" s="1"/>
  <c r="BI198" i="1"/>
  <c r="BJ198" i="1" s="1"/>
  <c r="BI199" i="1"/>
  <c r="BJ199" i="1" s="1"/>
  <c r="BI200" i="1"/>
  <c r="BJ200" i="1" s="1"/>
  <c r="BI201" i="1"/>
  <c r="BJ201" i="1" s="1"/>
  <c r="BI202" i="1"/>
  <c r="BJ202" i="1" s="1"/>
  <c r="BI203" i="1"/>
  <c r="BJ203" i="1" s="1"/>
  <c r="BI204" i="1"/>
  <c r="BJ204" i="1" s="1"/>
  <c r="BI205" i="1"/>
  <c r="BJ205" i="1" s="1"/>
  <c r="BI206" i="1"/>
  <c r="BJ206" i="1" s="1"/>
  <c r="BI207" i="1"/>
  <c r="BJ207" i="1" s="1"/>
  <c r="BI208" i="1"/>
  <c r="BJ208" i="1" s="1"/>
  <c r="BI209" i="1"/>
  <c r="BJ209" i="1" s="1"/>
  <c r="BI210" i="1"/>
  <c r="BJ210" i="1" s="1"/>
  <c r="BI211" i="1"/>
  <c r="BJ211" i="1" s="1"/>
  <c r="BI212" i="1"/>
  <c r="BJ212" i="1" s="1"/>
  <c r="BI213" i="1"/>
  <c r="BJ213" i="1" s="1"/>
  <c r="BI214" i="1"/>
  <c r="BJ214" i="1" s="1"/>
  <c r="BI215" i="1"/>
  <c r="BJ215" i="1" s="1"/>
  <c r="BI216" i="1"/>
  <c r="BJ216" i="1" s="1"/>
  <c r="BI217" i="1"/>
  <c r="BJ217" i="1" s="1"/>
  <c r="BI218" i="1"/>
  <c r="BJ218" i="1" s="1"/>
  <c r="BI219" i="1"/>
  <c r="BJ219" i="1" s="1"/>
  <c r="BI220" i="1"/>
  <c r="BJ220" i="1" s="1"/>
  <c r="BI221" i="1"/>
  <c r="BJ221" i="1" s="1"/>
  <c r="BI222" i="1"/>
  <c r="BJ222" i="1" s="1"/>
  <c r="BI223" i="1"/>
  <c r="BJ223" i="1" s="1"/>
  <c r="BI224" i="1"/>
  <c r="BJ224" i="1" s="1"/>
  <c r="BI225" i="1"/>
  <c r="BJ225" i="1" s="1"/>
  <c r="BI226" i="1"/>
  <c r="BJ226" i="1" s="1"/>
  <c r="BI227" i="1"/>
  <c r="BJ227" i="1" s="1"/>
  <c r="BI228" i="1"/>
  <c r="BI229" i="1"/>
  <c r="BI230" i="1"/>
  <c r="BJ230" i="1" s="1"/>
  <c r="BI231" i="1"/>
  <c r="BJ231" i="1" s="1"/>
  <c r="BI232" i="1"/>
  <c r="BJ232" i="1" s="1"/>
  <c r="BI233" i="1"/>
  <c r="BJ233" i="1" s="1"/>
  <c r="BI234" i="1"/>
  <c r="BJ234" i="1" s="1"/>
  <c r="BI235" i="1"/>
  <c r="BJ235" i="1" s="1"/>
  <c r="BI236" i="1"/>
  <c r="BJ236" i="1" s="1"/>
  <c r="BI237" i="1"/>
  <c r="BJ237" i="1" s="1"/>
  <c r="BI238" i="1"/>
  <c r="BJ238" i="1" s="1"/>
  <c r="BI239" i="1"/>
  <c r="BJ239" i="1" s="1"/>
  <c r="BI240" i="1"/>
  <c r="BJ240" i="1" s="1"/>
  <c r="BI241" i="1"/>
  <c r="BJ241" i="1" s="1"/>
  <c r="BI242" i="1"/>
  <c r="BJ242" i="1" s="1"/>
  <c r="BI243" i="1"/>
  <c r="BJ243" i="1" s="1"/>
  <c r="BI244" i="1"/>
  <c r="BJ244" i="1" s="1"/>
  <c r="BI245" i="1"/>
  <c r="BJ245" i="1" s="1"/>
  <c r="BI246" i="1"/>
  <c r="BJ246" i="1" s="1"/>
  <c r="BI247" i="1"/>
  <c r="BJ247" i="1" s="1"/>
  <c r="BI248" i="1"/>
  <c r="BJ248" i="1" s="1"/>
  <c r="BI249" i="1"/>
  <c r="BJ249" i="1" s="1"/>
  <c r="BI250" i="1"/>
  <c r="BJ250" i="1" s="1"/>
  <c r="BI251" i="1"/>
  <c r="BJ251" i="1" s="1"/>
  <c r="BI252" i="1"/>
  <c r="BJ252" i="1" s="1"/>
  <c r="BI253" i="1"/>
  <c r="BJ253" i="1" s="1"/>
  <c r="BI254" i="1"/>
  <c r="BJ254" i="1" s="1"/>
  <c r="BI255" i="1"/>
  <c r="BJ255" i="1" s="1"/>
  <c r="BI256" i="1"/>
  <c r="BJ256" i="1" s="1"/>
  <c r="BI257" i="1"/>
  <c r="BJ257" i="1" s="1"/>
  <c r="BI258" i="1"/>
  <c r="BJ258" i="1" s="1"/>
  <c r="BI259" i="1"/>
  <c r="BJ259" i="1" s="1"/>
  <c r="BI260" i="1"/>
  <c r="BJ260" i="1" s="1"/>
  <c r="BI261" i="1"/>
  <c r="BJ261" i="1" s="1"/>
  <c r="BI262" i="1"/>
  <c r="BJ262" i="1" s="1"/>
  <c r="BI263" i="1"/>
  <c r="BJ263" i="1" s="1"/>
  <c r="BI264" i="1"/>
  <c r="BI265" i="1"/>
  <c r="BI266" i="1"/>
  <c r="BI267" i="1"/>
  <c r="BJ267" i="1" s="1"/>
  <c r="BI268" i="1"/>
  <c r="BJ268" i="1" s="1"/>
  <c r="BI269" i="1"/>
  <c r="BJ269" i="1" s="1"/>
  <c r="BI270" i="1"/>
  <c r="BJ270" i="1" s="1"/>
  <c r="BI271" i="1"/>
  <c r="BJ271" i="1" s="1"/>
  <c r="BI272" i="1"/>
  <c r="BJ272" i="1" s="1"/>
  <c r="BI273" i="1"/>
  <c r="BJ273" i="1" s="1"/>
  <c r="BI274" i="1"/>
  <c r="BJ274" i="1" s="1"/>
  <c r="BI275" i="1"/>
  <c r="BJ275" i="1" s="1"/>
  <c r="BI276" i="1"/>
  <c r="BJ276" i="1" s="1"/>
  <c r="BI277" i="1"/>
  <c r="BI278" i="1"/>
  <c r="BI279" i="1"/>
  <c r="BJ279" i="1" s="1"/>
  <c r="BI280" i="1"/>
  <c r="BJ280" i="1" s="1"/>
  <c r="BI281" i="1"/>
  <c r="BJ281" i="1" s="1"/>
  <c r="BI282" i="1"/>
  <c r="BJ282" i="1" s="1"/>
  <c r="BI283" i="1"/>
  <c r="BI284" i="1"/>
  <c r="BJ284" i="1" s="1"/>
  <c r="BI285" i="1"/>
  <c r="BI286" i="1"/>
  <c r="BJ286" i="1" s="1"/>
  <c r="BI287" i="1"/>
  <c r="BJ287" i="1" s="1"/>
  <c r="BI288" i="1"/>
  <c r="BJ288" i="1" s="1"/>
  <c r="BI289" i="1"/>
  <c r="BJ289" i="1" s="1"/>
  <c r="BI290" i="1"/>
  <c r="BJ290" i="1" s="1"/>
  <c r="BI291" i="1"/>
  <c r="BJ291" i="1" s="1"/>
  <c r="BI292" i="1"/>
  <c r="BJ292" i="1" s="1"/>
  <c r="BI293" i="1"/>
  <c r="BJ293" i="1" s="1"/>
  <c r="BI294" i="1"/>
  <c r="BJ294" i="1" s="1"/>
  <c r="BI295" i="1"/>
  <c r="BJ295" i="1" s="1"/>
  <c r="BI296" i="1"/>
  <c r="BJ296" i="1" s="1"/>
  <c r="BI297" i="1"/>
  <c r="BJ297" i="1" s="1"/>
  <c r="BI298" i="1"/>
  <c r="BJ298" i="1" s="1"/>
  <c r="BI299" i="1"/>
  <c r="BJ299" i="1" s="1"/>
  <c r="BI300" i="1"/>
  <c r="BJ300" i="1" s="1"/>
  <c r="BI301" i="1"/>
  <c r="BJ301" i="1" s="1"/>
  <c r="BI302" i="1"/>
  <c r="BJ302" i="1" s="1"/>
  <c r="BI303" i="1"/>
  <c r="BJ303" i="1" s="1"/>
  <c r="BI304" i="1"/>
  <c r="BJ304" i="1" s="1"/>
  <c r="BI305" i="1"/>
  <c r="BJ305" i="1" s="1"/>
  <c r="BI306" i="1"/>
  <c r="BJ306" i="1" s="1"/>
  <c r="BI307" i="1"/>
  <c r="BJ307" i="1" s="1"/>
  <c r="BI308" i="1"/>
  <c r="BJ308" i="1" s="1"/>
  <c r="BI309" i="1"/>
  <c r="BJ309" i="1" s="1"/>
  <c r="BI310" i="1"/>
  <c r="BJ310" i="1" s="1"/>
  <c r="BI311" i="1"/>
  <c r="BJ311" i="1" s="1"/>
  <c r="BI312" i="1"/>
  <c r="BJ312" i="1" s="1"/>
  <c r="BI313" i="1"/>
  <c r="BJ313" i="1" s="1"/>
  <c r="BI314" i="1"/>
  <c r="BJ314" i="1" s="1"/>
  <c r="BI315" i="1"/>
  <c r="BJ315" i="1" s="1"/>
  <c r="BI316" i="1"/>
  <c r="BJ316" i="1" s="1"/>
  <c r="BI317" i="1"/>
  <c r="BJ317" i="1" s="1"/>
  <c r="BI318" i="1"/>
  <c r="BJ318" i="1" s="1"/>
  <c r="BI319" i="1"/>
  <c r="BJ319" i="1" s="1"/>
  <c r="BI320" i="1"/>
  <c r="BJ320" i="1" s="1"/>
  <c r="BI321" i="1"/>
  <c r="BJ321" i="1" s="1"/>
  <c r="BI322" i="1"/>
  <c r="BJ322" i="1" s="1"/>
  <c r="BI323" i="1"/>
  <c r="BJ323" i="1" s="1"/>
  <c r="BI324" i="1"/>
  <c r="BJ324" i="1" s="1"/>
  <c r="BI325" i="1"/>
  <c r="BJ325" i="1" s="1"/>
  <c r="BI326" i="1"/>
  <c r="BJ326" i="1" s="1"/>
  <c r="BI327" i="1"/>
  <c r="BJ327" i="1" s="1"/>
  <c r="BI328" i="1"/>
  <c r="BJ328" i="1" s="1"/>
  <c r="BI329" i="1"/>
  <c r="BJ329" i="1" s="1"/>
  <c r="BI330" i="1"/>
  <c r="BJ330" i="1" s="1"/>
  <c r="BI331" i="1"/>
  <c r="BJ331" i="1" s="1"/>
  <c r="BI332" i="1"/>
  <c r="BJ332" i="1" s="1"/>
  <c r="BI333" i="1"/>
  <c r="BJ333" i="1" s="1"/>
  <c r="BI334" i="1"/>
  <c r="BJ334" i="1" s="1"/>
  <c r="BI335" i="1"/>
  <c r="BJ335" i="1" s="1"/>
  <c r="BI336" i="1"/>
  <c r="BJ336" i="1" s="1"/>
  <c r="BI337" i="1"/>
  <c r="BJ337" i="1" s="1"/>
  <c r="BI338" i="1"/>
  <c r="BJ338" i="1" s="1"/>
  <c r="BI339" i="1"/>
  <c r="BJ339" i="1" s="1"/>
  <c r="BI340" i="1"/>
  <c r="BJ340" i="1" s="1"/>
  <c r="BI341" i="1"/>
  <c r="BJ341" i="1" s="1"/>
  <c r="BI342" i="1"/>
  <c r="BJ342" i="1" s="1"/>
  <c r="BI343" i="1"/>
  <c r="BJ343" i="1" s="1"/>
  <c r="BI344" i="1"/>
  <c r="BJ344" i="1" s="1"/>
  <c r="BI345" i="1"/>
  <c r="BJ345" i="1" s="1"/>
  <c r="BI346" i="1"/>
  <c r="BJ346" i="1" s="1"/>
  <c r="BI347" i="1"/>
  <c r="BJ347" i="1" s="1"/>
  <c r="BI348" i="1"/>
  <c r="BJ348" i="1" s="1"/>
  <c r="BI349" i="1"/>
  <c r="BJ349" i="1" s="1"/>
  <c r="BI350" i="1"/>
  <c r="BJ350" i="1" s="1"/>
  <c r="BI351" i="1"/>
  <c r="BJ351" i="1" s="1"/>
  <c r="BI352" i="1"/>
  <c r="BJ352" i="1" s="1"/>
  <c r="BI353" i="1"/>
  <c r="BJ353" i="1" s="1"/>
  <c r="BI354" i="1"/>
  <c r="BJ354" i="1" s="1"/>
  <c r="BI355" i="1"/>
  <c r="BJ355" i="1" s="1"/>
  <c r="BI356" i="1"/>
  <c r="BJ356" i="1" s="1"/>
  <c r="BI357" i="1"/>
  <c r="BJ357" i="1" s="1"/>
  <c r="BI358" i="1"/>
  <c r="BJ358" i="1" s="1"/>
  <c r="BI359" i="1"/>
  <c r="BJ359" i="1" s="1"/>
  <c r="BI360" i="1"/>
  <c r="BI361" i="1"/>
  <c r="BJ361" i="1" s="1"/>
  <c r="BI362" i="1"/>
  <c r="BJ362" i="1" s="1"/>
  <c r="BI363" i="1"/>
  <c r="BJ363" i="1" s="1"/>
  <c r="BI364" i="1"/>
  <c r="BJ364" i="1" s="1"/>
  <c r="BI365" i="1"/>
  <c r="BJ365" i="1" s="1"/>
  <c r="BI366" i="1"/>
  <c r="BJ366" i="1" s="1"/>
  <c r="BI367" i="1"/>
  <c r="BI368" i="1"/>
  <c r="BJ368" i="1" s="1"/>
  <c r="BI369" i="1"/>
  <c r="BJ369" i="1" s="1"/>
  <c r="BI370" i="1"/>
  <c r="BJ370" i="1" s="1"/>
  <c r="BI371" i="1"/>
  <c r="BJ371" i="1" s="1"/>
  <c r="BI372" i="1"/>
  <c r="BJ372" i="1" s="1"/>
  <c r="BI373" i="1"/>
  <c r="BJ373" i="1" s="1"/>
  <c r="BI374" i="1"/>
  <c r="BJ374" i="1" s="1"/>
  <c r="BI375" i="1"/>
  <c r="BJ375" i="1" s="1"/>
  <c r="BI376" i="1"/>
  <c r="BJ376" i="1" s="1"/>
  <c r="BI377" i="1"/>
  <c r="BJ377" i="1" s="1"/>
  <c r="BI378" i="1"/>
  <c r="BJ378" i="1" s="1"/>
  <c r="BI379" i="1"/>
  <c r="BJ379" i="1" s="1"/>
  <c r="BI380" i="1"/>
  <c r="BJ380" i="1" s="1"/>
  <c r="BI381" i="1"/>
  <c r="BJ381" i="1" s="1"/>
  <c r="BI382" i="1"/>
  <c r="BJ382" i="1" s="1"/>
  <c r="BI383" i="1"/>
  <c r="BJ383" i="1" s="1"/>
  <c r="BI384" i="1"/>
  <c r="BJ384" i="1" s="1"/>
  <c r="BI385" i="1"/>
  <c r="BJ385" i="1" s="1"/>
  <c r="BI386" i="1"/>
  <c r="BJ386" i="1" s="1"/>
  <c r="BI387" i="1"/>
  <c r="BJ387" i="1" s="1"/>
  <c r="BI388" i="1"/>
  <c r="BJ388" i="1" s="1"/>
  <c r="BI389" i="1"/>
  <c r="BJ389" i="1" s="1"/>
  <c r="BI390" i="1"/>
  <c r="BJ390" i="1" s="1"/>
  <c r="BI391" i="1"/>
  <c r="BJ391" i="1" s="1"/>
  <c r="BI392" i="1"/>
  <c r="BJ392" i="1" s="1"/>
  <c r="BI393" i="1"/>
  <c r="BJ393" i="1" s="1"/>
  <c r="BI394" i="1"/>
  <c r="BJ394" i="1" s="1"/>
  <c r="BI395" i="1"/>
  <c r="BJ395" i="1" s="1"/>
  <c r="BI396" i="1"/>
  <c r="BJ396" i="1" s="1"/>
  <c r="BI397" i="1"/>
  <c r="BI398" i="1"/>
  <c r="BI399" i="1"/>
  <c r="BI400" i="1"/>
  <c r="BJ400" i="1" s="1"/>
  <c r="BI401" i="1"/>
  <c r="BJ401" i="1" s="1"/>
  <c r="BI402" i="1"/>
  <c r="BJ402" i="1" s="1"/>
  <c r="BI403" i="1"/>
  <c r="BJ403" i="1" s="1"/>
  <c r="BI404" i="1"/>
  <c r="BJ404" i="1" s="1"/>
  <c r="BI405" i="1"/>
  <c r="BJ405" i="1" s="1"/>
  <c r="BI406" i="1"/>
  <c r="BJ406" i="1" s="1"/>
  <c r="BI407" i="1"/>
  <c r="BJ407" i="1" s="1"/>
  <c r="BI408" i="1"/>
  <c r="BJ408" i="1" s="1"/>
  <c r="BI409" i="1"/>
  <c r="BJ409" i="1" s="1"/>
  <c r="BI410" i="1"/>
  <c r="BJ410" i="1" s="1"/>
  <c r="BI411" i="1"/>
  <c r="BJ411" i="1" s="1"/>
  <c r="BI412" i="1"/>
  <c r="BJ412" i="1" s="1"/>
  <c r="BI413" i="1"/>
  <c r="BJ413" i="1" s="1"/>
  <c r="BI414" i="1"/>
  <c r="BJ414" i="1" s="1"/>
  <c r="BI415" i="1"/>
  <c r="BJ415" i="1" s="1"/>
  <c r="BI416" i="1"/>
  <c r="BJ416" i="1" s="1"/>
  <c r="BI417" i="1"/>
  <c r="BJ417" i="1" s="1"/>
  <c r="BI418" i="1"/>
  <c r="BJ418" i="1" s="1"/>
  <c r="BI419" i="1"/>
  <c r="BJ419" i="1" s="1"/>
  <c r="BI420" i="1"/>
  <c r="BJ420" i="1" s="1"/>
  <c r="BI421" i="1"/>
  <c r="BJ421" i="1" s="1"/>
  <c r="BI422" i="1"/>
  <c r="BJ422" i="1" s="1"/>
  <c r="BI423" i="1"/>
  <c r="BJ423" i="1" s="1"/>
  <c r="BI424" i="1"/>
  <c r="BJ424" i="1" s="1"/>
  <c r="BI425" i="1"/>
  <c r="BJ425" i="1" s="1"/>
  <c r="BI426" i="1"/>
  <c r="BI427" i="1"/>
  <c r="BJ427" i="1" s="1"/>
  <c r="BI428" i="1"/>
  <c r="BJ428" i="1" s="1"/>
  <c r="BI429" i="1"/>
  <c r="BJ429" i="1" s="1"/>
  <c r="BI430" i="1"/>
  <c r="BJ430" i="1" s="1"/>
  <c r="BI431" i="1"/>
  <c r="BJ431" i="1" s="1"/>
  <c r="BI432" i="1"/>
  <c r="BJ432" i="1" s="1"/>
  <c r="BI433" i="1"/>
  <c r="BJ433" i="1" s="1"/>
  <c r="BI434" i="1"/>
  <c r="BI435" i="1"/>
  <c r="BJ435" i="1" s="1"/>
  <c r="BI436" i="1"/>
  <c r="BJ436" i="1" s="1"/>
  <c r="BI437" i="1"/>
  <c r="BJ437" i="1" s="1"/>
  <c r="BI438" i="1"/>
  <c r="BJ438" i="1" s="1"/>
  <c r="BI439" i="1"/>
  <c r="BJ439" i="1" s="1"/>
  <c r="BI440" i="1"/>
  <c r="BJ440" i="1" s="1"/>
  <c r="BI441" i="1"/>
  <c r="BJ441" i="1" s="1"/>
  <c r="BI442" i="1"/>
  <c r="BJ442" i="1" s="1"/>
  <c r="BI443" i="1"/>
  <c r="BJ443" i="1" s="1"/>
  <c r="BI444" i="1"/>
  <c r="BJ444" i="1" s="1"/>
  <c r="BI445" i="1"/>
  <c r="BJ445" i="1" s="1"/>
  <c r="BI446" i="1"/>
  <c r="BJ446" i="1" s="1"/>
  <c r="BI447" i="1"/>
  <c r="BJ447" i="1" s="1"/>
  <c r="BI448" i="1"/>
  <c r="BJ448" i="1" s="1"/>
  <c r="BI449" i="1"/>
  <c r="BJ449" i="1" s="1"/>
  <c r="BI450" i="1"/>
  <c r="BJ450" i="1" s="1"/>
  <c r="BI451" i="1"/>
  <c r="BJ451" i="1" s="1"/>
  <c r="BI452" i="1"/>
  <c r="BJ452" i="1" s="1"/>
  <c r="BI453" i="1"/>
  <c r="BJ453" i="1" s="1"/>
  <c r="BI454" i="1"/>
  <c r="BJ454" i="1" s="1"/>
  <c r="BI455" i="1"/>
  <c r="BJ455" i="1" s="1"/>
  <c r="BI456" i="1"/>
  <c r="BJ456" i="1" s="1"/>
  <c r="BI457" i="1"/>
  <c r="BJ457" i="1" s="1"/>
  <c r="BI458" i="1"/>
  <c r="BJ458" i="1" s="1"/>
  <c r="BI459" i="1"/>
  <c r="BJ459" i="1" s="1"/>
  <c r="BI460" i="1"/>
  <c r="BJ460" i="1" s="1"/>
  <c r="BI461" i="1"/>
  <c r="BJ461" i="1" s="1"/>
  <c r="BI462" i="1"/>
  <c r="BJ462" i="1" s="1"/>
  <c r="BI463" i="1"/>
  <c r="BJ463" i="1" s="1"/>
  <c r="BI464" i="1"/>
  <c r="BJ464" i="1" s="1"/>
  <c r="BI465" i="1"/>
  <c r="BJ465" i="1" s="1"/>
  <c r="BI466" i="1"/>
  <c r="BJ466" i="1" s="1"/>
  <c r="BI467" i="1"/>
  <c r="BJ467" i="1" s="1"/>
  <c r="BI468" i="1"/>
  <c r="BJ468" i="1" s="1"/>
  <c r="BI469" i="1"/>
  <c r="BJ469" i="1" s="1"/>
  <c r="BI470" i="1"/>
  <c r="BJ470" i="1" s="1"/>
  <c r="BI471" i="1"/>
  <c r="BJ471" i="1" s="1"/>
  <c r="BI472" i="1"/>
  <c r="BJ472" i="1" s="1"/>
  <c r="BI473" i="1"/>
  <c r="BJ473" i="1" s="1"/>
  <c r="BI474" i="1"/>
  <c r="BJ474" i="1" s="1"/>
  <c r="BI475" i="1"/>
  <c r="BJ475" i="1" s="1"/>
  <c r="BI476" i="1"/>
  <c r="BJ476" i="1" s="1"/>
  <c r="BI477" i="1"/>
  <c r="BJ477" i="1" s="1"/>
  <c r="BI478" i="1"/>
  <c r="BJ478" i="1" s="1"/>
  <c r="BI479" i="1"/>
  <c r="BJ479" i="1" s="1"/>
  <c r="BI480" i="1"/>
  <c r="BJ480" i="1" s="1"/>
  <c r="BI481" i="1"/>
  <c r="BJ481" i="1" s="1"/>
  <c r="BI482" i="1"/>
  <c r="BJ482" i="1" s="1"/>
  <c r="BI483" i="1"/>
  <c r="BJ483" i="1" s="1"/>
  <c r="BI484" i="1"/>
  <c r="BJ484" i="1" s="1"/>
  <c r="BI485" i="1"/>
  <c r="BJ485" i="1" s="1"/>
  <c r="BI486" i="1"/>
  <c r="BJ486" i="1" s="1"/>
  <c r="BI487" i="1"/>
  <c r="BJ487" i="1" s="1"/>
  <c r="BI488" i="1"/>
  <c r="BJ488" i="1" s="1"/>
  <c r="BI489" i="1"/>
  <c r="BJ489" i="1" s="1"/>
  <c r="BI490" i="1"/>
  <c r="BJ490" i="1" s="1"/>
  <c r="BI491" i="1"/>
  <c r="BI492" i="1"/>
  <c r="BJ492" i="1" s="1"/>
  <c r="BI493" i="1"/>
  <c r="BJ493" i="1" s="1"/>
  <c r="BI494" i="1"/>
  <c r="BI495" i="1"/>
  <c r="BJ495" i="1" s="1"/>
  <c r="BI496" i="1"/>
  <c r="BJ496" i="1" s="1"/>
  <c r="BI497" i="1"/>
  <c r="BJ497" i="1" s="1"/>
  <c r="BI498" i="1"/>
  <c r="BJ498" i="1" s="1"/>
  <c r="BI499" i="1"/>
  <c r="BJ499" i="1" s="1"/>
  <c r="BI500" i="1"/>
  <c r="BJ500" i="1" s="1"/>
  <c r="BI501" i="1"/>
  <c r="BJ501" i="1" s="1"/>
  <c r="BI502" i="1"/>
  <c r="BJ502" i="1" s="1"/>
  <c r="BI503" i="1"/>
  <c r="BJ503" i="1" s="1"/>
  <c r="BI504" i="1"/>
  <c r="BJ504" i="1" s="1"/>
  <c r="BI505" i="1"/>
  <c r="BJ505" i="1" s="1"/>
  <c r="BI506" i="1"/>
  <c r="BJ506" i="1" s="1"/>
  <c r="BI507" i="1"/>
  <c r="BJ507" i="1" s="1"/>
  <c r="BI508" i="1"/>
  <c r="BJ508" i="1" s="1"/>
  <c r="BI509" i="1"/>
  <c r="BJ509" i="1" s="1"/>
  <c r="BI510" i="1"/>
  <c r="BJ510" i="1" s="1"/>
  <c r="BI511" i="1"/>
  <c r="BJ511" i="1" s="1"/>
  <c r="BI512" i="1"/>
  <c r="BJ512" i="1" s="1"/>
  <c r="BI513" i="1"/>
  <c r="BJ513" i="1" s="1"/>
  <c r="BI514" i="1"/>
  <c r="BJ514" i="1" s="1"/>
  <c r="BI515" i="1"/>
  <c r="BJ515" i="1" s="1"/>
  <c r="BI516" i="1"/>
  <c r="BJ516" i="1" s="1"/>
  <c r="BI517" i="1"/>
  <c r="BJ517" i="1" s="1"/>
  <c r="BI518" i="1"/>
  <c r="BI519" i="1"/>
  <c r="BJ519" i="1" s="1"/>
  <c r="BI520" i="1"/>
  <c r="BJ520" i="1" s="1"/>
  <c r="BI521" i="1"/>
  <c r="BJ521" i="1" s="1"/>
  <c r="BI522" i="1"/>
  <c r="BJ522" i="1" s="1"/>
  <c r="BI523" i="1"/>
  <c r="BI524" i="1"/>
  <c r="BJ524" i="1" s="1"/>
  <c r="BI525" i="1"/>
  <c r="BJ525" i="1" s="1"/>
  <c r="BI526" i="1"/>
  <c r="BJ526" i="1" s="1"/>
  <c r="BI527" i="1"/>
  <c r="BJ527" i="1" s="1"/>
  <c r="BI528" i="1"/>
  <c r="BJ528" i="1" s="1"/>
  <c r="BI529" i="1"/>
  <c r="BJ529" i="1" s="1"/>
  <c r="BI530" i="1"/>
  <c r="BJ530" i="1" s="1"/>
  <c r="BI531" i="1"/>
  <c r="BJ531" i="1" s="1"/>
  <c r="BI532" i="1"/>
  <c r="BJ532" i="1" s="1"/>
  <c r="BI533" i="1"/>
  <c r="BJ533" i="1" s="1"/>
  <c r="BI534" i="1"/>
  <c r="BJ534" i="1" s="1"/>
  <c r="BI535" i="1"/>
  <c r="BJ535" i="1" s="1"/>
  <c r="BI536" i="1"/>
  <c r="BJ536" i="1" s="1"/>
  <c r="BI537" i="1"/>
  <c r="BJ537" i="1" s="1"/>
  <c r="BI538" i="1"/>
  <c r="BJ538" i="1" s="1"/>
  <c r="BI539" i="1"/>
  <c r="BJ539" i="1" s="1"/>
  <c r="BI540" i="1"/>
  <c r="BJ540" i="1" s="1"/>
  <c r="BI541" i="1"/>
  <c r="BJ541" i="1" s="1"/>
  <c r="BI542" i="1"/>
  <c r="BJ542" i="1" s="1"/>
  <c r="BI543" i="1"/>
  <c r="BJ543" i="1" s="1"/>
  <c r="BI544" i="1"/>
  <c r="BJ544" i="1" s="1"/>
  <c r="BI545" i="1"/>
  <c r="BJ545" i="1" s="1"/>
  <c r="BI546" i="1"/>
  <c r="BJ546" i="1" s="1"/>
  <c r="BI547" i="1"/>
  <c r="BJ547" i="1" s="1"/>
  <c r="BI548" i="1"/>
  <c r="BJ548" i="1" s="1"/>
  <c r="BI549" i="1"/>
  <c r="BJ549" i="1" s="1"/>
  <c r="BI550" i="1"/>
  <c r="BJ550" i="1" s="1"/>
  <c r="BI551" i="1"/>
  <c r="BJ551" i="1" s="1"/>
  <c r="BI552" i="1"/>
  <c r="BJ552" i="1" s="1"/>
  <c r="BI553" i="1"/>
  <c r="BJ553" i="1" s="1"/>
  <c r="BI554" i="1"/>
  <c r="BJ554" i="1" s="1"/>
  <c r="BI555" i="1"/>
  <c r="BJ555" i="1" s="1"/>
  <c r="BI556" i="1"/>
  <c r="BJ556" i="1" s="1"/>
  <c r="BI557" i="1"/>
  <c r="BJ557" i="1" s="1"/>
  <c r="BI558" i="1"/>
  <c r="BJ558" i="1" s="1"/>
  <c r="BI559" i="1"/>
  <c r="BJ559" i="1" s="1"/>
  <c r="BI560" i="1"/>
  <c r="BJ560" i="1" s="1"/>
  <c r="BI561" i="1"/>
  <c r="BJ561" i="1" s="1"/>
  <c r="BI562" i="1"/>
  <c r="BJ562" i="1" s="1"/>
  <c r="BI563" i="1"/>
  <c r="BJ563" i="1" s="1"/>
  <c r="BI564" i="1"/>
  <c r="BJ564" i="1" s="1"/>
  <c r="BI565" i="1"/>
  <c r="BJ565" i="1" s="1"/>
  <c r="BI566" i="1"/>
  <c r="BJ566" i="1" s="1"/>
  <c r="BI567" i="1"/>
  <c r="BJ567" i="1" s="1"/>
  <c r="BI568" i="1"/>
  <c r="BJ568" i="1" s="1"/>
  <c r="BI569" i="1"/>
  <c r="BJ569" i="1" s="1"/>
  <c r="BI570" i="1"/>
  <c r="BJ570" i="1" s="1"/>
  <c r="BI571" i="1"/>
  <c r="BJ571" i="1" s="1"/>
  <c r="BI572" i="1"/>
  <c r="BJ572" i="1" s="1"/>
  <c r="BI573" i="1"/>
  <c r="BJ573" i="1" s="1"/>
  <c r="BI574" i="1"/>
  <c r="BJ574" i="1" s="1"/>
  <c r="BI575" i="1"/>
  <c r="BJ575" i="1" s="1"/>
  <c r="BI576" i="1"/>
  <c r="BJ576" i="1" s="1"/>
  <c r="BI577" i="1"/>
  <c r="BJ577" i="1" s="1"/>
  <c r="BI578" i="1"/>
  <c r="BJ578" i="1" s="1"/>
  <c r="BI579" i="1"/>
  <c r="BJ579" i="1" s="1"/>
  <c r="BI580" i="1"/>
  <c r="BJ580" i="1" s="1"/>
  <c r="BI581" i="1"/>
  <c r="BJ581" i="1" s="1"/>
  <c r="BI582" i="1"/>
  <c r="BJ582" i="1" s="1"/>
  <c r="BI583" i="1"/>
  <c r="BJ583" i="1" s="1"/>
  <c r="BI584" i="1"/>
  <c r="BJ584" i="1" s="1"/>
  <c r="BI585" i="1"/>
  <c r="BJ585" i="1" s="1"/>
  <c r="BI586" i="1"/>
  <c r="BJ586" i="1" s="1"/>
  <c r="BI587" i="1"/>
  <c r="BJ587" i="1" s="1"/>
  <c r="BI588" i="1"/>
  <c r="BJ588" i="1" s="1"/>
  <c r="BI589" i="1"/>
  <c r="BJ589" i="1" s="1"/>
  <c r="BI590" i="1"/>
  <c r="BJ590" i="1" s="1"/>
  <c r="BI591" i="1"/>
  <c r="BJ591" i="1" s="1"/>
  <c r="BI592" i="1"/>
  <c r="BJ592" i="1" s="1"/>
  <c r="BI593" i="1"/>
  <c r="BI594" i="1"/>
  <c r="BJ594" i="1" s="1"/>
  <c r="BI595" i="1"/>
  <c r="BJ595" i="1" s="1"/>
  <c r="BI596" i="1"/>
  <c r="BJ596" i="1" s="1"/>
  <c r="BI597" i="1"/>
  <c r="BJ597" i="1" s="1"/>
  <c r="BI598" i="1"/>
  <c r="BJ598" i="1" s="1"/>
  <c r="BI599" i="1"/>
  <c r="BJ599" i="1" s="1"/>
  <c r="BI600" i="1"/>
  <c r="BJ600" i="1" s="1"/>
  <c r="BI601" i="1"/>
  <c r="BJ601" i="1" s="1"/>
  <c r="BI602" i="1"/>
  <c r="BJ602" i="1" s="1"/>
  <c r="BI603" i="1"/>
  <c r="BJ603" i="1" s="1"/>
  <c r="BI604" i="1"/>
  <c r="BJ604" i="1" s="1"/>
  <c r="BI605" i="1"/>
  <c r="BJ605" i="1" s="1"/>
  <c r="BI606" i="1"/>
  <c r="BJ606" i="1" s="1"/>
  <c r="BI607" i="1"/>
  <c r="BJ607" i="1" s="1"/>
  <c r="BI608" i="1"/>
  <c r="BJ608" i="1" s="1"/>
  <c r="BI609" i="1"/>
  <c r="BJ609" i="1" s="1"/>
  <c r="BI610" i="1"/>
  <c r="BJ610" i="1" s="1"/>
  <c r="BI611" i="1"/>
  <c r="BJ611" i="1" s="1"/>
  <c r="BI612" i="1"/>
  <c r="BJ612" i="1" s="1"/>
  <c r="BI613" i="1"/>
  <c r="BJ613" i="1" s="1"/>
  <c r="BI614" i="1"/>
  <c r="BJ614" i="1" s="1"/>
  <c r="BI615" i="1"/>
  <c r="BJ615" i="1" s="1"/>
  <c r="BI616" i="1"/>
  <c r="BJ616" i="1" s="1"/>
  <c r="BI617" i="1"/>
  <c r="BJ617" i="1" s="1"/>
  <c r="BI618" i="1"/>
  <c r="BI619" i="1"/>
  <c r="BI620" i="1"/>
  <c r="BI621" i="1"/>
  <c r="BI622" i="1"/>
  <c r="BJ622" i="1" s="1"/>
  <c r="BI623" i="1"/>
  <c r="BJ623" i="1" s="1"/>
  <c r="BI624" i="1"/>
  <c r="BJ624" i="1" s="1"/>
  <c r="BI625" i="1"/>
  <c r="BJ625" i="1" s="1"/>
  <c r="BI626" i="1"/>
  <c r="BJ626" i="1" s="1"/>
  <c r="BI627" i="1"/>
  <c r="BJ627" i="1" s="1"/>
  <c r="BI628" i="1"/>
  <c r="BJ628" i="1" s="1"/>
  <c r="BI629" i="1"/>
  <c r="BJ629" i="1" s="1"/>
  <c r="BI630" i="1"/>
  <c r="BJ630" i="1" s="1"/>
  <c r="BI631" i="1"/>
  <c r="BJ631" i="1" s="1"/>
  <c r="BI632" i="1"/>
  <c r="BJ632" i="1" s="1"/>
  <c r="BI633" i="1"/>
  <c r="BJ633" i="1" s="1"/>
  <c r="BI634" i="1"/>
  <c r="BJ634" i="1" s="1"/>
  <c r="BI635" i="1"/>
  <c r="BJ635" i="1" s="1"/>
  <c r="BI636" i="1"/>
  <c r="BJ636" i="1" s="1"/>
  <c r="BI637" i="1"/>
  <c r="BJ637" i="1" s="1"/>
  <c r="BI638" i="1"/>
  <c r="BJ638" i="1" s="1"/>
  <c r="BI639" i="1"/>
  <c r="BJ639" i="1" s="1"/>
  <c r="BI640" i="1"/>
  <c r="BJ640" i="1" s="1"/>
  <c r="BI641" i="1"/>
  <c r="BJ641" i="1" s="1"/>
  <c r="BI642" i="1"/>
  <c r="BI643" i="1"/>
  <c r="BJ643" i="1" s="1"/>
  <c r="BI644" i="1"/>
  <c r="BJ644" i="1" s="1"/>
  <c r="BI645" i="1"/>
  <c r="BJ645" i="1" s="1"/>
  <c r="BI646" i="1"/>
  <c r="BJ646" i="1" s="1"/>
  <c r="BI647" i="1"/>
  <c r="BJ647" i="1" s="1"/>
  <c r="BI648" i="1"/>
  <c r="BI649" i="1"/>
  <c r="BI650" i="1"/>
  <c r="BJ650" i="1" s="1"/>
  <c r="BI651" i="1"/>
  <c r="BJ651" i="1" s="1"/>
  <c r="BI652" i="1"/>
  <c r="BJ652" i="1" s="1"/>
  <c r="BI653" i="1"/>
  <c r="BJ653" i="1" s="1"/>
  <c r="BI654" i="1"/>
  <c r="BJ654" i="1" s="1"/>
  <c r="BI655" i="1"/>
  <c r="BJ655" i="1" s="1"/>
  <c r="BI656" i="1"/>
  <c r="BJ656" i="1" s="1"/>
  <c r="BI657" i="1"/>
  <c r="BJ657" i="1" s="1"/>
  <c r="BI658" i="1"/>
  <c r="BJ658" i="1" s="1"/>
  <c r="BI659" i="1"/>
  <c r="BJ659" i="1" s="1"/>
  <c r="BI660" i="1"/>
  <c r="BJ660" i="1" s="1"/>
  <c r="BI661" i="1"/>
  <c r="BJ661" i="1" s="1"/>
  <c r="BI662" i="1"/>
  <c r="BJ662" i="1" s="1"/>
  <c r="BI663" i="1"/>
  <c r="BJ663" i="1" s="1"/>
  <c r="BI664" i="1"/>
  <c r="BJ664" i="1" s="1"/>
  <c r="BI665" i="1"/>
  <c r="BJ665" i="1" s="1"/>
  <c r="BI666" i="1"/>
  <c r="BJ666" i="1" s="1"/>
  <c r="BI667" i="1"/>
  <c r="BJ667" i="1" s="1"/>
  <c r="BI668" i="1"/>
  <c r="BJ668" i="1" s="1"/>
  <c r="BI669" i="1"/>
  <c r="BJ669" i="1" s="1"/>
  <c r="BI670" i="1"/>
  <c r="BJ670" i="1" s="1"/>
  <c r="BI671" i="1"/>
  <c r="BJ671" i="1" s="1"/>
  <c r="BI672" i="1"/>
  <c r="BJ672" i="1" s="1"/>
  <c r="BI673" i="1"/>
  <c r="BJ673" i="1" s="1"/>
  <c r="BI674" i="1"/>
  <c r="BJ674" i="1" s="1"/>
  <c r="BI675" i="1"/>
  <c r="BJ675" i="1" s="1"/>
  <c r="BI676" i="1"/>
  <c r="BJ676" i="1" s="1"/>
  <c r="BI677" i="1"/>
  <c r="BJ677" i="1" s="1"/>
  <c r="BI678" i="1"/>
  <c r="BJ678" i="1" s="1"/>
  <c r="BI679" i="1"/>
  <c r="BJ679" i="1" s="1"/>
  <c r="BI680" i="1"/>
  <c r="BJ680" i="1" s="1"/>
  <c r="BI681" i="1"/>
  <c r="BJ681" i="1" s="1"/>
  <c r="BI682" i="1"/>
  <c r="BJ682" i="1" s="1"/>
  <c r="BI683" i="1"/>
  <c r="BJ683" i="1" s="1"/>
  <c r="BI684" i="1"/>
  <c r="BJ684" i="1" s="1"/>
  <c r="BI685" i="1"/>
  <c r="BJ685" i="1" s="1"/>
  <c r="BI686" i="1"/>
  <c r="BJ686" i="1" s="1"/>
  <c r="BI687" i="1"/>
  <c r="BJ687" i="1" s="1"/>
  <c r="BI688" i="1"/>
  <c r="BJ688" i="1" s="1"/>
  <c r="BI689" i="1"/>
  <c r="BJ689" i="1" s="1"/>
  <c r="BI690" i="1"/>
  <c r="BJ690" i="1" s="1"/>
  <c r="BI691" i="1"/>
  <c r="BJ691" i="1" s="1"/>
  <c r="BI692" i="1"/>
  <c r="BJ692" i="1" s="1"/>
  <c r="BI693" i="1"/>
  <c r="BJ693" i="1" s="1"/>
  <c r="BI694" i="1"/>
  <c r="BJ694" i="1" s="1"/>
  <c r="BI695" i="1"/>
  <c r="BJ695" i="1" s="1"/>
  <c r="BI696" i="1"/>
  <c r="BJ696" i="1" s="1"/>
  <c r="BI697" i="1"/>
  <c r="BJ697" i="1" s="1"/>
  <c r="BI698" i="1"/>
  <c r="BJ698" i="1" s="1"/>
  <c r="BI699" i="1"/>
  <c r="BJ699" i="1" s="1"/>
  <c r="BI700" i="1"/>
  <c r="BJ700" i="1" s="1"/>
  <c r="BI701" i="1"/>
  <c r="BJ701" i="1" s="1"/>
  <c r="BI702" i="1"/>
  <c r="BJ702" i="1" s="1"/>
  <c r="BI703" i="1"/>
  <c r="BJ703" i="1" s="1"/>
  <c r="BI704" i="1"/>
  <c r="BJ704" i="1" s="1"/>
  <c r="BI705" i="1"/>
  <c r="BJ705" i="1" s="1"/>
  <c r="BI706" i="1"/>
  <c r="BJ706" i="1" s="1"/>
  <c r="BI707" i="1"/>
  <c r="BJ707" i="1" s="1"/>
  <c r="BI708" i="1"/>
  <c r="BJ708" i="1" s="1"/>
  <c r="BI709" i="1"/>
  <c r="BJ709" i="1" s="1"/>
  <c r="BI710" i="1"/>
  <c r="BJ710" i="1" s="1"/>
  <c r="BI711" i="1"/>
  <c r="BJ711" i="1" s="1"/>
  <c r="BI712" i="1"/>
  <c r="BJ712" i="1" s="1"/>
  <c r="BI713" i="1"/>
  <c r="BJ713" i="1" s="1"/>
  <c r="BI714" i="1"/>
  <c r="BJ714" i="1" s="1"/>
  <c r="BI715" i="1"/>
  <c r="BJ715" i="1" s="1"/>
  <c r="BI716" i="1"/>
  <c r="BJ716" i="1" s="1"/>
  <c r="BI717" i="1"/>
  <c r="BJ717" i="1" s="1"/>
  <c r="BI718" i="1"/>
  <c r="BJ718" i="1" s="1"/>
  <c r="BI719" i="1"/>
  <c r="BJ719" i="1" s="1"/>
  <c r="BI720" i="1"/>
  <c r="BJ720" i="1" s="1"/>
  <c r="BI721" i="1"/>
  <c r="BJ721" i="1" s="1"/>
  <c r="BI722" i="1"/>
  <c r="BJ722" i="1" s="1"/>
  <c r="BI723" i="1"/>
  <c r="BJ723" i="1" s="1"/>
  <c r="BI724" i="1"/>
  <c r="BJ724" i="1" s="1"/>
  <c r="BI725" i="1"/>
  <c r="BI726" i="1"/>
  <c r="BJ726" i="1" s="1"/>
  <c r="BI727" i="1"/>
  <c r="BJ727" i="1" s="1"/>
  <c r="BI728" i="1"/>
  <c r="BJ728" i="1" s="1"/>
  <c r="BI729" i="1"/>
  <c r="BJ729" i="1" s="1"/>
  <c r="BI730" i="1"/>
  <c r="BJ730" i="1" s="1"/>
  <c r="BI731" i="1"/>
  <c r="BJ731" i="1" s="1"/>
  <c r="BI732" i="1"/>
  <c r="BI733" i="1"/>
  <c r="BJ733" i="1" s="1"/>
  <c r="BI734" i="1"/>
  <c r="BJ734" i="1" s="1"/>
  <c r="BI735" i="1"/>
  <c r="BJ735" i="1" s="1"/>
  <c r="BI736" i="1"/>
  <c r="BJ736" i="1" s="1"/>
  <c r="BI737" i="1"/>
  <c r="BJ737" i="1" s="1"/>
  <c r="BI738" i="1"/>
  <c r="BJ738" i="1" s="1"/>
  <c r="BI739" i="1"/>
  <c r="BJ739" i="1" s="1"/>
  <c r="BI740" i="1"/>
  <c r="BJ740" i="1" s="1"/>
  <c r="BI741" i="1"/>
  <c r="BJ741" i="1" s="1"/>
  <c r="BI742" i="1"/>
  <c r="BJ742" i="1" s="1"/>
  <c r="BI743" i="1"/>
  <c r="BJ743" i="1" s="1"/>
  <c r="BI744" i="1"/>
  <c r="BJ744" i="1" s="1"/>
  <c r="BI745" i="1"/>
  <c r="BJ745" i="1" s="1"/>
  <c r="BI746" i="1"/>
  <c r="BJ746" i="1" s="1"/>
  <c r="BI747" i="1"/>
  <c r="BJ747" i="1" s="1"/>
  <c r="BI748" i="1"/>
  <c r="BJ748" i="1" s="1"/>
  <c r="BI749" i="1"/>
  <c r="BJ749" i="1" s="1"/>
  <c r="BI750" i="1"/>
  <c r="BJ750" i="1" s="1"/>
  <c r="BI751" i="1"/>
  <c r="BJ751" i="1" s="1"/>
  <c r="BI752" i="1"/>
  <c r="BI753" i="1"/>
  <c r="BI754" i="1"/>
  <c r="BI755" i="1"/>
  <c r="BI756" i="1"/>
  <c r="BJ756" i="1" s="1"/>
  <c r="BI757" i="1"/>
  <c r="BJ757" i="1" s="1"/>
  <c r="BI758" i="1"/>
  <c r="BJ758" i="1" s="1"/>
  <c r="BI759" i="1"/>
  <c r="BJ759" i="1" s="1"/>
  <c r="BI760" i="1"/>
  <c r="BJ760" i="1" s="1"/>
  <c r="BI761" i="1"/>
  <c r="BJ761" i="1" s="1"/>
  <c r="BI762" i="1"/>
  <c r="BJ762" i="1" s="1"/>
  <c r="BI763" i="1"/>
  <c r="BJ763" i="1" s="1"/>
  <c r="BI764" i="1"/>
  <c r="BJ764" i="1" s="1"/>
  <c r="BI765" i="1"/>
  <c r="BJ765" i="1" s="1"/>
  <c r="BI766" i="1"/>
  <c r="BJ766" i="1" s="1"/>
  <c r="BI767" i="1"/>
  <c r="BJ767" i="1" s="1"/>
  <c r="BI768" i="1"/>
  <c r="BJ768" i="1" s="1"/>
  <c r="BI769" i="1"/>
  <c r="BJ769" i="1" s="1"/>
  <c r="BI770" i="1"/>
  <c r="BJ770" i="1" s="1"/>
  <c r="BI771" i="1"/>
  <c r="BJ771" i="1" s="1"/>
  <c r="BI772" i="1"/>
  <c r="BJ772" i="1" s="1"/>
  <c r="BI773" i="1"/>
  <c r="BJ773" i="1" s="1"/>
  <c r="BI774" i="1"/>
  <c r="BJ774" i="1" s="1"/>
  <c r="BI775" i="1"/>
  <c r="BJ775" i="1" s="1"/>
  <c r="BI776" i="1"/>
  <c r="BJ776" i="1" s="1"/>
  <c r="BI777" i="1"/>
  <c r="BJ777" i="1" s="1"/>
  <c r="BI778" i="1"/>
  <c r="BJ778" i="1" s="1"/>
  <c r="BI779" i="1"/>
  <c r="BJ779" i="1" s="1"/>
  <c r="BI780" i="1"/>
  <c r="BJ780" i="1" s="1"/>
  <c r="BI781" i="1"/>
  <c r="BJ781" i="1" s="1"/>
  <c r="BI782" i="1"/>
  <c r="BJ782" i="1" s="1"/>
  <c r="BI783" i="1"/>
  <c r="BJ783" i="1" s="1"/>
  <c r="BI784" i="1"/>
  <c r="BJ784" i="1" s="1"/>
  <c r="BI785" i="1"/>
  <c r="BJ785" i="1" s="1"/>
  <c r="BI786" i="1"/>
  <c r="BJ786" i="1" s="1"/>
  <c r="BI787" i="1"/>
  <c r="BJ787" i="1" s="1"/>
  <c r="BI788" i="1"/>
  <c r="BJ788" i="1" s="1"/>
  <c r="BI789" i="1"/>
  <c r="BJ789" i="1" s="1"/>
  <c r="BI790" i="1"/>
  <c r="BJ790" i="1" s="1"/>
  <c r="BI791" i="1"/>
  <c r="BI792" i="1"/>
  <c r="BJ792" i="1" s="1"/>
  <c r="BI793" i="1"/>
  <c r="BJ793" i="1" s="1"/>
  <c r="BI794" i="1"/>
  <c r="BJ794" i="1" s="1"/>
  <c r="BI795" i="1"/>
  <c r="BJ795" i="1" s="1"/>
  <c r="BI796" i="1"/>
  <c r="BJ796" i="1" s="1"/>
  <c r="BI797" i="1"/>
  <c r="BJ797" i="1" s="1"/>
  <c r="BI798" i="1"/>
  <c r="BJ798" i="1" s="1"/>
  <c r="BI799" i="1"/>
  <c r="BJ799" i="1" s="1"/>
  <c r="BI800" i="1"/>
  <c r="BJ800" i="1" s="1"/>
  <c r="BI801" i="1"/>
  <c r="BJ801" i="1" s="1"/>
  <c r="BI802" i="1"/>
  <c r="BJ802" i="1" s="1"/>
  <c r="BI803" i="1"/>
  <c r="BJ803" i="1" s="1"/>
  <c r="BI804" i="1"/>
  <c r="BJ804" i="1" s="1"/>
  <c r="BI805" i="1"/>
  <c r="BJ805" i="1" s="1"/>
  <c r="BI806" i="1"/>
  <c r="BJ806" i="1" s="1"/>
  <c r="BI807" i="1"/>
  <c r="BJ807" i="1" s="1"/>
  <c r="BI808" i="1"/>
  <c r="BJ808" i="1" s="1"/>
  <c r="BI809" i="1"/>
  <c r="BJ809" i="1" s="1"/>
  <c r="BI810" i="1"/>
  <c r="BJ810" i="1" s="1"/>
  <c r="BI811" i="1"/>
  <c r="BJ811" i="1" s="1"/>
  <c r="BI812" i="1"/>
  <c r="BJ812" i="1" s="1"/>
  <c r="BI813" i="1"/>
  <c r="BJ813" i="1" s="1"/>
  <c r="BI814" i="1"/>
  <c r="BJ814" i="1" s="1"/>
  <c r="BI815" i="1"/>
  <c r="BJ815" i="1" s="1"/>
  <c r="BI816" i="1"/>
  <c r="BJ816" i="1" s="1"/>
  <c r="BI817" i="1"/>
  <c r="BJ817" i="1" s="1"/>
  <c r="BI818" i="1"/>
  <c r="BJ818" i="1" s="1"/>
  <c r="BI819" i="1"/>
  <c r="BJ819" i="1" s="1"/>
  <c r="BI820" i="1"/>
  <c r="BJ820" i="1" s="1"/>
  <c r="BI821" i="1"/>
  <c r="BJ821" i="1" s="1"/>
  <c r="BI822" i="1"/>
  <c r="BJ822" i="1" s="1"/>
  <c r="BI823" i="1"/>
  <c r="BJ823" i="1" s="1"/>
  <c r="BI824" i="1"/>
  <c r="BJ824" i="1" s="1"/>
  <c r="BI825" i="1"/>
  <c r="BJ825" i="1" s="1"/>
  <c r="BI826" i="1"/>
  <c r="BJ826" i="1" s="1"/>
  <c r="BI827" i="1"/>
  <c r="BJ827" i="1" s="1"/>
  <c r="BI828" i="1"/>
  <c r="BJ828" i="1" s="1"/>
  <c r="BI829" i="1"/>
  <c r="BJ829" i="1" s="1"/>
  <c r="BI830" i="1"/>
  <c r="BJ830" i="1" s="1"/>
  <c r="BI831" i="1"/>
  <c r="BJ831" i="1" s="1"/>
  <c r="BI832" i="1"/>
  <c r="BJ832" i="1" s="1"/>
  <c r="BI833" i="1"/>
  <c r="BJ833" i="1" s="1"/>
  <c r="BI834" i="1"/>
  <c r="BJ834" i="1" s="1"/>
  <c r="BI835" i="1"/>
  <c r="BJ835" i="1" s="1"/>
  <c r="BI836" i="1"/>
  <c r="BJ836" i="1" s="1"/>
  <c r="BI837" i="1"/>
  <c r="BJ837" i="1" s="1"/>
  <c r="BI838" i="1"/>
  <c r="BJ838" i="1" s="1"/>
  <c r="BI839" i="1"/>
  <c r="BJ839" i="1" s="1"/>
  <c r="BI840" i="1"/>
  <c r="BJ840" i="1" s="1"/>
  <c r="BI841" i="1"/>
  <c r="BJ841" i="1" s="1"/>
  <c r="BI842" i="1"/>
  <c r="BJ842" i="1" s="1"/>
  <c r="BI843" i="1"/>
  <c r="BJ843" i="1" s="1"/>
  <c r="BI844" i="1"/>
  <c r="BJ844" i="1" s="1"/>
  <c r="BI845" i="1"/>
  <c r="BJ845" i="1" s="1"/>
  <c r="BI846" i="1"/>
  <c r="BJ846" i="1" s="1"/>
  <c r="BI847" i="1"/>
  <c r="BJ847" i="1" s="1"/>
  <c r="BI848" i="1"/>
  <c r="BJ848" i="1" s="1"/>
  <c r="BI849" i="1"/>
  <c r="BJ849" i="1" s="1"/>
  <c r="BI850" i="1"/>
  <c r="BJ850" i="1" s="1"/>
  <c r="BI851" i="1"/>
  <c r="BJ851" i="1" s="1"/>
  <c r="BI852" i="1"/>
  <c r="BJ852" i="1" s="1"/>
  <c r="BI853" i="1"/>
  <c r="BJ853" i="1" s="1"/>
  <c r="BI854" i="1"/>
  <c r="BJ854" i="1" s="1"/>
  <c r="BI855" i="1"/>
  <c r="BJ855" i="1" s="1"/>
  <c r="BI856" i="1"/>
  <c r="BI857" i="1"/>
  <c r="BJ857" i="1" s="1"/>
  <c r="BI858" i="1"/>
  <c r="BJ858" i="1" s="1"/>
  <c r="BI859" i="1"/>
  <c r="BJ859" i="1" s="1"/>
  <c r="BI860" i="1"/>
  <c r="BJ860" i="1" s="1"/>
  <c r="BI861" i="1"/>
  <c r="BJ861" i="1" s="1"/>
  <c r="BI862" i="1"/>
  <c r="BJ862" i="1" s="1"/>
  <c r="BI863" i="1"/>
  <c r="BJ863" i="1" s="1"/>
  <c r="BI864" i="1"/>
  <c r="BJ864" i="1" s="1"/>
  <c r="BI865" i="1"/>
  <c r="BJ865" i="1" s="1"/>
  <c r="BI866" i="1"/>
  <c r="BJ866" i="1" s="1"/>
  <c r="BI867" i="1"/>
  <c r="BJ867" i="1" s="1"/>
  <c r="BI868" i="1"/>
  <c r="BJ868" i="1" s="1"/>
  <c r="BI869" i="1"/>
  <c r="BJ869" i="1" s="1"/>
  <c r="BI870" i="1"/>
  <c r="BJ870" i="1" s="1"/>
  <c r="BI871" i="1"/>
  <c r="BJ871" i="1" s="1"/>
  <c r="BI872" i="1"/>
  <c r="BJ872" i="1" s="1"/>
  <c r="BI873" i="1"/>
  <c r="BJ873" i="1" s="1"/>
  <c r="BI874" i="1"/>
  <c r="BJ874" i="1" s="1"/>
  <c r="BI875" i="1"/>
  <c r="BJ875" i="1" s="1"/>
  <c r="BI876" i="1"/>
  <c r="BJ876" i="1" s="1"/>
  <c r="BI877" i="1"/>
  <c r="BJ877" i="1" s="1"/>
  <c r="BI878" i="1"/>
  <c r="BI879" i="1"/>
  <c r="BJ879" i="1" s="1"/>
  <c r="BI880" i="1"/>
  <c r="BI881" i="1"/>
  <c r="BJ881" i="1" s="1"/>
  <c r="BI882" i="1"/>
  <c r="BJ882" i="1" s="1"/>
  <c r="BI883" i="1"/>
  <c r="BJ883" i="1" s="1"/>
  <c r="BI884" i="1"/>
  <c r="BJ884" i="1" s="1"/>
  <c r="BI885" i="1"/>
  <c r="BJ885" i="1" s="1"/>
  <c r="BI886" i="1"/>
  <c r="BJ886" i="1" s="1"/>
  <c r="BI887" i="1"/>
  <c r="BJ887" i="1" s="1"/>
  <c r="BI888" i="1"/>
  <c r="BI889" i="1"/>
  <c r="BJ889" i="1" s="1"/>
  <c r="BI890" i="1"/>
  <c r="BJ890" i="1" s="1"/>
  <c r="BI891" i="1"/>
  <c r="BJ891" i="1" s="1"/>
  <c r="BI892" i="1"/>
  <c r="BJ892" i="1" s="1"/>
  <c r="BI893" i="1"/>
  <c r="BJ893" i="1" s="1"/>
  <c r="BI894" i="1"/>
  <c r="BJ894" i="1" s="1"/>
  <c r="BI895" i="1"/>
  <c r="BJ895" i="1" s="1"/>
  <c r="BI896" i="1"/>
  <c r="BJ896" i="1" s="1"/>
  <c r="BI897" i="1"/>
  <c r="BJ897" i="1" s="1"/>
  <c r="BI898" i="1"/>
  <c r="BJ898" i="1" s="1"/>
  <c r="BI899" i="1"/>
  <c r="BJ899" i="1" s="1"/>
  <c r="BI900" i="1"/>
  <c r="BJ900" i="1" s="1"/>
  <c r="BI901" i="1"/>
  <c r="BJ901" i="1" s="1"/>
  <c r="BI902" i="1"/>
  <c r="BJ902" i="1" s="1"/>
  <c r="BI903" i="1"/>
  <c r="BJ903" i="1" s="1"/>
  <c r="BI904" i="1"/>
  <c r="BJ904" i="1" s="1"/>
  <c r="BI905" i="1"/>
  <c r="BJ905" i="1" s="1"/>
  <c r="BI906" i="1"/>
  <c r="BJ906" i="1" s="1"/>
  <c r="BI907" i="1"/>
  <c r="BJ907" i="1" s="1"/>
  <c r="BI908" i="1"/>
  <c r="BJ908" i="1" s="1"/>
  <c r="BI909" i="1"/>
  <c r="BJ909" i="1" s="1"/>
  <c r="BI910" i="1"/>
  <c r="BJ910" i="1" s="1"/>
  <c r="BI911" i="1"/>
  <c r="BJ911" i="1" s="1"/>
  <c r="BI912" i="1"/>
  <c r="BJ912" i="1" s="1"/>
  <c r="BI913" i="1"/>
  <c r="BJ913" i="1" s="1"/>
  <c r="BI914" i="1"/>
  <c r="BJ914" i="1" s="1"/>
  <c r="BI915" i="1"/>
  <c r="BJ915" i="1" s="1"/>
  <c r="BI916" i="1"/>
  <c r="BJ916" i="1" s="1"/>
  <c r="BI917" i="1"/>
  <c r="BJ917" i="1" s="1"/>
  <c r="BI918" i="1"/>
  <c r="BJ918" i="1" s="1"/>
  <c r="BI919" i="1"/>
  <c r="BJ919" i="1" s="1"/>
  <c r="BI920" i="1"/>
  <c r="BJ920" i="1" s="1"/>
  <c r="BI921" i="1"/>
  <c r="BJ921" i="1" s="1"/>
  <c r="BI922" i="1"/>
  <c r="BJ922" i="1" s="1"/>
  <c r="BI923" i="1"/>
  <c r="BJ923" i="1" s="1"/>
  <c r="BI924" i="1"/>
  <c r="BJ924" i="1" s="1"/>
  <c r="BI925" i="1"/>
  <c r="BJ925" i="1" s="1"/>
  <c r="BI926" i="1"/>
  <c r="BJ926" i="1" s="1"/>
  <c r="BI927" i="1"/>
  <c r="BJ927" i="1" s="1"/>
  <c r="BI928" i="1"/>
  <c r="BJ928" i="1" s="1"/>
  <c r="BI929" i="1"/>
  <c r="BJ929" i="1" s="1"/>
  <c r="BI930" i="1"/>
  <c r="BJ930" i="1" s="1"/>
  <c r="BI931" i="1"/>
  <c r="BJ931" i="1" s="1"/>
  <c r="BI932" i="1"/>
  <c r="BJ932" i="1" s="1"/>
  <c r="BI933" i="1"/>
  <c r="BJ933" i="1" s="1"/>
  <c r="BI934" i="1"/>
  <c r="BJ934" i="1" s="1"/>
  <c r="BI935" i="1"/>
  <c r="BJ935" i="1" s="1"/>
  <c r="BI936" i="1"/>
  <c r="BJ936" i="1" s="1"/>
  <c r="BI937" i="1"/>
  <c r="BJ937" i="1" s="1"/>
  <c r="BI938" i="1"/>
  <c r="BJ938" i="1" s="1"/>
  <c r="BI939" i="1"/>
  <c r="BJ939" i="1" s="1"/>
  <c r="BI940" i="1"/>
  <c r="BJ940" i="1" s="1"/>
  <c r="BI941" i="1"/>
  <c r="BJ941" i="1" s="1"/>
  <c r="BI942" i="1"/>
  <c r="BJ942" i="1" s="1"/>
  <c r="BI943" i="1"/>
  <c r="BJ943" i="1" s="1"/>
  <c r="BI944" i="1"/>
  <c r="BJ944" i="1" s="1"/>
  <c r="BI945" i="1"/>
  <c r="BJ945" i="1" s="1"/>
  <c r="BI946" i="1"/>
  <c r="BJ946" i="1" s="1"/>
  <c r="BI947" i="1"/>
  <c r="BJ947" i="1" s="1"/>
  <c r="BI948" i="1"/>
  <c r="BJ948" i="1" s="1"/>
  <c r="BI949" i="1"/>
  <c r="BJ949" i="1" s="1"/>
  <c r="BI950" i="1"/>
  <c r="BJ950" i="1" s="1"/>
  <c r="BI951" i="1"/>
  <c r="BJ951" i="1" s="1"/>
  <c r="BI952" i="1"/>
  <c r="BJ952" i="1" s="1"/>
  <c r="BI953" i="1"/>
  <c r="BJ953" i="1" s="1"/>
  <c r="BI954" i="1"/>
  <c r="BJ954" i="1" s="1"/>
  <c r="BI955" i="1"/>
  <c r="BJ955" i="1" s="1"/>
  <c r="BI956" i="1"/>
  <c r="BJ956" i="1" s="1"/>
  <c r="BI957" i="1"/>
  <c r="BJ957" i="1" s="1"/>
  <c r="BI958" i="1"/>
  <c r="BI959" i="1"/>
  <c r="BJ959" i="1" s="1"/>
  <c r="BI960" i="1"/>
  <c r="BJ960" i="1" s="1"/>
  <c r="BI961" i="1"/>
  <c r="BJ961" i="1" s="1"/>
  <c r="BI962" i="1"/>
  <c r="BJ962" i="1" s="1"/>
  <c r="BI963" i="1"/>
  <c r="BJ963" i="1" s="1"/>
  <c r="BI964" i="1"/>
  <c r="BJ964" i="1" s="1"/>
  <c r="BI965" i="1"/>
  <c r="BJ965" i="1" s="1"/>
  <c r="BI966" i="1"/>
  <c r="BJ966" i="1" s="1"/>
  <c r="BI967" i="1"/>
  <c r="BJ967" i="1" s="1"/>
  <c r="BI968" i="1"/>
  <c r="BJ968" i="1" s="1"/>
  <c r="BI969" i="1"/>
  <c r="BJ969" i="1" s="1"/>
  <c r="BI970" i="1"/>
  <c r="BJ970" i="1" s="1"/>
  <c r="BI971" i="1"/>
  <c r="BJ971" i="1" s="1"/>
  <c r="BI972" i="1"/>
  <c r="BJ972" i="1" s="1"/>
  <c r="BI973" i="1"/>
  <c r="BJ973" i="1" s="1"/>
  <c r="BI974" i="1"/>
  <c r="BJ974" i="1" s="1"/>
  <c r="BI975" i="1"/>
  <c r="BJ975" i="1" s="1"/>
  <c r="BI976" i="1"/>
  <c r="BJ976" i="1" s="1"/>
  <c r="BI977" i="1"/>
  <c r="BJ977" i="1" s="1"/>
  <c r="BI978" i="1"/>
  <c r="BJ978" i="1" s="1"/>
  <c r="BI979" i="1"/>
  <c r="BJ979" i="1" s="1"/>
  <c r="BI980" i="1"/>
  <c r="BJ980" i="1" s="1"/>
  <c r="BI981" i="1"/>
  <c r="BJ981" i="1" s="1"/>
  <c r="BI982" i="1"/>
  <c r="BJ982" i="1" s="1"/>
  <c r="BI983" i="1"/>
  <c r="BJ983" i="1" s="1"/>
  <c r="BI984" i="1"/>
  <c r="BJ984" i="1" s="1"/>
  <c r="BI985" i="1"/>
  <c r="BJ985" i="1" s="1"/>
  <c r="BI986" i="1"/>
  <c r="BJ986" i="1" s="1"/>
  <c r="BI987" i="1"/>
  <c r="BJ987" i="1" s="1"/>
  <c r="BI988" i="1"/>
  <c r="BJ988" i="1" s="1"/>
  <c r="BI989" i="1"/>
  <c r="BJ989" i="1" s="1"/>
  <c r="BI990" i="1"/>
  <c r="BJ990" i="1" s="1"/>
  <c r="BI991" i="1"/>
  <c r="BJ991" i="1" s="1"/>
  <c r="BI992" i="1"/>
  <c r="BJ992" i="1" s="1"/>
  <c r="BI993" i="1"/>
  <c r="BJ993" i="1" s="1"/>
  <c r="BI994" i="1"/>
  <c r="BJ994" i="1" s="1"/>
  <c r="BI995" i="1"/>
  <c r="BJ995" i="1" s="1"/>
  <c r="BI996" i="1"/>
  <c r="BJ996" i="1" s="1"/>
  <c r="BI997" i="1"/>
  <c r="BJ997" i="1" s="1"/>
  <c r="BI998" i="1"/>
  <c r="BJ998" i="1" s="1"/>
  <c r="BI999" i="1"/>
  <c r="BJ999" i="1" s="1"/>
  <c r="BI1000" i="1"/>
  <c r="BJ1000" i="1" s="1"/>
  <c r="BI1001" i="1"/>
  <c r="BJ1001" i="1" s="1"/>
  <c r="BI1002" i="1"/>
  <c r="BI1003" i="1"/>
  <c r="BI1004" i="1"/>
  <c r="BI1005" i="1"/>
  <c r="BJ1005" i="1" s="1"/>
  <c r="BI1006" i="1"/>
  <c r="BI1007" i="1"/>
  <c r="BI1008" i="1"/>
  <c r="BJ1008" i="1" s="1"/>
  <c r="BI1009" i="1"/>
  <c r="BJ1009" i="1" s="1"/>
  <c r="BI1010" i="1"/>
  <c r="BJ1010" i="1" s="1"/>
  <c r="BI1011" i="1"/>
  <c r="BJ1011" i="1" s="1"/>
  <c r="BI1012" i="1"/>
  <c r="BJ1012" i="1" s="1"/>
  <c r="BI1013" i="1"/>
  <c r="BI1014" i="1"/>
  <c r="BJ1014" i="1" s="1"/>
  <c r="BI1015" i="1"/>
  <c r="BJ1015" i="1" s="1"/>
  <c r="BI1016" i="1"/>
  <c r="BJ1016" i="1" s="1"/>
  <c r="BI1017" i="1"/>
  <c r="BJ1017" i="1" s="1"/>
  <c r="BI1018" i="1"/>
  <c r="BJ1018" i="1" s="1"/>
  <c r="BI1019" i="1"/>
  <c r="BJ1019" i="1" s="1"/>
  <c r="BI1020" i="1"/>
  <c r="BJ1020" i="1" s="1"/>
  <c r="BI1021" i="1"/>
  <c r="BJ1021" i="1" s="1"/>
  <c r="BI1022" i="1"/>
  <c r="BJ1022" i="1" s="1"/>
  <c r="BI1023" i="1"/>
  <c r="BJ1023" i="1" s="1"/>
  <c r="BI1024" i="1"/>
  <c r="BJ1024" i="1" s="1"/>
  <c r="BI1025" i="1"/>
  <c r="BJ1025" i="1" s="1"/>
  <c r="BI1026" i="1"/>
  <c r="BJ1026" i="1" s="1"/>
  <c r="BI1027" i="1"/>
  <c r="BJ1027" i="1" s="1"/>
  <c r="BI1028" i="1"/>
  <c r="BJ1028" i="1" s="1"/>
  <c r="BI1029" i="1"/>
  <c r="BJ1029" i="1" s="1"/>
  <c r="BI1030" i="1"/>
  <c r="BJ1030" i="1" s="1"/>
  <c r="BI1031" i="1"/>
  <c r="BJ1031" i="1" s="1"/>
  <c r="BI1032" i="1"/>
  <c r="BJ1032" i="1" s="1"/>
  <c r="BI1033" i="1"/>
  <c r="BJ1033" i="1" s="1"/>
  <c r="BI1034" i="1"/>
  <c r="BJ1034" i="1" s="1"/>
  <c r="BI1035" i="1"/>
  <c r="BJ1035" i="1" s="1"/>
  <c r="BI1036" i="1"/>
  <c r="BJ1036" i="1" s="1"/>
  <c r="BI1037" i="1"/>
  <c r="BJ1037" i="1" s="1"/>
  <c r="BI1038" i="1"/>
  <c r="BJ1038" i="1" s="1"/>
  <c r="BI1039" i="1"/>
  <c r="BJ1039" i="1" s="1"/>
  <c r="BI1040" i="1"/>
  <c r="BJ1040" i="1" s="1"/>
  <c r="BI1041" i="1"/>
  <c r="BJ1041" i="1" s="1"/>
  <c r="BI1042" i="1"/>
  <c r="BJ1042" i="1" s="1"/>
  <c r="BI1043" i="1"/>
  <c r="BJ1043" i="1" s="1"/>
  <c r="BI1044" i="1"/>
  <c r="BJ1044" i="1" s="1"/>
  <c r="BI1045" i="1"/>
  <c r="BJ1045" i="1" s="1"/>
  <c r="BI1046" i="1"/>
  <c r="BJ1046" i="1" s="1"/>
  <c r="BI1047" i="1"/>
  <c r="BJ1047" i="1" s="1"/>
  <c r="BI1048" i="1"/>
  <c r="BJ1048" i="1" s="1"/>
  <c r="BI1049" i="1"/>
  <c r="BJ1049" i="1" s="1"/>
  <c r="BI1050" i="1"/>
  <c r="BJ1050" i="1" s="1"/>
  <c r="BI1051" i="1"/>
  <c r="BJ1051" i="1" s="1"/>
  <c r="BI1052" i="1"/>
  <c r="BJ1052" i="1" s="1"/>
  <c r="BI1053" i="1"/>
  <c r="BJ1053" i="1" s="1"/>
  <c r="BI1054" i="1"/>
  <c r="BJ1054" i="1" s="1"/>
  <c r="BI1055" i="1"/>
  <c r="BJ1055" i="1" s="1"/>
  <c r="BI1056" i="1"/>
  <c r="BJ1056" i="1" s="1"/>
  <c r="BI1057" i="1"/>
  <c r="BJ1057" i="1" s="1"/>
  <c r="BI1058" i="1"/>
  <c r="BJ1058" i="1" s="1"/>
  <c r="BI1059" i="1"/>
  <c r="BJ1059" i="1" s="1"/>
  <c r="BI1060" i="1"/>
  <c r="BJ1060" i="1" s="1"/>
  <c r="BI1061" i="1"/>
  <c r="BJ1061" i="1" s="1"/>
  <c r="BI1062" i="1"/>
  <c r="BJ1062" i="1" s="1"/>
  <c r="BI1063" i="1"/>
  <c r="BJ1063" i="1" s="1"/>
  <c r="BI1064" i="1"/>
  <c r="BJ1064" i="1" s="1"/>
  <c r="BI1065" i="1"/>
  <c r="BJ1065" i="1" s="1"/>
  <c r="BI1066" i="1"/>
  <c r="BJ1066" i="1" s="1"/>
  <c r="BI1067" i="1"/>
  <c r="BJ1067" i="1" s="1"/>
  <c r="BI1068" i="1"/>
  <c r="BJ1068" i="1" s="1"/>
  <c r="BI1069" i="1"/>
  <c r="BJ1069" i="1" s="1"/>
  <c r="BI1070" i="1"/>
  <c r="BJ1070" i="1" s="1"/>
  <c r="BI1071" i="1"/>
  <c r="BJ1071" i="1" s="1"/>
  <c r="BI1072" i="1"/>
  <c r="BJ1072" i="1" s="1"/>
  <c r="BI1073" i="1"/>
  <c r="BJ1073" i="1" s="1"/>
  <c r="BI1074" i="1"/>
  <c r="BJ1074" i="1" s="1"/>
  <c r="BI1075" i="1"/>
  <c r="BJ1075" i="1" s="1"/>
  <c r="BI1076" i="1"/>
  <c r="BJ1076" i="1" s="1"/>
  <c r="BI1077" i="1"/>
  <c r="BJ1077" i="1" s="1"/>
  <c r="BI1078" i="1"/>
  <c r="BJ1078" i="1" s="1"/>
  <c r="BI1079" i="1"/>
  <c r="BJ1079" i="1" s="1"/>
  <c r="BI1080" i="1"/>
  <c r="BJ1080" i="1" s="1"/>
  <c r="BI1081" i="1"/>
  <c r="BJ1081" i="1" s="1"/>
  <c r="BI1082" i="1"/>
  <c r="BJ1082" i="1" s="1"/>
  <c r="BI1083" i="1"/>
  <c r="BJ1083" i="1" s="1"/>
  <c r="BI1084" i="1"/>
  <c r="BJ1084" i="1" s="1"/>
  <c r="BI1085" i="1"/>
  <c r="BJ1085" i="1" s="1"/>
  <c r="BI1086" i="1"/>
  <c r="BJ1086" i="1" s="1"/>
  <c r="BI1087" i="1"/>
  <c r="BJ1087" i="1" s="1"/>
  <c r="BI1088" i="1"/>
  <c r="BJ1088" i="1" s="1"/>
  <c r="BI1089" i="1"/>
  <c r="BJ1089" i="1" s="1"/>
  <c r="BI1090" i="1"/>
  <c r="BI1091" i="1"/>
  <c r="BJ1091" i="1" s="1"/>
  <c r="BI1092" i="1"/>
  <c r="BJ1092" i="1" s="1"/>
  <c r="BI1093" i="1"/>
  <c r="BJ1093" i="1" s="1"/>
  <c r="BI1094" i="1"/>
  <c r="BJ1094" i="1" s="1"/>
  <c r="BI1095" i="1"/>
  <c r="BJ1095" i="1" s="1"/>
  <c r="BI1096" i="1"/>
  <c r="BJ1096" i="1" s="1"/>
  <c r="BI2" i="1"/>
  <c r="AF18" i="11" l="1"/>
  <c r="BG154" i="1"/>
  <c r="BG155" i="1"/>
  <c r="BG3" i="1" l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2" i="1"/>
  <c r="BB3" i="1" a="1"/>
  <c r="BB3" i="1" s="1"/>
  <c r="BK3" i="1" s="1"/>
  <c r="BB4" i="1" a="1"/>
  <c r="BB4" i="1" s="1"/>
  <c r="BK4" i="1" s="1"/>
  <c r="BB5" i="1" a="1"/>
  <c r="BB5" i="1" s="1"/>
  <c r="BK5" i="1" s="1"/>
  <c r="BB6" i="1" a="1"/>
  <c r="BB6" i="1" s="1"/>
  <c r="BK6" i="1" s="1"/>
  <c r="BB7" i="1" a="1"/>
  <c r="BB7" i="1" s="1"/>
  <c r="BK7" i="1" s="1"/>
  <c r="BB8" i="1" a="1"/>
  <c r="BB8" i="1" s="1"/>
  <c r="BK8" i="1" s="1"/>
  <c r="BB9" i="1" a="1"/>
  <c r="BB9" i="1" s="1"/>
  <c r="BK9" i="1" s="1"/>
  <c r="BB10" i="1" a="1"/>
  <c r="BB10" i="1" s="1"/>
  <c r="BK10" i="1" s="1"/>
  <c r="BB11" i="1" a="1"/>
  <c r="BB11" i="1" s="1"/>
  <c r="BK11" i="1" s="1"/>
  <c r="BB12" i="1" a="1"/>
  <c r="BB12" i="1" s="1"/>
  <c r="BK12" i="1" s="1"/>
  <c r="BB13" i="1" a="1"/>
  <c r="BB13" i="1" s="1"/>
  <c r="BK13" i="1" s="1"/>
  <c r="BB14" i="1" a="1"/>
  <c r="BB14" i="1" s="1"/>
  <c r="BK14" i="1" s="1"/>
  <c r="BB15" i="1" a="1"/>
  <c r="BB15" i="1" s="1"/>
  <c r="BK15" i="1" s="1"/>
  <c r="BB16" i="1" a="1"/>
  <c r="BB16" i="1" s="1"/>
  <c r="BK16" i="1" s="1"/>
  <c r="BB17" i="1" a="1"/>
  <c r="BB17" i="1" s="1"/>
  <c r="BK17" i="1" s="1"/>
  <c r="BB18" i="1" a="1"/>
  <c r="BB18" i="1" s="1"/>
  <c r="BK18" i="1" s="1"/>
  <c r="BB19" i="1" a="1"/>
  <c r="BB19" i="1" s="1"/>
  <c r="BK19" i="1" s="1"/>
  <c r="BB20" i="1" a="1"/>
  <c r="BB20" i="1" s="1"/>
  <c r="BK20" i="1" s="1"/>
  <c r="BB21" i="1" a="1"/>
  <c r="BB21" i="1" s="1"/>
  <c r="BK21" i="1" s="1"/>
  <c r="BB22" i="1" a="1"/>
  <c r="BB22" i="1" s="1"/>
  <c r="BK22" i="1" s="1"/>
  <c r="BB23" i="1" a="1"/>
  <c r="BB23" i="1" s="1"/>
  <c r="BK23" i="1" s="1"/>
  <c r="BB24" i="1" a="1"/>
  <c r="BB24" i="1" s="1"/>
  <c r="BK24" i="1" s="1"/>
  <c r="BB25" i="1" a="1"/>
  <c r="BB25" i="1" s="1"/>
  <c r="BK25" i="1" s="1"/>
  <c r="BB26" i="1" a="1"/>
  <c r="BB26" i="1" s="1"/>
  <c r="BK26" i="1" s="1"/>
  <c r="BB27" i="1" a="1"/>
  <c r="BB27" i="1" s="1"/>
  <c r="BK27" i="1" s="1"/>
  <c r="BB28" i="1" a="1"/>
  <c r="BB28" i="1" s="1"/>
  <c r="BK28" i="1" s="1"/>
  <c r="BB29" i="1" a="1"/>
  <c r="BB29" i="1" s="1"/>
  <c r="BK29" i="1" s="1"/>
  <c r="BB30" i="1" a="1"/>
  <c r="BB30" i="1" s="1"/>
  <c r="BK30" i="1" s="1"/>
  <c r="BB31" i="1" a="1"/>
  <c r="BB31" i="1" s="1"/>
  <c r="BK31" i="1" s="1"/>
  <c r="BB32" i="1" a="1"/>
  <c r="BB32" i="1" s="1"/>
  <c r="BK32" i="1" s="1"/>
  <c r="BB33" i="1" a="1"/>
  <c r="BB33" i="1" s="1"/>
  <c r="BK33" i="1" s="1"/>
  <c r="BB34" i="1" a="1"/>
  <c r="BB34" i="1" s="1"/>
  <c r="BK34" i="1" s="1"/>
  <c r="BB35" i="1" a="1"/>
  <c r="BB35" i="1" s="1"/>
  <c r="BK35" i="1" s="1"/>
  <c r="BB36" i="1" a="1"/>
  <c r="BB36" i="1" s="1"/>
  <c r="BK36" i="1" s="1"/>
  <c r="BB37" i="1" a="1"/>
  <c r="BB37" i="1" s="1"/>
  <c r="BK37" i="1" s="1"/>
  <c r="BB38" i="1" a="1"/>
  <c r="BB38" i="1" s="1"/>
  <c r="BK38" i="1" s="1"/>
  <c r="BB39" i="1" a="1"/>
  <c r="BB39" i="1" s="1"/>
  <c r="BK39" i="1" s="1"/>
  <c r="BB40" i="1" a="1"/>
  <c r="BB40" i="1" s="1"/>
  <c r="BK40" i="1" s="1"/>
  <c r="BB41" i="1" a="1"/>
  <c r="BB41" i="1" s="1"/>
  <c r="BK41" i="1" s="1"/>
  <c r="BB42" i="1" a="1"/>
  <c r="BB42" i="1" s="1"/>
  <c r="BK42" i="1" s="1"/>
  <c r="BB43" i="1" a="1"/>
  <c r="BB43" i="1" s="1"/>
  <c r="BK43" i="1" s="1"/>
  <c r="BB44" i="1" a="1"/>
  <c r="BB44" i="1" s="1"/>
  <c r="BK44" i="1" s="1"/>
  <c r="BB45" i="1" a="1"/>
  <c r="BB45" i="1" s="1"/>
  <c r="BK45" i="1" s="1"/>
  <c r="BB46" i="1" a="1"/>
  <c r="BB46" i="1" s="1"/>
  <c r="BK46" i="1" s="1"/>
  <c r="BB47" i="1" a="1"/>
  <c r="BB47" i="1" s="1"/>
  <c r="BK47" i="1" s="1"/>
  <c r="BB48" i="1" a="1"/>
  <c r="BB48" i="1" s="1"/>
  <c r="BK48" i="1" s="1"/>
  <c r="BB49" i="1" a="1"/>
  <c r="BB49" i="1" s="1"/>
  <c r="BK49" i="1" s="1"/>
  <c r="BB50" i="1" a="1"/>
  <c r="BB50" i="1" s="1"/>
  <c r="BK50" i="1" s="1"/>
  <c r="BB51" i="1" a="1"/>
  <c r="BB51" i="1" s="1"/>
  <c r="BK51" i="1" s="1"/>
  <c r="BB52" i="1" a="1"/>
  <c r="BB52" i="1" s="1"/>
  <c r="BK52" i="1" s="1"/>
  <c r="BB53" i="1" a="1"/>
  <c r="BB53" i="1" s="1"/>
  <c r="BK53" i="1" s="1"/>
  <c r="BB54" i="1" a="1"/>
  <c r="BB54" i="1" s="1"/>
  <c r="BK54" i="1" s="1"/>
  <c r="BB55" i="1" a="1"/>
  <c r="BB55" i="1" s="1"/>
  <c r="BK55" i="1" s="1"/>
  <c r="BB56" i="1" a="1"/>
  <c r="BB56" i="1" s="1"/>
  <c r="BK56" i="1" s="1"/>
  <c r="BB57" i="1" a="1"/>
  <c r="BB57" i="1" s="1"/>
  <c r="BK57" i="1" s="1"/>
  <c r="BB58" i="1" a="1"/>
  <c r="BB58" i="1" s="1"/>
  <c r="BK58" i="1" s="1"/>
  <c r="BB59" i="1" a="1"/>
  <c r="BB59" i="1" s="1"/>
  <c r="BK59" i="1" s="1"/>
  <c r="BB60" i="1" a="1"/>
  <c r="BB60" i="1" s="1"/>
  <c r="BK60" i="1" s="1"/>
  <c r="BB61" i="1" a="1"/>
  <c r="BB61" i="1" s="1"/>
  <c r="BK61" i="1" s="1"/>
  <c r="BB62" i="1" a="1"/>
  <c r="BB62" i="1" s="1"/>
  <c r="BK62" i="1" s="1"/>
  <c r="BB63" i="1" a="1"/>
  <c r="BB63" i="1" s="1"/>
  <c r="BK63" i="1" s="1"/>
  <c r="BB64" i="1" a="1"/>
  <c r="BB64" i="1" s="1"/>
  <c r="BK64" i="1" s="1"/>
  <c r="BB65" i="1" a="1"/>
  <c r="BB65" i="1" s="1"/>
  <c r="BK65" i="1" s="1"/>
  <c r="BB66" i="1" a="1"/>
  <c r="BB66" i="1" s="1"/>
  <c r="BK66" i="1" s="1"/>
  <c r="BB67" i="1" a="1"/>
  <c r="BB67" i="1" s="1"/>
  <c r="BK67" i="1" s="1"/>
  <c r="BB68" i="1" a="1"/>
  <c r="BB68" i="1" s="1"/>
  <c r="BK68" i="1" s="1"/>
  <c r="BB69" i="1" a="1"/>
  <c r="BB69" i="1" s="1"/>
  <c r="BK69" i="1" s="1"/>
  <c r="BB70" i="1" a="1"/>
  <c r="BB70" i="1" s="1"/>
  <c r="BK70" i="1" s="1"/>
  <c r="BB71" i="1" a="1"/>
  <c r="BB71" i="1" s="1"/>
  <c r="BK71" i="1" s="1"/>
  <c r="BB72" i="1" a="1"/>
  <c r="BB72" i="1" s="1"/>
  <c r="BK72" i="1" s="1"/>
  <c r="BB73" i="1" a="1"/>
  <c r="BB73" i="1" s="1"/>
  <c r="BK73" i="1" s="1"/>
  <c r="BB74" i="1" a="1"/>
  <c r="BB74" i="1" s="1"/>
  <c r="BK74" i="1" s="1"/>
  <c r="BB75" i="1" a="1"/>
  <c r="BB75" i="1" s="1"/>
  <c r="BK75" i="1" s="1"/>
  <c r="BB76" i="1" a="1"/>
  <c r="BB76" i="1" s="1"/>
  <c r="BK76" i="1" s="1"/>
  <c r="BB77" i="1" a="1"/>
  <c r="BB77" i="1" s="1"/>
  <c r="BK77" i="1" s="1"/>
  <c r="BB78" i="1" a="1"/>
  <c r="BB78" i="1" s="1"/>
  <c r="BK78" i="1" s="1"/>
  <c r="BB79" i="1" a="1"/>
  <c r="BB79" i="1" s="1"/>
  <c r="BK79" i="1" s="1"/>
  <c r="BB80" i="1" a="1"/>
  <c r="BB80" i="1" s="1"/>
  <c r="BK80" i="1" s="1"/>
  <c r="BB81" i="1" a="1"/>
  <c r="BB81" i="1" s="1"/>
  <c r="BK81" i="1" s="1"/>
  <c r="BB82" i="1" a="1"/>
  <c r="BB82" i="1" s="1"/>
  <c r="BK82" i="1" s="1"/>
  <c r="BB83" i="1" a="1"/>
  <c r="BB83" i="1" s="1"/>
  <c r="BK83" i="1" s="1"/>
  <c r="BB84" i="1" a="1"/>
  <c r="BB84" i="1" s="1"/>
  <c r="BK84" i="1" s="1"/>
  <c r="BB85" i="1" a="1"/>
  <c r="BB85" i="1" s="1"/>
  <c r="BK85" i="1" s="1"/>
  <c r="BB86" i="1" a="1"/>
  <c r="BB86" i="1" s="1"/>
  <c r="BK86" i="1" s="1"/>
  <c r="BB87" i="1" a="1"/>
  <c r="BB87" i="1" s="1"/>
  <c r="BK87" i="1" s="1"/>
  <c r="BB88" i="1" a="1"/>
  <c r="BB88" i="1" s="1"/>
  <c r="BK88" i="1" s="1"/>
  <c r="BB89" i="1" a="1"/>
  <c r="BB89" i="1" s="1"/>
  <c r="BK89" i="1" s="1"/>
  <c r="BB90" i="1" a="1"/>
  <c r="BB90" i="1" s="1"/>
  <c r="BK90" i="1" s="1"/>
  <c r="BB91" i="1" a="1"/>
  <c r="BB91" i="1" s="1"/>
  <c r="BK91" i="1" s="1"/>
  <c r="BB92" i="1" a="1"/>
  <c r="BB92" i="1" s="1"/>
  <c r="BK92" i="1" s="1"/>
  <c r="BB93" i="1" a="1"/>
  <c r="BB93" i="1" s="1"/>
  <c r="BK93" i="1" s="1"/>
  <c r="BB94" i="1" a="1"/>
  <c r="BB94" i="1" s="1"/>
  <c r="BK94" i="1" s="1"/>
  <c r="BB95" i="1" a="1"/>
  <c r="BB95" i="1" s="1"/>
  <c r="BK95" i="1" s="1"/>
  <c r="BB96" i="1" a="1"/>
  <c r="BB96" i="1" s="1"/>
  <c r="BK96" i="1" s="1"/>
  <c r="BB97" i="1" a="1"/>
  <c r="BB97" i="1" s="1"/>
  <c r="BK97" i="1" s="1"/>
  <c r="BB98" i="1" a="1"/>
  <c r="BB98" i="1" s="1"/>
  <c r="BK98" i="1" s="1"/>
  <c r="BB99" i="1" a="1"/>
  <c r="BB99" i="1" s="1"/>
  <c r="BK99" i="1" s="1"/>
  <c r="BB100" i="1" a="1"/>
  <c r="BB100" i="1" s="1"/>
  <c r="BK100" i="1" s="1"/>
  <c r="BB101" i="1" a="1"/>
  <c r="BB101" i="1" s="1"/>
  <c r="BK101" i="1" s="1"/>
  <c r="BB102" i="1" a="1"/>
  <c r="BB102" i="1" s="1"/>
  <c r="BK102" i="1" s="1"/>
  <c r="BB103" i="1" a="1"/>
  <c r="BB103" i="1" s="1"/>
  <c r="BK103" i="1" s="1"/>
  <c r="BB104" i="1" a="1"/>
  <c r="BB104" i="1" s="1"/>
  <c r="BK104" i="1" s="1"/>
  <c r="BB105" i="1" a="1"/>
  <c r="BB105" i="1" s="1"/>
  <c r="BK105" i="1" s="1"/>
  <c r="BB106" i="1" a="1"/>
  <c r="BB106" i="1" s="1"/>
  <c r="BK106" i="1" s="1"/>
  <c r="BB107" i="1" a="1"/>
  <c r="BB107" i="1" s="1"/>
  <c r="BK107" i="1" s="1"/>
  <c r="BB108" i="1" a="1"/>
  <c r="BB108" i="1" s="1"/>
  <c r="BK108" i="1" s="1"/>
  <c r="BB109" i="1" a="1"/>
  <c r="BB109" i="1" s="1"/>
  <c r="BK109" i="1" s="1"/>
  <c r="BB110" i="1" a="1"/>
  <c r="BB110" i="1" s="1"/>
  <c r="BK110" i="1" s="1"/>
  <c r="BB111" i="1" a="1"/>
  <c r="BB111" i="1" s="1"/>
  <c r="BK111" i="1" s="1"/>
  <c r="BB112" i="1" a="1"/>
  <c r="BB112" i="1" s="1"/>
  <c r="BK112" i="1" s="1"/>
  <c r="BB113" i="1" a="1"/>
  <c r="BB113" i="1" s="1"/>
  <c r="BK113" i="1" s="1"/>
  <c r="BB114" i="1" a="1"/>
  <c r="BB114" i="1" s="1"/>
  <c r="BK114" i="1" s="1"/>
  <c r="BB115" i="1" a="1"/>
  <c r="BB115" i="1" s="1"/>
  <c r="BK115" i="1" s="1"/>
  <c r="BB116" i="1" a="1"/>
  <c r="BB116" i="1" s="1"/>
  <c r="BK116" i="1" s="1"/>
  <c r="BB117" i="1" a="1"/>
  <c r="BB117" i="1" s="1"/>
  <c r="BK117" i="1" s="1"/>
  <c r="BB118" i="1" a="1"/>
  <c r="BB118" i="1" s="1"/>
  <c r="BK118" i="1" s="1"/>
  <c r="BB119" i="1" a="1"/>
  <c r="BB119" i="1" s="1"/>
  <c r="BK119" i="1" s="1"/>
  <c r="BB120" i="1" a="1"/>
  <c r="BB120" i="1" s="1"/>
  <c r="BK120" i="1" s="1"/>
  <c r="BB121" i="1" a="1"/>
  <c r="BB121" i="1" s="1"/>
  <c r="BK121" i="1" s="1"/>
  <c r="BB122" i="1" a="1"/>
  <c r="BB122" i="1" s="1"/>
  <c r="BK122" i="1" s="1"/>
  <c r="BB123" i="1" a="1"/>
  <c r="BB123" i="1" s="1"/>
  <c r="BK123" i="1" s="1"/>
  <c r="BB124" i="1" a="1"/>
  <c r="BB124" i="1" s="1"/>
  <c r="BK124" i="1" s="1"/>
  <c r="BB125" i="1" a="1"/>
  <c r="BB125" i="1" s="1"/>
  <c r="BK125" i="1" s="1"/>
  <c r="BB126" i="1" a="1"/>
  <c r="BB126" i="1" s="1"/>
  <c r="BK126" i="1" s="1"/>
  <c r="BB127" i="1" a="1"/>
  <c r="BB127" i="1" s="1"/>
  <c r="BK127" i="1" s="1"/>
  <c r="BB128" i="1" a="1"/>
  <c r="BB128" i="1" s="1"/>
  <c r="BK128" i="1" s="1"/>
  <c r="BB129" i="1" a="1"/>
  <c r="BB129" i="1" s="1"/>
  <c r="BK129" i="1" s="1"/>
  <c r="BB130" i="1" a="1"/>
  <c r="BB130" i="1" s="1"/>
  <c r="BK130" i="1" s="1"/>
  <c r="BB131" i="1" a="1"/>
  <c r="BB131" i="1" s="1"/>
  <c r="BK131" i="1" s="1"/>
  <c r="BB132" i="1" a="1"/>
  <c r="BB132" i="1" s="1"/>
  <c r="BK132" i="1" s="1"/>
  <c r="BB133" i="1" a="1"/>
  <c r="BB133" i="1" s="1"/>
  <c r="BK133" i="1" s="1"/>
  <c r="BB134" i="1" a="1"/>
  <c r="BB134" i="1" s="1"/>
  <c r="BK134" i="1" s="1"/>
  <c r="BB135" i="1" a="1"/>
  <c r="BB135" i="1" s="1"/>
  <c r="BK135" i="1" s="1"/>
  <c r="BB136" i="1" a="1"/>
  <c r="BB136" i="1" s="1"/>
  <c r="BK136" i="1" s="1"/>
  <c r="BB137" i="1" a="1"/>
  <c r="BB137" i="1" s="1"/>
  <c r="BK137" i="1" s="1"/>
  <c r="BB138" i="1" a="1"/>
  <c r="BB138" i="1" s="1"/>
  <c r="BK138" i="1" s="1"/>
  <c r="BB139" i="1" a="1"/>
  <c r="BB139" i="1" s="1"/>
  <c r="BK139" i="1" s="1"/>
  <c r="BB140" i="1" a="1"/>
  <c r="BB140" i="1" s="1"/>
  <c r="BK140" i="1" s="1"/>
  <c r="BB141" i="1" a="1"/>
  <c r="BB141" i="1" s="1"/>
  <c r="BK141" i="1" s="1"/>
  <c r="BB142" i="1" a="1"/>
  <c r="BB142" i="1" s="1"/>
  <c r="BK142" i="1" s="1"/>
  <c r="BB143" i="1" a="1"/>
  <c r="BB143" i="1" s="1"/>
  <c r="BK143" i="1" s="1"/>
  <c r="BB144" i="1" a="1"/>
  <c r="BB144" i="1" s="1"/>
  <c r="BK144" i="1" s="1"/>
  <c r="BB145" i="1" a="1"/>
  <c r="BB145" i="1" s="1"/>
  <c r="BK145" i="1" s="1"/>
  <c r="BB146" i="1" a="1"/>
  <c r="BB146" i="1" s="1"/>
  <c r="BK146" i="1" s="1"/>
  <c r="BB147" i="1" a="1"/>
  <c r="BB147" i="1" s="1"/>
  <c r="BK147" i="1" s="1"/>
  <c r="BB148" i="1" a="1"/>
  <c r="BB148" i="1" s="1"/>
  <c r="BK148" i="1" s="1"/>
  <c r="BB149" i="1" a="1"/>
  <c r="BB149" i="1" s="1"/>
  <c r="BK149" i="1" s="1"/>
  <c r="BB150" i="1" a="1"/>
  <c r="BB150" i="1" s="1"/>
  <c r="BK150" i="1" s="1"/>
  <c r="BB151" i="1" a="1"/>
  <c r="BB151" i="1" s="1"/>
  <c r="BK151" i="1" s="1"/>
  <c r="BB152" i="1" a="1"/>
  <c r="BB152" i="1" s="1"/>
  <c r="BK152" i="1" s="1"/>
  <c r="BB153" i="1" a="1"/>
  <c r="BB153" i="1" s="1"/>
  <c r="BK153" i="1" s="1"/>
  <c r="BB154" i="1" a="1"/>
  <c r="BB154" i="1" s="1"/>
  <c r="BK154" i="1" s="1"/>
  <c r="BB155" i="1" a="1"/>
  <c r="BB155" i="1" s="1"/>
  <c r="BK155" i="1" s="1"/>
  <c r="BB156" i="1" a="1"/>
  <c r="BB156" i="1" s="1"/>
  <c r="BK156" i="1" s="1"/>
  <c r="BB157" i="1" a="1"/>
  <c r="BB157" i="1" s="1"/>
  <c r="BK157" i="1" s="1"/>
  <c r="BB158" i="1" a="1"/>
  <c r="BB158" i="1" s="1"/>
  <c r="BK158" i="1" s="1"/>
  <c r="BB159" i="1" a="1"/>
  <c r="BB159" i="1" s="1"/>
  <c r="BK159" i="1" s="1"/>
  <c r="BB160" i="1" a="1"/>
  <c r="BB160" i="1" s="1"/>
  <c r="BK160" i="1" s="1"/>
  <c r="BB161" i="1" a="1"/>
  <c r="BB161" i="1" s="1"/>
  <c r="BK161" i="1" s="1"/>
  <c r="BB162" i="1" a="1"/>
  <c r="BB162" i="1" s="1"/>
  <c r="BK162" i="1" s="1"/>
  <c r="BB163" i="1" a="1"/>
  <c r="BB163" i="1" s="1"/>
  <c r="BK163" i="1" s="1"/>
  <c r="BB164" i="1" a="1"/>
  <c r="BB164" i="1" s="1"/>
  <c r="BK164" i="1" s="1"/>
  <c r="BB165" i="1" a="1"/>
  <c r="BB165" i="1" s="1"/>
  <c r="BK165" i="1" s="1"/>
  <c r="BB166" i="1" a="1"/>
  <c r="BB166" i="1" s="1"/>
  <c r="BK166" i="1" s="1"/>
  <c r="BB167" i="1" a="1"/>
  <c r="BB167" i="1" s="1"/>
  <c r="BK167" i="1" s="1"/>
  <c r="BB168" i="1" a="1"/>
  <c r="BB168" i="1" s="1"/>
  <c r="BK168" i="1" s="1"/>
  <c r="BB169" i="1" a="1"/>
  <c r="BB169" i="1" s="1"/>
  <c r="BK169" i="1" s="1"/>
  <c r="BB170" i="1" a="1"/>
  <c r="BB170" i="1" s="1"/>
  <c r="BK170" i="1" s="1"/>
  <c r="BB171" i="1" a="1"/>
  <c r="BB171" i="1" s="1"/>
  <c r="BK171" i="1" s="1"/>
  <c r="BB172" i="1" a="1"/>
  <c r="BB172" i="1" s="1"/>
  <c r="BK172" i="1" s="1"/>
  <c r="BB173" i="1" a="1"/>
  <c r="BB173" i="1" s="1"/>
  <c r="BK173" i="1" s="1"/>
  <c r="BB174" i="1" a="1"/>
  <c r="BB174" i="1" s="1"/>
  <c r="BK174" i="1" s="1"/>
  <c r="BB175" i="1" a="1"/>
  <c r="BB175" i="1" s="1"/>
  <c r="BK175" i="1" s="1"/>
  <c r="BB176" i="1" a="1"/>
  <c r="BB176" i="1" s="1"/>
  <c r="BK176" i="1" s="1"/>
  <c r="BB177" i="1" a="1"/>
  <c r="BB177" i="1" s="1"/>
  <c r="BK177" i="1" s="1"/>
  <c r="BB178" i="1" a="1"/>
  <c r="BB178" i="1" s="1"/>
  <c r="BK178" i="1" s="1"/>
  <c r="BB179" i="1" a="1"/>
  <c r="BB179" i="1" s="1"/>
  <c r="BK179" i="1" s="1"/>
  <c r="BB180" i="1" a="1"/>
  <c r="BB180" i="1" s="1"/>
  <c r="BK180" i="1" s="1"/>
  <c r="BB181" i="1" a="1"/>
  <c r="BB181" i="1" s="1"/>
  <c r="BK181" i="1" s="1"/>
  <c r="BB182" i="1" a="1"/>
  <c r="BB182" i="1" s="1"/>
  <c r="BK182" i="1" s="1"/>
  <c r="BB183" i="1" a="1"/>
  <c r="BB183" i="1" s="1"/>
  <c r="BK183" i="1" s="1"/>
  <c r="BB184" i="1" a="1"/>
  <c r="BB184" i="1" s="1"/>
  <c r="BK184" i="1" s="1"/>
  <c r="BB185" i="1" a="1"/>
  <c r="BB185" i="1" s="1"/>
  <c r="BK185" i="1" s="1"/>
  <c r="BB186" i="1" a="1"/>
  <c r="BB186" i="1" s="1"/>
  <c r="BK186" i="1" s="1"/>
  <c r="BB187" i="1" a="1"/>
  <c r="BB187" i="1" s="1"/>
  <c r="BK187" i="1" s="1"/>
  <c r="BB188" i="1" a="1"/>
  <c r="BB188" i="1" s="1"/>
  <c r="BK188" i="1" s="1"/>
  <c r="BB189" i="1" a="1"/>
  <c r="BB189" i="1" s="1"/>
  <c r="BK189" i="1" s="1"/>
  <c r="BB190" i="1" a="1"/>
  <c r="BB190" i="1" s="1"/>
  <c r="BK190" i="1" s="1"/>
  <c r="BB191" i="1" a="1"/>
  <c r="BB191" i="1" s="1"/>
  <c r="BK191" i="1" s="1"/>
  <c r="BB192" i="1" a="1"/>
  <c r="BB192" i="1" s="1"/>
  <c r="BK192" i="1" s="1"/>
  <c r="BB193" i="1" a="1"/>
  <c r="BB193" i="1" s="1"/>
  <c r="BK193" i="1" s="1"/>
  <c r="BB194" i="1" a="1"/>
  <c r="BB194" i="1" s="1"/>
  <c r="BK194" i="1" s="1"/>
  <c r="BB195" i="1" a="1"/>
  <c r="BB195" i="1" s="1"/>
  <c r="BK195" i="1" s="1"/>
  <c r="BB196" i="1" a="1"/>
  <c r="BB196" i="1" s="1"/>
  <c r="BK196" i="1" s="1"/>
  <c r="BB197" i="1" a="1"/>
  <c r="BB197" i="1" s="1"/>
  <c r="BK197" i="1" s="1"/>
  <c r="BB198" i="1" a="1"/>
  <c r="BB198" i="1" s="1"/>
  <c r="BK198" i="1" s="1"/>
  <c r="BB199" i="1" a="1"/>
  <c r="BB199" i="1" s="1"/>
  <c r="BK199" i="1" s="1"/>
  <c r="BB200" i="1" a="1"/>
  <c r="BB200" i="1" s="1"/>
  <c r="BK200" i="1" s="1"/>
  <c r="BB201" i="1" a="1"/>
  <c r="BB201" i="1" s="1"/>
  <c r="BK201" i="1" s="1"/>
  <c r="BB202" i="1" a="1"/>
  <c r="BB202" i="1" s="1"/>
  <c r="BK202" i="1" s="1"/>
  <c r="BB203" i="1" a="1"/>
  <c r="BB203" i="1" s="1"/>
  <c r="BK203" i="1" s="1"/>
  <c r="BB204" i="1" a="1"/>
  <c r="BB204" i="1" s="1"/>
  <c r="BK204" i="1" s="1"/>
  <c r="BB205" i="1" a="1"/>
  <c r="BB205" i="1" s="1"/>
  <c r="BK205" i="1" s="1"/>
  <c r="BB206" i="1" a="1"/>
  <c r="BB206" i="1" s="1"/>
  <c r="BK206" i="1" s="1"/>
  <c r="BB207" i="1" a="1"/>
  <c r="BB207" i="1" s="1"/>
  <c r="BK207" i="1" s="1"/>
  <c r="BB208" i="1" a="1"/>
  <c r="BB208" i="1" s="1"/>
  <c r="BK208" i="1" s="1"/>
  <c r="BB209" i="1" a="1"/>
  <c r="BB209" i="1" s="1"/>
  <c r="BK209" i="1" s="1"/>
  <c r="BB210" i="1" a="1"/>
  <c r="BB210" i="1" s="1"/>
  <c r="BK210" i="1" s="1"/>
  <c r="BB211" i="1" a="1"/>
  <c r="BB211" i="1" s="1"/>
  <c r="BK211" i="1" s="1"/>
  <c r="BB212" i="1" a="1"/>
  <c r="BB212" i="1" s="1"/>
  <c r="BK212" i="1" s="1"/>
  <c r="BB213" i="1" a="1"/>
  <c r="BB213" i="1" s="1"/>
  <c r="BK213" i="1" s="1"/>
  <c r="BB214" i="1" a="1"/>
  <c r="BB214" i="1" s="1"/>
  <c r="BK214" i="1" s="1"/>
  <c r="BB215" i="1" a="1"/>
  <c r="BB215" i="1" s="1"/>
  <c r="BK215" i="1" s="1"/>
  <c r="BB216" i="1" a="1"/>
  <c r="BB216" i="1" s="1"/>
  <c r="BK216" i="1" s="1"/>
  <c r="BB217" i="1" a="1"/>
  <c r="BB217" i="1" s="1"/>
  <c r="BK217" i="1" s="1"/>
  <c r="BB218" i="1" a="1"/>
  <c r="BB218" i="1" s="1"/>
  <c r="BK218" i="1" s="1"/>
  <c r="BB219" i="1" a="1"/>
  <c r="BB219" i="1" s="1"/>
  <c r="BK219" i="1" s="1"/>
  <c r="BB220" i="1" a="1"/>
  <c r="BB220" i="1" s="1"/>
  <c r="BK220" i="1" s="1"/>
  <c r="BB221" i="1" a="1"/>
  <c r="BB221" i="1" s="1"/>
  <c r="BK221" i="1" s="1"/>
  <c r="BB222" i="1" a="1"/>
  <c r="BB222" i="1" s="1"/>
  <c r="BK222" i="1" s="1"/>
  <c r="BB223" i="1" a="1"/>
  <c r="BB223" i="1" s="1"/>
  <c r="BK223" i="1" s="1"/>
  <c r="BB224" i="1" a="1"/>
  <c r="BB224" i="1" s="1"/>
  <c r="BK224" i="1" s="1"/>
  <c r="BB225" i="1" a="1"/>
  <c r="BB225" i="1" s="1"/>
  <c r="BK225" i="1" s="1"/>
  <c r="BB226" i="1" a="1"/>
  <c r="BB226" i="1" s="1"/>
  <c r="BK226" i="1" s="1"/>
  <c r="BB227" i="1" a="1"/>
  <c r="BB227" i="1" s="1"/>
  <c r="BK227" i="1" s="1"/>
  <c r="BB228" i="1" a="1"/>
  <c r="BB228" i="1" s="1"/>
  <c r="BK228" i="1" s="1"/>
  <c r="BB229" i="1" a="1"/>
  <c r="BB229" i="1" s="1"/>
  <c r="BK229" i="1" s="1"/>
  <c r="BB230" i="1" a="1"/>
  <c r="BB230" i="1" s="1"/>
  <c r="BK230" i="1" s="1"/>
  <c r="BB231" i="1" a="1"/>
  <c r="BB231" i="1" s="1"/>
  <c r="BK231" i="1" s="1"/>
  <c r="BB232" i="1" a="1"/>
  <c r="BB232" i="1" s="1"/>
  <c r="BK232" i="1" s="1"/>
  <c r="BB233" i="1" a="1"/>
  <c r="BB233" i="1" s="1"/>
  <c r="BK233" i="1" s="1"/>
  <c r="BB234" i="1" a="1"/>
  <c r="BB234" i="1" s="1"/>
  <c r="BK234" i="1" s="1"/>
  <c r="BB235" i="1" a="1"/>
  <c r="BB235" i="1" s="1"/>
  <c r="BK235" i="1" s="1"/>
  <c r="BB236" i="1" a="1"/>
  <c r="BB236" i="1" s="1"/>
  <c r="BK236" i="1" s="1"/>
  <c r="BB237" i="1" a="1"/>
  <c r="BB237" i="1" s="1"/>
  <c r="BK237" i="1" s="1"/>
  <c r="BB238" i="1" a="1"/>
  <c r="BB238" i="1" s="1"/>
  <c r="BK238" i="1" s="1"/>
  <c r="BB239" i="1" a="1"/>
  <c r="BB239" i="1" s="1"/>
  <c r="BK239" i="1" s="1"/>
  <c r="BB240" i="1" a="1"/>
  <c r="BB240" i="1" s="1"/>
  <c r="BK240" i="1" s="1"/>
  <c r="BB241" i="1" a="1"/>
  <c r="BB241" i="1" s="1"/>
  <c r="BK241" i="1" s="1"/>
  <c r="BB242" i="1" a="1"/>
  <c r="BB242" i="1" s="1"/>
  <c r="BK242" i="1" s="1"/>
  <c r="BB243" i="1" a="1"/>
  <c r="BB243" i="1" s="1"/>
  <c r="BK243" i="1" s="1"/>
  <c r="BB244" i="1" a="1"/>
  <c r="BB244" i="1" s="1"/>
  <c r="BK244" i="1" s="1"/>
  <c r="BB245" i="1" a="1"/>
  <c r="BB245" i="1" s="1"/>
  <c r="BK245" i="1" s="1"/>
  <c r="BB246" i="1" a="1"/>
  <c r="BB246" i="1" s="1"/>
  <c r="BK246" i="1" s="1"/>
  <c r="BB247" i="1" a="1"/>
  <c r="BB247" i="1" s="1"/>
  <c r="BK247" i="1" s="1"/>
  <c r="BB248" i="1" a="1"/>
  <c r="BB248" i="1" s="1"/>
  <c r="BK248" i="1" s="1"/>
  <c r="BB249" i="1" a="1"/>
  <c r="BB249" i="1" s="1"/>
  <c r="BK249" i="1" s="1"/>
  <c r="BB250" i="1" a="1"/>
  <c r="BB250" i="1" s="1"/>
  <c r="BK250" i="1" s="1"/>
  <c r="BB251" i="1" a="1"/>
  <c r="BB251" i="1" s="1"/>
  <c r="BK251" i="1" s="1"/>
  <c r="BB252" i="1" a="1"/>
  <c r="BB252" i="1" s="1"/>
  <c r="BK252" i="1" s="1"/>
  <c r="BB253" i="1" a="1"/>
  <c r="BB253" i="1" s="1"/>
  <c r="BK253" i="1" s="1"/>
  <c r="BB254" i="1" a="1"/>
  <c r="BB254" i="1" s="1"/>
  <c r="BK254" i="1" s="1"/>
  <c r="BB255" i="1" a="1"/>
  <c r="BB255" i="1" s="1"/>
  <c r="BK255" i="1" s="1"/>
  <c r="BB256" i="1" a="1"/>
  <c r="BB256" i="1" s="1"/>
  <c r="BK256" i="1" s="1"/>
  <c r="BB257" i="1" a="1"/>
  <c r="BB257" i="1" s="1"/>
  <c r="BK257" i="1" s="1"/>
  <c r="BB258" i="1" a="1"/>
  <c r="BB258" i="1" s="1"/>
  <c r="BK258" i="1" s="1"/>
  <c r="BB259" i="1" a="1"/>
  <c r="BB259" i="1" s="1"/>
  <c r="BK259" i="1" s="1"/>
  <c r="BB260" i="1" a="1"/>
  <c r="BB260" i="1" s="1"/>
  <c r="BK260" i="1" s="1"/>
  <c r="BB261" i="1" a="1"/>
  <c r="BB261" i="1" s="1"/>
  <c r="BK261" i="1" s="1"/>
  <c r="BB262" i="1" a="1"/>
  <c r="BB262" i="1" s="1"/>
  <c r="BK262" i="1" s="1"/>
  <c r="BB263" i="1" a="1"/>
  <c r="BB263" i="1" s="1"/>
  <c r="BK263" i="1" s="1"/>
  <c r="BB264" i="1" a="1"/>
  <c r="BB264" i="1" s="1"/>
  <c r="BK264" i="1" s="1"/>
  <c r="BB265" i="1" a="1"/>
  <c r="BB265" i="1" s="1"/>
  <c r="BK265" i="1" s="1"/>
  <c r="BB266" i="1" a="1"/>
  <c r="BB266" i="1" s="1"/>
  <c r="BK266" i="1" s="1"/>
  <c r="BB267" i="1" a="1"/>
  <c r="BB267" i="1" s="1"/>
  <c r="BK267" i="1" s="1"/>
  <c r="BB268" i="1" a="1"/>
  <c r="BB268" i="1" s="1"/>
  <c r="BK268" i="1" s="1"/>
  <c r="BB269" i="1" a="1"/>
  <c r="BB269" i="1" s="1"/>
  <c r="BK269" i="1" s="1"/>
  <c r="BB270" i="1" a="1"/>
  <c r="BB270" i="1" s="1"/>
  <c r="BK270" i="1" s="1"/>
  <c r="BB271" i="1" a="1"/>
  <c r="BB271" i="1" s="1"/>
  <c r="BK271" i="1" s="1"/>
  <c r="BB272" i="1" a="1"/>
  <c r="BB272" i="1" s="1"/>
  <c r="BK272" i="1" s="1"/>
  <c r="BB273" i="1" a="1"/>
  <c r="BB273" i="1" s="1"/>
  <c r="BK273" i="1" s="1"/>
  <c r="BB274" i="1" a="1"/>
  <c r="BB274" i="1" s="1"/>
  <c r="BK274" i="1" s="1"/>
  <c r="BB275" i="1" a="1"/>
  <c r="BB275" i="1" s="1"/>
  <c r="BK275" i="1" s="1"/>
  <c r="BB276" i="1" a="1"/>
  <c r="BB276" i="1" s="1"/>
  <c r="BK276" i="1" s="1"/>
  <c r="BB277" i="1" a="1"/>
  <c r="BB277" i="1" s="1"/>
  <c r="BK277" i="1" s="1"/>
  <c r="BB278" i="1" a="1"/>
  <c r="BB278" i="1" s="1"/>
  <c r="BK278" i="1" s="1"/>
  <c r="BB279" i="1" a="1"/>
  <c r="BB279" i="1" s="1"/>
  <c r="BK279" i="1" s="1"/>
  <c r="BB280" i="1" a="1"/>
  <c r="BB280" i="1" s="1"/>
  <c r="BK280" i="1" s="1"/>
  <c r="BB281" i="1" a="1"/>
  <c r="BB281" i="1" s="1"/>
  <c r="BK281" i="1" s="1"/>
  <c r="BB282" i="1" a="1"/>
  <c r="BB282" i="1" s="1"/>
  <c r="BK282" i="1" s="1"/>
  <c r="BB283" i="1" a="1"/>
  <c r="BB283" i="1" s="1"/>
  <c r="BK283" i="1" s="1"/>
  <c r="BB284" i="1" a="1"/>
  <c r="BB284" i="1" s="1"/>
  <c r="BK284" i="1" s="1"/>
  <c r="BB285" i="1" a="1"/>
  <c r="BB285" i="1" s="1"/>
  <c r="BK285" i="1" s="1"/>
  <c r="BB286" i="1" a="1"/>
  <c r="BB286" i="1" s="1"/>
  <c r="BK286" i="1" s="1"/>
  <c r="BB287" i="1" a="1"/>
  <c r="BB287" i="1" s="1"/>
  <c r="BK287" i="1" s="1"/>
  <c r="BB288" i="1" a="1"/>
  <c r="BB288" i="1" s="1"/>
  <c r="BK288" i="1" s="1"/>
  <c r="BB289" i="1" a="1"/>
  <c r="BB289" i="1" s="1"/>
  <c r="BK289" i="1" s="1"/>
  <c r="BB290" i="1" a="1"/>
  <c r="BB290" i="1" s="1"/>
  <c r="BK290" i="1" s="1"/>
  <c r="BB291" i="1" a="1"/>
  <c r="BB291" i="1" s="1"/>
  <c r="BK291" i="1" s="1"/>
  <c r="BB292" i="1" a="1"/>
  <c r="BB292" i="1" s="1"/>
  <c r="BK292" i="1" s="1"/>
  <c r="BB293" i="1" a="1"/>
  <c r="BB293" i="1" s="1"/>
  <c r="BK293" i="1" s="1"/>
  <c r="BB294" i="1" a="1"/>
  <c r="BB294" i="1" s="1"/>
  <c r="BK294" i="1" s="1"/>
  <c r="BB295" i="1" a="1"/>
  <c r="BB295" i="1" s="1"/>
  <c r="BK295" i="1" s="1"/>
  <c r="BB296" i="1" a="1"/>
  <c r="BB296" i="1" s="1"/>
  <c r="BK296" i="1" s="1"/>
  <c r="BB297" i="1" a="1"/>
  <c r="BB297" i="1" s="1"/>
  <c r="BK297" i="1" s="1"/>
  <c r="BB298" i="1" a="1"/>
  <c r="BB298" i="1" s="1"/>
  <c r="BK298" i="1" s="1"/>
  <c r="BB299" i="1" a="1"/>
  <c r="BB299" i="1" s="1"/>
  <c r="BK299" i="1" s="1"/>
  <c r="BB300" i="1" a="1"/>
  <c r="BB300" i="1" s="1"/>
  <c r="BK300" i="1" s="1"/>
  <c r="BB301" i="1" a="1"/>
  <c r="BB301" i="1" s="1"/>
  <c r="BK301" i="1" s="1"/>
  <c r="BB302" i="1" a="1"/>
  <c r="BB302" i="1" s="1"/>
  <c r="BK302" i="1" s="1"/>
  <c r="BB303" i="1" a="1"/>
  <c r="BB303" i="1" s="1"/>
  <c r="BK303" i="1" s="1"/>
  <c r="BB304" i="1" a="1"/>
  <c r="BB304" i="1" s="1"/>
  <c r="BK304" i="1" s="1"/>
  <c r="BB305" i="1" a="1"/>
  <c r="BB305" i="1" s="1"/>
  <c r="BK305" i="1" s="1"/>
  <c r="BB306" i="1" a="1"/>
  <c r="BB306" i="1" s="1"/>
  <c r="BK306" i="1" s="1"/>
  <c r="BB307" i="1" a="1"/>
  <c r="BB307" i="1" s="1"/>
  <c r="BK307" i="1" s="1"/>
  <c r="BB308" i="1" a="1"/>
  <c r="BB308" i="1" s="1"/>
  <c r="BK308" i="1" s="1"/>
  <c r="BB309" i="1" a="1"/>
  <c r="BB309" i="1" s="1"/>
  <c r="BK309" i="1" s="1"/>
  <c r="BB310" i="1" a="1"/>
  <c r="BB310" i="1" s="1"/>
  <c r="BK310" i="1" s="1"/>
  <c r="BB311" i="1" a="1"/>
  <c r="BB311" i="1" s="1"/>
  <c r="BK311" i="1" s="1"/>
  <c r="BB312" i="1" a="1"/>
  <c r="BB312" i="1" s="1"/>
  <c r="BK312" i="1" s="1"/>
  <c r="BB313" i="1" a="1"/>
  <c r="BB313" i="1" s="1"/>
  <c r="BK313" i="1" s="1"/>
  <c r="BB314" i="1" a="1"/>
  <c r="BB314" i="1" s="1"/>
  <c r="BK314" i="1" s="1"/>
  <c r="BB315" i="1" a="1"/>
  <c r="BB315" i="1" s="1"/>
  <c r="BK315" i="1" s="1"/>
  <c r="BB316" i="1" a="1"/>
  <c r="BB316" i="1" s="1"/>
  <c r="BK316" i="1" s="1"/>
  <c r="BB317" i="1" a="1"/>
  <c r="BB317" i="1" s="1"/>
  <c r="BK317" i="1" s="1"/>
  <c r="BB318" i="1" a="1"/>
  <c r="BB318" i="1" s="1"/>
  <c r="BK318" i="1" s="1"/>
  <c r="BB319" i="1" a="1"/>
  <c r="BB319" i="1" s="1"/>
  <c r="BK319" i="1" s="1"/>
  <c r="BB320" i="1" a="1"/>
  <c r="BB320" i="1" s="1"/>
  <c r="BK320" i="1" s="1"/>
  <c r="BB321" i="1" a="1"/>
  <c r="BB321" i="1" s="1"/>
  <c r="BK321" i="1" s="1"/>
  <c r="BB322" i="1" a="1"/>
  <c r="BB322" i="1" s="1"/>
  <c r="BK322" i="1" s="1"/>
  <c r="BB323" i="1" a="1"/>
  <c r="BB323" i="1" s="1"/>
  <c r="BK323" i="1" s="1"/>
  <c r="BB324" i="1" a="1"/>
  <c r="BB324" i="1" s="1"/>
  <c r="BK324" i="1" s="1"/>
  <c r="BB325" i="1" a="1"/>
  <c r="BB325" i="1" s="1"/>
  <c r="BK325" i="1" s="1"/>
  <c r="BB326" i="1" a="1"/>
  <c r="BB326" i="1" s="1"/>
  <c r="BK326" i="1" s="1"/>
  <c r="BB327" i="1" a="1"/>
  <c r="BB327" i="1" s="1"/>
  <c r="BK327" i="1" s="1"/>
  <c r="BB328" i="1" a="1"/>
  <c r="BB328" i="1" s="1"/>
  <c r="BK328" i="1" s="1"/>
  <c r="BB329" i="1" a="1"/>
  <c r="BB329" i="1" s="1"/>
  <c r="BK329" i="1" s="1"/>
  <c r="BB330" i="1" a="1"/>
  <c r="BB330" i="1" s="1"/>
  <c r="BK330" i="1" s="1"/>
  <c r="BB331" i="1" a="1"/>
  <c r="BB331" i="1" s="1"/>
  <c r="BK331" i="1" s="1"/>
  <c r="BB332" i="1" a="1"/>
  <c r="BB332" i="1" s="1"/>
  <c r="BK332" i="1" s="1"/>
  <c r="BB333" i="1" a="1"/>
  <c r="BB333" i="1" s="1"/>
  <c r="BK333" i="1" s="1"/>
  <c r="BB334" i="1" a="1"/>
  <c r="BB334" i="1" s="1"/>
  <c r="BK334" i="1" s="1"/>
  <c r="BB335" i="1" a="1"/>
  <c r="BB335" i="1" s="1"/>
  <c r="BK335" i="1" s="1"/>
  <c r="BB336" i="1" a="1"/>
  <c r="BB336" i="1" s="1"/>
  <c r="BK336" i="1" s="1"/>
  <c r="BB337" i="1" a="1"/>
  <c r="BB337" i="1" s="1"/>
  <c r="BK337" i="1" s="1"/>
  <c r="BB338" i="1" a="1"/>
  <c r="BB338" i="1" s="1"/>
  <c r="BK338" i="1" s="1"/>
  <c r="BB339" i="1" a="1"/>
  <c r="BB339" i="1" s="1"/>
  <c r="BK339" i="1" s="1"/>
  <c r="BB340" i="1" a="1"/>
  <c r="BB340" i="1" s="1"/>
  <c r="BK340" i="1" s="1"/>
  <c r="BB341" i="1" a="1"/>
  <c r="BB341" i="1" s="1"/>
  <c r="BK341" i="1" s="1"/>
  <c r="BB342" i="1" a="1"/>
  <c r="BB342" i="1" s="1"/>
  <c r="BK342" i="1" s="1"/>
  <c r="BB343" i="1" a="1"/>
  <c r="BB343" i="1" s="1"/>
  <c r="BK343" i="1" s="1"/>
  <c r="BB344" i="1" a="1"/>
  <c r="BB344" i="1" s="1"/>
  <c r="BK344" i="1" s="1"/>
  <c r="BB345" i="1" a="1"/>
  <c r="BB345" i="1" s="1"/>
  <c r="BK345" i="1" s="1"/>
  <c r="BB346" i="1" a="1"/>
  <c r="BB346" i="1" s="1"/>
  <c r="BK346" i="1" s="1"/>
  <c r="BB347" i="1" a="1"/>
  <c r="BB347" i="1" s="1"/>
  <c r="BK347" i="1" s="1"/>
  <c r="BB348" i="1" a="1"/>
  <c r="BB348" i="1" s="1"/>
  <c r="BK348" i="1" s="1"/>
  <c r="BB349" i="1" a="1"/>
  <c r="BB349" i="1" s="1"/>
  <c r="BK349" i="1" s="1"/>
  <c r="BB350" i="1" a="1"/>
  <c r="BB350" i="1" s="1"/>
  <c r="BK350" i="1" s="1"/>
  <c r="BB351" i="1" a="1"/>
  <c r="BB351" i="1" s="1"/>
  <c r="BK351" i="1" s="1"/>
  <c r="BB352" i="1" a="1"/>
  <c r="BB352" i="1" s="1"/>
  <c r="BK352" i="1" s="1"/>
  <c r="BB353" i="1" a="1"/>
  <c r="BB353" i="1" s="1"/>
  <c r="BK353" i="1" s="1"/>
  <c r="BB354" i="1" a="1"/>
  <c r="BB354" i="1" s="1"/>
  <c r="BK354" i="1" s="1"/>
  <c r="BB355" i="1" a="1"/>
  <c r="BB355" i="1" s="1"/>
  <c r="BK355" i="1" s="1"/>
  <c r="BB356" i="1" a="1"/>
  <c r="BB356" i="1" s="1"/>
  <c r="BK356" i="1" s="1"/>
  <c r="BB357" i="1" a="1"/>
  <c r="BB357" i="1" s="1"/>
  <c r="BK357" i="1" s="1"/>
  <c r="BB358" i="1" a="1"/>
  <c r="BB358" i="1" s="1"/>
  <c r="BK358" i="1" s="1"/>
  <c r="BB359" i="1" a="1"/>
  <c r="BB359" i="1" s="1"/>
  <c r="BK359" i="1" s="1"/>
  <c r="BB360" i="1" a="1"/>
  <c r="BB360" i="1" s="1"/>
  <c r="BK360" i="1" s="1"/>
  <c r="BB361" i="1" a="1"/>
  <c r="BB361" i="1" s="1"/>
  <c r="BK361" i="1" s="1"/>
  <c r="BB362" i="1" a="1"/>
  <c r="BB362" i="1" s="1"/>
  <c r="BK362" i="1" s="1"/>
  <c r="BB363" i="1" a="1"/>
  <c r="BB363" i="1" s="1"/>
  <c r="BK363" i="1" s="1"/>
  <c r="BB364" i="1" a="1"/>
  <c r="BB364" i="1" s="1"/>
  <c r="BK364" i="1" s="1"/>
  <c r="BB365" i="1" a="1"/>
  <c r="BB365" i="1" s="1"/>
  <c r="BK365" i="1" s="1"/>
  <c r="BB366" i="1" a="1"/>
  <c r="BB366" i="1" s="1"/>
  <c r="BK366" i="1" s="1"/>
  <c r="BB367" i="1" a="1"/>
  <c r="BB367" i="1" s="1"/>
  <c r="BK367" i="1" s="1"/>
  <c r="BB368" i="1" a="1"/>
  <c r="BB368" i="1" s="1"/>
  <c r="BK368" i="1" s="1"/>
  <c r="BB369" i="1" a="1"/>
  <c r="BB369" i="1" s="1"/>
  <c r="BK369" i="1" s="1"/>
  <c r="BB370" i="1" a="1"/>
  <c r="BB370" i="1" s="1"/>
  <c r="BK370" i="1" s="1"/>
  <c r="BB371" i="1" a="1"/>
  <c r="BB371" i="1" s="1"/>
  <c r="BK371" i="1" s="1"/>
  <c r="BB372" i="1" a="1"/>
  <c r="BB372" i="1" s="1"/>
  <c r="BK372" i="1" s="1"/>
  <c r="BB373" i="1" a="1"/>
  <c r="BB373" i="1" s="1"/>
  <c r="BK373" i="1" s="1"/>
  <c r="BB374" i="1" a="1"/>
  <c r="BB374" i="1" s="1"/>
  <c r="BK374" i="1" s="1"/>
  <c r="BB375" i="1" a="1"/>
  <c r="BB375" i="1" s="1"/>
  <c r="BK375" i="1" s="1"/>
  <c r="BB376" i="1" a="1"/>
  <c r="BB376" i="1" s="1"/>
  <c r="BK376" i="1" s="1"/>
  <c r="BB377" i="1" a="1"/>
  <c r="BB377" i="1" s="1"/>
  <c r="BK377" i="1" s="1"/>
  <c r="BB378" i="1" a="1"/>
  <c r="BB378" i="1" s="1"/>
  <c r="BK378" i="1" s="1"/>
  <c r="BB379" i="1" a="1"/>
  <c r="BB379" i="1" s="1"/>
  <c r="BK379" i="1" s="1"/>
  <c r="BB380" i="1" a="1"/>
  <c r="BB380" i="1" s="1"/>
  <c r="BK380" i="1" s="1"/>
  <c r="BB381" i="1" a="1"/>
  <c r="BB381" i="1" s="1"/>
  <c r="BK381" i="1" s="1"/>
  <c r="BB382" i="1" a="1"/>
  <c r="BB382" i="1" s="1"/>
  <c r="BK382" i="1" s="1"/>
  <c r="BB383" i="1" a="1"/>
  <c r="BB383" i="1" s="1"/>
  <c r="BK383" i="1" s="1"/>
  <c r="BB384" i="1" a="1"/>
  <c r="BB384" i="1" s="1"/>
  <c r="BK384" i="1" s="1"/>
  <c r="BB385" i="1" a="1"/>
  <c r="BB385" i="1" s="1"/>
  <c r="BK385" i="1" s="1"/>
  <c r="BB386" i="1" a="1"/>
  <c r="BB386" i="1" s="1"/>
  <c r="BK386" i="1" s="1"/>
  <c r="BB387" i="1" a="1"/>
  <c r="BB387" i="1" s="1"/>
  <c r="BK387" i="1" s="1"/>
  <c r="BB388" i="1" a="1"/>
  <c r="BB388" i="1" s="1"/>
  <c r="BK388" i="1" s="1"/>
  <c r="BB389" i="1" a="1"/>
  <c r="BB389" i="1" s="1"/>
  <c r="BK389" i="1" s="1"/>
  <c r="BB390" i="1" a="1"/>
  <c r="BB390" i="1" s="1"/>
  <c r="BK390" i="1" s="1"/>
  <c r="BB391" i="1" a="1"/>
  <c r="BB391" i="1" s="1"/>
  <c r="BK391" i="1" s="1"/>
  <c r="BB392" i="1" a="1"/>
  <c r="BB392" i="1" s="1"/>
  <c r="BK392" i="1" s="1"/>
  <c r="BB393" i="1" a="1"/>
  <c r="BB393" i="1" s="1"/>
  <c r="BK393" i="1" s="1"/>
  <c r="BB394" i="1" a="1"/>
  <c r="BB394" i="1" s="1"/>
  <c r="BK394" i="1" s="1"/>
  <c r="BB395" i="1" a="1"/>
  <c r="BB395" i="1" s="1"/>
  <c r="BK395" i="1" s="1"/>
  <c r="BB396" i="1" a="1"/>
  <c r="BB396" i="1" s="1"/>
  <c r="BK396" i="1" s="1"/>
  <c r="BB397" i="1" a="1"/>
  <c r="BB397" i="1" s="1"/>
  <c r="BK397" i="1" s="1"/>
  <c r="BB398" i="1" a="1"/>
  <c r="BB398" i="1" s="1"/>
  <c r="BK398" i="1" s="1"/>
  <c r="BB399" i="1" a="1"/>
  <c r="BB399" i="1" s="1"/>
  <c r="BK399" i="1" s="1"/>
  <c r="BB400" i="1" a="1"/>
  <c r="BB400" i="1" s="1"/>
  <c r="BK400" i="1" s="1"/>
  <c r="BB401" i="1" a="1"/>
  <c r="BB401" i="1" s="1"/>
  <c r="BK401" i="1" s="1"/>
  <c r="BB402" i="1" a="1"/>
  <c r="BB402" i="1" s="1"/>
  <c r="BK402" i="1" s="1"/>
  <c r="BB403" i="1" a="1"/>
  <c r="BB403" i="1" s="1"/>
  <c r="BK403" i="1" s="1"/>
  <c r="BB404" i="1" a="1"/>
  <c r="BB404" i="1" s="1"/>
  <c r="BK404" i="1" s="1"/>
  <c r="BB405" i="1" a="1"/>
  <c r="BB405" i="1" s="1"/>
  <c r="BK405" i="1" s="1"/>
  <c r="BB406" i="1" a="1"/>
  <c r="BB406" i="1" s="1"/>
  <c r="BK406" i="1" s="1"/>
  <c r="BB407" i="1" a="1"/>
  <c r="BB407" i="1" s="1"/>
  <c r="BK407" i="1" s="1"/>
  <c r="BB408" i="1" a="1"/>
  <c r="BB408" i="1" s="1"/>
  <c r="BK408" i="1" s="1"/>
  <c r="BB409" i="1" a="1"/>
  <c r="BB409" i="1" s="1"/>
  <c r="BK409" i="1" s="1"/>
  <c r="BB410" i="1" a="1"/>
  <c r="BB410" i="1" s="1"/>
  <c r="BK410" i="1" s="1"/>
  <c r="BB411" i="1" a="1"/>
  <c r="BB411" i="1" s="1"/>
  <c r="BK411" i="1" s="1"/>
  <c r="BB412" i="1" a="1"/>
  <c r="BB412" i="1" s="1"/>
  <c r="BK412" i="1" s="1"/>
  <c r="BB413" i="1" a="1"/>
  <c r="BB413" i="1" s="1"/>
  <c r="BK413" i="1" s="1"/>
  <c r="BB414" i="1" a="1"/>
  <c r="BB414" i="1" s="1"/>
  <c r="BK414" i="1" s="1"/>
  <c r="BB415" i="1" a="1"/>
  <c r="BB415" i="1" s="1"/>
  <c r="BK415" i="1" s="1"/>
  <c r="BB416" i="1" a="1"/>
  <c r="BB416" i="1" s="1"/>
  <c r="BK416" i="1" s="1"/>
  <c r="BB417" i="1" a="1"/>
  <c r="BB417" i="1" s="1"/>
  <c r="BK417" i="1" s="1"/>
  <c r="BB418" i="1" a="1"/>
  <c r="BB418" i="1" s="1"/>
  <c r="BK418" i="1" s="1"/>
  <c r="BB419" i="1" a="1"/>
  <c r="BB419" i="1" s="1"/>
  <c r="BK419" i="1" s="1"/>
  <c r="BB420" i="1" a="1"/>
  <c r="BB420" i="1" s="1"/>
  <c r="BK420" i="1" s="1"/>
  <c r="BB421" i="1" a="1"/>
  <c r="BB421" i="1" s="1"/>
  <c r="BK421" i="1" s="1"/>
  <c r="BB422" i="1" a="1"/>
  <c r="BB422" i="1" s="1"/>
  <c r="BK422" i="1" s="1"/>
  <c r="BB423" i="1" a="1"/>
  <c r="BB423" i="1" s="1"/>
  <c r="BK423" i="1" s="1"/>
  <c r="BB424" i="1" a="1"/>
  <c r="BB424" i="1" s="1"/>
  <c r="BK424" i="1" s="1"/>
  <c r="BB425" i="1" a="1"/>
  <c r="BB425" i="1" s="1"/>
  <c r="BK425" i="1" s="1"/>
  <c r="BB426" i="1" a="1"/>
  <c r="BB426" i="1" s="1"/>
  <c r="BK426" i="1" s="1"/>
  <c r="BB427" i="1" a="1"/>
  <c r="BB427" i="1" s="1"/>
  <c r="BK427" i="1" s="1"/>
  <c r="BB428" i="1" a="1"/>
  <c r="BB428" i="1" s="1"/>
  <c r="BK428" i="1" s="1"/>
  <c r="BB429" i="1" a="1"/>
  <c r="BB429" i="1" s="1"/>
  <c r="BK429" i="1" s="1"/>
  <c r="BB430" i="1" a="1"/>
  <c r="BB430" i="1" s="1"/>
  <c r="BK430" i="1" s="1"/>
  <c r="BB431" i="1" a="1"/>
  <c r="BB431" i="1" s="1"/>
  <c r="BK431" i="1" s="1"/>
  <c r="BB432" i="1" a="1"/>
  <c r="BB432" i="1" s="1"/>
  <c r="BK432" i="1" s="1"/>
  <c r="BB433" i="1" a="1"/>
  <c r="BB433" i="1" s="1"/>
  <c r="BK433" i="1" s="1"/>
  <c r="BB434" i="1" a="1"/>
  <c r="BB434" i="1" s="1"/>
  <c r="BK434" i="1" s="1"/>
  <c r="BB435" i="1" a="1"/>
  <c r="BB435" i="1" s="1"/>
  <c r="BK435" i="1" s="1"/>
  <c r="BB436" i="1" a="1"/>
  <c r="BB436" i="1" s="1"/>
  <c r="BK436" i="1" s="1"/>
  <c r="BB437" i="1" a="1"/>
  <c r="BB437" i="1" s="1"/>
  <c r="BK437" i="1" s="1"/>
  <c r="BB438" i="1" a="1"/>
  <c r="BB438" i="1" s="1"/>
  <c r="BK438" i="1" s="1"/>
  <c r="BB439" i="1" a="1"/>
  <c r="BB439" i="1" s="1"/>
  <c r="BK439" i="1" s="1"/>
  <c r="BB440" i="1" a="1"/>
  <c r="BB440" i="1" s="1"/>
  <c r="BK440" i="1" s="1"/>
  <c r="BB441" i="1" a="1"/>
  <c r="BB441" i="1" s="1"/>
  <c r="BK441" i="1" s="1"/>
  <c r="BB442" i="1" a="1"/>
  <c r="BB442" i="1" s="1"/>
  <c r="BK442" i="1" s="1"/>
  <c r="BB443" i="1" a="1"/>
  <c r="BB443" i="1" s="1"/>
  <c r="BK443" i="1" s="1"/>
  <c r="BB444" i="1" a="1"/>
  <c r="BB444" i="1" s="1"/>
  <c r="BK444" i="1" s="1"/>
  <c r="BB445" i="1" a="1"/>
  <c r="BB445" i="1" s="1"/>
  <c r="BK445" i="1" s="1"/>
  <c r="BB446" i="1" a="1"/>
  <c r="BB446" i="1" s="1"/>
  <c r="BK446" i="1" s="1"/>
  <c r="BB447" i="1" a="1"/>
  <c r="BB447" i="1" s="1"/>
  <c r="BK447" i="1" s="1"/>
  <c r="BB448" i="1" a="1"/>
  <c r="BB448" i="1" s="1"/>
  <c r="BK448" i="1" s="1"/>
  <c r="BB449" i="1" a="1"/>
  <c r="BB449" i="1" s="1"/>
  <c r="BK449" i="1" s="1"/>
  <c r="BB450" i="1" a="1"/>
  <c r="BB450" i="1" s="1"/>
  <c r="BK450" i="1" s="1"/>
  <c r="BB451" i="1" a="1"/>
  <c r="BB451" i="1" s="1"/>
  <c r="BK451" i="1" s="1"/>
  <c r="BB452" i="1" a="1"/>
  <c r="BB452" i="1" s="1"/>
  <c r="BK452" i="1" s="1"/>
  <c r="BB453" i="1" a="1"/>
  <c r="BB453" i="1" s="1"/>
  <c r="BK453" i="1" s="1"/>
  <c r="BB454" i="1" a="1"/>
  <c r="BB454" i="1" s="1"/>
  <c r="BK454" i="1" s="1"/>
  <c r="BB455" i="1" a="1"/>
  <c r="BB455" i="1" s="1"/>
  <c r="BK455" i="1" s="1"/>
  <c r="BB456" i="1" a="1"/>
  <c r="BB456" i="1" s="1"/>
  <c r="BK456" i="1" s="1"/>
  <c r="BB457" i="1" a="1"/>
  <c r="BB457" i="1" s="1"/>
  <c r="BK457" i="1" s="1"/>
  <c r="BB458" i="1" a="1"/>
  <c r="BB458" i="1" s="1"/>
  <c r="BK458" i="1" s="1"/>
  <c r="BB459" i="1" a="1"/>
  <c r="BB459" i="1" s="1"/>
  <c r="BK459" i="1" s="1"/>
  <c r="BB460" i="1" a="1"/>
  <c r="BB460" i="1" s="1"/>
  <c r="BK460" i="1" s="1"/>
  <c r="BB461" i="1" a="1"/>
  <c r="BB461" i="1" s="1"/>
  <c r="BK461" i="1" s="1"/>
  <c r="BB462" i="1" a="1"/>
  <c r="BB462" i="1" s="1"/>
  <c r="BK462" i="1" s="1"/>
  <c r="BB463" i="1" a="1"/>
  <c r="BB463" i="1" s="1"/>
  <c r="BK463" i="1" s="1"/>
  <c r="BB464" i="1" a="1"/>
  <c r="BB464" i="1" s="1"/>
  <c r="BK464" i="1" s="1"/>
  <c r="BB465" i="1" a="1"/>
  <c r="BB465" i="1" s="1"/>
  <c r="BK465" i="1" s="1"/>
  <c r="BB466" i="1" a="1"/>
  <c r="BB466" i="1" s="1"/>
  <c r="BK466" i="1" s="1"/>
  <c r="BB467" i="1" a="1"/>
  <c r="BB467" i="1" s="1"/>
  <c r="BK467" i="1" s="1"/>
  <c r="BB468" i="1" a="1"/>
  <c r="BB468" i="1" s="1"/>
  <c r="BK468" i="1" s="1"/>
  <c r="BB469" i="1" a="1"/>
  <c r="BB469" i="1" s="1"/>
  <c r="BK469" i="1" s="1"/>
  <c r="BB470" i="1" a="1"/>
  <c r="BB470" i="1" s="1"/>
  <c r="BK470" i="1" s="1"/>
  <c r="BB471" i="1" a="1"/>
  <c r="BB471" i="1" s="1"/>
  <c r="BK471" i="1" s="1"/>
  <c r="BB472" i="1" a="1"/>
  <c r="BB472" i="1" s="1"/>
  <c r="BK472" i="1" s="1"/>
  <c r="BB473" i="1" a="1"/>
  <c r="BB473" i="1" s="1"/>
  <c r="BK473" i="1" s="1"/>
  <c r="BB474" i="1" a="1"/>
  <c r="BB474" i="1" s="1"/>
  <c r="BK474" i="1" s="1"/>
  <c r="BB475" i="1" a="1"/>
  <c r="BB475" i="1" s="1"/>
  <c r="BK475" i="1" s="1"/>
  <c r="BB476" i="1" a="1"/>
  <c r="BB476" i="1" s="1"/>
  <c r="BK476" i="1" s="1"/>
  <c r="BB477" i="1" a="1"/>
  <c r="BB477" i="1" s="1"/>
  <c r="BK477" i="1" s="1"/>
  <c r="BB478" i="1" a="1"/>
  <c r="BB478" i="1" s="1"/>
  <c r="BK478" i="1" s="1"/>
  <c r="BB479" i="1" a="1"/>
  <c r="BB479" i="1" s="1"/>
  <c r="BK479" i="1" s="1"/>
  <c r="BB480" i="1" a="1"/>
  <c r="BB480" i="1" s="1"/>
  <c r="BK480" i="1" s="1"/>
  <c r="BB481" i="1" a="1"/>
  <c r="BB481" i="1" s="1"/>
  <c r="BK481" i="1" s="1"/>
  <c r="BB482" i="1" a="1"/>
  <c r="BB482" i="1" s="1"/>
  <c r="BK482" i="1" s="1"/>
  <c r="BB483" i="1" a="1"/>
  <c r="BB483" i="1" s="1"/>
  <c r="BK483" i="1" s="1"/>
  <c r="BB484" i="1" a="1"/>
  <c r="BB484" i="1" s="1"/>
  <c r="BK484" i="1" s="1"/>
  <c r="BB485" i="1" a="1"/>
  <c r="BB485" i="1" s="1"/>
  <c r="BK485" i="1" s="1"/>
  <c r="BB486" i="1" a="1"/>
  <c r="BB486" i="1" s="1"/>
  <c r="BK486" i="1" s="1"/>
  <c r="BB487" i="1" a="1"/>
  <c r="BB487" i="1" s="1"/>
  <c r="BK487" i="1" s="1"/>
  <c r="BB488" i="1" a="1"/>
  <c r="BB488" i="1" s="1"/>
  <c r="BK488" i="1" s="1"/>
  <c r="BB489" i="1" a="1"/>
  <c r="BB489" i="1" s="1"/>
  <c r="BK489" i="1" s="1"/>
  <c r="BB490" i="1" a="1"/>
  <c r="BB490" i="1" s="1"/>
  <c r="BK490" i="1" s="1"/>
  <c r="BB491" i="1" a="1"/>
  <c r="BB491" i="1" s="1"/>
  <c r="BK491" i="1" s="1"/>
  <c r="BB492" i="1" a="1"/>
  <c r="BB492" i="1" s="1"/>
  <c r="BK492" i="1" s="1"/>
  <c r="BB493" i="1" a="1"/>
  <c r="BB493" i="1" s="1"/>
  <c r="BK493" i="1" s="1"/>
  <c r="BB494" i="1" a="1"/>
  <c r="BB494" i="1" s="1"/>
  <c r="BK494" i="1" s="1"/>
  <c r="BB495" i="1" a="1"/>
  <c r="BB495" i="1" s="1"/>
  <c r="BK495" i="1" s="1"/>
  <c r="BB496" i="1" a="1"/>
  <c r="BB496" i="1" s="1"/>
  <c r="BK496" i="1" s="1"/>
  <c r="BB497" i="1" a="1"/>
  <c r="BB497" i="1" s="1"/>
  <c r="BK497" i="1" s="1"/>
  <c r="BB498" i="1" a="1"/>
  <c r="BB498" i="1" s="1"/>
  <c r="BK498" i="1" s="1"/>
  <c r="BB499" i="1" a="1"/>
  <c r="BB499" i="1" s="1"/>
  <c r="BK499" i="1" s="1"/>
  <c r="BB500" i="1" a="1"/>
  <c r="BB500" i="1" s="1"/>
  <c r="BK500" i="1" s="1"/>
  <c r="BB501" i="1" a="1"/>
  <c r="BB501" i="1" s="1"/>
  <c r="BK501" i="1" s="1"/>
  <c r="BB502" i="1" a="1"/>
  <c r="BB502" i="1" s="1"/>
  <c r="BK502" i="1" s="1"/>
  <c r="BB503" i="1" a="1"/>
  <c r="BB503" i="1" s="1"/>
  <c r="BK503" i="1" s="1"/>
  <c r="BB504" i="1" a="1"/>
  <c r="BB504" i="1" s="1"/>
  <c r="BK504" i="1" s="1"/>
  <c r="BB505" i="1" a="1"/>
  <c r="BB505" i="1" s="1"/>
  <c r="BK505" i="1" s="1"/>
  <c r="BB506" i="1" a="1"/>
  <c r="BB506" i="1" s="1"/>
  <c r="BK506" i="1" s="1"/>
  <c r="BB507" i="1" a="1"/>
  <c r="BB507" i="1" s="1"/>
  <c r="BK507" i="1" s="1"/>
  <c r="BB508" i="1" a="1"/>
  <c r="BB508" i="1" s="1"/>
  <c r="BK508" i="1" s="1"/>
  <c r="BB509" i="1" a="1"/>
  <c r="BB509" i="1" s="1"/>
  <c r="BK509" i="1" s="1"/>
  <c r="BB510" i="1" a="1"/>
  <c r="BB510" i="1" s="1"/>
  <c r="BK510" i="1" s="1"/>
  <c r="BB511" i="1" a="1"/>
  <c r="BB511" i="1" s="1"/>
  <c r="BK511" i="1" s="1"/>
  <c r="BB512" i="1" a="1"/>
  <c r="BB512" i="1" s="1"/>
  <c r="BK512" i="1" s="1"/>
  <c r="BB513" i="1" a="1"/>
  <c r="BB513" i="1" s="1"/>
  <c r="BK513" i="1" s="1"/>
  <c r="BB514" i="1" a="1"/>
  <c r="BB514" i="1" s="1"/>
  <c r="BK514" i="1" s="1"/>
  <c r="BB515" i="1" a="1"/>
  <c r="BB515" i="1" s="1"/>
  <c r="BK515" i="1" s="1"/>
  <c r="BB516" i="1" a="1"/>
  <c r="BB516" i="1" s="1"/>
  <c r="BK516" i="1" s="1"/>
  <c r="BB517" i="1" a="1"/>
  <c r="BB517" i="1" s="1"/>
  <c r="BK517" i="1" s="1"/>
  <c r="BB518" i="1" a="1"/>
  <c r="BB518" i="1" s="1"/>
  <c r="BK518" i="1" s="1"/>
  <c r="BB519" i="1" a="1"/>
  <c r="BB519" i="1" s="1"/>
  <c r="BK519" i="1" s="1"/>
  <c r="BB520" i="1" a="1"/>
  <c r="BB520" i="1" s="1"/>
  <c r="BK520" i="1" s="1"/>
  <c r="BB521" i="1" a="1"/>
  <c r="BB521" i="1" s="1"/>
  <c r="BK521" i="1" s="1"/>
  <c r="BB522" i="1" a="1"/>
  <c r="BB522" i="1" s="1"/>
  <c r="BK522" i="1" s="1"/>
  <c r="BB523" i="1" a="1"/>
  <c r="BB523" i="1" s="1"/>
  <c r="BK523" i="1" s="1"/>
  <c r="BB524" i="1" a="1"/>
  <c r="BB524" i="1" s="1"/>
  <c r="BK524" i="1" s="1"/>
  <c r="BB525" i="1" a="1"/>
  <c r="BB525" i="1" s="1"/>
  <c r="BK525" i="1" s="1"/>
  <c r="BB526" i="1" a="1"/>
  <c r="BB526" i="1" s="1"/>
  <c r="BK526" i="1" s="1"/>
  <c r="BB527" i="1" a="1"/>
  <c r="BB527" i="1" s="1"/>
  <c r="BK527" i="1" s="1"/>
  <c r="BB528" i="1" a="1"/>
  <c r="BB528" i="1" s="1"/>
  <c r="BK528" i="1" s="1"/>
  <c r="BB529" i="1" a="1"/>
  <c r="BB529" i="1" s="1"/>
  <c r="BK529" i="1" s="1"/>
  <c r="BB530" i="1" a="1"/>
  <c r="BB530" i="1" s="1"/>
  <c r="BK530" i="1" s="1"/>
  <c r="BB531" i="1" a="1"/>
  <c r="BB531" i="1" s="1"/>
  <c r="BK531" i="1" s="1"/>
  <c r="BB532" i="1" a="1"/>
  <c r="BB532" i="1" s="1"/>
  <c r="BK532" i="1" s="1"/>
  <c r="BB533" i="1" a="1"/>
  <c r="BB533" i="1" s="1"/>
  <c r="BK533" i="1" s="1"/>
  <c r="BB534" i="1" a="1"/>
  <c r="BB534" i="1" s="1"/>
  <c r="BK534" i="1" s="1"/>
  <c r="BB535" i="1" a="1"/>
  <c r="BB535" i="1" s="1"/>
  <c r="BK535" i="1" s="1"/>
  <c r="BB536" i="1" a="1"/>
  <c r="BB536" i="1" s="1"/>
  <c r="BK536" i="1" s="1"/>
  <c r="BB537" i="1" a="1"/>
  <c r="BB537" i="1" s="1"/>
  <c r="BK537" i="1" s="1"/>
  <c r="BB538" i="1" a="1"/>
  <c r="BB538" i="1" s="1"/>
  <c r="BK538" i="1" s="1"/>
  <c r="BB539" i="1" a="1"/>
  <c r="BB539" i="1" s="1"/>
  <c r="BK539" i="1" s="1"/>
  <c r="BB540" i="1" a="1"/>
  <c r="BB540" i="1" s="1"/>
  <c r="BK540" i="1" s="1"/>
  <c r="BB541" i="1" a="1"/>
  <c r="BB541" i="1" s="1"/>
  <c r="BK541" i="1" s="1"/>
  <c r="BB542" i="1" a="1"/>
  <c r="BB542" i="1" s="1"/>
  <c r="BK542" i="1" s="1"/>
  <c r="BB543" i="1" a="1"/>
  <c r="BB543" i="1" s="1"/>
  <c r="BK543" i="1" s="1"/>
  <c r="BB544" i="1" a="1"/>
  <c r="BB544" i="1" s="1"/>
  <c r="BK544" i="1" s="1"/>
  <c r="BB545" i="1" a="1"/>
  <c r="BB545" i="1" s="1"/>
  <c r="BK545" i="1" s="1"/>
  <c r="BB546" i="1" a="1"/>
  <c r="BB546" i="1" s="1"/>
  <c r="BK546" i="1" s="1"/>
  <c r="BB547" i="1" a="1"/>
  <c r="BB547" i="1" s="1"/>
  <c r="BK547" i="1" s="1"/>
  <c r="BB548" i="1" a="1"/>
  <c r="BB548" i="1" s="1"/>
  <c r="BK548" i="1" s="1"/>
  <c r="BB549" i="1" a="1"/>
  <c r="BB549" i="1" s="1"/>
  <c r="BK549" i="1" s="1"/>
  <c r="BB550" i="1" a="1"/>
  <c r="BB550" i="1" s="1"/>
  <c r="BK550" i="1" s="1"/>
  <c r="BB551" i="1" a="1"/>
  <c r="BB551" i="1" s="1"/>
  <c r="BK551" i="1" s="1"/>
  <c r="BB552" i="1" a="1"/>
  <c r="BB552" i="1" s="1"/>
  <c r="BK552" i="1" s="1"/>
  <c r="BB553" i="1" a="1"/>
  <c r="BB553" i="1" s="1"/>
  <c r="BK553" i="1" s="1"/>
  <c r="BB554" i="1" a="1"/>
  <c r="BB554" i="1" s="1"/>
  <c r="BK554" i="1" s="1"/>
  <c r="BB555" i="1" a="1"/>
  <c r="BB555" i="1" s="1"/>
  <c r="BK555" i="1" s="1"/>
  <c r="BB556" i="1" a="1"/>
  <c r="BB556" i="1" s="1"/>
  <c r="BK556" i="1" s="1"/>
  <c r="BB557" i="1" a="1"/>
  <c r="BB557" i="1" s="1"/>
  <c r="BK557" i="1" s="1"/>
  <c r="BB558" i="1" a="1"/>
  <c r="BB558" i="1" s="1"/>
  <c r="BK558" i="1" s="1"/>
  <c r="BB559" i="1" a="1"/>
  <c r="BB559" i="1" s="1"/>
  <c r="BK559" i="1" s="1"/>
  <c r="BB560" i="1" a="1"/>
  <c r="BB560" i="1" s="1"/>
  <c r="BK560" i="1" s="1"/>
  <c r="BB561" i="1" a="1"/>
  <c r="BB561" i="1" s="1"/>
  <c r="BK561" i="1" s="1"/>
  <c r="BB562" i="1" a="1"/>
  <c r="BB562" i="1" s="1"/>
  <c r="BK562" i="1" s="1"/>
  <c r="BB563" i="1" a="1"/>
  <c r="BB563" i="1" s="1"/>
  <c r="BK563" i="1" s="1"/>
  <c r="BB564" i="1" a="1"/>
  <c r="BB564" i="1" s="1"/>
  <c r="BK564" i="1" s="1"/>
  <c r="BB565" i="1" a="1"/>
  <c r="BB565" i="1" s="1"/>
  <c r="BK565" i="1" s="1"/>
  <c r="BB566" i="1" a="1"/>
  <c r="BB566" i="1" s="1"/>
  <c r="BK566" i="1" s="1"/>
  <c r="BB567" i="1" a="1"/>
  <c r="BB567" i="1" s="1"/>
  <c r="BK567" i="1" s="1"/>
  <c r="BB568" i="1" a="1"/>
  <c r="BB568" i="1" s="1"/>
  <c r="BK568" i="1" s="1"/>
  <c r="BB569" i="1" a="1"/>
  <c r="BB569" i="1" s="1"/>
  <c r="BK569" i="1" s="1"/>
  <c r="BB570" i="1" a="1"/>
  <c r="BB570" i="1" s="1"/>
  <c r="BK570" i="1" s="1"/>
  <c r="BB571" i="1" a="1"/>
  <c r="BB571" i="1" s="1"/>
  <c r="BK571" i="1" s="1"/>
  <c r="BB572" i="1" a="1"/>
  <c r="BB572" i="1" s="1"/>
  <c r="BK572" i="1" s="1"/>
  <c r="BB573" i="1" a="1"/>
  <c r="BB573" i="1" s="1"/>
  <c r="BK573" i="1" s="1"/>
  <c r="BB574" i="1" a="1"/>
  <c r="BB574" i="1" s="1"/>
  <c r="BK574" i="1" s="1"/>
  <c r="BB575" i="1" a="1"/>
  <c r="BB575" i="1" s="1"/>
  <c r="BK575" i="1" s="1"/>
  <c r="BB576" i="1" a="1"/>
  <c r="BB576" i="1" s="1"/>
  <c r="BK576" i="1" s="1"/>
  <c r="BB577" i="1" a="1"/>
  <c r="BB577" i="1" s="1"/>
  <c r="BK577" i="1" s="1"/>
  <c r="BB578" i="1" a="1"/>
  <c r="BB578" i="1" s="1"/>
  <c r="BK578" i="1" s="1"/>
  <c r="BB579" i="1" a="1"/>
  <c r="BB579" i="1" s="1"/>
  <c r="BK579" i="1" s="1"/>
  <c r="BB580" i="1" a="1"/>
  <c r="BB580" i="1" s="1"/>
  <c r="BK580" i="1" s="1"/>
  <c r="BB581" i="1" a="1"/>
  <c r="BB581" i="1" s="1"/>
  <c r="BK581" i="1" s="1"/>
  <c r="BB582" i="1" a="1"/>
  <c r="BB582" i="1" s="1"/>
  <c r="BK582" i="1" s="1"/>
  <c r="BB583" i="1" a="1"/>
  <c r="BB583" i="1" s="1"/>
  <c r="BK583" i="1" s="1"/>
  <c r="BB584" i="1" a="1"/>
  <c r="BB584" i="1" s="1"/>
  <c r="BK584" i="1" s="1"/>
  <c r="BB585" i="1" a="1"/>
  <c r="BB585" i="1" s="1"/>
  <c r="BK585" i="1" s="1"/>
  <c r="BB586" i="1" a="1"/>
  <c r="BB586" i="1" s="1"/>
  <c r="BK586" i="1" s="1"/>
  <c r="BB587" i="1" a="1"/>
  <c r="BB587" i="1" s="1"/>
  <c r="BK587" i="1" s="1"/>
  <c r="BB588" i="1" a="1"/>
  <c r="BB588" i="1" s="1"/>
  <c r="BK588" i="1" s="1"/>
  <c r="BB589" i="1" a="1"/>
  <c r="BB589" i="1" s="1"/>
  <c r="BK589" i="1" s="1"/>
  <c r="BB590" i="1" a="1"/>
  <c r="BB590" i="1" s="1"/>
  <c r="BK590" i="1" s="1"/>
  <c r="BB591" i="1" a="1"/>
  <c r="BB591" i="1" s="1"/>
  <c r="BK591" i="1" s="1"/>
  <c r="BB592" i="1" a="1"/>
  <c r="BB592" i="1" s="1"/>
  <c r="BK592" i="1" s="1"/>
  <c r="BB593" i="1" a="1"/>
  <c r="BB593" i="1" s="1"/>
  <c r="BK593" i="1" s="1"/>
  <c r="BB594" i="1" a="1"/>
  <c r="BB594" i="1" s="1"/>
  <c r="BK594" i="1" s="1"/>
  <c r="BB595" i="1" a="1"/>
  <c r="BB595" i="1" s="1"/>
  <c r="BK595" i="1" s="1"/>
  <c r="BB596" i="1" a="1"/>
  <c r="BB596" i="1" s="1"/>
  <c r="BK596" i="1" s="1"/>
  <c r="BB597" i="1" a="1"/>
  <c r="BB597" i="1" s="1"/>
  <c r="BK597" i="1" s="1"/>
  <c r="BB598" i="1" a="1"/>
  <c r="BB598" i="1" s="1"/>
  <c r="BK598" i="1" s="1"/>
  <c r="BB599" i="1" a="1"/>
  <c r="BB599" i="1" s="1"/>
  <c r="BK599" i="1" s="1"/>
  <c r="BB600" i="1" a="1"/>
  <c r="BB600" i="1" s="1"/>
  <c r="BK600" i="1" s="1"/>
  <c r="BB601" i="1" a="1"/>
  <c r="BB601" i="1" s="1"/>
  <c r="BK601" i="1" s="1"/>
  <c r="BB602" i="1" a="1"/>
  <c r="BB602" i="1" s="1"/>
  <c r="BK602" i="1" s="1"/>
  <c r="BB603" i="1" a="1"/>
  <c r="BB603" i="1" s="1"/>
  <c r="BK603" i="1" s="1"/>
  <c r="BB604" i="1" a="1"/>
  <c r="BB604" i="1" s="1"/>
  <c r="BK604" i="1" s="1"/>
  <c r="BB605" i="1" a="1"/>
  <c r="BB605" i="1" s="1"/>
  <c r="BK605" i="1" s="1"/>
  <c r="BB606" i="1" a="1"/>
  <c r="BB606" i="1" s="1"/>
  <c r="BK606" i="1" s="1"/>
  <c r="BB607" i="1" a="1"/>
  <c r="BB607" i="1" s="1"/>
  <c r="BK607" i="1" s="1"/>
  <c r="BB608" i="1" a="1"/>
  <c r="BB608" i="1" s="1"/>
  <c r="BK608" i="1" s="1"/>
  <c r="BB609" i="1" a="1"/>
  <c r="BB609" i="1" s="1"/>
  <c r="BK609" i="1" s="1"/>
  <c r="BB610" i="1" a="1"/>
  <c r="BB610" i="1" s="1"/>
  <c r="BK610" i="1" s="1"/>
  <c r="BB611" i="1" a="1"/>
  <c r="BB611" i="1" s="1"/>
  <c r="BK611" i="1" s="1"/>
  <c r="BB612" i="1" a="1"/>
  <c r="BB612" i="1" s="1"/>
  <c r="BK612" i="1" s="1"/>
  <c r="BB613" i="1" a="1"/>
  <c r="BB613" i="1" s="1"/>
  <c r="BK613" i="1" s="1"/>
  <c r="BB614" i="1" a="1"/>
  <c r="BB614" i="1" s="1"/>
  <c r="BK614" i="1" s="1"/>
  <c r="BB615" i="1" a="1"/>
  <c r="BB615" i="1" s="1"/>
  <c r="BK615" i="1" s="1"/>
  <c r="BB616" i="1" a="1"/>
  <c r="BB616" i="1" s="1"/>
  <c r="BK616" i="1" s="1"/>
  <c r="BB617" i="1" a="1"/>
  <c r="BB617" i="1" s="1"/>
  <c r="BK617" i="1" s="1"/>
  <c r="BB618" i="1" a="1"/>
  <c r="BB618" i="1" s="1"/>
  <c r="BK618" i="1" s="1"/>
  <c r="BB619" i="1" a="1"/>
  <c r="BB619" i="1" s="1"/>
  <c r="BK619" i="1" s="1"/>
  <c r="BB620" i="1" a="1"/>
  <c r="BB620" i="1" s="1"/>
  <c r="BK620" i="1" s="1"/>
  <c r="BB621" i="1" a="1"/>
  <c r="BB621" i="1" s="1"/>
  <c r="BK621" i="1" s="1"/>
  <c r="BB622" i="1" a="1"/>
  <c r="BB622" i="1" s="1"/>
  <c r="BK622" i="1" s="1"/>
  <c r="BB623" i="1" a="1"/>
  <c r="BB623" i="1" s="1"/>
  <c r="BK623" i="1" s="1"/>
  <c r="BB624" i="1" a="1"/>
  <c r="BB624" i="1" s="1"/>
  <c r="BK624" i="1" s="1"/>
  <c r="BB625" i="1" a="1"/>
  <c r="BB625" i="1" s="1"/>
  <c r="BK625" i="1" s="1"/>
  <c r="BB626" i="1" a="1"/>
  <c r="BB626" i="1" s="1"/>
  <c r="BK626" i="1" s="1"/>
  <c r="BB627" i="1" a="1"/>
  <c r="BB627" i="1" s="1"/>
  <c r="BK627" i="1" s="1"/>
  <c r="BB628" i="1" a="1"/>
  <c r="BB628" i="1" s="1"/>
  <c r="BK628" i="1" s="1"/>
  <c r="BB629" i="1" a="1"/>
  <c r="BB629" i="1" s="1"/>
  <c r="BK629" i="1" s="1"/>
  <c r="BB630" i="1" a="1"/>
  <c r="BB630" i="1" s="1"/>
  <c r="BK630" i="1" s="1"/>
  <c r="BB631" i="1" a="1"/>
  <c r="BB631" i="1" s="1"/>
  <c r="BK631" i="1" s="1"/>
  <c r="BB632" i="1" a="1"/>
  <c r="BB632" i="1" s="1"/>
  <c r="BK632" i="1" s="1"/>
  <c r="BB633" i="1" a="1"/>
  <c r="BB633" i="1" s="1"/>
  <c r="BK633" i="1" s="1"/>
  <c r="BB634" i="1" a="1"/>
  <c r="BB634" i="1" s="1"/>
  <c r="BK634" i="1" s="1"/>
  <c r="BB635" i="1" a="1"/>
  <c r="BB635" i="1" s="1"/>
  <c r="BK635" i="1" s="1"/>
  <c r="BB636" i="1" a="1"/>
  <c r="BB636" i="1" s="1"/>
  <c r="BK636" i="1" s="1"/>
  <c r="BB637" i="1" a="1"/>
  <c r="BB637" i="1" s="1"/>
  <c r="BK637" i="1" s="1"/>
  <c r="BB638" i="1" a="1"/>
  <c r="BB638" i="1" s="1"/>
  <c r="BK638" i="1" s="1"/>
  <c r="BB639" i="1" a="1"/>
  <c r="BB639" i="1" s="1"/>
  <c r="BK639" i="1" s="1"/>
  <c r="BB640" i="1" a="1"/>
  <c r="BB640" i="1" s="1"/>
  <c r="BK640" i="1" s="1"/>
  <c r="BB641" i="1" a="1"/>
  <c r="BB641" i="1" s="1"/>
  <c r="BK641" i="1" s="1"/>
  <c r="BB642" i="1" a="1"/>
  <c r="BB642" i="1" s="1"/>
  <c r="BK642" i="1" s="1"/>
  <c r="BB643" i="1" a="1"/>
  <c r="BB643" i="1" s="1"/>
  <c r="BK643" i="1" s="1"/>
  <c r="BB644" i="1" a="1"/>
  <c r="BB644" i="1" s="1"/>
  <c r="BK644" i="1" s="1"/>
  <c r="BB645" i="1" a="1"/>
  <c r="BB645" i="1" s="1"/>
  <c r="BK645" i="1" s="1"/>
  <c r="BB646" i="1" a="1"/>
  <c r="BB646" i="1" s="1"/>
  <c r="BK646" i="1" s="1"/>
  <c r="BB647" i="1" a="1"/>
  <c r="BB647" i="1" s="1"/>
  <c r="BK647" i="1" s="1"/>
  <c r="BB648" i="1" a="1"/>
  <c r="BB648" i="1" s="1"/>
  <c r="BK648" i="1" s="1"/>
  <c r="BB649" i="1" a="1"/>
  <c r="BB649" i="1" s="1"/>
  <c r="BK649" i="1" s="1"/>
  <c r="BB650" i="1" a="1"/>
  <c r="BB650" i="1" s="1"/>
  <c r="BK650" i="1" s="1"/>
  <c r="BB651" i="1" a="1"/>
  <c r="BB651" i="1" s="1"/>
  <c r="BK651" i="1" s="1"/>
  <c r="BB652" i="1" a="1"/>
  <c r="BB652" i="1" s="1"/>
  <c r="BK652" i="1" s="1"/>
  <c r="BB653" i="1" a="1"/>
  <c r="BB653" i="1" s="1"/>
  <c r="BK653" i="1" s="1"/>
  <c r="BB654" i="1" a="1"/>
  <c r="BB654" i="1" s="1"/>
  <c r="BK654" i="1" s="1"/>
  <c r="BB655" i="1" a="1"/>
  <c r="BB655" i="1" s="1"/>
  <c r="BK655" i="1" s="1"/>
  <c r="BB656" i="1" a="1"/>
  <c r="BB656" i="1" s="1"/>
  <c r="BK656" i="1" s="1"/>
  <c r="BB657" i="1" a="1"/>
  <c r="BB657" i="1" s="1"/>
  <c r="BK657" i="1" s="1"/>
  <c r="BB658" i="1" a="1"/>
  <c r="BB658" i="1" s="1"/>
  <c r="BK658" i="1" s="1"/>
  <c r="BB659" i="1" a="1"/>
  <c r="BB659" i="1" s="1"/>
  <c r="BK659" i="1" s="1"/>
  <c r="BB660" i="1" a="1"/>
  <c r="BB660" i="1" s="1"/>
  <c r="BK660" i="1" s="1"/>
  <c r="BB661" i="1" a="1"/>
  <c r="BB661" i="1" s="1"/>
  <c r="BK661" i="1" s="1"/>
  <c r="BB662" i="1" a="1"/>
  <c r="BB662" i="1" s="1"/>
  <c r="BK662" i="1" s="1"/>
  <c r="BB663" i="1" a="1"/>
  <c r="BB663" i="1" s="1"/>
  <c r="BK663" i="1" s="1"/>
  <c r="BB664" i="1" a="1"/>
  <c r="BB664" i="1" s="1"/>
  <c r="BK664" i="1" s="1"/>
  <c r="BB665" i="1" a="1"/>
  <c r="BB665" i="1" s="1"/>
  <c r="BK665" i="1" s="1"/>
  <c r="BB666" i="1" a="1"/>
  <c r="BB666" i="1" s="1"/>
  <c r="BK666" i="1" s="1"/>
  <c r="BB667" i="1" a="1"/>
  <c r="BB667" i="1" s="1"/>
  <c r="BK667" i="1" s="1"/>
  <c r="BB668" i="1" a="1"/>
  <c r="BB668" i="1" s="1"/>
  <c r="BK668" i="1" s="1"/>
  <c r="BB669" i="1" a="1"/>
  <c r="BB669" i="1" s="1"/>
  <c r="BK669" i="1" s="1"/>
  <c r="BB670" i="1" a="1"/>
  <c r="BB670" i="1" s="1"/>
  <c r="BK670" i="1" s="1"/>
  <c r="BB671" i="1" a="1"/>
  <c r="BB671" i="1" s="1"/>
  <c r="BK671" i="1" s="1"/>
  <c r="BB672" i="1" a="1"/>
  <c r="BB672" i="1" s="1"/>
  <c r="BK672" i="1" s="1"/>
  <c r="BB673" i="1" a="1"/>
  <c r="BB673" i="1" s="1"/>
  <c r="BK673" i="1" s="1"/>
  <c r="BB674" i="1" a="1"/>
  <c r="BB674" i="1" s="1"/>
  <c r="BK674" i="1" s="1"/>
  <c r="BB675" i="1" a="1"/>
  <c r="BB675" i="1" s="1"/>
  <c r="BK675" i="1" s="1"/>
  <c r="BB676" i="1" a="1"/>
  <c r="BB676" i="1" s="1"/>
  <c r="BK676" i="1" s="1"/>
  <c r="BB677" i="1" a="1"/>
  <c r="BB677" i="1" s="1"/>
  <c r="BK677" i="1" s="1"/>
  <c r="BB678" i="1" a="1"/>
  <c r="BB678" i="1" s="1"/>
  <c r="BK678" i="1" s="1"/>
  <c r="BB679" i="1" a="1"/>
  <c r="BB679" i="1" s="1"/>
  <c r="BK679" i="1" s="1"/>
  <c r="BB680" i="1" a="1"/>
  <c r="BB680" i="1" s="1"/>
  <c r="BK680" i="1" s="1"/>
  <c r="BB681" i="1" a="1"/>
  <c r="BB681" i="1" s="1"/>
  <c r="BK681" i="1" s="1"/>
  <c r="BB682" i="1" a="1"/>
  <c r="BB682" i="1" s="1"/>
  <c r="BK682" i="1" s="1"/>
  <c r="BB683" i="1" a="1"/>
  <c r="BB683" i="1" s="1"/>
  <c r="BK683" i="1" s="1"/>
  <c r="BB684" i="1" a="1"/>
  <c r="BB684" i="1" s="1"/>
  <c r="BK684" i="1" s="1"/>
  <c r="BB685" i="1" a="1"/>
  <c r="BB685" i="1" s="1"/>
  <c r="BK685" i="1" s="1"/>
  <c r="BB686" i="1" a="1"/>
  <c r="BB686" i="1" s="1"/>
  <c r="BK686" i="1" s="1"/>
  <c r="BB687" i="1" a="1"/>
  <c r="BB687" i="1" s="1"/>
  <c r="BK687" i="1" s="1"/>
  <c r="BB688" i="1" a="1"/>
  <c r="BB688" i="1" s="1"/>
  <c r="BK688" i="1" s="1"/>
  <c r="BB689" i="1" a="1"/>
  <c r="BB689" i="1" s="1"/>
  <c r="BK689" i="1" s="1"/>
  <c r="BB690" i="1" a="1"/>
  <c r="BB690" i="1" s="1"/>
  <c r="BK690" i="1" s="1"/>
  <c r="BB691" i="1" a="1"/>
  <c r="BB691" i="1" s="1"/>
  <c r="BK691" i="1" s="1"/>
  <c r="BB692" i="1" a="1"/>
  <c r="BB692" i="1" s="1"/>
  <c r="BK692" i="1" s="1"/>
  <c r="BB693" i="1" a="1"/>
  <c r="BB693" i="1" s="1"/>
  <c r="BK693" i="1" s="1"/>
  <c r="BB694" i="1" a="1"/>
  <c r="BB694" i="1" s="1"/>
  <c r="BK694" i="1" s="1"/>
  <c r="BB695" i="1" a="1"/>
  <c r="BB695" i="1" s="1"/>
  <c r="BK695" i="1" s="1"/>
  <c r="BB696" i="1" a="1"/>
  <c r="BB696" i="1" s="1"/>
  <c r="BK696" i="1" s="1"/>
  <c r="BB697" i="1" a="1"/>
  <c r="BB697" i="1" s="1"/>
  <c r="BK697" i="1" s="1"/>
  <c r="BB698" i="1" a="1"/>
  <c r="BB698" i="1" s="1"/>
  <c r="BK698" i="1" s="1"/>
  <c r="BB699" i="1" a="1"/>
  <c r="BB699" i="1" s="1"/>
  <c r="BK699" i="1" s="1"/>
  <c r="BB700" i="1" a="1"/>
  <c r="BB700" i="1" s="1"/>
  <c r="BK700" i="1" s="1"/>
  <c r="BB701" i="1" a="1"/>
  <c r="BB701" i="1" s="1"/>
  <c r="BK701" i="1" s="1"/>
  <c r="BB702" i="1" a="1"/>
  <c r="BB702" i="1" s="1"/>
  <c r="BK702" i="1" s="1"/>
  <c r="BB703" i="1" a="1"/>
  <c r="BB703" i="1" s="1"/>
  <c r="BK703" i="1" s="1"/>
  <c r="BB704" i="1" a="1"/>
  <c r="BB704" i="1" s="1"/>
  <c r="BK704" i="1" s="1"/>
  <c r="BB705" i="1" a="1"/>
  <c r="BB705" i="1" s="1"/>
  <c r="BK705" i="1" s="1"/>
  <c r="BB706" i="1" a="1"/>
  <c r="BB706" i="1" s="1"/>
  <c r="BK706" i="1" s="1"/>
  <c r="BB707" i="1" a="1"/>
  <c r="BB707" i="1" s="1"/>
  <c r="BK707" i="1" s="1"/>
  <c r="BB708" i="1" a="1"/>
  <c r="BB708" i="1" s="1"/>
  <c r="BK708" i="1" s="1"/>
  <c r="BB709" i="1" a="1"/>
  <c r="BB709" i="1" s="1"/>
  <c r="BK709" i="1" s="1"/>
  <c r="BB710" i="1" a="1"/>
  <c r="BB710" i="1" s="1"/>
  <c r="BK710" i="1" s="1"/>
  <c r="BB711" i="1" a="1"/>
  <c r="BB711" i="1" s="1"/>
  <c r="BK711" i="1" s="1"/>
  <c r="BB712" i="1" a="1"/>
  <c r="BB712" i="1" s="1"/>
  <c r="BK712" i="1" s="1"/>
  <c r="BB713" i="1" a="1"/>
  <c r="BB713" i="1" s="1"/>
  <c r="BK713" i="1" s="1"/>
  <c r="BB714" i="1" a="1"/>
  <c r="BB714" i="1" s="1"/>
  <c r="BK714" i="1" s="1"/>
  <c r="BB715" i="1" a="1"/>
  <c r="BB715" i="1" s="1"/>
  <c r="BK715" i="1" s="1"/>
  <c r="BB716" i="1" a="1"/>
  <c r="BB716" i="1" s="1"/>
  <c r="BK716" i="1" s="1"/>
  <c r="BB717" i="1" a="1"/>
  <c r="BB717" i="1" s="1"/>
  <c r="BK717" i="1" s="1"/>
  <c r="BB718" i="1" a="1"/>
  <c r="BB718" i="1" s="1"/>
  <c r="BK718" i="1" s="1"/>
  <c r="BB719" i="1" a="1"/>
  <c r="BB719" i="1" s="1"/>
  <c r="BK719" i="1" s="1"/>
  <c r="BB720" i="1" a="1"/>
  <c r="BB720" i="1" s="1"/>
  <c r="BK720" i="1" s="1"/>
  <c r="BB721" i="1" a="1"/>
  <c r="BB721" i="1" s="1"/>
  <c r="BK721" i="1" s="1"/>
  <c r="BB722" i="1" a="1"/>
  <c r="BB722" i="1" s="1"/>
  <c r="BK722" i="1" s="1"/>
  <c r="BB723" i="1" a="1"/>
  <c r="BB723" i="1" s="1"/>
  <c r="BK723" i="1" s="1"/>
  <c r="BB724" i="1" a="1"/>
  <c r="BB724" i="1" s="1"/>
  <c r="BK724" i="1" s="1"/>
  <c r="BB725" i="1" a="1"/>
  <c r="BB725" i="1" s="1"/>
  <c r="BK725" i="1" s="1"/>
  <c r="BB726" i="1" a="1"/>
  <c r="BB726" i="1" s="1"/>
  <c r="BK726" i="1" s="1"/>
  <c r="BB727" i="1" a="1"/>
  <c r="BB727" i="1" s="1"/>
  <c r="BK727" i="1" s="1"/>
  <c r="BB728" i="1" a="1"/>
  <c r="BB728" i="1" s="1"/>
  <c r="BK728" i="1" s="1"/>
  <c r="BB729" i="1" a="1"/>
  <c r="BB729" i="1" s="1"/>
  <c r="BK729" i="1" s="1"/>
  <c r="BB730" i="1" a="1"/>
  <c r="BB730" i="1" s="1"/>
  <c r="BK730" i="1" s="1"/>
  <c r="BB731" i="1" a="1"/>
  <c r="BB731" i="1" s="1"/>
  <c r="BK731" i="1" s="1"/>
  <c r="BB732" i="1" a="1"/>
  <c r="BB732" i="1" s="1"/>
  <c r="BK732" i="1" s="1"/>
  <c r="BB733" i="1" a="1"/>
  <c r="BB733" i="1" s="1"/>
  <c r="BK733" i="1" s="1"/>
  <c r="BB734" i="1" a="1"/>
  <c r="BB734" i="1" s="1"/>
  <c r="BK734" i="1" s="1"/>
  <c r="BB735" i="1" a="1"/>
  <c r="BB735" i="1" s="1"/>
  <c r="BK735" i="1" s="1"/>
  <c r="BB736" i="1" a="1"/>
  <c r="BB736" i="1" s="1"/>
  <c r="BK736" i="1" s="1"/>
  <c r="BB737" i="1" a="1"/>
  <c r="BB737" i="1" s="1"/>
  <c r="BK737" i="1" s="1"/>
  <c r="BB738" i="1" a="1"/>
  <c r="BB738" i="1" s="1"/>
  <c r="BK738" i="1" s="1"/>
  <c r="BB739" i="1" a="1"/>
  <c r="BB739" i="1" s="1"/>
  <c r="BK739" i="1" s="1"/>
  <c r="BB740" i="1" a="1"/>
  <c r="BB740" i="1" s="1"/>
  <c r="BK740" i="1" s="1"/>
  <c r="BB741" i="1" a="1"/>
  <c r="BB741" i="1" s="1"/>
  <c r="BK741" i="1" s="1"/>
  <c r="BB742" i="1" a="1"/>
  <c r="BB742" i="1" s="1"/>
  <c r="BK742" i="1" s="1"/>
  <c r="BB743" i="1" a="1"/>
  <c r="BB743" i="1" s="1"/>
  <c r="BK743" i="1" s="1"/>
  <c r="BB744" i="1" a="1"/>
  <c r="BB744" i="1" s="1"/>
  <c r="BK744" i="1" s="1"/>
  <c r="BB745" i="1" a="1"/>
  <c r="BB745" i="1" s="1"/>
  <c r="BK745" i="1" s="1"/>
  <c r="BB746" i="1" a="1"/>
  <c r="BB746" i="1" s="1"/>
  <c r="BK746" i="1" s="1"/>
  <c r="BB747" i="1" a="1"/>
  <c r="BB747" i="1" s="1"/>
  <c r="BK747" i="1" s="1"/>
  <c r="BB748" i="1" a="1"/>
  <c r="BB748" i="1" s="1"/>
  <c r="BK748" i="1" s="1"/>
  <c r="BB749" i="1" a="1"/>
  <c r="BB749" i="1" s="1"/>
  <c r="BK749" i="1" s="1"/>
  <c r="BB750" i="1" a="1"/>
  <c r="BB750" i="1" s="1"/>
  <c r="BK750" i="1" s="1"/>
  <c r="BB751" i="1" a="1"/>
  <c r="BB751" i="1" s="1"/>
  <c r="BK751" i="1" s="1"/>
  <c r="BB752" i="1" a="1"/>
  <c r="BB752" i="1" s="1"/>
  <c r="BK752" i="1" s="1"/>
  <c r="BB753" i="1" a="1"/>
  <c r="BB753" i="1" s="1"/>
  <c r="BK753" i="1" s="1"/>
  <c r="BB754" i="1" a="1"/>
  <c r="BB754" i="1" s="1"/>
  <c r="BK754" i="1" s="1"/>
  <c r="BB755" i="1" a="1"/>
  <c r="BB755" i="1" s="1"/>
  <c r="BK755" i="1" s="1"/>
  <c r="BB756" i="1" a="1"/>
  <c r="BB756" i="1" s="1"/>
  <c r="BK756" i="1" s="1"/>
  <c r="BB757" i="1" a="1"/>
  <c r="BB757" i="1" s="1"/>
  <c r="BK757" i="1" s="1"/>
  <c r="BB758" i="1" a="1"/>
  <c r="BB758" i="1" s="1"/>
  <c r="BK758" i="1" s="1"/>
  <c r="BB759" i="1" a="1"/>
  <c r="BB759" i="1" s="1"/>
  <c r="BK759" i="1" s="1"/>
  <c r="BB760" i="1" a="1"/>
  <c r="BB760" i="1" s="1"/>
  <c r="BK760" i="1" s="1"/>
  <c r="BB761" i="1" a="1"/>
  <c r="BB761" i="1" s="1"/>
  <c r="BK761" i="1" s="1"/>
  <c r="BB762" i="1" a="1"/>
  <c r="BB762" i="1" s="1"/>
  <c r="BK762" i="1" s="1"/>
  <c r="BB763" i="1" a="1"/>
  <c r="BB763" i="1" s="1"/>
  <c r="BK763" i="1" s="1"/>
  <c r="BB764" i="1" a="1"/>
  <c r="BB764" i="1" s="1"/>
  <c r="BK764" i="1" s="1"/>
  <c r="BB765" i="1" a="1"/>
  <c r="BB765" i="1" s="1"/>
  <c r="BK765" i="1" s="1"/>
  <c r="BB766" i="1" a="1"/>
  <c r="BB766" i="1" s="1"/>
  <c r="BK766" i="1" s="1"/>
  <c r="BB767" i="1" a="1"/>
  <c r="BB767" i="1" s="1"/>
  <c r="BK767" i="1" s="1"/>
  <c r="BB768" i="1" a="1"/>
  <c r="BB768" i="1" s="1"/>
  <c r="BK768" i="1" s="1"/>
  <c r="BB769" i="1" a="1"/>
  <c r="BB769" i="1" s="1"/>
  <c r="BK769" i="1" s="1"/>
  <c r="BB770" i="1" a="1"/>
  <c r="BB770" i="1" s="1"/>
  <c r="BK770" i="1" s="1"/>
  <c r="BB771" i="1" a="1"/>
  <c r="BB771" i="1" s="1"/>
  <c r="BK771" i="1" s="1"/>
  <c r="BB772" i="1" a="1"/>
  <c r="BB772" i="1" s="1"/>
  <c r="BK772" i="1" s="1"/>
  <c r="BB773" i="1" a="1"/>
  <c r="BB773" i="1" s="1"/>
  <c r="BK773" i="1" s="1"/>
  <c r="BB774" i="1" a="1"/>
  <c r="BB774" i="1" s="1"/>
  <c r="BK774" i="1" s="1"/>
  <c r="BB775" i="1" a="1"/>
  <c r="BB775" i="1" s="1"/>
  <c r="BK775" i="1" s="1"/>
  <c r="BB776" i="1" a="1"/>
  <c r="BB776" i="1" s="1"/>
  <c r="BK776" i="1" s="1"/>
  <c r="BB777" i="1" a="1"/>
  <c r="BB777" i="1" s="1"/>
  <c r="BK777" i="1" s="1"/>
  <c r="BB778" i="1" a="1"/>
  <c r="BB778" i="1" s="1"/>
  <c r="BK778" i="1" s="1"/>
  <c r="BB779" i="1" a="1"/>
  <c r="BB779" i="1" s="1"/>
  <c r="BK779" i="1" s="1"/>
  <c r="BB780" i="1" a="1"/>
  <c r="BB780" i="1" s="1"/>
  <c r="BK780" i="1" s="1"/>
  <c r="BB781" i="1" a="1"/>
  <c r="BB781" i="1" s="1"/>
  <c r="BK781" i="1" s="1"/>
  <c r="BB782" i="1" a="1"/>
  <c r="BB782" i="1" s="1"/>
  <c r="BK782" i="1" s="1"/>
  <c r="BB783" i="1" a="1"/>
  <c r="BB783" i="1" s="1"/>
  <c r="BK783" i="1" s="1"/>
  <c r="BB784" i="1" a="1"/>
  <c r="BB784" i="1" s="1"/>
  <c r="BK784" i="1" s="1"/>
  <c r="BB785" i="1" a="1"/>
  <c r="BB785" i="1" s="1"/>
  <c r="BK785" i="1" s="1"/>
  <c r="BB786" i="1" a="1"/>
  <c r="BB786" i="1" s="1"/>
  <c r="BK786" i="1" s="1"/>
  <c r="BB787" i="1" a="1"/>
  <c r="BB787" i="1" s="1"/>
  <c r="BK787" i="1" s="1"/>
  <c r="BB788" i="1" a="1"/>
  <c r="BB788" i="1" s="1"/>
  <c r="BK788" i="1" s="1"/>
  <c r="BB789" i="1" a="1"/>
  <c r="BB789" i="1" s="1"/>
  <c r="BK789" i="1" s="1"/>
  <c r="BB790" i="1" a="1"/>
  <c r="BB790" i="1" s="1"/>
  <c r="BK790" i="1" s="1"/>
  <c r="BB791" i="1" a="1"/>
  <c r="BB791" i="1" s="1"/>
  <c r="BK791" i="1" s="1"/>
  <c r="BB792" i="1" a="1"/>
  <c r="BB792" i="1" s="1"/>
  <c r="BK792" i="1" s="1"/>
  <c r="BB793" i="1" a="1"/>
  <c r="BB793" i="1" s="1"/>
  <c r="BK793" i="1" s="1"/>
  <c r="BB794" i="1" a="1"/>
  <c r="BB794" i="1" s="1"/>
  <c r="BK794" i="1" s="1"/>
  <c r="BB795" i="1" a="1"/>
  <c r="BB795" i="1" s="1"/>
  <c r="BK795" i="1" s="1"/>
  <c r="BB796" i="1" a="1"/>
  <c r="BB796" i="1" s="1"/>
  <c r="BK796" i="1" s="1"/>
  <c r="BB797" i="1" a="1"/>
  <c r="BB797" i="1" s="1"/>
  <c r="BK797" i="1" s="1"/>
  <c r="BB798" i="1" a="1"/>
  <c r="BB798" i="1" s="1"/>
  <c r="BK798" i="1" s="1"/>
  <c r="BB799" i="1" a="1"/>
  <c r="BB799" i="1" s="1"/>
  <c r="BK799" i="1" s="1"/>
  <c r="BB800" i="1" a="1"/>
  <c r="BB800" i="1" s="1"/>
  <c r="BK800" i="1" s="1"/>
  <c r="BB801" i="1" a="1"/>
  <c r="BB801" i="1" s="1"/>
  <c r="BK801" i="1" s="1"/>
  <c r="BB802" i="1" a="1"/>
  <c r="BB802" i="1" s="1"/>
  <c r="BK802" i="1" s="1"/>
  <c r="BB803" i="1" a="1"/>
  <c r="BB803" i="1" s="1"/>
  <c r="BK803" i="1" s="1"/>
  <c r="BB804" i="1" a="1"/>
  <c r="BB804" i="1" s="1"/>
  <c r="BK804" i="1" s="1"/>
  <c r="BB805" i="1" a="1"/>
  <c r="BB805" i="1" s="1"/>
  <c r="BK805" i="1" s="1"/>
  <c r="BB806" i="1" a="1"/>
  <c r="BB806" i="1" s="1"/>
  <c r="BK806" i="1" s="1"/>
  <c r="BB807" i="1" a="1"/>
  <c r="BB807" i="1" s="1"/>
  <c r="BK807" i="1" s="1"/>
  <c r="BB808" i="1" a="1"/>
  <c r="BB808" i="1" s="1"/>
  <c r="BK808" i="1" s="1"/>
  <c r="BB809" i="1" a="1"/>
  <c r="BB809" i="1" s="1"/>
  <c r="BK809" i="1" s="1"/>
  <c r="BB810" i="1" a="1"/>
  <c r="BB810" i="1" s="1"/>
  <c r="BK810" i="1" s="1"/>
  <c r="BB811" i="1" a="1"/>
  <c r="BB811" i="1" s="1"/>
  <c r="BK811" i="1" s="1"/>
  <c r="BB812" i="1" a="1"/>
  <c r="BB812" i="1" s="1"/>
  <c r="BK812" i="1" s="1"/>
  <c r="BB813" i="1" a="1"/>
  <c r="BB813" i="1" s="1"/>
  <c r="BK813" i="1" s="1"/>
  <c r="BB814" i="1" a="1"/>
  <c r="BB814" i="1" s="1"/>
  <c r="BK814" i="1" s="1"/>
  <c r="BB815" i="1" a="1"/>
  <c r="BB815" i="1" s="1"/>
  <c r="BK815" i="1" s="1"/>
  <c r="BB816" i="1" a="1"/>
  <c r="BB816" i="1" s="1"/>
  <c r="BK816" i="1" s="1"/>
  <c r="BB817" i="1" a="1"/>
  <c r="BB817" i="1" s="1"/>
  <c r="BK817" i="1" s="1"/>
  <c r="BB818" i="1" a="1"/>
  <c r="BB818" i="1" s="1"/>
  <c r="BK818" i="1" s="1"/>
  <c r="BB819" i="1" a="1"/>
  <c r="BB819" i="1" s="1"/>
  <c r="BK819" i="1" s="1"/>
  <c r="BB820" i="1" a="1"/>
  <c r="BB820" i="1" s="1"/>
  <c r="BK820" i="1" s="1"/>
  <c r="BB821" i="1" a="1"/>
  <c r="BB821" i="1" s="1"/>
  <c r="BK821" i="1" s="1"/>
  <c r="BB822" i="1" a="1"/>
  <c r="BB822" i="1" s="1"/>
  <c r="BK822" i="1" s="1"/>
  <c r="BB823" i="1" a="1"/>
  <c r="BB823" i="1" s="1"/>
  <c r="BK823" i="1" s="1"/>
  <c r="BB824" i="1" a="1"/>
  <c r="BB824" i="1" s="1"/>
  <c r="BK824" i="1" s="1"/>
  <c r="BB825" i="1" a="1"/>
  <c r="BB825" i="1" s="1"/>
  <c r="BK825" i="1" s="1"/>
  <c r="BB826" i="1" a="1"/>
  <c r="BB826" i="1" s="1"/>
  <c r="BK826" i="1" s="1"/>
  <c r="BB827" i="1" a="1"/>
  <c r="BB827" i="1" s="1"/>
  <c r="BK827" i="1" s="1"/>
  <c r="BB828" i="1" a="1"/>
  <c r="BB828" i="1" s="1"/>
  <c r="BK828" i="1" s="1"/>
  <c r="BB829" i="1" a="1"/>
  <c r="BB829" i="1" s="1"/>
  <c r="BK829" i="1" s="1"/>
  <c r="BB830" i="1" a="1"/>
  <c r="BB830" i="1" s="1"/>
  <c r="BK830" i="1" s="1"/>
  <c r="BB831" i="1" a="1"/>
  <c r="BB831" i="1" s="1"/>
  <c r="BK831" i="1" s="1"/>
  <c r="BB832" i="1" a="1"/>
  <c r="BB832" i="1" s="1"/>
  <c r="BK832" i="1" s="1"/>
  <c r="BB833" i="1" a="1"/>
  <c r="BB833" i="1" s="1"/>
  <c r="BK833" i="1" s="1"/>
  <c r="BB834" i="1" a="1"/>
  <c r="BB834" i="1" s="1"/>
  <c r="BK834" i="1" s="1"/>
  <c r="BB835" i="1" a="1"/>
  <c r="BB835" i="1" s="1"/>
  <c r="BK835" i="1" s="1"/>
  <c r="BB836" i="1" a="1"/>
  <c r="BB836" i="1" s="1"/>
  <c r="BK836" i="1" s="1"/>
  <c r="BB837" i="1" a="1"/>
  <c r="BB837" i="1" s="1"/>
  <c r="BK837" i="1" s="1"/>
  <c r="BB838" i="1" a="1"/>
  <c r="BB838" i="1" s="1"/>
  <c r="BK838" i="1" s="1"/>
  <c r="BB839" i="1" a="1"/>
  <c r="BB839" i="1" s="1"/>
  <c r="BK839" i="1" s="1"/>
  <c r="BB840" i="1" a="1"/>
  <c r="BB840" i="1" s="1"/>
  <c r="BK840" i="1" s="1"/>
  <c r="BB841" i="1" a="1"/>
  <c r="BB841" i="1" s="1"/>
  <c r="BK841" i="1" s="1"/>
  <c r="BB842" i="1" a="1"/>
  <c r="BB842" i="1" s="1"/>
  <c r="BK842" i="1" s="1"/>
  <c r="BB843" i="1" a="1"/>
  <c r="BB843" i="1" s="1"/>
  <c r="BK843" i="1" s="1"/>
  <c r="BB844" i="1" a="1"/>
  <c r="BB844" i="1" s="1"/>
  <c r="BK844" i="1" s="1"/>
  <c r="BB845" i="1" a="1"/>
  <c r="BB845" i="1" s="1"/>
  <c r="BK845" i="1" s="1"/>
  <c r="BB846" i="1" a="1"/>
  <c r="BB846" i="1" s="1"/>
  <c r="BK846" i="1" s="1"/>
  <c r="BB847" i="1" a="1"/>
  <c r="BB847" i="1" s="1"/>
  <c r="BK847" i="1" s="1"/>
  <c r="BB848" i="1" a="1"/>
  <c r="BB848" i="1" s="1"/>
  <c r="BK848" i="1" s="1"/>
  <c r="BB849" i="1" a="1"/>
  <c r="BB849" i="1" s="1"/>
  <c r="BK849" i="1" s="1"/>
  <c r="BB850" i="1" a="1"/>
  <c r="BB850" i="1" s="1"/>
  <c r="BK850" i="1" s="1"/>
  <c r="BB851" i="1" a="1"/>
  <c r="BB851" i="1" s="1"/>
  <c r="BK851" i="1" s="1"/>
  <c r="BB852" i="1" a="1"/>
  <c r="BB852" i="1" s="1"/>
  <c r="BK852" i="1" s="1"/>
  <c r="BB853" i="1" a="1"/>
  <c r="BB853" i="1" s="1"/>
  <c r="BK853" i="1" s="1"/>
  <c r="BB854" i="1" a="1"/>
  <c r="BB854" i="1" s="1"/>
  <c r="BK854" i="1" s="1"/>
  <c r="BB855" i="1" a="1"/>
  <c r="BB855" i="1" s="1"/>
  <c r="BK855" i="1" s="1"/>
  <c r="BB856" i="1" a="1"/>
  <c r="BB856" i="1" s="1"/>
  <c r="BK856" i="1" s="1"/>
  <c r="BB857" i="1" a="1"/>
  <c r="BB857" i="1" s="1"/>
  <c r="BK857" i="1" s="1"/>
  <c r="BB858" i="1" a="1"/>
  <c r="BB858" i="1" s="1"/>
  <c r="BK858" i="1" s="1"/>
  <c r="BB859" i="1" a="1"/>
  <c r="BB859" i="1" s="1"/>
  <c r="BK859" i="1" s="1"/>
  <c r="BB860" i="1" a="1"/>
  <c r="BB860" i="1" s="1"/>
  <c r="BK860" i="1" s="1"/>
  <c r="BB861" i="1" a="1"/>
  <c r="BB861" i="1" s="1"/>
  <c r="BK861" i="1" s="1"/>
  <c r="BB862" i="1" a="1"/>
  <c r="BB862" i="1" s="1"/>
  <c r="BK862" i="1" s="1"/>
  <c r="BB863" i="1" a="1"/>
  <c r="BB863" i="1" s="1"/>
  <c r="BK863" i="1" s="1"/>
  <c r="BB864" i="1" a="1"/>
  <c r="BB864" i="1" s="1"/>
  <c r="BK864" i="1" s="1"/>
  <c r="BB865" i="1" a="1"/>
  <c r="BB865" i="1" s="1"/>
  <c r="BK865" i="1" s="1"/>
  <c r="BB866" i="1" a="1"/>
  <c r="BB866" i="1" s="1"/>
  <c r="BK866" i="1" s="1"/>
  <c r="BB867" i="1" a="1"/>
  <c r="BB867" i="1" s="1"/>
  <c r="BK867" i="1" s="1"/>
  <c r="BB868" i="1" a="1"/>
  <c r="BB868" i="1" s="1"/>
  <c r="BK868" i="1" s="1"/>
  <c r="BB869" i="1" a="1"/>
  <c r="BB869" i="1" s="1"/>
  <c r="BK869" i="1" s="1"/>
  <c r="BB870" i="1" a="1"/>
  <c r="BB870" i="1" s="1"/>
  <c r="BK870" i="1" s="1"/>
  <c r="BB871" i="1" a="1"/>
  <c r="BB871" i="1" s="1"/>
  <c r="BK871" i="1" s="1"/>
  <c r="BB872" i="1" a="1"/>
  <c r="BB872" i="1" s="1"/>
  <c r="BK872" i="1" s="1"/>
  <c r="BB873" i="1" a="1"/>
  <c r="BB873" i="1" s="1"/>
  <c r="BK873" i="1" s="1"/>
  <c r="BB874" i="1" a="1"/>
  <c r="BB874" i="1" s="1"/>
  <c r="BK874" i="1" s="1"/>
  <c r="BB875" i="1" a="1"/>
  <c r="BB875" i="1" s="1"/>
  <c r="BK875" i="1" s="1"/>
  <c r="BB876" i="1" a="1"/>
  <c r="BB876" i="1" s="1"/>
  <c r="BK876" i="1" s="1"/>
  <c r="BB877" i="1" a="1"/>
  <c r="BB877" i="1" s="1"/>
  <c r="BK877" i="1" s="1"/>
  <c r="BB878" i="1" a="1"/>
  <c r="BB878" i="1" s="1"/>
  <c r="BK878" i="1" s="1"/>
  <c r="BB879" i="1" a="1"/>
  <c r="BB879" i="1" s="1"/>
  <c r="BK879" i="1" s="1"/>
  <c r="BB880" i="1" a="1"/>
  <c r="BB880" i="1" s="1"/>
  <c r="BK880" i="1" s="1"/>
  <c r="BB881" i="1" a="1"/>
  <c r="BB881" i="1" s="1"/>
  <c r="BK881" i="1" s="1"/>
  <c r="BB882" i="1" a="1"/>
  <c r="BB882" i="1" s="1"/>
  <c r="BK882" i="1" s="1"/>
  <c r="BB883" i="1" a="1"/>
  <c r="BB883" i="1" s="1"/>
  <c r="BK883" i="1" s="1"/>
  <c r="BB884" i="1" a="1"/>
  <c r="BB884" i="1" s="1"/>
  <c r="BK884" i="1" s="1"/>
  <c r="BB885" i="1" a="1"/>
  <c r="BB885" i="1" s="1"/>
  <c r="BK885" i="1" s="1"/>
  <c r="BB886" i="1" a="1"/>
  <c r="BB886" i="1" s="1"/>
  <c r="BK886" i="1" s="1"/>
  <c r="BB887" i="1" a="1"/>
  <c r="BB887" i="1" s="1"/>
  <c r="BK887" i="1" s="1"/>
  <c r="BB888" i="1" a="1"/>
  <c r="BB888" i="1" s="1"/>
  <c r="BK888" i="1" s="1"/>
  <c r="BB889" i="1" a="1"/>
  <c r="BB889" i="1" s="1"/>
  <c r="BK889" i="1" s="1"/>
  <c r="BB890" i="1" a="1"/>
  <c r="BB890" i="1" s="1"/>
  <c r="BK890" i="1" s="1"/>
  <c r="BB891" i="1" a="1"/>
  <c r="BB891" i="1" s="1"/>
  <c r="BK891" i="1" s="1"/>
  <c r="BB892" i="1" a="1"/>
  <c r="BB892" i="1" s="1"/>
  <c r="BK892" i="1" s="1"/>
  <c r="BB893" i="1" a="1"/>
  <c r="BB893" i="1" s="1"/>
  <c r="BK893" i="1" s="1"/>
  <c r="BB894" i="1" a="1"/>
  <c r="BB894" i="1" s="1"/>
  <c r="BK894" i="1" s="1"/>
  <c r="BB895" i="1" a="1"/>
  <c r="BB895" i="1" s="1"/>
  <c r="BK895" i="1" s="1"/>
  <c r="BB896" i="1" a="1"/>
  <c r="BB896" i="1" s="1"/>
  <c r="BK896" i="1" s="1"/>
  <c r="BB897" i="1" a="1"/>
  <c r="BB897" i="1" s="1"/>
  <c r="BK897" i="1" s="1"/>
  <c r="BB898" i="1" a="1"/>
  <c r="BB898" i="1" s="1"/>
  <c r="BK898" i="1" s="1"/>
  <c r="BB899" i="1" a="1"/>
  <c r="BB899" i="1" s="1"/>
  <c r="BK899" i="1" s="1"/>
  <c r="BB900" i="1" a="1"/>
  <c r="BB900" i="1" s="1"/>
  <c r="BK900" i="1" s="1"/>
  <c r="BB901" i="1" a="1"/>
  <c r="BB901" i="1" s="1"/>
  <c r="BK901" i="1" s="1"/>
  <c r="BB902" i="1" a="1"/>
  <c r="BB902" i="1" s="1"/>
  <c r="BK902" i="1" s="1"/>
  <c r="BB903" i="1" a="1"/>
  <c r="BB903" i="1" s="1"/>
  <c r="BK903" i="1" s="1"/>
  <c r="BB904" i="1" a="1"/>
  <c r="BB904" i="1" s="1"/>
  <c r="BK904" i="1" s="1"/>
  <c r="BB905" i="1" a="1"/>
  <c r="BB905" i="1" s="1"/>
  <c r="BK905" i="1" s="1"/>
  <c r="BB906" i="1" a="1"/>
  <c r="BB906" i="1" s="1"/>
  <c r="BK906" i="1" s="1"/>
  <c r="BB907" i="1" a="1"/>
  <c r="BB907" i="1" s="1"/>
  <c r="BK907" i="1" s="1"/>
  <c r="BB908" i="1" a="1"/>
  <c r="BB908" i="1" s="1"/>
  <c r="BK908" i="1" s="1"/>
  <c r="BB909" i="1" a="1"/>
  <c r="BB909" i="1" s="1"/>
  <c r="BK909" i="1" s="1"/>
  <c r="BB910" i="1" a="1"/>
  <c r="BB910" i="1" s="1"/>
  <c r="BK910" i="1" s="1"/>
  <c r="BB911" i="1" a="1"/>
  <c r="BB911" i="1" s="1"/>
  <c r="BK911" i="1" s="1"/>
  <c r="BB912" i="1" a="1"/>
  <c r="BB912" i="1" s="1"/>
  <c r="BK912" i="1" s="1"/>
  <c r="BB913" i="1" a="1"/>
  <c r="BB913" i="1" s="1"/>
  <c r="BK913" i="1" s="1"/>
  <c r="BB914" i="1" a="1"/>
  <c r="BB914" i="1" s="1"/>
  <c r="BK914" i="1" s="1"/>
  <c r="BB915" i="1" a="1"/>
  <c r="BB915" i="1" s="1"/>
  <c r="BK915" i="1" s="1"/>
  <c r="BB916" i="1" a="1"/>
  <c r="BB916" i="1" s="1"/>
  <c r="BK916" i="1" s="1"/>
  <c r="BB917" i="1" a="1"/>
  <c r="BB917" i="1" s="1"/>
  <c r="BK917" i="1" s="1"/>
  <c r="BB918" i="1" a="1"/>
  <c r="BB918" i="1" s="1"/>
  <c r="BK918" i="1" s="1"/>
  <c r="BB919" i="1" a="1"/>
  <c r="BB919" i="1" s="1"/>
  <c r="BK919" i="1" s="1"/>
  <c r="BB920" i="1" a="1"/>
  <c r="BB920" i="1" s="1"/>
  <c r="BK920" i="1" s="1"/>
  <c r="BB921" i="1" a="1"/>
  <c r="BB921" i="1" s="1"/>
  <c r="BK921" i="1" s="1"/>
  <c r="BB922" i="1" a="1"/>
  <c r="BB922" i="1" s="1"/>
  <c r="BK922" i="1" s="1"/>
  <c r="BB923" i="1" a="1"/>
  <c r="BB923" i="1" s="1"/>
  <c r="BK923" i="1" s="1"/>
  <c r="BB924" i="1" a="1"/>
  <c r="BB924" i="1" s="1"/>
  <c r="BK924" i="1" s="1"/>
  <c r="BB925" i="1" a="1"/>
  <c r="BB925" i="1" s="1"/>
  <c r="BK925" i="1" s="1"/>
  <c r="BB926" i="1" a="1"/>
  <c r="BB926" i="1" s="1"/>
  <c r="BK926" i="1" s="1"/>
  <c r="BB927" i="1" a="1"/>
  <c r="BB927" i="1" s="1"/>
  <c r="BK927" i="1" s="1"/>
  <c r="BB928" i="1" a="1"/>
  <c r="BB928" i="1" s="1"/>
  <c r="BK928" i="1" s="1"/>
  <c r="BB929" i="1" a="1"/>
  <c r="BB929" i="1" s="1"/>
  <c r="BK929" i="1" s="1"/>
  <c r="BB930" i="1" a="1"/>
  <c r="BB930" i="1" s="1"/>
  <c r="BK930" i="1" s="1"/>
  <c r="BB931" i="1" a="1"/>
  <c r="BB931" i="1" s="1"/>
  <c r="BK931" i="1" s="1"/>
  <c r="BB932" i="1" a="1"/>
  <c r="BB932" i="1" s="1"/>
  <c r="BK932" i="1" s="1"/>
  <c r="BB933" i="1" a="1"/>
  <c r="BB933" i="1" s="1"/>
  <c r="BK933" i="1" s="1"/>
  <c r="BB934" i="1" a="1"/>
  <c r="BB934" i="1" s="1"/>
  <c r="BK934" i="1" s="1"/>
  <c r="BB935" i="1" a="1"/>
  <c r="BB935" i="1" s="1"/>
  <c r="BK935" i="1" s="1"/>
  <c r="BB936" i="1" a="1"/>
  <c r="BB936" i="1" s="1"/>
  <c r="BK936" i="1" s="1"/>
  <c r="BB937" i="1" a="1"/>
  <c r="BB937" i="1" s="1"/>
  <c r="BK937" i="1" s="1"/>
  <c r="BB938" i="1" a="1"/>
  <c r="BB938" i="1" s="1"/>
  <c r="BK938" i="1" s="1"/>
  <c r="BB939" i="1" a="1"/>
  <c r="BB939" i="1" s="1"/>
  <c r="BK939" i="1" s="1"/>
  <c r="BB940" i="1" a="1"/>
  <c r="BB940" i="1" s="1"/>
  <c r="BK940" i="1" s="1"/>
  <c r="BB941" i="1" a="1"/>
  <c r="BB941" i="1" s="1"/>
  <c r="BK941" i="1" s="1"/>
  <c r="BB942" i="1" a="1"/>
  <c r="BB942" i="1" s="1"/>
  <c r="BK942" i="1" s="1"/>
  <c r="BB943" i="1" a="1"/>
  <c r="BB943" i="1" s="1"/>
  <c r="BK943" i="1" s="1"/>
  <c r="BB944" i="1" a="1"/>
  <c r="BB944" i="1" s="1"/>
  <c r="BK944" i="1" s="1"/>
  <c r="BB945" i="1" a="1"/>
  <c r="BB945" i="1" s="1"/>
  <c r="BK945" i="1" s="1"/>
  <c r="BB946" i="1" a="1"/>
  <c r="BB946" i="1" s="1"/>
  <c r="BK946" i="1" s="1"/>
  <c r="BB947" i="1" a="1"/>
  <c r="BB947" i="1" s="1"/>
  <c r="BK947" i="1" s="1"/>
  <c r="BB948" i="1" a="1"/>
  <c r="BB948" i="1" s="1"/>
  <c r="BK948" i="1" s="1"/>
  <c r="BB949" i="1" a="1"/>
  <c r="BB949" i="1" s="1"/>
  <c r="BK949" i="1" s="1"/>
  <c r="BB950" i="1" a="1"/>
  <c r="BB950" i="1" s="1"/>
  <c r="BK950" i="1" s="1"/>
  <c r="BB951" i="1" a="1"/>
  <c r="BB951" i="1" s="1"/>
  <c r="BK951" i="1" s="1"/>
  <c r="BB952" i="1" a="1"/>
  <c r="BB952" i="1" s="1"/>
  <c r="BK952" i="1" s="1"/>
  <c r="BB953" i="1" a="1"/>
  <c r="BB953" i="1" s="1"/>
  <c r="BK953" i="1" s="1"/>
  <c r="BB954" i="1" a="1"/>
  <c r="BB954" i="1" s="1"/>
  <c r="BK954" i="1" s="1"/>
  <c r="BB955" i="1" a="1"/>
  <c r="BB955" i="1" s="1"/>
  <c r="BK955" i="1" s="1"/>
  <c r="BB956" i="1" a="1"/>
  <c r="BB956" i="1" s="1"/>
  <c r="BK956" i="1" s="1"/>
  <c r="BB957" i="1" a="1"/>
  <c r="BB957" i="1" s="1"/>
  <c r="BK957" i="1" s="1"/>
  <c r="BB958" i="1" a="1"/>
  <c r="BB958" i="1" s="1"/>
  <c r="BK958" i="1" s="1"/>
  <c r="BB959" i="1" a="1"/>
  <c r="BB959" i="1" s="1"/>
  <c r="BK959" i="1" s="1"/>
  <c r="BB960" i="1" a="1"/>
  <c r="BB960" i="1" s="1"/>
  <c r="BK960" i="1" s="1"/>
  <c r="BB961" i="1" a="1"/>
  <c r="BB961" i="1" s="1"/>
  <c r="BK961" i="1" s="1"/>
  <c r="BB962" i="1" a="1"/>
  <c r="BB962" i="1" s="1"/>
  <c r="BK962" i="1" s="1"/>
  <c r="BB963" i="1" a="1"/>
  <c r="BB963" i="1" s="1"/>
  <c r="BK963" i="1" s="1"/>
  <c r="BB964" i="1" a="1"/>
  <c r="BB964" i="1" s="1"/>
  <c r="BK964" i="1" s="1"/>
  <c r="BB965" i="1" a="1"/>
  <c r="BB965" i="1" s="1"/>
  <c r="BK965" i="1" s="1"/>
  <c r="BB966" i="1" a="1"/>
  <c r="BB966" i="1" s="1"/>
  <c r="BK966" i="1" s="1"/>
  <c r="BB967" i="1" a="1"/>
  <c r="BB967" i="1" s="1"/>
  <c r="BK967" i="1" s="1"/>
  <c r="BB968" i="1" a="1"/>
  <c r="BB968" i="1" s="1"/>
  <c r="BK968" i="1" s="1"/>
  <c r="BB969" i="1" a="1"/>
  <c r="BB969" i="1" s="1"/>
  <c r="BK969" i="1" s="1"/>
  <c r="BB970" i="1" a="1"/>
  <c r="BB970" i="1" s="1"/>
  <c r="BK970" i="1" s="1"/>
  <c r="BB971" i="1" a="1"/>
  <c r="BB971" i="1" s="1"/>
  <c r="BK971" i="1" s="1"/>
  <c r="BB972" i="1" a="1"/>
  <c r="BB972" i="1" s="1"/>
  <c r="BK972" i="1" s="1"/>
  <c r="BB973" i="1" a="1"/>
  <c r="BB973" i="1" s="1"/>
  <c r="BK973" i="1" s="1"/>
  <c r="BB974" i="1" a="1"/>
  <c r="BB974" i="1" s="1"/>
  <c r="BK974" i="1" s="1"/>
  <c r="BB975" i="1" a="1"/>
  <c r="BB975" i="1" s="1"/>
  <c r="BK975" i="1" s="1"/>
  <c r="BB976" i="1" a="1"/>
  <c r="BB976" i="1" s="1"/>
  <c r="BK976" i="1" s="1"/>
  <c r="BB977" i="1" a="1"/>
  <c r="BB977" i="1" s="1"/>
  <c r="BK977" i="1" s="1"/>
  <c r="BB978" i="1" a="1"/>
  <c r="BB978" i="1" s="1"/>
  <c r="BK978" i="1" s="1"/>
  <c r="BB979" i="1" a="1"/>
  <c r="BB979" i="1" s="1"/>
  <c r="BK979" i="1" s="1"/>
  <c r="BB980" i="1" a="1"/>
  <c r="BB980" i="1" s="1"/>
  <c r="BK980" i="1" s="1"/>
  <c r="BB981" i="1" a="1"/>
  <c r="BB981" i="1" s="1"/>
  <c r="BK981" i="1" s="1"/>
  <c r="BB982" i="1" a="1"/>
  <c r="BB982" i="1" s="1"/>
  <c r="BK982" i="1" s="1"/>
  <c r="BB983" i="1" a="1"/>
  <c r="BB983" i="1" s="1"/>
  <c r="BK983" i="1" s="1"/>
  <c r="BB984" i="1" a="1"/>
  <c r="BB984" i="1" s="1"/>
  <c r="BK984" i="1" s="1"/>
  <c r="BB985" i="1" a="1"/>
  <c r="BB985" i="1" s="1"/>
  <c r="BK985" i="1" s="1"/>
  <c r="BB986" i="1" a="1"/>
  <c r="BB986" i="1" s="1"/>
  <c r="BK986" i="1" s="1"/>
  <c r="BB987" i="1" a="1"/>
  <c r="BB987" i="1" s="1"/>
  <c r="BK987" i="1" s="1"/>
  <c r="BB988" i="1" a="1"/>
  <c r="BB988" i="1" s="1"/>
  <c r="BK988" i="1" s="1"/>
  <c r="BB989" i="1" a="1"/>
  <c r="BB989" i="1" s="1"/>
  <c r="BK989" i="1" s="1"/>
  <c r="BB990" i="1" a="1"/>
  <c r="BB990" i="1" s="1"/>
  <c r="BK990" i="1" s="1"/>
  <c r="BB991" i="1" a="1"/>
  <c r="BB991" i="1" s="1"/>
  <c r="BK991" i="1" s="1"/>
  <c r="BB992" i="1" a="1"/>
  <c r="BB992" i="1" s="1"/>
  <c r="BK992" i="1" s="1"/>
  <c r="BB993" i="1" a="1"/>
  <c r="BB993" i="1" s="1"/>
  <c r="BK993" i="1" s="1"/>
  <c r="BB994" i="1" a="1"/>
  <c r="BB994" i="1" s="1"/>
  <c r="BK994" i="1" s="1"/>
  <c r="BB995" i="1" a="1"/>
  <c r="BB995" i="1" s="1"/>
  <c r="BK995" i="1" s="1"/>
  <c r="BB996" i="1" a="1"/>
  <c r="BB996" i="1" s="1"/>
  <c r="BK996" i="1" s="1"/>
  <c r="BB997" i="1" a="1"/>
  <c r="BB997" i="1" s="1"/>
  <c r="BK997" i="1" s="1"/>
  <c r="BB998" i="1" a="1"/>
  <c r="BB998" i="1" s="1"/>
  <c r="BK998" i="1" s="1"/>
  <c r="BB999" i="1" a="1"/>
  <c r="BB999" i="1" s="1"/>
  <c r="BK999" i="1" s="1"/>
  <c r="BB1000" i="1" a="1"/>
  <c r="BB1000" i="1" s="1"/>
  <c r="BK1000" i="1" s="1"/>
  <c r="BB1001" i="1" a="1"/>
  <c r="BB1001" i="1" s="1"/>
  <c r="BK1001" i="1" s="1"/>
  <c r="BB1002" i="1" a="1"/>
  <c r="BB1002" i="1" s="1"/>
  <c r="BK1002" i="1" s="1"/>
  <c r="BB1003" i="1" a="1"/>
  <c r="BB1003" i="1" s="1"/>
  <c r="BK1003" i="1" s="1"/>
  <c r="BB1004" i="1" a="1"/>
  <c r="BB1004" i="1" s="1"/>
  <c r="BK1004" i="1" s="1"/>
  <c r="BB1005" i="1" a="1"/>
  <c r="BB1005" i="1" s="1"/>
  <c r="BK1005" i="1" s="1"/>
  <c r="BB1006" i="1" a="1"/>
  <c r="BB1006" i="1" s="1"/>
  <c r="BK1006" i="1" s="1"/>
  <c r="BB1007" i="1" a="1"/>
  <c r="BB1007" i="1" s="1"/>
  <c r="BK1007" i="1" s="1"/>
  <c r="BB1008" i="1" a="1"/>
  <c r="BB1008" i="1" s="1"/>
  <c r="BK1008" i="1" s="1"/>
  <c r="BB1009" i="1" a="1"/>
  <c r="BB1009" i="1" s="1"/>
  <c r="BK1009" i="1" s="1"/>
  <c r="BB1010" i="1" a="1"/>
  <c r="BB1010" i="1" s="1"/>
  <c r="BK1010" i="1" s="1"/>
  <c r="BB1011" i="1" a="1"/>
  <c r="BB1011" i="1" s="1"/>
  <c r="BK1011" i="1" s="1"/>
  <c r="BB1012" i="1" a="1"/>
  <c r="BB1012" i="1" s="1"/>
  <c r="BK1012" i="1" s="1"/>
  <c r="BB1013" i="1" a="1"/>
  <c r="BB1013" i="1" s="1"/>
  <c r="BK1013" i="1" s="1"/>
  <c r="BB1014" i="1" a="1"/>
  <c r="BB1014" i="1" s="1"/>
  <c r="BK1014" i="1" s="1"/>
  <c r="BB1015" i="1" a="1"/>
  <c r="BB1015" i="1" s="1"/>
  <c r="BK1015" i="1" s="1"/>
  <c r="BB1016" i="1" a="1"/>
  <c r="BB1016" i="1" s="1"/>
  <c r="BK1016" i="1" s="1"/>
  <c r="BB1017" i="1" a="1"/>
  <c r="BB1017" i="1" s="1"/>
  <c r="BK1017" i="1" s="1"/>
  <c r="BB1018" i="1" a="1"/>
  <c r="BB1018" i="1" s="1"/>
  <c r="BK1018" i="1" s="1"/>
  <c r="BB1019" i="1" a="1"/>
  <c r="BB1019" i="1" s="1"/>
  <c r="BK1019" i="1" s="1"/>
  <c r="BB1020" i="1" a="1"/>
  <c r="BB1020" i="1" s="1"/>
  <c r="BK1020" i="1" s="1"/>
  <c r="BB1021" i="1" a="1"/>
  <c r="BB1021" i="1" s="1"/>
  <c r="BK1021" i="1" s="1"/>
  <c r="BB1022" i="1" a="1"/>
  <c r="BB1022" i="1" s="1"/>
  <c r="BK1022" i="1" s="1"/>
  <c r="BB1023" i="1" a="1"/>
  <c r="BB1023" i="1" s="1"/>
  <c r="BK1023" i="1" s="1"/>
  <c r="BB1024" i="1" a="1"/>
  <c r="BB1024" i="1" s="1"/>
  <c r="BK1024" i="1" s="1"/>
  <c r="BB1025" i="1" a="1"/>
  <c r="BB1025" i="1" s="1"/>
  <c r="BK1025" i="1" s="1"/>
  <c r="BB1026" i="1" a="1"/>
  <c r="BB1026" i="1" s="1"/>
  <c r="BK1026" i="1" s="1"/>
  <c r="BB1027" i="1" a="1"/>
  <c r="BB1027" i="1" s="1"/>
  <c r="BK1027" i="1" s="1"/>
  <c r="BB1028" i="1" a="1"/>
  <c r="BB1028" i="1" s="1"/>
  <c r="BK1028" i="1" s="1"/>
  <c r="BB1029" i="1" a="1"/>
  <c r="BB1029" i="1" s="1"/>
  <c r="BK1029" i="1" s="1"/>
  <c r="BB1030" i="1" a="1"/>
  <c r="BB1030" i="1" s="1"/>
  <c r="BK1030" i="1" s="1"/>
  <c r="BB1031" i="1" a="1"/>
  <c r="BB1031" i="1" s="1"/>
  <c r="BK1031" i="1" s="1"/>
  <c r="BB1032" i="1" a="1"/>
  <c r="BB1032" i="1" s="1"/>
  <c r="BK1032" i="1" s="1"/>
  <c r="BB1033" i="1" a="1"/>
  <c r="BB1033" i="1" s="1"/>
  <c r="BK1033" i="1" s="1"/>
  <c r="BB1034" i="1" a="1"/>
  <c r="BB1034" i="1" s="1"/>
  <c r="BK1034" i="1" s="1"/>
  <c r="BB1035" i="1" a="1"/>
  <c r="BB1035" i="1" s="1"/>
  <c r="BK1035" i="1" s="1"/>
  <c r="BB1036" i="1" a="1"/>
  <c r="BB1036" i="1" s="1"/>
  <c r="BK1036" i="1" s="1"/>
  <c r="BB1037" i="1" a="1"/>
  <c r="BB1037" i="1" s="1"/>
  <c r="BK1037" i="1" s="1"/>
  <c r="BB1038" i="1" a="1"/>
  <c r="BB1038" i="1" s="1"/>
  <c r="BK1038" i="1" s="1"/>
  <c r="BB1039" i="1" a="1"/>
  <c r="BB1039" i="1" s="1"/>
  <c r="BK1039" i="1" s="1"/>
  <c r="BB1040" i="1" a="1"/>
  <c r="BB1040" i="1" s="1"/>
  <c r="BK1040" i="1" s="1"/>
  <c r="BB1041" i="1" a="1"/>
  <c r="BB1041" i="1" s="1"/>
  <c r="BK1041" i="1" s="1"/>
  <c r="BB1042" i="1" a="1"/>
  <c r="BB1042" i="1" s="1"/>
  <c r="BK1042" i="1" s="1"/>
  <c r="BB1043" i="1" a="1"/>
  <c r="BB1043" i="1" s="1"/>
  <c r="BK1043" i="1" s="1"/>
  <c r="BB1044" i="1" a="1"/>
  <c r="BB1044" i="1" s="1"/>
  <c r="BK1044" i="1" s="1"/>
  <c r="BB1045" i="1" a="1"/>
  <c r="BB1045" i="1" s="1"/>
  <c r="BK1045" i="1" s="1"/>
  <c r="BB1046" i="1" a="1"/>
  <c r="BB1046" i="1" s="1"/>
  <c r="BK1046" i="1" s="1"/>
  <c r="BB1047" i="1" a="1"/>
  <c r="BB1047" i="1" s="1"/>
  <c r="BK1047" i="1" s="1"/>
  <c r="BB1048" i="1" a="1"/>
  <c r="BB1048" i="1" s="1"/>
  <c r="BK1048" i="1" s="1"/>
  <c r="BB1049" i="1" a="1"/>
  <c r="BB1049" i="1" s="1"/>
  <c r="BK1049" i="1" s="1"/>
  <c r="BB1050" i="1" a="1"/>
  <c r="BB1050" i="1" s="1"/>
  <c r="BK1050" i="1" s="1"/>
  <c r="BB1051" i="1" a="1"/>
  <c r="BB1051" i="1" s="1"/>
  <c r="BK1051" i="1" s="1"/>
  <c r="BB1052" i="1" a="1"/>
  <c r="BB1052" i="1" s="1"/>
  <c r="BK1052" i="1" s="1"/>
  <c r="BB1053" i="1" a="1"/>
  <c r="BB1053" i="1" s="1"/>
  <c r="BK1053" i="1" s="1"/>
  <c r="BB1054" i="1" a="1"/>
  <c r="BB1054" i="1" s="1"/>
  <c r="BK1054" i="1" s="1"/>
  <c r="BB1055" i="1" a="1"/>
  <c r="BB1055" i="1" s="1"/>
  <c r="BK1055" i="1" s="1"/>
  <c r="BB1056" i="1" a="1"/>
  <c r="BB1056" i="1" s="1"/>
  <c r="BK1056" i="1" s="1"/>
  <c r="BB1057" i="1" a="1"/>
  <c r="BB1057" i="1" s="1"/>
  <c r="BK1057" i="1" s="1"/>
  <c r="BB1058" i="1" a="1"/>
  <c r="BB1058" i="1" s="1"/>
  <c r="BK1058" i="1" s="1"/>
  <c r="BB1059" i="1" a="1"/>
  <c r="BB1059" i="1" s="1"/>
  <c r="BK1059" i="1" s="1"/>
  <c r="BB1060" i="1" a="1"/>
  <c r="BB1060" i="1" s="1"/>
  <c r="BK1060" i="1" s="1"/>
  <c r="BB1061" i="1" a="1"/>
  <c r="BB1061" i="1" s="1"/>
  <c r="BK1061" i="1" s="1"/>
  <c r="BB1062" i="1" a="1"/>
  <c r="BB1062" i="1" s="1"/>
  <c r="BK1062" i="1" s="1"/>
  <c r="BB1063" i="1" a="1"/>
  <c r="BB1063" i="1" s="1"/>
  <c r="BK1063" i="1" s="1"/>
  <c r="BB1064" i="1" a="1"/>
  <c r="BB1064" i="1" s="1"/>
  <c r="BK1064" i="1" s="1"/>
  <c r="BB1065" i="1" a="1"/>
  <c r="BB1065" i="1" s="1"/>
  <c r="BK1065" i="1" s="1"/>
  <c r="BB1066" i="1" a="1"/>
  <c r="BB1066" i="1" s="1"/>
  <c r="BK1066" i="1" s="1"/>
  <c r="BB1067" i="1" a="1"/>
  <c r="BB1067" i="1" s="1"/>
  <c r="BK1067" i="1" s="1"/>
  <c r="BB1068" i="1" a="1"/>
  <c r="BB1068" i="1" s="1"/>
  <c r="BK1068" i="1" s="1"/>
  <c r="BB1069" i="1" a="1"/>
  <c r="BB1069" i="1" s="1"/>
  <c r="BK1069" i="1" s="1"/>
  <c r="BB1070" i="1" a="1"/>
  <c r="BB1070" i="1" s="1"/>
  <c r="BK1070" i="1" s="1"/>
  <c r="BB1071" i="1" a="1"/>
  <c r="BB1071" i="1" s="1"/>
  <c r="BK1071" i="1" s="1"/>
  <c r="BB1072" i="1" a="1"/>
  <c r="BB1072" i="1" s="1"/>
  <c r="BK1072" i="1" s="1"/>
  <c r="BB1073" i="1" a="1"/>
  <c r="BB1073" i="1" s="1"/>
  <c r="BK1073" i="1" s="1"/>
  <c r="BB1074" i="1" a="1"/>
  <c r="BB1074" i="1" s="1"/>
  <c r="BK1074" i="1" s="1"/>
  <c r="BB1075" i="1" a="1"/>
  <c r="BB1075" i="1" s="1"/>
  <c r="BK1075" i="1" s="1"/>
  <c r="BB1076" i="1" a="1"/>
  <c r="BB1076" i="1" s="1"/>
  <c r="BK1076" i="1" s="1"/>
  <c r="BB1077" i="1" a="1"/>
  <c r="BB1077" i="1" s="1"/>
  <c r="BK1077" i="1" s="1"/>
  <c r="BB1078" i="1" a="1"/>
  <c r="BB1078" i="1" s="1"/>
  <c r="BK1078" i="1" s="1"/>
  <c r="BB1079" i="1" a="1"/>
  <c r="BB1079" i="1" s="1"/>
  <c r="BK1079" i="1" s="1"/>
  <c r="BB1080" i="1" a="1"/>
  <c r="BB1080" i="1" s="1"/>
  <c r="BK1080" i="1" s="1"/>
  <c r="BB1081" i="1" a="1"/>
  <c r="BB1081" i="1" s="1"/>
  <c r="BK1081" i="1" s="1"/>
  <c r="BB1082" i="1" a="1"/>
  <c r="BB1082" i="1" s="1"/>
  <c r="BK1082" i="1" s="1"/>
  <c r="BB1083" i="1" a="1"/>
  <c r="BB1083" i="1" s="1"/>
  <c r="BK1083" i="1" s="1"/>
  <c r="BB1084" i="1" a="1"/>
  <c r="BB1084" i="1" s="1"/>
  <c r="BK1084" i="1" s="1"/>
  <c r="BB1085" i="1" a="1"/>
  <c r="BB1085" i="1" s="1"/>
  <c r="BK1085" i="1" s="1"/>
  <c r="BB1086" i="1" a="1"/>
  <c r="BB1086" i="1" s="1"/>
  <c r="BK1086" i="1" s="1"/>
  <c r="BB1087" i="1" a="1"/>
  <c r="BB1087" i="1" s="1"/>
  <c r="BK1087" i="1" s="1"/>
  <c r="BB1088" i="1" a="1"/>
  <c r="BB1088" i="1" s="1"/>
  <c r="BK1088" i="1" s="1"/>
  <c r="BB1089" i="1" a="1"/>
  <c r="BB1089" i="1" s="1"/>
  <c r="BK1089" i="1" s="1"/>
  <c r="BB1090" i="1" a="1"/>
  <c r="BB1090" i="1" s="1"/>
  <c r="BK1090" i="1" s="1"/>
  <c r="BB1091" i="1" a="1"/>
  <c r="BB1091" i="1" s="1"/>
  <c r="BK1091" i="1" s="1"/>
  <c r="BB1092" i="1" a="1"/>
  <c r="BB1092" i="1" s="1"/>
  <c r="BK1092" i="1" s="1"/>
  <c r="BB1093" i="1" a="1"/>
  <c r="BB1093" i="1" s="1"/>
  <c r="BK1093" i="1" s="1"/>
  <c r="BB1094" i="1" a="1"/>
  <c r="BB1094" i="1" s="1"/>
  <c r="BK1094" i="1" s="1"/>
  <c r="BB1095" i="1" a="1"/>
  <c r="BB1095" i="1" s="1"/>
  <c r="BK1095" i="1" s="1"/>
  <c r="BB1096" i="1" a="1"/>
  <c r="BB1096" i="1" s="1"/>
  <c r="BK1096" i="1" s="1"/>
  <c r="BB2" i="1" a="1"/>
  <c r="BB2" i="1" s="1"/>
  <c r="BK2" i="1" s="1"/>
  <c r="BF1096" i="1"/>
  <c r="BE1096" i="1"/>
  <c r="BF1095" i="1"/>
  <c r="BE1095" i="1"/>
  <c r="BF1094" i="1"/>
  <c r="BE1094" i="1"/>
  <c r="BF1093" i="1"/>
  <c r="BE1093" i="1"/>
  <c r="BF1092" i="1"/>
  <c r="BE1092" i="1"/>
  <c r="BF1091" i="1"/>
  <c r="BE1091" i="1"/>
  <c r="BF1090" i="1"/>
  <c r="BE1090" i="1"/>
  <c r="BF1089" i="1"/>
  <c r="BE1089" i="1"/>
  <c r="BF1088" i="1"/>
  <c r="BE1088" i="1"/>
  <c r="BF1087" i="1"/>
  <c r="BE1087" i="1"/>
  <c r="BF1086" i="1"/>
  <c r="BE1086" i="1"/>
  <c r="BF1085" i="1"/>
  <c r="BE1085" i="1"/>
  <c r="BF1084" i="1"/>
  <c r="BE1084" i="1"/>
  <c r="BF1083" i="1"/>
  <c r="BE1083" i="1"/>
  <c r="BF1082" i="1"/>
  <c r="BE1082" i="1"/>
  <c r="BF1081" i="1"/>
  <c r="BE1081" i="1"/>
  <c r="BF1080" i="1"/>
  <c r="BE1080" i="1"/>
  <c r="BF1079" i="1"/>
  <c r="BE1079" i="1"/>
  <c r="BF1078" i="1"/>
  <c r="BE1078" i="1"/>
  <c r="BF1077" i="1"/>
  <c r="BE1077" i="1"/>
  <c r="BF1076" i="1"/>
  <c r="BE1076" i="1"/>
  <c r="BF1075" i="1"/>
  <c r="BE1075" i="1"/>
  <c r="BF1074" i="1"/>
  <c r="BE1074" i="1"/>
  <c r="BF1073" i="1"/>
  <c r="BE1073" i="1"/>
  <c r="BF1072" i="1"/>
  <c r="BE1072" i="1"/>
  <c r="BF1071" i="1"/>
  <c r="BE1071" i="1"/>
  <c r="BF1070" i="1"/>
  <c r="BE1070" i="1"/>
  <c r="BF1069" i="1"/>
  <c r="BE1069" i="1"/>
  <c r="BF1068" i="1"/>
  <c r="BE1068" i="1"/>
  <c r="BF1067" i="1"/>
  <c r="BE1067" i="1"/>
  <c r="BF1066" i="1"/>
  <c r="BE1066" i="1"/>
  <c r="BF1065" i="1"/>
  <c r="BE1065" i="1"/>
  <c r="BF1064" i="1"/>
  <c r="BE1064" i="1"/>
  <c r="BF1063" i="1"/>
  <c r="BE1063" i="1"/>
  <c r="BF1062" i="1"/>
  <c r="BE1062" i="1"/>
  <c r="BF1061" i="1"/>
  <c r="BE1061" i="1"/>
  <c r="BF1060" i="1"/>
  <c r="BE1060" i="1"/>
  <c r="BF1059" i="1"/>
  <c r="BE1059" i="1"/>
  <c r="BF1058" i="1"/>
  <c r="BE1058" i="1"/>
  <c r="BF1057" i="1"/>
  <c r="BE1057" i="1"/>
  <c r="BF1056" i="1"/>
  <c r="BE1056" i="1"/>
  <c r="BF1055" i="1"/>
  <c r="BE1055" i="1"/>
  <c r="BF1054" i="1"/>
  <c r="BE1054" i="1"/>
  <c r="BF1053" i="1"/>
  <c r="BE1053" i="1"/>
  <c r="BF1052" i="1"/>
  <c r="BE1052" i="1"/>
  <c r="BF1051" i="1"/>
  <c r="BE1051" i="1"/>
  <c r="BF1050" i="1"/>
  <c r="BE1050" i="1"/>
  <c r="BF1049" i="1"/>
  <c r="BE1049" i="1"/>
  <c r="BF1048" i="1"/>
  <c r="BE1048" i="1"/>
  <c r="BF1047" i="1"/>
  <c r="BE1047" i="1"/>
  <c r="BF1046" i="1"/>
  <c r="BE1046" i="1"/>
  <c r="BF1045" i="1"/>
  <c r="BE1045" i="1"/>
  <c r="BF1044" i="1"/>
  <c r="BE1044" i="1"/>
  <c r="BF1043" i="1"/>
  <c r="BE1043" i="1"/>
  <c r="BF1042" i="1"/>
  <c r="BE1042" i="1"/>
  <c r="BF1041" i="1"/>
  <c r="BE1041" i="1"/>
  <c r="BF1040" i="1"/>
  <c r="BE1040" i="1"/>
  <c r="BF1039" i="1"/>
  <c r="BE1039" i="1"/>
  <c r="BF1038" i="1"/>
  <c r="BE1038" i="1"/>
  <c r="BF1037" i="1"/>
  <c r="BE1037" i="1"/>
  <c r="BF1036" i="1"/>
  <c r="BE1036" i="1"/>
  <c r="BF1035" i="1"/>
  <c r="BE1035" i="1"/>
  <c r="BF1034" i="1"/>
  <c r="BE1034" i="1"/>
  <c r="BF1033" i="1"/>
  <c r="BE1033" i="1"/>
  <c r="BF1032" i="1"/>
  <c r="BE1032" i="1"/>
  <c r="BF1031" i="1"/>
  <c r="BE1031" i="1"/>
  <c r="BF1030" i="1"/>
  <c r="BE1030" i="1"/>
  <c r="BF1029" i="1"/>
  <c r="BE1029" i="1"/>
  <c r="BF1028" i="1"/>
  <c r="BE1028" i="1"/>
  <c r="BF1027" i="1"/>
  <c r="BE1027" i="1"/>
  <c r="BF1026" i="1"/>
  <c r="BE1026" i="1"/>
  <c r="BF1025" i="1"/>
  <c r="BE1025" i="1"/>
  <c r="BF1024" i="1"/>
  <c r="BE1024" i="1"/>
  <c r="BF1023" i="1"/>
  <c r="BE1023" i="1"/>
  <c r="BF1022" i="1"/>
  <c r="BE1022" i="1"/>
  <c r="BF1021" i="1"/>
  <c r="BE1021" i="1"/>
  <c r="BF1020" i="1"/>
  <c r="BE1020" i="1"/>
  <c r="BF1019" i="1"/>
  <c r="BE1019" i="1"/>
  <c r="BF1018" i="1"/>
  <c r="BE1018" i="1"/>
  <c r="BF1017" i="1"/>
  <c r="BE1017" i="1"/>
  <c r="BF1016" i="1"/>
  <c r="BE1016" i="1"/>
  <c r="BF1015" i="1"/>
  <c r="BE1015" i="1"/>
  <c r="BF1014" i="1"/>
  <c r="BE1014" i="1"/>
  <c r="BF1013" i="1"/>
  <c r="BE1013" i="1"/>
  <c r="BF1012" i="1"/>
  <c r="BE1012" i="1"/>
  <c r="BF1011" i="1"/>
  <c r="BE1011" i="1"/>
  <c r="BF1010" i="1"/>
  <c r="BE1010" i="1"/>
  <c r="BF1009" i="1"/>
  <c r="BE1009" i="1"/>
  <c r="BF1008" i="1"/>
  <c r="BE1008" i="1"/>
  <c r="BF1007" i="1"/>
  <c r="BE1007" i="1"/>
  <c r="BF1006" i="1"/>
  <c r="BE1006" i="1"/>
  <c r="BF1005" i="1"/>
  <c r="BE1005" i="1"/>
  <c r="BF1004" i="1"/>
  <c r="BE1004" i="1"/>
  <c r="BF1003" i="1"/>
  <c r="BE1003" i="1"/>
  <c r="BF1002" i="1"/>
  <c r="BE1002" i="1"/>
  <c r="BF1001" i="1"/>
  <c r="BE1001" i="1"/>
  <c r="BF1000" i="1"/>
  <c r="BE1000" i="1"/>
  <c r="BF999" i="1"/>
  <c r="BE999" i="1"/>
  <c r="BF998" i="1"/>
  <c r="BE998" i="1"/>
  <c r="BF997" i="1"/>
  <c r="BE997" i="1"/>
  <c r="BF996" i="1"/>
  <c r="BE996" i="1"/>
  <c r="BF995" i="1"/>
  <c r="BE995" i="1"/>
  <c r="BF994" i="1"/>
  <c r="BE994" i="1"/>
  <c r="BF993" i="1"/>
  <c r="BE993" i="1"/>
  <c r="BF992" i="1"/>
  <c r="BE992" i="1"/>
  <c r="BF991" i="1"/>
  <c r="BE991" i="1"/>
  <c r="BF990" i="1"/>
  <c r="BE990" i="1"/>
  <c r="BF989" i="1"/>
  <c r="BE989" i="1"/>
  <c r="BF988" i="1"/>
  <c r="BE988" i="1"/>
  <c r="BF987" i="1"/>
  <c r="BE987" i="1"/>
  <c r="BF986" i="1"/>
  <c r="BE986" i="1"/>
  <c r="BF985" i="1"/>
  <c r="BE985" i="1"/>
  <c r="BF984" i="1"/>
  <c r="BE984" i="1"/>
  <c r="BF983" i="1"/>
  <c r="BE983" i="1"/>
  <c r="BF982" i="1"/>
  <c r="BE982" i="1"/>
  <c r="BF981" i="1"/>
  <c r="BE981" i="1"/>
  <c r="BF980" i="1"/>
  <c r="BE980" i="1"/>
  <c r="BF979" i="1"/>
  <c r="BE979" i="1"/>
  <c r="BF978" i="1"/>
  <c r="BE978" i="1"/>
  <c r="BF977" i="1"/>
  <c r="BE977" i="1"/>
  <c r="BF976" i="1"/>
  <c r="BE976" i="1"/>
  <c r="BF975" i="1"/>
  <c r="BE975" i="1"/>
  <c r="BF974" i="1"/>
  <c r="BE974" i="1"/>
  <c r="BF973" i="1"/>
  <c r="BE973" i="1"/>
  <c r="BF972" i="1"/>
  <c r="BE972" i="1"/>
  <c r="BF971" i="1"/>
  <c r="BE971" i="1"/>
  <c r="BF970" i="1"/>
  <c r="BE970" i="1"/>
  <c r="BF969" i="1"/>
  <c r="BE969" i="1"/>
  <c r="BF968" i="1"/>
  <c r="BE968" i="1"/>
  <c r="BF967" i="1"/>
  <c r="BE967" i="1"/>
  <c r="BF966" i="1"/>
  <c r="BE966" i="1"/>
  <c r="BF965" i="1"/>
  <c r="BE965" i="1"/>
  <c r="BF964" i="1"/>
  <c r="BE964" i="1"/>
  <c r="BF963" i="1"/>
  <c r="BE963" i="1"/>
  <c r="BF962" i="1"/>
  <c r="BE962" i="1"/>
  <c r="BF961" i="1"/>
  <c r="BE961" i="1"/>
  <c r="BF960" i="1"/>
  <c r="BE960" i="1"/>
  <c r="BF959" i="1"/>
  <c r="BE959" i="1"/>
  <c r="BF958" i="1"/>
  <c r="BE958" i="1"/>
  <c r="BF957" i="1"/>
  <c r="BE957" i="1"/>
  <c r="BF956" i="1"/>
  <c r="BE956" i="1"/>
  <c r="BF955" i="1"/>
  <c r="BE955" i="1"/>
  <c r="BF954" i="1"/>
  <c r="BE954" i="1"/>
  <c r="BF953" i="1"/>
  <c r="BE953" i="1"/>
  <c r="BF952" i="1"/>
  <c r="BE952" i="1"/>
  <c r="BF951" i="1"/>
  <c r="BE951" i="1"/>
  <c r="BF950" i="1"/>
  <c r="BE950" i="1"/>
  <c r="BF949" i="1"/>
  <c r="BE949" i="1"/>
  <c r="BF948" i="1"/>
  <c r="BE948" i="1"/>
  <c r="BF947" i="1"/>
  <c r="BE947" i="1"/>
  <c r="BF946" i="1"/>
  <c r="BE946" i="1"/>
  <c r="BF945" i="1"/>
  <c r="BE945" i="1"/>
  <c r="BF944" i="1"/>
  <c r="BE944" i="1"/>
  <c r="BF943" i="1"/>
  <c r="BE943" i="1"/>
  <c r="BF942" i="1"/>
  <c r="BE942" i="1"/>
  <c r="BF941" i="1"/>
  <c r="BE941" i="1"/>
  <c r="BF940" i="1"/>
  <c r="BE940" i="1"/>
  <c r="BF939" i="1"/>
  <c r="BE939" i="1"/>
  <c r="BF938" i="1"/>
  <c r="BE938" i="1"/>
  <c r="BF937" i="1"/>
  <c r="BE937" i="1"/>
  <c r="BF936" i="1"/>
  <c r="BE936" i="1"/>
  <c r="BF935" i="1"/>
  <c r="BE935" i="1"/>
  <c r="BF934" i="1"/>
  <c r="BE934" i="1"/>
  <c r="BF933" i="1"/>
  <c r="BE933" i="1"/>
  <c r="BF932" i="1"/>
  <c r="BE932" i="1"/>
  <c r="BF931" i="1"/>
  <c r="BE931" i="1"/>
  <c r="BF930" i="1"/>
  <c r="BE930" i="1"/>
  <c r="BF929" i="1"/>
  <c r="BE929" i="1"/>
  <c r="BF928" i="1"/>
  <c r="BE928" i="1"/>
  <c r="BF927" i="1"/>
  <c r="BE927" i="1"/>
  <c r="BF926" i="1"/>
  <c r="BE926" i="1"/>
  <c r="BF925" i="1"/>
  <c r="BE925" i="1"/>
  <c r="BF924" i="1"/>
  <c r="BE924" i="1"/>
  <c r="BF923" i="1"/>
  <c r="BE923" i="1"/>
  <c r="BF922" i="1"/>
  <c r="BE922" i="1"/>
  <c r="BF921" i="1"/>
  <c r="BE921" i="1"/>
  <c r="BF920" i="1"/>
  <c r="BE920" i="1"/>
  <c r="BF919" i="1"/>
  <c r="BE919" i="1"/>
  <c r="BF918" i="1"/>
  <c r="BE918" i="1"/>
  <c r="BF917" i="1"/>
  <c r="BE917" i="1"/>
  <c r="BF916" i="1"/>
  <c r="BE916" i="1"/>
  <c r="BF915" i="1"/>
  <c r="BE915" i="1"/>
  <c r="BF914" i="1"/>
  <c r="BE914" i="1"/>
  <c r="BF913" i="1"/>
  <c r="BE913" i="1"/>
  <c r="BF912" i="1"/>
  <c r="BE912" i="1"/>
  <c r="BF911" i="1"/>
  <c r="BE911" i="1"/>
  <c r="BF910" i="1"/>
  <c r="BE910" i="1"/>
  <c r="BF909" i="1"/>
  <c r="BE909" i="1"/>
  <c r="BF908" i="1"/>
  <c r="BE908" i="1"/>
  <c r="BF907" i="1"/>
  <c r="BE907" i="1"/>
  <c r="BF906" i="1"/>
  <c r="BE906" i="1"/>
  <c r="BF905" i="1"/>
  <c r="BE905" i="1"/>
  <c r="BF904" i="1"/>
  <c r="BE904" i="1"/>
  <c r="BF903" i="1"/>
  <c r="BE903" i="1"/>
  <c r="BF902" i="1"/>
  <c r="BE902" i="1"/>
  <c r="BF901" i="1"/>
  <c r="BE901" i="1"/>
  <c r="BF900" i="1"/>
  <c r="BE900" i="1"/>
  <c r="BF899" i="1"/>
  <c r="BE899" i="1"/>
  <c r="BF898" i="1"/>
  <c r="BE898" i="1"/>
  <c r="BF897" i="1"/>
  <c r="BE897" i="1"/>
  <c r="BF896" i="1"/>
  <c r="BE896" i="1"/>
  <c r="BF895" i="1"/>
  <c r="BE895" i="1"/>
  <c r="BF894" i="1"/>
  <c r="BE894" i="1"/>
  <c r="BF893" i="1"/>
  <c r="BE893" i="1"/>
  <c r="BF892" i="1"/>
  <c r="BE892" i="1"/>
  <c r="BF891" i="1"/>
  <c r="BE891" i="1"/>
  <c r="BF890" i="1"/>
  <c r="BE890" i="1"/>
  <c r="BF889" i="1"/>
  <c r="BE889" i="1"/>
  <c r="BF888" i="1"/>
  <c r="BE888" i="1"/>
  <c r="BF887" i="1"/>
  <c r="BE887" i="1"/>
  <c r="BF886" i="1"/>
  <c r="BE886" i="1"/>
  <c r="BF885" i="1"/>
  <c r="BE885" i="1"/>
  <c r="BF884" i="1"/>
  <c r="BE884" i="1"/>
  <c r="BF883" i="1"/>
  <c r="BE883" i="1"/>
  <c r="BF882" i="1"/>
  <c r="BE882" i="1"/>
  <c r="BF881" i="1"/>
  <c r="BE881" i="1"/>
  <c r="BF880" i="1"/>
  <c r="BE880" i="1"/>
  <c r="BF879" i="1"/>
  <c r="BE879" i="1"/>
  <c r="BF878" i="1"/>
  <c r="BE878" i="1"/>
  <c r="BF877" i="1"/>
  <c r="BE877" i="1"/>
  <c r="BF876" i="1"/>
  <c r="BE876" i="1"/>
  <c r="BF875" i="1"/>
  <c r="BE875" i="1"/>
  <c r="BF874" i="1"/>
  <c r="BE874" i="1"/>
  <c r="BF873" i="1"/>
  <c r="BE873" i="1"/>
  <c r="BF872" i="1"/>
  <c r="BE872" i="1"/>
  <c r="BF871" i="1"/>
  <c r="BE871" i="1"/>
  <c r="BF870" i="1"/>
  <c r="BE870" i="1"/>
  <c r="BF869" i="1"/>
  <c r="BE869" i="1"/>
  <c r="BF868" i="1"/>
  <c r="BE868" i="1"/>
  <c r="BF867" i="1"/>
  <c r="BE867" i="1"/>
  <c r="BF866" i="1"/>
  <c r="BE866" i="1"/>
  <c r="BF865" i="1"/>
  <c r="BE865" i="1"/>
  <c r="BF864" i="1"/>
  <c r="BE864" i="1"/>
  <c r="BF863" i="1"/>
  <c r="BE863" i="1"/>
  <c r="BF862" i="1"/>
  <c r="BE862" i="1"/>
  <c r="BF861" i="1"/>
  <c r="BE861" i="1"/>
  <c r="BF860" i="1"/>
  <c r="BE860" i="1"/>
  <c r="BF859" i="1"/>
  <c r="BE859" i="1"/>
  <c r="BF858" i="1"/>
  <c r="BE858" i="1"/>
  <c r="BF857" i="1"/>
  <c r="BE857" i="1"/>
  <c r="BF856" i="1"/>
  <c r="BE856" i="1"/>
  <c r="BF855" i="1"/>
  <c r="BE855" i="1"/>
  <c r="BF854" i="1"/>
  <c r="BE854" i="1"/>
  <c r="BF853" i="1"/>
  <c r="BE853" i="1"/>
  <c r="BF852" i="1"/>
  <c r="BE852" i="1"/>
  <c r="BF851" i="1"/>
  <c r="BE851" i="1"/>
  <c r="BF850" i="1"/>
  <c r="BE850" i="1"/>
  <c r="BF849" i="1"/>
  <c r="BE849" i="1"/>
  <c r="BF848" i="1"/>
  <c r="BE848" i="1"/>
  <c r="BF847" i="1"/>
  <c r="BE847" i="1"/>
  <c r="BF846" i="1"/>
  <c r="BE846" i="1"/>
  <c r="BF845" i="1"/>
  <c r="BE845" i="1"/>
  <c r="BF844" i="1"/>
  <c r="BE844" i="1"/>
  <c r="BF843" i="1"/>
  <c r="BE843" i="1"/>
  <c r="BF842" i="1"/>
  <c r="BE842" i="1"/>
  <c r="BF841" i="1"/>
  <c r="BE841" i="1"/>
  <c r="BF840" i="1"/>
  <c r="BE840" i="1"/>
  <c r="BF839" i="1"/>
  <c r="BE839" i="1"/>
  <c r="BF838" i="1"/>
  <c r="BE838" i="1"/>
  <c r="BF837" i="1"/>
  <c r="BE837" i="1"/>
  <c r="BF836" i="1"/>
  <c r="BE836" i="1"/>
  <c r="BF835" i="1"/>
  <c r="BE835" i="1"/>
  <c r="BF834" i="1"/>
  <c r="BE834" i="1"/>
  <c r="BF833" i="1"/>
  <c r="BE833" i="1"/>
  <c r="BF832" i="1"/>
  <c r="BE832" i="1"/>
  <c r="BF831" i="1"/>
  <c r="BE831" i="1"/>
  <c r="BF830" i="1"/>
  <c r="BE830" i="1"/>
  <c r="BF829" i="1"/>
  <c r="BE829" i="1"/>
  <c r="BF828" i="1"/>
  <c r="BE828" i="1"/>
  <c r="BF827" i="1"/>
  <c r="BE827" i="1"/>
  <c r="BF826" i="1"/>
  <c r="BE826" i="1"/>
  <c r="BF825" i="1"/>
  <c r="BE825" i="1"/>
  <c r="BF824" i="1"/>
  <c r="BE824" i="1"/>
  <c r="BF823" i="1"/>
  <c r="BE823" i="1"/>
  <c r="BF822" i="1"/>
  <c r="BE822" i="1"/>
  <c r="BF821" i="1"/>
  <c r="BE821" i="1"/>
  <c r="BF820" i="1"/>
  <c r="BE820" i="1"/>
  <c r="BF819" i="1"/>
  <c r="BE819" i="1"/>
  <c r="BF818" i="1"/>
  <c r="BE818" i="1"/>
  <c r="BF817" i="1"/>
  <c r="BE817" i="1"/>
  <c r="BF816" i="1"/>
  <c r="BE816" i="1"/>
  <c r="BF815" i="1"/>
  <c r="BE815" i="1"/>
  <c r="BF814" i="1"/>
  <c r="BE814" i="1"/>
  <c r="BF813" i="1"/>
  <c r="BE813" i="1"/>
  <c r="BF812" i="1"/>
  <c r="BE812" i="1"/>
  <c r="BF811" i="1"/>
  <c r="BE811" i="1"/>
  <c r="BF810" i="1"/>
  <c r="BE810" i="1"/>
  <c r="BF809" i="1"/>
  <c r="BE809" i="1"/>
  <c r="BF808" i="1"/>
  <c r="BE808" i="1"/>
  <c r="BF807" i="1"/>
  <c r="BE807" i="1"/>
  <c r="BF806" i="1"/>
  <c r="BE806" i="1"/>
  <c r="BF805" i="1"/>
  <c r="BE805" i="1"/>
  <c r="BF804" i="1"/>
  <c r="BE804" i="1"/>
  <c r="BF803" i="1"/>
  <c r="BE803" i="1"/>
  <c r="BF802" i="1"/>
  <c r="BE802" i="1"/>
  <c r="BF801" i="1"/>
  <c r="BE801" i="1"/>
  <c r="BF800" i="1"/>
  <c r="BE800" i="1"/>
  <c r="BF799" i="1"/>
  <c r="BE799" i="1"/>
  <c r="BF798" i="1"/>
  <c r="BE798" i="1"/>
  <c r="BF797" i="1"/>
  <c r="BE797" i="1"/>
  <c r="BF796" i="1"/>
  <c r="BE796" i="1"/>
  <c r="BF795" i="1"/>
  <c r="BE795" i="1"/>
  <c r="BF794" i="1"/>
  <c r="BE794" i="1"/>
  <c r="BF793" i="1"/>
  <c r="BE793" i="1"/>
  <c r="BF792" i="1"/>
  <c r="BE792" i="1"/>
  <c r="BF791" i="1"/>
  <c r="BE791" i="1"/>
  <c r="BF790" i="1"/>
  <c r="BE790" i="1"/>
  <c r="BF789" i="1"/>
  <c r="BE789" i="1"/>
  <c r="BF788" i="1"/>
  <c r="BE788" i="1"/>
  <c r="BF787" i="1"/>
  <c r="BE787" i="1"/>
  <c r="BF786" i="1"/>
  <c r="BE786" i="1"/>
  <c r="BF785" i="1"/>
  <c r="BE785" i="1"/>
  <c r="BF784" i="1"/>
  <c r="BE784" i="1"/>
  <c r="BF783" i="1"/>
  <c r="BE783" i="1"/>
  <c r="BF782" i="1"/>
  <c r="BE782" i="1"/>
  <c r="BF781" i="1"/>
  <c r="BE781" i="1"/>
  <c r="BF780" i="1"/>
  <c r="BE780" i="1"/>
  <c r="BF779" i="1"/>
  <c r="BE779" i="1"/>
  <c r="BF778" i="1"/>
  <c r="BE778" i="1"/>
  <c r="BF777" i="1"/>
  <c r="BE777" i="1"/>
  <c r="BF776" i="1"/>
  <c r="BE776" i="1"/>
  <c r="BF775" i="1"/>
  <c r="BE775" i="1"/>
  <c r="BF774" i="1"/>
  <c r="BE774" i="1"/>
  <c r="BF773" i="1"/>
  <c r="BE773" i="1"/>
  <c r="BF772" i="1"/>
  <c r="BE772" i="1"/>
  <c r="BF771" i="1"/>
  <c r="BE771" i="1"/>
  <c r="BF770" i="1"/>
  <c r="BE770" i="1"/>
  <c r="BF769" i="1"/>
  <c r="BE769" i="1"/>
  <c r="BF768" i="1"/>
  <c r="BE768" i="1"/>
  <c r="BF767" i="1"/>
  <c r="BE767" i="1"/>
  <c r="BF766" i="1"/>
  <c r="BE766" i="1"/>
  <c r="BF765" i="1"/>
  <c r="BE765" i="1"/>
  <c r="BF764" i="1"/>
  <c r="BE764" i="1"/>
  <c r="BF763" i="1"/>
  <c r="BE763" i="1"/>
  <c r="BF762" i="1"/>
  <c r="BE762" i="1"/>
  <c r="BF761" i="1"/>
  <c r="BE761" i="1"/>
  <c r="BF760" i="1"/>
  <c r="BE760" i="1"/>
  <c r="BF759" i="1"/>
  <c r="BE759" i="1"/>
  <c r="BF758" i="1"/>
  <c r="BE758" i="1"/>
  <c r="BF757" i="1"/>
  <c r="BE757" i="1"/>
  <c r="BF756" i="1"/>
  <c r="BE756" i="1"/>
  <c r="BF755" i="1"/>
  <c r="BE755" i="1"/>
  <c r="BF754" i="1"/>
  <c r="BE754" i="1"/>
  <c r="BF753" i="1"/>
  <c r="BE753" i="1"/>
  <c r="BF752" i="1"/>
  <c r="BE752" i="1"/>
  <c r="BF751" i="1"/>
  <c r="BE751" i="1"/>
  <c r="BF750" i="1"/>
  <c r="BE750" i="1"/>
  <c r="BF749" i="1"/>
  <c r="BE749" i="1"/>
  <c r="BF748" i="1"/>
  <c r="BE748" i="1"/>
  <c r="BF747" i="1"/>
  <c r="BE747" i="1"/>
  <c r="BF746" i="1"/>
  <c r="BE746" i="1"/>
  <c r="BF745" i="1"/>
  <c r="BE745" i="1"/>
  <c r="BF744" i="1"/>
  <c r="BE744" i="1"/>
  <c r="BF743" i="1"/>
  <c r="BE743" i="1"/>
  <c r="BF742" i="1"/>
  <c r="BE742" i="1"/>
  <c r="BF741" i="1"/>
  <c r="BE741" i="1"/>
  <c r="BF740" i="1"/>
  <c r="BE740" i="1"/>
  <c r="BF739" i="1"/>
  <c r="BE739" i="1"/>
  <c r="BF738" i="1"/>
  <c r="BE738" i="1"/>
  <c r="BF737" i="1"/>
  <c r="BE737" i="1"/>
  <c r="BF736" i="1"/>
  <c r="BE736" i="1"/>
  <c r="BF735" i="1"/>
  <c r="BE735" i="1"/>
  <c r="BF734" i="1"/>
  <c r="BE734" i="1"/>
  <c r="BF733" i="1"/>
  <c r="BE733" i="1"/>
  <c r="BF732" i="1"/>
  <c r="BE732" i="1"/>
  <c r="BF731" i="1"/>
  <c r="BE731" i="1"/>
  <c r="BF730" i="1"/>
  <c r="BE730" i="1"/>
  <c r="BF729" i="1"/>
  <c r="BE729" i="1"/>
  <c r="BF728" i="1"/>
  <c r="BE728" i="1"/>
  <c r="BF727" i="1"/>
  <c r="BE727" i="1"/>
  <c r="BF726" i="1"/>
  <c r="BE726" i="1"/>
  <c r="BF725" i="1"/>
  <c r="BE725" i="1"/>
  <c r="BF724" i="1"/>
  <c r="BE724" i="1"/>
  <c r="BF723" i="1"/>
  <c r="BE723" i="1"/>
  <c r="BF722" i="1"/>
  <c r="BE722" i="1"/>
  <c r="BF721" i="1"/>
  <c r="BE721" i="1"/>
  <c r="BF720" i="1"/>
  <c r="BE720" i="1"/>
  <c r="BF719" i="1"/>
  <c r="BE719" i="1"/>
  <c r="BF718" i="1"/>
  <c r="BE718" i="1"/>
  <c r="BF717" i="1"/>
  <c r="BE717" i="1"/>
  <c r="BF716" i="1"/>
  <c r="BE716" i="1"/>
  <c r="BF715" i="1"/>
  <c r="BE715" i="1"/>
  <c r="BF714" i="1"/>
  <c r="BE714" i="1"/>
  <c r="BF713" i="1"/>
  <c r="BE713" i="1"/>
  <c r="BF712" i="1"/>
  <c r="BE712" i="1"/>
  <c r="BF711" i="1"/>
  <c r="BE711" i="1"/>
  <c r="BF710" i="1"/>
  <c r="BE710" i="1"/>
  <c r="BF709" i="1"/>
  <c r="BE709" i="1"/>
  <c r="BF708" i="1"/>
  <c r="BE708" i="1"/>
  <c r="BF707" i="1"/>
  <c r="BE707" i="1"/>
  <c r="BF706" i="1"/>
  <c r="BE706" i="1"/>
  <c r="BF705" i="1"/>
  <c r="BE705" i="1"/>
  <c r="BF704" i="1"/>
  <c r="BE704" i="1"/>
  <c r="BF703" i="1"/>
  <c r="BE703" i="1"/>
  <c r="BF702" i="1"/>
  <c r="BE702" i="1"/>
  <c r="BF701" i="1"/>
  <c r="BE701" i="1"/>
  <c r="BF700" i="1"/>
  <c r="BE700" i="1"/>
  <c r="BF699" i="1"/>
  <c r="BE699" i="1"/>
  <c r="BF698" i="1"/>
  <c r="BE698" i="1"/>
  <c r="BF697" i="1"/>
  <c r="BE697" i="1"/>
  <c r="BF696" i="1"/>
  <c r="BE696" i="1"/>
  <c r="BF695" i="1"/>
  <c r="BE695" i="1"/>
  <c r="BF694" i="1"/>
  <c r="BE694" i="1"/>
  <c r="BF693" i="1"/>
  <c r="BE693" i="1"/>
  <c r="BF692" i="1"/>
  <c r="BE692" i="1"/>
  <c r="BF691" i="1"/>
  <c r="BE691" i="1"/>
  <c r="BF690" i="1"/>
  <c r="BE690" i="1"/>
  <c r="BF689" i="1"/>
  <c r="BE689" i="1"/>
  <c r="BF688" i="1"/>
  <c r="BE688" i="1"/>
  <c r="BF687" i="1"/>
  <c r="BE687" i="1"/>
  <c r="BF686" i="1"/>
  <c r="BE686" i="1"/>
  <c r="BF685" i="1"/>
  <c r="BE685" i="1"/>
  <c r="BF684" i="1"/>
  <c r="BE684" i="1"/>
  <c r="BF683" i="1"/>
  <c r="BE683" i="1"/>
  <c r="BF682" i="1"/>
  <c r="BE682" i="1"/>
  <c r="BF681" i="1"/>
  <c r="BE681" i="1"/>
  <c r="BF680" i="1"/>
  <c r="BE680" i="1"/>
  <c r="BF679" i="1"/>
  <c r="BE679" i="1"/>
  <c r="BF678" i="1"/>
  <c r="BE678" i="1"/>
  <c r="BF677" i="1"/>
  <c r="BE677" i="1"/>
  <c r="BF676" i="1"/>
  <c r="BE676" i="1"/>
  <c r="BF675" i="1"/>
  <c r="BE675" i="1"/>
  <c r="BF674" i="1"/>
  <c r="BE674" i="1"/>
  <c r="BF673" i="1"/>
  <c r="BE673" i="1"/>
  <c r="BF672" i="1"/>
  <c r="BE672" i="1"/>
  <c r="BF671" i="1"/>
  <c r="BE671" i="1"/>
  <c r="BF670" i="1"/>
  <c r="BE670" i="1"/>
  <c r="BF669" i="1"/>
  <c r="BE669" i="1"/>
  <c r="BF668" i="1"/>
  <c r="BE668" i="1"/>
  <c r="BF667" i="1"/>
  <c r="BE667" i="1"/>
  <c r="BF666" i="1"/>
  <c r="BE666" i="1"/>
  <c r="BF665" i="1"/>
  <c r="BE665" i="1"/>
  <c r="BF664" i="1"/>
  <c r="BE664" i="1"/>
  <c r="BF663" i="1"/>
  <c r="BE663" i="1"/>
  <c r="BF662" i="1"/>
  <c r="BE662" i="1"/>
  <c r="BF661" i="1"/>
  <c r="BE661" i="1"/>
  <c r="BF660" i="1"/>
  <c r="BE660" i="1"/>
  <c r="BF659" i="1"/>
  <c r="BE659" i="1"/>
  <c r="BF658" i="1"/>
  <c r="BE658" i="1"/>
  <c r="BF657" i="1"/>
  <c r="BE657" i="1"/>
  <c r="BF656" i="1"/>
  <c r="BE656" i="1"/>
  <c r="BF655" i="1"/>
  <c r="BE655" i="1"/>
  <c r="BF654" i="1"/>
  <c r="BE654" i="1"/>
  <c r="BF653" i="1"/>
  <c r="BE653" i="1"/>
  <c r="BF652" i="1"/>
  <c r="BE652" i="1"/>
  <c r="BF651" i="1"/>
  <c r="BE651" i="1"/>
  <c r="BF650" i="1"/>
  <c r="BE650" i="1"/>
  <c r="BF649" i="1"/>
  <c r="BE649" i="1"/>
  <c r="BF648" i="1"/>
  <c r="BE648" i="1"/>
  <c r="BF647" i="1"/>
  <c r="BE647" i="1"/>
  <c r="BF646" i="1"/>
  <c r="BE646" i="1"/>
  <c r="BF645" i="1"/>
  <c r="BE645" i="1"/>
  <c r="BF644" i="1"/>
  <c r="BE644" i="1"/>
  <c r="BF643" i="1"/>
  <c r="BE643" i="1"/>
  <c r="BF642" i="1"/>
  <c r="BE642" i="1"/>
  <c r="BF641" i="1"/>
  <c r="BE641" i="1"/>
  <c r="BF640" i="1"/>
  <c r="BE640" i="1"/>
  <c r="BF639" i="1"/>
  <c r="BE639" i="1"/>
  <c r="BF638" i="1"/>
  <c r="BE638" i="1"/>
  <c r="BF637" i="1"/>
  <c r="BE637" i="1"/>
  <c r="BF636" i="1"/>
  <c r="BE636" i="1"/>
  <c r="BF635" i="1"/>
  <c r="BE635" i="1"/>
  <c r="BF634" i="1"/>
  <c r="BE634" i="1"/>
  <c r="BF633" i="1"/>
  <c r="BE633" i="1"/>
  <c r="BF632" i="1"/>
  <c r="BE632" i="1"/>
  <c r="BF631" i="1"/>
  <c r="BE631" i="1"/>
  <c r="BF630" i="1"/>
  <c r="BE630" i="1"/>
  <c r="BF629" i="1"/>
  <c r="BE629" i="1"/>
  <c r="BF628" i="1"/>
  <c r="BE628" i="1"/>
  <c r="BF627" i="1"/>
  <c r="BE627" i="1"/>
  <c r="BF626" i="1"/>
  <c r="BE626" i="1"/>
  <c r="BF625" i="1"/>
  <c r="BE625" i="1"/>
  <c r="BF624" i="1"/>
  <c r="BE624" i="1"/>
  <c r="BF623" i="1"/>
  <c r="BE623" i="1"/>
  <c r="BF622" i="1"/>
  <c r="BE622" i="1"/>
  <c r="BF621" i="1"/>
  <c r="BE621" i="1"/>
  <c r="BF620" i="1"/>
  <c r="BE620" i="1"/>
  <c r="BF619" i="1"/>
  <c r="BE619" i="1"/>
  <c r="BF618" i="1"/>
  <c r="BE618" i="1"/>
  <c r="BF617" i="1"/>
  <c r="BE617" i="1"/>
  <c r="BF616" i="1"/>
  <c r="BE616" i="1"/>
  <c r="BF615" i="1"/>
  <c r="BE615" i="1"/>
  <c r="BF614" i="1"/>
  <c r="BE614" i="1"/>
  <c r="BF613" i="1"/>
  <c r="BE613" i="1"/>
  <c r="BF612" i="1"/>
  <c r="BE612" i="1"/>
  <c r="BF611" i="1"/>
  <c r="BE611" i="1"/>
  <c r="BF610" i="1"/>
  <c r="BE610" i="1"/>
  <c r="BF609" i="1"/>
  <c r="BE609" i="1"/>
  <c r="BF608" i="1"/>
  <c r="BE608" i="1"/>
  <c r="BF607" i="1"/>
  <c r="BE607" i="1"/>
  <c r="BF606" i="1"/>
  <c r="BE606" i="1"/>
  <c r="BF605" i="1"/>
  <c r="BE605" i="1"/>
  <c r="BF604" i="1"/>
  <c r="BE604" i="1"/>
  <c r="BF603" i="1"/>
  <c r="BE603" i="1"/>
  <c r="BF602" i="1"/>
  <c r="BE602" i="1"/>
  <c r="BF601" i="1"/>
  <c r="BE601" i="1"/>
  <c r="BF600" i="1"/>
  <c r="BE600" i="1"/>
  <c r="BF599" i="1"/>
  <c r="BE599" i="1"/>
  <c r="BF598" i="1"/>
  <c r="BE598" i="1"/>
  <c r="BF597" i="1"/>
  <c r="BE597" i="1"/>
  <c r="BF596" i="1"/>
  <c r="BE596" i="1"/>
  <c r="BF595" i="1"/>
  <c r="BE595" i="1"/>
  <c r="BF594" i="1"/>
  <c r="BE594" i="1"/>
  <c r="BF593" i="1"/>
  <c r="BE593" i="1"/>
  <c r="BF592" i="1"/>
  <c r="BE592" i="1"/>
  <c r="BF591" i="1"/>
  <c r="BE591" i="1"/>
  <c r="BF590" i="1"/>
  <c r="BE590" i="1"/>
  <c r="BF589" i="1"/>
  <c r="BE589" i="1"/>
  <c r="BF588" i="1"/>
  <c r="BE588" i="1"/>
  <c r="BF587" i="1"/>
  <c r="BE587" i="1"/>
  <c r="BF586" i="1"/>
  <c r="BE586" i="1"/>
  <c r="BF585" i="1"/>
  <c r="BE585" i="1"/>
  <c r="BF584" i="1"/>
  <c r="BE584" i="1"/>
  <c r="BF583" i="1"/>
  <c r="BE583" i="1"/>
  <c r="BF582" i="1"/>
  <c r="BE582" i="1"/>
  <c r="BF581" i="1"/>
  <c r="BE581" i="1"/>
  <c r="BF580" i="1"/>
  <c r="BE580" i="1"/>
  <c r="BF579" i="1"/>
  <c r="BE579" i="1"/>
  <c r="BF578" i="1"/>
  <c r="BE578" i="1"/>
  <c r="BF577" i="1"/>
  <c r="BE577" i="1"/>
  <c r="BF576" i="1"/>
  <c r="BE576" i="1"/>
  <c r="BF575" i="1"/>
  <c r="BE575" i="1"/>
  <c r="BF574" i="1"/>
  <c r="BE574" i="1"/>
  <c r="BF573" i="1"/>
  <c r="BE573" i="1"/>
  <c r="BF572" i="1"/>
  <c r="BE572" i="1"/>
  <c r="BF571" i="1"/>
  <c r="BE571" i="1"/>
  <c r="BF570" i="1"/>
  <c r="BE570" i="1"/>
  <c r="BF569" i="1"/>
  <c r="BE569" i="1"/>
  <c r="BF568" i="1"/>
  <c r="BE568" i="1"/>
  <c r="BF567" i="1"/>
  <c r="BE567" i="1"/>
  <c r="BF566" i="1"/>
  <c r="BE566" i="1"/>
  <c r="BF565" i="1"/>
  <c r="BE565" i="1"/>
  <c r="BF564" i="1"/>
  <c r="BE564" i="1"/>
  <c r="BF563" i="1"/>
  <c r="BE563" i="1"/>
  <c r="BF562" i="1"/>
  <c r="BE562" i="1"/>
  <c r="BF561" i="1"/>
  <c r="BE561" i="1"/>
  <c r="BF560" i="1"/>
  <c r="BE560" i="1"/>
  <c r="BF559" i="1"/>
  <c r="BE559" i="1"/>
  <c r="BF558" i="1"/>
  <c r="BE558" i="1"/>
  <c r="BF557" i="1"/>
  <c r="BE557" i="1"/>
  <c r="BF556" i="1"/>
  <c r="BE556" i="1"/>
  <c r="BF555" i="1"/>
  <c r="BE555" i="1"/>
  <c r="BF554" i="1"/>
  <c r="BE554" i="1"/>
  <c r="BF553" i="1"/>
  <c r="BE553" i="1"/>
  <c r="BF552" i="1"/>
  <c r="BE552" i="1"/>
  <c r="BF551" i="1"/>
  <c r="BE551" i="1"/>
  <c r="BF550" i="1"/>
  <c r="BE550" i="1"/>
  <c r="BF549" i="1"/>
  <c r="BE549" i="1"/>
  <c r="BF548" i="1"/>
  <c r="BE548" i="1"/>
  <c r="BF547" i="1"/>
  <c r="BE547" i="1"/>
  <c r="BF546" i="1"/>
  <c r="BE546" i="1"/>
  <c r="BF545" i="1"/>
  <c r="BE545" i="1"/>
  <c r="BF544" i="1"/>
  <c r="BE544" i="1"/>
  <c r="BF543" i="1"/>
  <c r="BE543" i="1"/>
  <c r="BF542" i="1"/>
  <c r="BE542" i="1"/>
  <c r="BF541" i="1"/>
  <c r="BE541" i="1"/>
  <c r="BF540" i="1"/>
  <c r="BE540" i="1"/>
  <c r="BF539" i="1"/>
  <c r="BE539" i="1"/>
  <c r="BF538" i="1"/>
  <c r="BE538" i="1"/>
  <c r="BF537" i="1"/>
  <c r="BE537" i="1"/>
  <c r="BF536" i="1"/>
  <c r="BE536" i="1"/>
  <c r="BF535" i="1"/>
  <c r="BE535" i="1"/>
  <c r="BF534" i="1"/>
  <c r="BE534" i="1"/>
  <c r="BF533" i="1"/>
  <c r="BE533" i="1"/>
  <c r="BF532" i="1"/>
  <c r="BE532" i="1"/>
  <c r="BF531" i="1"/>
  <c r="BE531" i="1"/>
  <c r="BF530" i="1"/>
  <c r="BE530" i="1"/>
  <c r="BF529" i="1"/>
  <c r="BE529" i="1"/>
  <c r="BF528" i="1"/>
  <c r="BE528" i="1"/>
  <c r="BF527" i="1"/>
  <c r="BE527" i="1"/>
  <c r="BF526" i="1"/>
  <c r="BE526" i="1"/>
  <c r="BF525" i="1"/>
  <c r="BE525" i="1"/>
  <c r="BF524" i="1"/>
  <c r="BE524" i="1"/>
  <c r="BF523" i="1"/>
  <c r="BE523" i="1"/>
  <c r="BF522" i="1"/>
  <c r="BE522" i="1"/>
  <c r="BF521" i="1"/>
  <c r="BE521" i="1"/>
  <c r="BF520" i="1"/>
  <c r="BE520" i="1"/>
  <c r="BF519" i="1"/>
  <c r="BE519" i="1"/>
  <c r="BF518" i="1"/>
  <c r="BE518" i="1"/>
  <c r="BF517" i="1"/>
  <c r="BE517" i="1"/>
  <c r="BF516" i="1"/>
  <c r="BE516" i="1"/>
  <c r="BF515" i="1"/>
  <c r="BE515" i="1"/>
  <c r="BF514" i="1"/>
  <c r="BE514" i="1"/>
  <c r="BF513" i="1"/>
  <c r="BE513" i="1"/>
  <c r="BF512" i="1"/>
  <c r="BE512" i="1"/>
  <c r="BF511" i="1"/>
  <c r="BE511" i="1"/>
  <c r="BF510" i="1"/>
  <c r="BE510" i="1"/>
  <c r="BF509" i="1"/>
  <c r="BE509" i="1"/>
  <c r="BF508" i="1"/>
  <c r="BE508" i="1"/>
  <c r="BF507" i="1"/>
  <c r="BE507" i="1"/>
  <c r="BF506" i="1"/>
  <c r="BE506" i="1"/>
  <c r="BF505" i="1"/>
  <c r="BE505" i="1"/>
  <c r="BF504" i="1"/>
  <c r="BE504" i="1"/>
  <c r="BF503" i="1"/>
  <c r="BE503" i="1"/>
  <c r="BF502" i="1"/>
  <c r="BE502" i="1"/>
  <c r="BF501" i="1"/>
  <c r="BE501" i="1"/>
  <c r="BF500" i="1"/>
  <c r="BE500" i="1"/>
  <c r="BF499" i="1"/>
  <c r="BE499" i="1"/>
  <c r="BF498" i="1"/>
  <c r="BE498" i="1"/>
  <c r="BF497" i="1"/>
  <c r="BE497" i="1"/>
  <c r="BF496" i="1"/>
  <c r="BE496" i="1"/>
  <c r="BF495" i="1"/>
  <c r="BE495" i="1"/>
  <c r="BF494" i="1"/>
  <c r="BE494" i="1"/>
  <c r="BF493" i="1"/>
  <c r="BE493" i="1"/>
  <c r="BF492" i="1"/>
  <c r="BE492" i="1"/>
  <c r="BF491" i="1"/>
  <c r="BE491" i="1"/>
  <c r="BF490" i="1"/>
  <c r="BE490" i="1"/>
  <c r="BF489" i="1"/>
  <c r="BE489" i="1"/>
  <c r="BF488" i="1"/>
  <c r="BE488" i="1"/>
  <c r="BF487" i="1"/>
  <c r="BE487" i="1"/>
  <c r="BF486" i="1"/>
  <c r="BE486" i="1"/>
  <c r="BF485" i="1"/>
  <c r="BE485" i="1"/>
  <c r="BF484" i="1"/>
  <c r="BE484" i="1"/>
  <c r="BF483" i="1"/>
  <c r="BE483" i="1"/>
  <c r="BF482" i="1"/>
  <c r="BE482" i="1"/>
  <c r="BF481" i="1"/>
  <c r="BE481" i="1"/>
  <c r="BF480" i="1"/>
  <c r="BE480" i="1"/>
  <c r="BF479" i="1"/>
  <c r="BE479" i="1"/>
  <c r="BF478" i="1"/>
  <c r="BE478" i="1"/>
  <c r="BF477" i="1"/>
  <c r="BE477" i="1"/>
  <c r="BF476" i="1"/>
  <c r="BE476" i="1"/>
  <c r="BF475" i="1"/>
  <c r="BE475" i="1"/>
  <c r="BF474" i="1"/>
  <c r="BE474" i="1"/>
  <c r="BF473" i="1"/>
  <c r="BE473" i="1"/>
  <c r="BF472" i="1"/>
  <c r="BE472" i="1"/>
  <c r="BF471" i="1"/>
  <c r="BE471" i="1"/>
  <c r="BF470" i="1"/>
  <c r="BE470" i="1"/>
  <c r="BF469" i="1"/>
  <c r="BE469" i="1"/>
  <c r="BF468" i="1"/>
  <c r="BE468" i="1"/>
  <c r="BF467" i="1"/>
  <c r="BE467" i="1"/>
  <c r="BF466" i="1"/>
  <c r="BE466" i="1"/>
  <c r="BF465" i="1"/>
  <c r="BE465" i="1"/>
  <c r="BF464" i="1"/>
  <c r="BE464" i="1"/>
  <c r="BF463" i="1"/>
  <c r="BE463" i="1"/>
  <c r="BF462" i="1"/>
  <c r="BE462" i="1"/>
  <c r="BF461" i="1"/>
  <c r="BE461" i="1"/>
  <c r="BF460" i="1"/>
  <c r="BE460" i="1"/>
  <c r="BF459" i="1"/>
  <c r="BE459" i="1"/>
  <c r="BF458" i="1"/>
  <c r="BE458" i="1"/>
  <c r="BF457" i="1"/>
  <c r="BE457" i="1"/>
  <c r="BF456" i="1"/>
  <c r="BE456" i="1"/>
  <c r="BF455" i="1"/>
  <c r="BE455" i="1"/>
  <c r="BF454" i="1"/>
  <c r="BE454" i="1"/>
  <c r="BF453" i="1"/>
  <c r="BE453" i="1"/>
  <c r="BF452" i="1"/>
  <c r="BE452" i="1"/>
  <c r="BF451" i="1"/>
  <c r="BE451" i="1"/>
  <c r="BF450" i="1"/>
  <c r="BE450" i="1"/>
  <c r="BF449" i="1"/>
  <c r="BE449" i="1"/>
  <c r="BF448" i="1"/>
  <c r="BE448" i="1"/>
  <c r="BF447" i="1"/>
  <c r="BE447" i="1"/>
  <c r="BF446" i="1"/>
  <c r="BE446" i="1"/>
  <c r="BF445" i="1"/>
  <c r="BE445" i="1"/>
  <c r="BF444" i="1"/>
  <c r="BE444" i="1"/>
  <c r="BF443" i="1"/>
  <c r="BE443" i="1"/>
  <c r="BF442" i="1"/>
  <c r="BE442" i="1"/>
  <c r="BF441" i="1"/>
  <c r="BE441" i="1"/>
  <c r="BF440" i="1"/>
  <c r="BE440" i="1"/>
  <c r="BF439" i="1"/>
  <c r="BE439" i="1"/>
  <c r="BF438" i="1"/>
  <c r="BE438" i="1"/>
  <c r="BF437" i="1"/>
  <c r="BE437" i="1"/>
  <c r="BF436" i="1"/>
  <c r="BE436" i="1"/>
  <c r="BF435" i="1"/>
  <c r="BE435" i="1"/>
  <c r="BF434" i="1"/>
  <c r="BE434" i="1"/>
  <c r="BF433" i="1"/>
  <c r="BE433" i="1"/>
  <c r="BF432" i="1"/>
  <c r="BE432" i="1"/>
  <c r="BF431" i="1"/>
  <c r="BE431" i="1"/>
  <c r="BF430" i="1"/>
  <c r="BE430" i="1"/>
  <c r="BF429" i="1"/>
  <c r="BE429" i="1"/>
  <c r="BF428" i="1"/>
  <c r="BE428" i="1"/>
  <c r="BF427" i="1"/>
  <c r="BE427" i="1"/>
  <c r="BF426" i="1"/>
  <c r="BE426" i="1"/>
  <c r="BF425" i="1"/>
  <c r="BE425" i="1"/>
  <c r="BF424" i="1"/>
  <c r="BE424" i="1"/>
  <c r="BF423" i="1"/>
  <c r="BE423" i="1"/>
  <c r="BF422" i="1"/>
  <c r="BE422" i="1"/>
  <c r="BF421" i="1"/>
  <c r="BE421" i="1"/>
  <c r="BF420" i="1"/>
  <c r="BE420" i="1"/>
  <c r="BF419" i="1"/>
  <c r="BE419" i="1"/>
  <c r="BF418" i="1"/>
  <c r="BE418" i="1"/>
  <c r="BF417" i="1"/>
  <c r="BE417" i="1"/>
  <c r="BF416" i="1"/>
  <c r="BE416" i="1"/>
  <c r="BF415" i="1"/>
  <c r="BE415" i="1"/>
  <c r="BF414" i="1"/>
  <c r="BE414" i="1"/>
  <c r="BF413" i="1"/>
  <c r="BE413" i="1"/>
  <c r="BF412" i="1"/>
  <c r="BE412" i="1"/>
  <c r="BF411" i="1"/>
  <c r="BE411" i="1"/>
  <c r="BF410" i="1"/>
  <c r="BE410" i="1"/>
  <c r="BF409" i="1"/>
  <c r="BE409" i="1"/>
  <c r="BF408" i="1"/>
  <c r="BE408" i="1"/>
  <c r="BF407" i="1"/>
  <c r="BE407" i="1"/>
  <c r="BF406" i="1"/>
  <c r="BE406" i="1"/>
  <c r="BF405" i="1"/>
  <c r="BE405" i="1"/>
  <c r="BF404" i="1"/>
  <c r="BE404" i="1"/>
  <c r="BF403" i="1"/>
  <c r="BE403" i="1"/>
  <c r="BF402" i="1"/>
  <c r="BE402" i="1"/>
  <c r="BF401" i="1"/>
  <c r="BE401" i="1"/>
  <c r="BF400" i="1"/>
  <c r="BE400" i="1"/>
  <c r="BF399" i="1"/>
  <c r="BE399" i="1"/>
  <c r="BF398" i="1"/>
  <c r="BE398" i="1"/>
  <c r="BF397" i="1"/>
  <c r="BE397" i="1"/>
  <c r="BF396" i="1"/>
  <c r="BE396" i="1"/>
  <c r="BF395" i="1"/>
  <c r="BE395" i="1"/>
  <c r="BF394" i="1"/>
  <c r="BE394" i="1"/>
  <c r="BF393" i="1"/>
  <c r="BE393" i="1"/>
  <c r="BF392" i="1"/>
  <c r="BE392" i="1"/>
  <c r="BF391" i="1"/>
  <c r="BE391" i="1"/>
  <c r="BF390" i="1"/>
  <c r="BE390" i="1"/>
  <c r="BF389" i="1"/>
  <c r="BE389" i="1"/>
  <c r="BF388" i="1"/>
  <c r="BE388" i="1"/>
  <c r="BF387" i="1"/>
  <c r="BE387" i="1"/>
  <c r="BF386" i="1"/>
  <c r="BE386" i="1"/>
  <c r="BF385" i="1"/>
  <c r="BE385" i="1"/>
  <c r="BF384" i="1"/>
  <c r="BE384" i="1"/>
  <c r="BF383" i="1"/>
  <c r="BE383" i="1"/>
  <c r="BF382" i="1"/>
  <c r="BE382" i="1"/>
  <c r="BF381" i="1"/>
  <c r="BE381" i="1"/>
  <c r="BF380" i="1"/>
  <c r="BE380" i="1"/>
  <c r="BF379" i="1"/>
  <c r="BE379" i="1"/>
  <c r="BF378" i="1"/>
  <c r="BE378" i="1"/>
  <c r="BF377" i="1"/>
  <c r="BE377" i="1"/>
  <c r="BF376" i="1"/>
  <c r="BE376" i="1"/>
  <c r="BF375" i="1"/>
  <c r="BE375" i="1"/>
  <c r="BF374" i="1"/>
  <c r="BE374" i="1"/>
  <c r="BF373" i="1"/>
  <c r="BE373" i="1"/>
  <c r="BF372" i="1"/>
  <c r="BE372" i="1"/>
  <c r="BF371" i="1"/>
  <c r="BE371" i="1"/>
  <c r="BF370" i="1"/>
  <c r="BE370" i="1"/>
  <c r="BF369" i="1"/>
  <c r="BE369" i="1"/>
  <c r="BF368" i="1"/>
  <c r="BE368" i="1"/>
  <c r="BF367" i="1"/>
  <c r="BE367" i="1"/>
  <c r="BF366" i="1"/>
  <c r="BE366" i="1"/>
  <c r="BF365" i="1"/>
  <c r="BE365" i="1"/>
  <c r="BF364" i="1"/>
  <c r="BE364" i="1"/>
  <c r="BF363" i="1"/>
  <c r="BE363" i="1"/>
  <c r="BF362" i="1"/>
  <c r="BE362" i="1"/>
  <c r="BF361" i="1"/>
  <c r="BE361" i="1"/>
  <c r="BF360" i="1"/>
  <c r="BE360" i="1"/>
  <c r="BF359" i="1"/>
  <c r="BE359" i="1"/>
  <c r="BF358" i="1"/>
  <c r="BE358" i="1"/>
  <c r="BF357" i="1"/>
  <c r="BE357" i="1"/>
  <c r="BF356" i="1"/>
  <c r="BE356" i="1"/>
  <c r="BF355" i="1"/>
  <c r="BE355" i="1"/>
  <c r="BF354" i="1"/>
  <c r="BE354" i="1"/>
  <c r="BF353" i="1"/>
  <c r="BE353" i="1"/>
  <c r="BF352" i="1"/>
  <c r="BE352" i="1"/>
  <c r="BF351" i="1"/>
  <c r="BE351" i="1"/>
  <c r="BF350" i="1"/>
  <c r="BE350" i="1"/>
  <c r="BF349" i="1"/>
  <c r="BE349" i="1"/>
  <c r="BF348" i="1"/>
  <c r="BE348" i="1"/>
  <c r="BF347" i="1"/>
  <c r="BE347" i="1"/>
  <c r="BF346" i="1"/>
  <c r="BE346" i="1"/>
  <c r="BF345" i="1"/>
  <c r="BE345" i="1"/>
  <c r="BF344" i="1"/>
  <c r="BE344" i="1"/>
  <c r="BF343" i="1"/>
  <c r="BE343" i="1"/>
  <c r="BF342" i="1"/>
  <c r="BE342" i="1"/>
  <c r="BF341" i="1"/>
  <c r="BE341" i="1"/>
  <c r="BF340" i="1"/>
  <c r="BE340" i="1"/>
  <c r="BF339" i="1"/>
  <c r="BE339" i="1"/>
  <c r="BF338" i="1"/>
  <c r="BE338" i="1"/>
  <c r="BF337" i="1"/>
  <c r="BE337" i="1"/>
  <c r="BF336" i="1"/>
  <c r="BE336" i="1"/>
  <c r="BF335" i="1"/>
  <c r="BE335" i="1"/>
  <c r="BF334" i="1"/>
  <c r="BE334" i="1"/>
  <c r="BF333" i="1"/>
  <c r="BE333" i="1"/>
  <c r="BF332" i="1"/>
  <c r="BE332" i="1"/>
  <c r="BF331" i="1"/>
  <c r="BE331" i="1"/>
  <c r="BF330" i="1"/>
  <c r="BE330" i="1"/>
  <c r="BF329" i="1"/>
  <c r="BE329" i="1"/>
  <c r="BF328" i="1"/>
  <c r="BE328" i="1"/>
  <c r="BF327" i="1"/>
  <c r="BE327" i="1"/>
  <c r="BF326" i="1"/>
  <c r="BE326" i="1"/>
  <c r="BF325" i="1"/>
  <c r="BE325" i="1"/>
  <c r="BF324" i="1"/>
  <c r="BE324" i="1"/>
  <c r="BF323" i="1"/>
  <c r="BE323" i="1"/>
  <c r="BF322" i="1"/>
  <c r="BE322" i="1"/>
  <c r="BF321" i="1"/>
  <c r="BE321" i="1"/>
  <c r="BF320" i="1"/>
  <c r="BE320" i="1"/>
  <c r="BF319" i="1"/>
  <c r="BE319" i="1"/>
  <c r="BF318" i="1"/>
  <c r="BE318" i="1"/>
  <c r="BF317" i="1"/>
  <c r="BE317" i="1"/>
  <c r="BF316" i="1"/>
  <c r="BE316" i="1"/>
  <c r="BF315" i="1"/>
  <c r="BE315" i="1"/>
  <c r="BF314" i="1"/>
  <c r="BE314" i="1"/>
  <c r="BF313" i="1"/>
  <c r="BE313" i="1"/>
  <c r="BF312" i="1"/>
  <c r="BE312" i="1"/>
  <c r="BF311" i="1"/>
  <c r="BE311" i="1"/>
  <c r="BF310" i="1"/>
  <c r="BE310" i="1"/>
  <c r="BF309" i="1"/>
  <c r="BE309" i="1"/>
  <c r="BF308" i="1"/>
  <c r="BE308" i="1"/>
  <c r="BF307" i="1"/>
  <c r="BE307" i="1"/>
  <c r="BF306" i="1"/>
  <c r="BE306" i="1"/>
  <c r="BF305" i="1"/>
  <c r="BE305" i="1"/>
  <c r="BF304" i="1"/>
  <c r="BE304" i="1"/>
  <c r="BF303" i="1"/>
  <c r="BE303" i="1"/>
  <c r="BF302" i="1"/>
  <c r="BE302" i="1"/>
  <c r="BF301" i="1"/>
  <c r="BE301" i="1"/>
  <c r="BF300" i="1"/>
  <c r="BE300" i="1"/>
  <c r="BF299" i="1"/>
  <c r="BE299" i="1"/>
  <c r="BF298" i="1"/>
  <c r="BE298" i="1"/>
  <c r="BF297" i="1"/>
  <c r="BE297" i="1"/>
  <c r="BF296" i="1"/>
  <c r="BE296" i="1"/>
  <c r="BF295" i="1"/>
  <c r="BE295" i="1"/>
  <c r="BF294" i="1"/>
  <c r="BE294" i="1"/>
  <c r="BF293" i="1"/>
  <c r="BE293" i="1"/>
  <c r="BF292" i="1"/>
  <c r="BE292" i="1"/>
  <c r="BF291" i="1"/>
  <c r="BE291" i="1"/>
  <c r="BF290" i="1"/>
  <c r="BE290" i="1"/>
  <c r="BF289" i="1"/>
  <c r="BE289" i="1"/>
  <c r="BF288" i="1"/>
  <c r="BE288" i="1"/>
  <c r="BF287" i="1"/>
  <c r="BE287" i="1"/>
  <c r="BF286" i="1"/>
  <c r="BE286" i="1"/>
  <c r="BF285" i="1"/>
  <c r="BE285" i="1"/>
  <c r="BF284" i="1"/>
  <c r="BE284" i="1"/>
  <c r="BF283" i="1"/>
  <c r="BE283" i="1"/>
  <c r="BF282" i="1"/>
  <c r="BE282" i="1"/>
  <c r="BF281" i="1"/>
  <c r="BE281" i="1"/>
  <c r="BF280" i="1"/>
  <c r="BE280" i="1"/>
  <c r="BF279" i="1"/>
  <c r="BE279" i="1"/>
  <c r="BF278" i="1"/>
  <c r="BE278" i="1"/>
  <c r="BF277" i="1"/>
  <c r="BE277" i="1"/>
  <c r="BF276" i="1"/>
  <c r="BE276" i="1"/>
  <c r="BF275" i="1"/>
  <c r="BE275" i="1"/>
  <c r="BF274" i="1"/>
  <c r="BE274" i="1"/>
  <c r="BF273" i="1"/>
  <c r="BE273" i="1"/>
  <c r="BF272" i="1"/>
  <c r="BE272" i="1"/>
  <c r="BF271" i="1"/>
  <c r="BE271" i="1"/>
  <c r="BF270" i="1"/>
  <c r="BE270" i="1"/>
  <c r="BF269" i="1"/>
  <c r="BE269" i="1"/>
  <c r="BF268" i="1"/>
  <c r="BE268" i="1"/>
  <c r="BF267" i="1"/>
  <c r="BE267" i="1"/>
  <c r="BF266" i="1"/>
  <c r="BE266" i="1"/>
  <c r="BF265" i="1"/>
  <c r="BE265" i="1"/>
  <c r="BF264" i="1"/>
  <c r="BE264" i="1"/>
  <c r="BF263" i="1"/>
  <c r="BE263" i="1"/>
  <c r="BF262" i="1"/>
  <c r="BE262" i="1"/>
  <c r="BF261" i="1"/>
  <c r="BE261" i="1"/>
  <c r="BF260" i="1"/>
  <c r="BE260" i="1"/>
  <c r="BF259" i="1"/>
  <c r="BE259" i="1"/>
  <c r="BF258" i="1"/>
  <c r="BE258" i="1"/>
  <c r="BF257" i="1"/>
  <c r="BE257" i="1"/>
  <c r="BF256" i="1"/>
  <c r="BE256" i="1"/>
  <c r="BF255" i="1"/>
  <c r="BE255" i="1"/>
  <c r="BF254" i="1"/>
  <c r="BE254" i="1"/>
  <c r="BF253" i="1"/>
  <c r="BE253" i="1"/>
  <c r="BF252" i="1"/>
  <c r="BE252" i="1"/>
  <c r="BF251" i="1"/>
  <c r="BE251" i="1"/>
  <c r="BF250" i="1"/>
  <c r="BE250" i="1"/>
  <c r="BF249" i="1"/>
  <c r="BE249" i="1"/>
  <c r="BF248" i="1"/>
  <c r="BE248" i="1"/>
  <c r="BF247" i="1"/>
  <c r="BE247" i="1"/>
  <c r="BF246" i="1"/>
  <c r="BE246" i="1"/>
  <c r="BF245" i="1"/>
  <c r="BE245" i="1"/>
  <c r="BF244" i="1"/>
  <c r="BE244" i="1"/>
  <c r="BF243" i="1"/>
  <c r="BE243" i="1"/>
  <c r="BF242" i="1"/>
  <c r="BE242" i="1"/>
  <c r="BF241" i="1"/>
  <c r="BE241" i="1"/>
  <c r="BF240" i="1"/>
  <c r="BE240" i="1"/>
  <c r="BF239" i="1"/>
  <c r="BE239" i="1"/>
  <c r="BF238" i="1"/>
  <c r="BE238" i="1"/>
  <c r="BF237" i="1"/>
  <c r="BE237" i="1"/>
  <c r="BF236" i="1"/>
  <c r="BE236" i="1"/>
  <c r="BF235" i="1"/>
  <c r="BE235" i="1"/>
  <c r="BF234" i="1"/>
  <c r="BE234" i="1"/>
  <c r="BF233" i="1"/>
  <c r="BE233" i="1"/>
  <c r="BF232" i="1"/>
  <c r="BE232" i="1"/>
  <c r="BF231" i="1"/>
  <c r="BE231" i="1"/>
  <c r="BF230" i="1"/>
  <c r="BE230" i="1"/>
  <c r="BF229" i="1"/>
  <c r="BE229" i="1"/>
  <c r="BF228" i="1"/>
  <c r="BE228" i="1"/>
  <c r="BF227" i="1"/>
  <c r="BE227" i="1"/>
  <c r="BF226" i="1"/>
  <c r="BE226" i="1"/>
  <c r="BF225" i="1"/>
  <c r="BE225" i="1"/>
  <c r="BF224" i="1"/>
  <c r="BE224" i="1"/>
  <c r="BF223" i="1"/>
  <c r="BE223" i="1"/>
  <c r="BF222" i="1"/>
  <c r="BE222" i="1"/>
  <c r="BF221" i="1"/>
  <c r="BE221" i="1"/>
  <c r="BF220" i="1"/>
  <c r="BE220" i="1"/>
  <c r="BF219" i="1"/>
  <c r="BE219" i="1"/>
  <c r="BF218" i="1"/>
  <c r="BE218" i="1"/>
  <c r="BF217" i="1"/>
  <c r="BE217" i="1"/>
  <c r="BF216" i="1"/>
  <c r="BE216" i="1"/>
  <c r="BF215" i="1"/>
  <c r="BE215" i="1"/>
  <c r="BF214" i="1"/>
  <c r="BE214" i="1"/>
  <c r="BF213" i="1"/>
  <c r="BE213" i="1"/>
  <c r="BF212" i="1"/>
  <c r="BE212" i="1"/>
  <c r="BF211" i="1"/>
  <c r="BE211" i="1"/>
  <c r="BF210" i="1"/>
  <c r="BE210" i="1"/>
  <c r="BF209" i="1"/>
  <c r="BE209" i="1"/>
  <c r="BF208" i="1"/>
  <c r="BE208" i="1"/>
  <c r="BF207" i="1"/>
  <c r="BE207" i="1"/>
  <c r="BF206" i="1"/>
  <c r="BE206" i="1"/>
  <c r="BF205" i="1"/>
  <c r="BE205" i="1"/>
  <c r="BF204" i="1"/>
  <c r="BE204" i="1"/>
  <c r="BF203" i="1"/>
  <c r="BE203" i="1"/>
  <c r="BF202" i="1"/>
  <c r="BE202" i="1"/>
  <c r="BF201" i="1"/>
  <c r="BE201" i="1"/>
  <c r="BF200" i="1"/>
  <c r="BE200" i="1"/>
  <c r="BF199" i="1"/>
  <c r="BE199" i="1"/>
  <c r="BF198" i="1"/>
  <c r="BE198" i="1"/>
  <c r="BF197" i="1"/>
  <c r="BE197" i="1"/>
  <c r="BF196" i="1"/>
  <c r="BE196" i="1"/>
  <c r="BF195" i="1"/>
  <c r="BE195" i="1"/>
  <c r="BF194" i="1"/>
  <c r="BE194" i="1"/>
  <c r="BF193" i="1"/>
  <c r="BE193" i="1"/>
  <c r="BF192" i="1"/>
  <c r="BE192" i="1"/>
  <c r="BF191" i="1"/>
  <c r="BE191" i="1"/>
  <c r="BF190" i="1"/>
  <c r="BE190" i="1"/>
  <c r="BF189" i="1"/>
  <c r="BE189" i="1"/>
  <c r="BF188" i="1"/>
  <c r="BE188" i="1"/>
  <c r="BF187" i="1"/>
  <c r="BE187" i="1"/>
  <c r="BF186" i="1"/>
  <c r="BE186" i="1"/>
  <c r="BF185" i="1"/>
  <c r="BE185" i="1"/>
  <c r="BF184" i="1"/>
  <c r="BE184" i="1"/>
  <c r="BF183" i="1"/>
  <c r="BE183" i="1"/>
  <c r="BF182" i="1"/>
  <c r="BE182" i="1"/>
  <c r="BF181" i="1"/>
  <c r="BE181" i="1"/>
  <c r="BF180" i="1"/>
  <c r="BE180" i="1"/>
  <c r="BF179" i="1"/>
  <c r="BE179" i="1"/>
  <c r="BF178" i="1"/>
  <c r="BE178" i="1"/>
  <c r="BF177" i="1"/>
  <c r="BE177" i="1"/>
  <c r="BF176" i="1"/>
  <c r="BE176" i="1"/>
  <c r="BF175" i="1"/>
  <c r="BE175" i="1"/>
  <c r="BF174" i="1"/>
  <c r="BE174" i="1"/>
  <c r="BF173" i="1"/>
  <c r="BE173" i="1"/>
  <c r="BF172" i="1"/>
  <c r="BE172" i="1"/>
  <c r="BF171" i="1"/>
  <c r="BE171" i="1"/>
  <c r="BF170" i="1"/>
  <c r="BE170" i="1"/>
  <c r="BF169" i="1"/>
  <c r="BE169" i="1"/>
  <c r="BF168" i="1"/>
  <c r="BE168" i="1"/>
  <c r="BF167" i="1"/>
  <c r="BE167" i="1"/>
  <c r="BF166" i="1"/>
  <c r="BE166" i="1"/>
  <c r="BF165" i="1"/>
  <c r="BE165" i="1"/>
  <c r="BF164" i="1"/>
  <c r="BE164" i="1"/>
  <c r="BF163" i="1"/>
  <c r="BE163" i="1"/>
  <c r="BF162" i="1"/>
  <c r="BE162" i="1"/>
  <c r="BF161" i="1"/>
  <c r="BE161" i="1"/>
  <c r="BF160" i="1"/>
  <c r="BE160" i="1"/>
  <c r="BF159" i="1"/>
  <c r="BE159" i="1"/>
  <c r="BF158" i="1"/>
  <c r="BE158" i="1"/>
  <c r="BF157" i="1"/>
  <c r="BE157" i="1"/>
  <c r="BF156" i="1"/>
  <c r="BE156" i="1"/>
  <c r="BF155" i="1"/>
  <c r="BE155" i="1"/>
  <c r="BF154" i="1"/>
  <c r="BE154" i="1"/>
  <c r="BF153" i="1"/>
  <c r="BF152" i="1"/>
  <c r="BE152" i="1"/>
  <c r="BF151" i="1"/>
  <c r="BE151" i="1"/>
  <c r="BF150" i="1"/>
  <c r="BE150" i="1"/>
  <c r="BF149" i="1"/>
  <c r="BE149" i="1"/>
  <c r="BF148" i="1"/>
  <c r="BE148" i="1"/>
  <c r="BF147" i="1"/>
  <c r="BE147" i="1"/>
  <c r="BF146" i="1"/>
  <c r="BE146" i="1"/>
  <c r="BF145" i="1"/>
  <c r="BE145" i="1"/>
  <c r="BF144" i="1"/>
  <c r="BE144" i="1"/>
  <c r="BF143" i="1"/>
  <c r="BE143" i="1"/>
  <c r="BF142" i="1"/>
  <c r="BE142" i="1"/>
  <c r="BF141" i="1"/>
  <c r="BE141" i="1"/>
  <c r="BF140" i="1"/>
  <c r="BE140" i="1"/>
  <c r="BF139" i="1"/>
  <c r="BE139" i="1"/>
  <c r="BF138" i="1"/>
  <c r="BE138" i="1"/>
  <c r="BF137" i="1"/>
  <c r="BE137" i="1"/>
  <c r="BF136" i="1"/>
  <c r="BE136" i="1"/>
  <c r="BF135" i="1"/>
  <c r="BE135" i="1"/>
  <c r="BF134" i="1"/>
  <c r="BE134" i="1"/>
  <c r="BF133" i="1"/>
  <c r="BE133" i="1"/>
  <c r="BF132" i="1"/>
  <c r="BE132" i="1"/>
  <c r="BF131" i="1"/>
  <c r="BE131" i="1"/>
  <c r="BF130" i="1"/>
  <c r="BE130" i="1"/>
  <c r="BF129" i="1"/>
  <c r="BE129" i="1"/>
  <c r="BF128" i="1"/>
  <c r="BE128" i="1"/>
  <c r="BF127" i="1"/>
  <c r="BE127" i="1"/>
  <c r="BF126" i="1"/>
  <c r="BE126" i="1"/>
  <c r="BF125" i="1"/>
  <c r="BE125" i="1"/>
  <c r="BF124" i="1"/>
  <c r="BE124" i="1"/>
  <c r="BF123" i="1"/>
  <c r="BE123" i="1"/>
  <c r="BF122" i="1"/>
  <c r="BE122" i="1"/>
  <c r="BF121" i="1"/>
  <c r="BE121" i="1"/>
  <c r="BF120" i="1"/>
  <c r="BE120" i="1"/>
  <c r="BF119" i="1"/>
  <c r="BE119" i="1"/>
  <c r="BF118" i="1"/>
  <c r="BE118" i="1"/>
  <c r="BF117" i="1"/>
  <c r="BE117" i="1"/>
  <c r="BF116" i="1"/>
  <c r="BE116" i="1"/>
  <c r="BF115" i="1"/>
  <c r="BE115" i="1"/>
  <c r="BF114" i="1"/>
  <c r="BE114" i="1"/>
  <c r="BF113" i="1"/>
  <c r="BE113" i="1"/>
  <c r="BF112" i="1"/>
  <c r="BE112" i="1"/>
  <c r="BF111" i="1"/>
  <c r="BE111" i="1"/>
  <c r="BF110" i="1"/>
  <c r="BE110" i="1"/>
  <c r="BF109" i="1"/>
  <c r="BE109" i="1"/>
  <c r="BF108" i="1"/>
  <c r="BE108" i="1"/>
  <c r="BF107" i="1"/>
  <c r="BE107" i="1"/>
  <c r="BF106" i="1"/>
  <c r="BE106" i="1"/>
  <c r="BF105" i="1"/>
  <c r="BE105" i="1"/>
  <c r="BF104" i="1"/>
  <c r="BE104" i="1"/>
  <c r="BF103" i="1"/>
  <c r="BE103" i="1"/>
  <c r="BF102" i="1"/>
  <c r="BE102" i="1"/>
  <c r="BF101" i="1"/>
  <c r="BE101" i="1"/>
  <c r="BF100" i="1"/>
  <c r="BE100" i="1"/>
  <c r="BF99" i="1"/>
  <c r="BE99" i="1"/>
  <c r="BF98" i="1"/>
  <c r="BE98" i="1"/>
  <c r="BF97" i="1"/>
  <c r="BE97" i="1"/>
  <c r="BF96" i="1"/>
  <c r="BE96" i="1"/>
  <c r="BF95" i="1"/>
  <c r="BE95" i="1"/>
  <c r="BF94" i="1"/>
  <c r="BE94" i="1"/>
  <c r="BF93" i="1"/>
  <c r="BE93" i="1"/>
  <c r="BF92" i="1"/>
  <c r="BE92" i="1"/>
  <c r="BF91" i="1"/>
  <c r="BE91" i="1"/>
  <c r="BF90" i="1"/>
  <c r="BE90" i="1"/>
  <c r="BF89" i="1"/>
  <c r="BE89" i="1"/>
  <c r="BF88" i="1"/>
  <c r="BE88" i="1"/>
  <c r="BF87" i="1"/>
  <c r="BE87" i="1"/>
  <c r="BF86" i="1"/>
  <c r="BE86" i="1"/>
  <c r="BF85" i="1"/>
  <c r="BE85" i="1"/>
  <c r="BF84" i="1"/>
  <c r="BE84" i="1"/>
  <c r="BF83" i="1"/>
  <c r="BE83" i="1"/>
  <c r="BF82" i="1"/>
  <c r="BE82" i="1"/>
  <c r="BF81" i="1"/>
  <c r="BE81" i="1"/>
  <c r="BF80" i="1"/>
  <c r="BE80" i="1"/>
  <c r="BF79" i="1"/>
  <c r="BE79" i="1"/>
  <c r="BF78" i="1"/>
  <c r="BE78" i="1"/>
  <c r="BF77" i="1"/>
  <c r="BE77" i="1"/>
  <c r="BF76" i="1"/>
  <c r="BE76" i="1"/>
  <c r="BF75" i="1"/>
  <c r="BE75" i="1"/>
  <c r="BF74" i="1"/>
  <c r="BE74" i="1"/>
  <c r="BF73" i="1"/>
  <c r="BE73" i="1"/>
  <c r="BF72" i="1"/>
  <c r="BE72" i="1"/>
  <c r="BF71" i="1"/>
  <c r="BE71" i="1"/>
  <c r="BF70" i="1"/>
  <c r="BE70" i="1"/>
  <c r="BF69" i="1"/>
  <c r="BE69" i="1"/>
  <c r="BF68" i="1"/>
  <c r="BE68" i="1"/>
  <c r="BF67" i="1"/>
  <c r="BE67" i="1"/>
  <c r="BF66" i="1"/>
  <c r="BE66" i="1"/>
  <c r="BF65" i="1"/>
  <c r="BE65" i="1"/>
  <c r="BF64" i="1"/>
  <c r="BE64" i="1"/>
  <c r="BF63" i="1"/>
  <c r="BE63" i="1"/>
  <c r="BF62" i="1"/>
  <c r="BE62" i="1"/>
  <c r="BF61" i="1"/>
  <c r="BE61" i="1"/>
  <c r="BF60" i="1"/>
  <c r="BE60" i="1"/>
  <c r="BF59" i="1"/>
  <c r="BE59" i="1"/>
  <c r="BF58" i="1"/>
  <c r="BE58" i="1"/>
  <c r="BF57" i="1"/>
  <c r="BE57" i="1"/>
  <c r="BF56" i="1"/>
  <c r="BE56" i="1"/>
  <c r="BF55" i="1"/>
  <c r="BE55" i="1"/>
  <c r="BF54" i="1"/>
  <c r="BE54" i="1"/>
  <c r="BF53" i="1"/>
  <c r="BE53" i="1"/>
  <c r="BF52" i="1"/>
  <c r="BE52" i="1"/>
  <c r="BF51" i="1"/>
  <c r="BE51" i="1"/>
  <c r="BF50" i="1"/>
  <c r="BE50" i="1"/>
  <c r="BF49" i="1"/>
  <c r="BE49" i="1"/>
  <c r="BF48" i="1"/>
  <c r="BE48" i="1"/>
  <c r="BF47" i="1"/>
  <c r="BE47" i="1"/>
  <c r="BF46" i="1"/>
  <c r="BE46" i="1"/>
  <c r="BF45" i="1"/>
  <c r="BE45" i="1"/>
  <c r="BF44" i="1"/>
  <c r="BE44" i="1"/>
  <c r="BF43" i="1"/>
  <c r="BE43" i="1"/>
  <c r="BF42" i="1"/>
  <c r="BE42" i="1"/>
  <c r="BF41" i="1"/>
  <c r="BE41" i="1"/>
  <c r="BF40" i="1"/>
  <c r="BE40" i="1"/>
  <c r="BF39" i="1"/>
  <c r="BE39" i="1"/>
  <c r="BF38" i="1"/>
  <c r="BE38" i="1"/>
  <c r="BF37" i="1"/>
  <c r="BE37" i="1"/>
  <c r="BF36" i="1"/>
  <c r="BE36" i="1"/>
  <c r="BF35" i="1"/>
  <c r="BE35" i="1"/>
  <c r="BF34" i="1"/>
  <c r="BE34" i="1"/>
  <c r="BF33" i="1"/>
  <c r="BE33" i="1"/>
  <c r="BF32" i="1"/>
  <c r="BE32" i="1"/>
  <c r="BF31" i="1"/>
  <c r="BE31" i="1"/>
  <c r="BF30" i="1"/>
  <c r="BE30" i="1"/>
  <c r="BF29" i="1"/>
  <c r="BE29" i="1"/>
  <c r="BF28" i="1"/>
  <c r="BE28" i="1"/>
  <c r="BF27" i="1"/>
  <c r="BE27" i="1"/>
  <c r="BF26" i="1"/>
  <c r="BE26" i="1"/>
  <c r="BF25" i="1"/>
  <c r="BE25" i="1"/>
  <c r="BF24" i="1"/>
  <c r="BE24" i="1"/>
  <c r="BF23" i="1"/>
  <c r="BE23" i="1"/>
  <c r="BF22" i="1"/>
  <c r="BE22" i="1"/>
  <c r="BF21" i="1"/>
  <c r="BE21" i="1"/>
  <c r="BF20" i="1"/>
  <c r="BE20" i="1"/>
  <c r="BF19" i="1"/>
  <c r="BE19" i="1"/>
  <c r="BF18" i="1"/>
  <c r="BE18" i="1"/>
  <c r="BF17" i="1"/>
  <c r="BE17" i="1"/>
  <c r="BF16" i="1"/>
  <c r="BE16" i="1"/>
  <c r="BF15" i="1"/>
  <c r="BE15" i="1"/>
  <c r="BF14" i="1"/>
  <c r="BE14" i="1"/>
  <c r="BF13" i="1"/>
  <c r="BE13" i="1"/>
  <c r="BF12" i="1"/>
  <c r="BE12" i="1"/>
  <c r="BF11" i="1"/>
  <c r="BE11" i="1"/>
  <c r="BF10" i="1"/>
  <c r="BE10" i="1"/>
  <c r="BF9" i="1"/>
  <c r="BE9" i="1"/>
  <c r="BF8" i="1"/>
  <c r="BE8" i="1"/>
  <c r="BF7" i="1"/>
  <c r="BE7" i="1"/>
  <c r="BF6" i="1"/>
  <c r="BE6" i="1"/>
  <c r="BF5" i="1"/>
  <c r="BE5" i="1"/>
  <c r="BF4" i="1"/>
  <c r="BE4" i="1"/>
  <c r="BF3" i="1"/>
  <c r="BE3" i="1"/>
  <c r="BF2" i="1"/>
  <c r="BE2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D1070" i="1"/>
  <c r="BD1069" i="1"/>
  <c r="BD1068" i="1"/>
  <c r="BD1067" i="1"/>
  <c r="BD1066" i="1"/>
  <c r="BD1065" i="1"/>
  <c r="BD1064" i="1"/>
  <c r="BD1063" i="1"/>
  <c r="BD1062" i="1"/>
  <c r="BD1061" i="1"/>
  <c r="BD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D1019" i="1"/>
  <c r="BD1018" i="1"/>
  <c r="BD1017" i="1"/>
  <c r="BD1016" i="1"/>
  <c r="BD1015" i="1"/>
  <c r="BD1014" i="1"/>
  <c r="BD1013" i="1"/>
  <c r="BD1012" i="1"/>
  <c r="BD1011" i="1"/>
  <c r="BD1010" i="1"/>
  <c r="BD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D968" i="1"/>
  <c r="BD967" i="1"/>
  <c r="BD966" i="1"/>
  <c r="BD965" i="1"/>
  <c r="BD964" i="1"/>
  <c r="BD963" i="1"/>
  <c r="BD962" i="1"/>
  <c r="BD961" i="1"/>
  <c r="BD960" i="1"/>
  <c r="BD959" i="1"/>
  <c r="BD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D917" i="1"/>
  <c r="BD916" i="1"/>
  <c r="BD915" i="1"/>
  <c r="BD914" i="1"/>
  <c r="BD913" i="1"/>
  <c r="BD912" i="1"/>
  <c r="BD911" i="1"/>
  <c r="BD910" i="1"/>
  <c r="BD909" i="1"/>
  <c r="BD908" i="1"/>
  <c r="BD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D866" i="1"/>
  <c r="BD865" i="1"/>
  <c r="BD864" i="1"/>
  <c r="BD863" i="1"/>
  <c r="BD862" i="1"/>
  <c r="BD861" i="1"/>
  <c r="BD860" i="1"/>
  <c r="BD859" i="1"/>
  <c r="BD858" i="1"/>
  <c r="BD857" i="1"/>
  <c r="BD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D815" i="1"/>
  <c r="BD814" i="1"/>
  <c r="BD813" i="1"/>
  <c r="BD812" i="1"/>
  <c r="BD811" i="1"/>
  <c r="BD810" i="1"/>
  <c r="BD809" i="1"/>
  <c r="BD808" i="1"/>
  <c r="BD807" i="1"/>
  <c r="BD806" i="1"/>
  <c r="BD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D764" i="1"/>
  <c r="BD763" i="1"/>
  <c r="BD762" i="1"/>
  <c r="BD761" i="1"/>
  <c r="BD760" i="1"/>
  <c r="BD759" i="1"/>
  <c r="BD758" i="1"/>
  <c r="BD757" i="1"/>
  <c r="BD756" i="1"/>
  <c r="BD755" i="1"/>
  <c r="BD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D713" i="1"/>
  <c r="BD712" i="1"/>
  <c r="BD711" i="1"/>
  <c r="BD710" i="1"/>
  <c r="BD709" i="1"/>
  <c r="BD708" i="1"/>
  <c r="BD707" i="1"/>
  <c r="BD706" i="1"/>
  <c r="BD705" i="1"/>
  <c r="BD704" i="1"/>
  <c r="BD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D662" i="1"/>
  <c r="BD661" i="1"/>
  <c r="BD660" i="1"/>
  <c r="BD659" i="1"/>
  <c r="BD658" i="1"/>
  <c r="BD657" i="1"/>
  <c r="BD656" i="1"/>
  <c r="BD655" i="1"/>
  <c r="BD654" i="1"/>
  <c r="BD653" i="1"/>
  <c r="BD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D611" i="1"/>
  <c r="BD610" i="1"/>
  <c r="BD609" i="1"/>
  <c r="BD608" i="1"/>
  <c r="BD607" i="1"/>
  <c r="BD606" i="1"/>
  <c r="BD605" i="1"/>
  <c r="BD604" i="1"/>
  <c r="BD603" i="1"/>
  <c r="BD602" i="1"/>
  <c r="BD601" i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D560" i="1"/>
  <c r="BD559" i="1"/>
  <c r="BD558" i="1"/>
  <c r="BD557" i="1"/>
  <c r="BD556" i="1"/>
  <c r="BD555" i="1"/>
  <c r="BD554" i="1"/>
  <c r="BD553" i="1"/>
  <c r="BD552" i="1"/>
  <c r="BD551" i="1"/>
  <c r="BD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D509" i="1"/>
  <c r="BD508" i="1"/>
  <c r="BD507" i="1"/>
  <c r="BD506" i="1"/>
  <c r="BD505" i="1"/>
  <c r="BD504" i="1"/>
  <c r="BD503" i="1"/>
  <c r="BD502" i="1"/>
  <c r="BD501" i="1"/>
  <c r="BD500" i="1"/>
  <c r="BD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D458" i="1"/>
  <c r="BD457" i="1"/>
  <c r="BD456" i="1"/>
  <c r="BD455" i="1"/>
  <c r="BD454" i="1"/>
  <c r="BD453" i="1"/>
  <c r="BD452" i="1"/>
  <c r="BD451" i="1"/>
  <c r="BD450" i="1"/>
  <c r="BD449" i="1"/>
  <c r="BD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D407" i="1"/>
  <c r="BD406" i="1"/>
  <c r="BD405" i="1"/>
  <c r="BD404" i="1"/>
  <c r="BD403" i="1"/>
  <c r="BD402" i="1"/>
  <c r="BD401" i="1"/>
  <c r="BD400" i="1"/>
  <c r="BD399" i="1"/>
  <c r="BD398" i="1"/>
  <c r="BD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BD375" i="1"/>
  <c r="BD374" i="1"/>
  <c r="BD373" i="1"/>
  <c r="BD372" i="1"/>
  <c r="BD371" i="1"/>
  <c r="BD370" i="1"/>
  <c r="BD369" i="1"/>
  <c r="BD368" i="1"/>
  <c r="BD367" i="1"/>
  <c r="BD366" i="1"/>
  <c r="BD365" i="1"/>
  <c r="BD364" i="1"/>
  <c r="BD363" i="1"/>
  <c r="BD362" i="1"/>
  <c r="BD361" i="1"/>
  <c r="BD360" i="1"/>
  <c r="BD359" i="1"/>
  <c r="BD358" i="1"/>
  <c r="BD357" i="1"/>
  <c r="BD356" i="1"/>
  <c r="BD355" i="1"/>
  <c r="BD354" i="1"/>
  <c r="BD353" i="1"/>
  <c r="BD352" i="1"/>
  <c r="BD351" i="1"/>
  <c r="BD350" i="1"/>
  <c r="BD349" i="1"/>
  <c r="BD348" i="1"/>
  <c r="BD347" i="1"/>
  <c r="BD346" i="1"/>
  <c r="BD345" i="1"/>
  <c r="BD344" i="1"/>
  <c r="BD343" i="1"/>
  <c r="BD342" i="1"/>
  <c r="BD341" i="1"/>
  <c r="BD340" i="1"/>
  <c r="BD339" i="1"/>
  <c r="BD338" i="1"/>
  <c r="BD337" i="1"/>
  <c r="BD336" i="1"/>
  <c r="BD335" i="1"/>
  <c r="BD334" i="1"/>
  <c r="BD333" i="1"/>
  <c r="BD332" i="1"/>
  <c r="BD331" i="1"/>
  <c r="BD330" i="1"/>
  <c r="BD329" i="1"/>
  <c r="BD328" i="1"/>
  <c r="BD327" i="1"/>
  <c r="BD326" i="1"/>
  <c r="BD325" i="1"/>
  <c r="BD324" i="1"/>
  <c r="BD323" i="1"/>
  <c r="BD322" i="1"/>
  <c r="BD321" i="1"/>
  <c r="BD320" i="1"/>
  <c r="BD319" i="1"/>
  <c r="BD318" i="1"/>
  <c r="BD317" i="1"/>
  <c r="BD316" i="1"/>
  <c r="BD315" i="1"/>
  <c r="BD314" i="1"/>
  <c r="BD313" i="1"/>
  <c r="BD312" i="1"/>
  <c r="BD311" i="1"/>
  <c r="BD310" i="1"/>
  <c r="BD309" i="1"/>
  <c r="BD308" i="1"/>
  <c r="BD307" i="1"/>
  <c r="BD306" i="1"/>
  <c r="BD305" i="1"/>
  <c r="BD304" i="1"/>
  <c r="BD303" i="1"/>
  <c r="BD302" i="1"/>
  <c r="BD301" i="1"/>
  <c r="BD300" i="1"/>
  <c r="BD299" i="1"/>
  <c r="BD298" i="1"/>
  <c r="BD297" i="1"/>
  <c r="BD296" i="1"/>
  <c r="BD295" i="1"/>
  <c r="BD294" i="1"/>
  <c r="BD293" i="1"/>
  <c r="BD292" i="1"/>
  <c r="BD291" i="1"/>
  <c r="BD290" i="1"/>
  <c r="BD289" i="1"/>
  <c r="BD288" i="1"/>
  <c r="BD287" i="1"/>
  <c r="BD286" i="1"/>
  <c r="BD285" i="1"/>
  <c r="BD284" i="1"/>
  <c r="BD283" i="1"/>
  <c r="BD282" i="1"/>
  <c r="BD281" i="1"/>
  <c r="BD280" i="1"/>
  <c r="BD279" i="1"/>
  <c r="BD278" i="1"/>
  <c r="BD277" i="1"/>
  <c r="BD276" i="1"/>
  <c r="BD275" i="1"/>
  <c r="BD274" i="1"/>
  <c r="BD273" i="1"/>
  <c r="BD272" i="1"/>
  <c r="BD271" i="1"/>
  <c r="BD270" i="1"/>
  <c r="BD269" i="1"/>
  <c r="BD268" i="1"/>
  <c r="BD267" i="1"/>
  <c r="BD266" i="1"/>
  <c r="BD265" i="1"/>
  <c r="BD264" i="1"/>
  <c r="BD263" i="1"/>
  <c r="BD262" i="1"/>
  <c r="BD261" i="1"/>
  <c r="BD260" i="1"/>
  <c r="BD259" i="1"/>
  <c r="BD258" i="1"/>
  <c r="BD257" i="1"/>
  <c r="BD256" i="1"/>
  <c r="BD255" i="1"/>
  <c r="BD254" i="1"/>
  <c r="BD253" i="1"/>
  <c r="BD252" i="1"/>
  <c r="BD251" i="1"/>
  <c r="BD250" i="1"/>
  <c r="BD249" i="1"/>
  <c r="BD248" i="1"/>
  <c r="BD247" i="1"/>
  <c r="BD246" i="1"/>
  <c r="BD245" i="1"/>
  <c r="BD244" i="1"/>
  <c r="BD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13" i="1"/>
  <c r="BD212" i="1"/>
  <c r="BD211" i="1"/>
  <c r="BD210" i="1"/>
  <c r="BD209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90" i="1"/>
  <c r="BD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BD175" i="1"/>
  <c r="BD174" i="1"/>
  <c r="BD173" i="1"/>
  <c r="BD172" i="1"/>
  <c r="BD171" i="1"/>
  <c r="BD170" i="1"/>
  <c r="BD169" i="1"/>
  <c r="BD168" i="1"/>
  <c r="BD167" i="1"/>
  <c r="BD166" i="1"/>
  <c r="BD165" i="1"/>
  <c r="BD164" i="1"/>
  <c r="BD163" i="1"/>
  <c r="BD162" i="1"/>
  <c r="BD161" i="1"/>
  <c r="BD160" i="1"/>
  <c r="BD159" i="1"/>
  <c r="BD158" i="1"/>
  <c r="BD157" i="1"/>
  <c r="BD156" i="1"/>
  <c r="BD155" i="1"/>
  <c r="BD154" i="1"/>
  <c r="BD153" i="1"/>
  <c r="BD152" i="1"/>
  <c r="BD151" i="1"/>
  <c r="BD150" i="1"/>
  <c r="BD149" i="1"/>
  <c r="BD148" i="1"/>
  <c r="BD147" i="1"/>
  <c r="BD146" i="1"/>
  <c r="BD145" i="1"/>
  <c r="BD144" i="1"/>
  <c r="BD143" i="1"/>
  <c r="BD142" i="1"/>
  <c r="BD141" i="1"/>
  <c r="BD140" i="1"/>
  <c r="BD139" i="1"/>
  <c r="BD138" i="1"/>
  <c r="BD137" i="1"/>
  <c r="BD136" i="1"/>
  <c r="BD135" i="1"/>
  <c r="BD134" i="1"/>
  <c r="BD133" i="1"/>
  <c r="BD132" i="1"/>
  <c r="BD131" i="1"/>
  <c r="BD130" i="1"/>
  <c r="BD129" i="1"/>
  <c r="BD128" i="1"/>
  <c r="BD127" i="1"/>
  <c r="BD126" i="1"/>
  <c r="BD125" i="1"/>
  <c r="BD124" i="1"/>
  <c r="BD123" i="1"/>
  <c r="BD122" i="1"/>
  <c r="BD121" i="1"/>
  <c r="BD120" i="1"/>
  <c r="BD119" i="1"/>
  <c r="BD118" i="1"/>
  <c r="BD117" i="1"/>
  <c r="BD116" i="1"/>
  <c r="BD115" i="1"/>
  <c r="BD114" i="1"/>
  <c r="BD113" i="1"/>
  <c r="BD112" i="1"/>
  <c r="BD111" i="1"/>
  <c r="BD110" i="1"/>
  <c r="BD109" i="1"/>
  <c r="BD108" i="1"/>
  <c r="BD107" i="1"/>
  <c r="BD106" i="1"/>
  <c r="BD105" i="1"/>
  <c r="BD104" i="1"/>
  <c r="BD103" i="1"/>
  <c r="BD102" i="1"/>
  <c r="BD101" i="1"/>
  <c r="BD100" i="1"/>
  <c r="BD99" i="1"/>
  <c r="BD98" i="1"/>
  <c r="BD97" i="1"/>
  <c r="BD96" i="1"/>
  <c r="BD95" i="1"/>
  <c r="BD94" i="1"/>
  <c r="BD93" i="1"/>
  <c r="BD92" i="1"/>
  <c r="BD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BD5" i="1"/>
  <c r="BD4" i="1"/>
  <c r="BD3" i="1"/>
  <c r="BD2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V30" i="1"/>
  <c r="AW30" i="1"/>
  <c r="AX30" i="1"/>
  <c r="AY30" i="1"/>
  <c r="AV31" i="1"/>
  <c r="AW31" i="1"/>
  <c r="AX31" i="1"/>
  <c r="AY31" i="1"/>
  <c r="AV32" i="1"/>
  <c r="AW32" i="1"/>
  <c r="AX32" i="1"/>
  <c r="AY32" i="1"/>
  <c r="AV33" i="1"/>
  <c r="AW33" i="1"/>
  <c r="AX33" i="1"/>
  <c r="AY33" i="1"/>
  <c r="AV34" i="1"/>
  <c r="AW34" i="1"/>
  <c r="AX34" i="1"/>
  <c r="AY34" i="1"/>
  <c r="AV35" i="1"/>
  <c r="AW35" i="1"/>
  <c r="AX35" i="1"/>
  <c r="AY35" i="1"/>
  <c r="AV36" i="1"/>
  <c r="AW36" i="1"/>
  <c r="AX36" i="1"/>
  <c r="AY36" i="1"/>
  <c r="AV37" i="1"/>
  <c r="AW37" i="1"/>
  <c r="AX37" i="1"/>
  <c r="AY37" i="1"/>
  <c r="AV38" i="1"/>
  <c r="AW38" i="1"/>
  <c r="AX38" i="1"/>
  <c r="AY38" i="1"/>
  <c r="AV39" i="1"/>
  <c r="AW39" i="1"/>
  <c r="AX39" i="1"/>
  <c r="AY39" i="1"/>
  <c r="AV40" i="1"/>
  <c r="AW40" i="1"/>
  <c r="AX40" i="1"/>
  <c r="AY40" i="1"/>
  <c r="AV41" i="1"/>
  <c r="AW41" i="1"/>
  <c r="AX41" i="1"/>
  <c r="AY41" i="1"/>
  <c r="AV42" i="1"/>
  <c r="AW42" i="1"/>
  <c r="AX42" i="1"/>
  <c r="AY42" i="1"/>
  <c r="AV43" i="1"/>
  <c r="AW43" i="1"/>
  <c r="AX43" i="1"/>
  <c r="AY43" i="1"/>
  <c r="AV44" i="1"/>
  <c r="AW44" i="1"/>
  <c r="AX44" i="1"/>
  <c r="AY44" i="1"/>
  <c r="AV45" i="1"/>
  <c r="AW45" i="1"/>
  <c r="AX45" i="1"/>
  <c r="AY45" i="1"/>
  <c r="AV46" i="1"/>
  <c r="AW46" i="1"/>
  <c r="AX46" i="1"/>
  <c r="AY46" i="1"/>
  <c r="AV47" i="1"/>
  <c r="AW47" i="1"/>
  <c r="AX47" i="1"/>
  <c r="AY47" i="1"/>
  <c r="AV48" i="1"/>
  <c r="AW48" i="1"/>
  <c r="AX48" i="1"/>
  <c r="AY48" i="1"/>
  <c r="AV49" i="1"/>
  <c r="AW49" i="1"/>
  <c r="AX49" i="1"/>
  <c r="AY49" i="1"/>
  <c r="AV50" i="1"/>
  <c r="AW50" i="1"/>
  <c r="AX50" i="1"/>
  <c r="AY50" i="1"/>
  <c r="AV51" i="1"/>
  <c r="AW51" i="1"/>
  <c r="AX51" i="1"/>
  <c r="AY51" i="1"/>
  <c r="AV52" i="1"/>
  <c r="AW52" i="1"/>
  <c r="AX52" i="1"/>
  <c r="AY52" i="1"/>
  <c r="AV53" i="1"/>
  <c r="AW53" i="1"/>
  <c r="AX53" i="1"/>
  <c r="AY53" i="1"/>
  <c r="AV54" i="1"/>
  <c r="AW54" i="1"/>
  <c r="AX54" i="1"/>
  <c r="AY54" i="1"/>
  <c r="AV55" i="1"/>
  <c r="AW55" i="1"/>
  <c r="AX55" i="1"/>
  <c r="AY55" i="1"/>
  <c r="AV56" i="1"/>
  <c r="AW56" i="1"/>
  <c r="AX56" i="1"/>
  <c r="AY56" i="1"/>
  <c r="AV57" i="1"/>
  <c r="AW57" i="1"/>
  <c r="AX57" i="1"/>
  <c r="AY57" i="1"/>
  <c r="AV58" i="1"/>
  <c r="AW58" i="1"/>
  <c r="AX58" i="1"/>
  <c r="AY58" i="1"/>
  <c r="AV59" i="1"/>
  <c r="AW59" i="1"/>
  <c r="AX59" i="1"/>
  <c r="AY59" i="1"/>
  <c r="AV60" i="1"/>
  <c r="AW60" i="1"/>
  <c r="AX60" i="1"/>
  <c r="AY60" i="1"/>
  <c r="AV61" i="1"/>
  <c r="AW61" i="1"/>
  <c r="AX61" i="1"/>
  <c r="AY61" i="1"/>
  <c r="AV62" i="1"/>
  <c r="AW62" i="1"/>
  <c r="AX62" i="1"/>
  <c r="AY62" i="1"/>
  <c r="AV63" i="1"/>
  <c r="AW63" i="1"/>
  <c r="AX63" i="1"/>
  <c r="AY63" i="1"/>
  <c r="AV64" i="1"/>
  <c r="AW64" i="1"/>
  <c r="AX64" i="1"/>
  <c r="AY64" i="1"/>
  <c r="AV65" i="1"/>
  <c r="AW65" i="1"/>
  <c r="AX65" i="1"/>
  <c r="AY65" i="1"/>
  <c r="AV66" i="1"/>
  <c r="AW66" i="1"/>
  <c r="AX66" i="1"/>
  <c r="AY66" i="1"/>
  <c r="AV67" i="1"/>
  <c r="AW67" i="1"/>
  <c r="AX67" i="1"/>
  <c r="AY67" i="1"/>
  <c r="AV68" i="1"/>
  <c r="AW68" i="1"/>
  <c r="AX68" i="1"/>
  <c r="AY68" i="1"/>
  <c r="AV69" i="1"/>
  <c r="AW69" i="1"/>
  <c r="AX69" i="1"/>
  <c r="AY69" i="1"/>
  <c r="AV70" i="1"/>
  <c r="AW70" i="1"/>
  <c r="AX70" i="1"/>
  <c r="AY70" i="1"/>
  <c r="AV71" i="1"/>
  <c r="AW71" i="1"/>
  <c r="AX71" i="1"/>
  <c r="AY71" i="1"/>
  <c r="AV72" i="1"/>
  <c r="AW72" i="1"/>
  <c r="AX72" i="1"/>
  <c r="AY72" i="1"/>
  <c r="AV73" i="1"/>
  <c r="AW73" i="1"/>
  <c r="AX73" i="1"/>
  <c r="AY73" i="1"/>
  <c r="AV74" i="1"/>
  <c r="AW74" i="1"/>
  <c r="AX74" i="1"/>
  <c r="AY74" i="1"/>
  <c r="AV75" i="1"/>
  <c r="AW75" i="1"/>
  <c r="AX75" i="1"/>
  <c r="AY75" i="1"/>
  <c r="AV76" i="1"/>
  <c r="AW76" i="1"/>
  <c r="AX76" i="1"/>
  <c r="AY76" i="1"/>
  <c r="AV77" i="1"/>
  <c r="AW77" i="1"/>
  <c r="AX77" i="1"/>
  <c r="AY77" i="1"/>
  <c r="AV78" i="1"/>
  <c r="AW78" i="1"/>
  <c r="AX78" i="1"/>
  <c r="AY78" i="1"/>
  <c r="AV79" i="1"/>
  <c r="AW79" i="1"/>
  <c r="AX79" i="1"/>
  <c r="AY79" i="1"/>
  <c r="AV80" i="1"/>
  <c r="AW80" i="1"/>
  <c r="AX80" i="1"/>
  <c r="AY80" i="1"/>
  <c r="AV81" i="1"/>
  <c r="AW81" i="1"/>
  <c r="AX81" i="1"/>
  <c r="AY81" i="1"/>
  <c r="AV82" i="1"/>
  <c r="AW82" i="1"/>
  <c r="AX82" i="1"/>
  <c r="AY82" i="1"/>
  <c r="AV83" i="1"/>
  <c r="AW83" i="1"/>
  <c r="AX83" i="1"/>
  <c r="AY83" i="1"/>
  <c r="AV84" i="1"/>
  <c r="AW84" i="1"/>
  <c r="AX84" i="1"/>
  <c r="AY84" i="1"/>
  <c r="AV85" i="1"/>
  <c r="AW85" i="1"/>
  <c r="AX85" i="1"/>
  <c r="AY85" i="1"/>
  <c r="AV86" i="1"/>
  <c r="AW86" i="1"/>
  <c r="AX86" i="1"/>
  <c r="AY86" i="1"/>
  <c r="AV87" i="1"/>
  <c r="AW87" i="1"/>
  <c r="AX87" i="1"/>
  <c r="AY87" i="1"/>
  <c r="AV88" i="1"/>
  <c r="AW88" i="1"/>
  <c r="AX88" i="1"/>
  <c r="AY88" i="1"/>
  <c r="AV89" i="1"/>
  <c r="AW89" i="1"/>
  <c r="AX89" i="1"/>
  <c r="AY89" i="1"/>
  <c r="AV90" i="1"/>
  <c r="AW90" i="1"/>
  <c r="AX90" i="1"/>
  <c r="AY90" i="1"/>
  <c r="AV91" i="1"/>
  <c r="AW91" i="1"/>
  <c r="AX91" i="1"/>
  <c r="AY91" i="1"/>
  <c r="AV92" i="1"/>
  <c r="AW92" i="1"/>
  <c r="AX92" i="1"/>
  <c r="AY92" i="1"/>
  <c r="AV93" i="1"/>
  <c r="AW93" i="1"/>
  <c r="AX93" i="1"/>
  <c r="AY93" i="1"/>
  <c r="AV94" i="1"/>
  <c r="AW94" i="1"/>
  <c r="AX94" i="1"/>
  <c r="AY94" i="1"/>
  <c r="AV95" i="1"/>
  <c r="AW95" i="1"/>
  <c r="AX95" i="1"/>
  <c r="AY95" i="1"/>
  <c r="AV96" i="1"/>
  <c r="AW96" i="1"/>
  <c r="AX96" i="1"/>
  <c r="AY96" i="1"/>
  <c r="AV97" i="1"/>
  <c r="AW97" i="1"/>
  <c r="AX97" i="1"/>
  <c r="AY97" i="1"/>
  <c r="AV98" i="1"/>
  <c r="AW98" i="1"/>
  <c r="AX98" i="1"/>
  <c r="AY98" i="1"/>
  <c r="AV99" i="1"/>
  <c r="AW99" i="1"/>
  <c r="AX99" i="1"/>
  <c r="AY99" i="1"/>
  <c r="AV100" i="1"/>
  <c r="AW100" i="1"/>
  <c r="AX100" i="1"/>
  <c r="AY100" i="1"/>
  <c r="AV101" i="1"/>
  <c r="AW101" i="1"/>
  <c r="AX101" i="1"/>
  <c r="AY101" i="1"/>
  <c r="AV102" i="1"/>
  <c r="AW102" i="1"/>
  <c r="AX102" i="1"/>
  <c r="AY102" i="1"/>
  <c r="AV103" i="1"/>
  <c r="AW103" i="1"/>
  <c r="AX103" i="1"/>
  <c r="AY103" i="1"/>
  <c r="AV104" i="1"/>
  <c r="AW104" i="1"/>
  <c r="AX104" i="1"/>
  <c r="AY104" i="1"/>
  <c r="AV105" i="1"/>
  <c r="AW105" i="1"/>
  <c r="AX105" i="1"/>
  <c r="AY105" i="1"/>
  <c r="AV106" i="1"/>
  <c r="AW106" i="1"/>
  <c r="AX106" i="1"/>
  <c r="AY106" i="1"/>
  <c r="AV107" i="1"/>
  <c r="AW107" i="1"/>
  <c r="AX107" i="1"/>
  <c r="AY107" i="1"/>
  <c r="AV108" i="1"/>
  <c r="AW108" i="1"/>
  <c r="AX108" i="1"/>
  <c r="AY108" i="1"/>
  <c r="AV109" i="1"/>
  <c r="AW109" i="1"/>
  <c r="AX109" i="1"/>
  <c r="AY109" i="1"/>
  <c r="AV110" i="1"/>
  <c r="AW110" i="1"/>
  <c r="AX110" i="1"/>
  <c r="AY110" i="1"/>
  <c r="AV111" i="1"/>
  <c r="AW111" i="1"/>
  <c r="AX111" i="1"/>
  <c r="AY111" i="1"/>
  <c r="AV112" i="1"/>
  <c r="AW112" i="1"/>
  <c r="AX112" i="1"/>
  <c r="AY112" i="1"/>
  <c r="AV113" i="1"/>
  <c r="AW113" i="1"/>
  <c r="AX113" i="1"/>
  <c r="AY113" i="1"/>
  <c r="AV114" i="1"/>
  <c r="AW114" i="1"/>
  <c r="AX114" i="1"/>
  <c r="AY114" i="1"/>
  <c r="AV115" i="1"/>
  <c r="AW115" i="1"/>
  <c r="AX115" i="1"/>
  <c r="AY115" i="1"/>
  <c r="AV116" i="1"/>
  <c r="AW116" i="1"/>
  <c r="AX116" i="1"/>
  <c r="AY116" i="1"/>
  <c r="AV117" i="1"/>
  <c r="AW117" i="1"/>
  <c r="AX117" i="1"/>
  <c r="AY117" i="1"/>
  <c r="AV118" i="1"/>
  <c r="AW118" i="1"/>
  <c r="AX118" i="1"/>
  <c r="AY118" i="1"/>
  <c r="AV119" i="1"/>
  <c r="AW119" i="1"/>
  <c r="AX119" i="1"/>
  <c r="AY119" i="1"/>
  <c r="AV120" i="1"/>
  <c r="AW120" i="1"/>
  <c r="AX120" i="1"/>
  <c r="AY120" i="1"/>
  <c r="AV121" i="1"/>
  <c r="AW121" i="1"/>
  <c r="AX121" i="1"/>
  <c r="AY121" i="1"/>
  <c r="AV122" i="1"/>
  <c r="AW122" i="1"/>
  <c r="AX122" i="1"/>
  <c r="AY122" i="1"/>
  <c r="AV123" i="1"/>
  <c r="AW123" i="1"/>
  <c r="AX123" i="1"/>
  <c r="AY123" i="1"/>
  <c r="AV124" i="1"/>
  <c r="AW124" i="1"/>
  <c r="AX124" i="1"/>
  <c r="AY124" i="1"/>
  <c r="AV125" i="1"/>
  <c r="AW125" i="1"/>
  <c r="AX125" i="1"/>
  <c r="AY125" i="1"/>
  <c r="AV126" i="1"/>
  <c r="AW126" i="1"/>
  <c r="AX126" i="1"/>
  <c r="AY126" i="1"/>
  <c r="AV127" i="1"/>
  <c r="AW127" i="1"/>
  <c r="AX127" i="1"/>
  <c r="AY127" i="1"/>
  <c r="AV128" i="1"/>
  <c r="AW128" i="1"/>
  <c r="AX128" i="1"/>
  <c r="AY128" i="1"/>
  <c r="AV129" i="1"/>
  <c r="AW129" i="1"/>
  <c r="AX129" i="1"/>
  <c r="AY129" i="1"/>
  <c r="AV130" i="1"/>
  <c r="AW130" i="1"/>
  <c r="AX130" i="1"/>
  <c r="AY130" i="1"/>
  <c r="AV131" i="1"/>
  <c r="AW131" i="1"/>
  <c r="AX131" i="1"/>
  <c r="AY131" i="1"/>
  <c r="AV132" i="1"/>
  <c r="AW132" i="1"/>
  <c r="AX132" i="1"/>
  <c r="AY132" i="1"/>
  <c r="AV133" i="1"/>
  <c r="AW133" i="1"/>
  <c r="AX133" i="1"/>
  <c r="AY133" i="1"/>
  <c r="AV134" i="1"/>
  <c r="AW134" i="1"/>
  <c r="AX134" i="1"/>
  <c r="AY134" i="1"/>
  <c r="AV135" i="1"/>
  <c r="AW135" i="1"/>
  <c r="AX135" i="1"/>
  <c r="AY135" i="1"/>
  <c r="AV136" i="1"/>
  <c r="AW136" i="1"/>
  <c r="AX136" i="1"/>
  <c r="AY136" i="1"/>
  <c r="AV137" i="1"/>
  <c r="AW137" i="1"/>
  <c r="AX137" i="1"/>
  <c r="AY137" i="1"/>
  <c r="AV138" i="1"/>
  <c r="AW138" i="1"/>
  <c r="AX138" i="1"/>
  <c r="AY138" i="1"/>
  <c r="AV139" i="1"/>
  <c r="AW139" i="1"/>
  <c r="AX139" i="1"/>
  <c r="AY139" i="1"/>
  <c r="AV140" i="1"/>
  <c r="AW140" i="1"/>
  <c r="AX140" i="1"/>
  <c r="AY140" i="1"/>
  <c r="AV141" i="1"/>
  <c r="AW141" i="1"/>
  <c r="AX141" i="1"/>
  <c r="AY141" i="1"/>
  <c r="AV142" i="1"/>
  <c r="AW142" i="1"/>
  <c r="AX142" i="1"/>
  <c r="AY142" i="1"/>
  <c r="AV143" i="1"/>
  <c r="AW143" i="1"/>
  <c r="AX143" i="1"/>
  <c r="AY143" i="1"/>
  <c r="AV144" i="1"/>
  <c r="AW144" i="1"/>
  <c r="AX144" i="1"/>
  <c r="AY144" i="1"/>
  <c r="AV145" i="1"/>
  <c r="AW145" i="1"/>
  <c r="AX145" i="1"/>
  <c r="AY145" i="1"/>
  <c r="AV146" i="1"/>
  <c r="AW146" i="1"/>
  <c r="AX146" i="1"/>
  <c r="AY146" i="1"/>
  <c r="AV147" i="1"/>
  <c r="AW147" i="1"/>
  <c r="AX147" i="1"/>
  <c r="AY147" i="1"/>
  <c r="AV148" i="1"/>
  <c r="AW148" i="1"/>
  <c r="AX148" i="1"/>
  <c r="AY148" i="1"/>
  <c r="AV149" i="1"/>
  <c r="AW149" i="1"/>
  <c r="AX149" i="1"/>
  <c r="AY149" i="1"/>
  <c r="AV150" i="1"/>
  <c r="AW150" i="1"/>
  <c r="AX150" i="1"/>
  <c r="AY150" i="1"/>
  <c r="AV151" i="1"/>
  <c r="AW151" i="1"/>
  <c r="AX151" i="1"/>
  <c r="AY151" i="1"/>
  <c r="AV152" i="1"/>
  <c r="AW152" i="1"/>
  <c r="AX152" i="1"/>
  <c r="AY152" i="1"/>
  <c r="AV153" i="1"/>
  <c r="AW153" i="1"/>
  <c r="AX153" i="1"/>
  <c r="AY153" i="1"/>
  <c r="AV154" i="1"/>
  <c r="AW154" i="1"/>
  <c r="AX154" i="1"/>
  <c r="AY154" i="1"/>
  <c r="AV155" i="1"/>
  <c r="AW155" i="1"/>
  <c r="AX155" i="1"/>
  <c r="AY155" i="1"/>
  <c r="AV156" i="1"/>
  <c r="AW156" i="1"/>
  <c r="AX156" i="1"/>
  <c r="AY156" i="1"/>
  <c r="AV157" i="1"/>
  <c r="AW157" i="1"/>
  <c r="AX157" i="1"/>
  <c r="AY157" i="1"/>
  <c r="AV158" i="1"/>
  <c r="AW158" i="1"/>
  <c r="AX158" i="1"/>
  <c r="AY158" i="1"/>
  <c r="AV159" i="1"/>
  <c r="AW159" i="1"/>
  <c r="AX159" i="1"/>
  <c r="AY159" i="1"/>
  <c r="AV160" i="1"/>
  <c r="AW160" i="1"/>
  <c r="AX160" i="1"/>
  <c r="AY160" i="1"/>
  <c r="AV161" i="1"/>
  <c r="AW161" i="1"/>
  <c r="AX161" i="1"/>
  <c r="AY161" i="1"/>
  <c r="AV162" i="1"/>
  <c r="AW162" i="1"/>
  <c r="AX162" i="1"/>
  <c r="AY162" i="1"/>
  <c r="AV163" i="1"/>
  <c r="AW163" i="1"/>
  <c r="AX163" i="1"/>
  <c r="AY163" i="1"/>
  <c r="AV164" i="1"/>
  <c r="AW164" i="1"/>
  <c r="AX164" i="1"/>
  <c r="AY164" i="1"/>
  <c r="AV165" i="1"/>
  <c r="AW165" i="1"/>
  <c r="AX165" i="1"/>
  <c r="AY165" i="1"/>
  <c r="AV166" i="1"/>
  <c r="AW166" i="1"/>
  <c r="AX166" i="1"/>
  <c r="AY166" i="1"/>
  <c r="AV167" i="1"/>
  <c r="AW167" i="1"/>
  <c r="AX167" i="1"/>
  <c r="AY167" i="1"/>
  <c r="AV168" i="1"/>
  <c r="AW168" i="1"/>
  <c r="AX168" i="1"/>
  <c r="AY168" i="1"/>
  <c r="AV169" i="1"/>
  <c r="AW169" i="1"/>
  <c r="AX169" i="1"/>
  <c r="AY169" i="1"/>
  <c r="AV170" i="1"/>
  <c r="AW170" i="1"/>
  <c r="AX170" i="1"/>
  <c r="AY170" i="1"/>
  <c r="AV171" i="1"/>
  <c r="AW171" i="1"/>
  <c r="AX171" i="1"/>
  <c r="AY171" i="1"/>
  <c r="AV172" i="1"/>
  <c r="AW172" i="1"/>
  <c r="AX172" i="1"/>
  <c r="AY172" i="1"/>
  <c r="AV173" i="1"/>
  <c r="AW173" i="1"/>
  <c r="AX173" i="1"/>
  <c r="AY173" i="1"/>
  <c r="AV174" i="1"/>
  <c r="AW174" i="1"/>
  <c r="AX174" i="1"/>
  <c r="AY174" i="1"/>
  <c r="AV175" i="1"/>
  <c r="AW175" i="1"/>
  <c r="AX175" i="1"/>
  <c r="AY175" i="1"/>
  <c r="AV176" i="1"/>
  <c r="AW176" i="1"/>
  <c r="AX176" i="1"/>
  <c r="AY176" i="1"/>
  <c r="AV177" i="1"/>
  <c r="AW177" i="1"/>
  <c r="AX177" i="1"/>
  <c r="AY177" i="1"/>
  <c r="AV178" i="1"/>
  <c r="AW178" i="1"/>
  <c r="AX178" i="1"/>
  <c r="AY178" i="1"/>
  <c r="AV179" i="1"/>
  <c r="AW179" i="1"/>
  <c r="AX179" i="1"/>
  <c r="AY179" i="1"/>
  <c r="AV180" i="1"/>
  <c r="AW180" i="1"/>
  <c r="AX180" i="1"/>
  <c r="AY180" i="1"/>
  <c r="AV181" i="1"/>
  <c r="AW181" i="1"/>
  <c r="AX181" i="1"/>
  <c r="AY181" i="1"/>
  <c r="AV182" i="1"/>
  <c r="AW182" i="1"/>
  <c r="AX182" i="1"/>
  <c r="AY182" i="1"/>
  <c r="AV183" i="1"/>
  <c r="AW183" i="1"/>
  <c r="AX183" i="1"/>
  <c r="AY183" i="1"/>
  <c r="AV184" i="1"/>
  <c r="AW184" i="1"/>
  <c r="AX184" i="1"/>
  <c r="AY184" i="1"/>
  <c r="AV185" i="1"/>
  <c r="AW185" i="1"/>
  <c r="AX185" i="1"/>
  <c r="AY185" i="1"/>
  <c r="AV186" i="1"/>
  <c r="AW186" i="1"/>
  <c r="AX186" i="1"/>
  <c r="AY186" i="1"/>
  <c r="AV187" i="1"/>
  <c r="AW187" i="1"/>
  <c r="AX187" i="1"/>
  <c r="AY187" i="1"/>
  <c r="AV188" i="1"/>
  <c r="AW188" i="1"/>
  <c r="AX188" i="1"/>
  <c r="AY188" i="1"/>
  <c r="AV189" i="1"/>
  <c r="AW189" i="1"/>
  <c r="AX189" i="1"/>
  <c r="AY189" i="1"/>
  <c r="AV190" i="1"/>
  <c r="AW190" i="1"/>
  <c r="AX190" i="1"/>
  <c r="AY190" i="1"/>
  <c r="AV191" i="1"/>
  <c r="AW191" i="1"/>
  <c r="AX191" i="1"/>
  <c r="AY191" i="1"/>
  <c r="AV192" i="1"/>
  <c r="AW192" i="1"/>
  <c r="AX192" i="1"/>
  <c r="AY192" i="1"/>
  <c r="AV193" i="1"/>
  <c r="AW193" i="1"/>
  <c r="AX193" i="1"/>
  <c r="AY193" i="1"/>
  <c r="AV194" i="1"/>
  <c r="AW194" i="1"/>
  <c r="AX194" i="1"/>
  <c r="AY194" i="1"/>
  <c r="AV195" i="1"/>
  <c r="AW195" i="1"/>
  <c r="AX195" i="1"/>
  <c r="AY195" i="1"/>
  <c r="AV196" i="1"/>
  <c r="AW196" i="1"/>
  <c r="AX196" i="1"/>
  <c r="AY196" i="1"/>
  <c r="AV197" i="1"/>
  <c r="AW197" i="1"/>
  <c r="AX197" i="1"/>
  <c r="AY197" i="1"/>
  <c r="AV198" i="1"/>
  <c r="AW198" i="1"/>
  <c r="AX198" i="1"/>
  <c r="AY198" i="1"/>
  <c r="AV199" i="1"/>
  <c r="AW199" i="1"/>
  <c r="AX199" i="1"/>
  <c r="AY199" i="1"/>
  <c r="AV200" i="1"/>
  <c r="AW200" i="1"/>
  <c r="AX200" i="1"/>
  <c r="AY200" i="1"/>
  <c r="AV201" i="1"/>
  <c r="AW201" i="1"/>
  <c r="AX201" i="1"/>
  <c r="AY201" i="1"/>
  <c r="AV202" i="1"/>
  <c r="AW202" i="1"/>
  <c r="AX202" i="1"/>
  <c r="AY202" i="1"/>
  <c r="AV203" i="1"/>
  <c r="AW203" i="1"/>
  <c r="AX203" i="1"/>
  <c r="AY203" i="1"/>
  <c r="AV204" i="1"/>
  <c r="AW204" i="1"/>
  <c r="AX204" i="1"/>
  <c r="AY204" i="1"/>
  <c r="AV205" i="1"/>
  <c r="AW205" i="1"/>
  <c r="AX205" i="1"/>
  <c r="AY205" i="1"/>
  <c r="AV206" i="1"/>
  <c r="AW206" i="1"/>
  <c r="AX206" i="1"/>
  <c r="AY206" i="1"/>
  <c r="AV207" i="1"/>
  <c r="AW207" i="1"/>
  <c r="AX207" i="1"/>
  <c r="AY207" i="1"/>
  <c r="AV208" i="1"/>
  <c r="AW208" i="1"/>
  <c r="AX208" i="1"/>
  <c r="AY208" i="1"/>
  <c r="AV209" i="1"/>
  <c r="AW209" i="1"/>
  <c r="AX209" i="1"/>
  <c r="AY209" i="1"/>
  <c r="AV210" i="1"/>
  <c r="AW210" i="1"/>
  <c r="AX210" i="1"/>
  <c r="AY210" i="1"/>
  <c r="AV211" i="1"/>
  <c r="AW211" i="1"/>
  <c r="AX211" i="1"/>
  <c r="AY211" i="1"/>
  <c r="AV212" i="1"/>
  <c r="AW212" i="1"/>
  <c r="AX212" i="1"/>
  <c r="AY212" i="1"/>
  <c r="AV213" i="1"/>
  <c r="AW213" i="1"/>
  <c r="AX213" i="1"/>
  <c r="AY213" i="1"/>
  <c r="AV214" i="1"/>
  <c r="AW214" i="1"/>
  <c r="AX214" i="1"/>
  <c r="AY214" i="1"/>
  <c r="AV215" i="1"/>
  <c r="AW215" i="1"/>
  <c r="AX215" i="1"/>
  <c r="AY215" i="1"/>
  <c r="AV216" i="1"/>
  <c r="AW216" i="1"/>
  <c r="AX216" i="1"/>
  <c r="AY216" i="1"/>
  <c r="AV217" i="1"/>
  <c r="AW217" i="1"/>
  <c r="AX217" i="1"/>
  <c r="AY217" i="1"/>
  <c r="AV218" i="1"/>
  <c r="AW218" i="1"/>
  <c r="AX218" i="1"/>
  <c r="AY218" i="1"/>
  <c r="AV219" i="1"/>
  <c r="AW219" i="1"/>
  <c r="AX219" i="1"/>
  <c r="AY219" i="1"/>
  <c r="AV220" i="1"/>
  <c r="AW220" i="1"/>
  <c r="AX220" i="1"/>
  <c r="AY220" i="1"/>
  <c r="AV221" i="1"/>
  <c r="AW221" i="1"/>
  <c r="AX221" i="1"/>
  <c r="AY221" i="1"/>
  <c r="AV222" i="1"/>
  <c r="AW222" i="1"/>
  <c r="AX222" i="1"/>
  <c r="AY222" i="1"/>
  <c r="AV223" i="1"/>
  <c r="AW223" i="1"/>
  <c r="AX223" i="1"/>
  <c r="AY223" i="1"/>
  <c r="AV224" i="1"/>
  <c r="AW224" i="1"/>
  <c r="AX224" i="1"/>
  <c r="AY224" i="1"/>
  <c r="AV225" i="1"/>
  <c r="AW225" i="1"/>
  <c r="AX225" i="1"/>
  <c r="AY225" i="1"/>
  <c r="AV226" i="1"/>
  <c r="AW226" i="1"/>
  <c r="AX226" i="1"/>
  <c r="AY226" i="1"/>
  <c r="AV227" i="1"/>
  <c r="AW227" i="1"/>
  <c r="AX227" i="1"/>
  <c r="AY227" i="1"/>
  <c r="AV228" i="1"/>
  <c r="AW228" i="1"/>
  <c r="AX228" i="1"/>
  <c r="AY228" i="1"/>
  <c r="AV229" i="1"/>
  <c r="AW229" i="1"/>
  <c r="AX229" i="1"/>
  <c r="AY229" i="1"/>
  <c r="AV230" i="1"/>
  <c r="AW230" i="1"/>
  <c r="AX230" i="1"/>
  <c r="AY230" i="1"/>
  <c r="AV231" i="1"/>
  <c r="AW231" i="1"/>
  <c r="AX231" i="1"/>
  <c r="AY231" i="1"/>
  <c r="AV232" i="1"/>
  <c r="AW232" i="1"/>
  <c r="AX232" i="1"/>
  <c r="AY232" i="1"/>
  <c r="AV233" i="1"/>
  <c r="AW233" i="1"/>
  <c r="AX233" i="1"/>
  <c r="AY233" i="1"/>
  <c r="AV234" i="1"/>
  <c r="AW234" i="1"/>
  <c r="AX234" i="1"/>
  <c r="AY234" i="1"/>
  <c r="AV235" i="1"/>
  <c r="AW235" i="1"/>
  <c r="AX235" i="1"/>
  <c r="AY235" i="1"/>
  <c r="AV236" i="1"/>
  <c r="AW236" i="1"/>
  <c r="AX236" i="1"/>
  <c r="AY236" i="1"/>
  <c r="AV237" i="1"/>
  <c r="AW237" i="1"/>
  <c r="AX237" i="1"/>
  <c r="AY237" i="1"/>
  <c r="AV238" i="1"/>
  <c r="AW238" i="1"/>
  <c r="AX238" i="1"/>
  <c r="AY238" i="1"/>
  <c r="AV239" i="1"/>
  <c r="AW239" i="1"/>
  <c r="AX239" i="1"/>
  <c r="AY239" i="1"/>
  <c r="AV240" i="1"/>
  <c r="AW240" i="1"/>
  <c r="AX240" i="1"/>
  <c r="AY240" i="1"/>
  <c r="AV241" i="1"/>
  <c r="AW241" i="1"/>
  <c r="AX241" i="1"/>
  <c r="AY241" i="1"/>
  <c r="AV242" i="1"/>
  <c r="AW242" i="1"/>
  <c r="AX242" i="1"/>
  <c r="AY242" i="1"/>
  <c r="AV243" i="1"/>
  <c r="AW243" i="1"/>
  <c r="AX243" i="1"/>
  <c r="AY243" i="1"/>
  <c r="AV244" i="1"/>
  <c r="AW244" i="1"/>
  <c r="AX244" i="1"/>
  <c r="AY244" i="1"/>
  <c r="AV245" i="1"/>
  <c r="AW245" i="1"/>
  <c r="AX245" i="1"/>
  <c r="AY245" i="1"/>
  <c r="AV246" i="1"/>
  <c r="AW246" i="1"/>
  <c r="AX246" i="1"/>
  <c r="AY246" i="1"/>
  <c r="AV247" i="1"/>
  <c r="AW247" i="1"/>
  <c r="AX247" i="1"/>
  <c r="AY247" i="1"/>
  <c r="AV248" i="1"/>
  <c r="AW248" i="1"/>
  <c r="AX248" i="1"/>
  <c r="AY248" i="1"/>
  <c r="AV249" i="1"/>
  <c r="AW249" i="1"/>
  <c r="AX249" i="1"/>
  <c r="AY249" i="1"/>
  <c r="AV250" i="1"/>
  <c r="AW250" i="1"/>
  <c r="AX250" i="1"/>
  <c r="AY250" i="1"/>
  <c r="AV251" i="1"/>
  <c r="AW251" i="1"/>
  <c r="AX251" i="1"/>
  <c r="AY251" i="1"/>
  <c r="AV252" i="1"/>
  <c r="AW252" i="1"/>
  <c r="AX252" i="1"/>
  <c r="AY252" i="1"/>
  <c r="AV253" i="1"/>
  <c r="AW253" i="1"/>
  <c r="AX253" i="1"/>
  <c r="AY253" i="1"/>
  <c r="AV254" i="1"/>
  <c r="AW254" i="1"/>
  <c r="AX254" i="1"/>
  <c r="AY254" i="1"/>
  <c r="AV255" i="1"/>
  <c r="AW255" i="1"/>
  <c r="AX255" i="1"/>
  <c r="AY255" i="1"/>
  <c r="AV256" i="1"/>
  <c r="AW256" i="1"/>
  <c r="AX256" i="1"/>
  <c r="AY256" i="1"/>
  <c r="AV257" i="1"/>
  <c r="AW257" i="1"/>
  <c r="AX257" i="1"/>
  <c r="AY257" i="1"/>
  <c r="AV258" i="1"/>
  <c r="AW258" i="1"/>
  <c r="AX258" i="1"/>
  <c r="AY258" i="1"/>
  <c r="AV259" i="1"/>
  <c r="AW259" i="1"/>
  <c r="AX259" i="1"/>
  <c r="AY259" i="1"/>
  <c r="AV260" i="1"/>
  <c r="AW260" i="1"/>
  <c r="AX260" i="1"/>
  <c r="AY260" i="1"/>
  <c r="AV261" i="1"/>
  <c r="AW261" i="1"/>
  <c r="AX261" i="1"/>
  <c r="AY261" i="1"/>
  <c r="AV262" i="1"/>
  <c r="AW262" i="1"/>
  <c r="AX262" i="1"/>
  <c r="AY262" i="1"/>
  <c r="AV263" i="1"/>
  <c r="AW263" i="1"/>
  <c r="AX263" i="1"/>
  <c r="AY263" i="1"/>
  <c r="AV264" i="1"/>
  <c r="AW264" i="1"/>
  <c r="AX264" i="1"/>
  <c r="AY264" i="1"/>
  <c r="AV265" i="1"/>
  <c r="AW265" i="1"/>
  <c r="AX265" i="1"/>
  <c r="AY265" i="1"/>
  <c r="AV266" i="1"/>
  <c r="AW266" i="1"/>
  <c r="AX266" i="1"/>
  <c r="AY266" i="1"/>
  <c r="AV267" i="1"/>
  <c r="AW267" i="1"/>
  <c r="AX267" i="1"/>
  <c r="AY267" i="1"/>
  <c r="AV268" i="1"/>
  <c r="AW268" i="1"/>
  <c r="AX268" i="1"/>
  <c r="AY268" i="1"/>
  <c r="AV269" i="1"/>
  <c r="AW269" i="1"/>
  <c r="AX269" i="1"/>
  <c r="AY269" i="1"/>
  <c r="AV270" i="1"/>
  <c r="AW270" i="1"/>
  <c r="AX270" i="1"/>
  <c r="AY270" i="1"/>
  <c r="AV271" i="1"/>
  <c r="AW271" i="1"/>
  <c r="AX271" i="1"/>
  <c r="AY271" i="1"/>
  <c r="AV272" i="1"/>
  <c r="AW272" i="1"/>
  <c r="AX272" i="1"/>
  <c r="AY272" i="1"/>
  <c r="AV273" i="1"/>
  <c r="AW273" i="1"/>
  <c r="AX273" i="1"/>
  <c r="AY273" i="1"/>
  <c r="AV274" i="1"/>
  <c r="AW274" i="1"/>
  <c r="AX274" i="1"/>
  <c r="AY274" i="1"/>
  <c r="AV275" i="1"/>
  <c r="AW275" i="1"/>
  <c r="AX275" i="1"/>
  <c r="AY275" i="1"/>
  <c r="AV276" i="1"/>
  <c r="AW276" i="1"/>
  <c r="AX276" i="1"/>
  <c r="AY276" i="1"/>
  <c r="AV277" i="1"/>
  <c r="AW277" i="1"/>
  <c r="AX277" i="1"/>
  <c r="AY277" i="1"/>
  <c r="AV278" i="1"/>
  <c r="AW278" i="1"/>
  <c r="AX278" i="1"/>
  <c r="AY278" i="1"/>
  <c r="AV279" i="1"/>
  <c r="AW279" i="1"/>
  <c r="AX279" i="1"/>
  <c r="AY279" i="1"/>
  <c r="AV280" i="1"/>
  <c r="AW280" i="1"/>
  <c r="AX280" i="1"/>
  <c r="AY280" i="1"/>
  <c r="AV281" i="1"/>
  <c r="AW281" i="1"/>
  <c r="AX281" i="1"/>
  <c r="AY281" i="1"/>
  <c r="AV282" i="1"/>
  <c r="AW282" i="1"/>
  <c r="AX282" i="1"/>
  <c r="AY282" i="1"/>
  <c r="AV283" i="1"/>
  <c r="AW283" i="1"/>
  <c r="AX283" i="1"/>
  <c r="AY283" i="1"/>
  <c r="AV284" i="1"/>
  <c r="AW284" i="1"/>
  <c r="AX284" i="1"/>
  <c r="AY284" i="1"/>
  <c r="AV285" i="1"/>
  <c r="AW285" i="1"/>
  <c r="AX285" i="1"/>
  <c r="AY285" i="1"/>
  <c r="AV286" i="1"/>
  <c r="AW286" i="1"/>
  <c r="AX286" i="1"/>
  <c r="AY286" i="1"/>
  <c r="AV287" i="1"/>
  <c r="AW287" i="1"/>
  <c r="AX287" i="1"/>
  <c r="AY287" i="1"/>
  <c r="AV288" i="1"/>
  <c r="AW288" i="1"/>
  <c r="AX288" i="1"/>
  <c r="AY288" i="1"/>
  <c r="AV289" i="1"/>
  <c r="AW289" i="1"/>
  <c r="AX289" i="1"/>
  <c r="AY289" i="1"/>
  <c r="AV290" i="1"/>
  <c r="AW290" i="1"/>
  <c r="AX290" i="1"/>
  <c r="AY290" i="1"/>
  <c r="AV291" i="1"/>
  <c r="AW291" i="1"/>
  <c r="AX291" i="1"/>
  <c r="AY291" i="1"/>
  <c r="AV292" i="1"/>
  <c r="AW292" i="1"/>
  <c r="AX292" i="1"/>
  <c r="AY292" i="1"/>
  <c r="AV293" i="1"/>
  <c r="AW293" i="1"/>
  <c r="AX293" i="1"/>
  <c r="AY293" i="1"/>
  <c r="AV294" i="1"/>
  <c r="AW294" i="1"/>
  <c r="AX294" i="1"/>
  <c r="AY294" i="1"/>
  <c r="AV295" i="1"/>
  <c r="AW295" i="1"/>
  <c r="AX295" i="1"/>
  <c r="AY295" i="1"/>
  <c r="AV296" i="1"/>
  <c r="AW296" i="1"/>
  <c r="AX296" i="1"/>
  <c r="AY296" i="1"/>
  <c r="AV297" i="1"/>
  <c r="AW297" i="1"/>
  <c r="AX297" i="1"/>
  <c r="AY297" i="1"/>
  <c r="AV298" i="1"/>
  <c r="AW298" i="1"/>
  <c r="AX298" i="1"/>
  <c r="AY298" i="1"/>
  <c r="AV299" i="1"/>
  <c r="AW299" i="1"/>
  <c r="AX299" i="1"/>
  <c r="AY299" i="1"/>
  <c r="AV300" i="1"/>
  <c r="AW300" i="1"/>
  <c r="AX300" i="1"/>
  <c r="AY300" i="1"/>
  <c r="AV301" i="1"/>
  <c r="AW301" i="1"/>
  <c r="AX301" i="1"/>
  <c r="AY301" i="1"/>
  <c r="AV302" i="1"/>
  <c r="AW302" i="1"/>
  <c r="AX302" i="1"/>
  <c r="AY302" i="1"/>
  <c r="AV303" i="1"/>
  <c r="AW303" i="1"/>
  <c r="AX303" i="1"/>
  <c r="AY303" i="1"/>
  <c r="AV304" i="1"/>
  <c r="AW304" i="1"/>
  <c r="AX304" i="1"/>
  <c r="AY304" i="1"/>
  <c r="AV305" i="1"/>
  <c r="AW305" i="1"/>
  <c r="AX305" i="1"/>
  <c r="AY305" i="1"/>
  <c r="AV306" i="1"/>
  <c r="AW306" i="1"/>
  <c r="AX306" i="1"/>
  <c r="AY306" i="1"/>
  <c r="AV307" i="1"/>
  <c r="AW307" i="1"/>
  <c r="AX307" i="1"/>
  <c r="AY307" i="1"/>
  <c r="AV308" i="1"/>
  <c r="AW308" i="1"/>
  <c r="AX308" i="1"/>
  <c r="AY308" i="1"/>
  <c r="AV309" i="1"/>
  <c r="AW309" i="1"/>
  <c r="AX309" i="1"/>
  <c r="AY309" i="1"/>
  <c r="AV310" i="1"/>
  <c r="AW310" i="1"/>
  <c r="AX310" i="1"/>
  <c r="AY310" i="1"/>
  <c r="AV311" i="1"/>
  <c r="AW311" i="1"/>
  <c r="AX311" i="1"/>
  <c r="AY311" i="1"/>
  <c r="AV312" i="1"/>
  <c r="AW312" i="1"/>
  <c r="AX312" i="1"/>
  <c r="AY312" i="1"/>
  <c r="AV313" i="1"/>
  <c r="AW313" i="1"/>
  <c r="AX313" i="1"/>
  <c r="AY313" i="1"/>
  <c r="AV314" i="1"/>
  <c r="AW314" i="1"/>
  <c r="AX314" i="1"/>
  <c r="AY314" i="1"/>
  <c r="AV315" i="1"/>
  <c r="AW315" i="1"/>
  <c r="AX315" i="1"/>
  <c r="AY315" i="1"/>
  <c r="AV316" i="1"/>
  <c r="AW316" i="1"/>
  <c r="AX316" i="1"/>
  <c r="AY316" i="1"/>
  <c r="AV317" i="1"/>
  <c r="AW317" i="1"/>
  <c r="AX317" i="1"/>
  <c r="AY317" i="1"/>
  <c r="AV318" i="1"/>
  <c r="AW318" i="1"/>
  <c r="AX318" i="1"/>
  <c r="AY318" i="1"/>
  <c r="AV319" i="1"/>
  <c r="AW319" i="1"/>
  <c r="AX319" i="1"/>
  <c r="AY319" i="1"/>
  <c r="AV320" i="1"/>
  <c r="AW320" i="1"/>
  <c r="AX320" i="1"/>
  <c r="AY320" i="1"/>
  <c r="AV321" i="1"/>
  <c r="AW321" i="1"/>
  <c r="AX321" i="1"/>
  <c r="AY321" i="1"/>
  <c r="AV322" i="1"/>
  <c r="AW322" i="1"/>
  <c r="AX322" i="1"/>
  <c r="AY322" i="1"/>
  <c r="AV323" i="1"/>
  <c r="AW323" i="1"/>
  <c r="AX323" i="1"/>
  <c r="AY323" i="1"/>
  <c r="AV324" i="1"/>
  <c r="AW324" i="1"/>
  <c r="AX324" i="1"/>
  <c r="AY324" i="1"/>
  <c r="AV325" i="1"/>
  <c r="AW325" i="1"/>
  <c r="AX325" i="1"/>
  <c r="AY325" i="1"/>
  <c r="AV326" i="1"/>
  <c r="AW326" i="1"/>
  <c r="AX326" i="1"/>
  <c r="AY326" i="1"/>
  <c r="AV327" i="1"/>
  <c r="AW327" i="1"/>
  <c r="AX327" i="1"/>
  <c r="AY327" i="1"/>
  <c r="AV328" i="1"/>
  <c r="AW328" i="1"/>
  <c r="AX328" i="1"/>
  <c r="AY328" i="1"/>
  <c r="AV329" i="1"/>
  <c r="AW329" i="1"/>
  <c r="AX329" i="1"/>
  <c r="AY329" i="1"/>
  <c r="AV330" i="1"/>
  <c r="AW330" i="1"/>
  <c r="AX330" i="1"/>
  <c r="AY330" i="1"/>
  <c r="AV331" i="1"/>
  <c r="AW331" i="1"/>
  <c r="AX331" i="1"/>
  <c r="AY331" i="1"/>
  <c r="AV332" i="1"/>
  <c r="AW332" i="1"/>
  <c r="AX332" i="1"/>
  <c r="AY332" i="1"/>
  <c r="AV333" i="1"/>
  <c r="AW333" i="1"/>
  <c r="AX333" i="1"/>
  <c r="AY333" i="1"/>
  <c r="AV334" i="1"/>
  <c r="AW334" i="1"/>
  <c r="AX334" i="1"/>
  <c r="AY334" i="1"/>
  <c r="AV335" i="1"/>
  <c r="AW335" i="1"/>
  <c r="AX335" i="1"/>
  <c r="AY335" i="1"/>
  <c r="AV336" i="1"/>
  <c r="AW336" i="1"/>
  <c r="AX336" i="1"/>
  <c r="AY336" i="1"/>
  <c r="AV337" i="1"/>
  <c r="AW337" i="1"/>
  <c r="AX337" i="1"/>
  <c r="AY337" i="1"/>
  <c r="AV338" i="1"/>
  <c r="AW338" i="1"/>
  <c r="AX338" i="1"/>
  <c r="AY338" i="1"/>
  <c r="AV339" i="1"/>
  <c r="AW339" i="1"/>
  <c r="AX339" i="1"/>
  <c r="AY339" i="1"/>
  <c r="AV340" i="1"/>
  <c r="AW340" i="1"/>
  <c r="AX340" i="1"/>
  <c r="AY340" i="1"/>
  <c r="AV341" i="1"/>
  <c r="AW341" i="1"/>
  <c r="AX341" i="1"/>
  <c r="AY341" i="1"/>
  <c r="AV342" i="1"/>
  <c r="AW342" i="1"/>
  <c r="AX342" i="1"/>
  <c r="AY342" i="1"/>
  <c r="AV343" i="1"/>
  <c r="AW343" i="1"/>
  <c r="AX343" i="1"/>
  <c r="AY343" i="1"/>
  <c r="AV344" i="1"/>
  <c r="AW344" i="1"/>
  <c r="AX344" i="1"/>
  <c r="AY344" i="1"/>
  <c r="AV345" i="1"/>
  <c r="AW345" i="1"/>
  <c r="AX345" i="1"/>
  <c r="AY345" i="1"/>
  <c r="AV346" i="1"/>
  <c r="AW346" i="1"/>
  <c r="AX346" i="1"/>
  <c r="AY346" i="1"/>
  <c r="AV347" i="1"/>
  <c r="AW347" i="1"/>
  <c r="AX347" i="1"/>
  <c r="AY347" i="1"/>
  <c r="AV348" i="1"/>
  <c r="AW348" i="1"/>
  <c r="AX348" i="1"/>
  <c r="AY348" i="1"/>
  <c r="AV349" i="1"/>
  <c r="AW349" i="1"/>
  <c r="AX349" i="1"/>
  <c r="AY349" i="1"/>
  <c r="AV350" i="1"/>
  <c r="AW350" i="1"/>
  <c r="AX350" i="1"/>
  <c r="AY350" i="1"/>
  <c r="AV351" i="1"/>
  <c r="AW351" i="1"/>
  <c r="AX351" i="1"/>
  <c r="AY351" i="1"/>
  <c r="AV352" i="1"/>
  <c r="AW352" i="1"/>
  <c r="AX352" i="1"/>
  <c r="AY352" i="1"/>
  <c r="AV353" i="1"/>
  <c r="AW353" i="1"/>
  <c r="AX353" i="1"/>
  <c r="AY353" i="1"/>
  <c r="AV354" i="1"/>
  <c r="AW354" i="1"/>
  <c r="AX354" i="1"/>
  <c r="AY354" i="1"/>
  <c r="AV355" i="1"/>
  <c r="AW355" i="1"/>
  <c r="AX355" i="1"/>
  <c r="AY355" i="1"/>
  <c r="AV356" i="1"/>
  <c r="AW356" i="1"/>
  <c r="AX356" i="1"/>
  <c r="AY356" i="1"/>
  <c r="AV357" i="1"/>
  <c r="AW357" i="1"/>
  <c r="AX357" i="1"/>
  <c r="AY357" i="1"/>
  <c r="AV358" i="1"/>
  <c r="AW358" i="1"/>
  <c r="AX358" i="1"/>
  <c r="AY358" i="1"/>
  <c r="AV359" i="1"/>
  <c r="AW359" i="1"/>
  <c r="AX359" i="1"/>
  <c r="AY359" i="1"/>
  <c r="AV360" i="1"/>
  <c r="AW360" i="1"/>
  <c r="AX360" i="1"/>
  <c r="AY360" i="1"/>
  <c r="AV361" i="1"/>
  <c r="AW361" i="1"/>
  <c r="AX361" i="1"/>
  <c r="AY361" i="1"/>
  <c r="AV362" i="1"/>
  <c r="AW362" i="1"/>
  <c r="AX362" i="1"/>
  <c r="AY362" i="1"/>
  <c r="AV363" i="1"/>
  <c r="AW363" i="1"/>
  <c r="AX363" i="1"/>
  <c r="AY363" i="1"/>
  <c r="AV364" i="1"/>
  <c r="AW364" i="1"/>
  <c r="AX364" i="1"/>
  <c r="AY364" i="1"/>
  <c r="AV365" i="1"/>
  <c r="AW365" i="1"/>
  <c r="AX365" i="1"/>
  <c r="AY365" i="1"/>
  <c r="AV366" i="1"/>
  <c r="AW366" i="1"/>
  <c r="AX366" i="1"/>
  <c r="AY366" i="1"/>
  <c r="AV367" i="1"/>
  <c r="AW367" i="1"/>
  <c r="AX367" i="1"/>
  <c r="AY367" i="1"/>
  <c r="AV368" i="1"/>
  <c r="AW368" i="1"/>
  <c r="AX368" i="1"/>
  <c r="AY368" i="1"/>
  <c r="AV369" i="1"/>
  <c r="AW369" i="1"/>
  <c r="AX369" i="1"/>
  <c r="AY369" i="1"/>
  <c r="AV370" i="1"/>
  <c r="AW370" i="1"/>
  <c r="AX370" i="1"/>
  <c r="AY370" i="1"/>
  <c r="AV371" i="1"/>
  <c r="AW371" i="1"/>
  <c r="AX371" i="1"/>
  <c r="AY371" i="1"/>
  <c r="AV372" i="1"/>
  <c r="AW372" i="1"/>
  <c r="AX372" i="1"/>
  <c r="AY372" i="1"/>
  <c r="AV373" i="1"/>
  <c r="AW373" i="1"/>
  <c r="AX373" i="1"/>
  <c r="AY373" i="1"/>
  <c r="AV374" i="1"/>
  <c r="AW374" i="1"/>
  <c r="AX374" i="1"/>
  <c r="AY374" i="1"/>
  <c r="AV375" i="1"/>
  <c r="AW375" i="1"/>
  <c r="AX375" i="1"/>
  <c r="AY375" i="1"/>
  <c r="AV376" i="1"/>
  <c r="AW376" i="1"/>
  <c r="AX376" i="1"/>
  <c r="AY376" i="1"/>
  <c r="AV377" i="1"/>
  <c r="AW377" i="1"/>
  <c r="AX377" i="1"/>
  <c r="AY377" i="1"/>
  <c r="AV378" i="1"/>
  <c r="AW378" i="1"/>
  <c r="AX378" i="1"/>
  <c r="AY378" i="1"/>
  <c r="AV379" i="1"/>
  <c r="AW379" i="1"/>
  <c r="AX379" i="1"/>
  <c r="AY379" i="1"/>
  <c r="AV380" i="1"/>
  <c r="AW380" i="1"/>
  <c r="AX380" i="1"/>
  <c r="AY380" i="1"/>
  <c r="AV381" i="1"/>
  <c r="AW381" i="1"/>
  <c r="AX381" i="1"/>
  <c r="AY381" i="1"/>
  <c r="AV382" i="1"/>
  <c r="AW382" i="1"/>
  <c r="AX382" i="1"/>
  <c r="AY382" i="1"/>
  <c r="AV383" i="1"/>
  <c r="AW383" i="1"/>
  <c r="AX383" i="1"/>
  <c r="AY383" i="1"/>
  <c r="AV384" i="1"/>
  <c r="AW384" i="1"/>
  <c r="AX384" i="1"/>
  <c r="AY384" i="1"/>
  <c r="AV385" i="1"/>
  <c r="AW385" i="1"/>
  <c r="AX385" i="1"/>
  <c r="AY385" i="1"/>
  <c r="AV386" i="1"/>
  <c r="AW386" i="1"/>
  <c r="AX386" i="1"/>
  <c r="AY386" i="1"/>
  <c r="AV387" i="1"/>
  <c r="AW387" i="1"/>
  <c r="AX387" i="1"/>
  <c r="AY387" i="1"/>
  <c r="AV388" i="1"/>
  <c r="AW388" i="1"/>
  <c r="AX388" i="1"/>
  <c r="AY388" i="1"/>
  <c r="AV389" i="1"/>
  <c r="AW389" i="1"/>
  <c r="AX389" i="1"/>
  <c r="AY389" i="1"/>
  <c r="AV390" i="1"/>
  <c r="AW390" i="1"/>
  <c r="AX390" i="1"/>
  <c r="AY390" i="1"/>
  <c r="AV391" i="1"/>
  <c r="AW391" i="1"/>
  <c r="AX391" i="1"/>
  <c r="AY391" i="1"/>
  <c r="AV392" i="1"/>
  <c r="AW392" i="1"/>
  <c r="AX392" i="1"/>
  <c r="AY392" i="1"/>
  <c r="AV393" i="1"/>
  <c r="AW393" i="1"/>
  <c r="AX393" i="1"/>
  <c r="AY393" i="1"/>
  <c r="AV394" i="1"/>
  <c r="AW394" i="1"/>
  <c r="AX394" i="1"/>
  <c r="AY394" i="1"/>
  <c r="AV395" i="1"/>
  <c r="AW395" i="1"/>
  <c r="AX395" i="1"/>
  <c r="AY395" i="1"/>
  <c r="AV396" i="1"/>
  <c r="AW396" i="1"/>
  <c r="AX396" i="1"/>
  <c r="AY396" i="1"/>
  <c r="AV397" i="1"/>
  <c r="AW397" i="1"/>
  <c r="AX397" i="1"/>
  <c r="AY397" i="1"/>
  <c r="AV398" i="1"/>
  <c r="AW398" i="1"/>
  <c r="AX398" i="1"/>
  <c r="AY398" i="1"/>
  <c r="AV399" i="1"/>
  <c r="AW399" i="1"/>
  <c r="AX399" i="1"/>
  <c r="AY399" i="1"/>
  <c r="AV400" i="1"/>
  <c r="AW400" i="1"/>
  <c r="AX400" i="1"/>
  <c r="AY400" i="1"/>
  <c r="AV401" i="1"/>
  <c r="AW401" i="1"/>
  <c r="AX401" i="1"/>
  <c r="AY401" i="1"/>
  <c r="AV402" i="1"/>
  <c r="AW402" i="1"/>
  <c r="AX402" i="1"/>
  <c r="AY402" i="1"/>
  <c r="AV403" i="1"/>
  <c r="AW403" i="1"/>
  <c r="AX403" i="1"/>
  <c r="AY403" i="1"/>
  <c r="AV404" i="1"/>
  <c r="AW404" i="1"/>
  <c r="AX404" i="1"/>
  <c r="AY404" i="1"/>
  <c r="AV405" i="1"/>
  <c r="AW405" i="1"/>
  <c r="AX405" i="1"/>
  <c r="AY405" i="1"/>
  <c r="AV406" i="1"/>
  <c r="AW406" i="1"/>
  <c r="AX406" i="1"/>
  <c r="AY406" i="1"/>
  <c r="AV407" i="1"/>
  <c r="AW407" i="1"/>
  <c r="AX407" i="1"/>
  <c r="AY407" i="1"/>
  <c r="AV408" i="1"/>
  <c r="AW408" i="1"/>
  <c r="AX408" i="1"/>
  <c r="AY408" i="1"/>
  <c r="AV409" i="1"/>
  <c r="AW409" i="1"/>
  <c r="AX409" i="1"/>
  <c r="AY409" i="1"/>
  <c r="AV410" i="1"/>
  <c r="AW410" i="1"/>
  <c r="AX410" i="1"/>
  <c r="AY410" i="1"/>
  <c r="AV411" i="1"/>
  <c r="AW411" i="1"/>
  <c r="AX411" i="1"/>
  <c r="AY411" i="1"/>
  <c r="AV412" i="1"/>
  <c r="AW412" i="1"/>
  <c r="AX412" i="1"/>
  <c r="AY412" i="1"/>
  <c r="AV413" i="1"/>
  <c r="AW413" i="1"/>
  <c r="AX413" i="1"/>
  <c r="AY413" i="1"/>
  <c r="AV414" i="1"/>
  <c r="AW414" i="1"/>
  <c r="AX414" i="1"/>
  <c r="AY414" i="1"/>
  <c r="AV415" i="1"/>
  <c r="AW415" i="1"/>
  <c r="AX415" i="1"/>
  <c r="AY415" i="1"/>
  <c r="AV416" i="1"/>
  <c r="AW416" i="1"/>
  <c r="AX416" i="1"/>
  <c r="AY416" i="1"/>
  <c r="AV417" i="1"/>
  <c r="AW417" i="1"/>
  <c r="AX417" i="1"/>
  <c r="AY417" i="1"/>
  <c r="AV418" i="1"/>
  <c r="AW418" i="1"/>
  <c r="AX418" i="1"/>
  <c r="AY418" i="1"/>
  <c r="AV419" i="1"/>
  <c r="AW419" i="1"/>
  <c r="AX419" i="1"/>
  <c r="AY419" i="1"/>
  <c r="AV420" i="1"/>
  <c r="AW420" i="1"/>
  <c r="AX420" i="1"/>
  <c r="AY420" i="1"/>
  <c r="AV421" i="1"/>
  <c r="AW421" i="1"/>
  <c r="AX421" i="1"/>
  <c r="AY421" i="1"/>
  <c r="AV422" i="1"/>
  <c r="AW422" i="1"/>
  <c r="AX422" i="1"/>
  <c r="AY422" i="1"/>
  <c r="AV423" i="1"/>
  <c r="AW423" i="1"/>
  <c r="AX423" i="1"/>
  <c r="AY423" i="1"/>
  <c r="AV424" i="1"/>
  <c r="AW424" i="1"/>
  <c r="AX424" i="1"/>
  <c r="AY424" i="1"/>
  <c r="AV425" i="1"/>
  <c r="AW425" i="1"/>
  <c r="AX425" i="1"/>
  <c r="AY425" i="1"/>
  <c r="AV426" i="1"/>
  <c r="AW426" i="1"/>
  <c r="AX426" i="1"/>
  <c r="AY426" i="1"/>
  <c r="AV427" i="1"/>
  <c r="AW427" i="1"/>
  <c r="AX427" i="1"/>
  <c r="AY427" i="1"/>
  <c r="AV428" i="1"/>
  <c r="AW428" i="1"/>
  <c r="AX428" i="1"/>
  <c r="AY428" i="1"/>
  <c r="AV429" i="1"/>
  <c r="AW429" i="1"/>
  <c r="AX429" i="1"/>
  <c r="AY429" i="1"/>
  <c r="AV430" i="1"/>
  <c r="AW430" i="1"/>
  <c r="AX430" i="1"/>
  <c r="AY430" i="1"/>
  <c r="AV431" i="1"/>
  <c r="AW431" i="1"/>
  <c r="AX431" i="1"/>
  <c r="AY431" i="1"/>
  <c r="AV432" i="1"/>
  <c r="AW432" i="1"/>
  <c r="AX432" i="1"/>
  <c r="AY432" i="1"/>
  <c r="AV433" i="1"/>
  <c r="AW433" i="1"/>
  <c r="AX433" i="1"/>
  <c r="AY433" i="1"/>
  <c r="AV434" i="1"/>
  <c r="AW434" i="1"/>
  <c r="AX434" i="1"/>
  <c r="AY434" i="1"/>
  <c r="AV435" i="1"/>
  <c r="AW435" i="1"/>
  <c r="AX435" i="1"/>
  <c r="AY435" i="1"/>
  <c r="AV436" i="1"/>
  <c r="AW436" i="1"/>
  <c r="AX436" i="1"/>
  <c r="AY436" i="1"/>
  <c r="AV437" i="1"/>
  <c r="AW437" i="1"/>
  <c r="AX437" i="1"/>
  <c r="AY437" i="1"/>
  <c r="AV438" i="1"/>
  <c r="AW438" i="1"/>
  <c r="AX438" i="1"/>
  <c r="AY438" i="1"/>
  <c r="AV439" i="1"/>
  <c r="AW439" i="1"/>
  <c r="AX439" i="1"/>
  <c r="AY439" i="1"/>
  <c r="AV440" i="1"/>
  <c r="AW440" i="1"/>
  <c r="AX440" i="1"/>
  <c r="AY440" i="1"/>
  <c r="AV441" i="1"/>
  <c r="AW441" i="1"/>
  <c r="AX441" i="1"/>
  <c r="AY441" i="1"/>
  <c r="AV442" i="1"/>
  <c r="AW442" i="1"/>
  <c r="AX442" i="1"/>
  <c r="AY442" i="1"/>
  <c r="AV443" i="1"/>
  <c r="AW443" i="1"/>
  <c r="AX443" i="1"/>
  <c r="AY443" i="1"/>
  <c r="AV444" i="1"/>
  <c r="AW444" i="1"/>
  <c r="AX444" i="1"/>
  <c r="AY444" i="1"/>
  <c r="AV445" i="1"/>
  <c r="AW445" i="1"/>
  <c r="AX445" i="1"/>
  <c r="AY445" i="1"/>
  <c r="AV446" i="1"/>
  <c r="AW446" i="1"/>
  <c r="AX446" i="1"/>
  <c r="AY446" i="1"/>
  <c r="AV447" i="1"/>
  <c r="AW447" i="1"/>
  <c r="AX447" i="1"/>
  <c r="AY447" i="1"/>
  <c r="AV448" i="1"/>
  <c r="AW448" i="1"/>
  <c r="AX448" i="1"/>
  <c r="AY448" i="1"/>
  <c r="AV449" i="1"/>
  <c r="AW449" i="1"/>
  <c r="AX449" i="1"/>
  <c r="AY449" i="1"/>
  <c r="AV450" i="1"/>
  <c r="AW450" i="1"/>
  <c r="AX450" i="1"/>
  <c r="AY450" i="1"/>
  <c r="AV451" i="1"/>
  <c r="AW451" i="1"/>
  <c r="AX451" i="1"/>
  <c r="AY451" i="1"/>
  <c r="AV452" i="1"/>
  <c r="AW452" i="1"/>
  <c r="AX452" i="1"/>
  <c r="AY452" i="1"/>
  <c r="AV453" i="1"/>
  <c r="AW453" i="1"/>
  <c r="AX453" i="1"/>
  <c r="AY453" i="1"/>
  <c r="AV454" i="1"/>
  <c r="AW454" i="1"/>
  <c r="AX454" i="1"/>
  <c r="AY454" i="1"/>
  <c r="AV455" i="1"/>
  <c r="AW455" i="1"/>
  <c r="AX455" i="1"/>
  <c r="AY455" i="1"/>
  <c r="AV456" i="1"/>
  <c r="AW456" i="1"/>
  <c r="AX456" i="1"/>
  <c r="AY456" i="1"/>
  <c r="AV457" i="1"/>
  <c r="AW457" i="1"/>
  <c r="AX457" i="1"/>
  <c r="AY457" i="1"/>
  <c r="AV458" i="1"/>
  <c r="AW458" i="1"/>
  <c r="AX458" i="1"/>
  <c r="AY458" i="1"/>
  <c r="AV459" i="1"/>
  <c r="AW459" i="1"/>
  <c r="AX459" i="1"/>
  <c r="AY459" i="1"/>
  <c r="AV460" i="1"/>
  <c r="AW460" i="1"/>
  <c r="AX460" i="1"/>
  <c r="AY460" i="1"/>
  <c r="AV461" i="1"/>
  <c r="AW461" i="1"/>
  <c r="AX461" i="1"/>
  <c r="AY461" i="1"/>
  <c r="AV462" i="1"/>
  <c r="AW462" i="1"/>
  <c r="AX462" i="1"/>
  <c r="AY462" i="1"/>
  <c r="AV463" i="1"/>
  <c r="AW463" i="1"/>
  <c r="AX463" i="1"/>
  <c r="AY463" i="1"/>
  <c r="AV464" i="1"/>
  <c r="AW464" i="1"/>
  <c r="AX464" i="1"/>
  <c r="AY464" i="1"/>
  <c r="AV465" i="1"/>
  <c r="AW465" i="1"/>
  <c r="AX465" i="1"/>
  <c r="AY465" i="1"/>
  <c r="AV466" i="1"/>
  <c r="AW466" i="1"/>
  <c r="AX466" i="1"/>
  <c r="AY466" i="1"/>
  <c r="AV467" i="1"/>
  <c r="AW467" i="1"/>
  <c r="AX467" i="1"/>
  <c r="AY467" i="1"/>
  <c r="AV468" i="1"/>
  <c r="AW468" i="1"/>
  <c r="AX468" i="1"/>
  <c r="AY468" i="1"/>
  <c r="AV469" i="1"/>
  <c r="AW469" i="1"/>
  <c r="AX469" i="1"/>
  <c r="AY469" i="1"/>
  <c r="AV470" i="1"/>
  <c r="AW470" i="1"/>
  <c r="AX470" i="1"/>
  <c r="AY470" i="1"/>
  <c r="AV471" i="1"/>
  <c r="AW471" i="1"/>
  <c r="AX471" i="1"/>
  <c r="AY471" i="1"/>
  <c r="AV472" i="1"/>
  <c r="AW472" i="1"/>
  <c r="AX472" i="1"/>
  <c r="AY472" i="1"/>
  <c r="AV473" i="1"/>
  <c r="AW473" i="1"/>
  <c r="AX473" i="1"/>
  <c r="AY473" i="1"/>
  <c r="AV474" i="1"/>
  <c r="AW474" i="1"/>
  <c r="AX474" i="1"/>
  <c r="AY474" i="1"/>
  <c r="AV475" i="1"/>
  <c r="AW475" i="1"/>
  <c r="AX475" i="1"/>
  <c r="AY475" i="1"/>
  <c r="AV476" i="1"/>
  <c r="AW476" i="1"/>
  <c r="AX476" i="1"/>
  <c r="AY476" i="1"/>
  <c r="AV477" i="1"/>
  <c r="AW477" i="1"/>
  <c r="AX477" i="1"/>
  <c r="AY477" i="1"/>
  <c r="AV478" i="1"/>
  <c r="AW478" i="1"/>
  <c r="AX478" i="1"/>
  <c r="AY478" i="1"/>
  <c r="AV479" i="1"/>
  <c r="AW479" i="1"/>
  <c r="AX479" i="1"/>
  <c r="AY479" i="1"/>
  <c r="AV480" i="1"/>
  <c r="AW480" i="1"/>
  <c r="AX480" i="1"/>
  <c r="AY480" i="1"/>
  <c r="AV481" i="1"/>
  <c r="AW481" i="1"/>
  <c r="AX481" i="1"/>
  <c r="AY481" i="1"/>
  <c r="AV482" i="1"/>
  <c r="AW482" i="1"/>
  <c r="AX482" i="1"/>
  <c r="AY482" i="1"/>
  <c r="AV483" i="1"/>
  <c r="AW483" i="1"/>
  <c r="AX483" i="1"/>
  <c r="AY483" i="1"/>
  <c r="AV484" i="1"/>
  <c r="AW484" i="1"/>
  <c r="AX484" i="1"/>
  <c r="AY484" i="1"/>
  <c r="AV485" i="1"/>
  <c r="AW485" i="1"/>
  <c r="AX485" i="1"/>
  <c r="AY485" i="1"/>
  <c r="AV486" i="1"/>
  <c r="AW486" i="1"/>
  <c r="AX486" i="1"/>
  <c r="AY486" i="1"/>
  <c r="AV487" i="1"/>
  <c r="AW487" i="1"/>
  <c r="AX487" i="1"/>
  <c r="AY487" i="1"/>
  <c r="AV488" i="1"/>
  <c r="AW488" i="1"/>
  <c r="AX488" i="1"/>
  <c r="AY488" i="1"/>
  <c r="AV489" i="1"/>
  <c r="AW489" i="1"/>
  <c r="AX489" i="1"/>
  <c r="AY489" i="1"/>
  <c r="AV490" i="1"/>
  <c r="AW490" i="1"/>
  <c r="AX490" i="1"/>
  <c r="AY490" i="1"/>
  <c r="AV491" i="1"/>
  <c r="AW491" i="1"/>
  <c r="AX491" i="1"/>
  <c r="AY491" i="1"/>
  <c r="AV492" i="1"/>
  <c r="AW492" i="1"/>
  <c r="AX492" i="1"/>
  <c r="AY492" i="1"/>
  <c r="AV493" i="1"/>
  <c r="AW493" i="1"/>
  <c r="AX493" i="1"/>
  <c r="AY493" i="1"/>
  <c r="AV494" i="1"/>
  <c r="AW494" i="1"/>
  <c r="AX494" i="1"/>
  <c r="AY494" i="1"/>
  <c r="AV495" i="1"/>
  <c r="AW495" i="1"/>
  <c r="AX495" i="1"/>
  <c r="AY495" i="1"/>
  <c r="AV496" i="1"/>
  <c r="AW496" i="1"/>
  <c r="AX496" i="1"/>
  <c r="AY496" i="1"/>
  <c r="AV497" i="1"/>
  <c r="AW497" i="1"/>
  <c r="AX497" i="1"/>
  <c r="AY497" i="1"/>
  <c r="AV498" i="1"/>
  <c r="AW498" i="1"/>
  <c r="AX498" i="1"/>
  <c r="AY498" i="1"/>
  <c r="AV499" i="1"/>
  <c r="AW499" i="1"/>
  <c r="AX499" i="1"/>
  <c r="AY499" i="1"/>
  <c r="AV500" i="1"/>
  <c r="AW500" i="1"/>
  <c r="AX500" i="1"/>
  <c r="AY500" i="1"/>
  <c r="AV501" i="1"/>
  <c r="AW501" i="1"/>
  <c r="AX501" i="1"/>
  <c r="AY501" i="1"/>
  <c r="AV502" i="1"/>
  <c r="AW502" i="1"/>
  <c r="AX502" i="1"/>
  <c r="AY502" i="1"/>
  <c r="AV503" i="1"/>
  <c r="AW503" i="1"/>
  <c r="AX503" i="1"/>
  <c r="AY503" i="1"/>
  <c r="AV504" i="1"/>
  <c r="AW504" i="1"/>
  <c r="AX504" i="1"/>
  <c r="AY504" i="1"/>
  <c r="AV505" i="1"/>
  <c r="AW505" i="1"/>
  <c r="AX505" i="1"/>
  <c r="AY505" i="1"/>
  <c r="AV506" i="1"/>
  <c r="AW506" i="1"/>
  <c r="AX506" i="1"/>
  <c r="AY506" i="1"/>
  <c r="AV507" i="1"/>
  <c r="AW507" i="1"/>
  <c r="AX507" i="1"/>
  <c r="AY507" i="1"/>
  <c r="AV508" i="1"/>
  <c r="AW508" i="1"/>
  <c r="AX508" i="1"/>
  <c r="AY508" i="1"/>
  <c r="AV509" i="1"/>
  <c r="AW509" i="1"/>
  <c r="AX509" i="1"/>
  <c r="AY509" i="1"/>
  <c r="AV510" i="1"/>
  <c r="AW510" i="1"/>
  <c r="AX510" i="1"/>
  <c r="AY510" i="1"/>
  <c r="AV511" i="1"/>
  <c r="AW511" i="1"/>
  <c r="AX511" i="1"/>
  <c r="AY511" i="1"/>
  <c r="AV512" i="1"/>
  <c r="AW512" i="1"/>
  <c r="AX512" i="1"/>
  <c r="AY512" i="1"/>
  <c r="AV513" i="1"/>
  <c r="AW513" i="1"/>
  <c r="AX513" i="1"/>
  <c r="AY513" i="1"/>
  <c r="AV514" i="1"/>
  <c r="AW514" i="1"/>
  <c r="AX514" i="1"/>
  <c r="AY514" i="1"/>
  <c r="AV515" i="1"/>
  <c r="AW515" i="1"/>
  <c r="AX515" i="1"/>
  <c r="AY515" i="1"/>
  <c r="AV516" i="1"/>
  <c r="AW516" i="1"/>
  <c r="AX516" i="1"/>
  <c r="AY516" i="1"/>
  <c r="AV517" i="1"/>
  <c r="AW517" i="1"/>
  <c r="AX517" i="1"/>
  <c r="AY517" i="1"/>
  <c r="AV518" i="1"/>
  <c r="AW518" i="1"/>
  <c r="AX518" i="1"/>
  <c r="AY518" i="1"/>
  <c r="AV519" i="1"/>
  <c r="AW519" i="1"/>
  <c r="AX519" i="1"/>
  <c r="AY519" i="1"/>
  <c r="AV520" i="1"/>
  <c r="AW520" i="1"/>
  <c r="AX520" i="1"/>
  <c r="AY520" i="1"/>
  <c r="AV521" i="1"/>
  <c r="AW521" i="1"/>
  <c r="AX521" i="1"/>
  <c r="AY521" i="1"/>
  <c r="AV522" i="1"/>
  <c r="AW522" i="1"/>
  <c r="AX522" i="1"/>
  <c r="AY522" i="1"/>
  <c r="AV523" i="1"/>
  <c r="AW523" i="1"/>
  <c r="AX523" i="1"/>
  <c r="AY523" i="1"/>
  <c r="AV524" i="1"/>
  <c r="AW524" i="1"/>
  <c r="AX524" i="1"/>
  <c r="AY524" i="1"/>
  <c r="AV525" i="1"/>
  <c r="AW525" i="1"/>
  <c r="AX525" i="1"/>
  <c r="AY525" i="1"/>
  <c r="AV526" i="1"/>
  <c r="AW526" i="1"/>
  <c r="AX526" i="1"/>
  <c r="AY526" i="1"/>
  <c r="AV527" i="1"/>
  <c r="AW527" i="1"/>
  <c r="AX527" i="1"/>
  <c r="AY527" i="1"/>
  <c r="AV528" i="1"/>
  <c r="AW528" i="1"/>
  <c r="AX528" i="1"/>
  <c r="AY528" i="1"/>
  <c r="AV529" i="1"/>
  <c r="AW529" i="1"/>
  <c r="AX529" i="1"/>
  <c r="AY529" i="1"/>
  <c r="AV530" i="1"/>
  <c r="AW530" i="1"/>
  <c r="AX530" i="1"/>
  <c r="AY530" i="1"/>
  <c r="AV531" i="1"/>
  <c r="AW531" i="1"/>
  <c r="AX531" i="1"/>
  <c r="AY531" i="1"/>
  <c r="AV532" i="1"/>
  <c r="AW532" i="1"/>
  <c r="AX532" i="1"/>
  <c r="AY532" i="1"/>
  <c r="AV533" i="1"/>
  <c r="AW533" i="1"/>
  <c r="AX533" i="1"/>
  <c r="AY533" i="1"/>
  <c r="AV534" i="1"/>
  <c r="AW534" i="1"/>
  <c r="AX534" i="1"/>
  <c r="AY534" i="1"/>
  <c r="AV535" i="1"/>
  <c r="AW535" i="1"/>
  <c r="AX535" i="1"/>
  <c r="AY535" i="1"/>
  <c r="AV536" i="1"/>
  <c r="AW536" i="1"/>
  <c r="AX536" i="1"/>
  <c r="AY536" i="1"/>
  <c r="AV537" i="1"/>
  <c r="AW537" i="1"/>
  <c r="AX537" i="1"/>
  <c r="AY537" i="1"/>
  <c r="AV538" i="1"/>
  <c r="AW538" i="1"/>
  <c r="AX538" i="1"/>
  <c r="AY538" i="1"/>
  <c r="AV539" i="1"/>
  <c r="AW539" i="1"/>
  <c r="AX539" i="1"/>
  <c r="AY539" i="1"/>
  <c r="AV540" i="1"/>
  <c r="AW540" i="1"/>
  <c r="AX540" i="1"/>
  <c r="AY540" i="1"/>
  <c r="AV541" i="1"/>
  <c r="AW541" i="1"/>
  <c r="AX541" i="1"/>
  <c r="AY541" i="1"/>
  <c r="AV542" i="1"/>
  <c r="AW542" i="1"/>
  <c r="AX542" i="1"/>
  <c r="AY542" i="1"/>
  <c r="AV543" i="1"/>
  <c r="AW543" i="1"/>
  <c r="AX543" i="1"/>
  <c r="AY543" i="1"/>
  <c r="AV544" i="1"/>
  <c r="AW544" i="1"/>
  <c r="AX544" i="1"/>
  <c r="AY544" i="1"/>
  <c r="AV545" i="1"/>
  <c r="AW545" i="1"/>
  <c r="AX545" i="1"/>
  <c r="AY545" i="1"/>
  <c r="AV546" i="1"/>
  <c r="AW546" i="1"/>
  <c r="AX546" i="1"/>
  <c r="AY546" i="1"/>
  <c r="AV547" i="1"/>
  <c r="AW547" i="1"/>
  <c r="AX547" i="1"/>
  <c r="AY547" i="1"/>
  <c r="AV548" i="1"/>
  <c r="AW548" i="1"/>
  <c r="AX548" i="1"/>
  <c r="AY548" i="1"/>
  <c r="AV549" i="1"/>
  <c r="AW549" i="1"/>
  <c r="AX549" i="1"/>
  <c r="AY549" i="1"/>
  <c r="AV550" i="1"/>
  <c r="AW550" i="1"/>
  <c r="AX550" i="1"/>
  <c r="AY550" i="1"/>
  <c r="AV551" i="1"/>
  <c r="AW551" i="1"/>
  <c r="AX551" i="1"/>
  <c r="AY551" i="1"/>
  <c r="AV552" i="1"/>
  <c r="AW552" i="1"/>
  <c r="AX552" i="1"/>
  <c r="AY552" i="1"/>
  <c r="AV553" i="1"/>
  <c r="AW553" i="1"/>
  <c r="AX553" i="1"/>
  <c r="AY553" i="1"/>
  <c r="AV554" i="1"/>
  <c r="AW554" i="1"/>
  <c r="AX554" i="1"/>
  <c r="AY554" i="1"/>
  <c r="AV555" i="1"/>
  <c r="AW555" i="1"/>
  <c r="AX555" i="1"/>
  <c r="AY555" i="1"/>
  <c r="AV556" i="1"/>
  <c r="AW556" i="1"/>
  <c r="AX556" i="1"/>
  <c r="AY556" i="1"/>
  <c r="AV557" i="1"/>
  <c r="AW557" i="1"/>
  <c r="AX557" i="1"/>
  <c r="AY557" i="1"/>
  <c r="AV558" i="1"/>
  <c r="AW558" i="1"/>
  <c r="AX558" i="1"/>
  <c r="AY558" i="1"/>
  <c r="AV559" i="1"/>
  <c r="AW559" i="1"/>
  <c r="AX559" i="1"/>
  <c r="AY559" i="1"/>
  <c r="AV560" i="1"/>
  <c r="AW560" i="1"/>
  <c r="AX560" i="1"/>
  <c r="AY560" i="1"/>
  <c r="AV561" i="1"/>
  <c r="AW561" i="1"/>
  <c r="AX561" i="1"/>
  <c r="AY561" i="1"/>
  <c r="AV562" i="1"/>
  <c r="AW562" i="1"/>
  <c r="AX562" i="1"/>
  <c r="AY562" i="1"/>
  <c r="AV563" i="1"/>
  <c r="AW563" i="1"/>
  <c r="AX563" i="1"/>
  <c r="AY563" i="1"/>
  <c r="AV564" i="1"/>
  <c r="AW564" i="1"/>
  <c r="AX564" i="1"/>
  <c r="AY564" i="1"/>
  <c r="AV565" i="1"/>
  <c r="AW565" i="1"/>
  <c r="AX565" i="1"/>
  <c r="AY565" i="1"/>
  <c r="AV566" i="1"/>
  <c r="AW566" i="1"/>
  <c r="AX566" i="1"/>
  <c r="AY566" i="1"/>
  <c r="AV567" i="1"/>
  <c r="AW567" i="1"/>
  <c r="AX567" i="1"/>
  <c r="AY567" i="1"/>
  <c r="AV568" i="1"/>
  <c r="AW568" i="1"/>
  <c r="AX568" i="1"/>
  <c r="AY568" i="1"/>
  <c r="AV569" i="1"/>
  <c r="AW569" i="1"/>
  <c r="AX569" i="1"/>
  <c r="AY569" i="1"/>
  <c r="AV570" i="1"/>
  <c r="AW570" i="1"/>
  <c r="AX570" i="1"/>
  <c r="AY570" i="1"/>
  <c r="AV571" i="1"/>
  <c r="AW571" i="1"/>
  <c r="AX571" i="1"/>
  <c r="AY571" i="1"/>
  <c r="AV572" i="1"/>
  <c r="AW572" i="1"/>
  <c r="AX572" i="1"/>
  <c r="AY572" i="1"/>
  <c r="AV573" i="1"/>
  <c r="AW573" i="1"/>
  <c r="AX573" i="1"/>
  <c r="AY573" i="1"/>
  <c r="AV574" i="1"/>
  <c r="AW574" i="1"/>
  <c r="AX574" i="1"/>
  <c r="AY574" i="1"/>
  <c r="AV575" i="1"/>
  <c r="AW575" i="1"/>
  <c r="AX575" i="1"/>
  <c r="AY575" i="1"/>
  <c r="AV576" i="1"/>
  <c r="AW576" i="1"/>
  <c r="AX576" i="1"/>
  <c r="AY576" i="1"/>
  <c r="AV577" i="1"/>
  <c r="AW577" i="1"/>
  <c r="AX577" i="1"/>
  <c r="AY577" i="1"/>
  <c r="AV578" i="1"/>
  <c r="AW578" i="1"/>
  <c r="AX578" i="1"/>
  <c r="AY578" i="1"/>
  <c r="AV579" i="1"/>
  <c r="AW579" i="1"/>
  <c r="AX579" i="1"/>
  <c r="AY579" i="1"/>
  <c r="AV580" i="1"/>
  <c r="AW580" i="1"/>
  <c r="AX580" i="1"/>
  <c r="AY580" i="1"/>
  <c r="AV581" i="1"/>
  <c r="AW581" i="1"/>
  <c r="AX581" i="1"/>
  <c r="AY581" i="1"/>
  <c r="AV582" i="1"/>
  <c r="AW582" i="1"/>
  <c r="AX582" i="1"/>
  <c r="AY582" i="1"/>
  <c r="AV583" i="1"/>
  <c r="AW583" i="1"/>
  <c r="AX583" i="1"/>
  <c r="AY583" i="1"/>
  <c r="AV584" i="1"/>
  <c r="AW584" i="1"/>
  <c r="AX584" i="1"/>
  <c r="AY584" i="1"/>
  <c r="AV585" i="1"/>
  <c r="AW585" i="1"/>
  <c r="AX585" i="1"/>
  <c r="AY585" i="1"/>
  <c r="AV586" i="1"/>
  <c r="AW586" i="1"/>
  <c r="AX586" i="1"/>
  <c r="AY586" i="1"/>
  <c r="AV587" i="1"/>
  <c r="AW587" i="1"/>
  <c r="AX587" i="1"/>
  <c r="AY587" i="1"/>
  <c r="AV588" i="1"/>
  <c r="AW588" i="1"/>
  <c r="AX588" i="1"/>
  <c r="AY588" i="1"/>
  <c r="AV589" i="1"/>
  <c r="AW589" i="1"/>
  <c r="AX589" i="1"/>
  <c r="AY589" i="1"/>
  <c r="AV590" i="1"/>
  <c r="AW590" i="1"/>
  <c r="AX590" i="1"/>
  <c r="AY590" i="1"/>
  <c r="AV591" i="1"/>
  <c r="AW591" i="1"/>
  <c r="AX591" i="1"/>
  <c r="AY591" i="1"/>
  <c r="AV592" i="1"/>
  <c r="AW592" i="1"/>
  <c r="AX592" i="1"/>
  <c r="AY592" i="1"/>
  <c r="AV593" i="1"/>
  <c r="AW593" i="1"/>
  <c r="AX593" i="1"/>
  <c r="AY593" i="1"/>
  <c r="AV594" i="1"/>
  <c r="AW594" i="1"/>
  <c r="AX594" i="1"/>
  <c r="AY594" i="1"/>
  <c r="AV595" i="1"/>
  <c r="AW595" i="1"/>
  <c r="AX595" i="1"/>
  <c r="AY595" i="1"/>
  <c r="AV596" i="1"/>
  <c r="AW596" i="1"/>
  <c r="AX596" i="1"/>
  <c r="AY596" i="1"/>
  <c r="AV597" i="1"/>
  <c r="AW597" i="1"/>
  <c r="AX597" i="1"/>
  <c r="AY597" i="1"/>
  <c r="AV598" i="1"/>
  <c r="AW598" i="1"/>
  <c r="AX598" i="1"/>
  <c r="AY598" i="1"/>
  <c r="AV599" i="1"/>
  <c r="AW599" i="1"/>
  <c r="AX599" i="1"/>
  <c r="AY599" i="1"/>
  <c r="AV600" i="1"/>
  <c r="AW600" i="1"/>
  <c r="AX600" i="1"/>
  <c r="AY600" i="1"/>
  <c r="AV601" i="1"/>
  <c r="AW601" i="1"/>
  <c r="AX601" i="1"/>
  <c r="AY601" i="1"/>
  <c r="AV602" i="1"/>
  <c r="AW602" i="1"/>
  <c r="AX602" i="1"/>
  <c r="AY602" i="1"/>
  <c r="AV603" i="1"/>
  <c r="AW603" i="1"/>
  <c r="AX603" i="1"/>
  <c r="AY603" i="1"/>
  <c r="AV604" i="1"/>
  <c r="AW604" i="1"/>
  <c r="AX604" i="1"/>
  <c r="AY604" i="1"/>
  <c r="AV605" i="1"/>
  <c r="AW605" i="1"/>
  <c r="AX605" i="1"/>
  <c r="AY605" i="1"/>
  <c r="AV606" i="1"/>
  <c r="AW606" i="1"/>
  <c r="AX606" i="1"/>
  <c r="AY606" i="1"/>
  <c r="AV607" i="1"/>
  <c r="AW607" i="1"/>
  <c r="AX607" i="1"/>
  <c r="AY607" i="1"/>
  <c r="AV608" i="1"/>
  <c r="AW608" i="1"/>
  <c r="AX608" i="1"/>
  <c r="AY608" i="1"/>
  <c r="AV609" i="1"/>
  <c r="AW609" i="1"/>
  <c r="AX609" i="1"/>
  <c r="AY609" i="1"/>
  <c r="AV610" i="1"/>
  <c r="AW610" i="1"/>
  <c r="AX610" i="1"/>
  <c r="AY610" i="1"/>
  <c r="AV611" i="1"/>
  <c r="AW611" i="1"/>
  <c r="AX611" i="1"/>
  <c r="AY611" i="1"/>
  <c r="AV612" i="1"/>
  <c r="AW612" i="1"/>
  <c r="AX612" i="1"/>
  <c r="AY612" i="1"/>
  <c r="AV613" i="1"/>
  <c r="AW613" i="1"/>
  <c r="AX613" i="1"/>
  <c r="AY613" i="1"/>
  <c r="AV614" i="1"/>
  <c r="AW614" i="1"/>
  <c r="AX614" i="1"/>
  <c r="AY614" i="1"/>
  <c r="AV615" i="1"/>
  <c r="AW615" i="1"/>
  <c r="AX615" i="1"/>
  <c r="AY615" i="1"/>
  <c r="AV616" i="1"/>
  <c r="AW616" i="1"/>
  <c r="AX616" i="1"/>
  <c r="AY616" i="1"/>
  <c r="AV617" i="1"/>
  <c r="AW617" i="1"/>
  <c r="AX617" i="1"/>
  <c r="AY617" i="1"/>
  <c r="AV618" i="1"/>
  <c r="AW618" i="1"/>
  <c r="AX618" i="1"/>
  <c r="AY618" i="1"/>
  <c r="AV619" i="1"/>
  <c r="AW619" i="1"/>
  <c r="AX619" i="1"/>
  <c r="AY619" i="1"/>
  <c r="AV620" i="1"/>
  <c r="AW620" i="1"/>
  <c r="AX620" i="1"/>
  <c r="AY620" i="1"/>
  <c r="AV621" i="1"/>
  <c r="AW621" i="1"/>
  <c r="AX621" i="1"/>
  <c r="AY621" i="1"/>
  <c r="AV622" i="1"/>
  <c r="AW622" i="1"/>
  <c r="AX622" i="1"/>
  <c r="AY622" i="1"/>
  <c r="AV623" i="1"/>
  <c r="AW623" i="1"/>
  <c r="AX623" i="1"/>
  <c r="AY623" i="1"/>
  <c r="AV624" i="1"/>
  <c r="AW624" i="1"/>
  <c r="AX624" i="1"/>
  <c r="AY624" i="1"/>
  <c r="AV625" i="1"/>
  <c r="AW625" i="1"/>
  <c r="AX625" i="1"/>
  <c r="AY625" i="1"/>
  <c r="AV626" i="1"/>
  <c r="AW626" i="1"/>
  <c r="AX626" i="1"/>
  <c r="AY626" i="1"/>
  <c r="AV627" i="1"/>
  <c r="AW627" i="1"/>
  <c r="AX627" i="1"/>
  <c r="AY627" i="1"/>
  <c r="AV628" i="1"/>
  <c r="AW628" i="1"/>
  <c r="AX628" i="1"/>
  <c r="AY628" i="1"/>
  <c r="AV629" i="1"/>
  <c r="AW629" i="1"/>
  <c r="AX629" i="1"/>
  <c r="AY629" i="1"/>
  <c r="AV630" i="1"/>
  <c r="AW630" i="1"/>
  <c r="AX630" i="1"/>
  <c r="AY630" i="1"/>
  <c r="AV631" i="1"/>
  <c r="AW631" i="1"/>
  <c r="AX631" i="1"/>
  <c r="AY631" i="1"/>
  <c r="AV632" i="1"/>
  <c r="AW632" i="1"/>
  <c r="AX632" i="1"/>
  <c r="AY632" i="1"/>
  <c r="AV633" i="1"/>
  <c r="AW633" i="1"/>
  <c r="AX633" i="1"/>
  <c r="AY633" i="1"/>
  <c r="AV634" i="1"/>
  <c r="AW634" i="1"/>
  <c r="AX634" i="1"/>
  <c r="AY634" i="1"/>
  <c r="AV635" i="1"/>
  <c r="AW635" i="1"/>
  <c r="AX635" i="1"/>
  <c r="AY635" i="1"/>
  <c r="AV636" i="1"/>
  <c r="AW636" i="1"/>
  <c r="AX636" i="1"/>
  <c r="AY636" i="1"/>
  <c r="AV637" i="1"/>
  <c r="AW637" i="1"/>
  <c r="AX637" i="1"/>
  <c r="AY637" i="1"/>
  <c r="AV638" i="1"/>
  <c r="AW638" i="1"/>
  <c r="AX638" i="1"/>
  <c r="AY638" i="1"/>
  <c r="AV639" i="1"/>
  <c r="AW639" i="1"/>
  <c r="AX639" i="1"/>
  <c r="AY639" i="1"/>
  <c r="AV640" i="1"/>
  <c r="AW640" i="1"/>
  <c r="AX640" i="1"/>
  <c r="AY640" i="1"/>
  <c r="AV641" i="1"/>
  <c r="AW641" i="1"/>
  <c r="AX641" i="1"/>
  <c r="AY641" i="1"/>
  <c r="AV642" i="1"/>
  <c r="AW642" i="1"/>
  <c r="AX642" i="1"/>
  <c r="AY642" i="1"/>
  <c r="AV643" i="1"/>
  <c r="AW643" i="1"/>
  <c r="AX643" i="1"/>
  <c r="AY643" i="1"/>
  <c r="AV644" i="1"/>
  <c r="AW644" i="1"/>
  <c r="AX644" i="1"/>
  <c r="AY644" i="1"/>
  <c r="AV645" i="1"/>
  <c r="AW645" i="1"/>
  <c r="AX645" i="1"/>
  <c r="AY645" i="1"/>
  <c r="AV646" i="1"/>
  <c r="AW646" i="1"/>
  <c r="AX646" i="1"/>
  <c r="AY646" i="1"/>
  <c r="AV647" i="1"/>
  <c r="AW647" i="1"/>
  <c r="AX647" i="1"/>
  <c r="AY647" i="1"/>
  <c r="AV648" i="1"/>
  <c r="AW648" i="1"/>
  <c r="AX648" i="1"/>
  <c r="AY648" i="1"/>
  <c r="AV649" i="1"/>
  <c r="AW649" i="1"/>
  <c r="AX649" i="1"/>
  <c r="AY649" i="1"/>
  <c r="AV650" i="1"/>
  <c r="AW650" i="1"/>
  <c r="AX650" i="1"/>
  <c r="AY650" i="1"/>
  <c r="AV651" i="1"/>
  <c r="AW651" i="1"/>
  <c r="AX651" i="1"/>
  <c r="AY651" i="1"/>
  <c r="AV652" i="1"/>
  <c r="AW652" i="1"/>
  <c r="AX652" i="1"/>
  <c r="AY652" i="1"/>
  <c r="AV653" i="1"/>
  <c r="AW653" i="1"/>
  <c r="AX653" i="1"/>
  <c r="AY653" i="1"/>
  <c r="AV654" i="1"/>
  <c r="AW654" i="1"/>
  <c r="AX654" i="1"/>
  <c r="AY654" i="1"/>
  <c r="AV655" i="1"/>
  <c r="AW655" i="1"/>
  <c r="AX655" i="1"/>
  <c r="AY655" i="1"/>
  <c r="AV656" i="1"/>
  <c r="AW656" i="1"/>
  <c r="AX656" i="1"/>
  <c r="AY656" i="1"/>
  <c r="AV657" i="1"/>
  <c r="AW657" i="1"/>
  <c r="AX657" i="1"/>
  <c r="AY657" i="1"/>
  <c r="AV658" i="1"/>
  <c r="AW658" i="1"/>
  <c r="AX658" i="1"/>
  <c r="AY658" i="1"/>
  <c r="AV659" i="1"/>
  <c r="AW659" i="1"/>
  <c r="AX659" i="1"/>
  <c r="AY659" i="1"/>
  <c r="AV660" i="1"/>
  <c r="AW660" i="1"/>
  <c r="AX660" i="1"/>
  <c r="AY660" i="1"/>
  <c r="AV661" i="1"/>
  <c r="AW661" i="1"/>
  <c r="AX661" i="1"/>
  <c r="AY661" i="1"/>
  <c r="AV662" i="1"/>
  <c r="AW662" i="1"/>
  <c r="AX662" i="1"/>
  <c r="AY662" i="1"/>
  <c r="AV663" i="1"/>
  <c r="AW663" i="1"/>
  <c r="AX663" i="1"/>
  <c r="AY663" i="1"/>
  <c r="AV664" i="1"/>
  <c r="AW664" i="1"/>
  <c r="AX664" i="1"/>
  <c r="AY664" i="1"/>
  <c r="AV665" i="1"/>
  <c r="AW665" i="1"/>
  <c r="AX665" i="1"/>
  <c r="AY665" i="1"/>
  <c r="AV666" i="1"/>
  <c r="AW666" i="1"/>
  <c r="AX666" i="1"/>
  <c r="AY666" i="1"/>
  <c r="AV667" i="1"/>
  <c r="AW667" i="1"/>
  <c r="AX667" i="1"/>
  <c r="AY667" i="1"/>
  <c r="AV668" i="1"/>
  <c r="AW668" i="1"/>
  <c r="AX668" i="1"/>
  <c r="AY668" i="1"/>
  <c r="AV669" i="1"/>
  <c r="AW669" i="1"/>
  <c r="AX669" i="1"/>
  <c r="AY669" i="1"/>
  <c r="AV670" i="1"/>
  <c r="AW670" i="1"/>
  <c r="AX670" i="1"/>
  <c r="AY670" i="1"/>
  <c r="AV671" i="1"/>
  <c r="AW671" i="1"/>
  <c r="AX671" i="1"/>
  <c r="AY671" i="1"/>
  <c r="AV672" i="1"/>
  <c r="AW672" i="1"/>
  <c r="AX672" i="1"/>
  <c r="AY672" i="1"/>
  <c r="AV673" i="1"/>
  <c r="AW673" i="1"/>
  <c r="AX673" i="1"/>
  <c r="AY673" i="1"/>
  <c r="AV674" i="1"/>
  <c r="AW674" i="1"/>
  <c r="AX674" i="1"/>
  <c r="AY674" i="1"/>
  <c r="AV675" i="1"/>
  <c r="AW675" i="1"/>
  <c r="AX675" i="1"/>
  <c r="AY675" i="1"/>
  <c r="AV676" i="1"/>
  <c r="AW676" i="1"/>
  <c r="AX676" i="1"/>
  <c r="AY676" i="1"/>
  <c r="AV677" i="1"/>
  <c r="AW677" i="1"/>
  <c r="AX677" i="1"/>
  <c r="AY677" i="1"/>
  <c r="AV678" i="1"/>
  <c r="AW678" i="1"/>
  <c r="AX678" i="1"/>
  <c r="AY678" i="1"/>
  <c r="AV679" i="1"/>
  <c r="AW679" i="1"/>
  <c r="AX679" i="1"/>
  <c r="AY679" i="1"/>
  <c r="AV680" i="1"/>
  <c r="AW680" i="1"/>
  <c r="AX680" i="1"/>
  <c r="AY680" i="1"/>
  <c r="AV681" i="1"/>
  <c r="AW681" i="1"/>
  <c r="AX681" i="1"/>
  <c r="AY681" i="1"/>
  <c r="AV682" i="1"/>
  <c r="AW682" i="1"/>
  <c r="AX682" i="1"/>
  <c r="AY682" i="1"/>
  <c r="AV683" i="1"/>
  <c r="AW683" i="1"/>
  <c r="AX683" i="1"/>
  <c r="AY683" i="1"/>
  <c r="AV684" i="1"/>
  <c r="AW684" i="1"/>
  <c r="AX684" i="1"/>
  <c r="AY684" i="1"/>
  <c r="AV685" i="1"/>
  <c r="AW685" i="1"/>
  <c r="AX685" i="1"/>
  <c r="AY685" i="1"/>
  <c r="AV686" i="1"/>
  <c r="AW686" i="1"/>
  <c r="AX686" i="1"/>
  <c r="AY686" i="1"/>
  <c r="AV687" i="1"/>
  <c r="AW687" i="1"/>
  <c r="AX687" i="1"/>
  <c r="AY687" i="1"/>
  <c r="AV688" i="1"/>
  <c r="AW688" i="1"/>
  <c r="AX688" i="1"/>
  <c r="AY688" i="1"/>
  <c r="AV689" i="1"/>
  <c r="AW689" i="1"/>
  <c r="AX689" i="1"/>
  <c r="AY689" i="1"/>
  <c r="AV690" i="1"/>
  <c r="AW690" i="1"/>
  <c r="AX690" i="1"/>
  <c r="AY690" i="1"/>
  <c r="AV691" i="1"/>
  <c r="AW691" i="1"/>
  <c r="AX691" i="1"/>
  <c r="AY691" i="1"/>
  <c r="AV692" i="1"/>
  <c r="AW692" i="1"/>
  <c r="AX692" i="1"/>
  <c r="AY692" i="1"/>
  <c r="AV693" i="1"/>
  <c r="AW693" i="1"/>
  <c r="AX693" i="1"/>
  <c r="AY693" i="1"/>
  <c r="AV694" i="1"/>
  <c r="AW694" i="1"/>
  <c r="AX694" i="1"/>
  <c r="AY694" i="1"/>
  <c r="AV695" i="1"/>
  <c r="AW695" i="1"/>
  <c r="AX695" i="1"/>
  <c r="AY695" i="1"/>
  <c r="AV696" i="1"/>
  <c r="AW696" i="1"/>
  <c r="AX696" i="1"/>
  <c r="AY696" i="1"/>
  <c r="AV697" i="1"/>
  <c r="AW697" i="1"/>
  <c r="AX697" i="1"/>
  <c r="AY697" i="1"/>
  <c r="AV698" i="1"/>
  <c r="AW698" i="1"/>
  <c r="AX698" i="1"/>
  <c r="AY698" i="1"/>
  <c r="AV699" i="1"/>
  <c r="AW699" i="1"/>
  <c r="AX699" i="1"/>
  <c r="AY699" i="1"/>
  <c r="AV700" i="1"/>
  <c r="AW700" i="1"/>
  <c r="AX700" i="1"/>
  <c r="AY700" i="1"/>
  <c r="AV701" i="1"/>
  <c r="AW701" i="1"/>
  <c r="AX701" i="1"/>
  <c r="AY701" i="1"/>
  <c r="AV702" i="1"/>
  <c r="AW702" i="1"/>
  <c r="AX702" i="1"/>
  <c r="AY702" i="1"/>
  <c r="AV703" i="1"/>
  <c r="AW703" i="1"/>
  <c r="AX703" i="1"/>
  <c r="AY703" i="1"/>
  <c r="AV704" i="1"/>
  <c r="AW704" i="1"/>
  <c r="AX704" i="1"/>
  <c r="AY704" i="1"/>
  <c r="AV705" i="1"/>
  <c r="AW705" i="1"/>
  <c r="AX705" i="1"/>
  <c r="AY705" i="1"/>
  <c r="AV706" i="1"/>
  <c r="AW706" i="1"/>
  <c r="AX706" i="1"/>
  <c r="AY706" i="1"/>
  <c r="AV707" i="1"/>
  <c r="AW707" i="1"/>
  <c r="AX707" i="1"/>
  <c r="AY707" i="1"/>
  <c r="AV708" i="1"/>
  <c r="AW708" i="1"/>
  <c r="AX708" i="1"/>
  <c r="AY708" i="1"/>
  <c r="AV709" i="1"/>
  <c r="AW709" i="1"/>
  <c r="AX709" i="1"/>
  <c r="AY709" i="1"/>
  <c r="AV710" i="1"/>
  <c r="AW710" i="1"/>
  <c r="AX710" i="1"/>
  <c r="AY710" i="1"/>
  <c r="AV711" i="1"/>
  <c r="AW711" i="1"/>
  <c r="AX711" i="1"/>
  <c r="AY711" i="1"/>
  <c r="AV712" i="1"/>
  <c r="AW712" i="1"/>
  <c r="AX712" i="1"/>
  <c r="AY712" i="1"/>
  <c r="AV713" i="1"/>
  <c r="AW713" i="1"/>
  <c r="AX713" i="1"/>
  <c r="AY713" i="1"/>
  <c r="AV714" i="1"/>
  <c r="AW714" i="1"/>
  <c r="AX714" i="1"/>
  <c r="AY714" i="1"/>
  <c r="AV715" i="1"/>
  <c r="AW715" i="1"/>
  <c r="AX715" i="1"/>
  <c r="AY715" i="1"/>
  <c r="AV716" i="1"/>
  <c r="AW716" i="1"/>
  <c r="AX716" i="1"/>
  <c r="AY716" i="1"/>
  <c r="AV717" i="1"/>
  <c r="AW717" i="1"/>
  <c r="AX717" i="1"/>
  <c r="AY717" i="1"/>
  <c r="AV718" i="1"/>
  <c r="AW718" i="1"/>
  <c r="AX718" i="1"/>
  <c r="AY718" i="1"/>
  <c r="AV719" i="1"/>
  <c r="AW719" i="1"/>
  <c r="AX719" i="1"/>
  <c r="AY719" i="1"/>
  <c r="AV720" i="1"/>
  <c r="AW720" i="1"/>
  <c r="AX720" i="1"/>
  <c r="AY720" i="1"/>
  <c r="AV721" i="1"/>
  <c r="AW721" i="1"/>
  <c r="AX721" i="1"/>
  <c r="AY721" i="1"/>
  <c r="AV722" i="1"/>
  <c r="AW722" i="1"/>
  <c r="AX722" i="1"/>
  <c r="AY722" i="1"/>
  <c r="AV723" i="1"/>
  <c r="AW723" i="1"/>
  <c r="AX723" i="1"/>
  <c r="AY723" i="1"/>
  <c r="AV724" i="1"/>
  <c r="AW724" i="1"/>
  <c r="AX724" i="1"/>
  <c r="AY724" i="1"/>
  <c r="AV725" i="1"/>
  <c r="AW725" i="1"/>
  <c r="AX725" i="1"/>
  <c r="AY725" i="1"/>
  <c r="AV726" i="1"/>
  <c r="AW726" i="1"/>
  <c r="AX726" i="1"/>
  <c r="AY726" i="1"/>
  <c r="AV727" i="1"/>
  <c r="AW727" i="1"/>
  <c r="AX727" i="1"/>
  <c r="AY727" i="1"/>
  <c r="AV728" i="1"/>
  <c r="AW728" i="1"/>
  <c r="AX728" i="1"/>
  <c r="AY728" i="1"/>
  <c r="AV729" i="1"/>
  <c r="AW729" i="1"/>
  <c r="AX729" i="1"/>
  <c r="AY729" i="1"/>
  <c r="AV730" i="1"/>
  <c r="AW730" i="1"/>
  <c r="AX730" i="1"/>
  <c r="AY730" i="1"/>
  <c r="AV731" i="1"/>
  <c r="AW731" i="1"/>
  <c r="AX731" i="1"/>
  <c r="AY731" i="1"/>
  <c r="AV732" i="1"/>
  <c r="AW732" i="1"/>
  <c r="AX732" i="1"/>
  <c r="AY732" i="1"/>
  <c r="AV733" i="1"/>
  <c r="AW733" i="1"/>
  <c r="AX733" i="1"/>
  <c r="AY733" i="1"/>
  <c r="AV734" i="1"/>
  <c r="AW734" i="1"/>
  <c r="AX734" i="1"/>
  <c r="AY734" i="1"/>
  <c r="AV735" i="1"/>
  <c r="AW735" i="1"/>
  <c r="AX735" i="1"/>
  <c r="AY735" i="1"/>
  <c r="AV736" i="1"/>
  <c r="AW736" i="1"/>
  <c r="AX736" i="1"/>
  <c r="AY736" i="1"/>
  <c r="AV737" i="1"/>
  <c r="AW737" i="1"/>
  <c r="AX737" i="1"/>
  <c r="AY737" i="1"/>
  <c r="AV738" i="1"/>
  <c r="AW738" i="1"/>
  <c r="AX738" i="1"/>
  <c r="AY738" i="1"/>
  <c r="AV739" i="1"/>
  <c r="AW739" i="1"/>
  <c r="AX739" i="1"/>
  <c r="AY739" i="1"/>
  <c r="AV740" i="1"/>
  <c r="AW740" i="1"/>
  <c r="AX740" i="1"/>
  <c r="AY740" i="1"/>
  <c r="AV741" i="1"/>
  <c r="AW741" i="1"/>
  <c r="AX741" i="1"/>
  <c r="AY741" i="1"/>
  <c r="AV742" i="1"/>
  <c r="AW742" i="1"/>
  <c r="AX742" i="1"/>
  <c r="AY742" i="1"/>
  <c r="AV743" i="1"/>
  <c r="AW743" i="1"/>
  <c r="AX743" i="1"/>
  <c r="AY743" i="1"/>
  <c r="AV744" i="1"/>
  <c r="AW744" i="1"/>
  <c r="AX744" i="1"/>
  <c r="AY744" i="1"/>
  <c r="AV745" i="1"/>
  <c r="AW745" i="1"/>
  <c r="AX745" i="1"/>
  <c r="AY745" i="1"/>
  <c r="AV746" i="1"/>
  <c r="AW746" i="1"/>
  <c r="AX746" i="1"/>
  <c r="AY746" i="1"/>
  <c r="AV747" i="1"/>
  <c r="AW747" i="1"/>
  <c r="AX747" i="1"/>
  <c r="AY747" i="1"/>
  <c r="AV748" i="1"/>
  <c r="AW748" i="1"/>
  <c r="AX748" i="1"/>
  <c r="AY748" i="1"/>
  <c r="AV749" i="1"/>
  <c r="AW749" i="1"/>
  <c r="AX749" i="1"/>
  <c r="AY749" i="1"/>
  <c r="AV750" i="1"/>
  <c r="AW750" i="1"/>
  <c r="AX750" i="1"/>
  <c r="AY750" i="1"/>
  <c r="AV751" i="1"/>
  <c r="AW751" i="1"/>
  <c r="AX751" i="1"/>
  <c r="AY751" i="1"/>
  <c r="AV752" i="1"/>
  <c r="AW752" i="1"/>
  <c r="AX752" i="1"/>
  <c r="AY752" i="1"/>
  <c r="AV753" i="1"/>
  <c r="AW753" i="1"/>
  <c r="AX753" i="1"/>
  <c r="AY753" i="1"/>
  <c r="AV754" i="1"/>
  <c r="AW754" i="1"/>
  <c r="AX754" i="1"/>
  <c r="AY754" i="1"/>
  <c r="AV755" i="1"/>
  <c r="AW755" i="1"/>
  <c r="AX755" i="1"/>
  <c r="AY755" i="1"/>
  <c r="AV756" i="1"/>
  <c r="AW756" i="1"/>
  <c r="AX756" i="1"/>
  <c r="AY756" i="1"/>
  <c r="AV757" i="1"/>
  <c r="AW757" i="1"/>
  <c r="AX757" i="1"/>
  <c r="AY757" i="1"/>
  <c r="AV758" i="1"/>
  <c r="AW758" i="1"/>
  <c r="AX758" i="1"/>
  <c r="AY758" i="1"/>
  <c r="AV759" i="1"/>
  <c r="AW759" i="1"/>
  <c r="AX759" i="1"/>
  <c r="AY759" i="1"/>
  <c r="AV760" i="1"/>
  <c r="AW760" i="1"/>
  <c r="AX760" i="1"/>
  <c r="AY760" i="1"/>
  <c r="AV761" i="1"/>
  <c r="AW761" i="1"/>
  <c r="AX761" i="1"/>
  <c r="AY761" i="1"/>
  <c r="AV762" i="1"/>
  <c r="AW762" i="1"/>
  <c r="AX762" i="1"/>
  <c r="AY762" i="1"/>
  <c r="AV763" i="1"/>
  <c r="AW763" i="1"/>
  <c r="AX763" i="1"/>
  <c r="AY763" i="1"/>
  <c r="AV764" i="1"/>
  <c r="AW764" i="1"/>
  <c r="AX764" i="1"/>
  <c r="AY764" i="1"/>
  <c r="AV765" i="1"/>
  <c r="AW765" i="1"/>
  <c r="AX765" i="1"/>
  <c r="AY765" i="1"/>
  <c r="AV766" i="1"/>
  <c r="AW766" i="1"/>
  <c r="AX766" i="1"/>
  <c r="AY766" i="1"/>
  <c r="AV767" i="1"/>
  <c r="AW767" i="1"/>
  <c r="AX767" i="1"/>
  <c r="AY767" i="1"/>
  <c r="AV768" i="1"/>
  <c r="AW768" i="1"/>
  <c r="AX768" i="1"/>
  <c r="AY768" i="1"/>
  <c r="AV769" i="1"/>
  <c r="AW769" i="1"/>
  <c r="AX769" i="1"/>
  <c r="AY769" i="1"/>
  <c r="AV770" i="1"/>
  <c r="AW770" i="1"/>
  <c r="AX770" i="1"/>
  <c r="AY770" i="1"/>
  <c r="AV771" i="1"/>
  <c r="AW771" i="1"/>
  <c r="AX771" i="1"/>
  <c r="AY771" i="1"/>
  <c r="AV772" i="1"/>
  <c r="AW772" i="1"/>
  <c r="AX772" i="1"/>
  <c r="AY772" i="1"/>
  <c r="AV773" i="1"/>
  <c r="AW773" i="1"/>
  <c r="AX773" i="1"/>
  <c r="AY773" i="1"/>
  <c r="AV774" i="1"/>
  <c r="AW774" i="1"/>
  <c r="AX774" i="1"/>
  <c r="AY774" i="1"/>
  <c r="AV775" i="1"/>
  <c r="AW775" i="1"/>
  <c r="AX775" i="1"/>
  <c r="AY775" i="1"/>
  <c r="AV776" i="1"/>
  <c r="AW776" i="1"/>
  <c r="AX776" i="1"/>
  <c r="AY776" i="1"/>
  <c r="AV777" i="1"/>
  <c r="AW777" i="1"/>
  <c r="AX777" i="1"/>
  <c r="AY777" i="1"/>
  <c r="AV778" i="1"/>
  <c r="AW778" i="1"/>
  <c r="AX778" i="1"/>
  <c r="AY778" i="1"/>
  <c r="AV779" i="1"/>
  <c r="AW779" i="1"/>
  <c r="AX779" i="1"/>
  <c r="AY779" i="1"/>
  <c r="AV780" i="1"/>
  <c r="AW780" i="1"/>
  <c r="AX780" i="1"/>
  <c r="AY780" i="1"/>
  <c r="AV781" i="1"/>
  <c r="AW781" i="1"/>
  <c r="AX781" i="1"/>
  <c r="AY781" i="1"/>
  <c r="AV782" i="1"/>
  <c r="AW782" i="1"/>
  <c r="AX782" i="1"/>
  <c r="AY782" i="1"/>
  <c r="AV783" i="1"/>
  <c r="AW783" i="1"/>
  <c r="AX783" i="1"/>
  <c r="AY783" i="1"/>
  <c r="AV784" i="1"/>
  <c r="AW784" i="1"/>
  <c r="AX784" i="1"/>
  <c r="AY784" i="1"/>
  <c r="AV785" i="1"/>
  <c r="AW785" i="1"/>
  <c r="AX785" i="1"/>
  <c r="AY785" i="1"/>
  <c r="AV786" i="1"/>
  <c r="AW786" i="1"/>
  <c r="AX786" i="1"/>
  <c r="AY786" i="1"/>
  <c r="AV787" i="1"/>
  <c r="AW787" i="1"/>
  <c r="AX787" i="1"/>
  <c r="AY787" i="1"/>
  <c r="AV788" i="1"/>
  <c r="AW788" i="1"/>
  <c r="AX788" i="1"/>
  <c r="AY788" i="1"/>
  <c r="AV789" i="1"/>
  <c r="AW789" i="1"/>
  <c r="AX789" i="1"/>
  <c r="AY789" i="1"/>
  <c r="AV790" i="1"/>
  <c r="AW790" i="1"/>
  <c r="AX790" i="1"/>
  <c r="AY790" i="1"/>
  <c r="AV791" i="1"/>
  <c r="AW791" i="1"/>
  <c r="AX791" i="1"/>
  <c r="AY791" i="1"/>
  <c r="AV792" i="1"/>
  <c r="AW792" i="1"/>
  <c r="AX792" i="1"/>
  <c r="AY792" i="1"/>
  <c r="AV793" i="1"/>
  <c r="AW793" i="1"/>
  <c r="AX793" i="1"/>
  <c r="AY793" i="1"/>
  <c r="AV794" i="1"/>
  <c r="AW794" i="1"/>
  <c r="AX794" i="1"/>
  <c r="AY794" i="1"/>
  <c r="AV795" i="1"/>
  <c r="AW795" i="1"/>
  <c r="AX795" i="1"/>
  <c r="AY795" i="1"/>
  <c r="AV796" i="1"/>
  <c r="AW796" i="1"/>
  <c r="AX796" i="1"/>
  <c r="AY796" i="1"/>
  <c r="AV797" i="1"/>
  <c r="AW797" i="1"/>
  <c r="AX797" i="1"/>
  <c r="AY797" i="1"/>
  <c r="AV798" i="1"/>
  <c r="AW798" i="1"/>
  <c r="AX798" i="1"/>
  <c r="AY798" i="1"/>
  <c r="AV799" i="1"/>
  <c r="AW799" i="1"/>
  <c r="AX799" i="1"/>
  <c r="AY799" i="1"/>
  <c r="AV800" i="1"/>
  <c r="AW800" i="1"/>
  <c r="AX800" i="1"/>
  <c r="AY800" i="1"/>
  <c r="AV801" i="1"/>
  <c r="AW801" i="1"/>
  <c r="AX801" i="1"/>
  <c r="AY801" i="1"/>
  <c r="AV802" i="1"/>
  <c r="AW802" i="1"/>
  <c r="AX802" i="1"/>
  <c r="AY802" i="1"/>
  <c r="AV803" i="1"/>
  <c r="AW803" i="1"/>
  <c r="AX803" i="1"/>
  <c r="AY803" i="1"/>
  <c r="AV804" i="1"/>
  <c r="AW804" i="1"/>
  <c r="AX804" i="1"/>
  <c r="AY804" i="1"/>
  <c r="AV805" i="1"/>
  <c r="AW805" i="1"/>
  <c r="AX805" i="1"/>
  <c r="AY805" i="1"/>
  <c r="AV806" i="1"/>
  <c r="AW806" i="1"/>
  <c r="AX806" i="1"/>
  <c r="AY806" i="1"/>
  <c r="AV807" i="1"/>
  <c r="AW807" i="1"/>
  <c r="AX807" i="1"/>
  <c r="AY807" i="1"/>
  <c r="AV808" i="1"/>
  <c r="AW808" i="1"/>
  <c r="AX808" i="1"/>
  <c r="AY808" i="1"/>
  <c r="AV809" i="1"/>
  <c r="AW809" i="1"/>
  <c r="AX809" i="1"/>
  <c r="AY809" i="1"/>
  <c r="AV810" i="1"/>
  <c r="AW810" i="1"/>
  <c r="AX810" i="1"/>
  <c r="AY810" i="1"/>
  <c r="AV811" i="1"/>
  <c r="AW811" i="1"/>
  <c r="AX811" i="1"/>
  <c r="AY811" i="1"/>
  <c r="AV812" i="1"/>
  <c r="AW812" i="1"/>
  <c r="AX812" i="1"/>
  <c r="AY812" i="1"/>
  <c r="AV813" i="1"/>
  <c r="AW813" i="1"/>
  <c r="AX813" i="1"/>
  <c r="AY813" i="1"/>
  <c r="AV814" i="1"/>
  <c r="AW814" i="1"/>
  <c r="AX814" i="1"/>
  <c r="AY814" i="1"/>
  <c r="AV815" i="1"/>
  <c r="AW815" i="1"/>
  <c r="AX815" i="1"/>
  <c r="AY815" i="1"/>
  <c r="AV816" i="1"/>
  <c r="AW816" i="1"/>
  <c r="AX816" i="1"/>
  <c r="AY816" i="1"/>
  <c r="AV817" i="1"/>
  <c r="AW817" i="1"/>
  <c r="AX817" i="1"/>
  <c r="AY817" i="1"/>
  <c r="AV818" i="1"/>
  <c r="AW818" i="1"/>
  <c r="AX818" i="1"/>
  <c r="AY818" i="1"/>
  <c r="AV819" i="1"/>
  <c r="AW819" i="1"/>
  <c r="AX819" i="1"/>
  <c r="AY819" i="1"/>
  <c r="AV820" i="1"/>
  <c r="AW820" i="1"/>
  <c r="AX820" i="1"/>
  <c r="AY820" i="1"/>
  <c r="AV821" i="1"/>
  <c r="AW821" i="1"/>
  <c r="AX821" i="1"/>
  <c r="AY821" i="1"/>
  <c r="AV822" i="1"/>
  <c r="AW822" i="1"/>
  <c r="AX822" i="1"/>
  <c r="AY822" i="1"/>
  <c r="AV823" i="1"/>
  <c r="AW823" i="1"/>
  <c r="AX823" i="1"/>
  <c r="AY823" i="1"/>
  <c r="AV824" i="1"/>
  <c r="AW824" i="1"/>
  <c r="AX824" i="1"/>
  <c r="AY824" i="1"/>
  <c r="AV825" i="1"/>
  <c r="AW825" i="1"/>
  <c r="AX825" i="1"/>
  <c r="AY825" i="1"/>
  <c r="AV826" i="1"/>
  <c r="AW826" i="1"/>
  <c r="AX826" i="1"/>
  <c r="AY826" i="1"/>
  <c r="AV827" i="1"/>
  <c r="AW827" i="1"/>
  <c r="AX827" i="1"/>
  <c r="AY827" i="1"/>
  <c r="AV828" i="1"/>
  <c r="AW828" i="1"/>
  <c r="AX828" i="1"/>
  <c r="AY828" i="1"/>
  <c r="AV829" i="1"/>
  <c r="AW829" i="1"/>
  <c r="AX829" i="1"/>
  <c r="AY829" i="1"/>
  <c r="AV830" i="1"/>
  <c r="AW830" i="1"/>
  <c r="AX830" i="1"/>
  <c r="AY830" i="1"/>
  <c r="AV831" i="1"/>
  <c r="AW831" i="1"/>
  <c r="AX831" i="1"/>
  <c r="AY831" i="1"/>
  <c r="AV832" i="1"/>
  <c r="AW832" i="1"/>
  <c r="AX832" i="1"/>
  <c r="AY832" i="1"/>
  <c r="AV833" i="1"/>
  <c r="AW833" i="1"/>
  <c r="AX833" i="1"/>
  <c r="AY833" i="1"/>
  <c r="AV834" i="1"/>
  <c r="AW834" i="1"/>
  <c r="AX834" i="1"/>
  <c r="AY834" i="1"/>
  <c r="AV835" i="1"/>
  <c r="AW835" i="1"/>
  <c r="AX835" i="1"/>
  <c r="AY835" i="1"/>
  <c r="AV836" i="1"/>
  <c r="AW836" i="1"/>
  <c r="AX836" i="1"/>
  <c r="AY836" i="1"/>
  <c r="AV837" i="1"/>
  <c r="AW837" i="1"/>
  <c r="AX837" i="1"/>
  <c r="AY837" i="1"/>
  <c r="AV838" i="1"/>
  <c r="AW838" i="1"/>
  <c r="AX838" i="1"/>
  <c r="AY838" i="1"/>
  <c r="AV839" i="1"/>
  <c r="AW839" i="1"/>
  <c r="AX839" i="1"/>
  <c r="AY839" i="1"/>
  <c r="AV840" i="1"/>
  <c r="AW840" i="1"/>
  <c r="AX840" i="1"/>
  <c r="AY840" i="1"/>
  <c r="AV841" i="1"/>
  <c r="AW841" i="1"/>
  <c r="AX841" i="1"/>
  <c r="AY841" i="1"/>
  <c r="AV842" i="1"/>
  <c r="AW842" i="1"/>
  <c r="AX842" i="1"/>
  <c r="AY842" i="1"/>
  <c r="AV843" i="1"/>
  <c r="AW843" i="1"/>
  <c r="AX843" i="1"/>
  <c r="AY843" i="1"/>
  <c r="AV844" i="1"/>
  <c r="AW844" i="1"/>
  <c r="AX844" i="1"/>
  <c r="AY844" i="1"/>
  <c r="AV845" i="1"/>
  <c r="AW845" i="1"/>
  <c r="AX845" i="1"/>
  <c r="AY845" i="1"/>
  <c r="AV846" i="1"/>
  <c r="AW846" i="1"/>
  <c r="AX846" i="1"/>
  <c r="AY846" i="1"/>
  <c r="AV847" i="1"/>
  <c r="AW847" i="1"/>
  <c r="AX847" i="1"/>
  <c r="AY847" i="1"/>
  <c r="AV848" i="1"/>
  <c r="AW848" i="1"/>
  <c r="AX848" i="1"/>
  <c r="AY848" i="1"/>
  <c r="AV849" i="1"/>
  <c r="AW849" i="1"/>
  <c r="AX849" i="1"/>
  <c r="AY849" i="1"/>
  <c r="AV850" i="1"/>
  <c r="AW850" i="1"/>
  <c r="AX850" i="1"/>
  <c r="AY850" i="1"/>
  <c r="AV851" i="1"/>
  <c r="AW851" i="1"/>
  <c r="AX851" i="1"/>
  <c r="AY851" i="1"/>
  <c r="AV852" i="1"/>
  <c r="AW852" i="1"/>
  <c r="AX852" i="1"/>
  <c r="AY852" i="1"/>
  <c r="AV853" i="1"/>
  <c r="AW853" i="1"/>
  <c r="AX853" i="1"/>
  <c r="AY853" i="1"/>
  <c r="AV854" i="1"/>
  <c r="AW854" i="1"/>
  <c r="AX854" i="1"/>
  <c r="AY854" i="1"/>
  <c r="AV855" i="1"/>
  <c r="AW855" i="1"/>
  <c r="AX855" i="1"/>
  <c r="AY855" i="1"/>
  <c r="AV856" i="1"/>
  <c r="AW856" i="1"/>
  <c r="AX856" i="1"/>
  <c r="AY856" i="1"/>
  <c r="AV857" i="1"/>
  <c r="AW857" i="1"/>
  <c r="AX857" i="1"/>
  <c r="AY857" i="1"/>
  <c r="AV858" i="1"/>
  <c r="AW858" i="1"/>
  <c r="AX858" i="1"/>
  <c r="AY858" i="1"/>
  <c r="AV859" i="1"/>
  <c r="AW859" i="1"/>
  <c r="AX859" i="1"/>
  <c r="AY859" i="1"/>
  <c r="AV860" i="1"/>
  <c r="AW860" i="1"/>
  <c r="AX860" i="1"/>
  <c r="AY860" i="1"/>
  <c r="AV861" i="1"/>
  <c r="AW861" i="1"/>
  <c r="AX861" i="1"/>
  <c r="AY861" i="1"/>
  <c r="AV862" i="1"/>
  <c r="AW862" i="1"/>
  <c r="AX862" i="1"/>
  <c r="AY862" i="1"/>
  <c r="AV863" i="1"/>
  <c r="AW863" i="1"/>
  <c r="AX863" i="1"/>
  <c r="AY863" i="1"/>
  <c r="AV864" i="1"/>
  <c r="AW864" i="1"/>
  <c r="AX864" i="1"/>
  <c r="AY864" i="1"/>
  <c r="AV865" i="1"/>
  <c r="AW865" i="1"/>
  <c r="AX865" i="1"/>
  <c r="AY865" i="1"/>
  <c r="AV866" i="1"/>
  <c r="AW866" i="1"/>
  <c r="AX866" i="1"/>
  <c r="AY866" i="1"/>
  <c r="AV867" i="1"/>
  <c r="AW867" i="1"/>
  <c r="AX867" i="1"/>
  <c r="AY867" i="1"/>
  <c r="AV868" i="1"/>
  <c r="AW868" i="1"/>
  <c r="AX868" i="1"/>
  <c r="AY868" i="1"/>
  <c r="AV869" i="1"/>
  <c r="AW869" i="1"/>
  <c r="AX869" i="1"/>
  <c r="AY869" i="1"/>
  <c r="AV870" i="1"/>
  <c r="AW870" i="1"/>
  <c r="AX870" i="1"/>
  <c r="AY870" i="1"/>
  <c r="AV871" i="1"/>
  <c r="AW871" i="1"/>
  <c r="AX871" i="1"/>
  <c r="AY871" i="1"/>
  <c r="AV872" i="1"/>
  <c r="AW872" i="1"/>
  <c r="AX872" i="1"/>
  <c r="AY872" i="1"/>
  <c r="AV873" i="1"/>
  <c r="AW873" i="1"/>
  <c r="AX873" i="1"/>
  <c r="AY873" i="1"/>
  <c r="AV874" i="1"/>
  <c r="AW874" i="1"/>
  <c r="AX874" i="1"/>
  <c r="AY874" i="1"/>
  <c r="AV875" i="1"/>
  <c r="AW875" i="1"/>
  <c r="AX875" i="1"/>
  <c r="AY875" i="1"/>
  <c r="AV876" i="1"/>
  <c r="AW876" i="1"/>
  <c r="AX876" i="1"/>
  <c r="AY876" i="1"/>
  <c r="AV877" i="1"/>
  <c r="AW877" i="1"/>
  <c r="AX877" i="1"/>
  <c r="AY877" i="1"/>
  <c r="AV878" i="1"/>
  <c r="AW878" i="1"/>
  <c r="AX878" i="1"/>
  <c r="AY878" i="1"/>
  <c r="AV879" i="1"/>
  <c r="AW879" i="1"/>
  <c r="AX879" i="1"/>
  <c r="AY879" i="1"/>
  <c r="AV880" i="1"/>
  <c r="AW880" i="1"/>
  <c r="AX880" i="1"/>
  <c r="AY880" i="1"/>
  <c r="AV881" i="1"/>
  <c r="AW881" i="1"/>
  <c r="AX881" i="1"/>
  <c r="AY881" i="1"/>
  <c r="AV882" i="1"/>
  <c r="AW882" i="1"/>
  <c r="AX882" i="1"/>
  <c r="AY882" i="1"/>
  <c r="AV883" i="1"/>
  <c r="AW883" i="1"/>
  <c r="AX883" i="1"/>
  <c r="AY883" i="1"/>
  <c r="AV884" i="1"/>
  <c r="AW884" i="1"/>
  <c r="AX884" i="1"/>
  <c r="AY884" i="1"/>
  <c r="AV885" i="1"/>
  <c r="AW885" i="1"/>
  <c r="AX885" i="1"/>
  <c r="AY885" i="1"/>
  <c r="AV886" i="1"/>
  <c r="AW886" i="1"/>
  <c r="AX886" i="1"/>
  <c r="AY886" i="1"/>
  <c r="AV887" i="1"/>
  <c r="AW887" i="1"/>
  <c r="AX887" i="1"/>
  <c r="AY887" i="1"/>
  <c r="AV888" i="1"/>
  <c r="AW888" i="1"/>
  <c r="AX888" i="1"/>
  <c r="AY888" i="1"/>
  <c r="AV889" i="1"/>
  <c r="AW889" i="1"/>
  <c r="AX889" i="1"/>
  <c r="AY889" i="1"/>
  <c r="AV890" i="1"/>
  <c r="AW890" i="1"/>
  <c r="AX890" i="1"/>
  <c r="AY890" i="1"/>
  <c r="AV891" i="1"/>
  <c r="AW891" i="1"/>
  <c r="AX891" i="1"/>
  <c r="AY891" i="1"/>
  <c r="AV892" i="1"/>
  <c r="AW892" i="1"/>
  <c r="AX892" i="1"/>
  <c r="AY892" i="1"/>
  <c r="AV893" i="1"/>
  <c r="AW893" i="1"/>
  <c r="AX893" i="1"/>
  <c r="AY893" i="1"/>
  <c r="AV894" i="1"/>
  <c r="AW894" i="1"/>
  <c r="AX894" i="1"/>
  <c r="AY894" i="1"/>
  <c r="AV895" i="1"/>
  <c r="AW895" i="1"/>
  <c r="AX895" i="1"/>
  <c r="AY895" i="1"/>
  <c r="AV896" i="1"/>
  <c r="AW896" i="1"/>
  <c r="AX896" i="1"/>
  <c r="AY896" i="1"/>
  <c r="AV897" i="1"/>
  <c r="AW897" i="1"/>
  <c r="AX897" i="1"/>
  <c r="AY897" i="1"/>
  <c r="AV898" i="1"/>
  <c r="AW898" i="1"/>
  <c r="AX898" i="1"/>
  <c r="AY898" i="1"/>
  <c r="AV899" i="1"/>
  <c r="AW899" i="1"/>
  <c r="AX899" i="1"/>
  <c r="AY899" i="1"/>
  <c r="AV900" i="1"/>
  <c r="AW900" i="1"/>
  <c r="AX900" i="1"/>
  <c r="AY900" i="1"/>
  <c r="AV901" i="1"/>
  <c r="AW901" i="1"/>
  <c r="AX901" i="1"/>
  <c r="AY901" i="1"/>
  <c r="AV902" i="1"/>
  <c r="AW902" i="1"/>
  <c r="AX902" i="1"/>
  <c r="AY902" i="1"/>
  <c r="AV903" i="1"/>
  <c r="AW903" i="1"/>
  <c r="AX903" i="1"/>
  <c r="AY903" i="1"/>
  <c r="AV904" i="1"/>
  <c r="AW904" i="1"/>
  <c r="AX904" i="1"/>
  <c r="AY904" i="1"/>
  <c r="AV905" i="1"/>
  <c r="AW905" i="1"/>
  <c r="AX905" i="1"/>
  <c r="AY905" i="1"/>
  <c r="AV906" i="1"/>
  <c r="AW906" i="1"/>
  <c r="AX906" i="1"/>
  <c r="AY906" i="1"/>
  <c r="AV907" i="1"/>
  <c r="AW907" i="1"/>
  <c r="AX907" i="1"/>
  <c r="AY907" i="1"/>
  <c r="AV908" i="1"/>
  <c r="AW908" i="1"/>
  <c r="AX908" i="1"/>
  <c r="AY908" i="1"/>
  <c r="AV909" i="1"/>
  <c r="AW909" i="1"/>
  <c r="AX909" i="1"/>
  <c r="AY909" i="1"/>
  <c r="AV910" i="1"/>
  <c r="AW910" i="1"/>
  <c r="AX910" i="1"/>
  <c r="AY910" i="1"/>
  <c r="AV911" i="1"/>
  <c r="AW911" i="1"/>
  <c r="AX911" i="1"/>
  <c r="AY911" i="1"/>
  <c r="AV912" i="1"/>
  <c r="AW912" i="1"/>
  <c r="AX912" i="1"/>
  <c r="AY912" i="1"/>
  <c r="AV913" i="1"/>
  <c r="AW913" i="1"/>
  <c r="AX913" i="1"/>
  <c r="AY913" i="1"/>
  <c r="AV914" i="1"/>
  <c r="AW914" i="1"/>
  <c r="AX914" i="1"/>
  <c r="AY914" i="1"/>
  <c r="AV915" i="1"/>
  <c r="AW915" i="1"/>
  <c r="AX915" i="1"/>
  <c r="AY915" i="1"/>
  <c r="AV916" i="1"/>
  <c r="AW916" i="1"/>
  <c r="AX916" i="1"/>
  <c r="AY916" i="1"/>
  <c r="AV917" i="1"/>
  <c r="AW917" i="1"/>
  <c r="AX917" i="1"/>
  <c r="AY917" i="1"/>
  <c r="AV918" i="1"/>
  <c r="AW918" i="1"/>
  <c r="AX918" i="1"/>
  <c r="AY918" i="1"/>
  <c r="AV919" i="1"/>
  <c r="AW919" i="1"/>
  <c r="AX919" i="1"/>
  <c r="AY919" i="1"/>
  <c r="AV920" i="1"/>
  <c r="AW920" i="1"/>
  <c r="AX920" i="1"/>
  <c r="AY920" i="1"/>
  <c r="AV921" i="1"/>
  <c r="AW921" i="1"/>
  <c r="AX921" i="1"/>
  <c r="AY921" i="1"/>
  <c r="AV922" i="1"/>
  <c r="AW922" i="1"/>
  <c r="AX922" i="1"/>
  <c r="AY922" i="1"/>
  <c r="AV923" i="1"/>
  <c r="AW923" i="1"/>
  <c r="AX923" i="1"/>
  <c r="AY923" i="1"/>
  <c r="AV924" i="1"/>
  <c r="AW924" i="1"/>
  <c r="AX924" i="1"/>
  <c r="AY924" i="1"/>
  <c r="AV925" i="1"/>
  <c r="AW925" i="1"/>
  <c r="AX925" i="1"/>
  <c r="AY925" i="1"/>
  <c r="AV926" i="1"/>
  <c r="AW926" i="1"/>
  <c r="AX926" i="1"/>
  <c r="AY926" i="1"/>
  <c r="AV927" i="1"/>
  <c r="AW927" i="1"/>
  <c r="AX927" i="1"/>
  <c r="AY927" i="1"/>
  <c r="AV928" i="1"/>
  <c r="AW928" i="1"/>
  <c r="AX928" i="1"/>
  <c r="AY928" i="1"/>
  <c r="AV929" i="1"/>
  <c r="AW929" i="1"/>
  <c r="AX929" i="1"/>
  <c r="AY929" i="1"/>
  <c r="AV930" i="1"/>
  <c r="AW930" i="1"/>
  <c r="AX930" i="1"/>
  <c r="AY930" i="1"/>
  <c r="AV931" i="1"/>
  <c r="AW931" i="1"/>
  <c r="AX931" i="1"/>
  <c r="AY931" i="1"/>
  <c r="AV932" i="1"/>
  <c r="AW932" i="1"/>
  <c r="AX932" i="1"/>
  <c r="AY932" i="1"/>
  <c r="AV933" i="1"/>
  <c r="AW933" i="1"/>
  <c r="AX933" i="1"/>
  <c r="AY933" i="1"/>
  <c r="AV934" i="1"/>
  <c r="AW934" i="1"/>
  <c r="AX934" i="1"/>
  <c r="AY934" i="1"/>
  <c r="AV935" i="1"/>
  <c r="AW935" i="1"/>
  <c r="AX935" i="1"/>
  <c r="AY935" i="1"/>
  <c r="AV936" i="1"/>
  <c r="AW936" i="1"/>
  <c r="AX936" i="1"/>
  <c r="AY936" i="1"/>
  <c r="AV937" i="1"/>
  <c r="AW937" i="1"/>
  <c r="AX937" i="1"/>
  <c r="AY937" i="1"/>
  <c r="AV938" i="1"/>
  <c r="AW938" i="1"/>
  <c r="AX938" i="1"/>
  <c r="AY938" i="1"/>
  <c r="AV939" i="1"/>
  <c r="AW939" i="1"/>
  <c r="AX939" i="1"/>
  <c r="AY939" i="1"/>
  <c r="AV940" i="1"/>
  <c r="AW940" i="1"/>
  <c r="AX940" i="1"/>
  <c r="AY940" i="1"/>
  <c r="AV941" i="1"/>
  <c r="AW941" i="1"/>
  <c r="AX941" i="1"/>
  <c r="AY941" i="1"/>
  <c r="AV942" i="1"/>
  <c r="AW942" i="1"/>
  <c r="AX942" i="1"/>
  <c r="AY942" i="1"/>
  <c r="AV943" i="1"/>
  <c r="AW943" i="1"/>
  <c r="AX943" i="1"/>
  <c r="AY943" i="1"/>
  <c r="AV944" i="1"/>
  <c r="AW944" i="1"/>
  <c r="AX944" i="1"/>
  <c r="AY944" i="1"/>
  <c r="AV945" i="1"/>
  <c r="AW945" i="1"/>
  <c r="AX945" i="1"/>
  <c r="AY945" i="1"/>
  <c r="AV946" i="1"/>
  <c r="AW946" i="1"/>
  <c r="AX946" i="1"/>
  <c r="AY946" i="1"/>
  <c r="AV947" i="1"/>
  <c r="AW947" i="1"/>
  <c r="AX947" i="1"/>
  <c r="AY947" i="1"/>
  <c r="AV948" i="1"/>
  <c r="AW948" i="1"/>
  <c r="AX948" i="1"/>
  <c r="AY948" i="1"/>
  <c r="AV949" i="1"/>
  <c r="AW949" i="1"/>
  <c r="AX949" i="1"/>
  <c r="AY949" i="1"/>
  <c r="AV950" i="1"/>
  <c r="AW950" i="1"/>
  <c r="AX950" i="1"/>
  <c r="AY950" i="1"/>
  <c r="AV951" i="1"/>
  <c r="AW951" i="1"/>
  <c r="AX951" i="1"/>
  <c r="AY951" i="1"/>
  <c r="AV952" i="1"/>
  <c r="AW952" i="1"/>
  <c r="AX952" i="1"/>
  <c r="AY952" i="1"/>
  <c r="AV953" i="1"/>
  <c r="AW953" i="1"/>
  <c r="AX953" i="1"/>
  <c r="AY953" i="1"/>
  <c r="AV954" i="1"/>
  <c r="AW954" i="1"/>
  <c r="AX954" i="1"/>
  <c r="AY954" i="1"/>
  <c r="AV955" i="1"/>
  <c r="AW955" i="1"/>
  <c r="AX955" i="1"/>
  <c r="AY955" i="1"/>
  <c r="AV956" i="1"/>
  <c r="AW956" i="1"/>
  <c r="AX956" i="1"/>
  <c r="AY956" i="1"/>
  <c r="AV957" i="1"/>
  <c r="AW957" i="1"/>
  <c r="AX957" i="1"/>
  <c r="AY957" i="1"/>
  <c r="AV958" i="1"/>
  <c r="AW958" i="1"/>
  <c r="AX958" i="1"/>
  <c r="AY958" i="1"/>
  <c r="AV959" i="1"/>
  <c r="AW959" i="1"/>
  <c r="AX959" i="1"/>
  <c r="AY959" i="1"/>
  <c r="AV960" i="1"/>
  <c r="AW960" i="1"/>
  <c r="AX960" i="1"/>
  <c r="AY960" i="1"/>
  <c r="AV961" i="1"/>
  <c r="AW961" i="1"/>
  <c r="AX961" i="1"/>
  <c r="AY961" i="1"/>
  <c r="AV962" i="1"/>
  <c r="AW962" i="1"/>
  <c r="AX962" i="1"/>
  <c r="AY962" i="1"/>
  <c r="AV963" i="1"/>
  <c r="AW963" i="1"/>
  <c r="AX963" i="1"/>
  <c r="AY963" i="1"/>
  <c r="AV964" i="1"/>
  <c r="AW964" i="1"/>
  <c r="AX964" i="1"/>
  <c r="AY964" i="1"/>
  <c r="AV965" i="1"/>
  <c r="AW965" i="1"/>
  <c r="AX965" i="1"/>
  <c r="AY965" i="1"/>
  <c r="AV966" i="1"/>
  <c r="AW966" i="1"/>
  <c r="AX966" i="1"/>
  <c r="AY966" i="1"/>
  <c r="AV967" i="1"/>
  <c r="AW967" i="1"/>
  <c r="AX967" i="1"/>
  <c r="AY967" i="1"/>
  <c r="AV968" i="1"/>
  <c r="AW968" i="1"/>
  <c r="AX968" i="1"/>
  <c r="AY968" i="1"/>
  <c r="AV969" i="1"/>
  <c r="AW969" i="1"/>
  <c r="AX969" i="1"/>
  <c r="AY969" i="1"/>
  <c r="AV970" i="1"/>
  <c r="AW970" i="1"/>
  <c r="AX970" i="1"/>
  <c r="AY970" i="1"/>
  <c r="AV971" i="1"/>
  <c r="AW971" i="1"/>
  <c r="AX971" i="1"/>
  <c r="AY971" i="1"/>
  <c r="AV972" i="1"/>
  <c r="AW972" i="1"/>
  <c r="AX972" i="1"/>
  <c r="AY972" i="1"/>
  <c r="AV973" i="1"/>
  <c r="AW973" i="1"/>
  <c r="AX973" i="1"/>
  <c r="AY973" i="1"/>
  <c r="AV974" i="1"/>
  <c r="AW974" i="1"/>
  <c r="AX974" i="1"/>
  <c r="AY974" i="1"/>
  <c r="AV975" i="1"/>
  <c r="AW975" i="1"/>
  <c r="AX975" i="1"/>
  <c r="AY975" i="1"/>
  <c r="AV976" i="1"/>
  <c r="AW976" i="1"/>
  <c r="AX976" i="1"/>
  <c r="AY976" i="1"/>
  <c r="AV977" i="1"/>
  <c r="AW977" i="1"/>
  <c r="AX977" i="1"/>
  <c r="AY977" i="1"/>
  <c r="AV978" i="1"/>
  <c r="AW978" i="1"/>
  <c r="AX978" i="1"/>
  <c r="AY978" i="1"/>
  <c r="AV979" i="1"/>
  <c r="AW979" i="1"/>
  <c r="AX979" i="1"/>
  <c r="AY979" i="1"/>
  <c r="AV980" i="1"/>
  <c r="AW980" i="1"/>
  <c r="AX980" i="1"/>
  <c r="AY980" i="1"/>
  <c r="AV981" i="1"/>
  <c r="AW981" i="1"/>
  <c r="AX981" i="1"/>
  <c r="AY981" i="1"/>
  <c r="AV982" i="1"/>
  <c r="AW982" i="1"/>
  <c r="AX982" i="1"/>
  <c r="AY982" i="1"/>
  <c r="AV983" i="1"/>
  <c r="AW983" i="1"/>
  <c r="AX983" i="1"/>
  <c r="AY983" i="1"/>
  <c r="AV984" i="1"/>
  <c r="AW984" i="1"/>
  <c r="AX984" i="1"/>
  <c r="AY984" i="1"/>
  <c r="AV985" i="1"/>
  <c r="AW985" i="1"/>
  <c r="AX985" i="1"/>
  <c r="AY985" i="1"/>
  <c r="AV986" i="1"/>
  <c r="AW986" i="1"/>
  <c r="AX986" i="1"/>
  <c r="AY986" i="1"/>
  <c r="AV987" i="1"/>
  <c r="AW987" i="1"/>
  <c r="AX987" i="1"/>
  <c r="AY987" i="1"/>
  <c r="AV988" i="1"/>
  <c r="AW988" i="1"/>
  <c r="AX988" i="1"/>
  <c r="AY988" i="1"/>
  <c r="AV989" i="1"/>
  <c r="AW989" i="1"/>
  <c r="AX989" i="1"/>
  <c r="AY989" i="1"/>
  <c r="AV990" i="1"/>
  <c r="AW990" i="1"/>
  <c r="AX990" i="1"/>
  <c r="AY990" i="1"/>
  <c r="AV991" i="1"/>
  <c r="AW991" i="1"/>
  <c r="AX991" i="1"/>
  <c r="AY991" i="1"/>
  <c r="AV992" i="1"/>
  <c r="AW992" i="1"/>
  <c r="AX992" i="1"/>
  <c r="AY992" i="1"/>
  <c r="AV993" i="1"/>
  <c r="AW993" i="1"/>
  <c r="AX993" i="1"/>
  <c r="AY993" i="1"/>
  <c r="AV994" i="1"/>
  <c r="AW994" i="1"/>
  <c r="AX994" i="1"/>
  <c r="AY994" i="1"/>
  <c r="AV995" i="1"/>
  <c r="AW995" i="1"/>
  <c r="AX995" i="1"/>
  <c r="AY995" i="1"/>
  <c r="AV996" i="1"/>
  <c r="AW996" i="1"/>
  <c r="AX996" i="1"/>
  <c r="AY996" i="1"/>
  <c r="AV997" i="1"/>
  <c r="AW997" i="1"/>
  <c r="AX997" i="1"/>
  <c r="AY997" i="1"/>
  <c r="AV998" i="1"/>
  <c r="AW998" i="1"/>
  <c r="AX998" i="1"/>
  <c r="AY998" i="1"/>
  <c r="AV999" i="1"/>
  <c r="AW999" i="1"/>
  <c r="AX999" i="1"/>
  <c r="AY999" i="1"/>
  <c r="AV1000" i="1"/>
  <c r="AW1000" i="1"/>
  <c r="AX1000" i="1"/>
  <c r="AY1000" i="1"/>
  <c r="AV1001" i="1"/>
  <c r="AW1001" i="1"/>
  <c r="AX1001" i="1"/>
  <c r="AY1001" i="1"/>
  <c r="AV1002" i="1"/>
  <c r="AW1002" i="1"/>
  <c r="AX1002" i="1"/>
  <c r="AY1002" i="1"/>
  <c r="AV1003" i="1"/>
  <c r="AW1003" i="1"/>
  <c r="AX1003" i="1"/>
  <c r="AY1003" i="1"/>
  <c r="AV1004" i="1"/>
  <c r="AW1004" i="1"/>
  <c r="AX1004" i="1"/>
  <c r="AY1004" i="1"/>
  <c r="AV1005" i="1"/>
  <c r="AW1005" i="1"/>
  <c r="AX1005" i="1"/>
  <c r="AY1005" i="1"/>
  <c r="AV1006" i="1"/>
  <c r="AW1006" i="1"/>
  <c r="AX1006" i="1"/>
  <c r="AY1006" i="1"/>
  <c r="AV1007" i="1"/>
  <c r="AW1007" i="1"/>
  <c r="AX1007" i="1"/>
  <c r="AY1007" i="1"/>
  <c r="AV1008" i="1"/>
  <c r="AW1008" i="1"/>
  <c r="AX1008" i="1"/>
  <c r="AY1008" i="1"/>
  <c r="AV1009" i="1"/>
  <c r="AW1009" i="1"/>
  <c r="AX1009" i="1"/>
  <c r="AY1009" i="1"/>
  <c r="AV1010" i="1"/>
  <c r="AW1010" i="1"/>
  <c r="AX1010" i="1"/>
  <c r="AY1010" i="1"/>
  <c r="AV1011" i="1"/>
  <c r="AW1011" i="1"/>
  <c r="AX1011" i="1"/>
  <c r="AY1011" i="1"/>
  <c r="AV1012" i="1"/>
  <c r="AW1012" i="1"/>
  <c r="AX1012" i="1"/>
  <c r="AY1012" i="1"/>
  <c r="AV1013" i="1"/>
  <c r="AW1013" i="1"/>
  <c r="AX1013" i="1"/>
  <c r="AY1013" i="1"/>
  <c r="AV1014" i="1"/>
  <c r="AW1014" i="1"/>
  <c r="AX1014" i="1"/>
  <c r="AY1014" i="1"/>
  <c r="AV1015" i="1"/>
  <c r="AW1015" i="1"/>
  <c r="AX1015" i="1"/>
  <c r="AY1015" i="1"/>
  <c r="AV1016" i="1"/>
  <c r="AW1016" i="1"/>
  <c r="AX1016" i="1"/>
  <c r="AY1016" i="1"/>
  <c r="AV1017" i="1"/>
  <c r="AW1017" i="1"/>
  <c r="AX1017" i="1"/>
  <c r="AY1017" i="1"/>
  <c r="AV1018" i="1"/>
  <c r="AW1018" i="1"/>
  <c r="AX1018" i="1"/>
  <c r="AY1018" i="1"/>
  <c r="AV1019" i="1"/>
  <c r="AW1019" i="1"/>
  <c r="AX1019" i="1"/>
  <c r="AY1019" i="1"/>
  <c r="AV1020" i="1"/>
  <c r="AW1020" i="1"/>
  <c r="AX1020" i="1"/>
  <c r="AY1020" i="1"/>
  <c r="AV1021" i="1"/>
  <c r="AW1021" i="1"/>
  <c r="AX1021" i="1"/>
  <c r="AY1021" i="1"/>
  <c r="AV1022" i="1"/>
  <c r="AW1022" i="1"/>
  <c r="AX1022" i="1"/>
  <c r="AY1022" i="1"/>
  <c r="AV1023" i="1"/>
  <c r="AW1023" i="1"/>
  <c r="AX1023" i="1"/>
  <c r="AY1023" i="1"/>
  <c r="AV1024" i="1"/>
  <c r="AW1024" i="1"/>
  <c r="AX1024" i="1"/>
  <c r="AY1024" i="1"/>
  <c r="AV1025" i="1"/>
  <c r="AW1025" i="1"/>
  <c r="AX1025" i="1"/>
  <c r="AY1025" i="1"/>
  <c r="AV1026" i="1"/>
  <c r="AW1026" i="1"/>
  <c r="AX1026" i="1"/>
  <c r="AY1026" i="1"/>
  <c r="AV1027" i="1"/>
  <c r="AW1027" i="1"/>
  <c r="AX1027" i="1"/>
  <c r="AY1027" i="1"/>
  <c r="AV1028" i="1"/>
  <c r="AW1028" i="1"/>
  <c r="AX1028" i="1"/>
  <c r="AY1028" i="1"/>
  <c r="AV1029" i="1"/>
  <c r="AW1029" i="1"/>
  <c r="AX1029" i="1"/>
  <c r="AY1029" i="1"/>
  <c r="AV1030" i="1"/>
  <c r="AW1030" i="1"/>
  <c r="AX1030" i="1"/>
  <c r="AY1030" i="1"/>
  <c r="AV1031" i="1"/>
  <c r="AW1031" i="1"/>
  <c r="AX1031" i="1"/>
  <c r="AY1031" i="1"/>
  <c r="AV1032" i="1"/>
  <c r="AW1032" i="1"/>
  <c r="AX1032" i="1"/>
  <c r="AY1032" i="1"/>
  <c r="AV1033" i="1"/>
  <c r="AW1033" i="1"/>
  <c r="AX1033" i="1"/>
  <c r="AY1033" i="1"/>
  <c r="AV1034" i="1"/>
  <c r="AW1034" i="1"/>
  <c r="AX1034" i="1"/>
  <c r="AY1034" i="1"/>
  <c r="AV1035" i="1"/>
  <c r="AW1035" i="1"/>
  <c r="AX1035" i="1"/>
  <c r="AY1035" i="1"/>
  <c r="AV1036" i="1"/>
  <c r="AW1036" i="1"/>
  <c r="AX1036" i="1"/>
  <c r="AY1036" i="1"/>
  <c r="AV1037" i="1"/>
  <c r="AW1037" i="1"/>
  <c r="AX1037" i="1"/>
  <c r="AY1037" i="1"/>
  <c r="AV1038" i="1"/>
  <c r="AW1038" i="1"/>
  <c r="AX1038" i="1"/>
  <c r="AY1038" i="1"/>
  <c r="AV1039" i="1"/>
  <c r="AW1039" i="1"/>
  <c r="AX1039" i="1"/>
  <c r="AY1039" i="1"/>
  <c r="AV1040" i="1"/>
  <c r="AW1040" i="1"/>
  <c r="AX1040" i="1"/>
  <c r="AY1040" i="1"/>
  <c r="AV1041" i="1"/>
  <c r="AW1041" i="1"/>
  <c r="AX1041" i="1"/>
  <c r="AY1041" i="1"/>
  <c r="AV1042" i="1"/>
  <c r="AW1042" i="1"/>
  <c r="AX1042" i="1"/>
  <c r="AY1042" i="1"/>
  <c r="AV1043" i="1"/>
  <c r="AW1043" i="1"/>
  <c r="AX1043" i="1"/>
  <c r="AY1043" i="1"/>
  <c r="AV1044" i="1"/>
  <c r="AW1044" i="1"/>
  <c r="AX1044" i="1"/>
  <c r="AY1044" i="1"/>
  <c r="AV1045" i="1"/>
  <c r="AW1045" i="1"/>
  <c r="AX1045" i="1"/>
  <c r="AY1045" i="1"/>
  <c r="AV1046" i="1"/>
  <c r="AW1046" i="1"/>
  <c r="AX1046" i="1"/>
  <c r="AY1046" i="1"/>
  <c r="AV1047" i="1"/>
  <c r="AW1047" i="1"/>
  <c r="AX1047" i="1"/>
  <c r="AY1047" i="1"/>
  <c r="AV1048" i="1"/>
  <c r="AW1048" i="1"/>
  <c r="AX1048" i="1"/>
  <c r="AY1048" i="1"/>
  <c r="AV1049" i="1"/>
  <c r="AW1049" i="1"/>
  <c r="AX1049" i="1"/>
  <c r="AY1049" i="1"/>
  <c r="AV1050" i="1"/>
  <c r="AW1050" i="1"/>
  <c r="AX1050" i="1"/>
  <c r="AY1050" i="1"/>
  <c r="AV1051" i="1"/>
  <c r="AW1051" i="1"/>
  <c r="AX1051" i="1"/>
  <c r="AY1051" i="1"/>
  <c r="AV1052" i="1"/>
  <c r="AW1052" i="1"/>
  <c r="AX1052" i="1"/>
  <c r="AY1052" i="1"/>
  <c r="AV1053" i="1"/>
  <c r="AW1053" i="1"/>
  <c r="AX1053" i="1"/>
  <c r="AY1053" i="1"/>
  <c r="AV1054" i="1"/>
  <c r="AW1054" i="1"/>
  <c r="AX1054" i="1"/>
  <c r="AY1054" i="1"/>
  <c r="AV1055" i="1"/>
  <c r="AW1055" i="1"/>
  <c r="AX1055" i="1"/>
  <c r="AY1055" i="1"/>
  <c r="AV1056" i="1"/>
  <c r="AW1056" i="1"/>
  <c r="AX1056" i="1"/>
  <c r="AY1056" i="1"/>
  <c r="AV1057" i="1"/>
  <c r="AW1057" i="1"/>
  <c r="AX1057" i="1"/>
  <c r="AY1057" i="1"/>
  <c r="AV1058" i="1"/>
  <c r="AW1058" i="1"/>
  <c r="AX1058" i="1"/>
  <c r="AY1058" i="1"/>
  <c r="AV1059" i="1"/>
  <c r="AW1059" i="1"/>
  <c r="AX1059" i="1"/>
  <c r="AY1059" i="1"/>
  <c r="AV1060" i="1"/>
  <c r="AW1060" i="1"/>
  <c r="AX1060" i="1"/>
  <c r="AY1060" i="1"/>
  <c r="AV1061" i="1"/>
  <c r="AW1061" i="1"/>
  <c r="AX1061" i="1"/>
  <c r="AY1061" i="1"/>
  <c r="AV1062" i="1"/>
  <c r="AW1062" i="1"/>
  <c r="AX1062" i="1"/>
  <c r="AY1062" i="1"/>
  <c r="AV1063" i="1"/>
  <c r="AW1063" i="1"/>
  <c r="AX1063" i="1"/>
  <c r="AY1063" i="1"/>
  <c r="AV1064" i="1"/>
  <c r="AW1064" i="1"/>
  <c r="AX1064" i="1"/>
  <c r="AY1064" i="1"/>
  <c r="AV1065" i="1"/>
  <c r="AW1065" i="1"/>
  <c r="AX1065" i="1"/>
  <c r="AY1065" i="1"/>
  <c r="AV1066" i="1"/>
  <c r="AW1066" i="1"/>
  <c r="AX1066" i="1"/>
  <c r="AY1066" i="1"/>
  <c r="AV1067" i="1"/>
  <c r="AW1067" i="1"/>
  <c r="AX1067" i="1"/>
  <c r="AY1067" i="1"/>
  <c r="AV1068" i="1"/>
  <c r="AW1068" i="1"/>
  <c r="AX1068" i="1"/>
  <c r="AY1068" i="1"/>
  <c r="AV1069" i="1"/>
  <c r="AW1069" i="1"/>
  <c r="AX1069" i="1"/>
  <c r="AY1069" i="1"/>
  <c r="AV1070" i="1"/>
  <c r="AW1070" i="1"/>
  <c r="AX1070" i="1"/>
  <c r="AY1070" i="1"/>
  <c r="AV1071" i="1"/>
  <c r="AW1071" i="1"/>
  <c r="AX1071" i="1"/>
  <c r="AY1071" i="1"/>
  <c r="AV1072" i="1"/>
  <c r="AW1072" i="1"/>
  <c r="AX1072" i="1"/>
  <c r="AY1072" i="1"/>
  <c r="AV1073" i="1"/>
  <c r="AW1073" i="1"/>
  <c r="AX1073" i="1"/>
  <c r="AY1073" i="1"/>
  <c r="AV1074" i="1"/>
  <c r="AW1074" i="1"/>
  <c r="AX1074" i="1"/>
  <c r="AY1074" i="1"/>
  <c r="AV1075" i="1"/>
  <c r="AW1075" i="1"/>
  <c r="AX1075" i="1"/>
  <c r="AY1075" i="1"/>
  <c r="AV1076" i="1"/>
  <c r="AW1076" i="1"/>
  <c r="AX1076" i="1"/>
  <c r="AY1076" i="1"/>
  <c r="AV1077" i="1"/>
  <c r="AW1077" i="1"/>
  <c r="AX1077" i="1"/>
  <c r="AY1077" i="1"/>
  <c r="AV1078" i="1"/>
  <c r="AW1078" i="1"/>
  <c r="AX1078" i="1"/>
  <c r="AY1078" i="1"/>
  <c r="AV1079" i="1"/>
  <c r="AW1079" i="1"/>
  <c r="AX1079" i="1"/>
  <c r="AY1079" i="1"/>
  <c r="AV1080" i="1"/>
  <c r="AW1080" i="1"/>
  <c r="AX1080" i="1"/>
  <c r="AY1080" i="1"/>
  <c r="AV1081" i="1"/>
  <c r="AW1081" i="1"/>
  <c r="AX1081" i="1"/>
  <c r="AY1081" i="1"/>
  <c r="AV1082" i="1"/>
  <c r="AW1082" i="1"/>
  <c r="AX1082" i="1"/>
  <c r="AY1082" i="1"/>
  <c r="AV1083" i="1"/>
  <c r="AW1083" i="1"/>
  <c r="AX1083" i="1"/>
  <c r="AY1083" i="1"/>
  <c r="AV1084" i="1"/>
  <c r="AW1084" i="1"/>
  <c r="AX1084" i="1"/>
  <c r="AY1084" i="1"/>
  <c r="AV1085" i="1"/>
  <c r="AW1085" i="1"/>
  <c r="AX1085" i="1"/>
  <c r="AY1085" i="1"/>
  <c r="AV1086" i="1"/>
  <c r="AW1086" i="1"/>
  <c r="AX1086" i="1"/>
  <c r="AY1086" i="1"/>
  <c r="AV1087" i="1"/>
  <c r="AW1087" i="1"/>
  <c r="AX1087" i="1"/>
  <c r="AY1087" i="1"/>
  <c r="AV1088" i="1"/>
  <c r="AW1088" i="1"/>
  <c r="AX1088" i="1"/>
  <c r="AY1088" i="1"/>
  <c r="AV1089" i="1"/>
  <c r="AW1089" i="1"/>
  <c r="AX1089" i="1"/>
  <c r="AY1089" i="1"/>
  <c r="AV1090" i="1"/>
  <c r="AW1090" i="1"/>
  <c r="AX1090" i="1"/>
  <c r="AY1090" i="1"/>
  <c r="AV1091" i="1"/>
  <c r="AW1091" i="1"/>
  <c r="AX1091" i="1"/>
  <c r="AY1091" i="1"/>
  <c r="AV1092" i="1"/>
  <c r="AW1092" i="1"/>
  <c r="AX1092" i="1"/>
  <c r="AY1092" i="1"/>
  <c r="AV1093" i="1"/>
  <c r="AW1093" i="1"/>
  <c r="AX1093" i="1"/>
  <c r="AY1093" i="1"/>
  <c r="AV1094" i="1"/>
  <c r="AW1094" i="1"/>
  <c r="AX1094" i="1"/>
  <c r="AY1094" i="1"/>
  <c r="AV1095" i="1"/>
  <c r="AW1095" i="1"/>
  <c r="AX1095" i="1"/>
  <c r="AY1095" i="1"/>
  <c r="AV1096" i="1"/>
  <c r="AW1096" i="1"/>
  <c r="AX1096" i="1"/>
  <c r="AY1096" i="1"/>
  <c r="AW2" i="1"/>
  <c r="AX2" i="1"/>
  <c r="AY2" i="1"/>
  <c r="AU2" i="1"/>
  <c r="AV2" i="1"/>
  <c r="AN2" i="1"/>
  <c r="AO2" i="1"/>
  <c r="AP2" i="1"/>
  <c r="AQ2" i="1"/>
  <c r="AR2" i="1"/>
  <c r="AS2" i="1"/>
  <c r="AT2" i="1"/>
  <c r="AC2" i="1"/>
  <c r="AD2" i="1"/>
  <c r="AE2" i="1"/>
  <c r="AF2" i="1"/>
  <c r="AG2" i="1"/>
  <c r="AH2" i="1"/>
  <c r="AI2" i="1"/>
  <c r="AJ2" i="1"/>
  <c r="AK2" i="1"/>
  <c r="AL2" i="1"/>
  <c r="AM2" i="1"/>
  <c r="AB2" i="1"/>
  <c r="D1" i="6" l="1" a="1"/>
  <c r="D1" i="6" s="1"/>
  <c r="D1" i="7" a="1"/>
  <c r="D1" i="7" s="1"/>
  <c r="D1" i="9" a="1"/>
  <c r="D1" i="9" s="1"/>
  <c r="F1" i="5" a="1"/>
  <c r="F1" i="5" s="1"/>
  <c r="D1" i="5" a="1"/>
  <c r="D1" i="5" s="1"/>
  <c r="ED13" i="1"/>
  <c r="ED5" i="1"/>
  <c r="DZ29" i="1"/>
  <c r="ED6" i="1"/>
  <c r="ED14" i="1"/>
  <c r="ED22" i="1"/>
  <c r="ED30" i="1"/>
  <c r="ED38" i="1"/>
  <c r="ED46" i="1"/>
  <c r="ED54" i="1"/>
  <c r="ED62" i="1"/>
  <c r="DZ6" i="1"/>
  <c r="DZ14" i="1"/>
  <c r="DZ22" i="1"/>
  <c r="DZ30" i="1"/>
  <c r="DZ38" i="1"/>
  <c r="DZ27" i="1"/>
  <c r="DZ43" i="1"/>
  <c r="ED20" i="1"/>
  <c r="ED60" i="1"/>
  <c r="ED68" i="1"/>
  <c r="ED21" i="1"/>
  <c r="ED53" i="1"/>
  <c r="DZ21" i="1"/>
  <c r="ED7" i="1"/>
  <c r="ED15" i="1"/>
  <c r="ED23" i="1"/>
  <c r="ED31" i="1"/>
  <c r="ED39" i="1"/>
  <c r="ED47" i="1"/>
  <c r="ED55" i="1"/>
  <c r="ED63" i="1"/>
  <c r="DZ7" i="1"/>
  <c r="DZ15" i="1"/>
  <c r="DZ23" i="1"/>
  <c r="DZ31" i="1"/>
  <c r="DZ39" i="1"/>
  <c r="ED16" i="1"/>
  <c r="ED32" i="1"/>
  <c r="ED40" i="1"/>
  <c r="ED48" i="1"/>
  <c r="ED64" i="1"/>
  <c r="DZ16" i="1"/>
  <c r="DZ32" i="1"/>
  <c r="DZ40" i="1"/>
  <c r="ED49" i="1"/>
  <c r="ED65" i="1"/>
  <c r="DZ41" i="1"/>
  <c r="ED34" i="1"/>
  <c r="ED50" i="1"/>
  <c r="DZ10" i="1"/>
  <c r="DZ34" i="1"/>
  <c r="ED27" i="1"/>
  <c r="ED43" i="1"/>
  <c r="DZ19" i="1"/>
  <c r="DZ35" i="1"/>
  <c r="ED28" i="1"/>
  <c r="ED44" i="1"/>
  <c r="ED52" i="1"/>
  <c r="DZ20" i="1"/>
  <c r="DZ28" i="1"/>
  <c r="DZ36" i="1"/>
  <c r="ED29" i="1"/>
  <c r="ED61" i="1"/>
  <c r="DZ5" i="1"/>
  <c r="ED8" i="1"/>
  <c r="ED24" i="1"/>
  <c r="ED56" i="1"/>
  <c r="DZ8" i="1"/>
  <c r="DZ24" i="1"/>
  <c r="ED57" i="1"/>
  <c r="DZ9" i="1"/>
  <c r="DZ17" i="1"/>
  <c r="ED26" i="1"/>
  <c r="ED58" i="1"/>
  <c r="DZ18" i="1"/>
  <c r="DZ26" i="1"/>
  <c r="ED19" i="1"/>
  <c r="ED35" i="1"/>
  <c r="ED59" i="1"/>
  <c r="ED12" i="1"/>
  <c r="ED36" i="1"/>
  <c r="DZ12" i="1"/>
  <c r="DZ44" i="1"/>
  <c r="ED37" i="1"/>
  <c r="DZ13" i="1"/>
  <c r="ED9" i="1"/>
  <c r="ED17" i="1"/>
  <c r="ED25" i="1"/>
  <c r="ED33" i="1"/>
  <c r="ED41" i="1"/>
  <c r="DZ25" i="1"/>
  <c r="DZ33" i="1"/>
  <c r="ED18" i="1"/>
  <c r="ED42" i="1"/>
  <c r="DZ42" i="1"/>
  <c r="ED11" i="1"/>
  <c r="ED51" i="1"/>
  <c r="ED67" i="1"/>
  <c r="DZ11" i="1"/>
  <c r="ED10" i="1"/>
  <c r="ED66" i="1"/>
  <c r="ED45" i="1"/>
  <c r="DZ37" i="1"/>
  <c r="A1" i="5" a="1"/>
  <c r="A1" i="5" s="1"/>
  <c r="DS4" i="1" a="1"/>
  <c r="DS4" i="1" s="1"/>
  <c r="CF4" i="1" a="1"/>
  <c r="CF4" i="1" s="1"/>
  <c r="BS4" i="1" a="1"/>
  <c r="BS4" i="1" s="1"/>
  <c r="BL29" i="1"/>
  <c r="BM29" i="1"/>
  <c r="BL28" i="1"/>
  <c r="BM28" i="1"/>
  <c r="BM27" i="1"/>
  <c r="BL27" i="1"/>
  <c r="BL26" i="1"/>
  <c r="BM26" i="1"/>
  <c r="BL25" i="1"/>
  <c r="BM25" i="1"/>
  <c r="BL24" i="1"/>
  <c r="BM24" i="1"/>
  <c r="BM23" i="1"/>
  <c r="BL23" i="1"/>
  <c r="BL22" i="1"/>
  <c r="BM22" i="1"/>
  <c r="BL21" i="1"/>
  <c r="BM21" i="1"/>
  <c r="BL20" i="1"/>
  <c r="BM20" i="1"/>
  <c r="BM19" i="1"/>
  <c r="BL19" i="1"/>
  <c r="BL18" i="1"/>
  <c r="BM18" i="1"/>
  <c r="BL17" i="1"/>
  <c r="BM17" i="1"/>
  <c r="BL16" i="1"/>
  <c r="BM16" i="1"/>
  <c r="BM15" i="1"/>
  <c r="BL15" i="1"/>
  <c r="BL14" i="1"/>
  <c r="BM14" i="1"/>
  <c r="BL13" i="1"/>
  <c r="BM13" i="1"/>
  <c r="BL12" i="1"/>
  <c r="BM12" i="1"/>
  <c r="BM11" i="1"/>
  <c r="BL11" i="1"/>
  <c r="BL10" i="1"/>
  <c r="BM10" i="1"/>
  <c r="BL9" i="1"/>
  <c r="BM9" i="1"/>
  <c r="BL8" i="1"/>
  <c r="BM8" i="1"/>
  <c r="BM7" i="1"/>
  <c r="BL7" i="1"/>
  <c r="BM6" i="1"/>
  <c r="BL6" i="1"/>
  <c r="BL5" i="1"/>
  <c r="BM5" i="1"/>
  <c r="BL4" i="1"/>
  <c r="BM4" i="1"/>
  <c r="BM3" i="1"/>
  <c r="BL3" i="1"/>
  <c r="BL1095" i="1"/>
  <c r="BM1095" i="1"/>
  <c r="BL1093" i="1"/>
  <c r="BM1093" i="1"/>
  <c r="BL1091" i="1"/>
  <c r="BM1091" i="1"/>
  <c r="BL1089" i="1"/>
  <c r="BM1089" i="1"/>
  <c r="BL1087" i="1"/>
  <c r="BM1087" i="1"/>
  <c r="BL1085" i="1"/>
  <c r="BM1085" i="1"/>
  <c r="BL1083" i="1"/>
  <c r="BM1083" i="1"/>
  <c r="BL1081" i="1"/>
  <c r="BM1081" i="1"/>
  <c r="BL1079" i="1"/>
  <c r="BM1079" i="1"/>
  <c r="BL1077" i="1"/>
  <c r="BM1077" i="1"/>
  <c r="BL1075" i="1"/>
  <c r="BM1075" i="1"/>
  <c r="BL1073" i="1"/>
  <c r="BM1073" i="1"/>
  <c r="BL1071" i="1"/>
  <c r="BM1071" i="1"/>
  <c r="BL1069" i="1"/>
  <c r="BM1069" i="1"/>
  <c r="BL1067" i="1"/>
  <c r="BM1067" i="1"/>
  <c r="BL1065" i="1"/>
  <c r="BM1065" i="1"/>
  <c r="BL1063" i="1"/>
  <c r="BM1063" i="1"/>
  <c r="BL1061" i="1"/>
  <c r="BM1061" i="1"/>
  <c r="BL1059" i="1"/>
  <c r="BM1059" i="1"/>
  <c r="BL1057" i="1"/>
  <c r="BM1057" i="1"/>
  <c r="BL1055" i="1"/>
  <c r="BM1055" i="1"/>
  <c r="BL1053" i="1"/>
  <c r="BM1053" i="1"/>
  <c r="BL1051" i="1"/>
  <c r="BM1051" i="1"/>
  <c r="BM2" i="1"/>
  <c r="BL2" i="1"/>
  <c r="BM1096" i="1"/>
  <c r="BL1096" i="1"/>
  <c r="BL1094" i="1"/>
  <c r="BM1094" i="1"/>
  <c r="BM1092" i="1"/>
  <c r="BL1092" i="1"/>
  <c r="BL1090" i="1"/>
  <c r="BM1090" i="1"/>
  <c r="BM1088" i="1"/>
  <c r="BL1088" i="1"/>
  <c r="BL1086" i="1"/>
  <c r="BM1086" i="1"/>
  <c r="BM1084" i="1"/>
  <c r="BL1084" i="1"/>
  <c r="BL1082" i="1"/>
  <c r="BM1082" i="1"/>
  <c r="BM1080" i="1"/>
  <c r="BL1080" i="1"/>
  <c r="BL1078" i="1"/>
  <c r="BM1078" i="1"/>
  <c r="BM1076" i="1"/>
  <c r="BL1076" i="1"/>
  <c r="BL1074" i="1"/>
  <c r="BM1074" i="1"/>
  <c r="BM1072" i="1"/>
  <c r="BL1072" i="1"/>
  <c r="BL1070" i="1"/>
  <c r="BM1070" i="1"/>
  <c r="BM1068" i="1"/>
  <c r="BL1068" i="1"/>
  <c r="BL1066" i="1"/>
  <c r="BM1066" i="1"/>
  <c r="BM1064" i="1"/>
  <c r="BL1064" i="1"/>
  <c r="BL1062" i="1"/>
  <c r="BM1062" i="1"/>
  <c r="BM1060" i="1"/>
  <c r="BL1060" i="1"/>
  <c r="BL1058" i="1"/>
  <c r="BM1058" i="1"/>
  <c r="BM1056" i="1"/>
  <c r="BL1056" i="1"/>
  <c r="BL1054" i="1"/>
  <c r="BM1054" i="1"/>
  <c r="BM1052" i="1"/>
  <c r="BL1052" i="1"/>
  <c r="BL1050" i="1"/>
  <c r="BM1050" i="1"/>
  <c r="BM1048" i="1"/>
  <c r="BL1048" i="1"/>
  <c r="BL1049" i="1"/>
  <c r="BM1049" i="1"/>
  <c r="BL1047" i="1"/>
  <c r="BM1047" i="1"/>
  <c r="BL1045" i="1"/>
  <c r="BM1045" i="1"/>
  <c r="BL1043" i="1"/>
  <c r="BM1043" i="1"/>
  <c r="BL1041" i="1"/>
  <c r="BM1041" i="1"/>
  <c r="BL1039" i="1"/>
  <c r="BM1039" i="1"/>
  <c r="BL1037" i="1"/>
  <c r="BM1037" i="1"/>
  <c r="BL1035" i="1"/>
  <c r="BM1035" i="1"/>
  <c r="BL1033" i="1"/>
  <c r="BM1033" i="1"/>
  <c r="BL1031" i="1"/>
  <c r="BM1031" i="1"/>
  <c r="BL1029" i="1"/>
  <c r="BM1029" i="1"/>
  <c r="BL1027" i="1"/>
  <c r="BM1027" i="1"/>
  <c r="BL1025" i="1"/>
  <c r="BM1025" i="1"/>
  <c r="BL1023" i="1"/>
  <c r="BM1023" i="1"/>
  <c r="BL1021" i="1"/>
  <c r="BM1021" i="1"/>
  <c r="BL1019" i="1"/>
  <c r="BM1019" i="1"/>
  <c r="BL1017" i="1"/>
  <c r="BM1017" i="1"/>
  <c r="BL1015" i="1"/>
  <c r="BM1015" i="1"/>
  <c r="BL1013" i="1"/>
  <c r="BM1013" i="1"/>
  <c r="BL1011" i="1"/>
  <c r="BM1011" i="1"/>
  <c r="BL1009" i="1"/>
  <c r="BM1009" i="1"/>
  <c r="BL1007" i="1"/>
  <c r="BM1007" i="1"/>
  <c r="BL1005" i="1"/>
  <c r="BM1005" i="1"/>
  <c r="BL1003" i="1"/>
  <c r="BM1003" i="1"/>
  <c r="BL1001" i="1"/>
  <c r="BM1001" i="1"/>
  <c r="BL999" i="1"/>
  <c r="BM999" i="1"/>
  <c r="BL997" i="1"/>
  <c r="BM997" i="1"/>
  <c r="BL995" i="1"/>
  <c r="BM995" i="1"/>
  <c r="BL993" i="1"/>
  <c r="BM993" i="1"/>
  <c r="BL991" i="1"/>
  <c r="BM991" i="1"/>
  <c r="BL989" i="1"/>
  <c r="BM989" i="1"/>
  <c r="BL987" i="1"/>
  <c r="BM987" i="1"/>
  <c r="BL985" i="1"/>
  <c r="BM985" i="1"/>
  <c r="BL983" i="1"/>
  <c r="BM983" i="1"/>
  <c r="BL981" i="1"/>
  <c r="BM981" i="1"/>
  <c r="BL979" i="1"/>
  <c r="BM979" i="1"/>
  <c r="BL977" i="1"/>
  <c r="BM977" i="1"/>
  <c r="BL975" i="1"/>
  <c r="BM975" i="1"/>
  <c r="BL973" i="1"/>
  <c r="BM973" i="1"/>
  <c r="BL971" i="1"/>
  <c r="BM971" i="1"/>
  <c r="BL969" i="1"/>
  <c r="BM969" i="1"/>
  <c r="BL967" i="1"/>
  <c r="BM967" i="1"/>
  <c r="BL965" i="1"/>
  <c r="BM965" i="1"/>
  <c r="BL963" i="1"/>
  <c r="BM963" i="1"/>
  <c r="BL961" i="1"/>
  <c r="BM961" i="1"/>
  <c r="BL959" i="1"/>
  <c r="BM959" i="1"/>
  <c r="BL957" i="1"/>
  <c r="BM957" i="1"/>
  <c r="BL955" i="1"/>
  <c r="BM955" i="1"/>
  <c r="BL953" i="1"/>
  <c r="BM953" i="1"/>
  <c r="BL951" i="1"/>
  <c r="BM951" i="1"/>
  <c r="BL949" i="1"/>
  <c r="BM949" i="1"/>
  <c r="BL947" i="1"/>
  <c r="BM947" i="1"/>
  <c r="BM945" i="1"/>
  <c r="BL945" i="1"/>
  <c r="BL943" i="1"/>
  <c r="BM943" i="1"/>
  <c r="BL941" i="1"/>
  <c r="BM941" i="1"/>
  <c r="BL939" i="1"/>
  <c r="BM939" i="1"/>
  <c r="BL937" i="1"/>
  <c r="BM937" i="1"/>
  <c r="BL935" i="1"/>
  <c r="BM935" i="1"/>
  <c r="BL933" i="1"/>
  <c r="BM933" i="1"/>
  <c r="BL931" i="1"/>
  <c r="BM931" i="1"/>
  <c r="BM929" i="1"/>
  <c r="BL929" i="1"/>
  <c r="BL927" i="1"/>
  <c r="BM927" i="1"/>
  <c r="BL925" i="1"/>
  <c r="BM925" i="1"/>
  <c r="BL923" i="1"/>
  <c r="BM923" i="1"/>
  <c r="BL921" i="1"/>
  <c r="BM921" i="1"/>
  <c r="BL919" i="1"/>
  <c r="BM919" i="1"/>
  <c r="BL917" i="1"/>
  <c r="BM917" i="1"/>
  <c r="BL915" i="1"/>
  <c r="BM915" i="1"/>
  <c r="BM913" i="1"/>
  <c r="BL913" i="1"/>
  <c r="BL911" i="1"/>
  <c r="BM911" i="1"/>
  <c r="BL909" i="1"/>
  <c r="BM909" i="1"/>
  <c r="BL907" i="1"/>
  <c r="BM907" i="1"/>
  <c r="BL905" i="1"/>
  <c r="BM905" i="1"/>
  <c r="BL903" i="1"/>
  <c r="BM903" i="1"/>
  <c r="BL901" i="1"/>
  <c r="BM901" i="1"/>
  <c r="BL899" i="1"/>
  <c r="BM899" i="1"/>
  <c r="BM897" i="1"/>
  <c r="BL897" i="1"/>
  <c r="BL895" i="1"/>
  <c r="BM895" i="1"/>
  <c r="BL893" i="1"/>
  <c r="BM893" i="1"/>
  <c r="BL891" i="1"/>
  <c r="BM891" i="1"/>
  <c r="BL889" i="1"/>
  <c r="BM889" i="1"/>
  <c r="BL887" i="1"/>
  <c r="BM887" i="1"/>
  <c r="BL885" i="1"/>
  <c r="BM885" i="1"/>
  <c r="BL883" i="1"/>
  <c r="BM883" i="1"/>
  <c r="BM881" i="1"/>
  <c r="BL881" i="1"/>
  <c r="BL879" i="1"/>
  <c r="BM879" i="1"/>
  <c r="BL877" i="1"/>
  <c r="BM877" i="1"/>
  <c r="BL875" i="1"/>
  <c r="BM875" i="1"/>
  <c r="BL873" i="1"/>
  <c r="BM873" i="1"/>
  <c r="BL871" i="1"/>
  <c r="BM871" i="1"/>
  <c r="BL869" i="1"/>
  <c r="BM869" i="1"/>
  <c r="BL867" i="1"/>
  <c r="BM867" i="1"/>
  <c r="BM865" i="1"/>
  <c r="BL865" i="1"/>
  <c r="BL863" i="1"/>
  <c r="BM863" i="1"/>
  <c r="BL861" i="1"/>
  <c r="BM861" i="1"/>
  <c r="BL859" i="1"/>
  <c r="BM859" i="1"/>
  <c r="BL857" i="1"/>
  <c r="BM857" i="1"/>
  <c r="BL855" i="1"/>
  <c r="BM855" i="1"/>
  <c r="BL853" i="1"/>
  <c r="BM853" i="1"/>
  <c r="BL851" i="1"/>
  <c r="BM851" i="1"/>
  <c r="BM849" i="1"/>
  <c r="BL849" i="1"/>
  <c r="BL847" i="1"/>
  <c r="BM847" i="1"/>
  <c r="BL845" i="1"/>
  <c r="BM845" i="1"/>
  <c r="BL843" i="1"/>
  <c r="BM843" i="1"/>
  <c r="BL841" i="1"/>
  <c r="BM841" i="1"/>
  <c r="BL839" i="1"/>
  <c r="BM839" i="1"/>
  <c r="BL837" i="1"/>
  <c r="BM837" i="1"/>
  <c r="BL835" i="1"/>
  <c r="BM835" i="1"/>
  <c r="BM833" i="1"/>
  <c r="BL833" i="1"/>
  <c r="BL831" i="1"/>
  <c r="BM831" i="1"/>
  <c r="BL829" i="1"/>
  <c r="BM829" i="1"/>
  <c r="BL827" i="1"/>
  <c r="BM827" i="1"/>
  <c r="BL825" i="1"/>
  <c r="BM825" i="1"/>
  <c r="BL823" i="1"/>
  <c r="BM823" i="1"/>
  <c r="BL821" i="1"/>
  <c r="BM821" i="1"/>
  <c r="BL819" i="1"/>
  <c r="BM819" i="1"/>
  <c r="BM817" i="1"/>
  <c r="BL817" i="1"/>
  <c r="BL815" i="1"/>
  <c r="BM815" i="1"/>
  <c r="BL813" i="1"/>
  <c r="BM813" i="1"/>
  <c r="BL811" i="1"/>
  <c r="BM811" i="1"/>
  <c r="BL809" i="1"/>
  <c r="BM809" i="1"/>
  <c r="BL807" i="1"/>
  <c r="BM807" i="1"/>
  <c r="BL805" i="1"/>
  <c r="BM805" i="1"/>
  <c r="BL803" i="1"/>
  <c r="BM803" i="1"/>
  <c r="BM801" i="1"/>
  <c r="BL801" i="1"/>
  <c r="BL799" i="1"/>
  <c r="BM799" i="1"/>
  <c r="BM797" i="1"/>
  <c r="BL797" i="1"/>
  <c r="BL795" i="1"/>
  <c r="BM795" i="1"/>
  <c r="BM793" i="1"/>
  <c r="BL793" i="1"/>
  <c r="BL791" i="1"/>
  <c r="BM791" i="1"/>
  <c r="BM789" i="1"/>
  <c r="BL789" i="1"/>
  <c r="BL787" i="1"/>
  <c r="BM787" i="1"/>
  <c r="BM785" i="1"/>
  <c r="BL785" i="1"/>
  <c r="BL783" i="1"/>
  <c r="BM783" i="1"/>
  <c r="BM781" i="1"/>
  <c r="BL781" i="1"/>
  <c r="BL779" i="1"/>
  <c r="BM779" i="1"/>
  <c r="BM777" i="1"/>
  <c r="BL777" i="1"/>
  <c r="BL775" i="1"/>
  <c r="BM775" i="1"/>
  <c r="BM773" i="1"/>
  <c r="BL773" i="1"/>
  <c r="BL771" i="1"/>
  <c r="BM771" i="1"/>
  <c r="BM769" i="1"/>
  <c r="BL769" i="1"/>
  <c r="BL767" i="1"/>
  <c r="BM767" i="1"/>
  <c r="BM765" i="1"/>
  <c r="BL765" i="1"/>
  <c r="BL763" i="1"/>
  <c r="BM763" i="1"/>
  <c r="BM761" i="1"/>
  <c r="BL761" i="1"/>
  <c r="BL759" i="1"/>
  <c r="BM759" i="1"/>
  <c r="BM757" i="1"/>
  <c r="BL757" i="1"/>
  <c r="BL755" i="1"/>
  <c r="BM755" i="1"/>
  <c r="BM753" i="1"/>
  <c r="BL753" i="1"/>
  <c r="BL751" i="1"/>
  <c r="BM751" i="1"/>
  <c r="BM749" i="1"/>
  <c r="BL749" i="1"/>
  <c r="BL747" i="1"/>
  <c r="BM747" i="1"/>
  <c r="BM745" i="1"/>
  <c r="BL745" i="1"/>
  <c r="BL743" i="1"/>
  <c r="BM743" i="1"/>
  <c r="BM741" i="1"/>
  <c r="BL741" i="1"/>
  <c r="BL739" i="1"/>
  <c r="BM739" i="1"/>
  <c r="BM737" i="1"/>
  <c r="BL737" i="1"/>
  <c r="BL735" i="1"/>
  <c r="BM735" i="1"/>
  <c r="BM733" i="1"/>
  <c r="BL733" i="1"/>
  <c r="BL731" i="1"/>
  <c r="BM731" i="1"/>
  <c r="BM729" i="1"/>
  <c r="BL729" i="1"/>
  <c r="BL727" i="1"/>
  <c r="BM727" i="1"/>
  <c r="BM725" i="1"/>
  <c r="BL725" i="1"/>
  <c r="BL723" i="1"/>
  <c r="BM723" i="1"/>
  <c r="BM721" i="1"/>
  <c r="BL721" i="1"/>
  <c r="BL719" i="1"/>
  <c r="BM719" i="1"/>
  <c r="BM717" i="1"/>
  <c r="BL717" i="1"/>
  <c r="BL715" i="1"/>
  <c r="BM715" i="1"/>
  <c r="BM713" i="1"/>
  <c r="BL713" i="1"/>
  <c r="BL711" i="1"/>
  <c r="BM711" i="1"/>
  <c r="BM709" i="1"/>
  <c r="BL709" i="1"/>
  <c r="BL707" i="1"/>
  <c r="BM707" i="1"/>
  <c r="BM705" i="1"/>
  <c r="BL705" i="1"/>
  <c r="BL703" i="1"/>
  <c r="BM703" i="1"/>
  <c r="BM701" i="1"/>
  <c r="BL701" i="1"/>
  <c r="BL699" i="1"/>
  <c r="BM699" i="1"/>
  <c r="BM697" i="1"/>
  <c r="BL697" i="1"/>
  <c r="BL695" i="1"/>
  <c r="BM695" i="1"/>
  <c r="BM693" i="1"/>
  <c r="BL693" i="1"/>
  <c r="BL691" i="1"/>
  <c r="BM691" i="1"/>
  <c r="BM689" i="1"/>
  <c r="BL689" i="1"/>
  <c r="BL687" i="1"/>
  <c r="BM687" i="1"/>
  <c r="BM685" i="1"/>
  <c r="BL685" i="1"/>
  <c r="BL683" i="1"/>
  <c r="BM683" i="1"/>
  <c r="BM681" i="1"/>
  <c r="BL681" i="1"/>
  <c r="BL679" i="1"/>
  <c r="BM679" i="1"/>
  <c r="BM677" i="1"/>
  <c r="BL677" i="1"/>
  <c r="BL675" i="1"/>
  <c r="BM675" i="1"/>
  <c r="BM673" i="1"/>
  <c r="BL673" i="1"/>
  <c r="BL671" i="1"/>
  <c r="BM671" i="1"/>
  <c r="BM669" i="1"/>
  <c r="BL669" i="1"/>
  <c r="BL667" i="1"/>
  <c r="BM667" i="1"/>
  <c r="BM665" i="1"/>
  <c r="BL665" i="1"/>
  <c r="BL663" i="1"/>
  <c r="BM663" i="1"/>
  <c r="BM661" i="1"/>
  <c r="BL661" i="1"/>
  <c r="BL659" i="1"/>
  <c r="BM659" i="1"/>
  <c r="BM657" i="1"/>
  <c r="BL657" i="1"/>
  <c r="BL655" i="1"/>
  <c r="BM655" i="1"/>
  <c r="BM653" i="1"/>
  <c r="BL653" i="1"/>
  <c r="BL651" i="1"/>
  <c r="BM651" i="1"/>
  <c r="BM649" i="1"/>
  <c r="BL649" i="1"/>
  <c r="BL647" i="1"/>
  <c r="BM647" i="1"/>
  <c r="BM645" i="1"/>
  <c r="BL645" i="1"/>
  <c r="BL643" i="1"/>
  <c r="BM643" i="1"/>
  <c r="BM641" i="1"/>
  <c r="BL641" i="1"/>
  <c r="BL639" i="1"/>
  <c r="BM639" i="1"/>
  <c r="BM637" i="1"/>
  <c r="BL637" i="1"/>
  <c r="BL635" i="1"/>
  <c r="BM635" i="1"/>
  <c r="BM633" i="1"/>
  <c r="BL633" i="1"/>
  <c r="BL631" i="1"/>
  <c r="BM631" i="1"/>
  <c r="BM629" i="1"/>
  <c r="BL629" i="1"/>
  <c r="BL627" i="1"/>
  <c r="BM627" i="1"/>
  <c r="BM625" i="1"/>
  <c r="BL625" i="1"/>
  <c r="BL623" i="1"/>
  <c r="BM623" i="1"/>
  <c r="BM621" i="1"/>
  <c r="BL621" i="1"/>
  <c r="BL619" i="1"/>
  <c r="BM619" i="1"/>
  <c r="BM617" i="1"/>
  <c r="BL617" i="1"/>
  <c r="BL615" i="1"/>
  <c r="BM615" i="1"/>
  <c r="BM613" i="1"/>
  <c r="BL613" i="1"/>
  <c r="BL611" i="1"/>
  <c r="BM611" i="1"/>
  <c r="BM609" i="1"/>
  <c r="BL609" i="1"/>
  <c r="BL607" i="1"/>
  <c r="BM607" i="1"/>
  <c r="BM605" i="1"/>
  <c r="BL605" i="1"/>
  <c r="BL603" i="1"/>
  <c r="BM603" i="1"/>
  <c r="BM601" i="1"/>
  <c r="BL601" i="1"/>
  <c r="BL599" i="1"/>
  <c r="BM599" i="1"/>
  <c r="BM597" i="1"/>
  <c r="BL597" i="1"/>
  <c r="BL595" i="1"/>
  <c r="BM595" i="1"/>
  <c r="BM593" i="1"/>
  <c r="BL593" i="1"/>
  <c r="BL591" i="1"/>
  <c r="BM591" i="1"/>
  <c r="BM589" i="1"/>
  <c r="BL589" i="1"/>
  <c r="BL587" i="1"/>
  <c r="BM587" i="1"/>
  <c r="BM585" i="1"/>
  <c r="BL585" i="1"/>
  <c r="BL583" i="1"/>
  <c r="BM583" i="1"/>
  <c r="BM581" i="1"/>
  <c r="BL581" i="1"/>
  <c r="BL579" i="1"/>
  <c r="BM579" i="1"/>
  <c r="BM577" i="1"/>
  <c r="BL577" i="1"/>
  <c r="BL575" i="1"/>
  <c r="BM575" i="1"/>
  <c r="BM573" i="1"/>
  <c r="BL573" i="1"/>
  <c r="BL571" i="1"/>
  <c r="BM571" i="1"/>
  <c r="BM569" i="1"/>
  <c r="BL569" i="1"/>
  <c r="BL567" i="1"/>
  <c r="BM567" i="1"/>
  <c r="BM565" i="1"/>
  <c r="BL565" i="1"/>
  <c r="BL563" i="1"/>
  <c r="BM563" i="1"/>
  <c r="BM561" i="1"/>
  <c r="BL561" i="1"/>
  <c r="BL559" i="1"/>
  <c r="BM559" i="1"/>
  <c r="BM557" i="1"/>
  <c r="BL557" i="1"/>
  <c r="BL555" i="1"/>
  <c r="BM555" i="1"/>
  <c r="BM553" i="1"/>
  <c r="BL553" i="1"/>
  <c r="BL551" i="1"/>
  <c r="BM551" i="1"/>
  <c r="BM549" i="1"/>
  <c r="BL549" i="1"/>
  <c r="BL547" i="1"/>
  <c r="BM547" i="1"/>
  <c r="BM545" i="1"/>
  <c r="BL545" i="1"/>
  <c r="BL543" i="1"/>
  <c r="BM543" i="1"/>
  <c r="BM541" i="1"/>
  <c r="BL541" i="1"/>
  <c r="BL539" i="1"/>
  <c r="BM539" i="1"/>
  <c r="BM537" i="1"/>
  <c r="BL537" i="1"/>
  <c r="BL535" i="1"/>
  <c r="BM535" i="1"/>
  <c r="BM533" i="1"/>
  <c r="BL533" i="1"/>
  <c r="BL531" i="1"/>
  <c r="BM531" i="1"/>
  <c r="BM529" i="1"/>
  <c r="BL529" i="1"/>
  <c r="BL527" i="1"/>
  <c r="BM527" i="1"/>
  <c r="BM525" i="1"/>
  <c r="BL525" i="1"/>
  <c r="BL523" i="1"/>
  <c r="BM523" i="1"/>
  <c r="BM521" i="1"/>
  <c r="BL521" i="1"/>
  <c r="BL519" i="1"/>
  <c r="BM519" i="1"/>
  <c r="BM517" i="1"/>
  <c r="BL517" i="1"/>
  <c r="BM515" i="1"/>
  <c r="BL515" i="1"/>
  <c r="BL513" i="1"/>
  <c r="BM513" i="1"/>
  <c r="BM511" i="1"/>
  <c r="BL511" i="1"/>
  <c r="BM509" i="1"/>
  <c r="BL509" i="1"/>
  <c r="BM507" i="1"/>
  <c r="BL507" i="1"/>
  <c r="BL505" i="1"/>
  <c r="BM505" i="1"/>
  <c r="BM503" i="1"/>
  <c r="BL503" i="1"/>
  <c r="BL501" i="1"/>
  <c r="BM501" i="1"/>
  <c r="BM499" i="1"/>
  <c r="BL499" i="1"/>
  <c r="BL497" i="1"/>
  <c r="BM497" i="1"/>
  <c r="BM495" i="1"/>
  <c r="BL495" i="1"/>
  <c r="BL493" i="1"/>
  <c r="BM493" i="1"/>
  <c r="BM491" i="1"/>
  <c r="BL491" i="1"/>
  <c r="BL489" i="1"/>
  <c r="BM489" i="1"/>
  <c r="BM487" i="1"/>
  <c r="BL487" i="1"/>
  <c r="BM485" i="1"/>
  <c r="BL485" i="1"/>
  <c r="BM483" i="1"/>
  <c r="BL483" i="1"/>
  <c r="BL481" i="1"/>
  <c r="BM481" i="1"/>
  <c r="BM479" i="1"/>
  <c r="BL479" i="1"/>
  <c r="BM477" i="1"/>
  <c r="BL477" i="1"/>
  <c r="BM475" i="1"/>
  <c r="BL475" i="1"/>
  <c r="BL473" i="1"/>
  <c r="BM473" i="1"/>
  <c r="BM471" i="1"/>
  <c r="BL471" i="1"/>
  <c r="BL469" i="1"/>
  <c r="BM469" i="1"/>
  <c r="BM467" i="1"/>
  <c r="BL467" i="1"/>
  <c r="BL465" i="1"/>
  <c r="BM465" i="1"/>
  <c r="BM463" i="1"/>
  <c r="BL463" i="1"/>
  <c r="BL461" i="1"/>
  <c r="BM461" i="1"/>
  <c r="BM459" i="1"/>
  <c r="BL459" i="1"/>
  <c r="BM457" i="1"/>
  <c r="BL457" i="1"/>
  <c r="BM455" i="1"/>
  <c r="BL455" i="1"/>
  <c r="BM453" i="1"/>
  <c r="BL453" i="1"/>
  <c r="BM451" i="1"/>
  <c r="BL451" i="1"/>
  <c r="BL449" i="1"/>
  <c r="BM449" i="1"/>
  <c r="BM447" i="1"/>
  <c r="BL447" i="1"/>
  <c r="BM445" i="1"/>
  <c r="BL445" i="1"/>
  <c r="BM443" i="1"/>
  <c r="BL443" i="1"/>
  <c r="BL441" i="1"/>
  <c r="BM441" i="1"/>
  <c r="BM439" i="1"/>
  <c r="BL439" i="1"/>
  <c r="BM437" i="1"/>
  <c r="BL437" i="1"/>
  <c r="BL435" i="1"/>
  <c r="BM435" i="1"/>
  <c r="BL433" i="1"/>
  <c r="BM433" i="1"/>
  <c r="BL431" i="1"/>
  <c r="BM431" i="1"/>
  <c r="BM429" i="1"/>
  <c r="BL429" i="1"/>
  <c r="BM427" i="1"/>
  <c r="BL427" i="1"/>
  <c r="BL425" i="1"/>
  <c r="BM425" i="1"/>
  <c r="BM423" i="1"/>
  <c r="BL423" i="1"/>
  <c r="BM421" i="1"/>
  <c r="BL421" i="1"/>
  <c r="BL419" i="1"/>
  <c r="BM419" i="1"/>
  <c r="BL417" i="1"/>
  <c r="BM417" i="1"/>
  <c r="BM415" i="1"/>
  <c r="BL415" i="1"/>
  <c r="BL413" i="1"/>
  <c r="BM413" i="1"/>
  <c r="BL411" i="1"/>
  <c r="BM411" i="1"/>
  <c r="BL409" i="1"/>
  <c r="BM409" i="1"/>
  <c r="BL407" i="1"/>
  <c r="BM407" i="1"/>
  <c r="BL405" i="1"/>
  <c r="BM405" i="1"/>
  <c r="BM403" i="1"/>
  <c r="BL403" i="1"/>
  <c r="BL401" i="1"/>
  <c r="BM401" i="1"/>
  <c r="BL399" i="1"/>
  <c r="BM399" i="1"/>
  <c r="BL397" i="1"/>
  <c r="BM397" i="1"/>
  <c r="BL395" i="1"/>
  <c r="BM395" i="1"/>
  <c r="BL393" i="1"/>
  <c r="BM393" i="1"/>
  <c r="BL391" i="1"/>
  <c r="BM391" i="1"/>
  <c r="BL389" i="1"/>
  <c r="BM389" i="1"/>
  <c r="BL387" i="1"/>
  <c r="BM387" i="1"/>
  <c r="BL385" i="1"/>
  <c r="BM385" i="1"/>
  <c r="BL383" i="1"/>
  <c r="BM383" i="1"/>
  <c r="BL381" i="1"/>
  <c r="BM381" i="1"/>
  <c r="BM379" i="1"/>
  <c r="BL379" i="1"/>
  <c r="BL377" i="1"/>
  <c r="BM377" i="1"/>
  <c r="BL375" i="1"/>
  <c r="BM375" i="1"/>
  <c r="BL373" i="1"/>
  <c r="BM373" i="1"/>
  <c r="BL371" i="1"/>
  <c r="BM371" i="1"/>
  <c r="BL369" i="1"/>
  <c r="BM369" i="1"/>
  <c r="BM367" i="1"/>
  <c r="BL367" i="1"/>
  <c r="BL365" i="1"/>
  <c r="BM365" i="1"/>
  <c r="BL363" i="1"/>
  <c r="BM363" i="1"/>
  <c r="BL361" i="1"/>
  <c r="BM361" i="1"/>
  <c r="BM359" i="1"/>
  <c r="BL359" i="1"/>
  <c r="BL357" i="1"/>
  <c r="BM357" i="1"/>
  <c r="BL355" i="1"/>
  <c r="BM355" i="1"/>
  <c r="BL353" i="1"/>
  <c r="BM353" i="1"/>
  <c r="BM351" i="1"/>
  <c r="BL351" i="1"/>
  <c r="BL349" i="1"/>
  <c r="BM349" i="1"/>
  <c r="BL347" i="1"/>
  <c r="BM347" i="1"/>
  <c r="BL345" i="1"/>
  <c r="BM345" i="1"/>
  <c r="BL343" i="1"/>
  <c r="BM343" i="1"/>
  <c r="BL341" i="1"/>
  <c r="BM341" i="1"/>
  <c r="BL339" i="1"/>
  <c r="BM339" i="1"/>
  <c r="BL337" i="1"/>
  <c r="BM337" i="1"/>
  <c r="BM335" i="1"/>
  <c r="BL335" i="1"/>
  <c r="BL333" i="1"/>
  <c r="BM333" i="1"/>
  <c r="BL331" i="1"/>
  <c r="BM331" i="1"/>
  <c r="BL329" i="1"/>
  <c r="BM329" i="1"/>
  <c r="BL327" i="1"/>
  <c r="BM327" i="1"/>
  <c r="BL325" i="1"/>
  <c r="BM325" i="1"/>
  <c r="BL323" i="1"/>
  <c r="BM323" i="1"/>
  <c r="BL321" i="1"/>
  <c r="BM321" i="1"/>
  <c r="BM319" i="1"/>
  <c r="BL319" i="1"/>
  <c r="BL317" i="1"/>
  <c r="BM317" i="1"/>
  <c r="BM315" i="1"/>
  <c r="BL315" i="1"/>
  <c r="BL313" i="1"/>
  <c r="BM313" i="1"/>
  <c r="BL311" i="1"/>
  <c r="BM311" i="1"/>
  <c r="BL309" i="1"/>
  <c r="BM309" i="1"/>
  <c r="BL307" i="1"/>
  <c r="BM307" i="1"/>
  <c r="BL305" i="1"/>
  <c r="BM305" i="1"/>
  <c r="BM303" i="1"/>
  <c r="BL303" i="1"/>
  <c r="BL301" i="1"/>
  <c r="BM301" i="1"/>
  <c r="BL299" i="1"/>
  <c r="BM299" i="1"/>
  <c r="BL297" i="1"/>
  <c r="BM297" i="1"/>
  <c r="BM295" i="1"/>
  <c r="BL295" i="1"/>
  <c r="BL293" i="1"/>
  <c r="BM293" i="1"/>
  <c r="BL291" i="1"/>
  <c r="BM291" i="1"/>
  <c r="BL289" i="1"/>
  <c r="BM289" i="1"/>
  <c r="BM287" i="1"/>
  <c r="BL287" i="1"/>
  <c r="BL285" i="1"/>
  <c r="BM285" i="1"/>
  <c r="BM283" i="1"/>
  <c r="BL283" i="1"/>
  <c r="BL281" i="1"/>
  <c r="BM281" i="1"/>
  <c r="BL279" i="1"/>
  <c r="BM279" i="1"/>
  <c r="BL277" i="1"/>
  <c r="BM277" i="1"/>
  <c r="BL275" i="1"/>
  <c r="BM275" i="1"/>
  <c r="BL273" i="1"/>
  <c r="BM273" i="1"/>
  <c r="BM271" i="1"/>
  <c r="BL271" i="1"/>
  <c r="BL269" i="1"/>
  <c r="BM269" i="1"/>
  <c r="BL267" i="1"/>
  <c r="BM267" i="1"/>
  <c r="BL265" i="1"/>
  <c r="BM265" i="1"/>
  <c r="BL263" i="1"/>
  <c r="BM263" i="1"/>
  <c r="BL261" i="1"/>
  <c r="BM261" i="1"/>
  <c r="BL259" i="1"/>
  <c r="BM259" i="1"/>
  <c r="BL257" i="1"/>
  <c r="BM257" i="1"/>
  <c r="BM255" i="1"/>
  <c r="BL255" i="1"/>
  <c r="BL253" i="1"/>
  <c r="BM253" i="1"/>
  <c r="BL251" i="1"/>
  <c r="BM251" i="1"/>
  <c r="BL249" i="1"/>
  <c r="BM249" i="1"/>
  <c r="BL247" i="1"/>
  <c r="BM247" i="1"/>
  <c r="BL245" i="1"/>
  <c r="BM245" i="1"/>
  <c r="BL243" i="1"/>
  <c r="BM243" i="1"/>
  <c r="BL241" i="1"/>
  <c r="BM241" i="1"/>
  <c r="BM239" i="1"/>
  <c r="BL239" i="1"/>
  <c r="BL237" i="1"/>
  <c r="BM237" i="1"/>
  <c r="BL235" i="1"/>
  <c r="BM235" i="1"/>
  <c r="BL233" i="1"/>
  <c r="BM233" i="1"/>
  <c r="BL231" i="1"/>
  <c r="BM231" i="1"/>
  <c r="BL229" i="1"/>
  <c r="BM229" i="1"/>
  <c r="BL227" i="1"/>
  <c r="BM227" i="1"/>
  <c r="BL225" i="1"/>
  <c r="BM225" i="1"/>
  <c r="BM223" i="1"/>
  <c r="BL223" i="1"/>
  <c r="BL221" i="1"/>
  <c r="BM221" i="1"/>
  <c r="BL219" i="1"/>
  <c r="BM219" i="1"/>
  <c r="BL217" i="1"/>
  <c r="BM217" i="1"/>
  <c r="BL215" i="1"/>
  <c r="BM215" i="1"/>
  <c r="BL213" i="1"/>
  <c r="BM213" i="1"/>
  <c r="BL211" i="1"/>
  <c r="BM211" i="1"/>
  <c r="BL209" i="1"/>
  <c r="BM209" i="1"/>
  <c r="BM207" i="1"/>
  <c r="BL207" i="1"/>
  <c r="BL205" i="1"/>
  <c r="BM205" i="1"/>
  <c r="BM203" i="1"/>
  <c r="BL203" i="1"/>
  <c r="BL201" i="1"/>
  <c r="BM201" i="1"/>
  <c r="BL199" i="1"/>
  <c r="BM199" i="1"/>
  <c r="BL197" i="1"/>
  <c r="BM197" i="1"/>
  <c r="BL195" i="1"/>
  <c r="BM195" i="1"/>
  <c r="BL193" i="1"/>
  <c r="BM193" i="1"/>
  <c r="BM191" i="1"/>
  <c r="BL191" i="1"/>
  <c r="BL189" i="1"/>
  <c r="BM189" i="1"/>
  <c r="BL187" i="1"/>
  <c r="BM187" i="1"/>
  <c r="BL185" i="1"/>
  <c r="BM185" i="1"/>
  <c r="BL183" i="1"/>
  <c r="BM183" i="1"/>
  <c r="BL181" i="1"/>
  <c r="BM181" i="1"/>
  <c r="BL179" i="1"/>
  <c r="BM179" i="1"/>
  <c r="BL177" i="1"/>
  <c r="BM177" i="1"/>
  <c r="BM175" i="1"/>
  <c r="BL175" i="1"/>
  <c r="BL173" i="1"/>
  <c r="BM173" i="1"/>
  <c r="BM171" i="1"/>
  <c r="BL171" i="1"/>
  <c r="BL169" i="1"/>
  <c r="BM169" i="1"/>
  <c r="BM167" i="1"/>
  <c r="BL167" i="1"/>
  <c r="BL165" i="1"/>
  <c r="BM165" i="1"/>
  <c r="BM163" i="1"/>
  <c r="BL163" i="1"/>
  <c r="BL161" i="1"/>
  <c r="BM161" i="1"/>
  <c r="BM159" i="1"/>
  <c r="BL159" i="1"/>
  <c r="BL157" i="1"/>
  <c r="BM157" i="1"/>
  <c r="BM155" i="1"/>
  <c r="BL155" i="1"/>
  <c r="BL153" i="1"/>
  <c r="BM153" i="1"/>
  <c r="BM151" i="1"/>
  <c r="BL151" i="1"/>
  <c r="BL149" i="1"/>
  <c r="BM149" i="1"/>
  <c r="BM147" i="1"/>
  <c r="BL147" i="1"/>
  <c r="BL145" i="1"/>
  <c r="BM145" i="1"/>
  <c r="BM143" i="1"/>
  <c r="BL143" i="1"/>
  <c r="BL141" i="1"/>
  <c r="BM141" i="1"/>
  <c r="BM139" i="1"/>
  <c r="BL139" i="1"/>
  <c r="BL137" i="1"/>
  <c r="BM137" i="1"/>
  <c r="BM135" i="1"/>
  <c r="BL135" i="1"/>
  <c r="BL133" i="1"/>
  <c r="BM133" i="1"/>
  <c r="BM131" i="1"/>
  <c r="BL131" i="1"/>
  <c r="BL129" i="1"/>
  <c r="BM129" i="1"/>
  <c r="BM127" i="1"/>
  <c r="BL127" i="1"/>
  <c r="BL125" i="1"/>
  <c r="BM125" i="1"/>
  <c r="BM123" i="1"/>
  <c r="BL123" i="1"/>
  <c r="BL121" i="1"/>
  <c r="BM121" i="1"/>
  <c r="BM119" i="1"/>
  <c r="BL119" i="1"/>
  <c r="BL117" i="1"/>
  <c r="BM117" i="1"/>
  <c r="BM115" i="1"/>
  <c r="BL115" i="1"/>
  <c r="BL113" i="1"/>
  <c r="BM113" i="1"/>
  <c r="BM111" i="1"/>
  <c r="BL111" i="1"/>
  <c r="BL109" i="1"/>
  <c r="BM109" i="1"/>
  <c r="BM107" i="1"/>
  <c r="BL107" i="1"/>
  <c r="BL105" i="1"/>
  <c r="BM105" i="1"/>
  <c r="BM103" i="1"/>
  <c r="BL103" i="1"/>
  <c r="BL101" i="1"/>
  <c r="BM101" i="1"/>
  <c r="BM99" i="1"/>
  <c r="BL99" i="1"/>
  <c r="BL97" i="1"/>
  <c r="BM97" i="1"/>
  <c r="BM95" i="1"/>
  <c r="BL95" i="1"/>
  <c r="BL93" i="1"/>
  <c r="BM93" i="1"/>
  <c r="BM91" i="1"/>
  <c r="BL91" i="1"/>
  <c r="BL89" i="1"/>
  <c r="BM89" i="1"/>
  <c r="BM87" i="1"/>
  <c r="BL87" i="1"/>
  <c r="BL85" i="1"/>
  <c r="BM85" i="1"/>
  <c r="BM83" i="1"/>
  <c r="BL83" i="1"/>
  <c r="BL81" i="1"/>
  <c r="BM81" i="1"/>
  <c r="BM79" i="1"/>
  <c r="BL79" i="1"/>
  <c r="BL77" i="1"/>
  <c r="BM77" i="1"/>
  <c r="BM75" i="1"/>
  <c r="BL75" i="1"/>
  <c r="BL73" i="1"/>
  <c r="BM73" i="1"/>
  <c r="BM71" i="1"/>
  <c r="BL71" i="1"/>
  <c r="BL69" i="1"/>
  <c r="BM69" i="1"/>
  <c r="BM67" i="1"/>
  <c r="BL67" i="1"/>
  <c r="BL65" i="1"/>
  <c r="BM65" i="1"/>
  <c r="BM63" i="1"/>
  <c r="BL63" i="1"/>
  <c r="BL61" i="1"/>
  <c r="BM61" i="1"/>
  <c r="BM59" i="1"/>
  <c r="BL59" i="1"/>
  <c r="BL57" i="1"/>
  <c r="BM57" i="1"/>
  <c r="BM55" i="1"/>
  <c r="BL55" i="1"/>
  <c r="BL53" i="1"/>
  <c r="BM53" i="1"/>
  <c r="BM51" i="1"/>
  <c r="BL51" i="1"/>
  <c r="BL49" i="1"/>
  <c r="BM49" i="1"/>
  <c r="BM47" i="1"/>
  <c r="BL47" i="1"/>
  <c r="BL45" i="1"/>
  <c r="BM45" i="1"/>
  <c r="BM43" i="1"/>
  <c r="BL43" i="1"/>
  <c r="BL41" i="1"/>
  <c r="BM41" i="1"/>
  <c r="BM39" i="1"/>
  <c r="BL39" i="1"/>
  <c r="BL37" i="1"/>
  <c r="BM37" i="1"/>
  <c r="BM35" i="1"/>
  <c r="BL35" i="1"/>
  <c r="BL33" i="1"/>
  <c r="BM33" i="1"/>
  <c r="BM31" i="1"/>
  <c r="BL31" i="1"/>
  <c r="BL1046" i="1"/>
  <c r="BM1046" i="1"/>
  <c r="BM1044" i="1"/>
  <c r="BL1044" i="1"/>
  <c r="BL1042" i="1"/>
  <c r="BM1042" i="1"/>
  <c r="BM1040" i="1"/>
  <c r="BL1040" i="1"/>
  <c r="BL1038" i="1"/>
  <c r="BM1038" i="1"/>
  <c r="BM1036" i="1"/>
  <c r="BL1036" i="1"/>
  <c r="BL1034" i="1"/>
  <c r="BM1034" i="1"/>
  <c r="BM1032" i="1"/>
  <c r="BL1032" i="1"/>
  <c r="BL1030" i="1"/>
  <c r="BM1030" i="1"/>
  <c r="BM1028" i="1"/>
  <c r="BL1028" i="1"/>
  <c r="BL1026" i="1"/>
  <c r="BM1026" i="1"/>
  <c r="BM1024" i="1"/>
  <c r="BL1024" i="1"/>
  <c r="BL1022" i="1"/>
  <c r="BM1022" i="1"/>
  <c r="BM1020" i="1"/>
  <c r="BL1020" i="1"/>
  <c r="BL1018" i="1"/>
  <c r="BM1018" i="1"/>
  <c r="BM1016" i="1"/>
  <c r="BL1016" i="1"/>
  <c r="BL1014" i="1"/>
  <c r="BM1014" i="1"/>
  <c r="BM1012" i="1"/>
  <c r="BL1012" i="1"/>
  <c r="BL1010" i="1"/>
  <c r="BM1010" i="1"/>
  <c r="BM1008" i="1"/>
  <c r="BL1008" i="1"/>
  <c r="BL1006" i="1"/>
  <c r="BM1006" i="1"/>
  <c r="BM1004" i="1"/>
  <c r="BL1004" i="1"/>
  <c r="BL1002" i="1"/>
  <c r="BM1002" i="1"/>
  <c r="BM1000" i="1"/>
  <c r="BL1000" i="1"/>
  <c r="BL998" i="1"/>
  <c r="BM998" i="1"/>
  <c r="BM996" i="1"/>
  <c r="BL996" i="1"/>
  <c r="BL994" i="1"/>
  <c r="BM994" i="1"/>
  <c r="BM992" i="1"/>
  <c r="BL992" i="1"/>
  <c r="BL990" i="1"/>
  <c r="BM990" i="1"/>
  <c r="BM988" i="1"/>
  <c r="BL988" i="1"/>
  <c r="BL986" i="1"/>
  <c r="BM986" i="1"/>
  <c r="BM984" i="1"/>
  <c r="BL984" i="1"/>
  <c r="BL982" i="1"/>
  <c r="BM982" i="1"/>
  <c r="BM980" i="1"/>
  <c r="BL980" i="1"/>
  <c r="BL978" i="1"/>
  <c r="BM978" i="1"/>
  <c r="BM976" i="1"/>
  <c r="BL976" i="1"/>
  <c r="BL974" i="1"/>
  <c r="BM974" i="1"/>
  <c r="BM972" i="1"/>
  <c r="BL972" i="1"/>
  <c r="BL970" i="1"/>
  <c r="BM970" i="1"/>
  <c r="BM968" i="1"/>
  <c r="BL968" i="1"/>
  <c r="BL966" i="1"/>
  <c r="BM966" i="1"/>
  <c r="BM964" i="1"/>
  <c r="BL964" i="1"/>
  <c r="BL962" i="1"/>
  <c r="BM962" i="1"/>
  <c r="BM960" i="1"/>
  <c r="BL960" i="1"/>
  <c r="BL958" i="1"/>
  <c r="BM958" i="1"/>
  <c r="BL956" i="1"/>
  <c r="BM956" i="1"/>
  <c r="BL954" i="1"/>
  <c r="BM954" i="1"/>
  <c r="BL952" i="1"/>
  <c r="BM952" i="1"/>
  <c r="BM950" i="1"/>
  <c r="BL950" i="1"/>
  <c r="BL948" i="1"/>
  <c r="BM948" i="1"/>
  <c r="BL946" i="1"/>
  <c r="BM946" i="1"/>
  <c r="BL944" i="1"/>
  <c r="BM944" i="1"/>
  <c r="BL942" i="1"/>
  <c r="BM942" i="1"/>
  <c r="BM940" i="1"/>
  <c r="BL940" i="1"/>
  <c r="BL938" i="1"/>
  <c r="BM938" i="1"/>
  <c r="BL936" i="1"/>
  <c r="BM936" i="1"/>
  <c r="BM934" i="1"/>
  <c r="BL934" i="1"/>
  <c r="BL932" i="1"/>
  <c r="BM932" i="1"/>
  <c r="BL930" i="1"/>
  <c r="BM930" i="1"/>
  <c r="BL928" i="1"/>
  <c r="BM928" i="1"/>
  <c r="BL926" i="1"/>
  <c r="BM926" i="1"/>
  <c r="BM924" i="1"/>
  <c r="BL924" i="1"/>
  <c r="BL922" i="1"/>
  <c r="BM922" i="1"/>
  <c r="BL920" i="1"/>
  <c r="BM920" i="1"/>
  <c r="BM918" i="1"/>
  <c r="BL918" i="1"/>
  <c r="BL916" i="1"/>
  <c r="BM916" i="1"/>
  <c r="BL914" i="1"/>
  <c r="BM914" i="1"/>
  <c r="BL912" i="1"/>
  <c r="BM912" i="1"/>
  <c r="BL910" i="1"/>
  <c r="BM910" i="1"/>
  <c r="BM908" i="1"/>
  <c r="BL908" i="1"/>
  <c r="BL906" i="1"/>
  <c r="BM906" i="1"/>
  <c r="BL904" i="1"/>
  <c r="BM904" i="1"/>
  <c r="BM902" i="1"/>
  <c r="BL902" i="1"/>
  <c r="BL900" i="1"/>
  <c r="BM900" i="1"/>
  <c r="BL898" i="1"/>
  <c r="BM898" i="1"/>
  <c r="BL896" i="1"/>
  <c r="BM896" i="1"/>
  <c r="BL894" i="1"/>
  <c r="BM894" i="1"/>
  <c r="BM892" i="1"/>
  <c r="BL892" i="1"/>
  <c r="BL890" i="1"/>
  <c r="BM890" i="1"/>
  <c r="BL888" i="1"/>
  <c r="BM888" i="1"/>
  <c r="BM886" i="1"/>
  <c r="BL886" i="1"/>
  <c r="BL884" i="1"/>
  <c r="BM884" i="1"/>
  <c r="BL882" i="1"/>
  <c r="BM882" i="1"/>
  <c r="BL880" i="1"/>
  <c r="BM880" i="1"/>
  <c r="BL878" i="1"/>
  <c r="BM878" i="1"/>
  <c r="BM876" i="1"/>
  <c r="BL876" i="1"/>
  <c r="BL874" i="1"/>
  <c r="BM874" i="1"/>
  <c r="BL872" i="1"/>
  <c r="BM872" i="1"/>
  <c r="BM870" i="1"/>
  <c r="BL870" i="1"/>
  <c r="BL868" i="1"/>
  <c r="BM868" i="1"/>
  <c r="BL866" i="1"/>
  <c r="BM866" i="1"/>
  <c r="BL864" i="1"/>
  <c r="BM864" i="1"/>
  <c r="BL862" i="1"/>
  <c r="BM862" i="1"/>
  <c r="BM860" i="1"/>
  <c r="BL860" i="1"/>
  <c r="BL858" i="1"/>
  <c r="BM858" i="1"/>
  <c r="BL856" i="1"/>
  <c r="BM856" i="1"/>
  <c r="BM854" i="1"/>
  <c r="BL854" i="1"/>
  <c r="BL852" i="1"/>
  <c r="BM852" i="1"/>
  <c r="BL850" i="1"/>
  <c r="BM850" i="1"/>
  <c r="BL848" i="1"/>
  <c r="BM848" i="1"/>
  <c r="BL846" i="1"/>
  <c r="BM846" i="1"/>
  <c r="BM844" i="1"/>
  <c r="BL844" i="1"/>
  <c r="BL842" i="1"/>
  <c r="BM842" i="1"/>
  <c r="BL840" i="1"/>
  <c r="BM840" i="1"/>
  <c r="BM838" i="1"/>
  <c r="BL838" i="1"/>
  <c r="BL836" i="1"/>
  <c r="BM836" i="1"/>
  <c r="BL834" i="1"/>
  <c r="BM834" i="1"/>
  <c r="BL832" i="1"/>
  <c r="BM832" i="1"/>
  <c r="BL830" i="1"/>
  <c r="BM830" i="1"/>
  <c r="BM828" i="1"/>
  <c r="BL828" i="1"/>
  <c r="BL826" i="1"/>
  <c r="BM826" i="1"/>
  <c r="BL824" i="1"/>
  <c r="BM824" i="1"/>
  <c r="BM822" i="1"/>
  <c r="BL822" i="1"/>
  <c r="BL820" i="1"/>
  <c r="BM820" i="1"/>
  <c r="BL818" i="1"/>
  <c r="BM818" i="1"/>
  <c r="BL816" i="1"/>
  <c r="BM816" i="1"/>
  <c r="BL814" i="1"/>
  <c r="BM814" i="1"/>
  <c r="BM812" i="1"/>
  <c r="BL812" i="1"/>
  <c r="BL810" i="1"/>
  <c r="BM810" i="1"/>
  <c r="BL808" i="1"/>
  <c r="BM808" i="1"/>
  <c r="BM806" i="1"/>
  <c r="BL806" i="1"/>
  <c r="BL804" i="1"/>
  <c r="BM804" i="1"/>
  <c r="BL802" i="1"/>
  <c r="BM802" i="1"/>
  <c r="BM800" i="1"/>
  <c r="BL800" i="1"/>
  <c r="BL798" i="1"/>
  <c r="BM798" i="1"/>
  <c r="BL796" i="1"/>
  <c r="BM796" i="1"/>
  <c r="BM794" i="1"/>
  <c r="BL794" i="1"/>
  <c r="BL792" i="1"/>
  <c r="BM792" i="1"/>
  <c r="BL790" i="1"/>
  <c r="BM790" i="1"/>
  <c r="BM788" i="1"/>
  <c r="BL788" i="1"/>
  <c r="BL786" i="1"/>
  <c r="BM786" i="1"/>
  <c r="BL784" i="1"/>
  <c r="BM784" i="1"/>
  <c r="BL782" i="1"/>
  <c r="BM782" i="1"/>
  <c r="BL780" i="1"/>
  <c r="BM780" i="1"/>
  <c r="BL778" i="1"/>
  <c r="BM778" i="1"/>
  <c r="BL776" i="1"/>
  <c r="BM776" i="1"/>
  <c r="BM774" i="1"/>
  <c r="BL774" i="1"/>
  <c r="BL772" i="1"/>
  <c r="BM772" i="1"/>
  <c r="BL770" i="1"/>
  <c r="BM770" i="1"/>
  <c r="BL768" i="1"/>
  <c r="BM768" i="1"/>
  <c r="BL766" i="1"/>
  <c r="BM766" i="1"/>
  <c r="BL764" i="1"/>
  <c r="BM764" i="1"/>
  <c r="BM762" i="1"/>
  <c r="BL762" i="1"/>
  <c r="BL760" i="1"/>
  <c r="BM760" i="1"/>
  <c r="BL758" i="1"/>
  <c r="BM758" i="1"/>
  <c r="BM756" i="1"/>
  <c r="BL756" i="1"/>
  <c r="BL754" i="1"/>
  <c r="BM754" i="1"/>
  <c r="BL752" i="1"/>
  <c r="BM752" i="1"/>
  <c r="BL750" i="1"/>
  <c r="BM750" i="1"/>
  <c r="BL748" i="1"/>
  <c r="BM748" i="1"/>
  <c r="BL746" i="1"/>
  <c r="BM746" i="1"/>
  <c r="BL744" i="1"/>
  <c r="BM744" i="1"/>
  <c r="BL742" i="1"/>
  <c r="BM742" i="1"/>
  <c r="BL740" i="1"/>
  <c r="BM740" i="1"/>
  <c r="BL738" i="1"/>
  <c r="BM738" i="1"/>
  <c r="BM736" i="1"/>
  <c r="BL736" i="1"/>
  <c r="BL734" i="1"/>
  <c r="BM734" i="1"/>
  <c r="BL732" i="1"/>
  <c r="BM732" i="1"/>
  <c r="BM730" i="1"/>
  <c r="BL730" i="1"/>
  <c r="BL728" i="1"/>
  <c r="BM728" i="1"/>
  <c r="BL726" i="1"/>
  <c r="BM726" i="1"/>
  <c r="BL724" i="1"/>
  <c r="BM724" i="1"/>
  <c r="BM722" i="1"/>
  <c r="BL722" i="1"/>
  <c r="BL720" i="1"/>
  <c r="BM720" i="1"/>
  <c r="BL718" i="1"/>
  <c r="BM718" i="1"/>
  <c r="BL716" i="1"/>
  <c r="BM716" i="1"/>
  <c r="BM714" i="1"/>
  <c r="BL714" i="1"/>
  <c r="BL712" i="1"/>
  <c r="BM712" i="1"/>
  <c r="BL710" i="1"/>
  <c r="BM710" i="1"/>
  <c r="BL708" i="1"/>
  <c r="BM708" i="1"/>
  <c r="BL706" i="1"/>
  <c r="BM706" i="1"/>
  <c r="BL704" i="1"/>
  <c r="BM704" i="1"/>
  <c r="BL702" i="1"/>
  <c r="BM702" i="1"/>
  <c r="BL700" i="1"/>
  <c r="BM700" i="1"/>
  <c r="BM698" i="1"/>
  <c r="BL698" i="1"/>
  <c r="BL696" i="1"/>
  <c r="BM696" i="1"/>
  <c r="BL694" i="1"/>
  <c r="BM694" i="1"/>
  <c r="BL692" i="1"/>
  <c r="BM692" i="1"/>
  <c r="BL690" i="1"/>
  <c r="BM690" i="1"/>
  <c r="BL688" i="1"/>
  <c r="BM688" i="1"/>
  <c r="BL686" i="1"/>
  <c r="BM686" i="1"/>
  <c r="BL684" i="1"/>
  <c r="BM684" i="1"/>
  <c r="BM682" i="1"/>
  <c r="BL682" i="1"/>
  <c r="BL680" i="1"/>
  <c r="BM680" i="1"/>
  <c r="BL678" i="1"/>
  <c r="BM678" i="1"/>
  <c r="BL676" i="1"/>
  <c r="BM676" i="1"/>
  <c r="BL674" i="1"/>
  <c r="BM674" i="1"/>
  <c r="BL672" i="1"/>
  <c r="BM672" i="1"/>
  <c r="BL670" i="1"/>
  <c r="BM670" i="1"/>
  <c r="BL668" i="1"/>
  <c r="BM668" i="1"/>
  <c r="BM666" i="1"/>
  <c r="BL666" i="1"/>
  <c r="BL664" i="1"/>
  <c r="BM664" i="1"/>
  <c r="BL662" i="1"/>
  <c r="BM662" i="1"/>
  <c r="BL660" i="1"/>
  <c r="BM660" i="1"/>
  <c r="BL658" i="1"/>
  <c r="BM658" i="1"/>
  <c r="BL656" i="1"/>
  <c r="BM656" i="1"/>
  <c r="BL654" i="1"/>
  <c r="BM654" i="1"/>
  <c r="BL652" i="1"/>
  <c r="BM652" i="1"/>
  <c r="BM650" i="1"/>
  <c r="BL650" i="1"/>
  <c r="BL648" i="1"/>
  <c r="BM648" i="1"/>
  <c r="BL646" i="1"/>
  <c r="BM646" i="1"/>
  <c r="BL644" i="1"/>
  <c r="BM644" i="1"/>
  <c r="BL642" i="1"/>
  <c r="BM642" i="1"/>
  <c r="BL640" i="1"/>
  <c r="BM640" i="1"/>
  <c r="BL638" i="1"/>
  <c r="BM638" i="1"/>
  <c r="BL636" i="1"/>
  <c r="BM636" i="1"/>
  <c r="BM634" i="1"/>
  <c r="BL634" i="1"/>
  <c r="BL632" i="1"/>
  <c r="BM632" i="1"/>
  <c r="BL630" i="1"/>
  <c r="BM630" i="1"/>
  <c r="BL628" i="1"/>
  <c r="BM628" i="1"/>
  <c r="BL626" i="1"/>
  <c r="BM626" i="1"/>
  <c r="BL624" i="1"/>
  <c r="BM624" i="1"/>
  <c r="BL622" i="1"/>
  <c r="BM622" i="1"/>
  <c r="BL620" i="1"/>
  <c r="BM620" i="1"/>
  <c r="BM618" i="1"/>
  <c r="BL618" i="1"/>
  <c r="BL616" i="1"/>
  <c r="BM616" i="1"/>
  <c r="BL614" i="1"/>
  <c r="BM614" i="1"/>
  <c r="BL612" i="1"/>
  <c r="BM612" i="1"/>
  <c r="BL610" i="1"/>
  <c r="BM610" i="1"/>
  <c r="BL608" i="1"/>
  <c r="BM608" i="1"/>
  <c r="BL606" i="1"/>
  <c r="BM606" i="1"/>
  <c r="BL604" i="1"/>
  <c r="BM604" i="1"/>
  <c r="BL602" i="1"/>
  <c r="BM602" i="1"/>
  <c r="BL600" i="1"/>
  <c r="BM600" i="1"/>
  <c r="BL598" i="1"/>
  <c r="BM598" i="1"/>
  <c r="BL596" i="1"/>
  <c r="BM596" i="1"/>
  <c r="BM594" i="1"/>
  <c r="BL594" i="1"/>
  <c r="BL592" i="1"/>
  <c r="BM592" i="1"/>
  <c r="BL590" i="1"/>
  <c r="BM590" i="1"/>
  <c r="BL588" i="1"/>
  <c r="BM588" i="1"/>
  <c r="BL586" i="1"/>
  <c r="BM586" i="1"/>
  <c r="BL584" i="1"/>
  <c r="BM584" i="1"/>
  <c r="BL582" i="1"/>
  <c r="BM582" i="1"/>
  <c r="BL580" i="1"/>
  <c r="BM580" i="1"/>
  <c r="BM578" i="1"/>
  <c r="BL578" i="1"/>
  <c r="BL576" i="1"/>
  <c r="BM576" i="1"/>
  <c r="BL574" i="1"/>
  <c r="BM574" i="1"/>
  <c r="BL572" i="1"/>
  <c r="BM572" i="1"/>
  <c r="BL570" i="1"/>
  <c r="BM570" i="1"/>
  <c r="BL568" i="1"/>
  <c r="BM568" i="1"/>
  <c r="BL566" i="1"/>
  <c r="BM566" i="1"/>
  <c r="BL564" i="1"/>
  <c r="BM564" i="1"/>
  <c r="BM562" i="1"/>
  <c r="BL562" i="1"/>
  <c r="BL560" i="1"/>
  <c r="BM560" i="1"/>
  <c r="BL558" i="1"/>
  <c r="BM558" i="1"/>
  <c r="BL556" i="1"/>
  <c r="BM556" i="1"/>
  <c r="BL554" i="1"/>
  <c r="BM554" i="1"/>
  <c r="BL552" i="1"/>
  <c r="BM552" i="1"/>
  <c r="BL550" i="1"/>
  <c r="BM550" i="1"/>
  <c r="BL548" i="1"/>
  <c r="BM548" i="1"/>
  <c r="BM546" i="1"/>
  <c r="BL546" i="1"/>
  <c r="BL544" i="1"/>
  <c r="BM544" i="1"/>
  <c r="BL542" i="1"/>
  <c r="BM542" i="1"/>
  <c r="BL540" i="1"/>
  <c r="BM540" i="1"/>
  <c r="BL538" i="1"/>
  <c r="BM538" i="1"/>
  <c r="BL536" i="1"/>
  <c r="BM536" i="1"/>
  <c r="BM534" i="1"/>
  <c r="BL534" i="1"/>
  <c r="BL532" i="1"/>
  <c r="BM532" i="1"/>
  <c r="BM530" i="1"/>
  <c r="BL530" i="1"/>
  <c r="BL528" i="1"/>
  <c r="BM528" i="1"/>
  <c r="BM526" i="1"/>
  <c r="BL526" i="1"/>
  <c r="BL524" i="1"/>
  <c r="BM524" i="1"/>
  <c r="BM522" i="1"/>
  <c r="BL522" i="1"/>
  <c r="BL520" i="1"/>
  <c r="BM520" i="1"/>
  <c r="BM518" i="1"/>
  <c r="BL518" i="1"/>
  <c r="BL516" i="1"/>
  <c r="BM516" i="1"/>
  <c r="BL514" i="1"/>
  <c r="BM514" i="1"/>
  <c r="BL512" i="1"/>
  <c r="BM512" i="1"/>
  <c r="BL510" i="1"/>
  <c r="BM510" i="1"/>
  <c r="BM508" i="1"/>
  <c r="BL508" i="1"/>
  <c r="BL506" i="1"/>
  <c r="BM506" i="1"/>
  <c r="BL504" i="1"/>
  <c r="BM504" i="1"/>
  <c r="BL502" i="1"/>
  <c r="BM502" i="1"/>
  <c r="BM500" i="1"/>
  <c r="BL500" i="1"/>
  <c r="BL498" i="1"/>
  <c r="BM498" i="1"/>
  <c r="BL496" i="1"/>
  <c r="BM496" i="1"/>
  <c r="BM494" i="1"/>
  <c r="BL494" i="1"/>
  <c r="BL492" i="1"/>
  <c r="BM492" i="1"/>
  <c r="BL490" i="1"/>
  <c r="BM490" i="1"/>
  <c r="BL488" i="1"/>
  <c r="BM488" i="1"/>
  <c r="BM486" i="1"/>
  <c r="BL486" i="1"/>
  <c r="BL484" i="1"/>
  <c r="BM484" i="1"/>
  <c r="BL482" i="1"/>
  <c r="BM482" i="1"/>
  <c r="BL480" i="1"/>
  <c r="BM480" i="1"/>
  <c r="BL478" i="1"/>
  <c r="BM478" i="1"/>
  <c r="BM476" i="1"/>
  <c r="BL476" i="1"/>
  <c r="BL474" i="1"/>
  <c r="BM474" i="1"/>
  <c r="BL472" i="1"/>
  <c r="BM472" i="1"/>
  <c r="BL470" i="1"/>
  <c r="BM470" i="1"/>
  <c r="BM468" i="1"/>
  <c r="BL468" i="1"/>
  <c r="BL466" i="1"/>
  <c r="BM466" i="1"/>
  <c r="BL464" i="1"/>
  <c r="BM464" i="1"/>
  <c r="BM462" i="1"/>
  <c r="BL462" i="1"/>
  <c r="BL460" i="1"/>
  <c r="BM460" i="1"/>
  <c r="BL458" i="1"/>
  <c r="BM458" i="1"/>
  <c r="BL456" i="1"/>
  <c r="BM456" i="1"/>
  <c r="BM454" i="1"/>
  <c r="BL454" i="1"/>
  <c r="BL452" i="1"/>
  <c r="BM452" i="1"/>
  <c r="BL450" i="1"/>
  <c r="BM450" i="1"/>
  <c r="BL448" i="1"/>
  <c r="BM448" i="1"/>
  <c r="BL446" i="1"/>
  <c r="BM446" i="1"/>
  <c r="BM444" i="1"/>
  <c r="BL444" i="1"/>
  <c r="BL442" i="1"/>
  <c r="BM442" i="1"/>
  <c r="BL440" i="1"/>
  <c r="BM440" i="1"/>
  <c r="BL438" i="1"/>
  <c r="BM438" i="1"/>
  <c r="BM436" i="1"/>
  <c r="BL436" i="1"/>
  <c r="BL434" i="1"/>
  <c r="BM434" i="1"/>
  <c r="BM432" i="1"/>
  <c r="BL432" i="1"/>
  <c r="BM430" i="1"/>
  <c r="BL430" i="1"/>
  <c r="BM428" i="1"/>
  <c r="BL428" i="1"/>
  <c r="BL426" i="1"/>
  <c r="BM426" i="1"/>
  <c r="BM424" i="1"/>
  <c r="BL424" i="1"/>
  <c r="BL422" i="1"/>
  <c r="BM422" i="1"/>
  <c r="BM420" i="1"/>
  <c r="BL420" i="1"/>
  <c r="BL418" i="1"/>
  <c r="BM418" i="1"/>
  <c r="BM416" i="1"/>
  <c r="BL416" i="1"/>
  <c r="BM414" i="1"/>
  <c r="BL414" i="1"/>
  <c r="BM412" i="1"/>
  <c r="BL412" i="1"/>
  <c r="BL410" i="1"/>
  <c r="BM410" i="1"/>
  <c r="BM408" i="1"/>
  <c r="BL408" i="1"/>
  <c r="BL406" i="1"/>
  <c r="BM406" i="1"/>
  <c r="BM404" i="1"/>
  <c r="BL404" i="1"/>
  <c r="BL402" i="1"/>
  <c r="BM402" i="1"/>
  <c r="BM400" i="1"/>
  <c r="BL400" i="1"/>
  <c r="BL398" i="1"/>
  <c r="BM398" i="1"/>
  <c r="BM396" i="1"/>
  <c r="BL396" i="1"/>
  <c r="BL394" i="1"/>
  <c r="BM394" i="1"/>
  <c r="BM392" i="1"/>
  <c r="BL392" i="1"/>
  <c r="BL390" i="1"/>
  <c r="BM390" i="1"/>
  <c r="BM388" i="1"/>
  <c r="BL388" i="1"/>
  <c r="BL386" i="1"/>
  <c r="BM386" i="1"/>
  <c r="BM384" i="1"/>
  <c r="BL384" i="1"/>
  <c r="BL382" i="1"/>
  <c r="BM382" i="1"/>
  <c r="BM380" i="1"/>
  <c r="BL380" i="1"/>
  <c r="BL378" i="1"/>
  <c r="BM378" i="1"/>
  <c r="BL376" i="1"/>
  <c r="BM376" i="1"/>
  <c r="BM374" i="1"/>
  <c r="BL374" i="1"/>
  <c r="BL372" i="1"/>
  <c r="BM372" i="1"/>
  <c r="BM370" i="1"/>
  <c r="BL370" i="1"/>
  <c r="BL368" i="1"/>
  <c r="BM368" i="1"/>
  <c r="BL366" i="1"/>
  <c r="BM366" i="1"/>
  <c r="BL364" i="1"/>
  <c r="BM364" i="1"/>
  <c r="BL362" i="1"/>
  <c r="BM362" i="1"/>
  <c r="BL360" i="1"/>
  <c r="BM360" i="1"/>
  <c r="BM358" i="1"/>
  <c r="BL358" i="1"/>
  <c r="BL356" i="1"/>
  <c r="BM356" i="1"/>
  <c r="BL354" i="1"/>
  <c r="BM354" i="1"/>
  <c r="BL352" i="1"/>
  <c r="BM352" i="1"/>
  <c r="BL350" i="1"/>
  <c r="BM350" i="1"/>
  <c r="BL348" i="1"/>
  <c r="BM348" i="1"/>
  <c r="BL346" i="1"/>
  <c r="BM346" i="1"/>
  <c r="BL344" i="1"/>
  <c r="BM344" i="1"/>
  <c r="BM342" i="1"/>
  <c r="BL342" i="1"/>
  <c r="BL340" i="1"/>
  <c r="BM340" i="1"/>
  <c r="BL338" i="1"/>
  <c r="BM338" i="1"/>
  <c r="BL336" i="1"/>
  <c r="BM336" i="1"/>
  <c r="BL334" i="1"/>
  <c r="BM334" i="1"/>
  <c r="BL332" i="1"/>
  <c r="BM332" i="1"/>
  <c r="BL330" i="1"/>
  <c r="BM330" i="1"/>
  <c r="BL328" i="1"/>
  <c r="BM328" i="1"/>
  <c r="BM326" i="1"/>
  <c r="BL326" i="1"/>
  <c r="BL324" i="1"/>
  <c r="BM324" i="1"/>
  <c r="BL322" i="1"/>
  <c r="BM322" i="1"/>
  <c r="BL320" i="1"/>
  <c r="BM320" i="1"/>
  <c r="BL318" i="1"/>
  <c r="BM318" i="1"/>
  <c r="BL316" i="1"/>
  <c r="BM316" i="1"/>
  <c r="BL314" i="1"/>
  <c r="BM314" i="1"/>
  <c r="BL312" i="1"/>
  <c r="BM312" i="1"/>
  <c r="BM310" i="1"/>
  <c r="BL310" i="1"/>
  <c r="BL308" i="1"/>
  <c r="BM308" i="1"/>
  <c r="BM306" i="1"/>
  <c r="BL306" i="1"/>
  <c r="BL304" i="1"/>
  <c r="BM304" i="1"/>
  <c r="BL302" i="1"/>
  <c r="BM302" i="1"/>
  <c r="BL300" i="1"/>
  <c r="BM300" i="1"/>
  <c r="BL298" i="1"/>
  <c r="BM298" i="1"/>
  <c r="BL296" i="1"/>
  <c r="BM296" i="1"/>
  <c r="BM294" i="1"/>
  <c r="BL294" i="1"/>
  <c r="BL292" i="1"/>
  <c r="BM292" i="1"/>
  <c r="BL290" i="1"/>
  <c r="BM290" i="1"/>
  <c r="BL288" i="1"/>
  <c r="BM288" i="1"/>
  <c r="BL286" i="1"/>
  <c r="BM286" i="1"/>
  <c r="BL284" i="1"/>
  <c r="BM284" i="1"/>
  <c r="BL282" i="1"/>
  <c r="BM282" i="1"/>
  <c r="BL280" i="1"/>
  <c r="BM280" i="1"/>
  <c r="BM278" i="1"/>
  <c r="BL278" i="1"/>
  <c r="BL276" i="1"/>
  <c r="BM276" i="1"/>
  <c r="BL274" i="1"/>
  <c r="BM274" i="1"/>
  <c r="BL272" i="1"/>
  <c r="BM272" i="1"/>
  <c r="BL270" i="1"/>
  <c r="BM270" i="1"/>
  <c r="BL268" i="1"/>
  <c r="BM268" i="1"/>
  <c r="BL266" i="1"/>
  <c r="BM266" i="1"/>
  <c r="BL264" i="1"/>
  <c r="BM264" i="1"/>
  <c r="BM262" i="1"/>
  <c r="BL262" i="1"/>
  <c r="BL260" i="1"/>
  <c r="BM260" i="1"/>
  <c r="BL258" i="1"/>
  <c r="BM258" i="1"/>
  <c r="BL256" i="1"/>
  <c r="BM256" i="1"/>
  <c r="BL254" i="1"/>
  <c r="BM254" i="1"/>
  <c r="BL252" i="1"/>
  <c r="BM252" i="1"/>
  <c r="BL250" i="1"/>
  <c r="BM250" i="1"/>
  <c r="BL248" i="1"/>
  <c r="BM248" i="1"/>
  <c r="BM246" i="1"/>
  <c r="BL246" i="1"/>
  <c r="BL244" i="1"/>
  <c r="BM244" i="1"/>
  <c r="BL242" i="1"/>
  <c r="BM242" i="1"/>
  <c r="BL240" i="1"/>
  <c r="BM240" i="1"/>
  <c r="BL238" i="1"/>
  <c r="BM238" i="1"/>
  <c r="BL236" i="1"/>
  <c r="BM236" i="1"/>
  <c r="BL234" i="1"/>
  <c r="BM234" i="1"/>
  <c r="BL232" i="1"/>
  <c r="BM232" i="1"/>
  <c r="BM230" i="1"/>
  <c r="BL230" i="1"/>
  <c r="BL228" i="1"/>
  <c r="BM228" i="1"/>
  <c r="BL226" i="1"/>
  <c r="BM226" i="1"/>
  <c r="BL224" i="1"/>
  <c r="BM224" i="1"/>
  <c r="BL222" i="1"/>
  <c r="BM222" i="1"/>
  <c r="BL220" i="1"/>
  <c r="BM220" i="1"/>
  <c r="BL218" i="1"/>
  <c r="BM218" i="1"/>
  <c r="BL216" i="1"/>
  <c r="BM216" i="1"/>
  <c r="BM214" i="1"/>
  <c r="BL214" i="1"/>
  <c r="BL212" i="1"/>
  <c r="BM212" i="1"/>
  <c r="BL210" i="1"/>
  <c r="BM210" i="1"/>
  <c r="BL208" i="1"/>
  <c r="BM208" i="1"/>
  <c r="BL206" i="1"/>
  <c r="BM206" i="1"/>
  <c r="BL204" i="1"/>
  <c r="BM204" i="1"/>
  <c r="BL202" i="1"/>
  <c r="BM202" i="1"/>
  <c r="BL200" i="1"/>
  <c r="BM200" i="1"/>
  <c r="BM198" i="1"/>
  <c r="BL198" i="1"/>
  <c r="BL196" i="1"/>
  <c r="BM196" i="1"/>
  <c r="BL194" i="1"/>
  <c r="BM194" i="1"/>
  <c r="BL192" i="1"/>
  <c r="BM192" i="1"/>
  <c r="BL190" i="1"/>
  <c r="BM190" i="1"/>
  <c r="BL188" i="1"/>
  <c r="BM188" i="1"/>
  <c r="BL186" i="1"/>
  <c r="BM186" i="1"/>
  <c r="BL184" i="1"/>
  <c r="BM184" i="1"/>
  <c r="BM182" i="1"/>
  <c r="BL182" i="1"/>
  <c r="BL180" i="1"/>
  <c r="BM180" i="1"/>
  <c r="BL178" i="1"/>
  <c r="BM178" i="1"/>
  <c r="BL176" i="1"/>
  <c r="BM176" i="1"/>
  <c r="BL174" i="1"/>
  <c r="BM174" i="1"/>
  <c r="BL172" i="1"/>
  <c r="BM172" i="1"/>
  <c r="BL170" i="1"/>
  <c r="BM170" i="1"/>
  <c r="BL168" i="1"/>
  <c r="BM168" i="1"/>
  <c r="BL166" i="1"/>
  <c r="BM166" i="1"/>
  <c r="BL164" i="1"/>
  <c r="BM164" i="1"/>
  <c r="BL162" i="1"/>
  <c r="BM162" i="1"/>
  <c r="BL160" i="1"/>
  <c r="BM160" i="1"/>
  <c r="BL158" i="1"/>
  <c r="BM158" i="1"/>
  <c r="BL156" i="1"/>
  <c r="BM156" i="1"/>
  <c r="BL154" i="1"/>
  <c r="BM154" i="1"/>
  <c r="BL152" i="1"/>
  <c r="BM152" i="1"/>
  <c r="BL150" i="1"/>
  <c r="BM150" i="1"/>
  <c r="BL148" i="1"/>
  <c r="BM148" i="1"/>
  <c r="BL146" i="1"/>
  <c r="BM146" i="1"/>
  <c r="BL144" i="1"/>
  <c r="BM144" i="1"/>
  <c r="BL142" i="1"/>
  <c r="BM142" i="1"/>
  <c r="BL140" i="1"/>
  <c r="BM140" i="1"/>
  <c r="BL138" i="1"/>
  <c r="BM138" i="1"/>
  <c r="BL136" i="1"/>
  <c r="BM136" i="1"/>
  <c r="BM134" i="1"/>
  <c r="BL134" i="1"/>
  <c r="BL132" i="1"/>
  <c r="BM132" i="1"/>
  <c r="BL130" i="1"/>
  <c r="BM130" i="1"/>
  <c r="BL128" i="1"/>
  <c r="BM128" i="1"/>
  <c r="BL126" i="1"/>
  <c r="BM126" i="1"/>
  <c r="BL124" i="1"/>
  <c r="BM124" i="1"/>
  <c r="BL122" i="1"/>
  <c r="BM122" i="1"/>
  <c r="BL120" i="1"/>
  <c r="BM120" i="1"/>
  <c r="BL118" i="1"/>
  <c r="BM118" i="1"/>
  <c r="BL116" i="1"/>
  <c r="BM116" i="1"/>
  <c r="BL114" i="1"/>
  <c r="BM114" i="1"/>
  <c r="BL112" i="1"/>
  <c r="BM112" i="1"/>
  <c r="BL110" i="1"/>
  <c r="BM110" i="1"/>
  <c r="BL108" i="1"/>
  <c r="BM108" i="1"/>
  <c r="BL106" i="1"/>
  <c r="BM106" i="1"/>
  <c r="BL104" i="1"/>
  <c r="BM104" i="1"/>
  <c r="BL102" i="1"/>
  <c r="BM102" i="1"/>
  <c r="BL100" i="1"/>
  <c r="BM100" i="1"/>
  <c r="BL98" i="1"/>
  <c r="BM98" i="1"/>
  <c r="BL96" i="1"/>
  <c r="BM96" i="1"/>
  <c r="BL94" i="1"/>
  <c r="BM94" i="1"/>
  <c r="BL92" i="1"/>
  <c r="BM92" i="1"/>
  <c r="BL90" i="1"/>
  <c r="BM90" i="1"/>
  <c r="BL88" i="1"/>
  <c r="BM88" i="1"/>
  <c r="BL86" i="1"/>
  <c r="BM86" i="1"/>
  <c r="BL84" i="1"/>
  <c r="BM84" i="1"/>
  <c r="BL82" i="1"/>
  <c r="BM82" i="1"/>
  <c r="BL80" i="1"/>
  <c r="BM80" i="1"/>
  <c r="BL78" i="1"/>
  <c r="BM78" i="1"/>
  <c r="BL76" i="1"/>
  <c r="BM76" i="1"/>
  <c r="BL74" i="1"/>
  <c r="BM74" i="1"/>
  <c r="BL72" i="1"/>
  <c r="BM72" i="1"/>
  <c r="BM70" i="1"/>
  <c r="BL70" i="1"/>
  <c r="BL68" i="1"/>
  <c r="BM68" i="1"/>
  <c r="BL66" i="1"/>
  <c r="BM66" i="1"/>
  <c r="BL64" i="1"/>
  <c r="BM64" i="1"/>
  <c r="BL62" i="1"/>
  <c r="BM62" i="1"/>
  <c r="BL60" i="1"/>
  <c r="BM60" i="1"/>
  <c r="BL58" i="1"/>
  <c r="BM58" i="1"/>
  <c r="BL56" i="1"/>
  <c r="BM56" i="1"/>
  <c r="BL54" i="1"/>
  <c r="BM54" i="1"/>
  <c r="BL52" i="1"/>
  <c r="BM52" i="1"/>
  <c r="BL50" i="1"/>
  <c r="BM50" i="1"/>
  <c r="BL48" i="1"/>
  <c r="BM48" i="1"/>
  <c r="BL46" i="1"/>
  <c r="BM46" i="1"/>
  <c r="BL44" i="1"/>
  <c r="BM44" i="1"/>
  <c r="BL42" i="1"/>
  <c r="BM42" i="1"/>
  <c r="BL40" i="1"/>
  <c r="BM40" i="1"/>
  <c r="BL38" i="1"/>
  <c r="BM38" i="1"/>
  <c r="BL36" i="1"/>
  <c r="BM36" i="1"/>
  <c r="BL34" i="1"/>
  <c r="BM34" i="1"/>
  <c r="BL32" i="1"/>
  <c r="BM32" i="1"/>
  <c r="BL30" i="1"/>
  <c r="BM30" i="1"/>
  <c r="AZ652" i="1"/>
  <c r="AZ1096" i="1"/>
  <c r="AZ1094" i="1"/>
  <c r="AZ1092" i="1"/>
  <c r="AZ1090" i="1"/>
  <c r="AZ1088" i="1"/>
  <c r="AZ1086" i="1"/>
  <c r="AZ1084" i="1"/>
  <c r="AZ1082" i="1"/>
  <c r="AZ1080" i="1"/>
  <c r="AZ1078" i="1"/>
  <c r="AZ1076" i="1"/>
  <c r="AZ1074" i="1"/>
  <c r="AZ1072" i="1"/>
  <c r="AZ1070" i="1"/>
  <c r="AZ1068" i="1"/>
  <c r="AZ1066" i="1"/>
  <c r="AZ1064" i="1"/>
  <c r="AZ1062" i="1"/>
  <c r="AZ1060" i="1"/>
  <c r="AZ1058" i="1"/>
  <c r="AZ1056" i="1"/>
  <c r="AZ1054" i="1"/>
  <c r="AZ1052" i="1"/>
  <c r="AZ1050" i="1"/>
  <c r="AZ1048" i="1"/>
  <c r="AZ1046" i="1"/>
  <c r="AZ1044" i="1"/>
  <c r="AZ1042" i="1"/>
  <c r="AZ1040" i="1"/>
  <c r="AZ1038" i="1"/>
  <c r="AZ1036" i="1"/>
  <c r="AZ1034" i="1"/>
  <c r="AZ1032" i="1"/>
  <c r="AZ1030" i="1"/>
  <c r="AZ1028" i="1"/>
  <c r="AZ1026" i="1"/>
  <c r="AZ1024" i="1"/>
  <c r="AZ1022" i="1"/>
  <c r="AZ1020" i="1"/>
  <c r="AZ1018" i="1"/>
  <c r="AZ1016" i="1"/>
  <c r="AZ1014" i="1"/>
  <c r="AZ1012" i="1"/>
  <c r="AZ1010" i="1"/>
  <c r="AZ1008" i="1"/>
  <c r="AZ1006" i="1"/>
  <c r="AZ1004" i="1"/>
  <c r="AZ1002" i="1"/>
  <c r="AZ1000" i="1"/>
  <c r="AZ998" i="1"/>
  <c r="AZ996" i="1"/>
  <c r="AZ994" i="1"/>
  <c r="AZ992" i="1"/>
  <c r="AZ990" i="1"/>
  <c r="AZ988" i="1"/>
  <c r="AZ986" i="1"/>
  <c r="AZ984" i="1"/>
  <c r="AZ982" i="1"/>
  <c r="AZ980" i="1"/>
  <c r="AZ978" i="1"/>
  <c r="AZ976" i="1"/>
  <c r="AZ974" i="1"/>
  <c r="AZ972" i="1"/>
  <c r="AZ970" i="1"/>
  <c r="AZ968" i="1"/>
  <c r="AZ966" i="1"/>
  <c r="AZ964" i="1"/>
  <c r="AZ962" i="1"/>
  <c r="AZ960" i="1"/>
  <c r="AZ958" i="1"/>
  <c r="AZ956" i="1"/>
  <c r="AZ954" i="1"/>
  <c r="AZ952" i="1"/>
  <c r="AZ950" i="1"/>
  <c r="AZ948" i="1"/>
  <c r="AZ946" i="1"/>
  <c r="AZ944" i="1"/>
  <c r="AZ942" i="1"/>
  <c r="AZ940" i="1"/>
  <c r="AZ938" i="1"/>
  <c r="AZ936" i="1"/>
  <c r="AZ934" i="1"/>
  <c r="AZ932" i="1"/>
  <c r="AZ930" i="1"/>
  <c r="AZ928" i="1"/>
  <c r="AZ926" i="1"/>
  <c r="AZ924" i="1"/>
  <c r="AZ922" i="1"/>
  <c r="AZ920" i="1"/>
  <c r="AZ918" i="1"/>
  <c r="AZ916" i="1"/>
  <c r="AZ914" i="1"/>
  <c r="AZ912" i="1"/>
  <c r="AZ910" i="1"/>
  <c r="AZ908" i="1"/>
  <c r="AZ906" i="1"/>
  <c r="AZ904" i="1"/>
  <c r="AZ902" i="1"/>
  <c r="AZ900" i="1"/>
  <c r="AZ898" i="1"/>
  <c r="AZ896" i="1"/>
  <c r="AZ894" i="1"/>
  <c r="AZ892" i="1"/>
  <c r="AZ890" i="1"/>
  <c r="AZ888" i="1"/>
  <c r="AZ886" i="1"/>
  <c r="AZ884" i="1"/>
  <c r="AZ882" i="1"/>
  <c r="AZ880" i="1"/>
  <c r="AZ878" i="1"/>
  <c r="AZ876" i="1"/>
  <c r="AZ874" i="1"/>
  <c r="AZ872" i="1"/>
  <c r="AZ870" i="1"/>
  <c r="AZ868" i="1"/>
  <c r="AZ866" i="1"/>
  <c r="AZ864" i="1"/>
  <c r="AZ862" i="1"/>
  <c r="AZ860" i="1"/>
  <c r="AZ858" i="1"/>
  <c r="AZ856" i="1"/>
  <c r="AZ854" i="1"/>
  <c r="AZ852" i="1"/>
  <c r="AZ850" i="1"/>
  <c r="AZ848" i="1"/>
  <c r="AZ846" i="1"/>
  <c r="AZ844" i="1"/>
  <c r="AZ842" i="1"/>
  <c r="AZ840" i="1"/>
  <c r="AZ838" i="1"/>
  <c r="AZ836" i="1"/>
  <c r="AZ834" i="1"/>
  <c r="AZ832" i="1"/>
  <c r="AZ830" i="1"/>
  <c r="AZ828" i="1"/>
  <c r="AZ826" i="1"/>
  <c r="AZ824" i="1"/>
  <c r="AZ822" i="1"/>
  <c r="AZ820" i="1"/>
  <c r="AZ818" i="1"/>
  <c r="AZ816" i="1"/>
  <c r="AZ814" i="1"/>
  <c r="AZ812" i="1"/>
  <c r="AZ810" i="1"/>
  <c r="AZ808" i="1"/>
  <c r="AZ806" i="1"/>
  <c r="AZ804" i="1"/>
  <c r="AZ802" i="1"/>
  <c r="AZ800" i="1"/>
  <c r="AZ798" i="1"/>
  <c r="AZ796" i="1"/>
  <c r="AZ794" i="1"/>
  <c r="AZ792" i="1"/>
  <c r="AZ790" i="1"/>
  <c r="AZ788" i="1"/>
  <c r="AZ786" i="1"/>
  <c r="AZ784" i="1"/>
  <c r="AZ782" i="1"/>
  <c r="AZ780" i="1"/>
  <c r="AZ778" i="1"/>
  <c r="AZ776" i="1"/>
  <c r="AZ774" i="1"/>
  <c r="AZ772" i="1"/>
  <c r="AZ770" i="1"/>
  <c r="AZ768" i="1"/>
  <c r="AZ766" i="1"/>
  <c r="AZ764" i="1"/>
  <c r="AZ762" i="1"/>
  <c r="AZ760" i="1"/>
  <c r="AZ758" i="1"/>
  <c r="AZ756" i="1"/>
  <c r="AZ754" i="1"/>
  <c r="AZ752" i="1"/>
  <c r="AZ750" i="1"/>
  <c r="AZ748" i="1"/>
  <c r="AZ746" i="1"/>
  <c r="AZ2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Z6" i="1"/>
  <c r="AZ5" i="1"/>
  <c r="AZ4" i="1"/>
  <c r="AZ3" i="1"/>
  <c r="AZ1095" i="1"/>
  <c r="AZ1093" i="1"/>
  <c r="AZ1091" i="1"/>
  <c r="AZ1089" i="1"/>
  <c r="AZ1087" i="1"/>
  <c r="AZ1085" i="1"/>
  <c r="AZ1083" i="1"/>
  <c r="AZ1081" i="1"/>
  <c r="AZ1079" i="1"/>
  <c r="AZ1077" i="1"/>
  <c r="AZ1075" i="1"/>
  <c r="AZ1073" i="1"/>
  <c r="AZ1071" i="1"/>
  <c r="AZ1069" i="1"/>
  <c r="AZ1067" i="1"/>
  <c r="AZ1065" i="1"/>
  <c r="AZ1063" i="1"/>
  <c r="AZ1061" i="1"/>
  <c r="AZ1059" i="1"/>
  <c r="AZ1057" i="1"/>
  <c r="AZ1055" i="1"/>
  <c r="AZ1053" i="1"/>
  <c r="AZ1051" i="1"/>
  <c r="AZ1049" i="1"/>
  <c r="AZ1047" i="1"/>
  <c r="AZ1045" i="1"/>
  <c r="AZ1043" i="1"/>
  <c r="AZ1041" i="1"/>
  <c r="AZ1039" i="1"/>
  <c r="AZ1037" i="1"/>
  <c r="AZ1035" i="1"/>
  <c r="AZ1033" i="1"/>
  <c r="AZ1031" i="1"/>
  <c r="AZ1029" i="1"/>
  <c r="AZ1027" i="1"/>
  <c r="AZ1025" i="1"/>
  <c r="AZ1023" i="1"/>
  <c r="AZ1021" i="1"/>
  <c r="AZ1019" i="1"/>
  <c r="AZ1017" i="1"/>
  <c r="AZ1015" i="1"/>
  <c r="AZ1013" i="1"/>
  <c r="AZ1011" i="1"/>
  <c r="AZ1009" i="1"/>
  <c r="AZ1007" i="1"/>
  <c r="AZ1005" i="1"/>
  <c r="AZ1003" i="1"/>
  <c r="AZ1001" i="1"/>
  <c r="AZ999" i="1"/>
  <c r="AZ997" i="1"/>
  <c r="AZ995" i="1"/>
  <c r="AZ993" i="1"/>
  <c r="AZ991" i="1"/>
  <c r="AZ989" i="1"/>
  <c r="AZ987" i="1"/>
  <c r="AZ985" i="1"/>
  <c r="AZ983" i="1"/>
  <c r="AZ981" i="1"/>
  <c r="AZ979" i="1"/>
  <c r="AZ977" i="1"/>
  <c r="AZ975" i="1"/>
  <c r="AZ973" i="1"/>
  <c r="AZ971" i="1"/>
  <c r="AZ969" i="1"/>
  <c r="AZ967" i="1"/>
  <c r="AZ965" i="1"/>
  <c r="AZ963" i="1"/>
  <c r="AZ961" i="1"/>
  <c r="AZ959" i="1"/>
  <c r="AZ957" i="1"/>
  <c r="AZ955" i="1"/>
  <c r="AZ953" i="1"/>
  <c r="AZ951" i="1"/>
  <c r="AZ949" i="1"/>
  <c r="AZ947" i="1"/>
  <c r="AZ945" i="1"/>
  <c r="AZ943" i="1"/>
  <c r="AZ941" i="1"/>
  <c r="AZ939" i="1"/>
  <c r="AZ937" i="1"/>
  <c r="AZ935" i="1"/>
  <c r="AZ933" i="1"/>
  <c r="AZ931" i="1"/>
  <c r="AZ929" i="1"/>
  <c r="AZ927" i="1"/>
  <c r="AZ925" i="1"/>
  <c r="AZ923" i="1"/>
  <c r="AZ921" i="1"/>
  <c r="AZ919" i="1"/>
  <c r="AZ917" i="1"/>
  <c r="AZ915" i="1"/>
  <c r="AZ913" i="1"/>
  <c r="AZ911" i="1"/>
  <c r="AZ909" i="1"/>
  <c r="AZ907" i="1"/>
  <c r="AZ905" i="1"/>
  <c r="AZ903" i="1"/>
  <c r="AZ901" i="1"/>
  <c r="AZ899" i="1"/>
  <c r="AZ897" i="1"/>
  <c r="AZ895" i="1"/>
  <c r="AZ893" i="1"/>
  <c r="AZ891" i="1"/>
  <c r="AZ889" i="1"/>
  <c r="AZ887" i="1"/>
  <c r="AZ885" i="1"/>
  <c r="AZ883" i="1"/>
  <c r="AZ881" i="1"/>
  <c r="AZ879" i="1"/>
  <c r="AZ877" i="1"/>
  <c r="AZ875" i="1"/>
  <c r="AZ873" i="1"/>
  <c r="AZ871" i="1"/>
  <c r="AZ869" i="1"/>
  <c r="AZ867" i="1"/>
  <c r="AZ865" i="1"/>
  <c r="AZ863" i="1"/>
  <c r="AZ861" i="1"/>
  <c r="AZ859" i="1"/>
  <c r="AZ857" i="1"/>
  <c r="AZ855" i="1"/>
  <c r="AZ853" i="1"/>
  <c r="AZ851" i="1"/>
  <c r="AZ849" i="1"/>
  <c r="AZ847" i="1"/>
  <c r="AZ845" i="1"/>
  <c r="AZ843" i="1"/>
  <c r="AZ841" i="1"/>
  <c r="AZ839" i="1"/>
  <c r="AZ837" i="1"/>
  <c r="AZ835" i="1"/>
  <c r="AZ833" i="1"/>
  <c r="AZ831" i="1"/>
  <c r="AZ829" i="1"/>
  <c r="AZ827" i="1"/>
  <c r="AZ825" i="1"/>
  <c r="AZ823" i="1"/>
  <c r="AZ821" i="1"/>
  <c r="AZ819" i="1"/>
  <c r="AZ817" i="1"/>
  <c r="AZ815" i="1"/>
  <c r="AZ813" i="1"/>
  <c r="AZ811" i="1"/>
  <c r="AZ809" i="1"/>
  <c r="AZ807" i="1"/>
  <c r="AZ805" i="1"/>
  <c r="AZ380" i="1"/>
  <c r="AZ803" i="1"/>
  <c r="AZ801" i="1"/>
  <c r="AZ799" i="1"/>
  <c r="AZ797" i="1"/>
  <c r="AZ795" i="1"/>
  <c r="AZ793" i="1"/>
  <c r="AZ791" i="1"/>
  <c r="AZ789" i="1"/>
  <c r="AZ787" i="1"/>
  <c r="AZ785" i="1"/>
  <c r="AZ783" i="1"/>
  <c r="AZ781" i="1"/>
  <c r="AZ779" i="1"/>
  <c r="AZ777" i="1"/>
  <c r="AZ775" i="1"/>
  <c r="AZ773" i="1"/>
  <c r="AZ771" i="1"/>
  <c r="AZ769" i="1"/>
  <c r="AZ767" i="1"/>
  <c r="AZ765" i="1"/>
  <c r="AZ763" i="1"/>
  <c r="AZ761" i="1"/>
  <c r="AZ759" i="1"/>
  <c r="AZ757" i="1"/>
  <c r="AZ755" i="1"/>
  <c r="AZ753" i="1"/>
  <c r="AZ751" i="1"/>
  <c r="AZ749" i="1"/>
  <c r="AZ747" i="1"/>
  <c r="AZ745" i="1"/>
  <c r="AZ743" i="1"/>
  <c r="AZ741" i="1"/>
  <c r="AZ739" i="1"/>
  <c r="AZ737" i="1"/>
  <c r="AZ735" i="1"/>
  <c r="AZ733" i="1"/>
  <c r="AZ731" i="1"/>
  <c r="AZ729" i="1"/>
  <c r="AZ727" i="1"/>
  <c r="AZ725" i="1"/>
  <c r="AZ723" i="1"/>
  <c r="AZ721" i="1"/>
  <c r="AZ719" i="1"/>
  <c r="AZ717" i="1"/>
  <c r="AZ715" i="1"/>
  <c r="AZ713" i="1"/>
  <c r="AZ711" i="1"/>
  <c r="AZ709" i="1"/>
  <c r="AZ707" i="1"/>
  <c r="AZ705" i="1"/>
  <c r="AZ703" i="1"/>
  <c r="AZ701" i="1"/>
  <c r="AZ699" i="1"/>
  <c r="AZ697" i="1"/>
  <c r="AZ695" i="1"/>
  <c r="AZ693" i="1"/>
  <c r="AZ691" i="1"/>
  <c r="AZ689" i="1"/>
  <c r="AZ687" i="1"/>
  <c r="AZ685" i="1"/>
  <c r="AZ683" i="1"/>
  <c r="AZ681" i="1"/>
  <c r="AZ679" i="1"/>
  <c r="AZ677" i="1"/>
  <c r="AZ675" i="1"/>
  <c r="AZ673" i="1"/>
  <c r="AZ671" i="1"/>
  <c r="AZ669" i="1"/>
  <c r="AZ667" i="1"/>
  <c r="AZ665" i="1"/>
  <c r="AZ663" i="1"/>
  <c r="AZ661" i="1"/>
  <c r="AZ659" i="1"/>
  <c r="AZ657" i="1"/>
  <c r="AZ655" i="1"/>
  <c r="AZ653" i="1"/>
  <c r="AZ651" i="1"/>
  <c r="AZ649" i="1"/>
  <c r="AZ647" i="1"/>
  <c r="AZ645" i="1"/>
  <c r="AZ643" i="1"/>
  <c r="AZ641" i="1"/>
  <c r="AZ639" i="1"/>
  <c r="AZ637" i="1"/>
  <c r="AZ635" i="1"/>
  <c r="AZ633" i="1"/>
  <c r="AZ631" i="1"/>
  <c r="AZ629" i="1"/>
  <c r="AZ627" i="1"/>
  <c r="AZ625" i="1"/>
  <c r="AZ623" i="1"/>
  <c r="AZ621" i="1"/>
  <c r="AZ619" i="1"/>
  <c r="AZ617" i="1"/>
  <c r="AZ615" i="1"/>
  <c r="AZ613" i="1"/>
  <c r="AZ611" i="1"/>
  <c r="AZ609" i="1"/>
  <c r="AZ607" i="1"/>
  <c r="AZ605" i="1"/>
  <c r="AZ603" i="1"/>
  <c r="AZ601" i="1"/>
  <c r="AZ599" i="1"/>
  <c r="AZ597" i="1"/>
  <c r="AZ595" i="1"/>
  <c r="AZ593" i="1"/>
  <c r="AZ591" i="1"/>
  <c r="AZ589" i="1"/>
  <c r="AZ587" i="1"/>
  <c r="AZ585" i="1"/>
  <c r="AZ583" i="1"/>
  <c r="AZ581" i="1"/>
  <c r="AZ579" i="1"/>
  <c r="AZ577" i="1"/>
  <c r="AZ575" i="1"/>
  <c r="AZ573" i="1"/>
  <c r="AZ571" i="1"/>
  <c r="AZ569" i="1"/>
  <c r="AZ567" i="1"/>
  <c r="AZ565" i="1"/>
  <c r="AZ563" i="1"/>
  <c r="AZ561" i="1"/>
  <c r="AZ559" i="1"/>
  <c r="AZ557" i="1"/>
  <c r="AZ555" i="1"/>
  <c r="AZ553" i="1"/>
  <c r="AZ551" i="1"/>
  <c r="AZ549" i="1"/>
  <c r="AZ547" i="1"/>
  <c r="AZ545" i="1"/>
  <c r="AZ543" i="1"/>
  <c r="AZ541" i="1"/>
  <c r="AZ539" i="1"/>
  <c r="AZ537" i="1"/>
  <c r="AZ535" i="1"/>
  <c r="AZ533" i="1"/>
  <c r="AZ531" i="1"/>
  <c r="AZ529" i="1"/>
  <c r="AZ527" i="1"/>
  <c r="AZ525" i="1"/>
  <c r="AZ523" i="1"/>
  <c r="AZ521" i="1"/>
  <c r="AZ519" i="1"/>
  <c r="AZ517" i="1"/>
  <c r="AZ515" i="1"/>
  <c r="AZ513" i="1"/>
  <c r="AZ511" i="1"/>
  <c r="AZ509" i="1"/>
  <c r="AZ507" i="1"/>
  <c r="AZ505" i="1"/>
  <c r="AZ503" i="1"/>
  <c r="AZ501" i="1"/>
  <c r="AZ499" i="1"/>
  <c r="AZ497" i="1"/>
  <c r="AZ495" i="1"/>
  <c r="AZ493" i="1"/>
  <c r="AZ491" i="1"/>
  <c r="AZ489" i="1"/>
  <c r="AZ487" i="1"/>
  <c r="AZ485" i="1"/>
  <c r="AZ483" i="1"/>
  <c r="AZ481" i="1"/>
  <c r="AZ479" i="1"/>
  <c r="AZ477" i="1"/>
  <c r="AZ183" i="1"/>
  <c r="AZ744" i="1"/>
  <c r="AZ742" i="1"/>
  <c r="AZ740" i="1"/>
  <c r="AZ738" i="1"/>
  <c r="AZ736" i="1"/>
  <c r="AZ734" i="1"/>
  <c r="AZ732" i="1"/>
  <c r="AZ730" i="1"/>
  <c r="AZ728" i="1"/>
  <c r="AZ726" i="1"/>
  <c r="AZ724" i="1"/>
  <c r="AZ722" i="1"/>
  <c r="AZ720" i="1"/>
  <c r="AZ718" i="1"/>
  <c r="AZ716" i="1"/>
  <c r="AZ714" i="1"/>
  <c r="AZ712" i="1"/>
  <c r="AZ710" i="1"/>
  <c r="AZ708" i="1"/>
  <c r="AZ706" i="1"/>
  <c r="AZ704" i="1"/>
  <c r="AZ702" i="1"/>
  <c r="AZ700" i="1"/>
  <c r="AZ698" i="1"/>
  <c r="AZ696" i="1"/>
  <c r="AZ694" i="1"/>
  <c r="AZ692" i="1"/>
  <c r="AZ690" i="1"/>
  <c r="AZ688" i="1"/>
  <c r="AZ686" i="1"/>
  <c r="AZ684" i="1"/>
  <c r="AZ682" i="1"/>
  <c r="AZ680" i="1"/>
  <c r="AZ678" i="1"/>
  <c r="AZ676" i="1"/>
  <c r="AZ674" i="1"/>
  <c r="AZ672" i="1"/>
  <c r="AZ670" i="1"/>
  <c r="AZ668" i="1"/>
  <c r="AZ666" i="1"/>
  <c r="AZ664" i="1"/>
  <c r="AZ662" i="1"/>
  <c r="AZ660" i="1"/>
  <c r="AZ658" i="1"/>
  <c r="AZ656" i="1"/>
  <c r="AZ654" i="1"/>
  <c r="AZ650" i="1"/>
  <c r="AZ648" i="1"/>
  <c r="AZ646" i="1"/>
  <c r="AZ644" i="1"/>
  <c r="AZ642" i="1"/>
  <c r="AZ640" i="1"/>
  <c r="AZ638" i="1"/>
  <c r="AZ636" i="1"/>
  <c r="AZ634" i="1"/>
  <c r="AZ632" i="1"/>
  <c r="AZ630" i="1"/>
  <c r="AZ628" i="1"/>
  <c r="AZ626" i="1"/>
  <c r="AZ624" i="1"/>
  <c r="AZ622" i="1"/>
  <c r="AZ620" i="1"/>
  <c r="AZ618" i="1"/>
  <c r="AZ616" i="1"/>
  <c r="AZ614" i="1"/>
  <c r="AZ612" i="1"/>
  <c r="AZ610" i="1"/>
  <c r="AZ608" i="1"/>
  <c r="AZ606" i="1"/>
  <c r="AZ604" i="1"/>
  <c r="AZ602" i="1"/>
  <c r="AZ600" i="1"/>
  <c r="AZ598" i="1"/>
  <c r="AZ596" i="1"/>
  <c r="AZ594" i="1"/>
  <c r="AZ592" i="1"/>
  <c r="AZ590" i="1"/>
  <c r="AZ588" i="1"/>
  <c r="AZ586" i="1"/>
  <c r="AZ584" i="1"/>
  <c r="AZ582" i="1"/>
  <c r="AZ580" i="1"/>
  <c r="AZ578" i="1"/>
  <c r="AZ576" i="1"/>
  <c r="AZ574" i="1"/>
  <c r="AZ572" i="1"/>
  <c r="AZ570" i="1"/>
  <c r="AZ568" i="1"/>
  <c r="AZ566" i="1"/>
  <c r="AZ564" i="1"/>
  <c r="AZ562" i="1"/>
  <c r="AZ560" i="1"/>
  <c r="AZ558" i="1"/>
  <c r="AZ556" i="1"/>
  <c r="AZ554" i="1"/>
  <c r="AZ552" i="1"/>
  <c r="AZ550" i="1"/>
  <c r="AZ548" i="1"/>
  <c r="AZ546" i="1"/>
  <c r="AZ544" i="1"/>
  <c r="AZ542" i="1"/>
  <c r="AZ540" i="1"/>
  <c r="AZ538" i="1"/>
  <c r="AZ536" i="1"/>
  <c r="AZ534" i="1"/>
  <c r="AZ532" i="1"/>
  <c r="AZ530" i="1"/>
  <c r="AZ528" i="1"/>
  <c r="AZ526" i="1"/>
  <c r="AZ524" i="1"/>
  <c r="AZ522" i="1"/>
  <c r="AZ520" i="1"/>
  <c r="AZ518" i="1"/>
  <c r="AZ516" i="1"/>
  <c r="AZ514" i="1"/>
  <c r="AZ512" i="1"/>
  <c r="AZ510" i="1"/>
  <c r="AZ508" i="1"/>
  <c r="AZ506" i="1"/>
  <c r="AZ504" i="1"/>
  <c r="AZ502" i="1"/>
  <c r="AZ500" i="1"/>
  <c r="AZ498" i="1"/>
  <c r="AZ496" i="1"/>
  <c r="AZ494" i="1"/>
  <c r="AZ492" i="1"/>
  <c r="AZ490" i="1"/>
  <c r="AZ488" i="1"/>
  <c r="AZ486" i="1"/>
  <c r="AZ484" i="1"/>
  <c r="AZ482" i="1"/>
  <c r="AZ480" i="1"/>
  <c r="AZ478" i="1"/>
  <c r="AZ476" i="1"/>
  <c r="AZ474" i="1"/>
  <c r="AZ472" i="1"/>
  <c r="AZ470" i="1"/>
  <c r="AZ468" i="1"/>
  <c r="AZ466" i="1"/>
  <c r="AZ464" i="1"/>
  <c r="AZ462" i="1"/>
  <c r="AZ460" i="1"/>
  <c r="AZ458" i="1"/>
  <c r="AZ456" i="1"/>
  <c r="AZ454" i="1"/>
  <c r="AZ452" i="1"/>
  <c r="AZ450" i="1"/>
  <c r="AZ448" i="1"/>
  <c r="AZ446" i="1"/>
  <c r="AZ444" i="1"/>
  <c r="AZ442" i="1"/>
  <c r="AZ440" i="1"/>
  <c r="AZ438" i="1"/>
  <c r="AZ436" i="1"/>
  <c r="AZ434" i="1"/>
  <c r="AZ432" i="1"/>
  <c r="AZ430" i="1"/>
  <c r="AZ428" i="1"/>
  <c r="AZ426" i="1"/>
  <c r="AZ424" i="1"/>
  <c r="AZ422" i="1"/>
  <c r="AZ420" i="1"/>
  <c r="AZ418" i="1"/>
  <c r="AZ416" i="1"/>
  <c r="AZ414" i="1"/>
  <c r="AZ412" i="1"/>
  <c r="AZ410" i="1"/>
  <c r="AZ338" i="1"/>
  <c r="AZ298" i="1"/>
  <c r="AZ258" i="1"/>
  <c r="AZ98" i="1"/>
  <c r="AZ475" i="1"/>
  <c r="AZ473" i="1"/>
  <c r="AZ471" i="1"/>
  <c r="AZ469" i="1"/>
  <c r="AZ467" i="1"/>
  <c r="AZ465" i="1"/>
  <c r="AZ463" i="1"/>
  <c r="AZ461" i="1"/>
  <c r="AZ459" i="1"/>
  <c r="AZ457" i="1"/>
  <c r="AZ455" i="1"/>
  <c r="AZ453" i="1"/>
  <c r="AZ451" i="1"/>
  <c r="AZ449" i="1"/>
  <c r="AZ447" i="1"/>
  <c r="AZ445" i="1"/>
  <c r="AZ443" i="1"/>
  <c r="AZ441" i="1"/>
  <c r="AZ439" i="1"/>
  <c r="AZ437" i="1"/>
  <c r="AZ435" i="1"/>
  <c r="AZ433" i="1"/>
  <c r="AZ431" i="1"/>
  <c r="AZ429" i="1"/>
  <c r="AZ427" i="1"/>
  <c r="AZ425" i="1"/>
  <c r="AZ423" i="1"/>
  <c r="AZ421" i="1"/>
  <c r="AZ419" i="1"/>
  <c r="AZ417" i="1"/>
  <c r="AZ415" i="1"/>
  <c r="AZ413" i="1"/>
  <c r="AZ411" i="1"/>
  <c r="AZ409" i="1"/>
  <c r="AZ407" i="1"/>
  <c r="AZ405" i="1"/>
  <c r="AZ403" i="1"/>
  <c r="AZ401" i="1"/>
  <c r="AZ399" i="1"/>
  <c r="AZ397" i="1"/>
  <c r="AZ395" i="1"/>
  <c r="AZ393" i="1"/>
  <c r="AZ391" i="1"/>
  <c r="AZ389" i="1"/>
  <c r="AZ387" i="1"/>
  <c r="AZ385" i="1"/>
  <c r="AZ383" i="1"/>
  <c r="AZ381" i="1"/>
  <c r="AZ379" i="1"/>
  <c r="AZ377" i="1"/>
  <c r="AZ375" i="1"/>
  <c r="AZ373" i="1"/>
  <c r="AZ371" i="1"/>
  <c r="AZ369" i="1"/>
  <c r="AZ367" i="1"/>
  <c r="AZ365" i="1"/>
  <c r="AZ363" i="1"/>
  <c r="AZ361" i="1"/>
  <c r="AZ359" i="1"/>
  <c r="AZ357" i="1"/>
  <c r="AZ355" i="1"/>
  <c r="AZ353" i="1"/>
  <c r="AZ351" i="1"/>
  <c r="AZ349" i="1"/>
  <c r="AZ347" i="1"/>
  <c r="AZ345" i="1"/>
  <c r="AZ343" i="1"/>
  <c r="AZ341" i="1"/>
  <c r="AZ339" i="1"/>
  <c r="AZ337" i="1"/>
  <c r="AZ335" i="1"/>
  <c r="AZ333" i="1"/>
  <c r="AZ331" i="1"/>
  <c r="AZ329" i="1"/>
  <c r="AZ327" i="1"/>
  <c r="AZ325" i="1"/>
  <c r="AZ323" i="1"/>
  <c r="AZ321" i="1"/>
  <c r="AZ319" i="1"/>
  <c r="AZ317" i="1"/>
  <c r="AZ315" i="1"/>
  <c r="AZ313" i="1"/>
  <c r="AZ311" i="1"/>
  <c r="AZ309" i="1"/>
  <c r="AZ307" i="1"/>
  <c r="AZ305" i="1"/>
  <c r="AZ303" i="1"/>
  <c r="AZ301" i="1"/>
  <c r="AZ299" i="1"/>
  <c r="AZ297" i="1"/>
  <c r="AZ295" i="1"/>
  <c r="AZ293" i="1"/>
  <c r="AZ291" i="1"/>
  <c r="AZ289" i="1"/>
  <c r="AZ287" i="1"/>
  <c r="AZ285" i="1"/>
  <c r="AZ283" i="1"/>
  <c r="AZ281" i="1"/>
  <c r="AZ279" i="1"/>
  <c r="AZ277" i="1"/>
  <c r="AZ275" i="1"/>
  <c r="AZ273" i="1"/>
  <c r="AZ271" i="1"/>
  <c r="AZ269" i="1"/>
  <c r="AZ267" i="1"/>
  <c r="AZ265" i="1"/>
  <c r="AZ263" i="1"/>
  <c r="AZ261" i="1"/>
  <c r="AZ259" i="1"/>
  <c r="AZ257" i="1"/>
  <c r="AZ255" i="1"/>
  <c r="AZ253" i="1"/>
  <c r="AZ251" i="1"/>
  <c r="AZ249" i="1"/>
  <c r="AZ247" i="1"/>
  <c r="AZ245" i="1"/>
  <c r="AZ243" i="1"/>
  <c r="AZ241" i="1"/>
  <c r="AZ239" i="1"/>
  <c r="AZ237" i="1"/>
  <c r="AZ235" i="1"/>
  <c r="AZ233" i="1"/>
  <c r="AZ231" i="1"/>
  <c r="AZ229" i="1"/>
  <c r="AZ227" i="1"/>
  <c r="AZ225" i="1"/>
  <c r="AZ223" i="1"/>
  <c r="AZ221" i="1"/>
  <c r="AZ219" i="1"/>
  <c r="AZ217" i="1"/>
  <c r="AZ215" i="1"/>
  <c r="AZ213" i="1"/>
  <c r="AZ211" i="1"/>
  <c r="AZ209" i="1"/>
  <c r="AZ207" i="1"/>
  <c r="AZ205" i="1"/>
  <c r="AZ203" i="1"/>
  <c r="AZ201" i="1"/>
  <c r="AZ199" i="1"/>
  <c r="AZ197" i="1"/>
  <c r="AZ195" i="1"/>
  <c r="AZ193" i="1"/>
  <c r="AZ191" i="1"/>
  <c r="AZ189" i="1"/>
  <c r="AZ187" i="1"/>
  <c r="AZ185" i="1"/>
  <c r="AZ181" i="1"/>
  <c r="AZ179" i="1"/>
  <c r="AZ177" i="1"/>
  <c r="AZ175" i="1"/>
  <c r="AZ173" i="1"/>
  <c r="AZ171" i="1"/>
  <c r="AZ169" i="1"/>
  <c r="AZ167" i="1"/>
  <c r="AZ165" i="1"/>
  <c r="AZ163" i="1"/>
  <c r="AZ161" i="1"/>
  <c r="AZ159" i="1"/>
  <c r="AZ157" i="1"/>
  <c r="AZ155" i="1"/>
  <c r="AZ153" i="1"/>
  <c r="AZ151" i="1"/>
  <c r="AZ143" i="1"/>
  <c r="AZ129" i="1"/>
  <c r="AZ87" i="1"/>
  <c r="AZ408" i="1"/>
  <c r="AZ406" i="1"/>
  <c r="AZ404" i="1"/>
  <c r="AZ402" i="1"/>
  <c r="AZ400" i="1"/>
  <c r="AZ398" i="1"/>
  <c r="AZ396" i="1"/>
  <c r="AZ394" i="1"/>
  <c r="AZ392" i="1"/>
  <c r="AZ390" i="1"/>
  <c r="AZ388" i="1"/>
  <c r="AZ386" i="1"/>
  <c r="AZ384" i="1"/>
  <c r="AZ382" i="1"/>
  <c r="AZ378" i="1"/>
  <c r="AZ376" i="1"/>
  <c r="AZ374" i="1"/>
  <c r="AZ372" i="1"/>
  <c r="AZ370" i="1"/>
  <c r="AZ368" i="1"/>
  <c r="AZ366" i="1"/>
  <c r="AZ364" i="1"/>
  <c r="AZ362" i="1"/>
  <c r="AZ360" i="1"/>
  <c r="AZ358" i="1"/>
  <c r="AZ356" i="1"/>
  <c r="AZ354" i="1"/>
  <c r="AZ352" i="1"/>
  <c r="AZ350" i="1"/>
  <c r="AZ348" i="1"/>
  <c r="AZ346" i="1"/>
  <c r="AZ344" i="1"/>
  <c r="AZ342" i="1"/>
  <c r="AZ340" i="1"/>
  <c r="AZ336" i="1"/>
  <c r="AZ334" i="1"/>
  <c r="AZ332" i="1"/>
  <c r="AZ330" i="1"/>
  <c r="AZ328" i="1"/>
  <c r="AZ326" i="1"/>
  <c r="AZ324" i="1"/>
  <c r="AZ322" i="1"/>
  <c r="AZ320" i="1"/>
  <c r="AZ318" i="1"/>
  <c r="AZ316" i="1"/>
  <c r="AZ314" i="1"/>
  <c r="AZ312" i="1"/>
  <c r="AZ310" i="1"/>
  <c r="AZ308" i="1"/>
  <c r="AZ306" i="1"/>
  <c r="AZ304" i="1"/>
  <c r="AZ302" i="1"/>
  <c r="AZ300" i="1"/>
  <c r="AZ296" i="1"/>
  <c r="AZ294" i="1"/>
  <c r="AZ292" i="1"/>
  <c r="AZ290" i="1"/>
  <c r="AZ288" i="1"/>
  <c r="AZ286" i="1"/>
  <c r="AZ284" i="1"/>
  <c r="AZ282" i="1"/>
  <c r="AZ280" i="1"/>
  <c r="AZ278" i="1"/>
  <c r="AZ276" i="1"/>
  <c r="AZ274" i="1"/>
  <c r="AZ272" i="1"/>
  <c r="AZ270" i="1"/>
  <c r="AZ268" i="1"/>
  <c r="AZ266" i="1"/>
  <c r="AZ264" i="1"/>
  <c r="AZ262" i="1"/>
  <c r="AZ260" i="1"/>
  <c r="AZ256" i="1"/>
  <c r="AZ254" i="1"/>
  <c r="AZ252" i="1"/>
  <c r="AZ250" i="1"/>
  <c r="AZ248" i="1"/>
  <c r="AZ246" i="1"/>
  <c r="AZ244" i="1"/>
  <c r="AZ242" i="1"/>
  <c r="AZ240" i="1"/>
  <c r="AZ238" i="1"/>
  <c r="AZ236" i="1"/>
  <c r="AZ234" i="1"/>
  <c r="AZ232" i="1"/>
  <c r="AZ230" i="1"/>
  <c r="AZ228" i="1"/>
  <c r="AZ226" i="1"/>
  <c r="AZ224" i="1"/>
  <c r="AZ222" i="1"/>
  <c r="AZ220" i="1"/>
  <c r="AZ218" i="1"/>
  <c r="AZ216" i="1"/>
  <c r="AZ214" i="1"/>
  <c r="AZ212" i="1"/>
  <c r="AZ210" i="1"/>
  <c r="AZ208" i="1"/>
  <c r="AZ206" i="1"/>
  <c r="AZ204" i="1"/>
  <c r="AZ202" i="1"/>
  <c r="AZ200" i="1"/>
  <c r="AZ198" i="1"/>
  <c r="AZ196" i="1"/>
  <c r="AZ194" i="1"/>
  <c r="AZ192" i="1"/>
  <c r="AZ190" i="1"/>
  <c r="AZ188" i="1"/>
  <c r="AZ186" i="1"/>
  <c r="AZ184" i="1"/>
  <c r="AZ182" i="1"/>
  <c r="AZ180" i="1"/>
  <c r="AZ178" i="1"/>
  <c r="AZ176" i="1"/>
  <c r="AZ174" i="1"/>
  <c r="AZ172" i="1"/>
  <c r="AZ170" i="1"/>
  <c r="AZ168" i="1"/>
  <c r="AZ166" i="1"/>
  <c r="AZ164" i="1"/>
  <c r="AZ162" i="1"/>
  <c r="AZ160" i="1"/>
  <c r="AZ158" i="1"/>
  <c r="AZ156" i="1"/>
  <c r="AZ154" i="1"/>
  <c r="AZ152" i="1"/>
  <c r="AZ150" i="1"/>
  <c r="AZ148" i="1"/>
  <c r="AZ146" i="1"/>
  <c r="AZ144" i="1"/>
  <c r="AZ142" i="1"/>
  <c r="AZ140" i="1"/>
  <c r="AZ138" i="1"/>
  <c r="AZ136" i="1"/>
  <c r="AZ134" i="1"/>
  <c r="AZ120" i="1"/>
  <c r="AZ106" i="1"/>
  <c r="AZ80" i="1"/>
  <c r="AZ64" i="1"/>
  <c r="AZ50" i="1"/>
  <c r="AZ34" i="1"/>
  <c r="AZ31" i="1"/>
  <c r="AZ132" i="1"/>
  <c r="AZ130" i="1"/>
  <c r="AZ128" i="1"/>
  <c r="AZ126" i="1"/>
  <c r="AZ124" i="1"/>
  <c r="AZ122" i="1"/>
  <c r="AZ118" i="1"/>
  <c r="AZ116" i="1"/>
  <c r="AZ114" i="1"/>
  <c r="AZ112" i="1"/>
  <c r="AZ110" i="1"/>
  <c r="AZ108" i="1"/>
  <c r="AZ104" i="1"/>
  <c r="AZ102" i="1"/>
  <c r="AZ100" i="1"/>
  <c r="AZ96" i="1"/>
  <c r="AZ94" i="1"/>
  <c r="AZ92" i="1"/>
  <c r="AZ90" i="1"/>
  <c r="AZ88" i="1"/>
  <c r="AZ86" i="1"/>
  <c r="AZ84" i="1"/>
  <c r="AZ82" i="1"/>
  <c r="AZ78" i="1"/>
  <c r="AZ76" i="1"/>
  <c r="AZ74" i="1"/>
  <c r="AZ72" i="1"/>
  <c r="AZ70" i="1"/>
  <c r="AZ68" i="1"/>
  <c r="AZ66" i="1"/>
  <c r="AZ62" i="1"/>
  <c r="AZ60" i="1"/>
  <c r="AZ58" i="1"/>
  <c r="AZ56" i="1"/>
  <c r="AZ54" i="1"/>
  <c r="AZ52" i="1"/>
  <c r="AZ48" i="1"/>
  <c r="AZ46" i="1"/>
  <c r="AZ44" i="1"/>
  <c r="AZ42" i="1"/>
  <c r="AZ40" i="1"/>
  <c r="AZ38" i="1"/>
  <c r="AZ36" i="1"/>
  <c r="AZ32" i="1"/>
  <c r="AZ30" i="1"/>
  <c r="AZ149" i="1"/>
  <c r="AZ147" i="1"/>
  <c r="AZ145" i="1"/>
  <c r="AZ141" i="1"/>
  <c r="AZ139" i="1"/>
  <c r="AZ137" i="1"/>
  <c r="AZ135" i="1"/>
  <c r="AZ133" i="1"/>
  <c r="AZ131" i="1"/>
  <c r="AZ127" i="1"/>
  <c r="AZ125" i="1"/>
  <c r="AZ123" i="1"/>
  <c r="AZ121" i="1"/>
  <c r="AZ119" i="1"/>
  <c r="AZ117" i="1"/>
  <c r="AZ115" i="1"/>
  <c r="AZ113" i="1"/>
  <c r="AZ111" i="1"/>
  <c r="AZ109" i="1"/>
  <c r="AZ107" i="1"/>
  <c r="AZ105" i="1"/>
  <c r="AZ103" i="1"/>
  <c r="AZ101" i="1"/>
  <c r="AZ99" i="1"/>
  <c r="AZ97" i="1"/>
  <c r="AZ95" i="1"/>
  <c r="AZ93" i="1"/>
  <c r="AZ91" i="1"/>
  <c r="AZ89" i="1"/>
  <c r="AZ85" i="1"/>
  <c r="AZ83" i="1"/>
  <c r="AZ81" i="1"/>
  <c r="AZ79" i="1"/>
  <c r="AZ77" i="1"/>
  <c r="AZ75" i="1"/>
  <c r="AZ73" i="1"/>
  <c r="AZ71" i="1"/>
  <c r="AZ69" i="1"/>
  <c r="AZ67" i="1"/>
  <c r="AZ65" i="1"/>
  <c r="AZ63" i="1"/>
  <c r="AZ61" i="1"/>
  <c r="AZ59" i="1"/>
  <c r="AZ57" i="1"/>
  <c r="AZ55" i="1"/>
  <c r="AZ53" i="1"/>
  <c r="AZ49" i="1"/>
  <c r="AZ47" i="1"/>
  <c r="AZ33" i="1"/>
  <c r="AZ51" i="1"/>
  <c r="AZ45" i="1"/>
  <c r="AZ43" i="1"/>
  <c r="AZ41" i="1"/>
  <c r="AZ39" i="1"/>
  <c r="AZ37" i="1"/>
  <c r="AZ35" i="1"/>
  <c r="G1" i="5" l="1" a="1"/>
  <c r="G1" i="5" s="1"/>
  <c r="DT17" i="1"/>
  <c r="DT14" i="1"/>
  <c r="DU19" i="1"/>
  <c r="CH5" i="1"/>
  <c r="DT13" i="1"/>
  <c r="CG5" i="1"/>
  <c r="DU18" i="1"/>
  <c r="DU8" i="1"/>
  <c r="DU15" i="1"/>
  <c r="DT10" i="1"/>
  <c r="DT18" i="1"/>
  <c r="DT8" i="1"/>
  <c r="DU13" i="1"/>
  <c r="DU14" i="1"/>
  <c r="DU17" i="1"/>
  <c r="DT15" i="1"/>
  <c r="DT19" i="1"/>
  <c r="DU10" i="1"/>
  <c r="DU9" i="1"/>
  <c r="DU16" i="1"/>
  <c r="DT5" i="1"/>
  <c r="CO4" i="1" a="1"/>
  <c r="CO4" i="1" s="1"/>
  <c r="DT6" i="1"/>
  <c r="CG4" i="1"/>
  <c r="DT9" i="1"/>
  <c r="DT16" i="1"/>
  <c r="DU5" i="1"/>
  <c r="CP4" i="1" a="1"/>
  <c r="CP4" i="1" s="1"/>
  <c r="DU6" i="1"/>
  <c r="DU7" i="1"/>
  <c r="DU4" i="1"/>
  <c r="DU11" i="1"/>
  <c r="DU12" i="1"/>
  <c r="DT7" i="1"/>
  <c r="DT4" i="1"/>
  <c r="DT11" i="1"/>
  <c r="DT12" i="1"/>
  <c r="CH4" i="1"/>
  <c r="BU5" i="1"/>
  <c r="BT5" i="1"/>
  <c r="BU4" i="1"/>
  <c r="BU6" i="1"/>
  <c r="BT7" i="1"/>
  <c r="BT4" i="1"/>
  <c r="BT6" i="1"/>
  <c r="BL1098" i="1"/>
  <c r="BM1098" i="1"/>
  <c r="BU7" i="1"/>
  <c r="M71" i="11" l="1" a="1"/>
  <c r="M71" i="11" s="1"/>
  <c r="M69" i="11" s="1"/>
  <c r="Q71" i="11" a="1"/>
  <c r="Q71" i="11" s="1"/>
  <c r="Q69" i="11" s="1"/>
  <c r="P71" i="11" a="1"/>
  <c r="P71" i="11" s="1"/>
  <c r="P69" i="11" s="1"/>
  <c r="Q70" i="11"/>
  <c r="S71" i="11" a="1"/>
  <c r="S71" i="11" s="1"/>
  <c r="S69" i="11" s="1"/>
  <c r="R71" i="11" a="1"/>
  <c r="R71" i="11" s="1"/>
  <c r="R69" i="11" s="1"/>
  <c r="M70" i="11"/>
  <c r="T71" i="11" a="1"/>
  <c r="T71" i="11" s="1"/>
  <c r="T69" i="11" s="1"/>
  <c r="N70" i="11"/>
  <c r="O70" i="11"/>
  <c r="O71" i="11" a="1"/>
  <c r="O71" i="11" s="1"/>
  <c r="O69" i="11" s="1"/>
  <c r="S70" i="11"/>
  <c r="T70" i="11"/>
  <c r="P70" i="11"/>
  <c r="N71" i="11" a="1"/>
  <c r="N71" i="11" s="1"/>
  <c r="N69" i="11" s="1"/>
  <c r="R70" i="11"/>
  <c r="U69" i="11" l="1"/>
  <c r="U70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B99C2D7B-795F-4FCA-A320-9A3DC5672DDD}">
      <text>
        <r>
          <rPr>
            <sz val="11"/>
            <color theme="1"/>
            <rFont val="맑은 고딕"/>
            <family val="2"/>
            <scheme val="minor"/>
          </rPr>
          <t>======
ID#AAABNn-ADMg
이학민    (2024-05-24 06:44:16)
체감온도(perceived temperature)
여름 : 공공데이터
겨울 : 공공데이터 + 공식에 따른 누락 데이터 보간</t>
        </r>
      </text>
    </comment>
    <comment ref="K2" authorId="0" shapeId="0" xr:uid="{EC68C89A-8422-4171-923C-1FFE8C6A6922}">
      <text>
        <r>
          <rPr>
            <sz val="11"/>
            <color theme="1"/>
            <rFont val="맑은 고딕"/>
            <family val="2"/>
            <scheme val="minor"/>
          </rPr>
          <t>======
ID#AAABNn-ADMY
이학민    (2024-05-24 06:44:16)
합계일사량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<sst xmlns="http://schemas.openxmlformats.org/spreadsheetml/2006/main" count="3696" uniqueCount="168">
  <si>
    <t>TIME_22</t>
  </si>
  <si>
    <t>TIME_20</t>
  </si>
  <si>
    <t>TIME_24</t>
  </si>
  <si>
    <t>TIME_19</t>
  </si>
  <si>
    <t>INQ_YMD</t>
  </si>
  <si>
    <t>TIME_17</t>
  </si>
  <si>
    <t>TIME_8</t>
  </si>
  <si>
    <t>TIME_6</t>
  </si>
  <si>
    <t>TIME_2</t>
  </si>
  <si>
    <t>TIME_13</t>
  </si>
  <si>
    <t>TIME_4</t>
  </si>
  <si>
    <t>TIME_15</t>
  </si>
  <si>
    <t>TIME_11</t>
  </si>
  <si>
    <t>TIME_23</t>
  </si>
  <si>
    <t>TIME_21</t>
  </si>
  <si>
    <t>TIME_3</t>
  </si>
  <si>
    <t>TIME_12</t>
  </si>
  <si>
    <t>TIME_16</t>
  </si>
  <si>
    <t>TIME_18</t>
  </si>
  <si>
    <t>TIME_7</t>
  </si>
  <si>
    <t>TIME_9</t>
  </si>
  <si>
    <t>TIME_10</t>
  </si>
  <si>
    <t>TIME_1</t>
  </si>
  <si>
    <t>TIME_5</t>
  </si>
  <si>
    <t>TIME_14</t>
  </si>
  <si>
    <t>min</t>
    <phoneticPr fontId="3" type="noConversion"/>
  </si>
  <si>
    <t>Day</t>
    <phoneticPr fontId="3" type="noConversion"/>
  </si>
  <si>
    <t>Season</t>
    <phoneticPr fontId="3" type="noConversion"/>
  </si>
  <si>
    <t>Event</t>
    <phoneticPr fontId="3" type="noConversion"/>
  </si>
  <si>
    <t>Holiday</t>
    <phoneticPr fontId="3" type="noConversion"/>
  </si>
  <si>
    <t>금</t>
    <phoneticPr fontId="3" type="noConversion"/>
  </si>
  <si>
    <t>신정</t>
    <phoneticPr fontId="3" type="noConversion"/>
  </si>
  <si>
    <t>토</t>
    <phoneticPr fontId="3" type="noConversion"/>
  </si>
  <si>
    <t>일</t>
    <phoneticPr fontId="3" type="noConversion"/>
  </si>
  <si>
    <t>월</t>
  </si>
  <si>
    <t>화</t>
  </si>
  <si>
    <t>수</t>
  </si>
  <si>
    <t>목</t>
  </si>
  <si>
    <t>금</t>
  </si>
  <si>
    <t>토</t>
  </si>
  <si>
    <t>일</t>
  </si>
  <si>
    <t>설날</t>
    <phoneticPr fontId="3" type="noConversion"/>
  </si>
  <si>
    <t>삼일절</t>
    <phoneticPr fontId="3" type="noConversion"/>
  </si>
  <si>
    <t>어린이날</t>
    <phoneticPr fontId="3" type="noConversion"/>
  </si>
  <si>
    <t>부처님오신날</t>
    <phoneticPr fontId="3" type="noConversion"/>
  </si>
  <si>
    <t>현충일</t>
    <phoneticPr fontId="3" type="noConversion"/>
  </si>
  <si>
    <t>광복절</t>
    <phoneticPr fontId="3" type="noConversion"/>
  </si>
  <si>
    <t>대체 휴일</t>
    <phoneticPr fontId="3" type="noConversion"/>
  </si>
  <si>
    <t>추석</t>
    <phoneticPr fontId="3" type="noConversion"/>
  </si>
  <si>
    <t>개천절</t>
    <phoneticPr fontId="3" type="noConversion"/>
  </si>
  <si>
    <t>한글날</t>
    <phoneticPr fontId="3" type="noConversion"/>
  </si>
  <si>
    <t>성탄절</t>
    <phoneticPr fontId="3" type="noConversion"/>
  </si>
  <si>
    <t>대통령 선거일</t>
    <phoneticPr fontId="3" type="noConversion"/>
  </si>
  <si>
    <t>부처님 오신날</t>
    <phoneticPr fontId="3" type="noConversion"/>
  </si>
  <si>
    <t>지방 선거</t>
    <phoneticPr fontId="3" type="noConversion"/>
  </si>
  <si>
    <t>임시공휴일</t>
    <phoneticPr fontId="3" type="noConversion"/>
  </si>
  <si>
    <t>ptemp</t>
    <phoneticPr fontId="3" type="noConversion"/>
  </si>
  <si>
    <t>solar</t>
    <phoneticPr fontId="3" type="noConversion"/>
  </si>
  <si>
    <t>강수량</t>
    <phoneticPr fontId="3" type="noConversion"/>
  </si>
  <si>
    <t>mintime</t>
    <phoneticPr fontId="3" type="noConversion"/>
  </si>
  <si>
    <t>maxtime</t>
    <phoneticPr fontId="3" type="noConversion"/>
  </si>
  <si>
    <t>WEEK</t>
    <phoneticPr fontId="3" type="noConversion"/>
  </si>
  <si>
    <t>DAY</t>
    <phoneticPr fontId="3" type="noConversion"/>
  </si>
  <si>
    <t>SEASON</t>
    <phoneticPr fontId="3" type="noConversion"/>
  </si>
  <si>
    <t>avg_min</t>
    <phoneticPr fontId="3" type="noConversion"/>
  </si>
  <si>
    <t>avg_max</t>
    <phoneticPr fontId="3" type="noConversion"/>
  </si>
  <si>
    <t>봄</t>
    <phoneticPr fontId="3" type="noConversion"/>
  </si>
  <si>
    <t>여름</t>
    <phoneticPr fontId="3" type="noConversion"/>
  </si>
  <si>
    <t>가을</t>
    <phoneticPr fontId="3" type="noConversion"/>
  </si>
  <si>
    <t>겨울</t>
    <phoneticPr fontId="3" type="noConversion"/>
  </si>
  <si>
    <t>p-temp</t>
  </si>
  <si>
    <t>p-temp</t>
    <phoneticPr fontId="3" type="noConversion"/>
  </si>
  <si>
    <t>solar</t>
  </si>
  <si>
    <t>count</t>
    <phoneticPr fontId="3" type="noConversion"/>
  </si>
  <si>
    <t>season</t>
    <phoneticPr fontId="3" type="noConversion"/>
  </si>
  <si>
    <t>DAY</t>
  </si>
  <si>
    <t>WEEK</t>
  </si>
  <si>
    <t>SEASON</t>
  </si>
  <si>
    <t>mintime</t>
  </si>
  <si>
    <t>maxtime</t>
  </si>
  <si>
    <t>rain</t>
    <phoneticPr fontId="3" type="noConversion"/>
  </si>
  <si>
    <t>0</t>
  </si>
  <si>
    <t>1</t>
  </si>
  <si>
    <r>
      <t xml:space="preserve">1. </t>
    </r>
    <r>
      <rPr>
        <b/>
        <sz val="10"/>
        <color rgb="FF000000"/>
        <rFont val="Arial Unicode MS"/>
        <family val="2"/>
        <charset val="129"/>
      </rPr>
      <t>계절만 분류</t>
    </r>
    <phoneticPr fontId="3" type="noConversion"/>
  </si>
  <si>
    <t>=&gt;</t>
    <phoneticPr fontId="3" type="noConversion"/>
  </si>
  <si>
    <r>
      <t>min</t>
    </r>
    <r>
      <rPr>
        <sz val="10"/>
        <color rgb="FF000000"/>
        <rFont val="Arial Unicode MS"/>
        <family val="2"/>
        <charset val="129"/>
      </rPr>
      <t>의 봄, 가을, 겨울만 추가분석. 나머지는 계절필터만 적용한 평균값 채택</t>
    </r>
    <phoneticPr fontId="3" type="noConversion"/>
  </si>
  <si>
    <r>
      <t xml:space="preserve">2. </t>
    </r>
    <r>
      <rPr>
        <b/>
        <sz val="10"/>
        <color rgb="FF000000"/>
        <rFont val="Arial Unicode MS"/>
        <family val="2"/>
        <charset val="129"/>
      </rPr>
      <t>강수 유무</t>
    </r>
    <phoneticPr fontId="3" type="noConversion"/>
  </si>
  <si>
    <t>ptemp(10)</t>
    <phoneticPr fontId="3" type="noConversion"/>
  </si>
  <si>
    <r>
      <t xml:space="preserve">3. </t>
    </r>
    <r>
      <rPr>
        <b/>
        <sz val="10"/>
        <color rgb="FF000000"/>
        <rFont val="Arial Unicode MS"/>
        <family val="2"/>
        <charset val="129"/>
      </rPr>
      <t>체감온도</t>
    </r>
    <phoneticPr fontId="3" type="noConversion"/>
  </si>
  <si>
    <t>max만 사용</t>
    <phoneticPr fontId="3" type="noConversion"/>
  </si>
  <si>
    <r>
      <rPr>
        <sz val="10"/>
        <color rgb="FF000000"/>
        <rFont val="Arial"/>
        <family val="2"/>
      </rPr>
      <t xml:space="preserve">max </t>
    </r>
    <r>
      <rPr>
        <sz val="10"/>
        <color rgb="FF000000"/>
        <rFont val="Arial Unicode MS"/>
        <family val="2"/>
        <charset val="129"/>
      </rPr>
      <t xml:space="preserve">전체 / </t>
    </r>
    <r>
      <rPr>
        <sz val="10"/>
        <color indexed="8"/>
        <rFont val="Arial"/>
        <family val="2"/>
      </rPr>
      <t xml:space="preserve">min: 8,9,10 </t>
    </r>
    <r>
      <rPr>
        <sz val="10"/>
        <color rgb="FF000000"/>
        <rFont val="Arial Unicode MS"/>
        <family val="2"/>
        <charset val="129"/>
      </rPr>
      <t>사용</t>
    </r>
    <phoneticPr fontId="3" type="noConversion"/>
  </si>
  <si>
    <t>나머진 변수 2개이상 조합해서 확인</t>
    <phoneticPr fontId="3" type="noConversion"/>
  </si>
  <si>
    <r>
      <t xml:space="preserve">=&gt; </t>
    </r>
    <r>
      <rPr>
        <sz val="10"/>
        <color rgb="FF000000"/>
        <rFont val="Arial Unicode MS"/>
        <family val="2"/>
        <charset val="129"/>
      </rPr>
      <t>봄/가을/겨울 최소값 측정에 사용</t>
    </r>
    <phoneticPr fontId="3" type="noConversion"/>
  </si>
  <si>
    <r>
      <t xml:space="preserve">1. </t>
    </r>
    <r>
      <rPr>
        <b/>
        <sz val="10"/>
        <color rgb="FF000000"/>
        <rFont val="Arial Unicode MS"/>
        <family val="2"/>
        <charset val="129"/>
      </rPr>
      <t>계절</t>
    </r>
    <r>
      <rPr>
        <b/>
        <sz val="10"/>
        <color rgb="FF000000"/>
        <rFont val="Arial"/>
        <family val="2"/>
      </rPr>
      <t>-</t>
    </r>
    <r>
      <rPr>
        <b/>
        <sz val="10"/>
        <color rgb="FF000000"/>
        <rFont val="Arial Unicode MS"/>
        <family val="2"/>
        <charset val="129"/>
      </rPr>
      <t>외생변수간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Arial Unicode MS"/>
        <family val="2"/>
        <charset val="129"/>
      </rPr>
      <t>데이터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Arial Unicode MS"/>
        <family val="2"/>
        <charset val="129"/>
      </rPr>
      <t>개수</t>
    </r>
    <phoneticPr fontId="3" type="noConversion"/>
  </si>
  <si>
    <r>
      <rPr>
        <b/>
        <sz val="10"/>
        <color rgb="FFFF0000"/>
        <rFont val="맑은 고딕"/>
        <family val="2"/>
        <charset val="129"/>
      </rPr>
      <t xml:space="preserve">※ </t>
    </r>
    <r>
      <rPr>
        <b/>
        <sz val="10"/>
        <color rgb="FFFF0000"/>
        <rFont val="Arial"/>
        <family val="2"/>
      </rPr>
      <t>x</t>
    </r>
    <r>
      <rPr>
        <b/>
        <sz val="10"/>
        <color rgb="FFFF0000"/>
        <rFont val="Arial Unicode MS"/>
        <family val="2"/>
        <charset val="129"/>
      </rPr>
      <t>축은 데이터 개수이므로 신경쓰지 않아도됨</t>
    </r>
    <phoneticPr fontId="3" type="noConversion"/>
  </si>
  <si>
    <r>
      <t xml:space="preserve">2. </t>
    </r>
    <r>
      <rPr>
        <b/>
        <sz val="10"/>
        <color rgb="FFFF0000"/>
        <rFont val="Arial Unicode MS"/>
        <family val="2"/>
        <charset val="129"/>
      </rPr>
      <t>강수유무</t>
    </r>
    <phoneticPr fontId="3" type="noConversion"/>
  </si>
  <si>
    <r>
      <t xml:space="preserve">1. </t>
    </r>
    <r>
      <rPr>
        <b/>
        <sz val="10"/>
        <color rgb="FFFF0000"/>
        <rFont val="Arial Unicode MS"/>
        <family val="2"/>
        <charset val="129"/>
      </rPr>
      <t>계절</t>
    </r>
    <phoneticPr fontId="3" type="noConversion"/>
  </si>
  <si>
    <r>
      <t xml:space="preserve">3. </t>
    </r>
    <r>
      <rPr>
        <b/>
        <sz val="10"/>
        <color rgb="FFFF0000"/>
        <rFont val="Arial Unicode MS"/>
        <family val="2"/>
        <charset val="129"/>
      </rPr>
      <t>체감온도</t>
    </r>
    <phoneticPr fontId="3" type="noConversion"/>
  </si>
  <si>
    <r>
      <t xml:space="preserve">4. </t>
    </r>
    <r>
      <rPr>
        <b/>
        <sz val="10"/>
        <color rgb="FFFF0000"/>
        <rFont val="Arial Unicode MS"/>
        <family val="2"/>
        <charset val="129"/>
      </rPr>
      <t>일사량</t>
    </r>
    <phoneticPr fontId="3" type="noConversion"/>
  </si>
  <si>
    <r>
      <t xml:space="preserve">5. </t>
    </r>
    <r>
      <rPr>
        <b/>
        <sz val="10"/>
        <color rgb="FFFF0000"/>
        <rFont val="Arial Unicode MS"/>
        <family val="2"/>
        <charset val="129"/>
      </rPr>
      <t>계절+외생변수 데이터개수</t>
    </r>
    <phoneticPr fontId="3" type="noConversion"/>
  </si>
  <si>
    <t>봄(1)</t>
    <phoneticPr fontId="3" type="noConversion"/>
  </si>
  <si>
    <t>가을(3)</t>
    <phoneticPr fontId="3" type="noConversion"/>
  </si>
  <si>
    <t>겨울(4)</t>
    <phoneticPr fontId="3" type="noConversion"/>
  </si>
  <si>
    <r>
      <t xml:space="preserve">1. </t>
    </r>
    <r>
      <rPr>
        <b/>
        <sz val="10"/>
        <color rgb="FFFF0000"/>
        <rFont val="Arial Unicode MS"/>
        <family val="2"/>
        <charset val="129"/>
      </rPr>
      <t>봄+체감온도</t>
    </r>
    <phoneticPr fontId="3" type="noConversion"/>
  </si>
  <si>
    <r>
      <t xml:space="preserve">2. </t>
    </r>
    <r>
      <rPr>
        <b/>
        <sz val="10"/>
        <color rgb="FFFF0000"/>
        <rFont val="Arial Unicode MS"/>
        <family val="2"/>
        <charset val="129"/>
      </rPr>
      <t>봄+일사량</t>
    </r>
    <phoneticPr fontId="3" type="noConversion"/>
  </si>
  <si>
    <r>
      <t xml:space="preserve">3. </t>
    </r>
    <r>
      <rPr>
        <b/>
        <sz val="10"/>
        <color rgb="FFFF0000"/>
        <rFont val="Arial Unicode MS"/>
        <family val="2"/>
        <charset val="129"/>
      </rPr>
      <t>봄+비 유무</t>
    </r>
    <phoneticPr fontId="3" type="noConversion"/>
  </si>
  <si>
    <r>
      <t xml:space="preserve">1. </t>
    </r>
    <r>
      <rPr>
        <b/>
        <sz val="10"/>
        <color rgb="FFFF0000"/>
        <rFont val="Arial Unicode MS"/>
        <family val="2"/>
        <charset val="129"/>
      </rPr>
      <t>가을+체감온도</t>
    </r>
    <phoneticPr fontId="3" type="noConversion"/>
  </si>
  <si>
    <r>
      <t xml:space="preserve">3. </t>
    </r>
    <r>
      <rPr>
        <b/>
        <sz val="10"/>
        <color rgb="FFFF0000"/>
        <rFont val="Arial Unicode MS"/>
        <family val="2"/>
        <charset val="129"/>
      </rPr>
      <t>가을+비 유무</t>
    </r>
    <phoneticPr fontId="3" type="noConversion"/>
  </si>
  <si>
    <r>
      <t xml:space="preserve">2. </t>
    </r>
    <r>
      <rPr>
        <b/>
        <sz val="10"/>
        <color rgb="FFFF0000"/>
        <rFont val="Arial Unicode MS"/>
        <family val="2"/>
        <charset val="129"/>
      </rPr>
      <t>가을+일사량</t>
    </r>
    <phoneticPr fontId="3" type="noConversion"/>
  </si>
  <si>
    <r>
      <t xml:space="preserve">3. </t>
    </r>
    <r>
      <rPr>
        <b/>
        <sz val="10"/>
        <color rgb="FF000000"/>
        <rFont val="Arial Unicode MS"/>
        <family val="2"/>
        <charset val="129"/>
      </rPr>
      <t>가을-외생변수 간 분석</t>
    </r>
    <phoneticPr fontId="3" type="noConversion"/>
  </si>
  <si>
    <r>
      <t>2.</t>
    </r>
    <r>
      <rPr>
        <b/>
        <sz val="10"/>
        <color rgb="FF000000"/>
        <rFont val="Arial Unicode MS"/>
        <family val="2"/>
        <charset val="129"/>
      </rPr>
      <t>봄-외생변수 분석</t>
    </r>
    <phoneticPr fontId="3" type="noConversion"/>
  </si>
  <si>
    <r>
      <t xml:space="preserve">1. </t>
    </r>
    <r>
      <rPr>
        <b/>
        <sz val="10"/>
        <color rgb="FFFF0000"/>
        <rFont val="Arial Unicode MS"/>
        <family val="2"/>
        <charset val="129"/>
      </rPr>
      <t>겨울+체감온도</t>
    </r>
    <phoneticPr fontId="3" type="noConversion"/>
  </si>
  <si>
    <r>
      <t xml:space="preserve">2. </t>
    </r>
    <r>
      <rPr>
        <b/>
        <sz val="10"/>
        <color rgb="FFFF0000"/>
        <rFont val="Arial Unicode MS"/>
        <family val="2"/>
        <charset val="129"/>
      </rPr>
      <t>겨울+일사량</t>
    </r>
    <phoneticPr fontId="3" type="noConversion"/>
  </si>
  <si>
    <r>
      <t xml:space="preserve">3. </t>
    </r>
    <r>
      <rPr>
        <b/>
        <sz val="10"/>
        <color rgb="FFFF0000"/>
        <rFont val="Arial Unicode MS"/>
        <family val="2"/>
        <charset val="129"/>
      </rPr>
      <t>겨울+비 유무</t>
    </r>
    <phoneticPr fontId="3" type="noConversion"/>
  </si>
  <si>
    <r>
      <t xml:space="preserve">4. </t>
    </r>
    <r>
      <rPr>
        <b/>
        <sz val="10"/>
        <color rgb="FF000000"/>
        <rFont val="Arial Unicode MS"/>
        <family val="2"/>
        <charset val="129"/>
      </rPr>
      <t>겨울-외생변수 간 분석</t>
    </r>
    <phoneticPr fontId="3" type="noConversion"/>
  </si>
  <si>
    <r>
      <t xml:space="preserve">=&gt; </t>
    </r>
    <r>
      <rPr>
        <sz val="10"/>
        <color rgb="FF000000"/>
        <rFont val="Arial Unicode MS"/>
        <family val="2"/>
        <charset val="129"/>
      </rPr>
      <t>체감온도가 베스트</t>
    </r>
    <phoneticPr fontId="3" type="noConversion"/>
  </si>
  <si>
    <r>
      <t xml:space="preserve">=&gt; </t>
    </r>
    <r>
      <rPr>
        <sz val="10"/>
        <color rgb="FF000000"/>
        <rFont val="Arial Unicode MS"/>
        <family val="2"/>
        <charset val="129"/>
      </rPr>
      <t>체감온도(데이터수 많음)/강수유무</t>
    </r>
    <phoneticPr fontId="3" type="noConversion"/>
  </si>
  <si>
    <r>
      <t xml:space="preserve">=&gt; </t>
    </r>
    <r>
      <rPr>
        <sz val="10"/>
        <color rgb="FF000000"/>
        <rFont val="Arial Unicode MS"/>
        <family val="2"/>
        <charset val="129"/>
      </rPr>
      <t xml:space="preserve">강수 데이터는 </t>
    </r>
    <r>
      <rPr>
        <sz val="10"/>
        <color rgb="FF000000"/>
        <rFont val="Arial"/>
        <family val="2"/>
      </rPr>
      <t xml:space="preserve">X </t>
    </r>
    <r>
      <rPr>
        <sz val="10"/>
        <color rgb="FF000000"/>
        <rFont val="Arial Unicode MS"/>
        <family val="2"/>
        <charset val="129"/>
      </rPr>
      <t>체감온도나 일사량 데이터 사용</t>
    </r>
    <phoneticPr fontId="3" type="noConversion"/>
  </si>
  <si>
    <t>체감온도</t>
    <phoneticPr fontId="3" type="noConversion"/>
  </si>
  <si>
    <r>
      <rPr>
        <b/>
        <sz val="10"/>
        <color rgb="FFFF0000"/>
        <rFont val="Arial Unicode MS"/>
        <family val="2"/>
        <charset val="129"/>
      </rPr>
      <t xml:space="preserve">계절별 </t>
    </r>
    <r>
      <rPr>
        <b/>
        <sz val="10"/>
        <color rgb="FFFF0000"/>
        <rFont val="Arial"/>
        <family val="2"/>
      </rPr>
      <t>min</t>
    </r>
    <r>
      <rPr>
        <b/>
        <sz val="10"/>
        <color rgb="FFFF0000"/>
        <rFont val="Arial Unicode MS"/>
        <family val="2"/>
        <charset val="129"/>
      </rPr>
      <t>값 예측</t>
    </r>
    <phoneticPr fontId="3" type="noConversion"/>
  </si>
  <si>
    <t>일사량</t>
    <phoneticPr fontId="3" type="noConversion"/>
  </si>
  <si>
    <t>기존</t>
    <phoneticPr fontId="3" type="noConversion"/>
  </si>
  <si>
    <t>데이터</t>
    <phoneticPr fontId="3" type="noConversion"/>
  </si>
  <si>
    <t>기존범위</t>
    <phoneticPr fontId="3" type="noConversion"/>
  </si>
  <si>
    <t>개수</t>
    <phoneticPr fontId="3" type="noConversion"/>
  </si>
  <si>
    <t>p-temp</t>
    <phoneticPr fontId="3" type="noConversion"/>
  </si>
  <si>
    <t>신규</t>
    <phoneticPr fontId="3" type="noConversion"/>
  </si>
  <si>
    <t>정렬</t>
    <phoneticPr fontId="3" type="noConversion"/>
  </si>
  <si>
    <t>solar</t>
    <phoneticPr fontId="3" type="noConversion"/>
  </si>
  <si>
    <t>범위</t>
    <phoneticPr fontId="3" type="noConversion"/>
  </si>
  <si>
    <t>최소시간</t>
    <phoneticPr fontId="3" type="noConversion"/>
  </si>
  <si>
    <t>최대시간</t>
    <phoneticPr fontId="3" type="noConversion"/>
  </si>
  <si>
    <t>sum</t>
    <phoneticPr fontId="3" type="noConversion"/>
  </si>
  <si>
    <t>avg</t>
    <phoneticPr fontId="3" type="noConversion"/>
  </si>
  <si>
    <t>mode</t>
    <phoneticPr fontId="3" type="noConversion"/>
  </si>
  <si>
    <t>avg_var</t>
    <phoneticPr fontId="3" type="noConversion"/>
  </si>
  <si>
    <t>mode_var</t>
    <phoneticPr fontId="3" type="noConversion"/>
  </si>
  <si>
    <t>season-solar-rain</t>
    <phoneticPr fontId="3" type="noConversion"/>
  </si>
  <si>
    <t>spring-ptemp</t>
    <phoneticPr fontId="3" type="noConversion"/>
  </si>
  <si>
    <t>spring-solar</t>
    <phoneticPr fontId="3" type="noConversion"/>
  </si>
  <si>
    <t>spring-solar-ptemp</t>
    <phoneticPr fontId="3" type="noConversion"/>
  </si>
  <si>
    <t>autumn-ptemp</t>
    <phoneticPr fontId="3" type="noConversion"/>
  </si>
  <si>
    <t>autumn-solar</t>
    <phoneticPr fontId="3" type="noConversion"/>
  </si>
  <si>
    <t>avg_Var</t>
    <phoneticPr fontId="3" type="noConversion"/>
  </si>
  <si>
    <t>autumn-rain</t>
    <phoneticPr fontId="3" type="noConversion"/>
  </si>
  <si>
    <t>autumn-solar-ptemp</t>
    <phoneticPr fontId="3" type="noConversion"/>
  </si>
  <si>
    <t>autumn-solar-rain</t>
    <phoneticPr fontId="3" type="noConversion"/>
  </si>
  <si>
    <t>autumn-rain-solar</t>
    <phoneticPr fontId="3" type="noConversion"/>
  </si>
  <si>
    <t>autumn-rain-ptemp</t>
    <phoneticPr fontId="3" type="noConversion"/>
  </si>
  <si>
    <t>최저시간</t>
    <phoneticPr fontId="3" type="noConversion"/>
  </si>
  <si>
    <t>---------------------------------------------------------------------------------------------------------------------------------&gt;</t>
    <phoneticPr fontId="3" type="noConversion"/>
  </si>
  <si>
    <t>가을/비X</t>
    <phoneticPr fontId="3" type="noConversion"/>
  </si>
  <si>
    <t>가을/비O</t>
    <phoneticPr fontId="3" type="noConversion"/>
  </si>
  <si>
    <r>
      <t xml:space="preserve">* </t>
    </r>
    <r>
      <rPr>
        <b/>
        <sz val="10"/>
        <color rgb="FFFF0000"/>
        <rFont val="Arial Unicode MS"/>
        <family val="2"/>
        <charset val="129"/>
      </rPr>
      <t>시간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 Unicode MS"/>
        <family val="2"/>
        <charset val="129"/>
      </rPr>
      <t>선정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Arial Unicode MS"/>
        <family val="2"/>
        <charset val="129"/>
      </rPr>
      <t>기준</t>
    </r>
    <r>
      <rPr>
        <b/>
        <sz val="10"/>
        <color rgb="FFFF0000"/>
        <rFont val="Arial"/>
        <family val="2"/>
      </rPr>
      <t>:</t>
    </r>
    <phoneticPr fontId="3" type="noConversion"/>
  </si>
  <si>
    <t>데이터 개수가 5개 미만일 시 평균값</t>
    <phoneticPr fontId="3" type="noConversion"/>
  </si>
  <si>
    <r>
      <t>분산이</t>
    </r>
    <r>
      <rPr>
        <b/>
        <sz val="10"/>
        <color rgb="FFFF0000"/>
        <rFont val="Arial"/>
        <family val="2"/>
      </rPr>
      <t xml:space="preserve"> 5 </t>
    </r>
    <r>
      <rPr>
        <b/>
        <sz val="10"/>
        <color rgb="FFFF0000"/>
        <rFont val="돋움"/>
        <family val="3"/>
        <charset val="129"/>
      </rPr>
      <t>미만이면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평균값</t>
    </r>
    <r>
      <rPr>
        <b/>
        <sz val="10"/>
        <color rgb="FFFF0000"/>
        <rFont val="Arial"/>
        <family val="2"/>
      </rPr>
      <t xml:space="preserve">, 5 </t>
    </r>
    <r>
      <rPr>
        <b/>
        <sz val="10"/>
        <color rgb="FFFF0000"/>
        <rFont val="돋움"/>
        <family val="3"/>
        <charset val="129"/>
      </rPr>
      <t>이상이면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최빈값</t>
    </r>
  </si>
  <si>
    <t>winter-ptemp</t>
    <phoneticPr fontId="3" type="noConversion"/>
  </si>
  <si>
    <t>winter-solar</t>
    <phoneticPr fontId="3" type="noConversion"/>
  </si>
  <si>
    <t>winter-solar-rain</t>
    <phoneticPr fontId="3" type="noConversion"/>
  </si>
  <si>
    <t>winter-solar-ptemp</t>
    <phoneticPr fontId="3" type="noConversion"/>
  </si>
  <si>
    <t>spring</t>
    <phoneticPr fontId="3" type="noConversion"/>
  </si>
  <si>
    <t>autumn</t>
    <phoneticPr fontId="3" type="noConversion"/>
  </si>
  <si>
    <t>봄/일사량 3구간</t>
    <phoneticPr fontId="3" type="noConversion"/>
  </si>
  <si>
    <r>
      <rPr>
        <b/>
        <sz val="10"/>
        <color rgb="FF000000"/>
        <rFont val="돋움"/>
        <family val="2"/>
        <charset val="129"/>
      </rPr>
      <t>봄</t>
    </r>
    <phoneticPr fontId="3" type="noConversion"/>
  </si>
  <si>
    <r>
      <rPr>
        <b/>
        <sz val="10"/>
        <color rgb="FF000000"/>
        <rFont val="돋움"/>
        <family val="2"/>
        <charset val="129"/>
      </rPr>
      <t>일사량</t>
    </r>
    <phoneticPr fontId="3" type="noConversion"/>
  </si>
  <si>
    <r>
      <rPr>
        <b/>
        <sz val="10"/>
        <color rgb="FF000000"/>
        <rFont val="돋움"/>
        <family val="2"/>
        <charset val="129"/>
      </rPr>
      <t>체감온도</t>
    </r>
    <phoneticPr fontId="3" type="noConversion"/>
  </si>
  <si>
    <r>
      <rPr>
        <b/>
        <sz val="10"/>
        <color rgb="FF000000"/>
        <rFont val="돋움"/>
        <family val="2"/>
        <charset val="129"/>
      </rPr>
      <t>최저시간</t>
    </r>
    <phoneticPr fontId="3" type="noConversion"/>
  </si>
  <si>
    <t>winter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</si>
</sst>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3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8"/>
      <name val="돋움"/>
      <family val="3"/>
      <charset val="129"/>
    </font>
    <font>
      <sz val="10"/>
      <color rgb="FFFF0000"/>
      <name val="Arial"/>
      <family val="2"/>
    </font>
    <font>
      <sz val="10"/>
      <color rgb="FF000000"/>
      <name val="맑은 고딕"/>
      <family val="2"/>
      <charset val="129"/>
    </font>
    <font>
      <sz val="10"/>
      <color rgb="FF000000"/>
      <name val="Arial Unicode MS"/>
      <family val="3"/>
      <charset val="129"/>
    </font>
    <font>
      <sz val="10"/>
      <color rgb="FF000000"/>
      <name val="Arial Unicode MS"/>
      <family val="2"/>
      <charset val="129"/>
    </font>
    <font>
      <sz val="10"/>
      <color rgb="FF000000"/>
      <name val="돋움"/>
      <family val="2"/>
      <charset val="129"/>
    </font>
    <font>
      <sz val="10"/>
      <color rgb="FF000000"/>
      <name val="굴림"/>
      <family val="3"/>
      <charset val="129"/>
    </font>
    <font>
      <sz val="10"/>
      <color rgb="FF000000"/>
      <name val="굴림"/>
      <family val="2"/>
      <charset val="129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 Unicode MS"/>
      <family val="2"/>
      <charset val="129"/>
    </font>
    <font>
      <b/>
      <sz val="10"/>
      <color indexed="8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맑은 고딕"/>
      <family val="2"/>
      <charset val="129"/>
    </font>
    <font>
      <b/>
      <sz val="10"/>
      <color rgb="FFFF0000"/>
      <name val="Arial Unicode MS"/>
      <family val="2"/>
      <charset val="129"/>
    </font>
    <font>
      <b/>
      <sz val="10"/>
      <color rgb="FFFF0000"/>
      <name val="Arial"/>
      <family val="2"/>
      <charset val="129"/>
    </font>
    <font>
      <sz val="10"/>
      <color rgb="FF000000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sz val="10"/>
      <color theme="1"/>
      <name val="맑은 고딕"/>
      <family val="2"/>
      <scheme val="minor"/>
    </font>
    <font>
      <b/>
      <sz val="10"/>
      <color rgb="FFFF0000"/>
      <name val="돋움"/>
      <family val="3"/>
      <charset val="129"/>
    </font>
    <font>
      <b/>
      <sz val="10"/>
      <color rgb="FF000000"/>
      <name val="맑은 고딕"/>
      <family val="2"/>
      <charset val="129"/>
    </font>
    <font>
      <b/>
      <sz val="10"/>
      <color rgb="FF000000"/>
      <name val="맑은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0"/>
      <color rgb="FF000000"/>
      <name val="돋움"/>
      <family val="2"/>
      <charset val="129"/>
    </font>
    <font>
      <b/>
      <sz val="10"/>
      <color rgb="FF000000"/>
      <name val="굴림"/>
      <family val="2"/>
      <charset val="129"/>
    </font>
    <font>
      <sz val="10"/>
      <name val="Arial"/>
      <family val="2"/>
    </font>
    <font>
      <sz val="10"/>
      <color indexed="8"/>
      <name val="돋움"/>
      <family val="3"/>
      <charset val="129"/>
    </font>
    <font>
      <b/>
      <sz val="10"/>
      <color rgb="FF000000"/>
      <name val="돋움"/>
      <family val="3"/>
      <charset val="129"/>
    </font>
    <font>
      <b/>
      <sz val="10"/>
      <color indexed="8"/>
      <name val="돋움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FFFF00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9"/>
      </patternFill>
    </fill>
    <fill>
      <patternFill patternType="solid">
        <fgColor rgb="FFFFEB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9.9978637043366805E-2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 diagonalUp="1"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auto="1"/>
      </diagonal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 diagonalUp="1" diagonalDown="1">
      <left/>
      <right style="medium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0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0" borderId="0" xfId="0" applyFont="1"/>
    <xf numFmtId="14" fontId="2" fillId="0" borderId="0" xfId="0" applyNumberFormat="1" applyFont="1"/>
    <xf numFmtId="0" fontId="0" fillId="2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0" fillId="0" borderId="0" xfId="0" applyAlignment="1">
      <alignment vertical="center"/>
    </xf>
    <xf numFmtId="0" fontId="7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5" borderId="0" xfId="0" applyFont="1" applyFill="1"/>
    <xf numFmtId="0" fontId="10" fillId="0" borderId="0" xfId="0" applyFont="1"/>
    <xf numFmtId="0" fontId="10" fillId="6" borderId="0" xfId="0" applyFont="1" applyFill="1"/>
    <xf numFmtId="0" fontId="1" fillId="8" borderId="0" xfId="0" applyFont="1" applyFill="1"/>
    <xf numFmtId="0" fontId="0" fillId="3" borderId="0" xfId="0" applyFill="1"/>
    <xf numFmtId="0" fontId="12" fillId="6" borderId="0" xfId="0" applyFont="1" applyFill="1"/>
    <xf numFmtId="0" fontId="0" fillId="0" borderId="1" xfId="0" applyBorder="1"/>
    <xf numFmtId="0" fontId="0" fillId="0" borderId="2" xfId="0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0" fillId="0" borderId="0" xfId="0" quotePrefix="1"/>
    <xf numFmtId="0" fontId="0" fillId="6" borderId="4" xfId="0" applyFill="1" applyBorder="1"/>
    <xf numFmtId="0" fontId="0" fillId="5" borderId="5" xfId="0" applyFill="1" applyBorder="1"/>
    <xf numFmtId="0" fontId="0" fillId="5" borderId="6" xfId="0" applyFill="1" applyBorder="1"/>
    <xf numFmtId="0" fontId="19" fillId="0" borderId="0" xfId="0" applyFont="1"/>
    <xf numFmtId="0" fontId="0" fillId="6" borderId="2" xfId="0" applyFill="1" applyBorder="1" applyAlignment="1">
      <alignment horizontal="center"/>
    </xf>
    <xf numFmtId="0" fontId="0" fillId="9" borderId="4" xfId="0" applyFill="1" applyBorder="1"/>
    <xf numFmtId="0" fontId="0" fillId="9" borderId="5" xfId="0" applyFill="1" applyBorder="1"/>
    <xf numFmtId="0" fontId="0" fillId="9" borderId="6" xfId="0" applyFill="1" applyBorder="1"/>
    <xf numFmtId="0" fontId="20" fillId="0" borderId="0" xfId="0" applyFont="1"/>
    <xf numFmtId="0" fontId="0" fillId="7" borderId="0" xfId="0" applyFill="1"/>
    <xf numFmtId="0" fontId="0" fillId="0" borderId="7" xfId="0" applyBorder="1"/>
    <xf numFmtId="0" fontId="0" fillId="7" borderId="1" xfId="0" applyFill="1" applyBorder="1"/>
    <xf numFmtId="0" fontId="0" fillId="0" borderId="8" xfId="0" applyBorder="1"/>
    <xf numFmtId="0" fontId="7" fillId="0" borderId="9" xfId="0" applyFont="1" applyBorder="1"/>
    <xf numFmtId="0" fontId="8" fillId="0" borderId="9" xfId="0" applyFont="1" applyBorder="1"/>
    <xf numFmtId="0" fontId="8" fillId="0" borderId="10" xfId="0" applyFont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14" fontId="0" fillId="0" borderId="0" xfId="0" applyNumberFormat="1"/>
    <xf numFmtId="0" fontId="22" fillId="0" borderId="0" xfId="0" applyFont="1" applyAlignment="1">
      <alignment vertical="center"/>
    </xf>
    <xf numFmtId="2" fontId="0" fillId="0" borderId="0" xfId="0" applyNumberFormat="1"/>
    <xf numFmtId="1" fontId="0" fillId="0" borderId="0" xfId="0" applyNumberFormat="1"/>
    <xf numFmtId="0" fontId="0" fillId="0" borderId="11" xfId="0" applyBorder="1"/>
    <xf numFmtId="0" fontId="0" fillId="6" borderId="12" xfId="0" applyFill="1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2" fontId="0" fillId="0" borderId="14" xfId="0" applyNumberFormat="1" applyBorder="1"/>
    <xf numFmtId="0" fontId="0" fillId="9" borderId="10" xfId="0" applyFill="1" applyBorder="1"/>
    <xf numFmtId="0" fontId="0" fillId="0" borderId="18" xfId="0" applyBorder="1"/>
    <xf numFmtId="0" fontId="11" fillId="0" borderId="0" xfId="0" applyFont="1"/>
    <xf numFmtId="0" fontId="14" fillId="0" borderId="0" xfId="0" quotePrefix="1" applyFont="1"/>
    <xf numFmtId="0" fontId="23" fillId="0" borderId="0" xfId="0" applyFont="1"/>
    <xf numFmtId="0" fontId="18" fillId="0" borderId="0" xfId="0" applyFont="1"/>
    <xf numFmtId="0" fontId="25" fillId="0" borderId="6" xfId="0" applyFont="1" applyBorder="1"/>
    <xf numFmtId="0" fontId="26" fillId="0" borderId="4" xfId="0" applyFont="1" applyBorder="1"/>
    <xf numFmtId="0" fontId="0" fillId="0" borderId="19" xfId="0" applyBorder="1"/>
    <xf numFmtId="0" fontId="0" fillId="6" borderId="19" xfId="0" applyFill="1" applyBorder="1"/>
    <xf numFmtId="0" fontId="0" fillId="9" borderId="19" xfId="0" applyFill="1" applyBorder="1"/>
    <xf numFmtId="0" fontId="12" fillId="11" borderId="19" xfId="0" applyFont="1" applyFill="1" applyBorder="1"/>
    <xf numFmtId="0" fontId="0" fillId="11" borderId="19" xfId="0" applyFill="1" applyBorder="1"/>
    <xf numFmtId="0" fontId="0" fillId="3" borderId="19" xfId="0" applyFill="1" applyBorder="1"/>
    <xf numFmtId="0" fontId="0" fillId="10" borderId="19" xfId="0" applyFill="1" applyBorder="1"/>
    <xf numFmtId="0" fontId="0" fillId="7" borderId="19" xfId="0" applyFill="1" applyBorder="1"/>
    <xf numFmtId="0" fontId="0" fillId="12" borderId="19" xfId="0" applyFill="1" applyBorder="1"/>
    <xf numFmtId="0" fontId="0" fillId="0" borderId="20" xfId="0" applyBorder="1"/>
    <xf numFmtId="0" fontId="0" fillId="13" borderId="19" xfId="0" applyFill="1" applyBorder="1"/>
    <xf numFmtId="0" fontId="0" fillId="4" borderId="19" xfId="0" applyFill="1" applyBorder="1"/>
    <xf numFmtId="0" fontId="0" fillId="9" borderId="24" xfId="0" applyFill="1" applyBorder="1"/>
    <xf numFmtId="0" fontId="0" fillId="0" borderId="24" xfId="0" applyBorder="1"/>
    <xf numFmtId="0" fontId="0" fillId="9" borderId="25" xfId="0" applyFill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13" fillId="9" borderId="22" xfId="0" applyFont="1" applyFill="1" applyBorder="1"/>
    <xf numFmtId="0" fontId="25" fillId="9" borderId="22" xfId="0" applyFont="1" applyFill="1" applyBorder="1"/>
    <xf numFmtId="0" fontId="13" fillId="9" borderId="23" xfId="0" applyFont="1" applyFill="1" applyBorder="1"/>
    <xf numFmtId="0" fontId="0" fillId="0" borderId="38" xfId="0" applyBorder="1"/>
    <xf numFmtId="0" fontId="25" fillId="9" borderId="23" xfId="0" applyFont="1" applyFill="1" applyBorder="1"/>
    <xf numFmtId="0" fontId="11" fillId="12" borderId="3" xfId="0" applyFont="1" applyFill="1" applyBorder="1"/>
    <xf numFmtId="0" fontId="14" fillId="9" borderId="39" xfId="0" applyFont="1" applyFill="1" applyBorder="1"/>
    <xf numFmtId="0" fontId="24" fillId="9" borderId="40" xfId="0" applyFont="1" applyFill="1" applyBorder="1"/>
    <xf numFmtId="1" fontId="14" fillId="9" borderId="40" xfId="0" applyNumberFormat="1" applyFont="1" applyFill="1" applyBorder="1"/>
    <xf numFmtId="1" fontId="14" fillId="9" borderId="28" xfId="0" applyNumberFormat="1" applyFont="1" applyFill="1" applyBorder="1"/>
    <xf numFmtId="0" fontId="14" fillId="12" borderId="3" xfId="0" applyFont="1" applyFill="1" applyBorder="1"/>
    <xf numFmtId="0" fontId="0" fillId="0" borderId="31" xfId="0" applyBorder="1"/>
    <xf numFmtId="0" fontId="0" fillId="0" borderId="32" xfId="0" applyBorder="1"/>
    <xf numFmtId="0" fontId="14" fillId="10" borderId="27" xfId="0" applyFont="1" applyFill="1" applyBorder="1" applyAlignment="1">
      <alignment horizontal="center"/>
    </xf>
    <xf numFmtId="0" fontId="27" fillId="10" borderId="40" xfId="0" applyFont="1" applyFill="1" applyBorder="1" applyAlignment="1">
      <alignment horizontal="center"/>
    </xf>
    <xf numFmtId="0" fontId="27" fillId="10" borderId="28" xfId="0" applyFont="1" applyFill="1" applyBorder="1" applyAlignment="1">
      <alignment horizontal="center"/>
    </xf>
    <xf numFmtId="0" fontId="27" fillId="10" borderId="36" xfId="0" applyFont="1" applyFill="1" applyBorder="1" applyAlignment="1">
      <alignment horizontal="center"/>
    </xf>
    <xf numFmtId="0" fontId="27" fillId="10" borderId="22" xfId="0" applyFont="1" applyFill="1" applyBorder="1" applyAlignment="1">
      <alignment horizontal="center"/>
    </xf>
    <xf numFmtId="176" fontId="0" fillId="0" borderId="41" xfId="0" applyNumberFormat="1" applyBorder="1"/>
    <xf numFmtId="176" fontId="0" fillId="0" borderId="31" xfId="0" applyNumberFormat="1" applyBorder="1"/>
    <xf numFmtId="176" fontId="0" fillId="0" borderId="32" xfId="0" applyNumberFormat="1" applyBorder="1"/>
    <xf numFmtId="176" fontId="0" fillId="0" borderId="33" xfId="0" applyNumberFormat="1" applyBorder="1"/>
    <xf numFmtId="176" fontId="0" fillId="0" borderId="42" xfId="0" applyNumberFormat="1" applyBorder="1"/>
    <xf numFmtId="176" fontId="0" fillId="0" borderId="43" xfId="0" applyNumberFormat="1" applyBorder="1"/>
    <xf numFmtId="176" fontId="0" fillId="0" borderId="34" xfId="0" applyNumberFormat="1" applyBorder="1"/>
    <xf numFmtId="0" fontId="13" fillId="10" borderId="39" xfId="0" applyFont="1" applyFill="1" applyBorder="1" applyAlignment="1">
      <alignment horizontal="center"/>
    </xf>
    <xf numFmtId="0" fontId="14" fillId="10" borderId="3" xfId="0" applyFont="1" applyFill="1" applyBorder="1" applyAlignment="1">
      <alignment horizontal="center"/>
    </xf>
    <xf numFmtId="0" fontId="13" fillId="10" borderId="17" xfId="0" applyFont="1" applyFill="1" applyBorder="1"/>
    <xf numFmtId="0" fontId="28" fillId="10" borderId="18" xfId="0" applyFont="1" applyFill="1" applyBorder="1"/>
    <xf numFmtId="0" fontId="11" fillId="10" borderId="13" xfId="0" applyFont="1" applyFill="1" applyBorder="1" applyAlignment="1">
      <alignment horizontal="center"/>
    </xf>
    <xf numFmtId="0" fontId="27" fillId="10" borderId="13" xfId="0" applyFont="1" applyFill="1" applyBorder="1" applyAlignment="1">
      <alignment horizontal="left"/>
    </xf>
    <xf numFmtId="0" fontId="11" fillId="10" borderId="16" xfId="0" applyFont="1" applyFill="1" applyBorder="1" applyAlignment="1">
      <alignment horizontal="center"/>
    </xf>
    <xf numFmtId="0" fontId="28" fillId="10" borderId="17" xfId="0" applyFont="1" applyFill="1" applyBorder="1"/>
    <xf numFmtId="0" fontId="11" fillId="10" borderId="18" xfId="0" applyFont="1" applyFill="1" applyBorder="1"/>
    <xf numFmtId="0" fontId="29" fillId="0" borderId="45" xfId="0" applyFont="1" applyBorder="1"/>
    <xf numFmtId="0" fontId="29" fillId="0" borderId="46" xfId="0" applyFont="1" applyBorder="1"/>
    <xf numFmtId="0" fontId="29" fillId="0" borderId="47" xfId="0" applyFont="1" applyBorder="1"/>
    <xf numFmtId="0" fontId="29" fillId="0" borderId="48" xfId="0" applyFont="1" applyBorder="1"/>
    <xf numFmtId="0" fontId="14" fillId="10" borderId="40" xfId="0" applyFont="1" applyFill="1" applyBorder="1" applyAlignment="1">
      <alignment horizontal="center"/>
    </xf>
    <xf numFmtId="0" fontId="14" fillId="10" borderId="28" xfId="0" applyFont="1" applyFill="1" applyBorder="1" applyAlignment="1">
      <alignment horizontal="center"/>
    </xf>
    <xf numFmtId="0" fontId="29" fillId="6" borderId="46" xfId="0" applyFont="1" applyFill="1" applyBorder="1"/>
    <xf numFmtId="0" fontId="11" fillId="10" borderId="16" xfId="0" applyFont="1" applyFill="1" applyBorder="1" applyAlignment="1">
      <alignment horizontal="left"/>
    </xf>
    <xf numFmtId="0" fontId="0" fillId="0" borderId="30" xfId="0" applyBorder="1"/>
    <xf numFmtId="0" fontId="0" fillId="6" borderId="30" xfId="0" applyFill="1" applyBorder="1"/>
    <xf numFmtId="0" fontId="0" fillId="4" borderId="32" xfId="0" applyFill="1" applyBorder="1"/>
    <xf numFmtId="0" fontId="0" fillId="4" borderId="33" xfId="0" applyFill="1" applyBorder="1"/>
    <xf numFmtId="0" fontId="0" fillId="10" borderId="49" xfId="0" applyFill="1" applyBorder="1"/>
    <xf numFmtId="0" fontId="0" fillId="10" borderId="50" xfId="0" applyFill="1" applyBorder="1"/>
    <xf numFmtId="0" fontId="0" fillId="4" borderId="50" xfId="0" applyFill="1" applyBorder="1"/>
    <xf numFmtId="0" fontId="0" fillId="0" borderId="44" xfId="0" applyBorder="1"/>
    <xf numFmtId="0" fontId="0" fillId="4" borderId="25" xfId="0" applyFill="1" applyBorder="1"/>
    <xf numFmtId="0" fontId="0" fillId="0" borderId="29" xfId="0" applyBorder="1"/>
    <xf numFmtId="0" fontId="0" fillId="7" borderId="51" xfId="0" applyFill="1" applyBorder="1"/>
    <xf numFmtId="0" fontId="0" fillId="7" borderId="52" xfId="0" applyFill="1" applyBorder="1"/>
    <xf numFmtId="0" fontId="0" fillId="7" borderId="53" xfId="0" applyFill="1" applyBorder="1"/>
    <xf numFmtId="0" fontId="0" fillId="7" borderId="54" xfId="0" applyFill="1" applyBorder="1"/>
    <xf numFmtId="0" fontId="0" fillId="7" borderId="21" xfId="0" applyFill="1" applyBorder="1"/>
    <xf numFmtId="0" fontId="0" fillId="12" borderId="4" xfId="0" applyFill="1" applyBorder="1"/>
    <xf numFmtId="0" fontId="0" fillId="3" borderId="36" xfId="0" applyFill="1" applyBorder="1"/>
    <xf numFmtId="0" fontId="0" fillId="3" borderId="37" xfId="0" applyFill="1" applyBorder="1"/>
    <xf numFmtId="0" fontId="0" fillId="3" borderId="22" xfId="0" applyFill="1" applyBorder="1"/>
    <xf numFmtId="0" fontId="0" fillId="3" borderId="23" xfId="0" applyFill="1" applyBorder="1"/>
    <xf numFmtId="0" fontId="0" fillId="6" borderId="30" xfId="0" applyFill="1" applyBorder="1" applyAlignment="1">
      <alignment horizontal="right"/>
    </xf>
    <xf numFmtId="2" fontId="0" fillId="0" borderId="19" xfId="0" applyNumberFormat="1" applyBorder="1"/>
    <xf numFmtId="2" fontId="0" fillId="0" borderId="33" xfId="0" applyNumberFormat="1" applyBorder="1"/>
    <xf numFmtId="2" fontId="0" fillId="0" borderId="25" xfId="0" applyNumberFormat="1" applyBorder="1"/>
    <xf numFmtId="2" fontId="0" fillId="6" borderId="19" xfId="0" applyNumberFormat="1" applyFill="1" applyBorder="1"/>
    <xf numFmtId="2" fontId="0" fillId="9" borderId="19" xfId="0" applyNumberFormat="1" applyFill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44" xfId="0" applyNumberFormat="1" applyBorder="1"/>
    <xf numFmtId="2" fontId="0" fillId="0" borderId="32" xfId="0" applyNumberFormat="1" applyBorder="1"/>
    <xf numFmtId="2" fontId="0" fillId="6" borderId="25" xfId="0" applyNumberFormat="1" applyFill="1" applyBorder="1"/>
    <xf numFmtId="0" fontId="0" fillId="0" borderId="55" xfId="0" applyBorder="1"/>
    <xf numFmtId="0" fontId="0" fillId="0" borderId="46" xfId="0" applyBorder="1"/>
    <xf numFmtId="0" fontId="0" fillId="0" borderId="48" xfId="0" applyBorder="1"/>
    <xf numFmtId="0" fontId="31" fillId="10" borderId="36" xfId="0" applyFont="1" applyFill="1" applyBorder="1"/>
    <xf numFmtId="0" fontId="31" fillId="10" borderId="3" xfId="0" applyFont="1" applyFill="1" applyBorder="1" applyAlignment="1">
      <alignment horizontal="center"/>
    </xf>
    <xf numFmtId="0" fontId="32" fillId="10" borderId="22" xfId="0" applyFont="1" applyFill="1" applyBorder="1"/>
    <xf numFmtId="0" fontId="31" fillId="10" borderId="8" xfId="0" applyFont="1" applyFill="1" applyBorder="1" applyAlignment="1">
      <alignment horizontal="center"/>
    </xf>
    <xf numFmtId="0" fontId="0" fillId="6" borderId="46" xfId="0" applyFill="1" applyBorder="1"/>
    <xf numFmtId="0" fontId="14" fillId="10" borderId="39" xfId="0" applyFont="1" applyFill="1" applyBorder="1" applyAlignment="1">
      <alignment horizontal="center"/>
    </xf>
    <xf numFmtId="0" fontId="0" fillId="7" borderId="56" xfId="0" applyFill="1" applyBorder="1"/>
    <xf numFmtId="0" fontId="0" fillId="4" borderId="3" xfId="0" applyFill="1" applyBorder="1"/>
    <xf numFmtId="0" fontId="0" fillId="10" borderId="27" xfId="0" applyFill="1" applyBorder="1"/>
    <xf numFmtId="0" fontId="0" fillId="10" borderId="40" xfId="0" applyFill="1" applyBorder="1"/>
    <xf numFmtId="0" fontId="0" fillId="13" borderId="23" xfId="0" applyFill="1" applyBorder="1"/>
    <xf numFmtId="0" fontId="0" fillId="13" borderId="37" xfId="0" applyFill="1" applyBorder="1"/>
    <xf numFmtId="0" fontId="0" fillId="13" borderId="22" xfId="0" applyFill="1" applyBorder="1"/>
    <xf numFmtId="2" fontId="0" fillId="9" borderId="44" xfId="0" applyNumberFormat="1" applyFill="1" applyBorder="1"/>
    <xf numFmtId="2" fontId="0" fillId="9" borderId="30" xfId="0" applyNumberFormat="1" applyFill="1" applyBorder="1"/>
    <xf numFmtId="0" fontId="0" fillId="6" borderId="55" xfId="0" applyFill="1" applyBorder="1"/>
    <xf numFmtId="0" fontId="31" fillId="10" borderId="16" xfId="0" applyFont="1" applyFill="1" applyBorder="1"/>
    <xf numFmtId="0" fontId="30" fillId="10" borderId="18" xfId="0" applyFont="1" applyFill="1" applyBorder="1"/>
    <xf numFmtId="0" fontId="31" fillId="10" borderId="3" xfId="0" applyFont="1" applyFill="1" applyBorder="1"/>
    <xf numFmtId="0" fontId="31" fillId="10" borderId="6" xfId="0" applyFont="1" applyFill="1" applyBorder="1"/>
    <xf numFmtId="0" fontId="29" fillId="6" borderId="45" xfId="0" applyFont="1" applyFill="1" applyBorder="1"/>
    <xf numFmtId="2" fontId="29" fillId="6" borderId="46" xfId="0" applyNumberFormat="1" applyFont="1" applyFill="1" applyBorder="1"/>
    <xf numFmtId="2" fontId="29" fillId="6" borderId="48" xfId="0" applyNumberFormat="1" applyFont="1" applyFill="1" applyBorder="1"/>
  </cellXfs>
  <cellStyles count="1">
    <cellStyle name="표준" xfId="0" builtinId="0"/>
  </cellStyles>
  <dxfs count="4">
    <dxf>
      <fill>
        <patternFill>
          <bgColor rgb="FFFFE1E1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EBEB"/>
      <color rgb="FFFFE1E1"/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 별 최소부하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여름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최종_1!$N$16:$N$199</c:f>
              <c:numCache>
                <c:formatCode>General</c:formatCode>
                <c:ptCount val="184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13</c:v>
                </c:pt>
                <c:pt idx="4">
                  <c:v>9</c:v>
                </c:pt>
                <c:pt idx="5">
                  <c:v>12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12</c:v>
                </c:pt>
                <c:pt idx="12">
                  <c:v>10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9</c:v>
                </c:pt>
                <c:pt idx="19">
                  <c:v>10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12</c:v>
                </c:pt>
                <c:pt idx="93">
                  <c:v>5</c:v>
                </c:pt>
                <c:pt idx="94">
                  <c:v>13</c:v>
                </c:pt>
                <c:pt idx="95">
                  <c:v>12</c:v>
                </c:pt>
                <c:pt idx="96">
                  <c:v>4</c:v>
                </c:pt>
                <c:pt idx="97">
                  <c:v>12</c:v>
                </c:pt>
                <c:pt idx="98">
                  <c:v>5</c:v>
                </c:pt>
                <c:pt idx="99">
                  <c:v>5</c:v>
                </c:pt>
                <c:pt idx="100">
                  <c:v>13</c:v>
                </c:pt>
                <c:pt idx="101">
                  <c:v>7</c:v>
                </c:pt>
                <c:pt idx="102">
                  <c:v>12</c:v>
                </c:pt>
                <c:pt idx="103">
                  <c:v>14</c:v>
                </c:pt>
                <c:pt idx="104">
                  <c:v>4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8</c:v>
                </c:pt>
                <c:pt idx="110">
                  <c:v>11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8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8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10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9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9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99-4B05-AA08-51537C484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82735"/>
        <c:axId val="118898513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최종_1!#REF!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899-4B05-AA08-51537C48455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99-4B05-AA08-51537C48455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겨울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99-4B05-AA08-51537C48455E}"/>
                  </c:ext>
                </c:extLst>
              </c15:ser>
            </c15:filteredScatterSeries>
          </c:ext>
        </c:extLst>
      </c:scatterChart>
      <c:valAx>
        <c:axId val="118898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8985135"/>
        <c:crosses val="autoZero"/>
        <c:crossBetween val="midCat"/>
      </c:valAx>
      <c:valAx>
        <c:axId val="118898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8982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 별 최대부하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v>겨울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최종_1!$S$16:$S$195</c:f>
              <c:numCache>
                <c:formatCode>General</c:formatCode>
                <c:ptCount val="180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19</c:v>
                </c:pt>
                <c:pt idx="9">
                  <c:v>19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16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</c:v>
                </c:pt>
                <c:pt idx="31">
                  <c:v>19</c:v>
                </c:pt>
                <c:pt idx="32">
                  <c:v>19</c:v>
                </c:pt>
                <c:pt idx="33">
                  <c:v>20</c:v>
                </c:pt>
                <c:pt idx="34">
                  <c:v>20</c:v>
                </c:pt>
                <c:pt idx="35">
                  <c:v>19</c:v>
                </c:pt>
                <c:pt idx="36">
                  <c:v>20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20</c:v>
                </c:pt>
                <c:pt idx="45">
                  <c:v>20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20</c:v>
                </c:pt>
                <c:pt idx="50">
                  <c:v>20</c:v>
                </c:pt>
                <c:pt idx="51">
                  <c:v>19</c:v>
                </c:pt>
                <c:pt idx="52">
                  <c:v>21</c:v>
                </c:pt>
                <c:pt idx="53">
                  <c:v>20</c:v>
                </c:pt>
                <c:pt idx="54">
                  <c:v>20</c:v>
                </c:pt>
                <c:pt idx="55">
                  <c:v>18</c:v>
                </c:pt>
                <c:pt idx="56">
                  <c:v>11</c:v>
                </c:pt>
                <c:pt idx="57">
                  <c:v>20</c:v>
                </c:pt>
                <c:pt idx="58">
                  <c:v>20</c:v>
                </c:pt>
                <c:pt idx="59">
                  <c:v>18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18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19</c:v>
                </c:pt>
                <c:pt idx="87">
                  <c:v>19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18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18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20</c:v>
                </c:pt>
                <c:pt idx="105">
                  <c:v>19</c:v>
                </c:pt>
                <c:pt idx="106">
                  <c:v>18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18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20</c:v>
                </c:pt>
                <c:pt idx="120">
                  <c:v>20</c:v>
                </c:pt>
                <c:pt idx="121">
                  <c:v>21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20</c:v>
                </c:pt>
                <c:pt idx="133">
                  <c:v>19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20</c:v>
                </c:pt>
                <c:pt idx="147">
                  <c:v>21</c:v>
                </c:pt>
                <c:pt idx="148">
                  <c:v>19</c:v>
                </c:pt>
                <c:pt idx="149">
                  <c:v>18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18</c:v>
                </c:pt>
                <c:pt idx="158">
                  <c:v>18</c:v>
                </c:pt>
                <c:pt idx="159">
                  <c:v>20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18</c:v>
                </c:pt>
                <c:pt idx="165">
                  <c:v>19</c:v>
                </c:pt>
                <c:pt idx="166">
                  <c:v>19</c:v>
                </c:pt>
                <c:pt idx="167">
                  <c:v>18</c:v>
                </c:pt>
                <c:pt idx="168">
                  <c:v>19</c:v>
                </c:pt>
                <c:pt idx="169">
                  <c:v>19</c:v>
                </c:pt>
                <c:pt idx="170">
                  <c:v>18</c:v>
                </c:pt>
                <c:pt idx="171">
                  <c:v>18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18</c:v>
                </c:pt>
                <c:pt idx="176">
                  <c:v>19</c:v>
                </c:pt>
                <c:pt idx="177">
                  <c:v>18</c:v>
                </c:pt>
                <c:pt idx="178">
                  <c:v>18</c:v>
                </c:pt>
                <c:pt idx="17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90-4E47-8A0F-EBE12DE25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973279"/>
        <c:axId val="108497231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최종_1!$L$16:$L$199</c15:sqref>
                        </c15:formulaRef>
                      </c:ext>
                    </c:extLst>
                    <c:numCache>
                      <c:formatCode>General</c:formatCode>
                      <c:ptCount val="184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21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19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21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21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18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21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20</c:v>
                      </c:pt>
                      <c:pt idx="64">
                        <c:v>18</c:v>
                      </c:pt>
                      <c:pt idx="65">
                        <c:v>21</c:v>
                      </c:pt>
                      <c:pt idx="66">
                        <c:v>20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20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21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21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20</c:v>
                      </c:pt>
                      <c:pt idx="114">
                        <c:v>20</c:v>
                      </c:pt>
                      <c:pt idx="115">
                        <c:v>21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21</c:v>
                      </c:pt>
                      <c:pt idx="119">
                        <c:v>20</c:v>
                      </c:pt>
                      <c:pt idx="120">
                        <c:v>21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21</c:v>
                      </c:pt>
                      <c:pt idx="125">
                        <c:v>21</c:v>
                      </c:pt>
                      <c:pt idx="126">
                        <c:v>21</c:v>
                      </c:pt>
                      <c:pt idx="127">
                        <c:v>20</c:v>
                      </c:pt>
                      <c:pt idx="128">
                        <c:v>21</c:v>
                      </c:pt>
                      <c:pt idx="129">
                        <c:v>21</c:v>
                      </c:pt>
                      <c:pt idx="130">
                        <c:v>21</c:v>
                      </c:pt>
                      <c:pt idx="131">
                        <c:v>21</c:v>
                      </c:pt>
                      <c:pt idx="132">
                        <c:v>21</c:v>
                      </c:pt>
                      <c:pt idx="133">
                        <c:v>20</c:v>
                      </c:pt>
                      <c:pt idx="134">
                        <c:v>20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22</c:v>
                      </c:pt>
                      <c:pt idx="141">
                        <c:v>20</c:v>
                      </c:pt>
                      <c:pt idx="142">
                        <c:v>21</c:v>
                      </c:pt>
                      <c:pt idx="143">
                        <c:v>21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21</c:v>
                      </c:pt>
                      <c:pt idx="147">
                        <c:v>20</c:v>
                      </c:pt>
                      <c:pt idx="148">
                        <c:v>14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21</c:v>
                      </c:pt>
                      <c:pt idx="153">
                        <c:v>21</c:v>
                      </c:pt>
                      <c:pt idx="154">
                        <c:v>21</c:v>
                      </c:pt>
                      <c:pt idx="155">
                        <c:v>21</c:v>
                      </c:pt>
                      <c:pt idx="156">
                        <c:v>21</c:v>
                      </c:pt>
                      <c:pt idx="157">
                        <c:v>22</c:v>
                      </c:pt>
                      <c:pt idx="158">
                        <c:v>21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21</c:v>
                      </c:pt>
                      <c:pt idx="167">
                        <c:v>21</c:v>
                      </c:pt>
                      <c:pt idx="168">
                        <c:v>21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20</c:v>
                      </c:pt>
                      <c:pt idx="183">
                        <c:v>20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F90-4E47-8A0F-EBE12DE255D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최종_1!$O$16:$O$199</c15:sqref>
                        </c15:formulaRef>
                      </c:ext>
                    </c:extLst>
                    <c:numCache>
                      <c:formatCode>General</c:formatCode>
                      <c:ptCount val="184"/>
                      <c:pt idx="0">
                        <c:v>17</c:v>
                      </c:pt>
                      <c:pt idx="1">
                        <c:v>20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14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21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18</c:v>
                      </c:pt>
                      <c:pt idx="36">
                        <c:v>15</c:v>
                      </c:pt>
                      <c:pt idx="37">
                        <c:v>16</c:v>
                      </c:pt>
                      <c:pt idx="38">
                        <c:v>20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19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20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18</c:v>
                      </c:pt>
                      <c:pt idx="59">
                        <c:v>18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18</c:v>
                      </c:pt>
                      <c:pt idx="67">
                        <c:v>19</c:v>
                      </c:pt>
                      <c:pt idx="68">
                        <c:v>20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16</c:v>
                      </c:pt>
                      <c:pt idx="73">
                        <c:v>18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13</c:v>
                      </c:pt>
                      <c:pt idx="82">
                        <c:v>20</c:v>
                      </c:pt>
                      <c:pt idx="83">
                        <c:v>15</c:v>
                      </c:pt>
                      <c:pt idx="84">
                        <c:v>18</c:v>
                      </c:pt>
                      <c:pt idx="85">
                        <c:v>14</c:v>
                      </c:pt>
                      <c:pt idx="86">
                        <c:v>18</c:v>
                      </c:pt>
                      <c:pt idx="87">
                        <c:v>18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19</c:v>
                      </c:pt>
                      <c:pt idx="91">
                        <c:v>18</c:v>
                      </c:pt>
                      <c:pt idx="92">
                        <c:v>21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21</c:v>
                      </c:pt>
                      <c:pt idx="96">
                        <c:v>21</c:v>
                      </c:pt>
                      <c:pt idx="97">
                        <c:v>21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19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20</c:v>
                      </c:pt>
                      <c:pt idx="119">
                        <c:v>18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18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20</c:v>
                      </c:pt>
                      <c:pt idx="134">
                        <c:v>19</c:v>
                      </c:pt>
                      <c:pt idx="135">
                        <c:v>17</c:v>
                      </c:pt>
                      <c:pt idx="136">
                        <c:v>12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12</c:v>
                      </c:pt>
                      <c:pt idx="140">
                        <c:v>19</c:v>
                      </c:pt>
                      <c:pt idx="141">
                        <c:v>20</c:v>
                      </c:pt>
                      <c:pt idx="142">
                        <c:v>18</c:v>
                      </c:pt>
                      <c:pt idx="143">
                        <c:v>20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18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20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17</c:v>
                      </c:pt>
                      <c:pt idx="162">
                        <c:v>18</c:v>
                      </c:pt>
                      <c:pt idx="163">
                        <c:v>20</c:v>
                      </c:pt>
                      <c:pt idx="164">
                        <c:v>19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19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18</c:v>
                      </c:pt>
                      <c:pt idx="172">
                        <c:v>20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20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19</c:v>
                      </c:pt>
                      <c:pt idx="179">
                        <c:v>17</c:v>
                      </c:pt>
                      <c:pt idx="180">
                        <c:v>19</c:v>
                      </c:pt>
                      <c:pt idx="181">
                        <c:v>17</c:v>
                      </c:pt>
                      <c:pt idx="182">
                        <c:v>18</c:v>
                      </c:pt>
                      <c:pt idx="183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F90-4E47-8A0F-EBE12DE255D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최종_1!$Q$16:$Q$197</c15:sqref>
                        </c15:formulaRef>
                      </c:ext>
                    </c:extLst>
                    <c:numCache>
                      <c:formatCode>General</c:formatCode>
                      <c:ptCount val="182"/>
                      <c:pt idx="0">
                        <c:v>17</c:v>
                      </c:pt>
                      <c:pt idx="1">
                        <c:v>15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18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11</c:v>
                      </c:pt>
                      <c:pt idx="13">
                        <c:v>19</c:v>
                      </c:pt>
                      <c:pt idx="14">
                        <c:v>18</c:v>
                      </c:pt>
                      <c:pt idx="15">
                        <c:v>12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18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18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18</c:v>
                      </c:pt>
                      <c:pt idx="84">
                        <c:v>19</c:v>
                      </c:pt>
                      <c:pt idx="85">
                        <c:v>19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14</c:v>
                      </c:pt>
                      <c:pt idx="96">
                        <c:v>19</c:v>
                      </c:pt>
                      <c:pt idx="97">
                        <c:v>18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12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20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16</c:v>
                      </c:pt>
                      <c:pt idx="114">
                        <c:v>19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18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12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21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19</c:v>
                      </c:pt>
                      <c:pt idx="134">
                        <c:v>19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18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19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18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19</c:v>
                      </c:pt>
                      <c:pt idx="160">
                        <c:v>19</c:v>
                      </c:pt>
                      <c:pt idx="161">
                        <c:v>19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19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19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19</c:v>
                      </c:pt>
                      <c:pt idx="173">
                        <c:v>18</c:v>
                      </c:pt>
                      <c:pt idx="174">
                        <c:v>19</c:v>
                      </c:pt>
                      <c:pt idx="175">
                        <c:v>19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19</c:v>
                      </c:pt>
                      <c:pt idx="179">
                        <c:v>18</c:v>
                      </c:pt>
                      <c:pt idx="180">
                        <c:v>18</c:v>
                      </c:pt>
                      <c:pt idx="18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F90-4E47-8A0F-EBE12DE255D5}"/>
                  </c:ext>
                </c:extLst>
              </c15:ser>
            </c15:filteredScatterSeries>
          </c:ext>
        </c:extLst>
      </c:scatterChart>
      <c:valAx>
        <c:axId val="108497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4972319"/>
        <c:crosses val="autoZero"/>
        <c:crossBetween val="midCat"/>
      </c:valAx>
      <c:valAx>
        <c:axId val="108497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4973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체감온도 별 최소부하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최종_2!$K$24:$K$35</c:f>
              <c:numCache>
                <c:formatCode>General</c:formatCode>
                <c:ptCount val="12"/>
                <c:pt idx="0">
                  <c:v>12</c:v>
                </c:pt>
                <c:pt idx="1">
                  <c:v>13</c:v>
                </c:pt>
                <c:pt idx="2">
                  <c:v>11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7-4D38-8749-AA3491BB5738}"/>
            </c:ext>
          </c:extLst>
        </c:ser>
        <c:ser>
          <c:idx val="1"/>
          <c:order val="1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최종_2!$L$24:$L$51</c:f>
              <c:numCache>
                <c:formatCode>General</c:formatCode>
                <c:ptCount val="28"/>
                <c:pt idx="0">
                  <c:v>5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4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15</c:v>
                </c:pt>
                <c:pt idx="17">
                  <c:v>9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77-4D38-8749-AA3491BB5738}"/>
            </c:ext>
          </c:extLst>
        </c:ser>
        <c:ser>
          <c:idx val="2"/>
          <c:order val="2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최종_2!$M$24:$M$58</c:f>
              <c:numCache>
                <c:formatCode>General</c:formatCode>
                <c:ptCount val="35"/>
                <c:pt idx="0">
                  <c:v>5</c:v>
                </c:pt>
                <c:pt idx="1">
                  <c:v>14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5</c:v>
                </c:pt>
                <c:pt idx="6">
                  <c:v>15</c:v>
                </c:pt>
                <c:pt idx="7">
                  <c:v>11</c:v>
                </c:pt>
                <c:pt idx="8">
                  <c:v>13</c:v>
                </c:pt>
                <c:pt idx="9">
                  <c:v>10</c:v>
                </c:pt>
                <c:pt idx="10">
                  <c:v>13</c:v>
                </c:pt>
                <c:pt idx="11">
                  <c:v>9</c:v>
                </c:pt>
                <c:pt idx="12">
                  <c:v>13</c:v>
                </c:pt>
                <c:pt idx="13">
                  <c:v>12</c:v>
                </c:pt>
                <c:pt idx="14">
                  <c:v>12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4</c:v>
                </c:pt>
                <c:pt idx="21">
                  <c:v>13</c:v>
                </c:pt>
                <c:pt idx="22">
                  <c:v>5</c:v>
                </c:pt>
                <c:pt idx="23">
                  <c:v>5</c:v>
                </c:pt>
                <c:pt idx="24">
                  <c:v>13</c:v>
                </c:pt>
                <c:pt idx="25">
                  <c:v>4</c:v>
                </c:pt>
                <c:pt idx="26">
                  <c:v>11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77-4D38-8749-AA3491BB5738}"/>
            </c:ext>
          </c:extLst>
        </c:ser>
        <c:ser>
          <c:idx val="3"/>
          <c:order val="3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최종_2!$N$24:$N$57</c:f>
              <c:numCache>
                <c:formatCode>General</c:formatCode>
                <c:ptCount val="34"/>
                <c:pt idx="0">
                  <c:v>13</c:v>
                </c:pt>
                <c:pt idx="1">
                  <c:v>13</c:v>
                </c:pt>
                <c:pt idx="2">
                  <c:v>9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10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  <c:pt idx="10">
                  <c:v>13</c:v>
                </c:pt>
                <c:pt idx="11">
                  <c:v>13</c:v>
                </c:pt>
                <c:pt idx="12">
                  <c:v>12</c:v>
                </c:pt>
                <c:pt idx="13">
                  <c:v>14</c:v>
                </c:pt>
                <c:pt idx="14">
                  <c:v>12</c:v>
                </c:pt>
                <c:pt idx="15">
                  <c:v>4</c:v>
                </c:pt>
                <c:pt idx="16">
                  <c:v>13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13</c:v>
                </c:pt>
                <c:pt idx="22">
                  <c:v>12</c:v>
                </c:pt>
                <c:pt idx="23">
                  <c:v>10</c:v>
                </c:pt>
                <c:pt idx="24">
                  <c:v>11</c:v>
                </c:pt>
                <c:pt idx="25">
                  <c:v>10</c:v>
                </c:pt>
                <c:pt idx="26">
                  <c:v>4</c:v>
                </c:pt>
                <c:pt idx="27">
                  <c:v>13</c:v>
                </c:pt>
                <c:pt idx="28">
                  <c:v>12</c:v>
                </c:pt>
                <c:pt idx="29">
                  <c:v>14</c:v>
                </c:pt>
                <c:pt idx="30">
                  <c:v>12</c:v>
                </c:pt>
                <c:pt idx="31">
                  <c:v>4</c:v>
                </c:pt>
                <c:pt idx="32">
                  <c:v>12</c:v>
                </c:pt>
                <c:pt idx="33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77-4D38-8749-AA3491BB5738}"/>
            </c:ext>
          </c:extLst>
        </c:ser>
        <c:ser>
          <c:idx val="4"/>
          <c:order val="4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최종_2!$O$24:$O$55</c:f>
              <c:numCache>
                <c:formatCode>General</c:formatCode>
                <c:ptCount val="32"/>
                <c:pt idx="0">
                  <c:v>11</c:v>
                </c:pt>
                <c:pt idx="1">
                  <c:v>13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11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12</c:v>
                </c:pt>
                <c:pt idx="12">
                  <c:v>13</c:v>
                </c:pt>
                <c:pt idx="13">
                  <c:v>5</c:v>
                </c:pt>
                <c:pt idx="14">
                  <c:v>10</c:v>
                </c:pt>
                <c:pt idx="15">
                  <c:v>4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13</c:v>
                </c:pt>
                <c:pt idx="27">
                  <c:v>13</c:v>
                </c:pt>
                <c:pt idx="28">
                  <c:v>4</c:v>
                </c:pt>
                <c:pt idx="29">
                  <c:v>10</c:v>
                </c:pt>
                <c:pt idx="30">
                  <c:v>10</c:v>
                </c:pt>
                <c:pt idx="3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77-4D38-8749-AA3491BB5738}"/>
            </c:ext>
          </c:extLst>
        </c:ser>
        <c:ser>
          <c:idx val="5"/>
          <c:order val="5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최종_2!$P$24:$P$60</c:f>
              <c:numCache>
                <c:formatCode>General</c:formatCode>
                <c:ptCount val="37"/>
                <c:pt idx="0">
                  <c:v>4</c:v>
                </c:pt>
                <c:pt idx="1">
                  <c:v>12</c:v>
                </c:pt>
                <c:pt idx="2">
                  <c:v>10</c:v>
                </c:pt>
                <c:pt idx="3">
                  <c:v>13</c:v>
                </c:pt>
                <c:pt idx="4">
                  <c:v>4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4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13</c:v>
                </c:pt>
                <c:pt idx="15">
                  <c:v>13</c:v>
                </c:pt>
                <c:pt idx="16">
                  <c:v>10</c:v>
                </c:pt>
                <c:pt idx="17">
                  <c:v>13</c:v>
                </c:pt>
                <c:pt idx="18">
                  <c:v>10</c:v>
                </c:pt>
                <c:pt idx="19">
                  <c:v>11</c:v>
                </c:pt>
                <c:pt idx="20">
                  <c:v>4</c:v>
                </c:pt>
                <c:pt idx="21">
                  <c:v>4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12</c:v>
                </c:pt>
                <c:pt idx="33">
                  <c:v>13</c:v>
                </c:pt>
                <c:pt idx="34">
                  <c:v>8</c:v>
                </c:pt>
                <c:pt idx="35">
                  <c:v>5</c:v>
                </c:pt>
                <c:pt idx="36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77-4D38-8749-AA3491BB5738}"/>
            </c:ext>
          </c:extLst>
        </c:ser>
        <c:ser>
          <c:idx val="6"/>
          <c:order val="6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최종_2!$Q$24:$Q$28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10</c:v>
                </c:pt>
                <c:pt idx="3">
                  <c:v>8</c:v>
                </c:pt>
                <c:pt idx="4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7-4D38-8749-AA3491BB5738}"/>
            </c:ext>
          </c:extLst>
        </c:ser>
        <c:ser>
          <c:idx val="7"/>
          <c:order val="7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최종_2!$R$24</c:f>
              <c:numCache>
                <c:formatCode>General</c:formatCode>
                <c:ptCount val="1"/>
                <c:pt idx="0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7-4D38-8749-AA3491BB5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280127"/>
        <c:axId val="1193280607"/>
      </c:scatterChart>
      <c:valAx>
        <c:axId val="119328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3280607"/>
        <c:crosses val="autoZero"/>
        <c:crossBetween val="midCat"/>
      </c:valAx>
      <c:valAx>
        <c:axId val="119328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3280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 별 최소부하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최종_2!$V$24:$V$33</c:f>
              <c:numCache>
                <c:formatCode>General</c:formatCode>
                <c:ptCount val="1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9</c:v>
                </c:pt>
                <c:pt idx="5">
                  <c:v>5</c:v>
                </c:pt>
                <c:pt idx="6">
                  <c:v>13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5B-49B5-B379-C06B03E493D8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최종_2!$W$24:$W$33</c:f>
              <c:numCache>
                <c:formatCode>General</c:formatCode>
                <c:ptCount val="10"/>
                <c:pt idx="0">
                  <c:v>9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14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13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E5B-49B5-B379-C06B03E493D8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최종_2!$X$24:$X$37</c:f>
              <c:numCache>
                <c:formatCode>General</c:formatCode>
                <c:ptCount val="14"/>
                <c:pt idx="0">
                  <c:v>13</c:v>
                </c:pt>
                <c:pt idx="1">
                  <c:v>16</c:v>
                </c:pt>
                <c:pt idx="2">
                  <c:v>13</c:v>
                </c:pt>
                <c:pt idx="3">
                  <c:v>4</c:v>
                </c:pt>
                <c:pt idx="4">
                  <c:v>13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15</c:v>
                </c:pt>
                <c:pt idx="9">
                  <c:v>9</c:v>
                </c:pt>
                <c:pt idx="10">
                  <c:v>13</c:v>
                </c:pt>
                <c:pt idx="11">
                  <c:v>4</c:v>
                </c:pt>
                <c:pt idx="12">
                  <c:v>12</c:v>
                </c:pt>
                <c:pt idx="1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5B-49B5-B379-C06B03E493D8}"/>
            </c:ext>
          </c:extLst>
        </c:ser>
        <c:ser>
          <c:idx val="3"/>
          <c:order val="3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최종_2!$Y$24:$Y$27</c:f>
              <c:numCache>
                <c:formatCode>General</c:formatCode>
                <c:ptCount val="4"/>
                <c:pt idx="0">
                  <c:v>5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E5B-49B5-B379-C06B03E493D8}"/>
            </c:ext>
          </c:extLst>
        </c:ser>
        <c:ser>
          <c:idx val="4"/>
          <c:order val="4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최종_2!$Z$24:$Z$36</c:f>
              <c:numCache>
                <c:formatCode>General</c:formatCode>
                <c:ptCount val="13"/>
                <c:pt idx="0">
                  <c:v>14</c:v>
                </c:pt>
                <c:pt idx="1">
                  <c:v>13</c:v>
                </c:pt>
                <c:pt idx="2">
                  <c:v>13</c:v>
                </c:pt>
                <c:pt idx="3">
                  <c:v>11</c:v>
                </c:pt>
                <c:pt idx="4">
                  <c:v>14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14</c:v>
                </c:pt>
                <c:pt idx="9">
                  <c:v>4</c:v>
                </c:pt>
                <c:pt idx="10">
                  <c:v>12</c:v>
                </c:pt>
                <c:pt idx="11">
                  <c:v>8</c:v>
                </c:pt>
                <c:pt idx="12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2E5B-49B5-B379-C06B03E493D8}"/>
            </c:ext>
          </c:extLst>
        </c:ser>
        <c:ser>
          <c:idx val="5"/>
          <c:order val="5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최종_2!$AA$24:$AA$34</c:f>
              <c:numCache>
                <c:formatCode>General</c:formatCode>
                <c:ptCount val="11"/>
                <c:pt idx="0">
                  <c:v>12</c:v>
                </c:pt>
                <c:pt idx="1">
                  <c:v>14</c:v>
                </c:pt>
                <c:pt idx="2">
                  <c:v>13</c:v>
                </c:pt>
                <c:pt idx="3">
                  <c:v>11</c:v>
                </c:pt>
                <c:pt idx="4">
                  <c:v>10</c:v>
                </c:pt>
                <c:pt idx="5">
                  <c:v>4</c:v>
                </c:pt>
                <c:pt idx="6">
                  <c:v>12</c:v>
                </c:pt>
                <c:pt idx="7">
                  <c:v>12</c:v>
                </c:pt>
                <c:pt idx="8">
                  <c:v>10</c:v>
                </c:pt>
                <c:pt idx="9">
                  <c:v>13</c:v>
                </c:pt>
                <c:pt idx="10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2E5B-49B5-B379-C06B03E493D8}"/>
            </c:ext>
          </c:extLst>
        </c:ser>
        <c:ser>
          <c:idx val="6"/>
          <c:order val="6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최종_2!$AB$24:$AB$42</c:f>
              <c:numCache>
                <c:formatCode>General</c:formatCode>
                <c:ptCount val="19"/>
                <c:pt idx="0">
                  <c:v>13</c:v>
                </c:pt>
                <c:pt idx="1">
                  <c:v>13</c:v>
                </c:pt>
                <c:pt idx="2">
                  <c:v>15</c:v>
                </c:pt>
                <c:pt idx="3">
                  <c:v>13</c:v>
                </c:pt>
                <c:pt idx="4">
                  <c:v>13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15</c:v>
                </c:pt>
                <c:pt idx="13">
                  <c:v>13</c:v>
                </c:pt>
                <c:pt idx="14">
                  <c:v>15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2E5B-49B5-B379-C06B03E493D8}"/>
            </c:ext>
          </c:extLst>
        </c:ser>
        <c:ser>
          <c:idx val="7"/>
          <c:order val="7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최종_2!$AC$24:$AC$57</c:f>
              <c:numCache>
                <c:formatCode>General</c:formatCode>
                <c:ptCount val="34"/>
                <c:pt idx="0">
                  <c:v>11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14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12</c:v>
                </c:pt>
                <c:pt idx="12">
                  <c:v>10</c:v>
                </c:pt>
                <c:pt idx="13">
                  <c:v>10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11</c:v>
                </c:pt>
                <c:pt idx="26">
                  <c:v>12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13</c:v>
                </c:pt>
                <c:pt idx="32">
                  <c:v>10</c:v>
                </c:pt>
                <c:pt idx="33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2E5B-49B5-B379-C06B03E493D8}"/>
            </c:ext>
          </c:extLst>
        </c:ser>
        <c:ser>
          <c:idx val="8"/>
          <c:order val="8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최종_2!$AD$24:$AD$57</c:f>
              <c:numCache>
                <c:formatCode>General</c:formatCode>
                <c:ptCount val="34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13</c:v>
                </c:pt>
                <c:pt idx="12">
                  <c:v>13</c:v>
                </c:pt>
                <c:pt idx="13">
                  <c:v>10</c:v>
                </c:pt>
                <c:pt idx="14">
                  <c:v>12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11</c:v>
                </c:pt>
                <c:pt idx="31">
                  <c:v>14</c:v>
                </c:pt>
                <c:pt idx="32">
                  <c:v>13</c:v>
                </c:pt>
                <c:pt idx="33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2E5B-49B5-B379-C06B03E493D8}"/>
            </c:ext>
          </c:extLst>
        </c:ser>
        <c:ser>
          <c:idx val="9"/>
          <c:order val="9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최종_2!$AE$24:$AE$58</c:f>
              <c:numCache>
                <c:formatCode>General</c:formatCode>
                <c:ptCount val="35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13</c:v>
                </c:pt>
                <c:pt idx="16">
                  <c:v>13</c:v>
                </c:pt>
                <c:pt idx="17">
                  <c:v>10</c:v>
                </c:pt>
                <c:pt idx="18">
                  <c:v>8</c:v>
                </c:pt>
                <c:pt idx="19">
                  <c:v>11</c:v>
                </c:pt>
                <c:pt idx="20">
                  <c:v>10</c:v>
                </c:pt>
                <c:pt idx="21">
                  <c:v>11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10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10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2E5B-49B5-B379-C06B03E49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20512"/>
        <c:axId val="1227232512"/>
        <c:extLst/>
      </c:scatterChart>
      <c:valAx>
        <c:axId val="122722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27232512"/>
        <c:crosses val="autoZero"/>
        <c:crossBetween val="midCat"/>
      </c:valAx>
      <c:valAx>
        <c:axId val="12272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2722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-</a:t>
            </a:r>
            <a:r>
              <a:rPr lang="ko-KR" altLang="en-US"/>
              <a:t>체감온도 별 최저부하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최종_2!$M$76:$M$87</c:f>
              <c:numCache>
                <c:formatCode>General</c:formatCode>
                <c:ptCount val="12"/>
                <c:pt idx="0">
                  <c:v>12</c:v>
                </c:pt>
                <c:pt idx="1">
                  <c:v>4</c:v>
                </c:pt>
                <c:pt idx="2">
                  <c:v>4</c:v>
                </c:pt>
                <c:pt idx="3">
                  <c:v>13</c:v>
                </c:pt>
                <c:pt idx="4">
                  <c:v>13</c:v>
                </c:pt>
                <c:pt idx="5">
                  <c:v>3</c:v>
                </c:pt>
                <c:pt idx="6">
                  <c:v>13</c:v>
                </c:pt>
                <c:pt idx="7">
                  <c:v>12</c:v>
                </c:pt>
                <c:pt idx="8">
                  <c:v>4</c:v>
                </c:pt>
                <c:pt idx="9">
                  <c:v>12</c:v>
                </c:pt>
                <c:pt idx="10">
                  <c:v>12</c:v>
                </c:pt>
                <c:pt idx="11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BDE-4AFC-95B8-6111517ED351}"/>
            </c:ext>
          </c:extLst>
        </c:ser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최종_2!$N$76:$N$100</c:f>
              <c:numCache>
                <c:formatCode>General</c:formatCode>
                <c:ptCount val="25"/>
                <c:pt idx="0">
                  <c:v>11</c:v>
                </c:pt>
                <c:pt idx="1">
                  <c:v>5</c:v>
                </c:pt>
                <c:pt idx="2">
                  <c:v>13</c:v>
                </c:pt>
                <c:pt idx="3">
                  <c:v>13</c:v>
                </c:pt>
                <c:pt idx="4">
                  <c:v>4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10</c:v>
                </c:pt>
                <c:pt idx="15">
                  <c:v>13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12</c:v>
                </c:pt>
                <c:pt idx="20">
                  <c:v>5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BDE-4AFC-95B8-6111517ED351}"/>
            </c:ext>
          </c:extLst>
        </c:ser>
        <c:ser>
          <c:idx val="2"/>
          <c:order val="2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최종_2!$O$76:$O$111</c:f>
              <c:numCache>
                <c:formatCode>General</c:formatCode>
                <c:ptCount val="36"/>
                <c:pt idx="0">
                  <c:v>4</c:v>
                </c:pt>
                <c:pt idx="1">
                  <c:v>11</c:v>
                </c:pt>
                <c:pt idx="2">
                  <c:v>4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4</c:v>
                </c:pt>
                <c:pt idx="15">
                  <c:v>10</c:v>
                </c:pt>
                <c:pt idx="16">
                  <c:v>12</c:v>
                </c:pt>
                <c:pt idx="17">
                  <c:v>6</c:v>
                </c:pt>
                <c:pt idx="18">
                  <c:v>13</c:v>
                </c:pt>
                <c:pt idx="19">
                  <c:v>13</c:v>
                </c:pt>
                <c:pt idx="20">
                  <c:v>14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11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BDE-4AFC-95B8-6111517ED351}"/>
            </c:ext>
          </c:extLst>
        </c:ser>
        <c:ser>
          <c:idx val="3"/>
          <c:order val="3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최종_2!$P$76:$P$115</c:f>
              <c:numCache>
                <c:formatCode>General</c:formatCode>
                <c:ptCount val="40"/>
                <c:pt idx="0">
                  <c:v>5</c:v>
                </c:pt>
                <c:pt idx="1">
                  <c:v>9</c:v>
                </c:pt>
                <c:pt idx="2">
                  <c:v>9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5</c:v>
                </c:pt>
                <c:pt idx="18">
                  <c:v>12</c:v>
                </c:pt>
                <c:pt idx="19">
                  <c:v>5</c:v>
                </c:pt>
                <c:pt idx="20">
                  <c:v>13</c:v>
                </c:pt>
                <c:pt idx="21">
                  <c:v>4</c:v>
                </c:pt>
                <c:pt idx="22">
                  <c:v>5</c:v>
                </c:pt>
                <c:pt idx="23">
                  <c:v>13</c:v>
                </c:pt>
                <c:pt idx="24">
                  <c:v>4</c:v>
                </c:pt>
                <c:pt idx="25">
                  <c:v>4</c:v>
                </c:pt>
                <c:pt idx="26">
                  <c:v>11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12</c:v>
                </c:pt>
                <c:pt idx="38">
                  <c:v>5</c:v>
                </c:pt>
                <c:pt idx="39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BDE-4AFC-95B8-6111517ED351}"/>
            </c:ext>
          </c:extLst>
        </c:ser>
        <c:ser>
          <c:idx val="4"/>
          <c:order val="4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최종_2!$Q$76:$Q$91</c:f>
              <c:numCache>
                <c:formatCode>General</c:formatCode>
                <c:ptCount val="16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13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BDE-4AFC-95B8-6111517ED351}"/>
            </c:ext>
          </c:extLst>
        </c:ser>
        <c:ser>
          <c:idx val="5"/>
          <c:order val="5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최종_2!$R$76:$R$106</c:f>
              <c:numCache>
                <c:formatCode>General</c:formatCode>
                <c:ptCount val="31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10</c:v>
                </c:pt>
                <c:pt idx="10">
                  <c:v>5</c:v>
                </c:pt>
                <c:pt idx="11">
                  <c:v>5</c:v>
                </c:pt>
                <c:pt idx="12">
                  <c:v>11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BDE-4AFC-95B8-6111517ED351}"/>
            </c:ext>
          </c:extLst>
        </c:ser>
        <c:ser>
          <c:idx val="6"/>
          <c:order val="6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최종_2!$S$76:$S$92</c:f>
              <c:numCache>
                <c:formatCode>General</c:formatCode>
                <c:ptCount val="17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4</c:v>
                </c:pt>
                <c:pt idx="7">
                  <c:v>10</c:v>
                </c:pt>
                <c:pt idx="8">
                  <c:v>14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BDE-4AFC-95B8-6111517ED351}"/>
            </c:ext>
          </c:extLst>
        </c:ser>
        <c:ser>
          <c:idx val="7"/>
          <c:order val="7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최종_2!$T$76:$T$92</c:f>
              <c:numCache>
                <c:formatCode>General</c:formatCode>
                <c:ptCount val="17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4</c:v>
                </c:pt>
                <c:pt idx="7">
                  <c:v>10</c:v>
                </c:pt>
                <c:pt idx="8">
                  <c:v>14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E-4AFC-95B8-6111517ED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424320"/>
        <c:axId val="1273408960"/>
        <c:extLst/>
      </c:scatterChart>
      <c:valAx>
        <c:axId val="127342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3408960"/>
        <c:crosses val="autoZero"/>
        <c:crossBetween val="midCat"/>
      </c:valAx>
      <c:valAx>
        <c:axId val="12734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342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-</a:t>
            </a:r>
            <a:r>
              <a:rPr lang="ko-KR" altLang="en-US"/>
              <a:t>일사량 별 최저부하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최종_2!$Y$76:$Y$97</c:f>
              <c:numCache>
                <c:formatCode>General</c:formatCode>
                <c:ptCount val="22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11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952-4DB8-868D-29E1A82A853C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최종_2!$Z$76:$Z$91</c:f>
              <c:numCache>
                <c:formatCode>General</c:formatCode>
                <c:ptCount val="16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13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A952-4DB8-868D-29E1A82A853C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최종_2!$AA$76:$AA$86</c:f>
              <c:numCache>
                <c:formatCode>General</c:formatCode>
                <c:ptCount val="11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12</c:v>
                </c:pt>
                <c:pt idx="4">
                  <c:v>11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13</c:v>
                </c:pt>
                <c:pt idx="9">
                  <c:v>12</c:v>
                </c:pt>
                <c:pt idx="10">
                  <c:v>14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952-4DB8-868D-29E1A82A853C}"/>
            </c:ext>
          </c:extLst>
        </c:ser>
        <c:ser>
          <c:idx val="3"/>
          <c:order val="3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최종_2!$AB$76:$AB$104</c:f>
              <c:numCache>
                <c:formatCode>General</c:formatCode>
                <c:ptCount val="29"/>
                <c:pt idx="0">
                  <c:v>5</c:v>
                </c:pt>
                <c:pt idx="1">
                  <c:v>5</c:v>
                </c:pt>
                <c:pt idx="2">
                  <c:v>13</c:v>
                </c:pt>
                <c:pt idx="3">
                  <c:v>4</c:v>
                </c:pt>
                <c:pt idx="4">
                  <c:v>11</c:v>
                </c:pt>
                <c:pt idx="5">
                  <c:v>13</c:v>
                </c:pt>
                <c:pt idx="6">
                  <c:v>4</c:v>
                </c:pt>
                <c:pt idx="7">
                  <c:v>10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13</c:v>
                </c:pt>
                <c:pt idx="17">
                  <c:v>4</c:v>
                </c:pt>
                <c:pt idx="18">
                  <c:v>12</c:v>
                </c:pt>
                <c:pt idx="19">
                  <c:v>14</c:v>
                </c:pt>
                <c:pt idx="20">
                  <c:v>13</c:v>
                </c:pt>
                <c:pt idx="21">
                  <c:v>10</c:v>
                </c:pt>
                <c:pt idx="22">
                  <c:v>13</c:v>
                </c:pt>
                <c:pt idx="23">
                  <c:v>4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12</c:v>
                </c:pt>
                <c:pt idx="28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952-4DB8-868D-29E1A82A853C}"/>
            </c:ext>
          </c:extLst>
        </c:ser>
        <c:ser>
          <c:idx val="4"/>
          <c:order val="4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최종_2!$AC$76:$AC$106</c:f>
              <c:numCache>
                <c:formatCode>General</c:formatCode>
                <c:ptCount val="31"/>
                <c:pt idx="0">
                  <c:v>5</c:v>
                </c:pt>
                <c:pt idx="1">
                  <c:v>4</c:v>
                </c:pt>
                <c:pt idx="2">
                  <c:v>11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4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12</c:v>
                </c:pt>
                <c:pt idx="17">
                  <c:v>4</c:v>
                </c:pt>
                <c:pt idx="18">
                  <c:v>4</c:v>
                </c:pt>
                <c:pt idx="19">
                  <c:v>13</c:v>
                </c:pt>
                <c:pt idx="20">
                  <c:v>13</c:v>
                </c:pt>
                <c:pt idx="21">
                  <c:v>12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5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952-4DB8-868D-29E1A82A853C}"/>
            </c:ext>
          </c:extLst>
        </c:ser>
        <c:ser>
          <c:idx val="5"/>
          <c:order val="5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최종_2!$AD$76:$AD$113</c:f>
              <c:numCache>
                <c:formatCode>General</c:formatCode>
                <c:ptCount val="38"/>
                <c:pt idx="0">
                  <c:v>5</c:v>
                </c:pt>
                <c:pt idx="1">
                  <c:v>8</c:v>
                </c:pt>
                <c:pt idx="2">
                  <c:v>14</c:v>
                </c:pt>
                <c:pt idx="3">
                  <c:v>5</c:v>
                </c:pt>
                <c:pt idx="4">
                  <c:v>11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12</c:v>
                </c:pt>
                <c:pt idx="12">
                  <c:v>13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12</c:v>
                </c:pt>
                <c:pt idx="25">
                  <c:v>13</c:v>
                </c:pt>
                <c:pt idx="26">
                  <c:v>4</c:v>
                </c:pt>
                <c:pt idx="27">
                  <c:v>14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952-4DB8-868D-29E1A82A853C}"/>
            </c:ext>
          </c:extLst>
        </c:ser>
        <c:ser>
          <c:idx val="6"/>
          <c:order val="6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최종_2!$AE$76:$AE$98</c:f>
              <c:numCache>
                <c:formatCode>General</c:formatCode>
                <c:ptCount val="23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9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9</c:v>
                </c:pt>
                <c:pt idx="12">
                  <c:v>5</c:v>
                </c:pt>
                <c:pt idx="13">
                  <c:v>12</c:v>
                </c:pt>
                <c:pt idx="14">
                  <c:v>4</c:v>
                </c:pt>
                <c:pt idx="15">
                  <c:v>5</c:v>
                </c:pt>
                <c:pt idx="16">
                  <c:v>9</c:v>
                </c:pt>
                <c:pt idx="17">
                  <c:v>5</c:v>
                </c:pt>
                <c:pt idx="18">
                  <c:v>13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952-4DB8-868D-29E1A82A853C}"/>
            </c:ext>
          </c:extLst>
        </c:ser>
        <c:ser>
          <c:idx val="7"/>
          <c:order val="7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최종_2!$AF$76:$AF$84</c:f>
              <c:numCache>
                <c:formatCode>General</c:formatCode>
                <c:ptCount val="9"/>
                <c:pt idx="0">
                  <c:v>4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4</c:v>
                </c:pt>
                <c:pt idx="5">
                  <c:v>9</c:v>
                </c:pt>
                <c:pt idx="6">
                  <c:v>10</c:v>
                </c:pt>
                <c:pt idx="7">
                  <c:v>4</c:v>
                </c:pt>
                <c:pt idx="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52-4DB8-868D-29E1A82A853C}"/>
            </c:ext>
          </c:extLst>
        </c:ser>
        <c:ser>
          <c:idx val="8"/>
          <c:order val="8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최종_2!$AG$76:$AG$78</c:f>
              <c:numCache>
                <c:formatCode>General</c:formatCode>
                <c:ptCount val="3"/>
                <c:pt idx="0">
                  <c:v>4</c:v>
                </c:pt>
                <c:pt idx="1">
                  <c:v>5</c:v>
                </c:pt>
                <c:pt idx="2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A952-4DB8-868D-29E1A82A8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358912"/>
        <c:axId val="1256376672"/>
        <c:extLst/>
      </c:scatterChart>
      <c:valAx>
        <c:axId val="125635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376672"/>
        <c:crosses val="autoZero"/>
        <c:crossBetween val="midCat"/>
      </c:valAx>
      <c:valAx>
        <c:axId val="12563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358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</a:t>
            </a:r>
            <a:r>
              <a:rPr lang="en-US" altLang="ko-KR"/>
              <a:t>3-</a:t>
            </a:r>
            <a:r>
              <a:rPr lang="ko-KR" altLang="en-US"/>
              <a:t>체감온도 별 최소부하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최종_2!$AI$24:$AI$27</c:f>
              <c:numCache>
                <c:formatCode>General</c:formatCode>
                <c:ptCount val="4"/>
                <c:pt idx="0">
                  <c:v>15</c:v>
                </c:pt>
                <c:pt idx="1">
                  <c:v>9</c:v>
                </c:pt>
                <c:pt idx="2">
                  <c:v>16</c:v>
                </c:pt>
                <c:pt idx="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A6-47FF-ABAA-49436AFC86D0}"/>
            </c:ext>
          </c:extLst>
        </c:ser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최종_2!$AJ$24:$AJ$27</c:f>
              <c:numCache>
                <c:formatCode>General</c:formatCode>
                <c:ptCount val="4"/>
                <c:pt idx="0">
                  <c:v>13</c:v>
                </c:pt>
                <c:pt idx="1">
                  <c:v>13</c:v>
                </c:pt>
                <c:pt idx="2">
                  <c:v>4</c:v>
                </c:pt>
                <c:pt idx="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A6-47FF-ABAA-49436AFC86D0}"/>
            </c:ext>
          </c:extLst>
        </c:ser>
        <c:ser>
          <c:idx val="2"/>
          <c:order val="2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최종_2!$AK$24:$AK$25</c:f>
              <c:numCache>
                <c:formatCode>General</c:formatCode>
                <c:ptCount val="2"/>
                <c:pt idx="0">
                  <c:v>13</c:v>
                </c:pt>
                <c:pt idx="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A6-47FF-ABAA-49436AFC86D0}"/>
            </c:ext>
          </c:extLst>
        </c:ser>
        <c:ser>
          <c:idx val="3"/>
          <c:order val="3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최종_2!$AL$24:$AL$26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A6-47FF-ABAA-49436AFC86D0}"/>
            </c:ext>
          </c:extLst>
        </c:ser>
        <c:ser>
          <c:idx val="4"/>
          <c:order val="4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최종_2!$AM$24</c:f>
              <c:numCache>
                <c:formatCode>General</c:formatCode>
                <c:ptCount val="1"/>
                <c:pt idx="0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A6-47FF-ABAA-49436AFC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162384"/>
        <c:axId val="1810173904"/>
      </c:scatterChart>
      <c:valAx>
        <c:axId val="181016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0173904"/>
        <c:crosses val="autoZero"/>
        <c:crossBetween val="midCat"/>
      </c:valAx>
      <c:valAx>
        <c:axId val="18101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016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-</a:t>
            </a:r>
            <a:r>
              <a:rPr lang="ko-KR" altLang="en-US"/>
              <a:t>강수유무 별 최저부하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비가 오지 않는 날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최종_2!$AZ$76:$AZ$201</c:f>
              <c:numCache>
                <c:formatCode>General</c:formatCode>
                <c:ptCount val="126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4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4</c:v>
                </c:pt>
                <c:pt idx="10">
                  <c:v>5</c:v>
                </c:pt>
                <c:pt idx="11">
                  <c:v>11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9</c:v>
                </c:pt>
                <c:pt idx="16">
                  <c:v>9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11</c:v>
                </c:pt>
                <c:pt idx="26">
                  <c:v>12</c:v>
                </c:pt>
                <c:pt idx="27">
                  <c:v>4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13</c:v>
                </c:pt>
                <c:pt idx="42">
                  <c:v>4</c:v>
                </c:pt>
                <c:pt idx="43">
                  <c:v>4</c:v>
                </c:pt>
                <c:pt idx="44">
                  <c:v>11</c:v>
                </c:pt>
                <c:pt idx="45">
                  <c:v>10</c:v>
                </c:pt>
                <c:pt idx="46">
                  <c:v>12</c:v>
                </c:pt>
                <c:pt idx="47">
                  <c:v>13</c:v>
                </c:pt>
                <c:pt idx="48">
                  <c:v>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6</c:v>
                </c:pt>
                <c:pt idx="54">
                  <c:v>3</c:v>
                </c:pt>
                <c:pt idx="55">
                  <c:v>13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12</c:v>
                </c:pt>
                <c:pt idx="60">
                  <c:v>12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10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12</c:v>
                </c:pt>
                <c:pt idx="74">
                  <c:v>13</c:v>
                </c:pt>
                <c:pt idx="75">
                  <c:v>5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9</c:v>
                </c:pt>
                <c:pt idx="80">
                  <c:v>9</c:v>
                </c:pt>
                <c:pt idx="81">
                  <c:v>5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4</c:v>
                </c:pt>
                <c:pt idx="86">
                  <c:v>4</c:v>
                </c:pt>
                <c:pt idx="87">
                  <c:v>11</c:v>
                </c:pt>
                <c:pt idx="88">
                  <c:v>12</c:v>
                </c:pt>
                <c:pt idx="89">
                  <c:v>14</c:v>
                </c:pt>
                <c:pt idx="90">
                  <c:v>11</c:v>
                </c:pt>
                <c:pt idx="91">
                  <c:v>11</c:v>
                </c:pt>
                <c:pt idx="92">
                  <c:v>12</c:v>
                </c:pt>
                <c:pt idx="93">
                  <c:v>10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11</c:v>
                </c:pt>
                <c:pt idx="99">
                  <c:v>14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12</c:v>
                </c:pt>
                <c:pt idx="107">
                  <c:v>10</c:v>
                </c:pt>
                <c:pt idx="108">
                  <c:v>13</c:v>
                </c:pt>
                <c:pt idx="109">
                  <c:v>12</c:v>
                </c:pt>
                <c:pt idx="110">
                  <c:v>12</c:v>
                </c:pt>
                <c:pt idx="111">
                  <c:v>13</c:v>
                </c:pt>
                <c:pt idx="112">
                  <c:v>13</c:v>
                </c:pt>
                <c:pt idx="113">
                  <c:v>5</c:v>
                </c:pt>
                <c:pt idx="114">
                  <c:v>13</c:v>
                </c:pt>
                <c:pt idx="115">
                  <c:v>13</c:v>
                </c:pt>
                <c:pt idx="116">
                  <c:v>12</c:v>
                </c:pt>
                <c:pt idx="117">
                  <c:v>5</c:v>
                </c:pt>
                <c:pt idx="118">
                  <c:v>13</c:v>
                </c:pt>
                <c:pt idx="119">
                  <c:v>12</c:v>
                </c:pt>
                <c:pt idx="120">
                  <c:v>13</c:v>
                </c:pt>
                <c:pt idx="121">
                  <c:v>13</c:v>
                </c:pt>
                <c:pt idx="122">
                  <c:v>12</c:v>
                </c:pt>
                <c:pt idx="123">
                  <c:v>14</c:v>
                </c:pt>
                <c:pt idx="124">
                  <c:v>12</c:v>
                </c:pt>
                <c:pt idx="12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F-48E0-B39B-1B912F28CCEE}"/>
            </c:ext>
          </c:extLst>
        </c:ser>
        <c:ser>
          <c:idx val="1"/>
          <c:order val="1"/>
          <c:tx>
            <c:v>비가 오는 날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최종_2!$BA$76:$BA$131</c:f>
              <c:numCache>
                <c:formatCode>General</c:formatCode>
                <c:ptCount val="56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14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11</c:v>
                </c:pt>
                <c:pt idx="22">
                  <c:v>11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13</c:v>
                </c:pt>
                <c:pt idx="27">
                  <c:v>13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12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13</c:v>
                </c:pt>
                <c:pt idx="48">
                  <c:v>4</c:v>
                </c:pt>
                <c:pt idx="49">
                  <c:v>4</c:v>
                </c:pt>
                <c:pt idx="50">
                  <c:v>11</c:v>
                </c:pt>
                <c:pt idx="51">
                  <c:v>5</c:v>
                </c:pt>
                <c:pt idx="52">
                  <c:v>4</c:v>
                </c:pt>
                <c:pt idx="53">
                  <c:v>13</c:v>
                </c:pt>
                <c:pt idx="54">
                  <c:v>4</c:v>
                </c:pt>
                <c:pt idx="55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72F-48E0-B39B-1B912F28C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63647"/>
        <c:axId val="1733799647"/>
        <c:extLst/>
      </c:scatterChart>
      <c:valAx>
        <c:axId val="172956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3799647"/>
        <c:crosses val="autoZero"/>
        <c:crossBetween val="midCat"/>
      </c:valAx>
      <c:valAx>
        <c:axId val="173379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956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-</a:t>
            </a:r>
            <a:r>
              <a:rPr lang="ko-KR" altLang="en-US"/>
              <a:t>비</a:t>
            </a:r>
            <a:r>
              <a:rPr lang="en-US" altLang="ko-KR"/>
              <a:t>X-</a:t>
            </a:r>
            <a:r>
              <a:rPr lang="ko-KR" altLang="en-US"/>
              <a:t>체감온도 별 최저부하</a:t>
            </a:r>
            <a:r>
              <a:rPr lang="ko-KR" altLang="en-US" baseline="0"/>
              <a:t> 발생</a:t>
            </a:r>
            <a:r>
              <a:rPr lang="ko-KR" altLang="en-US"/>
              <a:t>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0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최종_2!$BF$77</c:f>
              <c:numCache>
                <c:formatCode>General</c:formatCode>
                <c:ptCount val="1"/>
                <c:pt idx="0">
                  <c:v>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C1-4BE0-BF15-93F952F6F551}"/>
            </c:ext>
          </c:extLst>
        </c:ser>
        <c:ser>
          <c:idx val="0"/>
          <c:order val="1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최종_2!$BG$77:$BG$83</c:f>
              <c:numCache>
                <c:formatCode>General</c:formatCode>
                <c:ptCount val="7"/>
                <c:pt idx="0">
                  <c:v>12</c:v>
                </c:pt>
                <c:pt idx="1">
                  <c:v>13</c:v>
                </c:pt>
                <c:pt idx="2">
                  <c:v>3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AC1-4BE0-BF15-93F952F6F551}"/>
            </c:ext>
          </c:extLst>
        </c:ser>
        <c:ser>
          <c:idx val="1"/>
          <c:order val="2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최종_2!$BH$77:$BH$98</c:f>
              <c:numCache>
                <c:formatCode>General</c:formatCode>
                <c:ptCount val="22"/>
                <c:pt idx="0">
                  <c:v>11</c:v>
                </c:pt>
                <c:pt idx="1">
                  <c:v>13</c:v>
                </c:pt>
                <c:pt idx="2">
                  <c:v>4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10</c:v>
                </c:pt>
                <c:pt idx="13">
                  <c:v>13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12</c:v>
                </c:pt>
                <c:pt idx="18">
                  <c:v>5</c:v>
                </c:pt>
                <c:pt idx="19">
                  <c:v>13</c:v>
                </c:pt>
                <c:pt idx="20">
                  <c:v>12</c:v>
                </c:pt>
                <c:pt idx="21">
                  <c:v>14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AC1-4BE0-BF15-93F952F6F551}"/>
            </c:ext>
          </c:extLst>
        </c:ser>
        <c:ser>
          <c:idx val="2"/>
          <c:order val="3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최종_2!$BI$77:$BI$107</c:f>
              <c:numCache>
                <c:formatCode>General</c:formatCode>
                <c:ptCount val="31"/>
                <c:pt idx="0">
                  <c:v>4</c:v>
                </c:pt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4</c:v>
                </c:pt>
                <c:pt idx="13">
                  <c:v>10</c:v>
                </c:pt>
                <c:pt idx="14">
                  <c:v>12</c:v>
                </c:pt>
                <c:pt idx="15">
                  <c:v>6</c:v>
                </c:pt>
                <c:pt idx="16">
                  <c:v>13</c:v>
                </c:pt>
                <c:pt idx="17">
                  <c:v>14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10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C1-4BE0-BF15-93F952F6F551}"/>
            </c:ext>
          </c:extLst>
        </c:ser>
        <c:ser>
          <c:idx val="3"/>
          <c:order val="4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최종_2!$BJ$77:$BJ$103</c:f>
              <c:numCache>
                <c:formatCode>General</c:formatCode>
                <c:ptCount val="27"/>
                <c:pt idx="0">
                  <c:v>5</c:v>
                </c:pt>
                <c:pt idx="1">
                  <c:v>9</c:v>
                </c:pt>
                <c:pt idx="2">
                  <c:v>9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4</c:v>
                </c:pt>
                <c:pt idx="10">
                  <c:v>11</c:v>
                </c:pt>
                <c:pt idx="11">
                  <c:v>9</c:v>
                </c:pt>
                <c:pt idx="12">
                  <c:v>9</c:v>
                </c:pt>
                <c:pt idx="13">
                  <c:v>13</c:v>
                </c:pt>
                <c:pt idx="14">
                  <c:v>13</c:v>
                </c:pt>
                <c:pt idx="15">
                  <c:v>4</c:v>
                </c:pt>
                <c:pt idx="16">
                  <c:v>4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5</c:v>
                </c:pt>
                <c:pt idx="26">
                  <c:v>12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3AC1-4BE0-BF15-93F952F6F551}"/>
            </c:ext>
          </c:extLst>
        </c:ser>
        <c:ser>
          <c:idx val="4"/>
          <c:order val="5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최종_2!$BK$77:$BK$89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12</c:v>
                </c:pt>
                <c:pt idx="9">
                  <c:v>13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3AC1-4BE0-BF15-93F952F6F551}"/>
            </c:ext>
          </c:extLst>
        </c:ser>
        <c:ser>
          <c:idx val="5"/>
          <c:order val="6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최종_2!$BL$77:$BL$90</c:f>
              <c:numCache>
                <c:formatCode>General</c:formatCode>
                <c:ptCount val="14"/>
                <c:pt idx="0">
                  <c:v>4</c:v>
                </c:pt>
                <c:pt idx="1">
                  <c:v>10</c:v>
                </c:pt>
                <c:pt idx="2">
                  <c:v>5</c:v>
                </c:pt>
                <c:pt idx="3">
                  <c:v>11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10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C1-4BE0-BF15-93F952F6F551}"/>
            </c:ext>
          </c:extLst>
        </c:ser>
        <c:ser>
          <c:idx val="6"/>
          <c:order val="7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최종_2!$BM$77:$BM$86</c:f>
              <c:numCache>
                <c:formatCode>General</c:formatCode>
                <c:ptCount val="10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10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1-4BE0-BF15-93F952F6F551}"/>
            </c:ext>
          </c:extLst>
        </c:ser>
        <c:ser>
          <c:idx val="7"/>
          <c:order val="8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최종_2!$BN$77</c:f>
              <c:numCache>
                <c:formatCode>General</c:formatCode>
                <c:ptCount val="1"/>
                <c:pt idx="0">
                  <c:v>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C1-4BE0-BF15-93F952F6F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619391"/>
        <c:axId val="1672617471"/>
        <c:extLst/>
      </c:scatterChart>
      <c:valAx>
        <c:axId val="167261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2617471"/>
        <c:crosses val="autoZero"/>
        <c:crossBetween val="midCat"/>
      </c:valAx>
      <c:valAx>
        <c:axId val="167261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2619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-</a:t>
            </a:r>
            <a:r>
              <a:rPr lang="ko-KR" altLang="en-US"/>
              <a:t>비</a:t>
            </a:r>
            <a:r>
              <a:rPr lang="en-US" altLang="ko-KR"/>
              <a:t>O-</a:t>
            </a:r>
            <a:r>
              <a:rPr lang="ko-KR" altLang="en-US"/>
              <a:t>체감온도 별 최저시간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최종_2!$BP$77:$BP$81</c:f>
              <c:numCache>
                <c:formatCode>General</c:formatCode>
                <c:ptCount val="5"/>
                <c:pt idx="0">
                  <c:v>4</c:v>
                </c:pt>
                <c:pt idx="1">
                  <c:v>4</c:v>
                </c:pt>
                <c:pt idx="2">
                  <c:v>13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4A-4A93-B4F5-25747AB6808F}"/>
            </c:ext>
          </c:extLst>
        </c:ser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최종_2!$BQ$77:$BQ$80</c:f>
              <c:numCache>
                <c:formatCode>General</c:formatCode>
                <c:ptCount val="4"/>
                <c:pt idx="0">
                  <c:v>5</c:v>
                </c:pt>
                <c:pt idx="1">
                  <c:v>13</c:v>
                </c:pt>
                <c:pt idx="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4A-4A93-B4F5-25747AB6808F}"/>
            </c:ext>
          </c:extLst>
        </c:ser>
        <c:ser>
          <c:idx val="2"/>
          <c:order val="2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최종_2!$BR$77:$BR$84</c:f>
              <c:numCache>
                <c:formatCode>General</c:formatCode>
                <c:ptCount val="8"/>
                <c:pt idx="0">
                  <c:v>4</c:v>
                </c:pt>
                <c:pt idx="1">
                  <c:v>11</c:v>
                </c:pt>
                <c:pt idx="2">
                  <c:v>13</c:v>
                </c:pt>
                <c:pt idx="3">
                  <c:v>11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4A-4A93-B4F5-25747AB6808F}"/>
            </c:ext>
          </c:extLst>
        </c:ser>
        <c:ser>
          <c:idx val="3"/>
          <c:order val="3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최종_2!$BS$77:$BS$89</c:f>
              <c:numCache>
                <c:formatCode>General</c:formatCode>
                <c:ptCount val="13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11</c:v>
                </c:pt>
                <c:pt idx="4">
                  <c:v>5</c:v>
                </c:pt>
                <c:pt idx="5">
                  <c:v>12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4A-4A93-B4F5-25747AB6808F}"/>
            </c:ext>
          </c:extLst>
        </c:ser>
        <c:ser>
          <c:idx val="4"/>
          <c:order val="4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최종_2!$BT$77:$BT$79</c:f>
              <c:numCache>
                <c:formatCode>General</c:formatCode>
                <c:ptCount val="3"/>
                <c:pt idx="0">
                  <c:v>5</c:v>
                </c:pt>
                <c:pt idx="1">
                  <c:v>4</c:v>
                </c:pt>
                <c:pt idx="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4A-4A93-B4F5-25747AB6808F}"/>
            </c:ext>
          </c:extLst>
        </c:ser>
        <c:ser>
          <c:idx val="5"/>
          <c:order val="5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최종_2!$BU$77:$BU$93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4A-4A93-B4F5-25747AB6808F}"/>
            </c:ext>
          </c:extLst>
        </c:ser>
        <c:ser>
          <c:idx val="6"/>
          <c:order val="6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최종_2!$BV$77:$BV$83</c:f>
              <c:numCache>
                <c:formatCode>General</c:formatCode>
                <c:ptCount val="7"/>
                <c:pt idx="0">
                  <c:v>5</c:v>
                </c:pt>
                <c:pt idx="1">
                  <c:v>5</c:v>
                </c:pt>
                <c:pt idx="2">
                  <c:v>14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14A-4A93-B4F5-25747AB6808F}"/>
            </c:ext>
          </c:extLst>
        </c:ser>
        <c:ser>
          <c:idx val="7"/>
          <c:order val="7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최종_2!$BW$77:$BW$78</c:f>
              <c:numCache>
                <c:formatCode>General</c:formatCode>
                <c:ptCount val="2"/>
                <c:pt idx="0">
                  <c:v>4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14A-4A93-B4F5-25747AB68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625151"/>
        <c:axId val="1672611711"/>
      </c:scatterChart>
      <c:valAx>
        <c:axId val="16726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2611711"/>
        <c:crosses val="autoZero"/>
        <c:crossBetween val="midCat"/>
      </c:valAx>
      <c:valAx>
        <c:axId val="167261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2625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겨울철 체감온도 별 최저부하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최종_2!$L$128:$L$200</c:f>
              <c:numCache>
                <c:formatCode>General</c:formatCode>
                <c:ptCount val="73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13</c:v>
                </c:pt>
                <c:pt idx="16">
                  <c:v>10</c:v>
                </c:pt>
                <c:pt idx="17">
                  <c:v>14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4</c:v>
                </c:pt>
                <c:pt idx="22">
                  <c:v>13</c:v>
                </c:pt>
                <c:pt idx="23">
                  <c:v>13</c:v>
                </c:pt>
                <c:pt idx="24">
                  <c:v>4</c:v>
                </c:pt>
                <c:pt idx="25">
                  <c:v>13</c:v>
                </c:pt>
                <c:pt idx="26">
                  <c:v>5</c:v>
                </c:pt>
                <c:pt idx="27">
                  <c:v>4</c:v>
                </c:pt>
                <c:pt idx="28">
                  <c:v>13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12</c:v>
                </c:pt>
                <c:pt idx="35">
                  <c:v>13</c:v>
                </c:pt>
                <c:pt idx="36">
                  <c:v>4</c:v>
                </c:pt>
                <c:pt idx="37">
                  <c:v>14</c:v>
                </c:pt>
                <c:pt idx="38">
                  <c:v>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13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66-426C-B106-86D7A21611EB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최종_2!$M$128:$M$186</c:f>
              <c:numCache>
                <c:formatCode>General</c:formatCode>
                <c:ptCount val="5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4</c:v>
                </c:pt>
                <c:pt idx="9">
                  <c:v>12</c:v>
                </c:pt>
                <c:pt idx="10">
                  <c:v>4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4</c:v>
                </c:pt>
                <c:pt idx="16">
                  <c:v>5</c:v>
                </c:pt>
                <c:pt idx="17">
                  <c:v>13</c:v>
                </c:pt>
                <c:pt idx="18">
                  <c:v>4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4</c:v>
                </c:pt>
                <c:pt idx="23">
                  <c:v>13</c:v>
                </c:pt>
                <c:pt idx="24">
                  <c:v>13</c:v>
                </c:pt>
                <c:pt idx="25">
                  <c:v>15</c:v>
                </c:pt>
                <c:pt idx="26">
                  <c:v>13</c:v>
                </c:pt>
                <c:pt idx="27">
                  <c:v>13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4</c:v>
                </c:pt>
                <c:pt idx="32">
                  <c:v>14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11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4</c:v>
                </c:pt>
                <c:pt idx="47">
                  <c:v>12</c:v>
                </c:pt>
                <c:pt idx="48">
                  <c:v>5</c:v>
                </c:pt>
                <c:pt idx="49">
                  <c:v>13</c:v>
                </c:pt>
                <c:pt idx="50">
                  <c:v>5</c:v>
                </c:pt>
                <c:pt idx="51">
                  <c:v>13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66-426C-B106-86D7A21611EB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최종_2!$N$128:$N$160</c:f>
              <c:numCache>
                <c:formatCode>General</c:formatCode>
                <c:ptCount val="3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4</c:v>
                </c:pt>
                <c:pt idx="4">
                  <c:v>4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9</c:v>
                </c:pt>
                <c:pt idx="10">
                  <c:v>5</c:v>
                </c:pt>
                <c:pt idx="11">
                  <c:v>4</c:v>
                </c:pt>
                <c:pt idx="12">
                  <c:v>13</c:v>
                </c:pt>
                <c:pt idx="13">
                  <c:v>12</c:v>
                </c:pt>
                <c:pt idx="14">
                  <c:v>14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4</c:v>
                </c:pt>
                <c:pt idx="19">
                  <c:v>13</c:v>
                </c:pt>
                <c:pt idx="20">
                  <c:v>13</c:v>
                </c:pt>
                <c:pt idx="21">
                  <c:v>12</c:v>
                </c:pt>
                <c:pt idx="22">
                  <c:v>14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15</c:v>
                </c:pt>
                <c:pt idx="27">
                  <c:v>11</c:v>
                </c:pt>
                <c:pt idx="28">
                  <c:v>13</c:v>
                </c:pt>
                <c:pt idx="29">
                  <c:v>5</c:v>
                </c:pt>
                <c:pt idx="30">
                  <c:v>13</c:v>
                </c:pt>
                <c:pt idx="31">
                  <c:v>4</c:v>
                </c:pt>
                <c:pt idx="3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66-426C-B106-86D7A21611EB}"/>
            </c:ext>
          </c:extLst>
        </c:ser>
        <c:ser>
          <c:idx val="3"/>
          <c:order val="3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최종_2!$O$128:$O$139</c:f>
              <c:numCache>
                <c:formatCode>General</c:formatCode>
                <c:ptCount val="12"/>
                <c:pt idx="0">
                  <c:v>5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11</c:v>
                </c:pt>
                <c:pt idx="7">
                  <c:v>11</c:v>
                </c:pt>
                <c:pt idx="8">
                  <c:v>4</c:v>
                </c:pt>
                <c:pt idx="9">
                  <c:v>13</c:v>
                </c:pt>
                <c:pt idx="10">
                  <c:v>14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66-426C-B106-86D7A21611EB}"/>
            </c:ext>
          </c:extLst>
        </c:ser>
        <c:ser>
          <c:idx val="4"/>
          <c:order val="4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최종_2!$P$128:$P$129</c:f>
              <c:numCache>
                <c:formatCode>General</c:formatCode>
                <c:ptCount val="2"/>
                <c:pt idx="0">
                  <c:v>4</c:v>
                </c:pt>
                <c:pt idx="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66-426C-B106-86D7A2161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613631"/>
        <c:axId val="1672619391"/>
      </c:scatterChart>
      <c:valAx>
        <c:axId val="1672613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2619391"/>
        <c:crosses val="autoZero"/>
        <c:crossBetween val="midCat"/>
      </c:valAx>
      <c:valAx>
        <c:axId val="16726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2613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겨울철 일사량 별 최저부하 발생시간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최종_2!$T$128:$T$165</c:f>
              <c:numCache>
                <c:formatCode>General</c:formatCode>
                <c:ptCount val="38"/>
                <c:pt idx="0">
                  <c:v>11</c:v>
                </c:pt>
                <c:pt idx="1">
                  <c:v>3</c:v>
                </c:pt>
                <c:pt idx="2">
                  <c:v>12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14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13</c:v>
                </c:pt>
                <c:pt idx="23">
                  <c:v>15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15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4-42CD-9D96-4A9757B63B5A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최종_2!$U$128:$U$165</c:f>
              <c:numCache>
                <c:formatCode>General</c:formatCode>
                <c:ptCount val="38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4</c:v>
                </c:pt>
                <c:pt idx="4">
                  <c:v>13</c:v>
                </c:pt>
                <c:pt idx="5">
                  <c:v>4</c:v>
                </c:pt>
                <c:pt idx="6">
                  <c:v>12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13</c:v>
                </c:pt>
                <c:pt idx="12">
                  <c:v>12</c:v>
                </c:pt>
                <c:pt idx="13">
                  <c:v>4</c:v>
                </c:pt>
                <c:pt idx="14">
                  <c:v>12</c:v>
                </c:pt>
                <c:pt idx="15">
                  <c:v>13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4</c:v>
                </c:pt>
                <c:pt idx="24">
                  <c:v>13</c:v>
                </c:pt>
                <c:pt idx="25">
                  <c:v>11</c:v>
                </c:pt>
                <c:pt idx="26">
                  <c:v>13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D4-42CD-9D96-4A9757B63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661039"/>
        <c:axId val="1130663439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최종_2!$V$128:$V$165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14</c:v>
                      </c:pt>
                      <c:pt idx="1">
                        <c:v>12</c:v>
                      </c:pt>
                      <c:pt idx="2">
                        <c:v>5</c:v>
                      </c:pt>
                      <c:pt idx="3">
                        <c:v>13</c:v>
                      </c:pt>
                      <c:pt idx="4">
                        <c:v>14</c:v>
                      </c:pt>
                      <c:pt idx="5">
                        <c:v>10</c:v>
                      </c:pt>
                      <c:pt idx="6">
                        <c:v>13</c:v>
                      </c:pt>
                      <c:pt idx="7">
                        <c:v>5</c:v>
                      </c:pt>
                      <c:pt idx="8">
                        <c:v>9</c:v>
                      </c:pt>
                      <c:pt idx="9">
                        <c:v>11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12</c:v>
                      </c:pt>
                      <c:pt idx="16">
                        <c:v>4</c:v>
                      </c:pt>
                      <c:pt idx="17">
                        <c:v>14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15</c:v>
                      </c:pt>
                      <c:pt idx="21">
                        <c:v>13</c:v>
                      </c:pt>
                      <c:pt idx="22">
                        <c:v>11</c:v>
                      </c:pt>
                      <c:pt idx="23">
                        <c:v>13</c:v>
                      </c:pt>
                      <c:pt idx="24">
                        <c:v>15</c:v>
                      </c:pt>
                      <c:pt idx="25">
                        <c:v>13</c:v>
                      </c:pt>
                      <c:pt idx="26">
                        <c:v>15</c:v>
                      </c:pt>
                      <c:pt idx="27">
                        <c:v>12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14</c:v>
                      </c:pt>
                      <c:pt idx="34">
                        <c:v>4</c:v>
                      </c:pt>
                      <c:pt idx="35">
                        <c:v>13</c:v>
                      </c:pt>
                      <c:pt idx="36">
                        <c:v>12</c:v>
                      </c:pt>
                      <c:pt idx="37">
                        <c:v>13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0D4-42CD-9D96-4A9757B63B5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최종_2!$W$128:$W$156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11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14</c:v>
                      </c:pt>
                      <c:pt idx="6">
                        <c:v>11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D4-42CD-9D96-4A9757B63B5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최종_2!$X$128:$X$144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14</c:v>
                      </c:pt>
                      <c:pt idx="10">
                        <c:v>12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14</c:v>
                      </c:pt>
                      <c:pt idx="16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D4-42CD-9D96-4A9757B63B5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최종_2!$Y$128:$Y$140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0D4-42CD-9D96-4A9757B63B5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최종_2!$Z$128:$Z$133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14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0D4-42CD-9D96-4A9757B63B5A}"/>
                  </c:ext>
                </c:extLst>
              </c15:ser>
            </c15:filteredScatterSeries>
          </c:ext>
        </c:extLst>
      </c:scatterChart>
      <c:valAx>
        <c:axId val="113066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663439"/>
        <c:crosses val="autoZero"/>
        <c:crossBetween val="midCat"/>
      </c:valAx>
      <c:valAx>
        <c:axId val="113066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661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9989314247518402E-2"/>
          <c:y val="0.1085225758189078"/>
          <c:w val="0.91951945943733826"/>
          <c:h val="0.7566701309317091"/>
        </c:manualLayout>
      </c:layout>
      <c:scatterChart>
        <c:scatterStyle val="lineMarker"/>
        <c:varyColors val="0"/>
        <c:ser>
          <c:idx val="0"/>
          <c:order val="0"/>
          <c:tx>
            <c:v>봄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분석1단계!$BS$12:$BS$287</c:f>
              <c:numCache>
                <c:formatCode>General</c:formatCode>
                <c:ptCount val="276"/>
                <c:pt idx="0">
                  <c:v>5</c:v>
                </c:pt>
                <c:pt idx="1">
                  <c:v>12</c:v>
                </c:pt>
                <c:pt idx="2">
                  <c:v>13</c:v>
                </c:pt>
                <c:pt idx="3">
                  <c:v>5</c:v>
                </c:pt>
                <c:pt idx="4">
                  <c:v>14</c:v>
                </c:pt>
                <c:pt idx="5">
                  <c:v>13</c:v>
                </c:pt>
                <c:pt idx="6">
                  <c:v>16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13</c:v>
                </c:pt>
                <c:pt idx="11">
                  <c:v>5</c:v>
                </c:pt>
                <c:pt idx="12">
                  <c:v>15</c:v>
                </c:pt>
                <c:pt idx="13">
                  <c:v>11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4</c:v>
                </c:pt>
                <c:pt idx="20">
                  <c:v>11</c:v>
                </c:pt>
                <c:pt idx="21">
                  <c:v>13</c:v>
                </c:pt>
                <c:pt idx="22">
                  <c:v>13</c:v>
                </c:pt>
                <c:pt idx="23">
                  <c:v>10</c:v>
                </c:pt>
                <c:pt idx="24">
                  <c:v>13</c:v>
                </c:pt>
                <c:pt idx="25">
                  <c:v>13</c:v>
                </c:pt>
                <c:pt idx="26">
                  <c:v>9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10</c:v>
                </c:pt>
                <c:pt idx="31">
                  <c:v>4</c:v>
                </c:pt>
                <c:pt idx="32">
                  <c:v>11</c:v>
                </c:pt>
                <c:pt idx="33">
                  <c:v>4</c:v>
                </c:pt>
                <c:pt idx="34">
                  <c:v>9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12</c:v>
                </c:pt>
                <c:pt idx="40">
                  <c:v>14</c:v>
                </c:pt>
                <c:pt idx="41">
                  <c:v>12</c:v>
                </c:pt>
                <c:pt idx="42">
                  <c:v>4</c:v>
                </c:pt>
                <c:pt idx="43">
                  <c:v>13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10</c:v>
                </c:pt>
                <c:pt idx="48">
                  <c:v>12</c:v>
                </c:pt>
                <c:pt idx="49">
                  <c:v>13</c:v>
                </c:pt>
                <c:pt idx="50">
                  <c:v>13</c:v>
                </c:pt>
                <c:pt idx="51">
                  <c:v>12</c:v>
                </c:pt>
                <c:pt idx="52">
                  <c:v>11</c:v>
                </c:pt>
                <c:pt idx="53">
                  <c:v>13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14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12</c:v>
                </c:pt>
                <c:pt idx="62">
                  <c:v>11</c:v>
                </c:pt>
                <c:pt idx="63">
                  <c:v>13</c:v>
                </c:pt>
                <c:pt idx="64">
                  <c:v>4</c:v>
                </c:pt>
                <c:pt idx="65">
                  <c:v>13</c:v>
                </c:pt>
                <c:pt idx="66">
                  <c:v>12</c:v>
                </c:pt>
                <c:pt idx="67">
                  <c:v>12</c:v>
                </c:pt>
                <c:pt idx="68">
                  <c:v>10</c:v>
                </c:pt>
                <c:pt idx="69">
                  <c:v>12</c:v>
                </c:pt>
                <c:pt idx="70">
                  <c:v>13</c:v>
                </c:pt>
                <c:pt idx="71">
                  <c:v>4</c:v>
                </c:pt>
                <c:pt idx="72">
                  <c:v>13</c:v>
                </c:pt>
                <c:pt idx="73">
                  <c:v>12</c:v>
                </c:pt>
                <c:pt idx="74">
                  <c:v>4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12</c:v>
                </c:pt>
                <c:pt idx="79">
                  <c:v>10</c:v>
                </c:pt>
                <c:pt idx="80">
                  <c:v>4</c:v>
                </c:pt>
                <c:pt idx="81">
                  <c:v>10</c:v>
                </c:pt>
                <c:pt idx="82">
                  <c:v>12</c:v>
                </c:pt>
                <c:pt idx="83">
                  <c:v>12</c:v>
                </c:pt>
                <c:pt idx="84">
                  <c:v>11</c:v>
                </c:pt>
                <c:pt idx="85">
                  <c:v>13</c:v>
                </c:pt>
                <c:pt idx="86">
                  <c:v>4</c:v>
                </c:pt>
                <c:pt idx="87">
                  <c:v>13</c:v>
                </c:pt>
                <c:pt idx="88">
                  <c:v>10</c:v>
                </c:pt>
                <c:pt idx="89">
                  <c:v>13</c:v>
                </c:pt>
                <c:pt idx="90">
                  <c:v>10</c:v>
                </c:pt>
                <c:pt idx="91">
                  <c:v>8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12</c:v>
                </c:pt>
                <c:pt idx="98">
                  <c:v>15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4</c:v>
                </c:pt>
                <c:pt idx="105">
                  <c:v>4</c:v>
                </c:pt>
                <c:pt idx="106">
                  <c:v>13</c:v>
                </c:pt>
                <c:pt idx="107">
                  <c:v>13</c:v>
                </c:pt>
                <c:pt idx="108">
                  <c:v>5</c:v>
                </c:pt>
                <c:pt idx="109">
                  <c:v>5</c:v>
                </c:pt>
                <c:pt idx="110">
                  <c:v>13</c:v>
                </c:pt>
                <c:pt idx="111">
                  <c:v>15</c:v>
                </c:pt>
                <c:pt idx="112">
                  <c:v>9</c:v>
                </c:pt>
                <c:pt idx="113">
                  <c:v>13</c:v>
                </c:pt>
                <c:pt idx="114">
                  <c:v>14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11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4</c:v>
                </c:pt>
                <c:pt idx="123">
                  <c:v>11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15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10</c:v>
                </c:pt>
                <c:pt idx="132">
                  <c:v>11</c:v>
                </c:pt>
                <c:pt idx="133">
                  <c:v>12</c:v>
                </c:pt>
                <c:pt idx="134">
                  <c:v>12</c:v>
                </c:pt>
                <c:pt idx="135">
                  <c:v>10</c:v>
                </c:pt>
                <c:pt idx="136">
                  <c:v>4</c:v>
                </c:pt>
                <c:pt idx="137">
                  <c:v>13</c:v>
                </c:pt>
                <c:pt idx="138">
                  <c:v>11</c:v>
                </c:pt>
                <c:pt idx="139">
                  <c:v>10</c:v>
                </c:pt>
                <c:pt idx="140">
                  <c:v>13</c:v>
                </c:pt>
                <c:pt idx="141">
                  <c:v>12</c:v>
                </c:pt>
                <c:pt idx="142">
                  <c:v>11</c:v>
                </c:pt>
                <c:pt idx="143">
                  <c:v>14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10</c:v>
                </c:pt>
                <c:pt idx="148">
                  <c:v>4</c:v>
                </c:pt>
                <c:pt idx="149">
                  <c:v>12</c:v>
                </c:pt>
                <c:pt idx="150">
                  <c:v>10</c:v>
                </c:pt>
                <c:pt idx="151">
                  <c:v>12</c:v>
                </c:pt>
                <c:pt idx="152">
                  <c:v>11</c:v>
                </c:pt>
                <c:pt idx="153">
                  <c:v>10</c:v>
                </c:pt>
                <c:pt idx="154">
                  <c:v>14</c:v>
                </c:pt>
                <c:pt idx="155">
                  <c:v>11</c:v>
                </c:pt>
                <c:pt idx="156">
                  <c:v>11</c:v>
                </c:pt>
                <c:pt idx="157">
                  <c:v>10</c:v>
                </c:pt>
                <c:pt idx="158">
                  <c:v>13</c:v>
                </c:pt>
                <c:pt idx="159">
                  <c:v>10</c:v>
                </c:pt>
                <c:pt idx="160">
                  <c:v>11</c:v>
                </c:pt>
                <c:pt idx="161">
                  <c:v>13</c:v>
                </c:pt>
                <c:pt idx="162">
                  <c:v>13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10</c:v>
                </c:pt>
                <c:pt idx="167">
                  <c:v>10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11</c:v>
                </c:pt>
                <c:pt idx="174">
                  <c:v>10</c:v>
                </c:pt>
                <c:pt idx="175">
                  <c:v>12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12</c:v>
                </c:pt>
                <c:pt idx="180">
                  <c:v>13</c:v>
                </c:pt>
                <c:pt idx="181">
                  <c:v>8</c:v>
                </c:pt>
                <c:pt idx="182">
                  <c:v>5</c:v>
                </c:pt>
                <c:pt idx="183">
                  <c:v>14</c:v>
                </c:pt>
                <c:pt idx="184">
                  <c:v>16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9</c:v>
                </c:pt>
                <c:pt idx="196">
                  <c:v>12</c:v>
                </c:pt>
                <c:pt idx="197">
                  <c:v>11</c:v>
                </c:pt>
                <c:pt idx="198">
                  <c:v>13</c:v>
                </c:pt>
                <c:pt idx="199">
                  <c:v>12</c:v>
                </c:pt>
                <c:pt idx="200">
                  <c:v>4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15</c:v>
                </c:pt>
                <c:pt idx="209">
                  <c:v>12</c:v>
                </c:pt>
                <c:pt idx="210">
                  <c:v>12</c:v>
                </c:pt>
                <c:pt idx="211">
                  <c:v>13</c:v>
                </c:pt>
                <c:pt idx="212">
                  <c:v>12</c:v>
                </c:pt>
                <c:pt idx="213">
                  <c:v>13</c:v>
                </c:pt>
                <c:pt idx="214">
                  <c:v>12</c:v>
                </c:pt>
                <c:pt idx="215">
                  <c:v>12</c:v>
                </c:pt>
                <c:pt idx="216">
                  <c:v>10</c:v>
                </c:pt>
                <c:pt idx="217">
                  <c:v>13</c:v>
                </c:pt>
                <c:pt idx="218">
                  <c:v>4</c:v>
                </c:pt>
                <c:pt idx="219">
                  <c:v>4</c:v>
                </c:pt>
                <c:pt idx="220">
                  <c:v>13</c:v>
                </c:pt>
                <c:pt idx="221">
                  <c:v>12</c:v>
                </c:pt>
                <c:pt idx="222">
                  <c:v>10</c:v>
                </c:pt>
                <c:pt idx="223">
                  <c:v>10</c:v>
                </c:pt>
                <c:pt idx="224">
                  <c:v>13</c:v>
                </c:pt>
                <c:pt idx="225">
                  <c:v>12</c:v>
                </c:pt>
                <c:pt idx="226">
                  <c:v>10</c:v>
                </c:pt>
                <c:pt idx="227">
                  <c:v>10</c:v>
                </c:pt>
                <c:pt idx="228">
                  <c:v>4</c:v>
                </c:pt>
                <c:pt idx="229">
                  <c:v>13</c:v>
                </c:pt>
                <c:pt idx="230">
                  <c:v>11</c:v>
                </c:pt>
                <c:pt idx="231">
                  <c:v>11</c:v>
                </c:pt>
                <c:pt idx="232">
                  <c:v>5</c:v>
                </c:pt>
                <c:pt idx="233">
                  <c:v>4</c:v>
                </c:pt>
                <c:pt idx="234">
                  <c:v>12</c:v>
                </c:pt>
                <c:pt idx="235">
                  <c:v>12</c:v>
                </c:pt>
                <c:pt idx="236">
                  <c:v>10</c:v>
                </c:pt>
                <c:pt idx="237">
                  <c:v>13</c:v>
                </c:pt>
                <c:pt idx="238">
                  <c:v>4</c:v>
                </c:pt>
                <c:pt idx="239">
                  <c:v>4</c:v>
                </c:pt>
                <c:pt idx="240">
                  <c:v>11</c:v>
                </c:pt>
                <c:pt idx="241">
                  <c:v>10</c:v>
                </c:pt>
                <c:pt idx="242">
                  <c:v>8</c:v>
                </c:pt>
                <c:pt idx="243">
                  <c:v>4</c:v>
                </c:pt>
                <c:pt idx="244">
                  <c:v>10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5</c:v>
                </c:pt>
                <c:pt idx="249">
                  <c:v>5</c:v>
                </c:pt>
                <c:pt idx="250">
                  <c:v>12</c:v>
                </c:pt>
                <c:pt idx="251">
                  <c:v>4</c:v>
                </c:pt>
                <c:pt idx="252">
                  <c:v>11</c:v>
                </c:pt>
                <c:pt idx="253">
                  <c:v>9</c:v>
                </c:pt>
                <c:pt idx="254">
                  <c:v>10</c:v>
                </c:pt>
                <c:pt idx="255">
                  <c:v>11</c:v>
                </c:pt>
                <c:pt idx="256">
                  <c:v>10</c:v>
                </c:pt>
                <c:pt idx="257">
                  <c:v>5</c:v>
                </c:pt>
                <c:pt idx="258">
                  <c:v>9</c:v>
                </c:pt>
                <c:pt idx="259">
                  <c:v>9</c:v>
                </c:pt>
                <c:pt idx="260">
                  <c:v>10</c:v>
                </c:pt>
                <c:pt idx="261">
                  <c:v>7</c:v>
                </c:pt>
                <c:pt idx="262">
                  <c:v>4</c:v>
                </c:pt>
                <c:pt idx="263">
                  <c:v>5</c:v>
                </c:pt>
                <c:pt idx="264">
                  <c:v>11</c:v>
                </c:pt>
                <c:pt idx="265">
                  <c:v>11</c:v>
                </c:pt>
                <c:pt idx="266">
                  <c:v>4</c:v>
                </c:pt>
                <c:pt idx="267">
                  <c:v>10</c:v>
                </c:pt>
                <c:pt idx="268">
                  <c:v>10</c:v>
                </c:pt>
                <c:pt idx="269">
                  <c:v>9</c:v>
                </c:pt>
                <c:pt idx="270">
                  <c:v>5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E-4E14-A3F3-AB7CF9FD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99679"/>
        <c:axId val="96130015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분석1단계!$BV$12:$BV$287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8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12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12</c:v>
                      </c:pt>
                      <c:pt idx="12">
                        <c:v>10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9</c:v>
                      </c:pt>
                      <c:pt idx="19">
                        <c:v>10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8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12</c:v>
                      </c:pt>
                      <c:pt idx="93">
                        <c:v>5</c:v>
                      </c:pt>
                      <c:pt idx="94">
                        <c:v>13</c:v>
                      </c:pt>
                      <c:pt idx="95">
                        <c:v>12</c:v>
                      </c:pt>
                      <c:pt idx="96">
                        <c:v>4</c:v>
                      </c:pt>
                      <c:pt idx="97">
                        <c:v>12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13</c:v>
                      </c:pt>
                      <c:pt idx="101">
                        <c:v>7</c:v>
                      </c:pt>
                      <c:pt idx="102">
                        <c:v>12</c:v>
                      </c:pt>
                      <c:pt idx="103">
                        <c:v>14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8</c:v>
                      </c:pt>
                      <c:pt idx="110">
                        <c:v>11</c:v>
                      </c:pt>
                      <c:pt idx="111">
                        <c:v>5</c:v>
                      </c:pt>
                      <c:pt idx="112">
                        <c:v>5</c:v>
                      </c:pt>
                      <c:pt idx="113">
                        <c:v>5</c:v>
                      </c:pt>
                      <c:pt idx="114">
                        <c:v>5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5</c:v>
                      </c:pt>
                      <c:pt idx="124">
                        <c:v>8</c:v>
                      </c:pt>
                      <c:pt idx="125">
                        <c:v>5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5</c:v>
                      </c:pt>
                      <c:pt idx="129">
                        <c:v>5</c:v>
                      </c:pt>
                      <c:pt idx="130">
                        <c:v>5</c:v>
                      </c:pt>
                      <c:pt idx="131">
                        <c:v>5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8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10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4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9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9</c:v>
                      </c:pt>
                      <c:pt idx="181">
                        <c:v>4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9</c:v>
                      </c:pt>
                      <c:pt idx="187">
                        <c:v>10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8</c:v>
                      </c:pt>
                      <c:pt idx="194">
                        <c:v>11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4</c:v>
                      </c:pt>
                      <c:pt idx="200">
                        <c:v>9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5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4</c:v>
                      </c:pt>
                      <c:pt idx="216">
                        <c:v>5</c:v>
                      </c:pt>
                      <c:pt idx="217">
                        <c:v>5</c:v>
                      </c:pt>
                      <c:pt idx="218">
                        <c:v>5</c:v>
                      </c:pt>
                      <c:pt idx="219">
                        <c:v>5</c:v>
                      </c:pt>
                      <c:pt idx="220">
                        <c:v>5</c:v>
                      </c:pt>
                      <c:pt idx="221">
                        <c:v>5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6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4</c:v>
                      </c:pt>
                      <c:pt idx="239">
                        <c:v>5</c:v>
                      </c:pt>
                      <c:pt idx="240">
                        <c:v>5</c:v>
                      </c:pt>
                      <c:pt idx="241">
                        <c:v>5</c:v>
                      </c:pt>
                      <c:pt idx="242">
                        <c:v>5</c:v>
                      </c:pt>
                      <c:pt idx="243">
                        <c:v>5</c:v>
                      </c:pt>
                      <c:pt idx="244">
                        <c:v>5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</c:v>
                      </c:pt>
                      <c:pt idx="251">
                        <c:v>5</c:v>
                      </c:pt>
                      <c:pt idx="252">
                        <c:v>5</c:v>
                      </c:pt>
                      <c:pt idx="253">
                        <c:v>5</c:v>
                      </c:pt>
                      <c:pt idx="254">
                        <c:v>5</c:v>
                      </c:pt>
                      <c:pt idx="255">
                        <c:v>5</c:v>
                      </c:pt>
                      <c:pt idx="256">
                        <c:v>5</c:v>
                      </c:pt>
                      <c:pt idx="257">
                        <c:v>5</c:v>
                      </c:pt>
                      <c:pt idx="258">
                        <c:v>5</c:v>
                      </c:pt>
                      <c:pt idx="259">
                        <c:v>5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5</c:v>
                      </c:pt>
                      <c:pt idx="263">
                        <c:v>5</c:v>
                      </c:pt>
                      <c:pt idx="264">
                        <c:v>5</c:v>
                      </c:pt>
                      <c:pt idx="265">
                        <c:v>5</c:v>
                      </c:pt>
                      <c:pt idx="266">
                        <c:v>5</c:v>
                      </c:pt>
                      <c:pt idx="267">
                        <c:v>5</c:v>
                      </c:pt>
                      <c:pt idx="268">
                        <c:v>5</c:v>
                      </c:pt>
                      <c:pt idx="269">
                        <c:v>5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B0E-4E14-A3F3-AB7CF9FD6CE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분석1단계!$BY$12:$BY$284</c15:sqref>
                        </c15:formulaRef>
                      </c:ext>
                    </c:extLst>
                    <c:numCache>
                      <c:formatCode>General</c:formatCode>
                      <c:ptCount val="273"/>
                      <c:pt idx="0">
                        <c:v>4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8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14</c:v>
                      </c:pt>
                      <c:pt idx="21">
                        <c:v>9</c:v>
                      </c:pt>
                      <c:pt idx="22">
                        <c:v>4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11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9</c:v>
                      </c:pt>
                      <c:pt idx="32">
                        <c:v>9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5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11</c:v>
                      </c:pt>
                      <c:pt idx="47">
                        <c:v>12</c:v>
                      </c:pt>
                      <c:pt idx="48">
                        <c:v>11</c:v>
                      </c:pt>
                      <c:pt idx="49">
                        <c:v>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12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12</c:v>
                      </c:pt>
                      <c:pt idx="58">
                        <c:v>12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11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13</c:v>
                      </c:pt>
                      <c:pt idx="73">
                        <c:v>10</c:v>
                      </c:pt>
                      <c:pt idx="74">
                        <c:v>12</c:v>
                      </c:pt>
                      <c:pt idx="75">
                        <c:v>13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12</c:v>
                      </c:pt>
                      <c:pt idx="81">
                        <c:v>6</c:v>
                      </c:pt>
                      <c:pt idx="82">
                        <c:v>4</c:v>
                      </c:pt>
                      <c:pt idx="83">
                        <c:v>3</c:v>
                      </c:pt>
                      <c:pt idx="84">
                        <c:v>13</c:v>
                      </c:pt>
                      <c:pt idx="85">
                        <c:v>12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12</c:v>
                      </c:pt>
                      <c:pt idx="89">
                        <c:v>12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4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10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9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  <c:pt idx="112">
                        <c:v>4</c:v>
                      </c:pt>
                      <c:pt idx="113">
                        <c:v>5</c:v>
                      </c:pt>
                      <c:pt idx="114">
                        <c:v>12</c:v>
                      </c:pt>
                      <c:pt idx="115">
                        <c:v>13</c:v>
                      </c:pt>
                      <c:pt idx="116">
                        <c:v>5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4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5</c:v>
                      </c:pt>
                      <c:pt idx="124">
                        <c:v>5</c:v>
                      </c:pt>
                      <c:pt idx="125">
                        <c:v>12</c:v>
                      </c:pt>
                      <c:pt idx="126">
                        <c:v>5</c:v>
                      </c:pt>
                      <c:pt idx="127">
                        <c:v>13</c:v>
                      </c:pt>
                      <c:pt idx="128">
                        <c:v>4</c:v>
                      </c:pt>
                      <c:pt idx="129">
                        <c:v>5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13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11</c:v>
                      </c:pt>
                      <c:pt idx="136">
                        <c:v>12</c:v>
                      </c:pt>
                      <c:pt idx="137">
                        <c:v>14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12</c:v>
                      </c:pt>
                      <c:pt idx="141">
                        <c:v>10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11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12</c:v>
                      </c:pt>
                      <c:pt idx="150">
                        <c:v>12</c:v>
                      </c:pt>
                      <c:pt idx="151">
                        <c:v>13</c:v>
                      </c:pt>
                      <c:pt idx="152">
                        <c:v>13</c:v>
                      </c:pt>
                      <c:pt idx="153">
                        <c:v>13</c:v>
                      </c:pt>
                      <c:pt idx="154">
                        <c:v>12</c:v>
                      </c:pt>
                      <c:pt idx="155">
                        <c:v>10</c:v>
                      </c:pt>
                      <c:pt idx="156">
                        <c:v>13</c:v>
                      </c:pt>
                      <c:pt idx="157">
                        <c:v>12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13</c:v>
                      </c:pt>
                      <c:pt idx="161">
                        <c:v>4</c:v>
                      </c:pt>
                      <c:pt idx="162">
                        <c:v>5</c:v>
                      </c:pt>
                      <c:pt idx="163">
                        <c:v>4</c:v>
                      </c:pt>
                      <c:pt idx="164">
                        <c:v>11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12</c:v>
                      </c:pt>
                      <c:pt idx="168">
                        <c:v>5</c:v>
                      </c:pt>
                      <c:pt idx="169">
                        <c:v>13</c:v>
                      </c:pt>
                      <c:pt idx="170">
                        <c:v>12</c:v>
                      </c:pt>
                      <c:pt idx="171">
                        <c:v>5</c:v>
                      </c:pt>
                      <c:pt idx="172">
                        <c:v>13</c:v>
                      </c:pt>
                      <c:pt idx="173">
                        <c:v>4</c:v>
                      </c:pt>
                      <c:pt idx="174">
                        <c:v>13</c:v>
                      </c:pt>
                      <c:pt idx="175">
                        <c:v>13</c:v>
                      </c:pt>
                      <c:pt idx="176">
                        <c:v>12</c:v>
                      </c:pt>
                      <c:pt idx="177">
                        <c:v>14</c:v>
                      </c:pt>
                      <c:pt idx="178">
                        <c:v>12</c:v>
                      </c:pt>
                      <c:pt idx="179">
                        <c:v>4</c:v>
                      </c:pt>
                      <c:pt idx="180">
                        <c:v>5</c:v>
                      </c:pt>
                      <c:pt idx="181">
                        <c:v>4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11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4</c:v>
                      </c:pt>
                      <c:pt idx="216">
                        <c:v>5</c:v>
                      </c:pt>
                      <c:pt idx="217">
                        <c:v>4</c:v>
                      </c:pt>
                      <c:pt idx="218">
                        <c:v>5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5</c:v>
                      </c:pt>
                      <c:pt idx="232">
                        <c:v>12</c:v>
                      </c:pt>
                      <c:pt idx="233">
                        <c:v>10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10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5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4</c:v>
                      </c:pt>
                      <c:pt idx="252">
                        <c:v>5</c:v>
                      </c:pt>
                      <c:pt idx="253">
                        <c:v>12</c:v>
                      </c:pt>
                      <c:pt idx="254">
                        <c:v>5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4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13</c:v>
                      </c:pt>
                      <c:pt idx="262">
                        <c:v>4</c:v>
                      </c:pt>
                      <c:pt idx="263">
                        <c:v>13</c:v>
                      </c:pt>
                      <c:pt idx="264">
                        <c:v>13</c:v>
                      </c:pt>
                      <c:pt idx="265">
                        <c:v>4</c:v>
                      </c:pt>
                      <c:pt idx="266">
                        <c:v>4</c:v>
                      </c:pt>
                      <c:pt idx="267">
                        <c:v>13</c:v>
                      </c:pt>
                      <c:pt idx="268">
                        <c:v>13</c:v>
                      </c:pt>
                      <c:pt idx="269">
                        <c:v>4</c:v>
                      </c:pt>
                      <c:pt idx="270">
                        <c:v>4</c:v>
                      </c:pt>
                      <c:pt idx="271">
                        <c:v>4</c:v>
                      </c:pt>
                      <c:pt idx="27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0E-4E14-A3F3-AB7CF9FD6CE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겨울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분석1단계!$CB$12:$CB$281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14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10</c:v>
                      </c:pt>
                      <c:pt idx="28">
                        <c:v>14</c:v>
                      </c:pt>
                      <c:pt idx="29">
                        <c:v>12</c:v>
                      </c:pt>
                      <c:pt idx="30">
                        <c:v>14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14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14</c:v>
                      </c:pt>
                      <c:pt idx="44">
                        <c:v>12</c:v>
                      </c:pt>
                      <c:pt idx="45">
                        <c:v>4</c:v>
                      </c:pt>
                      <c:pt idx="46">
                        <c:v>13</c:v>
                      </c:pt>
                      <c:pt idx="47">
                        <c:v>5</c:v>
                      </c:pt>
                      <c:pt idx="48">
                        <c:v>4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14</c:v>
                      </c:pt>
                      <c:pt idx="54">
                        <c:v>13</c:v>
                      </c:pt>
                      <c:pt idx="55">
                        <c:v>9</c:v>
                      </c:pt>
                      <c:pt idx="56">
                        <c:v>5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13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13</c:v>
                      </c:pt>
                      <c:pt idx="69">
                        <c:v>14</c:v>
                      </c:pt>
                      <c:pt idx="70">
                        <c:v>12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5</c:v>
                      </c:pt>
                      <c:pt idx="87">
                        <c:v>12</c:v>
                      </c:pt>
                      <c:pt idx="88">
                        <c:v>13</c:v>
                      </c:pt>
                      <c:pt idx="89">
                        <c:v>4</c:v>
                      </c:pt>
                      <c:pt idx="90">
                        <c:v>12</c:v>
                      </c:pt>
                      <c:pt idx="91">
                        <c:v>10</c:v>
                      </c:pt>
                      <c:pt idx="92">
                        <c:v>13</c:v>
                      </c:pt>
                      <c:pt idx="93">
                        <c:v>13</c:v>
                      </c:pt>
                      <c:pt idx="94">
                        <c:v>4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14</c:v>
                      </c:pt>
                      <c:pt idx="102">
                        <c:v>4</c:v>
                      </c:pt>
                      <c:pt idx="103">
                        <c:v>14</c:v>
                      </c:pt>
                      <c:pt idx="104">
                        <c:v>13</c:v>
                      </c:pt>
                      <c:pt idx="105">
                        <c:v>12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13</c:v>
                      </c:pt>
                      <c:pt idx="109">
                        <c:v>12</c:v>
                      </c:pt>
                      <c:pt idx="110">
                        <c:v>12</c:v>
                      </c:pt>
                      <c:pt idx="111">
                        <c:v>14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13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13</c:v>
                      </c:pt>
                      <c:pt idx="119">
                        <c:v>14</c:v>
                      </c:pt>
                      <c:pt idx="120">
                        <c:v>13</c:v>
                      </c:pt>
                      <c:pt idx="121">
                        <c:v>13</c:v>
                      </c:pt>
                      <c:pt idx="122">
                        <c:v>15</c:v>
                      </c:pt>
                      <c:pt idx="123">
                        <c:v>13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15</c:v>
                      </c:pt>
                      <c:pt idx="133">
                        <c:v>11</c:v>
                      </c:pt>
                      <c:pt idx="134">
                        <c:v>13</c:v>
                      </c:pt>
                      <c:pt idx="135">
                        <c:v>12</c:v>
                      </c:pt>
                      <c:pt idx="136">
                        <c:v>15</c:v>
                      </c:pt>
                      <c:pt idx="137">
                        <c:v>12</c:v>
                      </c:pt>
                      <c:pt idx="138">
                        <c:v>14</c:v>
                      </c:pt>
                      <c:pt idx="139">
                        <c:v>15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14</c:v>
                      </c:pt>
                      <c:pt idx="144">
                        <c:v>13</c:v>
                      </c:pt>
                      <c:pt idx="145">
                        <c:v>13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13</c:v>
                      </c:pt>
                      <c:pt idx="149">
                        <c:v>4</c:v>
                      </c:pt>
                      <c:pt idx="150">
                        <c:v>13</c:v>
                      </c:pt>
                      <c:pt idx="151">
                        <c:v>5</c:v>
                      </c:pt>
                      <c:pt idx="152">
                        <c:v>13</c:v>
                      </c:pt>
                      <c:pt idx="153">
                        <c:v>4</c:v>
                      </c:pt>
                      <c:pt idx="154">
                        <c:v>14</c:v>
                      </c:pt>
                      <c:pt idx="155">
                        <c:v>13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13</c:v>
                      </c:pt>
                      <c:pt idx="159">
                        <c:v>12</c:v>
                      </c:pt>
                      <c:pt idx="160">
                        <c:v>5</c:v>
                      </c:pt>
                      <c:pt idx="161">
                        <c:v>13</c:v>
                      </c:pt>
                      <c:pt idx="162">
                        <c:v>4</c:v>
                      </c:pt>
                      <c:pt idx="163">
                        <c:v>13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13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11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5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13</c:v>
                      </c:pt>
                      <c:pt idx="180">
                        <c:v>14</c:v>
                      </c:pt>
                      <c:pt idx="181">
                        <c:v>13</c:v>
                      </c:pt>
                      <c:pt idx="182">
                        <c:v>13</c:v>
                      </c:pt>
                      <c:pt idx="183">
                        <c:v>13</c:v>
                      </c:pt>
                      <c:pt idx="184">
                        <c:v>13</c:v>
                      </c:pt>
                      <c:pt idx="185">
                        <c:v>6</c:v>
                      </c:pt>
                      <c:pt idx="186">
                        <c:v>13</c:v>
                      </c:pt>
                      <c:pt idx="187">
                        <c:v>13</c:v>
                      </c:pt>
                      <c:pt idx="188">
                        <c:v>13</c:v>
                      </c:pt>
                      <c:pt idx="189">
                        <c:v>14</c:v>
                      </c:pt>
                      <c:pt idx="190">
                        <c:v>13</c:v>
                      </c:pt>
                      <c:pt idx="191">
                        <c:v>5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5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13</c:v>
                      </c:pt>
                      <c:pt idx="202">
                        <c:v>13</c:v>
                      </c:pt>
                      <c:pt idx="203">
                        <c:v>3</c:v>
                      </c:pt>
                      <c:pt idx="204">
                        <c:v>13</c:v>
                      </c:pt>
                      <c:pt idx="205">
                        <c:v>13</c:v>
                      </c:pt>
                      <c:pt idx="206">
                        <c:v>5</c:v>
                      </c:pt>
                      <c:pt idx="207">
                        <c:v>13</c:v>
                      </c:pt>
                      <c:pt idx="208">
                        <c:v>15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13</c:v>
                      </c:pt>
                      <c:pt idx="212">
                        <c:v>13</c:v>
                      </c:pt>
                      <c:pt idx="213">
                        <c:v>12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5</c:v>
                      </c:pt>
                      <c:pt idx="217">
                        <c:v>13</c:v>
                      </c:pt>
                      <c:pt idx="218">
                        <c:v>13</c:v>
                      </c:pt>
                      <c:pt idx="219">
                        <c:v>4</c:v>
                      </c:pt>
                      <c:pt idx="220">
                        <c:v>12</c:v>
                      </c:pt>
                      <c:pt idx="221">
                        <c:v>13</c:v>
                      </c:pt>
                      <c:pt idx="222">
                        <c:v>10</c:v>
                      </c:pt>
                      <c:pt idx="223">
                        <c:v>4</c:v>
                      </c:pt>
                      <c:pt idx="224">
                        <c:v>13</c:v>
                      </c:pt>
                      <c:pt idx="225">
                        <c:v>11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13</c:v>
                      </c:pt>
                      <c:pt idx="230">
                        <c:v>12</c:v>
                      </c:pt>
                      <c:pt idx="231">
                        <c:v>13</c:v>
                      </c:pt>
                      <c:pt idx="232">
                        <c:v>10</c:v>
                      </c:pt>
                      <c:pt idx="233">
                        <c:v>4</c:v>
                      </c:pt>
                      <c:pt idx="234">
                        <c:v>14</c:v>
                      </c:pt>
                      <c:pt idx="235">
                        <c:v>13</c:v>
                      </c:pt>
                      <c:pt idx="236">
                        <c:v>11</c:v>
                      </c:pt>
                      <c:pt idx="237">
                        <c:v>13</c:v>
                      </c:pt>
                      <c:pt idx="238">
                        <c:v>12</c:v>
                      </c:pt>
                      <c:pt idx="239">
                        <c:v>4</c:v>
                      </c:pt>
                      <c:pt idx="240">
                        <c:v>5</c:v>
                      </c:pt>
                      <c:pt idx="241">
                        <c:v>13</c:v>
                      </c:pt>
                      <c:pt idx="242">
                        <c:v>4</c:v>
                      </c:pt>
                      <c:pt idx="243">
                        <c:v>13</c:v>
                      </c:pt>
                      <c:pt idx="244">
                        <c:v>13</c:v>
                      </c:pt>
                      <c:pt idx="245">
                        <c:v>13</c:v>
                      </c:pt>
                      <c:pt idx="246">
                        <c:v>13</c:v>
                      </c:pt>
                      <c:pt idx="247">
                        <c:v>13</c:v>
                      </c:pt>
                      <c:pt idx="248">
                        <c:v>12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4</c:v>
                      </c:pt>
                      <c:pt idx="252">
                        <c:v>4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5</c:v>
                      </c:pt>
                      <c:pt idx="258">
                        <c:v>4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5</c:v>
                      </c:pt>
                      <c:pt idx="262">
                        <c:v>5</c:v>
                      </c:pt>
                      <c:pt idx="263">
                        <c:v>5</c:v>
                      </c:pt>
                      <c:pt idx="264">
                        <c:v>4</c:v>
                      </c:pt>
                      <c:pt idx="265">
                        <c:v>4</c:v>
                      </c:pt>
                      <c:pt idx="266">
                        <c:v>5</c:v>
                      </c:pt>
                      <c:pt idx="267">
                        <c:v>4</c:v>
                      </c:pt>
                      <c:pt idx="268">
                        <c:v>13</c:v>
                      </c:pt>
                      <c:pt idx="269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0E-4E14-A3F3-AB7CF9FD6CE4}"/>
                  </c:ext>
                </c:extLst>
              </c15:ser>
            </c15:filteredScatterSeries>
          </c:ext>
        </c:extLst>
      </c:scatterChart>
      <c:valAx>
        <c:axId val="96129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300159"/>
        <c:crosses val="autoZero"/>
        <c:crossBetween val="midCat"/>
      </c:valAx>
      <c:valAx>
        <c:axId val="9613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29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9989314247518402E-2"/>
          <c:y val="0.1085225758189078"/>
          <c:w val="0.91951945943733826"/>
          <c:h val="0.7566701309317091"/>
        </c:manualLayout>
      </c:layout>
      <c:scatterChart>
        <c:scatterStyle val="lineMarker"/>
        <c:varyColors val="0"/>
        <c:ser>
          <c:idx val="1"/>
          <c:order val="1"/>
          <c:tx>
            <c:v>여름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분석1단계!$BV$12:$BV$287</c:f>
              <c:numCache>
                <c:formatCode>General</c:formatCode>
                <c:ptCount val="276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13</c:v>
                </c:pt>
                <c:pt idx="4">
                  <c:v>9</c:v>
                </c:pt>
                <c:pt idx="5">
                  <c:v>12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12</c:v>
                </c:pt>
                <c:pt idx="12">
                  <c:v>10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9</c:v>
                </c:pt>
                <c:pt idx="19">
                  <c:v>10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12</c:v>
                </c:pt>
                <c:pt idx="93">
                  <c:v>5</c:v>
                </c:pt>
                <c:pt idx="94">
                  <c:v>13</c:v>
                </c:pt>
                <c:pt idx="95">
                  <c:v>12</c:v>
                </c:pt>
                <c:pt idx="96">
                  <c:v>4</c:v>
                </c:pt>
                <c:pt idx="97">
                  <c:v>12</c:v>
                </c:pt>
                <c:pt idx="98">
                  <c:v>5</c:v>
                </c:pt>
                <c:pt idx="99">
                  <c:v>5</c:v>
                </c:pt>
                <c:pt idx="100">
                  <c:v>13</c:v>
                </c:pt>
                <c:pt idx="101">
                  <c:v>7</c:v>
                </c:pt>
                <c:pt idx="102">
                  <c:v>12</c:v>
                </c:pt>
                <c:pt idx="103">
                  <c:v>14</c:v>
                </c:pt>
                <c:pt idx="104">
                  <c:v>4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8</c:v>
                </c:pt>
                <c:pt idx="110">
                  <c:v>11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8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8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10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9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9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9</c:v>
                </c:pt>
                <c:pt idx="187">
                  <c:v>10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8</c:v>
                </c:pt>
                <c:pt idx="194">
                  <c:v>11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4</c:v>
                </c:pt>
                <c:pt idx="200">
                  <c:v>9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8-42BF-AF2B-20036F53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99679"/>
        <c:axId val="961300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분석1단계!$BS$12:$BS$287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5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16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5</c:v>
                      </c:pt>
                      <c:pt idx="12">
                        <c:v>15</c:v>
                      </c:pt>
                      <c:pt idx="13">
                        <c:v>11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4</c:v>
                      </c:pt>
                      <c:pt idx="20">
                        <c:v>11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10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9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10</c:v>
                      </c:pt>
                      <c:pt idx="31">
                        <c:v>4</c:v>
                      </c:pt>
                      <c:pt idx="32">
                        <c:v>11</c:v>
                      </c:pt>
                      <c:pt idx="33">
                        <c:v>4</c:v>
                      </c:pt>
                      <c:pt idx="34">
                        <c:v>9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14</c:v>
                      </c:pt>
                      <c:pt idx="41">
                        <c:v>12</c:v>
                      </c:pt>
                      <c:pt idx="42">
                        <c:v>4</c:v>
                      </c:pt>
                      <c:pt idx="43">
                        <c:v>13</c:v>
                      </c:pt>
                      <c:pt idx="44">
                        <c:v>12</c:v>
                      </c:pt>
                      <c:pt idx="45">
                        <c:v>12</c:v>
                      </c:pt>
                      <c:pt idx="46">
                        <c:v>13</c:v>
                      </c:pt>
                      <c:pt idx="47">
                        <c:v>10</c:v>
                      </c:pt>
                      <c:pt idx="48">
                        <c:v>12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12</c:v>
                      </c:pt>
                      <c:pt idx="55">
                        <c:v>12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13</c:v>
                      </c:pt>
                      <c:pt idx="64">
                        <c:v>4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10</c:v>
                      </c:pt>
                      <c:pt idx="69">
                        <c:v>12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12</c:v>
                      </c:pt>
                      <c:pt idx="74">
                        <c:v>4</c:v>
                      </c:pt>
                      <c:pt idx="75">
                        <c:v>10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4</c:v>
                      </c:pt>
                      <c:pt idx="81">
                        <c:v>10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13</c:v>
                      </c:pt>
                      <c:pt idx="86">
                        <c:v>4</c:v>
                      </c:pt>
                      <c:pt idx="87">
                        <c:v>13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10</c:v>
                      </c:pt>
                      <c:pt idx="91">
                        <c:v>8</c:v>
                      </c:pt>
                      <c:pt idx="92">
                        <c:v>14</c:v>
                      </c:pt>
                      <c:pt idx="93">
                        <c:v>13</c:v>
                      </c:pt>
                      <c:pt idx="94">
                        <c:v>13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12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13</c:v>
                      </c:pt>
                      <c:pt idx="103">
                        <c:v>13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13</c:v>
                      </c:pt>
                      <c:pt idx="111">
                        <c:v>15</c:v>
                      </c:pt>
                      <c:pt idx="112">
                        <c:v>9</c:v>
                      </c:pt>
                      <c:pt idx="113">
                        <c:v>13</c:v>
                      </c:pt>
                      <c:pt idx="114">
                        <c:v>14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13</c:v>
                      </c:pt>
                      <c:pt idx="118">
                        <c:v>11</c:v>
                      </c:pt>
                      <c:pt idx="119">
                        <c:v>12</c:v>
                      </c:pt>
                      <c:pt idx="120">
                        <c:v>12</c:v>
                      </c:pt>
                      <c:pt idx="121">
                        <c:v>12</c:v>
                      </c:pt>
                      <c:pt idx="122">
                        <c:v>4</c:v>
                      </c:pt>
                      <c:pt idx="123">
                        <c:v>11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15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10</c:v>
                      </c:pt>
                      <c:pt idx="132">
                        <c:v>11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10</c:v>
                      </c:pt>
                      <c:pt idx="136">
                        <c:v>4</c:v>
                      </c:pt>
                      <c:pt idx="137">
                        <c:v>13</c:v>
                      </c:pt>
                      <c:pt idx="138">
                        <c:v>11</c:v>
                      </c:pt>
                      <c:pt idx="139">
                        <c:v>10</c:v>
                      </c:pt>
                      <c:pt idx="140">
                        <c:v>13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14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10</c:v>
                      </c:pt>
                      <c:pt idx="148">
                        <c:v>4</c:v>
                      </c:pt>
                      <c:pt idx="149">
                        <c:v>12</c:v>
                      </c:pt>
                      <c:pt idx="150">
                        <c:v>10</c:v>
                      </c:pt>
                      <c:pt idx="151">
                        <c:v>12</c:v>
                      </c:pt>
                      <c:pt idx="152">
                        <c:v>11</c:v>
                      </c:pt>
                      <c:pt idx="153">
                        <c:v>10</c:v>
                      </c:pt>
                      <c:pt idx="154">
                        <c:v>14</c:v>
                      </c:pt>
                      <c:pt idx="155">
                        <c:v>11</c:v>
                      </c:pt>
                      <c:pt idx="156">
                        <c:v>11</c:v>
                      </c:pt>
                      <c:pt idx="157">
                        <c:v>10</c:v>
                      </c:pt>
                      <c:pt idx="158">
                        <c:v>13</c:v>
                      </c:pt>
                      <c:pt idx="159">
                        <c:v>10</c:v>
                      </c:pt>
                      <c:pt idx="160">
                        <c:v>11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12</c:v>
                      </c:pt>
                      <c:pt idx="171">
                        <c:v>12</c:v>
                      </c:pt>
                      <c:pt idx="172">
                        <c:v>12</c:v>
                      </c:pt>
                      <c:pt idx="173">
                        <c:v>11</c:v>
                      </c:pt>
                      <c:pt idx="174">
                        <c:v>10</c:v>
                      </c:pt>
                      <c:pt idx="175">
                        <c:v>12</c:v>
                      </c:pt>
                      <c:pt idx="176">
                        <c:v>13</c:v>
                      </c:pt>
                      <c:pt idx="177">
                        <c:v>13</c:v>
                      </c:pt>
                      <c:pt idx="178">
                        <c:v>13</c:v>
                      </c:pt>
                      <c:pt idx="179">
                        <c:v>12</c:v>
                      </c:pt>
                      <c:pt idx="180">
                        <c:v>13</c:v>
                      </c:pt>
                      <c:pt idx="181">
                        <c:v>8</c:v>
                      </c:pt>
                      <c:pt idx="182">
                        <c:v>5</c:v>
                      </c:pt>
                      <c:pt idx="183">
                        <c:v>14</c:v>
                      </c:pt>
                      <c:pt idx="184">
                        <c:v>16</c:v>
                      </c:pt>
                      <c:pt idx="185">
                        <c:v>12</c:v>
                      </c:pt>
                      <c:pt idx="186">
                        <c:v>12</c:v>
                      </c:pt>
                      <c:pt idx="187">
                        <c:v>12</c:v>
                      </c:pt>
                      <c:pt idx="188">
                        <c:v>13</c:v>
                      </c:pt>
                      <c:pt idx="189">
                        <c:v>13</c:v>
                      </c:pt>
                      <c:pt idx="190">
                        <c:v>13</c:v>
                      </c:pt>
                      <c:pt idx="191">
                        <c:v>13</c:v>
                      </c:pt>
                      <c:pt idx="192">
                        <c:v>13</c:v>
                      </c:pt>
                      <c:pt idx="193">
                        <c:v>13</c:v>
                      </c:pt>
                      <c:pt idx="194">
                        <c:v>13</c:v>
                      </c:pt>
                      <c:pt idx="195">
                        <c:v>9</c:v>
                      </c:pt>
                      <c:pt idx="196">
                        <c:v>12</c:v>
                      </c:pt>
                      <c:pt idx="197">
                        <c:v>11</c:v>
                      </c:pt>
                      <c:pt idx="198">
                        <c:v>13</c:v>
                      </c:pt>
                      <c:pt idx="199">
                        <c:v>12</c:v>
                      </c:pt>
                      <c:pt idx="200">
                        <c:v>4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9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15</c:v>
                      </c:pt>
                      <c:pt idx="209">
                        <c:v>12</c:v>
                      </c:pt>
                      <c:pt idx="210">
                        <c:v>12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13</c:v>
                      </c:pt>
                      <c:pt idx="214">
                        <c:v>12</c:v>
                      </c:pt>
                      <c:pt idx="215">
                        <c:v>12</c:v>
                      </c:pt>
                      <c:pt idx="216">
                        <c:v>10</c:v>
                      </c:pt>
                      <c:pt idx="217">
                        <c:v>13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13</c:v>
                      </c:pt>
                      <c:pt idx="221">
                        <c:v>12</c:v>
                      </c:pt>
                      <c:pt idx="222">
                        <c:v>10</c:v>
                      </c:pt>
                      <c:pt idx="223">
                        <c:v>10</c:v>
                      </c:pt>
                      <c:pt idx="224">
                        <c:v>13</c:v>
                      </c:pt>
                      <c:pt idx="225">
                        <c:v>12</c:v>
                      </c:pt>
                      <c:pt idx="226">
                        <c:v>10</c:v>
                      </c:pt>
                      <c:pt idx="227">
                        <c:v>10</c:v>
                      </c:pt>
                      <c:pt idx="228">
                        <c:v>4</c:v>
                      </c:pt>
                      <c:pt idx="229">
                        <c:v>13</c:v>
                      </c:pt>
                      <c:pt idx="230">
                        <c:v>11</c:v>
                      </c:pt>
                      <c:pt idx="231">
                        <c:v>11</c:v>
                      </c:pt>
                      <c:pt idx="232">
                        <c:v>5</c:v>
                      </c:pt>
                      <c:pt idx="233">
                        <c:v>4</c:v>
                      </c:pt>
                      <c:pt idx="234">
                        <c:v>12</c:v>
                      </c:pt>
                      <c:pt idx="235">
                        <c:v>12</c:v>
                      </c:pt>
                      <c:pt idx="236">
                        <c:v>10</c:v>
                      </c:pt>
                      <c:pt idx="237">
                        <c:v>13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11</c:v>
                      </c:pt>
                      <c:pt idx="241">
                        <c:v>10</c:v>
                      </c:pt>
                      <c:pt idx="242">
                        <c:v>8</c:v>
                      </c:pt>
                      <c:pt idx="243">
                        <c:v>4</c:v>
                      </c:pt>
                      <c:pt idx="244">
                        <c:v>10</c:v>
                      </c:pt>
                      <c:pt idx="245">
                        <c:v>9</c:v>
                      </c:pt>
                      <c:pt idx="246">
                        <c:v>9</c:v>
                      </c:pt>
                      <c:pt idx="247">
                        <c:v>7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12</c:v>
                      </c:pt>
                      <c:pt idx="251">
                        <c:v>4</c:v>
                      </c:pt>
                      <c:pt idx="252">
                        <c:v>11</c:v>
                      </c:pt>
                      <c:pt idx="253">
                        <c:v>9</c:v>
                      </c:pt>
                      <c:pt idx="254">
                        <c:v>10</c:v>
                      </c:pt>
                      <c:pt idx="255">
                        <c:v>11</c:v>
                      </c:pt>
                      <c:pt idx="256">
                        <c:v>10</c:v>
                      </c:pt>
                      <c:pt idx="257">
                        <c:v>5</c:v>
                      </c:pt>
                      <c:pt idx="258">
                        <c:v>9</c:v>
                      </c:pt>
                      <c:pt idx="259">
                        <c:v>9</c:v>
                      </c:pt>
                      <c:pt idx="260">
                        <c:v>10</c:v>
                      </c:pt>
                      <c:pt idx="261">
                        <c:v>7</c:v>
                      </c:pt>
                      <c:pt idx="262">
                        <c:v>4</c:v>
                      </c:pt>
                      <c:pt idx="263">
                        <c:v>5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4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4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B78-42BF-AF2B-20036F53226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분석1단계!$BY$12:$BY$284</c15:sqref>
                        </c15:formulaRef>
                      </c:ext>
                    </c:extLst>
                    <c:numCache>
                      <c:formatCode>General</c:formatCode>
                      <c:ptCount val="273"/>
                      <c:pt idx="0">
                        <c:v>4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8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14</c:v>
                      </c:pt>
                      <c:pt idx="21">
                        <c:v>9</c:v>
                      </c:pt>
                      <c:pt idx="22">
                        <c:v>4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11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9</c:v>
                      </c:pt>
                      <c:pt idx="32">
                        <c:v>9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5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11</c:v>
                      </c:pt>
                      <c:pt idx="47">
                        <c:v>12</c:v>
                      </c:pt>
                      <c:pt idx="48">
                        <c:v>11</c:v>
                      </c:pt>
                      <c:pt idx="49">
                        <c:v>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12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12</c:v>
                      </c:pt>
                      <c:pt idx="58">
                        <c:v>12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11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13</c:v>
                      </c:pt>
                      <c:pt idx="73">
                        <c:v>10</c:v>
                      </c:pt>
                      <c:pt idx="74">
                        <c:v>12</c:v>
                      </c:pt>
                      <c:pt idx="75">
                        <c:v>13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12</c:v>
                      </c:pt>
                      <c:pt idx="81">
                        <c:v>6</c:v>
                      </c:pt>
                      <c:pt idx="82">
                        <c:v>4</c:v>
                      </c:pt>
                      <c:pt idx="83">
                        <c:v>3</c:v>
                      </c:pt>
                      <c:pt idx="84">
                        <c:v>13</c:v>
                      </c:pt>
                      <c:pt idx="85">
                        <c:v>12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12</c:v>
                      </c:pt>
                      <c:pt idx="89">
                        <c:v>12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4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10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9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  <c:pt idx="112">
                        <c:v>4</c:v>
                      </c:pt>
                      <c:pt idx="113">
                        <c:v>5</c:v>
                      </c:pt>
                      <c:pt idx="114">
                        <c:v>12</c:v>
                      </c:pt>
                      <c:pt idx="115">
                        <c:v>13</c:v>
                      </c:pt>
                      <c:pt idx="116">
                        <c:v>5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4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5</c:v>
                      </c:pt>
                      <c:pt idx="124">
                        <c:v>5</c:v>
                      </c:pt>
                      <c:pt idx="125">
                        <c:v>12</c:v>
                      </c:pt>
                      <c:pt idx="126">
                        <c:v>5</c:v>
                      </c:pt>
                      <c:pt idx="127">
                        <c:v>13</c:v>
                      </c:pt>
                      <c:pt idx="128">
                        <c:v>4</c:v>
                      </c:pt>
                      <c:pt idx="129">
                        <c:v>5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13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11</c:v>
                      </c:pt>
                      <c:pt idx="136">
                        <c:v>12</c:v>
                      </c:pt>
                      <c:pt idx="137">
                        <c:v>14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12</c:v>
                      </c:pt>
                      <c:pt idx="141">
                        <c:v>10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11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12</c:v>
                      </c:pt>
                      <c:pt idx="150">
                        <c:v>12</c:v>
                      </c:pt>
                      <c:pt idx="151">
                        <c:v>13</c:v>
                      </c:pt>
                      <c:pt idx="152">
                        <c:v>13</c:v>
                      </c:pt>
                      <c:pt idx="153">
                        <c:v>13</c:v>
                      </c:pt>
                      <c:pt idx="154">
                        <c:v>12</c:v>
                      </c:pt>
                      <c:pt idx="155">
                        <c:v>10</c:v>
                      </c:pt>
                      <c:pt idx="156">
                        <c:v>13</c:v>
                      </c:pt>
                      <c:pt idx="157">
                        <c:v>12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13</c:v>
                      </c:pt>
                      <c:pt idx="161">
                        <c:v>4</c:v>
                      </c:pt>
                      <c:pt idx="162">
                        <c:v>5</c:v>
                      </c:pt>
                      <c:pt idx="163">
                        <c:v>4</c:v>
                      </c:pt>
                      <c:pt idx="164">
                        <c:v>11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12</c:v>
                      </c:pt>
                      <c:pt idx="168">
                        <c:v>5</c:v>
                      </c:pt>
                      <c:pt idx="169">
                        <c:v>13</c:v>
                      </c:pt>
                      <c:pt idx="170">
                        <c:v>12</c:v>
                      </c:pt>
                      <c:pt idx="171">
                        <c:v>5</c:v>
                      </c:pt>
                      <c:pt idx="172">
                        <c:v>13</c:v>
                      </c:pt>
                      <c:pt idx="173">
                        <c:v>4</c:v>
                      </c:pt>
                      <c:pt idx="174">
                        <c:v>13</c:v>
                      </c:pt>
                      <c:pt idx="175">
                        <c:v>13</c:v>
                      </c:pt>
                      <c:pt idx="176">
                        <c:v>12</c:v>
                      </c:pt>
                      <c:pt idx="177">
                        <c:v>14</c:v>
                      </c:pt>
                      <c:pt idx="178">
                        <c:v>12</c:v>
                      </c:pt>
                      <c:pt idx="179">
                        <c:v>4</c:v>
                      </c:pt>
                      <c:pt idx="180">
                        <c:v>5</c:v>
                      </c:pt>
                      <c:pt idx="181">
                        <c:v>4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11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4</c:v>
                      </c:pt>
                      <c:pt idx="216">
                        <c:v>5</c:v>
                      </c:pt>
                      <c:pt idx="217">
                        <c:v>4</c:v>
                      </c:pt>
                      <c:pt idx="218">
                        <c:v>5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5</c:v>
                      </c:pt>
                      <c:pt idx="232">
                        <c:v>12</c:v>
                      </c:pt>
                      <c:pt idx="233">
                        <c:v>10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10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5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4</c:v>
                      </c:pt>
                      <c:pt idx="252">
                        <c:v>5</c:v>
                      </c:pt>
                      <c:pt idx="253">
                        <c:v>12</c:v>
                      </c:pt>
                      <c:pt idx="254">
                        <c:v>5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4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13</c:v>
                      </c:pt>
                      <c:pt idx="262">
                        <c:v>4</c:v>
                      </c:pt>
                      <c:pt idx="263">
                        <c:v>13</c:v>
                      </c:pt>
                      <c:pt idx="264">
                        <c:v>13</c:v>
                      </c:pt>
                      <c:pt idx="265">
                        <c:v>4</c:v>
                      </c:pt>
                      <c:pt idx="266">
                        <c:v>4</c:v>
                      </c:pt>
                      <c:pt idx="267">
                        <c:v>13</c:v>
                      </c:pt>
                      <c:pt idx="268">
                        <c:v>13</c:v>
                      </c:pt>
                      <c:pt idx="269">
                        <c:v>4</c:v>
                      </c:pt>
                      <c:pt idx="270">
                        <c:v>4</c:v>
                      </c:pt>
                      <c:pt idx="271">
                        <c:v>4</c:v>
                      </c:pt>
                      <c:pt idx="27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78-42BF-AF2B-20036F53226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겨울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분석1단계!$CB$12:$CB$281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14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10</c:v>
                      </c:pt>
                      <c:pt idx="28">
                        <c:v>14</c:v>
                      </c:pt>
                      <c:pt idx="29">
                        <c:v>12</c:v>
                      </c:pt>
                      <c:pt idx="30">
                        <c:v>14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14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14</c:v>
                      </c:pt>
                      <c:pt idx="44">
                        <c:v>12</c:v>
                      </c:pt>
                      <c:pt idx="45">
                        <c:v>4</c:v>
                      </c:pt>
                      <c:pt idx="46">
                        <c:v>13</c:v>
                      </c:pt>
                      <c:pt idx="47">
                        <c:v>5</c:v>
                      </c:pt>
                      <c:pt idx="48">
                        <c:v>4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14</c:v>
                      </c:pt>
                      <c:pt idx="54">
                        <c:v>13</c:v>
                      </c:pt>
                      <c:pt idx="55">
                        <c:v>9</c:v>
                      </c:pt>
                      <c:pt idx="56">
                        <c:v>5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13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13</c:v>
                      </c:pt>
                      <c:pt idx="69">
                        <c:v>14</c:v>
                      </c:pt>
                      <c:pt idx="70">
                        <c:v>12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5</c:v>
                      </c:pt>
                      <c:pt idx="87">
                        <c:v>12</c:v>
                      </c:pt>
                      <c:pt idx="88">
                        <c:v>13</c:v>
                      </c:pt>
                      <c:pt idx="89">
                        <c:v>4</c:v>
                      </c:pt>
                      <c:pt idx="90">
                        <c:v>12</c:v>
                      </c:pt>
                      <c:pt idx="91">
                        <c:v>10</c:v>
                      </c:pt>
                      <c:pt idx="92">
                        <c:v>13</c:v>
                      </c:pt>
                      <c:pt idx="93">
                        <c:v>13</c:v>
                      </c:pt>
                      <c:pt idx="94">
                        <c:v>4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14</c:v>
                      </c:pt>
                      <c:pt idx="102">
                        <c:v>4</c:v>
                      </c:pt>
                      <c:pt idx="103">
                        <c:v>14</c:v>
                      </c:pt>
                      <c:pt idx="104">
                        <c:v>13</c:v>
                      </c:pt>
                      <c:pt idx="105">
                        <c:v>12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13</c:v>
                      </c:pt>
                      <c:pt idx="109">
                        <c:v>12</c:v>
                      </c:pt>
                      <c:pt idx="110">
                        <c:v>12</c:v>
                      </c:pt>
                      <c:pt idx="111">
                        <c:v>14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13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13</c:v>
                      </c:pt>
                      <c:pt idx="119">
                        <c:v>14</c:v>
                      </c:pt>
                      <c:pt idx="120">
                        <c:v>13</c:v>
                      </c:pt>
                      <c:pt idx="121">
                        <c:v>13</c:v>
                      </c:pt>
                      <c:pt idx="122">
                        <c:v>15</c:v>
                      </c:pt>
                      <c:pt idx="123">
                        <c:v>13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15</c:v>
                      </c:pt>
                      <c:pt idx="133">
                        <c:v>11</c:v>
                      </c:pt>
                      <c:pt idx="134">
                        <c:v>13</c:v>
                      </c:pt>
                      <c:pt idx="135">
                        <c:v>12</c:v>
                      </c:pt>
                      <c:pt idx="136">
                        <c:v>15</c:v>
                      </c:pt>
                      <c:pt idx="137">
                        <c:v>12</c:v>
                      </c:pt>
                      <c:pt idx="138">
                        <c:v>14</c:v>
                      </c:pt>
                      <c:pt idx="139">
                        <c:v>15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14</c:v>
                      </c:pt>
                      <c:pt idx="144">
                        <c:v>13</c:v>
                      </c:pt>
                      <c:pt idx="145">
                        <c:v>13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13</c:v>
                      </c:pt>
                      <c:pt idx="149">
                        <c:v>4</c:v>
                      </c:pt>
                      <c:pt idx="150">
                        <c:v>13</c:v>
                      </c:pt>
                      <c:pt idx="151">
                        <c:v>5</c:v>
                      </c:pt>
                      <c:pt idx="152">
                        <c:v>13</c:v>
                      </c:pt>
                      <c:pt idx="153">
                        <c:v>4</c:v>
                      </c:pt>
                      <c:pt idx="154">
                        <c:v>14</c:v>
                      </c:pt>
                      <c:pt idx="155">
                        <c:v>13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13</c:v>
                      </c:pt>
                      <c:pt idx="159">
                        <c:v>12</c:v>
                      </c:pt>
                      <c:pt idx="160">
                        <c:v>5</c:v>
                      </c:pt>
                      <c:pt idx="161">
                        <c:v>13</c:v>
                      </c:pt>
                      <c:pt idx="162">
                        <c:v>4</c:v>
                      </c:pt>
                      <c:pt idx="163">
                        <c:v>13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13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11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5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13</c:v>
                      </c:pt>
                      <c:pt idx="180">
                        <c:v>14</c:v>
                      </c:pt>
                      <c:pt idx="181">
                        <c:v>13</c:v>
                      </c:pt>
                      <c:pt idx="182">
                        <c:v>13</c:v>
                      </c:pt>
                      <c:pt idx="183">
                        <c:v>13</c:v>
                      </c:pt>
                      <c:pt idx="184">
                        <c:v>13</c:v>
                      </c:pt>
                      <c:pt idx="185">
                        <c:v>6</c:v>
                      </c:pt>
                      <c:pt idx="186">
                        <c:v>13</c:v>
                      </c:pt>
                      <c:pt idx="187">
                        <c:v>13</c:v>
                      </c:pt>
                      <c:pt idx="188">
                        <c:v>13</c:v>
                      </c:pt>
                      <c:pt idx="189">
                        <c:v>14</c:v>
                      </c:pt>
                      <c:pt idx="190">
                        <c:v>13</c:v>
                      </c:pt>
                      <c:pt idx="191">
                        <c:v>5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5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13</c:v>
                      </c:pt>
                      <c:pt idx="202">
                        <c:v>13</c:v>
                      </c:pt>
                      <c:pt idx="203">
                        <c:v>3</c:v>
                      </c:pt>
                      <c:pt idx="204">
                        <c:v>13</c:v>
                      </c:pt>
                      <c:pt idx="205">
                        <c:v>13</c:v>
                      </c:pt>
                      <c:pt idx="206">
                        <c:v>5</c:v>
                      </c:pt>
                      <c:pt idx="207">
                        <c:v>13</c:v>
                      </c:pt>
                      <c:pt idx="208">
                        <c:v>15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13</c:v>
                      </c:pt>
                      <c:pt idx="212">
                        <c:v>13</c:v>
                      </c:pt>
                      <c:pt idx="213">
                        <c:v>12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5</c:v>
                      </c:pt>
                      <c:pt idx="217">
                        <c:v>13</c:v>
                      </c:pt>
                      <c:pt idx="218">
                        <c:v>13</c:v>
                      </c:pt>
                      <c:pt idx="219">
                        <c:v>4</c:v>
                      </c:pt>
                      <c:pt idx="220">
                        <c:v>12</c:v>
                      </c:pt>
                      <c:pt idx="221">
                        <c:v>13</c:v>
                      </c:pt>
                      <c:pt idx="222">
                        <c:v>10</c:v>
                      </c:pt>
                      <c:pt idx="223">
                        <c:v>4</c:v>
                      </c:pt>
                      <c:pt idx="224">
                        <c:v>13</c:v>
                      </c:pt>
                      <c:pt idx="225">
                        <c:v>11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13</c:v>
                      </c:pt>
                      <c:pt idx="230">
                        <c:v>12</c:v>
                      </c:pt>
                      <c:pt idx="231">
                        <c:v>13</c:v>
                      </c:pt>
                      <c:pt idx="232">
                        <c:v>10</c:v>
                      </c:pt>
                      <c:pt idx="233">
                        <c:v>4</c:v>
                      </c:pt>
                      <c:pt idx="234">
                        <c:v>14</c:v>
                      </c:pt>
                      <c:pt idx="235">
                        <c:v>13</c:v>
                      </c:pt>
                      <c:pt idx="236">
                        <c:v>11</c:v>
                      </c:pt>
                      <c:pt idx="237">
                        <c:v>13</c:v>
                      </c:pt>
                      <c:pt idx="238">
                        <c:v>12</c:v>
                      </c:pt>
                      <c:pt idx="239">
                        <c:v>4</c:v>
                      </c:pt>
                      <c:pt idx="240">
                        <c:v>5</c:v>
                      </c:pt>
                      <c:pt idx="241">
                        <c:v>13</c:v>
                      </c:pt>
                      <c:pt idx="242">
                        <c:v>4</c:v>
                      </c:pt>
                      <c:pt idx="243">
                        <c:v>13</c:v>
                      </c:pt>
                      <c:pt idx="244">
                        <c:v>13</c:v>
                      </c:pt>
                      <c:pt idx="245">
                        <c:v>13</c:v>
                      </c:pt>
                      <c:pt idx="246">
                        <c:v>13</c:v>
                      </c:pt>
                      <c:pt idx="247">
                        <c:v>13</c:v>
                      </c:pt>
                      <c:pt idx="248">
                        <c:v>12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4</c:v>
                      </c:pt>
                      <c:pt idx="252">
                        <c:v>4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5</c:v>
                      </c:pt>
                      <c:pt idx="258">
                        <c:v>4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5</c:v>
                      </c:pt>
                      <c:pt idx="262">
                        <c:v>5</c:v>
                      </c:pt>
                      <c:pt idx="263">
                        <c:v>5</c:v>
                      </c:pt>
                      <c:pt idx="264">
                        <c:v>4</c:v>
                      </c:pt>
                      <c:pt idx="265">
                        <c:v>4</c:v>
                      </c:pt>
                      <c:pt idx="266">
                        <c:v>5</c:v>
                      </c:pt>
                      <c:pt idx="267">
                        <c:v>4</c:v>
                      </c:pt>
                      <c:pt idx="268">
                        <c:v>13</c:v>
                      </c:pt>
                      <c:pt idx="269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78-42BF-AF2B-20036F53226A}"/>
                  </c:ext>
                </c:extLst>
              </c15:ser>
            </c15:filteredScatterSeries>
          </c:ext>
        </c:extLst>
      </c:scatterChart>
      <c:valAx>
        <c:axId val="96129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300159"/>
        <c:crosses val="autoZero"/>
        <c:crossBetween val="midCat"/>
      </c:valAx>
      <c:valAx>
        <c:axId val="9613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29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9989314247518402E-2"/>
          <c:y val="0.1085225758189078"/>
          <c:w val="0.91951945943733826"/>
          <c:h val="0.7566701309317091"/>
        </c:manualLayout>
      </c:layout>
      <c:scatterChart>
        <c:scatterStyle val="lineMarker"/>
        <c:varyColors val="0"/>
        <c:ser>
          <c:idx val="2"/>
          <c:order val="2"/>
          <c:tx>
            <c:v>가을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분석1단계!$BY$12:$BY$284</c:f>
              <c:numCache>
                <c:formatCode>General</c:formatCode>
                <c:ptCount val="273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10</c:v>
                </c:pt>
                <c:pt idx="19">
                  <c:v>10</c:v>
                </c:pt>
                <c:pt idx="20">
                  <c:v>14</c:v>
                </c:pt>
                <c:pt idx="21">
                  <c:v>9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11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9</c:v>
                </c:pt>
                <c:pt idx="32">
                  <c:v>9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4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12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4</c:v>
                </c:pt>
                <c:pt idx="66">
                  <c:v>4</c:v>
                </c:pt>
                <c:pt idx="67">
                  <c:v>11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13</c:v>
                </c:pt>
                <c:pt idx="73">
                  <c:v>10</c:v>
                </c:pt>
                <c:pt idx="74">
                  <c:v>12</c:v>
                </c:pt>
                <c:pt idx="75">
                  <c:v>13</c:v>
                </c:pt>
                <c:pt idx="76">
                  <c:v>4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6</c:v>
                </c:pt>
                <c:pt idx="82">
                  <c:v>4</c:v>
                </c:pt>
                <c:pt idx="83">
                  <c:v>3</c:v>
                </c:pt>
                <c:pt idx="84">
                  <c:v>13</c:v>
                </c:pt>
                <c:pt idx="85">
                  <c:v>12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12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9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12</c:v>
                </c:pt>
                <c:pt idx="115">
                  <c:v>13</c:v>
                </c:pt>
                <c:pt idx="116">
                  <c:v>5</c:v>
                </c:pt>
                <c:pt idx="117">
                  <c:v>4</c:v>
                </c:pt>
                <c:pt idx="118">
                  <c:v>4</c:v>
                </c:pt>
                <c:pt idx="119">
                  <c:v>5</c:v>
                </c:pt>
                <c:pt idx="120">
                  <c:v>4</c:v>
                </c:pt>
                <c:pt idx="121">
                  <c:v>9</c:v>
                </c:pt>
                <c:pt idx="122">
                  <c:v>9</c:v>
                </c:pt>
                <c:pt idx="123">
                  <c:v>5</c:v>
                </c:pt>
                <c:pt idx="124">
                  <c:v>5</c:v>
                </c:pt>
                <c:pt idx="125">
                  <c:v>12</c:v>
                </c:pt>
                <c:pt idx="126">
                  <c:v>5</c:v>
                </c:pt>
                <c:pt idx="127">
                  <c:v>13</c:v>
                </c:pt>
                <c:pt idx="128">
                  <c:v>4</c:v>
                </c:pt>
                <c:pt idx="129">
                  <c:v>5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4</c:v>
                </c:pt>
                <c:pt idx="134">
                  <c:v>4</c:v>
                </c:pt>
                <c:pt idx="135">
                  <c:v>11</c:v>
                </c:pt>
                <c:pt idx="136">
                  <c:v>12</c:v>
                </c:pt>
                <c:pt idx="137">
                  <c:v>14</c:v>
                </c:pt>
                <c:pt idx="138">
                  <c:v>11</c:v>
                </c:pt>
                <c:pt idx="139">
                  <c:v>11</c:v>
                </c:pt>
                <c:pt idx="140">
                  <c:v>12</c:v>
                </c:pt>
                <c:pt idx="141">
                  <c:v>10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11</c:v>
                </c:pt>
                <c:pt idx="147">
                  <c:v>14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10</c:v>
                </c:pt>
                <c:pt idx="156">
                  <c:v>13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4</c:v>
                </c:pt>
                <c:pt idx="162">
                  <c:v>5</c:v>
                </c:pt>
                <c:pt idx="163">
                  <c:v>4</c:v>
                </c:pt>
                <c:pt idx="164">
                  <c:v>11</c:v>
                </c:pt>
                <c:pt idx="165">
                  <c:v>13</c:v>
                </c:pt>
                <c:pt idx="166">
                  <c:v>13</c:v>
                </c:pt>
                <c:pt idx="167">
                  <c:v>12</c:v>
                </c:pt>
                <c:pt idx="168">
                  <c:v>5</c:v>
                </c:pt>
                <c:pt idx="169">
                  <c:v>13</c:v>
                </c:pt>
                <c:pt idx="170">
                  <c:v>12</c:v>
                </c:pt>
                <c:pt idx="171">
                  <c:v>5</c:v>
                </c:pt>
                <c:pt idx="172">
                  <c:v>13</c:v>
                </c:pt>
                <c:pt idx="173">
                  <c:v>4</c:v>
                </c:pt>
                <c:pt idx="174">
                  <c:v>13</c:v>
                </c:pt>
                <c:pt idx="175">
                  <c:v>13</c:v>
                </c:pt>
                <c:pt idx="176">
                  <c:v>12</c:v>
                </c:pt>
                <c:pt idx="177">
                  <c:v>14</c:v>
                </c:pt>
                <c:pt idx="178">
                  <c:v>12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4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11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5</c:v>
                </c:pt>
                <c:pt idx="232">
                  <c:v>12</c:v>
                </c:pt>
                <c:pt idx="233">
                  <c:v>10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10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12</c:v>
                </c:pt>
                <c:pt idx="254">
                  <c:v>5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13</c:v>
                </c:pt>
                <c:pt idx="262">
                  <c:v>4</c:v>
                </c:pt>
                <c:pt idx="263">
                  <c:v>13</c:v>
                </c:pt>
                <c:pt idx="264">
                  <c:v>13</c:v>
                </c:pt>
                <c:pt idx="265">
                  <c:v>4</c:v>
                </c:pt>
                <c:pt idx="266">
                  <c:v>4</c:v>
                </c:pt>
                <c:pt idx="267">
                  <c:v>13</c:v>
                </c:pt>
                <c:pt idx="268">
                  <c:v>13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7-438F-9AA0-EAE99EF4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99679"/>
        <c:axId val="961300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분석1단계!$BS$12:$BS$287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5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16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5</c:v>
                      </c:pt>
                      <c:pt idx="12">
                        <c:v>15</c:v>
                      </c:pt>
                      <c:pt idx="13">
                        <c:v>11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4</c:v>
                      </c:pt>
                      <c:pt idx="20">
                        <c:v>11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10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9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10</c:v>
                      </c:pt>
                      <c:pt idx="31">
                        <c:v>4</c:v>
                      </c:pt>
                      <c:pt idx="32">
                        <c:v>11</c:v>
                      </c:pt>
                      <c:pt idx="33">
                        <c:v>4</c:v>
                      </c:pt>
                      <c:pt idx="34">
                        <c:v>9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14</c:v>
                      </c:pt>
                      <c:pt idx="41">
                        <c:v>12</c:v>
                      </c:pt>
                      <c:pt idx="42">
                        <c:v>4</c:v>
                      </c:pt>
                      <c:pt idx="43">
                        <c:v>13</c:v>
                      </c:pt>
                      <c:pt idx="44">
                        <c:v>12</c:v>
                      </c:pt>
                      <c:pt idx="45">
                        <c:v>12</c:v>
                      </c:pt>
                      <c:pt idx="46">
                        <c:v>13</c:v>
                      </c:pt>
                      <c:pt idx="47">
                        <c:v>10</c:v>
                      </c:pt>
                      <c:pt idx="48">
                        <c:v>12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12</c:v>
                      </c:pt>
                      <c:pt idx="55">
                        <c:v>12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13</c:v>
                      </c:pt>
                      <c:pt idx="64">
                        <c:v>4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10</c:v>
                      </c:pt>
                      <c:pt idx="69">
                        <c:v>12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12</c:v>
                      </c:pt>
                      <c:pt idx="74">
                        <c:v>4</c:v>
                      </c:pt>
                      <c:pt idx="75">
                        <c:v>10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4</c:v>
                      </c:pt>
                      <c:pt idx="81">
                        <c:v>10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13</c:v>
                      </c:pt>
                      <c:pt idx="86">
                        <c:v>4</c:v>
                      </c:pt>
                      <c:pt idx="87">
                        <c:v>13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10</c:v>
                      </c:pt>
                      <c:pt idx="91">
                        <c:v>8</c:v>
                      </c:pt>
                      <c:pt idx="92">
                        <c:v>14</c:v>
                      </c:pt>
                      <c:pt idx="93">
                        <c:v>13</c:v>
                      </c:pt>
                      <c:pt idx="94">
                        <c:v>13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12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13</c:v>
                      </c:pt>
                      <c:pt idx="103">
                        <c:v>13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13</c:v>
                      </c:pt>
                      <c:pt idx="111">
                        <c:v>15</c:v>
                      </c:pt>
                      <c:pt idx="112">
                        <c:v>9</c:v>
                      </c:pt>
                      <c:pt idx="113">
                        <c:v>13</c:v>
                      </c:pt>
                      <c:pt idx="114">
                        <c:v>14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13</c:v>
                      </c:pt>
                      <c:pt idx="118">
                        <c:v>11</c:v>
                      </c:pt>
                      <c:pt idx="119">
                        <c:v>12</c:v>
                      </c:pt>
                      <c:pt idx="120">
                        <c:v>12</c:v>
                      </c:pt>
                      <c:pt idx="121">
                        <c:v>12</c:v>
                      </c:pt>
                      <c:pt idx="122">
                        <c:v>4</c:v>
                      </c:pt>
                      <c:pt idx="123">
                        <c:v>11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15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10</c:v>
                      </c:pt>
                      <c:pt idx="132">
                        <c:v>11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10</c:v>
                      </c:pt>
                      <c:pt idx="136">
                        <c:v>4</c:v>
                      </c:pt>
                      <c:pt idx="137">
                        <c:v>13</c:v>
                      </c:pt>
                      <c:pt idx="138">
                        <c:v>11</c:v>
                      </c:pt>
                      <c:pt idx="139">
                        <c:v>10</c:v>
                      </c:pt>
                      <c:pt idx="140">
                        <c:v>13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14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10</c:v>
                      </c:pt>
                      <c:pt idx="148">
                        <c:v>4</c:v>
                      </c:pt>
                      <c:pt idx="149">
                        <c:v>12</c:v>
                      </c:pt>
                      <c:pt idx="150">
                        <c:v>10</c:v>
                      </c:pt>
                      <c:pt idx="151">
                        <c:v>12</c:v>
                      </c:pt>
                      <c:pt idx="152">
                        <c:v>11</c:v>
                      </c:pt>
                      <c:pt idx="153">
                        <c:v>10</c:v>
                      </c:pt>
                      <c:pt idx="154">
                        <c:v>14</c:v>
                      </c:pt>
                      <c:pt idx="155">
                        <c:v>11</c:v>
                      </c:pt>
                      <c:pt idx="156">
                        <c:v>11</c:v>
                      </c:pt>
                      <c:pt idx="157">
                        <c:v>10</c:v>
                      </c:pt>
                      <c:pt idx="158">
                        <c:v>13</c:v>
                      </c:pt>
                      <c:pt idx="159">
                        <c:v>10</c:v>
                      </c:pt>
                      <c:pt idx="160">
                        <c:v>11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12</c:v>
                      </c:pt>
                      <c:pt idx="171">
                        <c:v>12</c:v>
                      </c:pt>
                      <c:pt idx="172">
                        <c:v>12</c:v>
                      </c:pt>
                      <c:pt idx="173">
                        <c:v>11</c:v>
                      </c:pt>
                      <c:pt idx="174">
                        <c:v>10</c:v>
                      </c:pt>
                      <c:pt idx="175">
                        <c:v>12</c:v>
                      </c:pt>
                      <c:pt idx="176">
                        <c:v>13</c:v>
                      </c:pt>
                      <c:pt idx="177">
                        <c:v>13</c:v>
                      </c:pt>
                      <c:pt idx="178">
                        <c:v>13</c:v>
                      </c:pt>
                      <c:pt idx="179">
                        <c:v>12</c:v>
                      </c:pt>
                      <c:pt idx="180">
                        <c:v>13</c:v>
                      </c:pt>
                      <c:pt idx="181">
                        <c:v>8</c:v>
                      </c:pt>
                      <c:pt idx="182">
                        <c:v>5</c:v>
                      </c:pt>
                      <c:pt idx="183">
                        <c:v>14</c:v>
                      </c:pt>
                      <c:pt idx="184">
                        <c:v>16</c:v>
                      </c:pt>
                      <c:pt idx="185">
                        <c:v>12</c:v>
                      </c:pt>
                      <c:pt idx="186">
                        <c:v>12</c:v>
                      </c:pt>
                      <c:pt idx="187">
                        <c:v>12</c:v>
                      </c:pt>
                      <c:pt idx="188">
                        <c:v>13</c:v>
                      </c:pt>
                      <c:pt idx="189">
                        <c:v>13</c:v>
                      </c:pt>
                      <c:pt idx="190">
                        <c:v>13</c:v>
                      </c:pt>
                      <c:pt idx="191">
                        <c:v>13</c:v>
                      </c:pt>
                      <c:pt idx="192">
                        <c:v>13</c:v>
                      </c:pt>
                      <c:pt idx="193">
                        <c:v>13</c:v>
                      </c:pt>
                      <c:pt idx="194">
                        <c:v>13</c:v>
                      </c:pt>
                      <c:pt idx="195">
                        <c:v>9</c:v>
                      </c:pt>
                      <c:pt idx="196">
                        <c:v>12</c:v>
                      </c:pt>
                      <c:pt idx="197">
                        <c:v>11</c:v>
                      </c:pt>
                      <c:pt idx="198">
                        <c:v>13</c:v>
                      </c:pt>
                      <c:pt idx="199">
                        <c:v>12</c:v>
                      </c:pt>
                      <c:pt idx="200">
                        <c:v>4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9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15</c:v>
                      </c:pt>
                      <c:pt idx="209">
                        <c:v>12</c:v>
                      </c:pt>
                      <c:pt idx="210">
                        <c:v>12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13</c:v>
                      </c:pt>
                      <c:pt idx="214">
                        <c:v>12</c:v>
                      </c:pt>
                      <c:pt idx="215">
                        <c:v>12</c:v>
                      </c:pt>
                      <c:pt idx="216">
                        <c:v>10</c:v>
                      </c:pt>
                      <c:pt idx="217">
                        <c:v>13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13</c:v>
                      </c:pt>
                      <c:pt idx="221">
                        <c:v>12</c:v>
                      </c:pt>
                      <c:pt idx="222">
                        <c:v>10</c:v>
                      </c:pt>
                      <c:pt idx="223">
                        <c:v>10</c:v>
                      </c:pt>
                      <c:pt idx="224">
                        <c:v>13</c:v>
                      </c:pt>
                      <c:pt idx="225">
                        <c:v>12</c:v>
                      </c:pt>
                      <c:pt idx="226">
                        <c:v>10</c:v>
                      </c:pt>
                      <c:pt idx="227">
                        <c:v>10</c:v>
                      </c:pt>
                      <c:pt idx="228">
                        <c:v>4</c:v>
                      </c:pt>
                      <c:pt idx="229">
                        <c:v>13</c:v>
                      </c:pt>
                      <c:pt idx="230">
                        <c:v>11</c:v>
                      </c:pt>
                      <c:pt idx="231">
                        <c:v>11</c:v>
                      </c:pt>
                      <c:pt idx="232">
                        <c:v>5</c:v>
                      </c:pt>
                      <c:pt idx="233">
                        <c:v>4</c:v>
                      </c:pt>
                      <c:pt idx="234">
                        <c:v>12</c:v>
                      </c:pt>
                      <c:pt idx="235">
                        <c:v>12</c:v>
                      </c:pt>
                      <c:pt idx="236">
                        <c:v>10</c:v>
                      </c:pt>
                      <c:pt idx="237">
                        <c:v>13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11</c:v>
                      </c:pt>
                      <c:pt idx="241">
                        <c:v>10</c:v>
                      </c:pt>
                      <c:pt idx="242">
                        <c:v>8</c:v>
                      </c:pt>
                      <c:pt idx="243">
                        <c:v>4</c:v>
                      </c:pt>
                      <c:pt idx="244">
                        <c:v>10</c:v>
                      </c:pt>
                      <c:pt idx="245">
                        <c:v>9</c:v>
                      </c:pt>
                      <c:pt idx="246">
                        <c:v>9</c:v>
                      </c:pt>
                      <c:pt idx="247">
                        <c:v>7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12</c:v>
                      </c:pt>
                      <c:pt idx="251">
                        <c:v>4</c:v>
                      </c:pt>
                      <c:pt idx="252">
                        <c:v>11</c:v>
                      </c:pt>
                      <c:pt idx="253">
                        <c:v>9</c:v>
                      </c:pt>
                      <c:pt idx="254">
                        <c:v>10</c:v>
                      </c:pt>
                      <c:pt idx="255">
                        <c:v>11</c:v>
                      </c:pt>
                      <c:pt idx="256">
                        <c:v>10</c:v>
                      </c:pt>
                      <c:pt idx="257">
                        <c:v>5</c:v>
                      </c:pt>
                      <c:pt idx="258">
                        <c:v>9</c:v>
                      </c:pt>
                      <c:pt idx="259">
                        <c:v>9</c:v>
                      </c:pt>
                      <c:pt idx="260">
                        <c:v>10</c:v>
                      </c:pt>
                      <c:pt idx="261">
                        <c:v>7</c:v>
                      </c:pt>
                      <c:pt idx="262">
                        <c:v>4</c:v>
                      </c:pt>
                      <c:pt idx="263">
                        <c:v>5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4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4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377-438F-9AA0-EAE99EF4389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분석1단계!$BV$12:$BV$287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8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12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12</c:v>
                      </c:pt>
                      <c:pt idx="12">
                        <c:v>10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9</c:v>
                      </c:pt>
                      <c:pt idx="19">
                        <c:v>10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8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12</c:v>
                      </c:pt>
                      <c:pt idx="93">
                        <c:v>5</c:v>
                      </c:pt>
                      <c:pt idx="94">
                        <c:v>13</c:v>
                      </c:pt>
                      <c:pt idx="95">
                        <c:v>12</c:v>
                      </c:pt>
                      <c:pt idx="96">
                        <c:v>4</c:v>
                      </c:pt>
                      <c:pt idx="97">
                        <c:v>12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13</c:v>
                      </c:pt>
                      <c:pt idx="101">
                        <c:v>7</c:v>
                      </c:pt>
                      <c:pt idx="102">
                        <c:v>12</c:v>
                      </c:pt>
                      <c:pt idx="103">
                        <c:v>14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8</c:v>
                      </c:pt>
                      <c:pt idx="110">
                        <c:v>11</c:v>
                      </c:pt>
                      <c:pt idx="111">
                        <c:v>5</c:v>
                      </c:pt>
                      <c:pt idx="112">
                        <c:v>5</c:v>
                      </c:pt>
                      <c:pt idx="113">
                        <c:v>5</c:v>
                      </c:pt>
                      <c:pt idx="114">
                        <c:v>5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5</c:v>
                      </c:pt>
                      <c:pt idx="124">
                        <c:v>8</c:v>
                      </c:pt>
                      <c:pt idx="125">
                        <c:v>5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5</c:v>
                      </c:pt>
                      <c:pt idx="129">
                        <c:v>5</c:v>
                      </c:pt>
                      <c:pt idx="130">
                        <c:v>5</c:v>
                      </c:pt>
                      <c:pt idx="131">
                        <c:v>5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8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10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4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9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9</c:v>
                      </c:pt>
                      <c:pt idx="181">
                        <c:v>4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9</c:v>
                      </c:pt>
                      <c:pt idx="187">
                        <c:v>10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8</c:v>
                      </c:pt>
                      <c:pt idx="194">
                        <c:v>11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4</c:v>
                      </c:pt>
                      <c:pt idx="200">
                        <c:v>9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5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4</c:v>
                      </c:pt>
                      <c:pt idx="216">
                        <c:v>5</c:v>
                      </c:pt>
                      <c:pt idx="217">
                        <c:v>5</c:v>
                      </c:pt>
                      <c:pt idx="218">
                        <c:v>5</c:v>
                      </c:pt>
                      <c:pt idx="219">
                        <c:v>5</c:v>
                      </c:pt>
                      <c:pt idx="220">
                        <c:v>5</c:v>
                      </c:pt>
                      <c:pt idx="221">
                        <c:v>5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6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4</c:v>
                      </c:pt>
                      <c:pt idx="239">
                        <c:v>5</c:v>
                      </c:pt>
                      <c:pt idx="240">
                        <c:v>5</c:v>
                      </c:pt>
                      <c:pt idx="241">
                        <c:v>5</c:v>
                      </c:pt>
                      <c:pt idx="242">
                        <c:v>5</c:v>
                      </c:pt>
                      <c:pt idx="243">
                        <c:v>5</c:v>
                      </c:pt>
                      <c:pt idx="244">
                        <c:v>5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</c:v>
                      </c:pt>
                      <c:pt idx="251">
                        <c:v>5</c:v>
                      </c:pt>
                      <c:pt idx="252">
                        <c:v>5</c:v>
                      </c:pt>
                      <c:pt idx="253">
                        <c:v>5</c:v>
                      </c:pt>
                      <c:pt idx="254">
                        <c:v>5</c:v>
                      </c:pt>
                      <c:pt idx="255">
                        <c:v>5</c:v>
                      </c:pt>
                      <c:pt idx="256">
                        <c:v>5</c:v>
                      </c:pt>
                      <c:pt idx="257">
                        <c:v>5</c:v>
                      </c:pt>
                      <c:pt idx="258">
                        <c:v>5</c:v>
                      </c:pt>
                      <c:pt idx="259">
                        <c:v>5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5</c:v>
                      </c:pt>
                      <c:pt idx="263">
                        <c:v>5</c:v>
                      </c:pt>
                      <c:pt idx="264">
                        <c:v>5</c:v>
                      </c:pt>
                      <c:pt idx="265">
                        <c:v>5</c:v>
                      </c:pt>
                      <c:pt idx="266">
                        <c:v>5</c:v>
                      </c:pt>
                      <c:pt idx="267">
                        <c:v>5</c:v>
                      </c:pt>
                      <c:pt idx="268">
                        <c:v>5</c:v>
                      </c:pt>
                      <c:pt idx="269">
                        <c:v>5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377-438F-9AA0-EAE99EF4389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겨울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분석1단계!$CB$12:$CB$281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14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10</c:v>
                      </c:pt>
                      <c:pt idx="28">
                        <c:v>14</c:v>
                      </c:pt>
                      <c:pt idx="29">
                        <c:v>12</c:v>
                      </c:pt>
                      <c:pt idx="30">
                        <c:v>14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14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14</c:v>
                      </c:pt>
                      <c:pt idx="44">
                        <c:v>12</c:v>
                      </c:pt>
                      <c:pt idx="45">
                        <c:v>4</c:v>
                      </c:pt>
                      <c:pt idx="46">
                        <c:v>13</c:v>
                      </c:pt>
                      <c:pt idx="47">
                        <c:v>5</c:v>
                      </c:pt>
                      <c:pt idx="48">
                        <c:v>4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14</c:v>
                      </c:pt>
                      <c:pt idx="54">
                        <c:v>13</c:v>
                      </c:pt>
                      <c:pt idx="55">
                        <c:v>9</c:v>
                      </c:pt>
                      <c:pt idx="56">
                        <c:v>5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13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13</c:v>
                      </c:pt>
                      <c:pt idx="69">
                        <c:v>14</c:v>
                      </c:pt>
                      <c:pt idx="70">
                        <c:v>12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5</c:v>
                      </c:pt>
                      <c:pt idx="87">
                        <c:v>12</c:v>
                      </c:pt>
                      <c:pt idx="88">
                        <c:v>13</c:v>
                      </c:pt>
                      <c:pt idx="89">
                        <c:v>4</c:v>
                      </c:pt>
                      <c:pt idx="90">
                        <c:v>12</c:v>
                      </c:pt>
                      <c:pt idx="91">
                        <c:v>10</c:v>
                      </c:pt>
                      <c:pt idx="92">
                        <c:v>13</c:v>
                      </c:pt>
                      <c:pt idx="93">
                        <c:v>13</c:v>
                      </c:pt>
                      <c:pt idx="94">
                        <c:v>4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14</c:v>
                      </c:pt>
                      <c:pt idx="102">
                        <c:v>4</c:v>
                      </c:pt>
                      <c:pt idx="103">
                        <c:v>14</c:v>
                      </c:pt>
                      <c:pt idx="104">
                        <c:v>13</c:v>
                      </c:pt>
                      <c:pt idx="105">
                        <c:v>12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13</c:v>
                      </c:pt>
                      <c:pt idx="109">
                        <c:v>12</c:v>
                      </c:pt>
                      <c:pt idx="110">
                        <c:v>12</c:v>
                      </c:pt>
                      <c:pt idx="111">
                        <c:v>14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13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13</c:v>
                      </c:pt>
                      <c:pt idx="119">
                        <c:v>14</c:v>
                      </c:pt>
                      <c:pt idx="120">
                        <c:v>13</c:v>
                      </c:pt>
                      <c:pt idx="121">
                        <c:v>13</c:v>
                      </c:pt>
                      <c:pt idx="122">
                        <c:v>15</c:v>
                      </c:pt>
                      <c:pt idx="123">
                        <c:v>13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15</c:v>
                      </c:pt>
                      <c:pt idx="133">
                        <c:v>11</c:v>
                      </c:pt>
                      <c:pt idx="134">
                        <c:v>13</c:v>
                      </c:pt>
                      <c:pt idx="135">
                        <c:v>12</c:v>
                      </c:pt>
                      <c:pt idx="136">
                        <c:v>15</c:v>
                      </c:pt>
                      <c:pt idx="137">
                        <c:v>12</c:v>
                      </c:pt>
                      <c:pt idx="138">
                        <c:v>14</c:v>
                      </c:pt>
                      <c:pt idx="139">
                        <c:v>15</c:v>
                      </c:pt>
                      <c:pt idx="140">
                        <c:v>13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14</c:v>
                      </c:pt>
                      <c:pt idx="144">
                        <c:v>13</c:v>
                      </c:pt>
                      <c:pt idx="145">
                        <c:v>13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13</c:v>
                      </c:pt>
                      <c:pt idx="149">
                        <c:v>4</c:v>
                      </c:pt>
                      <c:pt idx="150">
                        <c:v>13</c:v>
                      </c:pt>
                      <c:pt idx="151">
                        <c:v>5</c:v>
                      </c:pt>
                      <c:pt idx="152">
                        <c:v>13</c:v>
                      </c:pt>
                      <c:pt idx="153">
                        <c:v>4</c:v>
                      </c:pt>
                      <c:pt idx="154">
                        <c:v>14</c:v>
                      </c:pt>
                      <c:pt idx="155">
                        <c:v>13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13</c:v>
                      </c:pt>
                      <c:pt idx="159">
                        <c:v>12</c:v>
                      </c:pt>
                      <c:pt idx="160">
                        <c:v>5</c:v>
                      </c:pt>
                      <c:pt idx="161">
                        <c:v>13</c:v>
                      </c:pt>
                      <c:pt idx="162">
                        <c:v>4</c:v>
                      </c:pt>
                      <c:pt idx="163">
                        <c:v>13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13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11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5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13</c:v>
                      </c:pt>
                      <c:pt idx="180">
                        <c:v>14</c:v>
                      </c:pt>
                      <c:pt idx="181">
                        <c:v>13</c:v>
                      </c:pt>
                      <c:pt idx="182">
                        <c:v>13</c:v>
                      </c:pt>
                      <c:pt idx="183">
                        <c:v>13</c:v>
                      </c:pt>
                      <c:pt idx="184">
                        <c:v>13</c:v>
                      </c:pt>
                      <c:pt idx="185">
                        <c:v>6</c:v>
                      </c:pt>
                      <c:pt idx="186">
                        <c:v>13</c:v>
                      </c:pt>
                      <c:pt idx="187">
                        <c:v>13</c:v>
                      </c:pt>
                      <c:pt idx="188">
                        <c:v>13</c:v>
                      </c:pt>
                      <c:pt idx="189">
                        <c:v>14</c:v>
                      </c:pt>
                      <c:pt idx="190">
                        <c:v>13</c:v>
                      </c:pt>
                      <c:pt idx="191">
                        <c:v>5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3</c:v>
                      </c:pt>
                      <c:pt idx="196">
                        <c:v>5</c:v>
                      </c:pt>
                      <c:pt idx="197">
                        <c:v>14</c:v>
                      </c:pt>
                      <c:pt idx="198">
                        <c:v>14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13</c:v>
                      </c:pt>
                      <c:pt idx="202">
                        <c:v>13</c:v>
                      </c:pt>
                      <c:pt idx="203">
                        <c:v>3</c:v>
                      </c:pt>
                      <c:pt idx="204">
                        <c:v>13</c:v>
                      </c:pt>
                      <c:pt idx="205">
                        <c:v>13</c:v>
                      </c:pt>
                      <c:pt idx="206">
                        <c:v>5</c:v>
                      </c:pt>
                      <c:pt idx="207">
                        <c:v>13</c:v>
                      </c:pt>
                      <c:pt idx="208">
                        <c:v>15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13</c:v>
                      </c:pt>
                      <c:pt idx="212">
                        <c:v>13</c:v>
                      </c:pt>
                      <c:pt idx="213">
                        <c:v>12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5</c:v>
                      </c:pt>
                      <c:pt idx="217">
                        <c:v>13</c:v>
                      </c:pt>
                      <c:pt idx="218">
                        <c:v>13</c:v>
                      </c:pt>
                      <c:pt idx="219">
                        <c:v>4</c:v>
                      </c:pt>
                      <c:pt idx="220">
                        <c:v>12</c:v>
                      </c:pt>
                      <c:pt idx="221">
                        <c:v>13</c:v>
                      </c:pt>
                      <c:pt idx="222">
                        <c:v>10</c:v>
                      </c:pt>
                      <c:pt idx="223">
                        <c:v>4</c:v>
                      </c:pt>
                      <c:pt idx="224">
                        <c:v>13</c:v>
                      </c:pt>
                      <c:pt idx="225">
                        <c:v>11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13</c:v>
                      </c:pt>
                      <c:pt idx="230">
                        <c:v>12</c:v>
                      </c:pt>
                      <c:pt idx="231">
                        <c:v>13</c:v>
                      </c:pt>
                      <c:pt idx="232">
                        <c:v>10</c:v>
                      </c:pt>
                      <c:pt idx="233">
                        <c:v>4</c:v>
                      </c:pt>
                      <c:pt idx="234">
                        <c:v>14</c:v>
                      </c:pt>
                      <c:pt idx="235">
                        <c:v>13</c:v>
                      </c:pt>
                      <c:pt idx="236">
                        <c:v>11</c:v>
                      </c:pt>
                      <c:pt idx="237">
                        <c:v>13</c:v>
                      </c:pt>
                      <c:pt idx="238">
                        <c:v>12</c:v>
                      </c:pt>
                      <c:pt idx="239">
                        <c:v>4</c:v>
                      </c:pt>
                      <c:pt idx="240">
                        <c:v>5</c:v>
                      </c:pt>
                      <c:pt idx="241">
                        <c:v>13</c:v>
                      </c:pt>
                      <c:pt idx="242">
                        <c:v>4</c:v>
                      </c:pt>
                      <c:pt idx="243">
                        <c:v>13</c:v>
                      </c:pt>
                      <c:pt idx="244">
                        <c:v>13</c:v>
                      </c:pt>
                      <c:pt idx="245">
                        <c:v>13</c:v>
                      </c:pt>
                      <c:pt idx="246">
                        <c:v>13</c:v>
                      </c:pt>
                      <c:pt idx="247">
                        <c:v>13</c:v>
                      </c:pt>
                      <c:pt idx="248">
                        <c:v>12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4</c:v>
                      </c:pt>
                      <c:pt idx="252">
                        <c:v>4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5</c:v>
                      </c:pt>
                      <c:pt idx="258">
                        <c:v>4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5</c:v>
                      </c:pt>
                      <c:pt idx="262">
                        <c:v>5</c:v>
                      </c:pt>
                      <c:pt idx="263">
                        <c:v>5</c:v>
                      </c:pt>
                      <c:pt idx="264">
                        <c:v>4</c:v>
                      </c:pt>
                      <c:pt idx="265">
                        <c:v>4</c:v>
                      </c:pt>
                      <c:pt idx="266">
                        <c:v>5</c:v>
                      </c:pt>
                      <c:pt idx="267">
                        <c:v>4</c:v>
                      </c:pt>
                      <c:pt idx="268">
                        <c:v>13</c:v>
                      </c:pt>
                      <c:pt idx="269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377-438F-9AA0-EAE99EF4389B}"/>
                  </c:ext>
                </c:extLst>
              </c15:ser>
            </c15:filteredScatterSeries>
          </c:ext>
        </c:extLst>
      </c:scatterChart>
      <c:valAx>
        <c:axId val="96129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300159"/>
        <c:crosses val="autoZero"/>
        <c:crossBetween val="midCat"/>
      </c:valAx>
      <c:valAx>
        <c:axId val="9613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29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9989314247518402E-2"/>
          <c:y val="0.1085225758189078"/>
          <c:w val="0.91951945943733826"/>
          <c:h val="0.7566701309317091"/>
        </c:manualLayout>
      </c:layout>
      <c:scatterChart>
        <c:scatterStyle val="lineMarker"/>
        <c:varyColors val="0"/>
        <c:ser>
          <c:idx val="3"/>
          <c:order val="3"/>
          <c:tx>
            <c:v>겨울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분석1단계!$CB$12:$CB$281</c:f>
              <c:numCache>
                <c:formatCode>General</c:formatCode>
                <c:ptCount val="270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4</c:v>
                </c:pt>
                <c:pt idx="22">
                  <c:v>5</c:v>
                </c:pt>
                <c:pt idx="23">
                  <c:v>12</c:v>
                </c:pt>
                <c:pt idx="24">
                  <c:v>13</c:v>
                </c:pt>
                <c:pt idx="25">
                  <c:v>4</c:v>
                </c:pt>
                <c:pt idx="26">
                  <c:v>13</c:v>
                </c:pt>
                <c:pt idx="27">
                  <c:v>10</c:v>
                </c:pt>
                <c:pt idx="28">
                  <c:v>14</c:v>
                </c:pt>
                <c:pt idx="29">
                  <c:v>12</c:v>
                </c:pt>
                <c:pt idx="30">
                  <c:v>14</c:v>
                </c:pt>
                <c:pt idx="31">
                  <c:v>4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4</c:v>
                </c:pt>
                <c:pt idx="36">
                  <c:v>14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12</c:v>
                </c:pt>
                <c:pt idx="45">
                  <c:v>4</c:v>
                </c:pt>
                <c:pt idx="46">
                  <c:v>13</c:v>
                </c:pt>
                <c:pt idx="47">
                  <c:v>5</c:v>
                </c:pt>
                <c:pt idx="48">
                  <c:v>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14</c:v>
                </c:pt>
                <c:pt idx="54">
                  <c:v>13</c:v>
                </c:pt>
                <c:pt idx="55">
                  <c:v>9</c:v>
                </c:pt>
                <c:pt idx="56">
                  <c:v>5</c:v>
                </c:pt>
                <c:pt idx="57">
                  <c:v>11</c:v>
                </c:pt>
                <c:pt idx="58">
                  <c:v>11</c:v>
                </c:pt>
                <c:pt idx="59">
                  <c:v>4</c:v>
                </c:pt>
                <c:pt idx="60">
                  <c:v>4</c:v>
                </c:pt>
                <c:pt idx="61">
                  <c:v>13</c:v>
                </c:pt>
                <c:pt idx="62">
                  <c:v>12</c:v>
                </c:pt>
                <c:pt idx="63">
                  <c:v>14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4</c:v>
                </c:pt>
                <c:pt idx="68">
                  <c:v>13</c:v>
                </c:pt>
                <c:pt idx="69">
                  <c:v>14</c:v>
                </c:pt>
                <c:pt idx="70">
                  <c:v>12</c:v>
                </c:pt>
                <c:pt idx="71">
                  <c:v>4</c:v>
                </c:pt>
                <c:pt idx="72">
                  <c:v>13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5</c:v>
                </c:pt>
                <c:pt idx="87">
                  <c:v>12</c:v>
                </c:pt>
                <c:pt idx="88">
                  <c:v>13</c:v>
                </c:pt>
                <c:pt idx="89">
                  <c:v>4</c:v>
                </c:pt>
                <c:pt idx="90">
                  <c:v>12</c:v>
                </c:pt>
                <c:pt idx="91">
                  <c:v>10</c:v>
                </c:pt>
                <c:pt idx="92">
                  <c:v>13</c:v>
                </c:pt>
                <c:pt idx="93">
                  <c:v>13</c:v>
                </c:pt>
                <c:pt idx="94">
                  <c:v>4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15</c:v>
                </c:pt>
                <c:pt idx="99">
                  <c:v>13</c:v>
                </c:pt>
                <c:pt idx="100">
                  <c:v>4</c:v>
                </c:pt>
                <c:pt idx="101">
                  <c:v>14</c:v>
                </c:pt>
                <c:pt idx="102">
                  <c:v>4</c:v>
                </c:pt>
                <c:pt idx="103">
                  <c:v>14</c:v>
                </c:pt>
                <c:pt idx="104">
                  <c:v>13</c:v>
                </c:pt>
                <c:pt idx="105">
                  <c:v>12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12</c:v>
                </c:pt>
                <c:pt idx="110">
                  <c:v>12</c:v>
                </c:pt>
                <c:pt idx="111">
                  <c:v>14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13</c:v>
                </c:pt>
                <c:pt idx="116">
                  <c:v>4</c:v>
                </c:pt>
                <c:pt idx="117">
                  <c:v>14</c:v>
                </c:pt>
                <c:pt idx="118">
                  <c:v>13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15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11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13</c:v>
                </c:pt>
                <c:pt idx="135">
                  <c:v>12</c:v>
                </c:pt>
                <c:pt idx="136">
                  <c:v>15</c:v>
                </c:pt>
                <c:pt idx="137">
                  <c:v>12</c:v>
                </c:pt>
                <c:pt idx="138">
                  <c:v>14</c:v>
                </c:pt>
                <c:pt idx="139">
                  <c:v>15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14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4</c:v>
                </c:pt>
                <c:pt idx="150">
                  <c:v>13</c:v>
                </c:pt>
                <c:pt idx="151">
                  <c:v>5</c:v>
                </c:pt>
                <c:pt idx="152">
                  <c:v>13</c:v>
                </c:pt>
                <c:pt idx="153">
                  <c:v>4</c:v>
                </c:pt>
                <c:pt idx="154">
                  <c:v>14</c:v>
                </c:pt>
                <c:pt idx="155">
                  <c:v>13</c:v>
                </c:pt>
                <c:pt idx="156">
                  <c:v>4</c:v>
                </c:pt>
                <c:pt idx="157">
                  <c:v>4</c:v>
                </c:pt>
                <c:pt idx="158">
                  <c:v>13</c:v>
                </c:pt>
                <c:pt idx="159">
                  <c:v>12</c:v>
                </c:pt>
                <c:pt idx="160">
                  <c:v>5</c:v>
                </c:pt>
                <c:pt idx="161">
                  <c:v>13</c:v>
                </c:pt>
                <c:pt idx="162">
                  <c:v>4</c:v>
                </c:pt>
                <c:pt idx="163">
                  <c:v>13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13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11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13</c:v>
                </c:pt>
                <c:pt idx="180">
                  <c:v>14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6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14</c:v>
                </c:pt>
                <c:pt idx="190">
                  <c:v>13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5</c:v>
                </c:pt>
                <c:pt idx="197">
                  <c:v>14</c:v>
                </c:pt>
                <c:pt idx="198">
                  <c:v>14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3</c:v>
                </c:pt>
                <c:pt idx="204">
                  <c:v>13</c:v>
                </c:pt>
                <c:pt idx="205">
                  <c:v>13</c:v>
                </c:pt>
                <c:pt idx="206">
                  <c:v>5</c:v>
                </c:pt>
                <c:pt idx="207">
                  <c:v>13</c:v>
                </c:pt>
                <c:pt idx="208">
                  <c:v>15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13</c:v>
                </c:pt>
                <c:pt idx="215">
                  <c:v>13</c:v>
                </c:pt>
                <c:pt idx="216">
                  <c:v>5</c:v>
                </c:pt>
                <c:pt idx="217">
                  <c:v>13</c:v>
                </c:pt>
                <c:pt idx="218">
                  <c:v>13</c:v>
                </c:pt>
                <c:pt idx="219">
                  <c:v>4</c:v>
                </c:pt>
                <c:pt idx="220">
                  <c:v>12</c:v>
                </c:pt>
                <c:pt idx="221">
                  <c:v>13</c:v>
                </c:pt>
                <c:pt idx="222">
                  <c:v>10</c:v>
                </c:pt>
                <c:pt idx="223">
                  <c:v>4</c:v>
                </c:pt>
                <c:pt idx="224">
                  <c:v>13</c:v>
                </c:pt>
                <c:pt idx="225">
                  <c:v>11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13</c:v>
                </c:pt>
                <c:pt idx="230">
                  <c:v>12</c:v>
                </c:pt>
                <c:pt idx="231">
                  <c:v>13</c:v>
                </c:pt>
                <c:pt idx="232">
                  <c:v>10</c:v>
                </c:pt>
                <c:pt idx="233">
                  <c:v>4</c:v>
                </c:pt>
                <c:pt idx="234">
                  <c:v>14</c:v>
                </c:pt>
                <c:pt idx="235">
                  <c:v>13</c:v>
                </c:pt>
                <c:pt idx="236">
                  <c:v>11</c:v>
                </c:pt>
                <c:pt idx="237">
                  <c:v>13</c:v>
                </c:pt>
                <c:pt idx="238">
                  <c:v>12</c:v>
                </c:pt>
                <c:pt idx="239">
                  <c:v>4</c:v>
                </c:pt>
                <c:pt idx="240">
                  <c:v>5</c:v>
                </c:pt>
                <c:pt idx="241">
                  <c:v>13</c:v>
                </c:pt>
                <c:pt idx="242">
                  <c:v>4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12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4</c:v>
                </c:pt>
                <c:pt idx="266">
                  <c:v>5</c:v>
                </c:pt>
                <c:pt idx="267">
                  <c:v>4</c:v>
                </c:pt>
                <c:pt idx="268">
                  <c:v>13</c:v>
                </c:pt>
                <c:pt idx="26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86-463E-AD07-995C2FB1C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99679"/>
        <c:axId val="961300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분석1단계!$BS$12:$BS$287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5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16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5</c:v>
                      </c:pt>
                      <c:pt idx="12">
                        <c:v>15</c:v>
                      </c:pt>
                      <c:pt idx="13">
                        <c:v>11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4</c:v>
                      </c:pt>
                      <c:pt idx="20">
                        <c:v>11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10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9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10</c:v>
                      </c:pt>
                      <c:pt idx="31">
                        <c:v>4</c:v>
                      </c:pt>
                      <c:pt idx="32">
                        <c:v>11</c:v>
                      </c:pt>
                      <c:pt idx="33">
                        <c:v>4</c:v>
                      </c:pt>
                      <c:pt idx="34">
                        <c:v>9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14</c:v>
                      </c:pt>
                      <c:pt idx="41">
                        <c:v>12</c:v>
                      </c:pt>
                      <c:pt idx="42">
                        <c:v>4</c:v>
                      </c:pt>
                      <c:pt idx="43">
                        <c:v>13</c:v>
                      </c:pt>
                      <c:pt idx="44">
                        <c:v>12</c:v>
                      </c:pt>
                      <c:pt idx="45">
                        <c:v>12</c:v>
                      </c:pt>
                      <c:pt idx="46">
                        <c:v>13</c:v>
                      </c:pt>
                      <c:pt idx="47">
                        <c:v>10</c:v>
                      </c:pt>
                      <c:pt idx="48">
                        <c:v>12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12</c:v>
                      </c:pt>
                      <c:pt idx="55">
                        <c:v>12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13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13</c:v>
                      </c:pt>
                      <c:pt idx="64">
                        <c:v>4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10</c:v>
                      </c:pt>
                      <c:pt idx="69">
                        <c:v>12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12</c:v>
                      </c:pt>
                      <c:pt idx="74">
                        <c:v>4</c:v>
                      </c:pt>
                      <c:pt idx="75">
                        <c:v>10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4</c:v>
                      </c:pt>
                      <c:pt idx="81">
                        <c:v>10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13</c:v>
                      </c:pt>
                      <c:pt idx="86">
                        <c:v>4</c:v>
                      </c:pt>
                      <c:pt idx="87">
                        <c:v>13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10</c:v>
                      </c:pt>
                      <c:pt idx="91">
                        <c:v>8</c:v>
                      </c:pt>
                      <c:pt idx="92">
                        <c:v>14</c:v>
                      </c:pt>
                      <c:pt idx="93">
                        <c:v>13</c:v>
                      </c:pt>
                      <c:pt idx="94">
                        <c:v>13</c:v>
                      </c:pt>
                      <c:pt idx="95">
                        <c:v>13</c:v>
                      </c:pt>
                      <c:pt idx="96">
                        <c:v>13</c:v>
                      </c:pt>
                      <c:pt idx="97">
                        <c:v>12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13</c:v>
                      </c:pt>
                      <c:pt idx="102">
                        <c:v>13</c:v>
                      </c:pt>
                      <c:pt idx="103">
                        <c:v>13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13</c:v>
                      </c:pt>
                      <c:pt idx="111">
                        <c:v>15</c:v>
                      </c:pt>
                      <c:pt idx="112">
                        <c:v>9</c:v>
                      </c:pt>
                      <c:pt idx="113">
                        <c:v>13</c:v>
                      </c:pt>
                      <c:pt idx="114">
                        <c:v>14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13</c:v>
                      </c:pt>
                      <c:pt idx="118">
                        <c:v>11</c:v>
                      </c:pt>
                      <c:pt idx="119">
                        <c:v>12</c:v>
                      </c:pt>
                      <c:pt idx="120">
                        <c:v>12</c:v>
                      </c:pt>
                      <c:pt idx="121">
                        <c:v>12</c:v>
                      </c:pt>
                      <c:pt idx="122">
                        <c:v>4</c:v>
                      </c:pt>
                      <c:pt idx="123">
                        <c:v>11</c:v>
                      </c:pt>
                      <c:pt idx="124">
                        <c:v>13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15</c:v>
                      </c:pt>
                      <c:pt idx="128">
                        <c:v>13</c:v>
                      </c:pt>
                      <c:pt idx="129">
                        <c:v>13</c:v>
                      </c:pt>
                      <c:pt idx="130">
                        <c:v>13</c:v>
                      </c:pt>
                      <c:pt idx="131">
                        <c:v>10</c:v>
                      </c:pt>
                      <c:pt idx="132">
                        <c:v>11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10</c:v>
                      </c:pt>
                      <c:pt idx="136">
                        <c:v>4</c:v>
                      </c:pt>
                      <c:pt idx="137">
                        <c:v>13</c:v>
                      </c:pt>
                      <c:pt idx="138">
                        <c:v>11</c:v>
                      </c:pt>
                      <c:pt idx="139">
                        <c:v>10</c:v>
                      </c:pt>
                      <c:pt idx="140">
                        <c:v>13</c:v>
                      </c:pt>
                      <c:pt idx="141">
                        <c:v>12</c:v>
                      </c:pt>
                      <c:pt idx="142">
                        <c:v>11</c:v>
                      </c:pt>
                      <c:pt idx="143">
                        <c:v>14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10</c:v>
                      </c:pt>
                      <c:pt idx="148">
                        <c:v>4</c:v>
                      </c:pt>
                      <c:pt idx="149">
                        <c:v>12</c:v>
                      </c:pt>
                      <c:pt idx="150">
                        <c:v>10</c:v>
                      </c:pt>
                      <c:pt idx="151">
                        <c:v>12</c:v>
                      </c:pt>
                      <c:pt idx="152">
                        <c:v>11</c:v>
                      </c:pt>
                      <c:pt idx="153">
                        <c:v>10</c:v>
                      </c:pt>
                      <c:pt idx="154">
                        <c:v>14</c:v>
                      </c:pt>
                      <c:pt idx="155">
                        <c:v>11</c:v>
                      </c:pt>
                      <c:pt idx="156">
                        <c:v>11</c:v>
                      </c:pt>
                      <c:pt idx="157">
                        <c:v>10</c:v>
                      </c:pt>
                      <c:pt idx="158">
                        <c:v>13</c:v>
                      </c:pt>
                      <c:pt idx="159">
                        <c:v>10</c:v>
                      </c:pt>
                      <c:pt idx="160">
                        <c:v>11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12</c:v>
                      </c:pt>
                      <c:pt idx="171">
                        <c:v>12</c:v>
                      </c:pt>
                      <c:pt idx="172">
                        <c:v>12</c:v>
                      </c:pt>
                      <c:pt idx="173">
                        <c:v>11</c:v>
                      </c:pt>
                      <c:pt idx="174">
                        <c:v>10</c:v>
                      </c:pt>
                      <c:pt idx="175">
                        <c:v>12</c:v>
                      </c:pt>
                      <c:pt idx="176">
                        <c:v>13</c:v>
                      </c:pt>
                      <c:pt idx="177">
                        <c:v>13</c:v>
                      </c:pt>
                      <c:pt idx="178">
                        <c:v>13</c:v>
                      </c:pt>
                      <c:pt idx="179">
                        <c:v>12</c:v>
                      </c:pt>
                      <c:pt idx="180">
                        <c:v>13</c:v>
                      </c:pt>
                      <c:pt idx="181">
                        <c:v>8</c:v>
                      </c:pt>
                      <c:pt idx="182">
                        <c:v>5</c:v>
                      </c:pt>
                      <c:pt idx="183">
                        <c:v>14</c:v>
                      </c:pt>
                      <c:pt idx="184">
                        <c:v>16</c:v>
                      </c:pt>
                      <c:pt idx="185">
                        <c:v>12</c:v>
                      </c:pt>
                      <c:pt idx="186">
                        <c:v>12</c:v>
                      </c:pt>
                      <c:pt idx="187">
                        <c:v>12</c:v>
                      </c:pt>
                      <c:pt idx="188">
                        <c:v>13</c:v>
                      </c:pt>
                      <c:pt idx="189">
                        <c:v>13</c:v>
                      </c:pt>
                      <c:pt idx="190">
                        <c:v>13</c:v>
                      </c:pt>
                      <c:pt idx="191">
                        <c:v>13</c:v>
                      </c:pt>
                      <c:pt idx="192">
                        <c:v>13</c:v>
                      </c:pt>
                      <c:pt idx="193">
                        <c:v>13</c:v>
                      </c:pt>
                      <c:pt idx="194">
                        <c:v>13</c:v>
                      </c:pt>
                      <c:pt idx="195">
                        <c:v>9</c:v>
                      </c:pt>
                      <c:pt idx="196">
                        <c:v>12</c:v>
                      </c:pt>
                      <c:pt idx="197">
                        <c:v>11</c:v>
                      </c:pt>
                      <c:pt idx="198">
                        <c:v>13</c:v>
                      </c:pt>
                      <c:pt idx="199">
                        <c:v>12</c:v>
                      </c:pt>
                      <c:pt idx="200">
                        <c:v>4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9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15</c:v>
                      </c:pt>
                      <c:pt idx="209">
                        <c:v>12</c:v>
                      </c:pt>
                      <c:pt idx="210">
                        <c:v>12</c:v>
                      </c:pt>
                      <c:pt idx="211">
                        <c:v>13</c:v>
                      </c:pt>
                      <c:pt idx="212">
                        <c:v>12</c:v>
                      </c:pt>
                      <c:pt idx="213">
                        <c:v>13</c:v>
                      </c:pt>
                      <c:pt idx="214">
                        <c:v>12</c:v>
                      </c:pt>
                      <c:pt idx="215">
                        <c:v>12</c:v>
                      </c:pt>
                      <c:pt idx="216">
                        <c:v>10</c:v>
                      </c:pt>
                      <c:pt idx="217">
                        <c:v>13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13</c:v>
                      </c:pt>
                      <c:pt idx="221">
                        <c:v>12</c:v>
                      </c:pt>
                      <c:pt idx="222">
                        <c:v>10</c:v>
                      </c:pt>
                      <c:pt idx="223">
                        <c:v>10</c:v>
                      </c:pt>
                      <c:pt idx="224">
                        <c:v>13</c:v>
                      </c:pt>
                      <c:pt idx="225">
                        <c:v>12</c:v>
                      </c:pt>
                      <c:pt idx="226">
                        <c:v>10</c:v>
                      </c:pt>
                      <c:pt idx="227">
                        <c:v>10</c:v>
                      </c:pt>
                      <c:pt idx="228">
                        <c:v>4</c:v>
                      </c:pt>
                      <c:pt idx="229">
                        <c:v>13</c:v>
                      </c:pt>
                      <c:pt idx="230">
                        <c:v>11</c:v>
                      </c:pt>
                      <c:pt idx="231">
                        <c:v>11</c:v>
                      </c:pt>
                      <c:pt idx="232">
                        <c:v>5</c:v>
                      </c:pt>
                      <c:pt idx="233">
                        <c:v>4</c:v>
                      </c:pt>
                      <c:pt idx="234">
                        <c:v>12</c:v>
                      </c:pt>
                      <c:pt idx="235">
                        <c:v>12</c:v>
                      </c:pt>
                      <c:pt idx="236">
                        <c:v>10</c:v>
                      </c:pt>
                      <c:pt idx="237">
                        <c:v>13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11</c:v>
                      </c:pt>
                      <c:pt idx="241">
                        <c:v>10</c:v>
                      </c:pt>
                      <c:pt idx="242">
                        <c:v>8</c:v>
                      </c:pt>
                      <c:pt idx="243">
                        <c:v>4</c:v>
                      </c:pt>
                      <c:pt idx="244">
                        <c:v>10</c:v>
                      </c:pt>
                      <c:pt idx="245">
                        <c:v>9</c:v>
                      </c:pt>
                      <c:pt idx="246">
                        <c:v>9</c:v>
                      </c:pt>
                      <c:pt idx="247">
                        <c:v>7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12</c:v>
                      </c:pt>
                      <c:pt idx="251">
                        <c:v>4</c:v>
                      </c:pt>
                      <c:pt idx="252">
                        <c:v>11</c:v>
                      </c:pt>
                      <c:pt idx="253">
                        <c:v>9</c:v>
                      </c:pt>
                      <c:pt idx="254">
                        <c:v>10</c:v>
                      </c:pt>
                      <c:pt idx="255">
                        <c:v>11</c:v>
                      </c:pt>
                      <c:pt idx="256">
                        <c:v>10</c:v>
                      </c:pt>
                      <c:pt idx="257">
                        <c:v>5</c:v>
                      </c:pt>
                      <c:pt idx="258">
                        <c:v>9</c:v>
                      </c:pt>
                      <c:pt idx="259">
                        <c:v>9</c:v>
                      </c:pt>
                      <c:pt idx="260">
                        <c:v>10</c:v>
                      </c:pt>
                      <c:pt idx="261">
                        <c:v>7</c:v>
                      </c:pt>
                      <c:pt idx="262">
                        <c:v>4</c:v>
                      </c:pt>
                      <c:pt idx="263">
                        <c:v>5</c:v>
                      </c:pt>
                      <c:pt idx="264">
                        <c:v>11</c:v>
                      </c:pt>
                      <c:pt idx="265">
                        <c:v>11</c:v>
                      </c:pt>
                      <c:pt idx="266">
                        <c:v>4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9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4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586-463E-AD07-995C2FB1C9B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분석1단계!$BV$12:$BV$287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8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12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12</c:v>
                      </c:pt>
                      <c:pt idx="12">
                        <c:v>10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4</c:v>
                      </c:pt>
                      <c:pt idx="17">
                        <c:v>5</c:v>
                      </c:pt>
                      <c:pt idx="18">
                        <c:v>9</c:v>
                      </c:pt>
                      <c:pt idx="19">
                        <c:v>10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8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5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12</c:v>
                      </c:pt>
                      <c:pt idx="93">
                        <c:v>5</c:v>
                      </c:pt>
                      <c:pt idx="94">
                        <c:v>13</c:v>
                      </c:pt>
                      <c:pt idx="95">
                        <c:v>12</c:v>
                      </c:pt>
                      <c:pt idx="96">
                        <c:v>4</c:v>
                      </c:pt>
                      <c:pt idx="97">
                        <c:v>12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13</c:v>
                      </c:pt>
                      <c:pt idx="101">
                        <c:v>7</c:v>
                      </c:pt>
                      <c:pt idx="102">
                        <c:v>12</c:v>
                      </c:pt>
                      <c:pt idx="103">
                        <c:v>14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8</c:v>
                      </c:pt>
                      <c:pt idx="110">
                        <c:v>11</c:v>
                      </c:pt>
                      <c:pt idx="111">
                        <c:v>5</c:v>
                      </c:pt>
                      <c:pt idx="112">
                        <c:v>5</c:v>
                      </c:pt>
                      <c:pt idx="113">
                        <c:v>5</c:v>
                      </c:pt>
                      <c:pt idx="114">
                        <c:v>5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5</c:v>
                      </c:pt>
                      <c:pt idx="120">
                        <c:v>5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5</c:v>
                      </c:pt>
                      <c:pt idx="124">
                        <c:v>8</c:v>
                      </c:pt>
                      <c:pt idx="125">
                        <c:v>5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5</c:v>
                      </c:pt>
                      <c:pt idx="129">
                        <c:v>5</c:v>
                      </c:pt>
                      <c:pt idx="130">
                        <c:v>5</c:v>
                      </c:pt>
                      <c:pt idx="131">
                        <c:v>5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8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10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4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9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9</c:v>
                      </c:pt>
                      <c:pt idx="181">
                        <c:v>4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9</c:v>
                      </c:pt>
                      <c:pt idx="187">
                        <c:v>10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8</c:v>
                      </c:pt>
                      <c:pt idx="194">
                        <c:v>11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4</c:v>
                      </c:pt>
                      <c:pt idx="200">
                        <c:v>9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5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4</c:v>
                      </c:pt>
                      <c:pt idx="216">
                        <c:v>5</c:v>
                      </c:pt>
                      <c:pt idx="217">
                        <c:v>5</c:v>
                      </c:pt>
                      <c:pt idx="218">
                        <c:v>5</c:v>
                      </c:pt>
                      <c:pt idx="219">
                        <c:v>5</c:v>
                      </c:pt>
                      <c:pt idx="220">
                        <c:v>5</c:v>
                      </c:pt>
                      <c:pt idx="221">
                        <c:v>5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6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4</c:v>
                      </c:pt>
                      <c:pt idx="239">
                        <c:v>5</c:v>
                      </c:pt>
                      <c:pt idx="240">
                        <c:v>5</c:v>
                      </c:pt>
                      <c:pt idx="241">
                        <c:v>5</c:v>
                      </c:pt>
                      <c:pt idx="242">
                        <c:v>5</c:v>
                      </c:pt>
                      <c:pt idx="243">
                        <c:v>5</c:v>
                      </c:pt>
                      <c:pt idx="244">
                        <c:v>5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5</c:v>
                      </c:pt>
                      <c:pt idx="249">
                        <c:v>5</c:v>
                      </c:pt>
                      <c:pt idx="250">
                        <c:v>5</c:v>
                      </c:pt>
                      <c:pt idx="251">
                        <c:v>5</c:v>
                      </c:pt>
                      <c:pt idx="252">
                        <c:v>5</c:v>
                      </c:pt>
                      <c:pt idx="253">
                        <c:v>5</c:v>
                      </c:pt>
                      <c:pt idx="254">
                        <c:v>5</c:v>
                      </c:pt>
                      <c:pt idx="255">
                        <c:v>5</c:v>
                      </c:pt>
                      <c:pt idx="256">
                        <c:v>5</c:v>
                      </c:pt>
                      <c:pt idx="257">
                        <c:v>5</c:v>
                      </c:pt>
                      <c:pt idx="258">
                        <c:v>5</c:v>
                      </c:pt>
                      <c:pt idx="259">
                        <c:v>5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5</c:v>
                      </c:pt>
                      <c:pt idx="263">
                        <c:v>5</c:v>
                      </c:pt>
                      <c:pt idx="264">
                        <c:v>5</c:v>
                      </c:pt>
                      <c:pt idx="265">
                        <c:v>5</c:v>
                      </c:pt>
                      <c:pt idx="266">
                        <c:v>5</c:v>
                      </c:pt>
                      <c:pt idx="267">
                        <c:v>5</c:v>
                      </c:pt>
                      <c:pt idx="268">
                        <c:v>5</c:v>
                      </c:pt>
                      <c:pt idx="269">
                        <c:v>5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5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86-463E-AD07-995C2FB1C9B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분석1단계!$BY$12:$BY$284</c15:sqref>
                        </c15:formulaRef>
                      </c:ext>
                    </c:extLst>
                    <c:numCache>
                      <c:formatCode>General</c:formatCode>
                      <c:ptCount val="273"/>
                      <c:pt idx="0">
                        <c:v>4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8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14</c:v>
                      </c:pt>
                      <c:pt idx="21">
                        <c:v>9</c:v>
                      </c:pt>
                      <c:pt idx="22">
                        <c:v>4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11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9</c:v>
                      </c:pt>
                      <c:pt idx="32">
                        <c:v>9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5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11</c:v>
                      </c:pt>
                      <c:pt idx="47">
                        <c:v>12</c:v>
                      </c:pt>
                      <c:pt idx="48">
                        <c:v>11</c:v>
                      </c:pt>
                      <c:pt idx="49">
                        <c:v>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12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12</c:v>
                      </c:pt>
                      <c:pt idx="58">
                        <c:v>12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13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11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13</c:v>
                      </c:pt>
                      <c:pt idx="73">
                        <c:v>10</c:v>
                      </c:pt>
                      <c:pt idx="74">
                        <c:v>12</c:v>
                      </c:pt>
                      <c:pt idx="75">
                        <c:v>13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12</c:v>
                      </c:pt>
                      <c:pt idx="81">
                        <c:v>6</c:v>
                      </c:pt>
                      <c:pt idx="82">
                        <c:v>4</c:v>
                      </c:pt>
                      <c:pt idx="83">
                        <c:v>3</c:v>
                      </c:pt>
                      <c:pt idx="84">
                        <c:v>13</c:v>
                      </c:pt>
                      <c:pt idx="85">
                        <c:v>12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12</c:v>
                      </c:pt>
                      <c:pt idx="89">
                        <c:v>12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4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10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9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  <c:pt idx="112">
                        <c:v>4</c:v>
                      </c:pt>
                      <c:pt idx="113">
                        <c:v>5</c:v>
                      </c:pt>
                      <c:pt idx="114">
                        <c:v>12</c:v>
                      </c:pt>
                      <c:pt idx="115">
                        <c:v>13</c:v>
                      </c:pt>
                      <c:pt idx="116">
                        <c:v>5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4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5</c:v>
                      </c:pt>
                      <c:pt idx="124">
                        <c:v>5</c:v>
                      </c:pt>
                      <c:pt idx="125">
                        <c:v>12</c:v>
                      </c:pt>
                      <c:pt idx="126">
                        <c:v>5</c:v>
                      </c:pt>
                      <c:pt idx="127">
                        <c:v>13</c:v>
                      </c:pt>
                      <c:pt idx="128">
                        <c:v>4</c:v>
                      </c:pt>
                      <c:pt idx="129">
                        <c:v>5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13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11</c:v>
                      </c:pt>
                      <c:pt idx="136">
                        <c:v>12</c:v>
                      </c:pt>
                      <c:pt idx="137">
                        <c:v>14</c:v>
                      </c:pt>
                      <c:pt idx="138">
                        <c:v>11</c:v>
                      </c:pt>
                      <c:pt idx="139">
                        <c:v>11</c:v>
                      </c:pt>
                      <c:pt idx="140">
                        <c:v>12</c:v>
                      </c:pt>
                      <c:pt idx="141">
                        <c:v>10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11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12</c:v>
                      </c:pt>
                      <c:pt idx="150">
                        <c:v>12</c:v>
                      </c:pt>
                      <c:pt idx="151">
                        <c:v>13</c:v>
                      </c:pt>
                      <c:pt idx="152">
                        <c:v>13</c:v>
                      </c:pt>
                      <c:pt idx="153">
                        <c:v>13</c:v>
                      </c:pt>
                      <c:pt idx="154">
                        <c:v>12</c:v>
                      </c:pt>
                      <c:pt idx="155">
                        <c:v>10</c:v>
                      </c:pt>
                      <c:pt idx="156">
                        <c:v>13</c:v>
                      </c:pt>
                      <c:pt idx="157">
                        <c:v>12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13</c:v>
                      </c:pt>
                      <c:pt idx="161">
                        <c:v>4</c:v>
                      </c:pt>
                      <c:pt idx="162">
                        <c:v>5</c:v>
                      </c:pt>
                      <c:pt idx="163">
                        <c:v>4</c:v>
                      </c:pt>
                      <c:pt idx="164">
                        <c:v>11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12</c:v>
                      </c:pt>
                      <c:pt idx="168">
                        <c:v>5</c:v>
                      </c:pt>
                      <c:pt idx="169">
                        <c:v>13</c:v>
                      </c:pt>
                      <c:pt idx="170">
                        <c:v>12</c:v>
                      </c:pt>
                      <c:pt idx="171">
                        <c:v>5</c:v>
                      </c:pt>
                      <c:pt idx="172">
                        <c:v>13</c:v>
                      </c:pt>
                      <c:pt idx="173">
                        <c:v>4</c:v>
                      </c:pt>
                      <c:pt idx="174">
                        <c:v>13</c:v>
                      </c:pt>
                      <c:pt idx="175">
                        <c:v>13</c:v>
                      </c:pt>
                      <c:pt idx="176">
                        <c:v>12</c:v>
                      </c:pt>
                      <c:pt idx="177">
                        <c:v>14</c:v>
                      </c:pt>
                      <c:pt idx="178">
                        <c:v>12</c:v>
                      </c:pt>
                      <c:pt idx="179">
                        <c:v>4</c:v>
                      </c:pt>
                      <c:pt idx="180">
                        <c:v>5</c:v>
                      </c:pt>
                      <c:pt idx="181">
                        <c:v>4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11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4</c:v>
                      </c:pt>
                      <c:pt idx="216">
                        <c:v>5</c:v>
                      </c:pt>
                      <c:pt idx="217">
                        <c:v>4</c:v>
                      </c:pt>
                      <c:pt idx="218">
                        <c:v>5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5</c:v>
                      </c:pt>
                      <c:pt idx="232">
                        <c:v>12</c:v>
                      </c:pt>
                      <c:pt idx="233">
                        <c:v>10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10</c:v>
                      </c:pt>
                      <c:pt idx="241">
                        <c:v>4</c:v>
                      </c:pt>
                      <c:pt idx="242">
                        <c:v>4</c:v>
                      </c:pt>
                      <c:pt idx="243">
                        <c:v>4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5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4</c:v>
                      </c:pt>
                      <c:pt idx="252">
                        <c:v>5</c:v>
                      </c:pt>
                      <c:pt idx="253">
                        <c:v>12</c:v>
                      </c:pt>
                      <c:pt idx="254">
                        <c:v>5</c:v>
                      </c:pt>
                      <c:pt idx="255">
                        <c:v>4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4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13</c:v>
                      </c:pt>
                      <c:pt idx="262">
                        <c:v>4</c:v>
                      </c:pt>
                      <c:pt idx="263">
                        <c:v>13</c:v>
                      </c:pt>
                      <c:pt idx="264">
                        <c:v>13</c:v>
                      </c:pt>
                      <c:pt idx="265">
                        <c:v>4</c:v>
                      </c:pt>
                      <c:pt idx="266">
                        <c:v>4</c:v>
                      </c:pt>
                      <c:pt idx="267">
                        <c:v>13</c:v>
                      </c:pt>
                      <c:pt idx="268">
                        <c:v>13</c:v>
                      </c:pt>
                      <c:pt idx="269">
                        <c:v>4</c:v>
                      </c:pt>
                      <c:pt idx="270">
                        <c:v>4</c:v>
                      </c:pt>
                      <c:pt idx="271">
                        <c:v>4</c:v>
                      </c:pt>
                      <c:pt idx="27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86-463E-AD07-995C2FB1C9B2}"/>
                  </c:ext>
                </c:extLst>
              </c15:ser>
            </c15:filteredScatterSeries>
          </c:ext>
        </c:extLst>
      </c:scatterChart>
      <c:valAx>
        <c:axId val="96129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300159"/>
        <c:crosses val="autoZero"/>
        <c:crossBetween val="midCat"/>
      </c:valAx>
      <c:valAx>
        <c:axId val="9613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29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봄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분석1단계!$BT$12:$BT$287</c:f>
              <c:numCache>
                <c:formatCode>General</c:formatCode>
                <c:ptCount val="276"/>
                <c:pt idx="0">
                  <c:v>19</c:v>
                </c:pt>
                <c:pt idx="1">
                  <c:v>20</c:v>
                </c:pt>
                <c:pt idx="2">
                  <c:v>20</c:v>
                </c:pt>
                <c:pt idx="3">
                  <c:v>19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21</c:v>
                </c:pt>
                <c:pt idx="13">
                  <c:v>21</c:v>
                </c:pt>
                <c:pt idx="14">
                  <c:v>20</c:v>
                </c:pt>
                <c:pt idx="15">
                  <c:v>21</c:v>
                </c:pt>
                <c:pt idx="16">
                  <c:v>20</c:v>
                </c:pt>
                <c:pt idx="17">
                  <c:v>20</c:v>
                </c:pt>
                <c:pt idx="18">
                  <c:v>19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19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21</c:v>
                </c:pt>
                <c:pt idx="36">
                  <c:v>21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18</c:v>
                </c:pt>
                <c:pt idx="43">
                  <c:v>21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20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20</c:v>
                </c:pt>
                <c:pt idx="58">
                  <c:v>21</c:v>
                </c:pt>
                <c:pt idx="59">
                  <c:v>21</c:v>
                </c:pt>
                <c:pt idx="60">
                  <c:v>20</c:v>
                </c:pt>
                <c:pt idx="61">
                  <c:v>21</c:v>
                </c:pt>
                <c:pt idx="62">
                  <c:v>21</c:v>
                </c:pt>
                <c:pt idx="63">
                  <c:v>20</c:v>
                </c:pt>
                <c:pt idx="64">
                  <c:v>18</c:v>
                </c:pt>
                <c:pt idx="65">
                  <c:v>21</c:v>
                </c:pt>
                <c:pt idx="66">
                  <c:v>20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19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19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21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19</c:v>
                </c:pt>
                <c:pt idx="109">
                  <c:v>19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20</c:v>
                </c:pt>
                <c:pt idx="114">
                  <c:v>20</c:v>
                </c:pt>
                <c:pt idx="115">
                  <c:v>21</c:v>
                </c:pt>
                <c:pt idx="116">
                  <c:v>19</c:v>
                </c:pt>
                <c:pt idx="117">
                  <c:v>20</c:v>
                </c:pt>
                <c:pt idx="118">
                  <c:v>21</c:v>
                </c:pt>
                <c:pt idx="119">
                  <c:v>20</c:v>
                </c:pt>
                <c:pt idx="120">
                  <c:v>21</c:v>
                </c:pt>
                <c:pt idx="121">
                  <c:v>20</c:v>
                </c:pt>
                <c:pt idx="122">
                  <c:v>20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22</c:v>
                </c:pt>
                <c:pt idx="141">
                  <c:v>20</c:v>
                </c:pt>
                <c:pt idx="142">
                  <c:v>21</c:v>
                </c:pt>
                <c:pt idx="143">
                  <c:v>21</c:v>
                </c:pt>
                <c:pt idx="144">
                  <c:v>20</c:v>
                </c:pt>
                <c:pt idx="145">
                  <c:v>20</c:v>
                </c:pt>
                <c:pt idx="146">
                  <c:v>21</c:v>
                </c:pt>
                <c:pt idx="147">
                  <c:v>20</c:v>
                </c:pt>
                <c:pt idx="148">
                  <c:v>14</c:v>
                </c:pt>
                <c:pt idx="149">
                  <c:v>21</c:v>
                </c:pt>
                <c:pt idx="150">
                  <c:v>20</c:v>
                </c:pt>
                <c:pt idx="151">
                  <c:v>20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22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21</c:v>
                </c:pt>
                <c:pt idx="179">
                  <c:v>21</c:v>
                </c:pt>
                <c:pt idx="180">
                  <c:v>20</c:v>
                </c:pt>
                <c:pt idx="181">
                  <c:v>21</c:v>
                </c:pt>
                <c:pt idx="182">
                  <c:v>20</c:v>
                </c:pt>
                <c:pt idx="183">
                  <c:v>20</c:v>
                </c:pt>
                <c:pt idx="184">
                  <c:v>21</c:v>
                </c:pt>
                <c:pt idx="185">
                  <c:v>20</c:v>
                </c:pt>
                <c:pt idx="186">
                  <c:v>20</c:v>
                </c:pt>
                <c:pt idx="187">
                  <c:v>21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21</c:v>
                </c:pt>
                <c:pt idx="193">
                  <c:v>21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21</c:v>
                </c:pt>
                <c:pt idx="199">
                  <c:v>20</c:v>
                </c:pt>
                <c:pt idx="200">
                  <c:v>18</c:v>
                </c:pt>
                <c:pt idx="201">
                  <c:v>20</c:v>
                </c:pt>
                <c:pt idx="202">
                  <c:v>21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19</c:v>
                </c:pt>
                <c:pt idx="208">
                  <c:v>20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20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20</c:v>
                </c:pt>
                <c:pt idx="226">
                  <c:v>21</c:v>
                </c:pt>
                <c:pt idx="227">
                  <c:v>21</c:v>
                </c:pt>
                <c:pt idx="228">
                  <c:v>18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20</c:v>
                </c:pt>
                <c:pt idx="233">
                  <c:v>20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20</c:v>
                </c:pt>
                <c:pt idx="239">
                  <c:v>18</c:v>
                </c:pt>
                <c:pt idx="240">
                  <c:v>21</c:v>
                </c:pt>
                <c:pt idx="241">
                  <c:v>21</c:v>
                </c:pt>
                <c:pt idx="242">
                  <c:v>20</c:v>
                </c:pt>
                <c:pt idx="243">
                  <c:v>21</c:v>
                </c:pt>
                <c:pt idx="244">
                  <c:v>22</c:v>
                </c:pt>
                <c:pt idx="245">
                  <c:v>22</c:v>
                </c:pt>
                <c:pt idx="246">
                  <c:v>21</c:v>
                </c:pt>
                <c:pt idx="247">
                  <c:v>20</c:v>
                </c:pt>
                <c:pt idx="248">
                  <c:v>14</c:v>
                </c:pt>
                <c:pt idx="249">
                  <c:v>20</c:v>
                </c:pt>
                <c:pt idx="250">
                  <c:v>21</c:v>
                </c:pt>
                <c:pt idx="251">
                  <c:v>20</c:v>
                </c:pt>
                <c:pt idx="252">
                  <c:v>21</c:v>
                </c:pt>
                <c:pt idx="253">
                  <c:v>21</c:v>
                </c:pt>
                <c:pt idx="254">
                  <c:v>20</c:v>
                </c:pt>
                <c:pt idx="255">
                  <c:v>21</c:v>
                </c:pt>
                <c:pt idx="256">
                  <c:v>20</c:v>
                </c:pt>
                <c:pt idx="257">
                  <c:v>21</c:v>
                </c:pt>
                <c:pt idx="258">
                  <c:v>21</c:v>
                </c:pt>
                <c:pt idx="259">
                  <c:v>11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21</c:v>
                </c:pt>
                <c:pt idx="265">
                  <c:v>21</c:v>
                </c:pt>
                <c:pt idx="266">
                  <c:v>20</c:v>
                </c:pt>
                <c:pt idx="267">
                  <c:v>21</c:v>
                </c:pt>
                <c:pt idx="268">
                  <c:v>20</c:v>
                </c:pt>
                <c:pt idx="269">
                  <c:v>20</c:v>
                </c:pt>
                <c:pt idx="270">
                  <c:v>18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14</c:v>
                </c:pt>
                <c:pt idx="27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A5-47FE-98E3-A5DF10E81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2287"/>
        <c:axId val="12040732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분석1단계!$BW$12:$BW$287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17</c:v>
                      </c:pt>
                      <c:pt idx="1">
                        <c:v>20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14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21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18</c:v>
                      </c:pt>
                      <c:pt idx="36">
                        <c:v>15</c:v>
                      </c:pt>
                      <c:pt idx="37">
                        <c:v>16</c:v>
                      </c:pt>
                      <c:pt idx="38">
                        <c:v>20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19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20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18</c:v>
                      </c:pt>
                      <c:pt idx="59">
                        <c:v>18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18</c:v>
                      </c:pt>
                      <c:pt idx="67">
                        <c:v>19</c:v>
                      </c:pt>
                      <c:pt idx="68">
                        <c:v>20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16</c:v>
                      </c:pt>
                      <c:pt idx="73">
                        <c:v>18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13</c:v>
                      </c:pt>
                      <c:pt idx="82">
                        <c:v>20</c:v>
                      </c:pt>
                      <c:pt idx="83">
                        <c:v>15</c:v>
                      </c:pt>
                      <c:pt idx="84">
                        <c:v>18</c:v>
                      </c:pt>
                      <c:pt idx="85">
                        <c:v>14</c:v>
                      </c:pt>
                      <c:pt idx="86">
                        <c:v>18</c:v>
                      </c:pt>
                      <c:pt idx="87">
                        <c:v>18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19</c:v>
                      </c:pt>
                      <c:pt idx="91">
                        <c:v>18</c:v>
                      </c:pt>
                      <c:pt idx="92">
                        <c:v>21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21</c:v>
                      </c:pt>
                      <c:pt idx="96">
                        <c:v>21</c:v>
                      </c:pt>
                      <c:pt idx="97">
                        <c:v>21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19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20</c:v>
                      </c:pt>
                      <c:pt idx="119">
                        <c:v>18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18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20</c:v>
                      </c:pt>
                      <c:pt idx="134">
                        <c:v>19</c:v>
                      </c:pt>
                      <c:pt idx="135">
                        <c:v>17</c:v>
                      </c:pt>
                      <c:pt idx="136">
                        <c:v>12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12</c:v>
                      </c:pt>
                      <c:pt idx="140">
                        <c:v>19</c:v>
                      </c:pt>
                      <c:pt idx="141">
                        <c:v>20</c:v>
                      </c:pt>
                      <c:pt idx="142">
                        <c:v>18</c:v>
                      </c:pt>
                      <c:pt idx="143">
                        <c:v>20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18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20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17</c:v>
                      </c:pt>
                      <c:pt idx="162">
                        <c:v>18</c:v>
                      </c:pt>
                      <c:pt idx="163">
                        <c:v>20</c:v>
                      </c:pt>
                      <c:pt idx="164">
                        <c:v>19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19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18</c:v>
                      </c:pt>
                      <c:pt idx="172">
                        <c:v>20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20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19</c:v>
                      </c:pt>
                      <c:pt idx="179">
                        <c:v>17</c:v>
                      </c:pt>
                      <c:pt idx="180">
                        <c:v>19</c:v>
                      </c:pt>
                      <c:pt idx="181">
                        <c:v>17</c:v>
                      </c:pt>
                      <c:pt idx="182">
                        <c:v>18</c:v>
                      </c:pt>
                      <c:pt idx="183">
                        <c:v>14</c:v>
                      </c:pt>
                      <c:pt idx="184">
                        <c:v>18</c:v>
                      </c:pt>
                      <c:pt idx="185">
                        <c:v>19</c:v>
                      </c:pt>
                      <c:pt idx="186">
                        <c:v>19</c:v>
                      </c:pt>
                      <c:pt idx="187">
                        <c:v>20</c:v>
                      </c:pt>
                      <c:pt idx="188">
                        <c:v>20</c:v>
                      </c:pt>
                      <c:pt idx="189">
                        <c:v>19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17</c:v>
                      </c:pt>
                      <c:pt idx="197">
                        <c:v>18</c:v>
                      </c:pt>
                      <c:pt idx="198">
                        <c:v>19</c:v>
                      </c:pt>
                      <c:pt idx="199">
                        <c:v>20</c:v>
                      </c:pt>
                      <c:pt idx="200">
                        <c:v>20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20</c:v>
                      </c:pt>
                      <c:pt idx="204">
                        <c:v>11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20</c:v>
                      </c:pt>
                      <c:pt idx="208">
                        <c:v>20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14</c:v>
                      </c:pt>
                      <c:pt idx="214">
                        <c:v>19</c:v>
                      </c:pt>
                      <c:pt idx="215">
                        <c:v>21</c:v>
                      </c:pt>
                      <c:pt idx="216">
                        <c:v>14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18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14</c:v>
                      </c:pt>
                      <c:pt idx="227">
                        <c:v>20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11</c:v>
                      </c:pt>
                      <c:pt idx="231">
                        <c:v>16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14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18</c:v>
                      </c:pt>
                      <c:pt idx="241">
                        <c:v>14</c:v>
                      </c:pt>
                      <c:pt idx="242">
                        <c:v>19</c:v>
                      </c:pt>
                      <c:pt idx="243">
                        <c:v>20</c:v>
                      </c:pt>
                      <c:pt idx="244">
                        <c:v>19</c:v>
                      </c:pt>
                      <c:pt idx="245">
                        <c:v>18</c:v>
                      </c:pt>
                      <c:pt idx="246">
                        <c:v>19</c:v>
                      </c:pt>
                      <c:pt idx="247">
                        <c:v>18</c:v>
                      </c:pt>
                      <c:pt idx="248">
                        <c:v>18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18</c:v>
                      </c:pt>
                      <c:pt idx="253">
                        <c:v>12</c:v>
                      </c:pt>
                      <c:pt idx="254">
                        <c:v>20</c:v>
                      </c:pt>
                      <c:pt idx="255">
                        <c:v>18</c:v>
                      </c:pt>
                      <c:pt idx="256">
                        <c:v>20</c:v>
                      </c:pt>
                      <c:pt idx="257">
                        <c:v>20</c:v>
                      </c:pt>
                      <c:pt idx="258">
                        <c:v>18</c:v>
                      </c:pt>
                      <c:pt idx="259">
                        <c:v>20</c:v>
                      </c:pt>
                      <c:pt idx="260">
                        <c:v>19</c:v>
                      </c:pt>
                      <c:pt idx="261">
                        <c:v>14</c:v>
                      </c:pt>
                      <c:pt idx="262">
                        <c:v>18</c:v>
                      </c:pt>
                      <c:pt idx="263">
                        <c:v>19</c:v>
                      </c:pt>
                      <c:pt idx="264">
                        <c:v>20</c:v>
                      </c:pt>
                      <c:pt idx="265">
                        <c:v>18</c:v>
                      </c:pt>
                      <c:pt idx="266">
                        <c:v>20</c:v>
                      </c:pt>
                      <c:pt idx="267">
                        <c:v>14</c:v>
                      </c:pt>
                      <c:pt idx="268">
                        <c:v>19</c:v>
                      </c:pt>
                      <c:pt idx="269">
                        <c:v>18</c:v>
                      </c:pt>
                      <c:pt idx="270">
                        <c:v>20</c:v>
                      </c:pt>
                      <c:pt idx="271">
                        <c:v>20</c:v>
                      </c:pt>
                      <c:pt idx="272">
                        <c:v>18</c:v>
                      </c:pt>
                      <c:pt idx="273">
                        <c:v>15</c:v>
                      </c:pt>
                      <c:pt idx="274">
                        <c:v>11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EA5-47FE-98E3-A5DF10E81EB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분석1단계!$BZ$12:$BZ$284</c15:sqref>
                        </c15:formulaRef>
                      </c:ext>
                    </c:extLst>
                    <c:numCache>
                      <c:formatCode>General</c:formatCode>
                      <c:ptCount val="273"/>
                      <c:pt idx="0">
                        <c:v>17</c:v>
                      </c:pt>
                      <c:pt idx="1">
                        <c:v>15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18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11</c:v>
                      </c:pt>
                      <c:pt idx="13">
                        <c:v>19</c:v>
                      </c:pt>
                      <c:pt idx="14">
                        <c:v>18</c:v>
                      </c:pt>
                      <c:pt idx="15">
                        <c:v>12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18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18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18</c:v>
                      </c:pt>
                      <c:pt idx="84">
                        <c:v>19</c:v>
                      </c:pt>
                      <c:pt idx="85">
                        <c:v>19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14</c:v>
                      </c:pt>
                      <c:pt idx="96">
                        <c:v>19</c:v>
                      </c:pt>
                      <c:pt idx="97">
                        <c:v>18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12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20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16</c:v>
                      </c:pt>
                      <c:pt idx="114">
                        <c:v>19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18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12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21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19</c:v>
                      </c:pt>
                      <c:pt idx="134">
                        <c:v>19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18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19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18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19</c:v>
                      </c:pt>
                      <c:pt idx="160">
                        <c:v>19</c:v>
                      </c:pt>
                      <c:pt idx="161">
                        <c:v>19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19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19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19</c:v>
                      </c:pt>
                      <c:pt idx="173">
                        <c:v>18</c:v>
                      </c:pt>
                      <c:pt idx="174">
                        <c:v>19</c:v>
                      </c:pt>
                      <c:pt idx="175">
                        <c:v>19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19</c:v>
                      </c:pt>
                      <c:pt idx="179">
                        <c:v>18</c:v>
                      </c:pt>
                      <c:pt idx="180">
                        <c:v>18</c:v>
                      </c:pt>
                      <c:pt idx="181">
                        <c:v>18</c:v>
                      </c:pt>
                      <c:pt idx="182">
                        <c:v>20</c:v>
                      </c:pt>
                      <c:pt idx="183">
                        <c:v>18</c:v>
                      </c:pt>
                      <c:pt idx="184">
                        <c:v>19</c:v>
                      </c:pt>
                      <c:pt idx="185">
                        <c:v>18</c:v>
                      </c:pt>
                      <c:pt idx="186">
                        <c:v>18</c:v>
                      </c:pt>
                      <c:pt idx="187">
                        <c:v>18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19</c:v>
                      </c:pt>
                      <c:pt idx="191">
                        <c:v>20</c:v>
                      </c:pt>
                      <c:pt idx="192">
                        <c:v>18</c:v>
                      </c:pt>
                      <c:pt idx="193">
                        <c:v>19</c:v>
                      </c:pt>
                      <c:pt idx="194">
                        <c:v>19</c:v>
                      </c:pt>
                      <c:pt idx="195">
                        <c:v>11</c:v>
                      </c:pt>
                      <c:pt idx="196">
                        <c:v>18</c:v>
                      </c:pt>
                      <c:pt idx="197">
                        <c:v>13</c:v>
                      </c:pt>
                      <c:pt idx="198">
                        <c:v>19</c:v>
                      </c:pt>
                      <c:pt idx="199">
                        <c:v>18</c:v>
                      </c:pt>
                      <c:pt idx="200">
                        <c:v>19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19</c:v>
                      </c:pt>
                      <c:pt idx="204">
                        <c:v>19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18</c:v>
                      </c:pt>
                      <c:pt idx="208">
                        <c:v>18</c:v>
                      </c:pt>
                      <c:pt idx="209">
                        <c:v>19</c:v>
                      </c:pt>
                      <c:pt idx="210">
                        <c:v>19</c:v>
                      </c:pt>
                      <c:pt idx="211">
                        <c:v>20</c:v>
                      </c:pt>
                      <c:pt idx="212">
                        <c:v>19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19</c:v>
                      </c:pt>
                      <c:pt idx="216">
                        <c:v>19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19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19</c:v>
                      </c:pt>
                      <c:pt idx="225">
                        <c:v>19</c:v>
                      </c:pt>
                      <c:pt idx="226">
                        <c:v>19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19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19</c:v>
                      </c:pt>
                      <c:pt idx="233">
                        <c:v>19</c:v>
                      </c:pt>
                      <c:pt idx="234">
                        <c:v>19</c:v>
                      </c:pt>
                      <c:pt idx="235">
                        <c:v>19</c:v>
                      </c:pt>
                      <c:pt idx="236">
                        <c:v>19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18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19</c:v>
                      </c:pt>
                      <c:pt idx="253">
                        <c:v>19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19</c:v>
                      </c:pt>
                      <c:pt idx="257">
                        <c:v>19</c:v>
                      </c:pt>
                      <c:pt idx="258">
                        <c:v>18</c:v>
                      </c:pt>
                      <c:pt idx="259">
                        <c:v>18</c:v>
                      </c:pt>
                      <c:pt idx="260">
                        <c:v>19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18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  <c:pt idx="270">
                        <c:v>19</c:v>
                      </c:pt>
                      <c:pt idx="271">
                        <c:v>18</c:v>
                      </c:pt>
                      <c:pt idx="27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EA5-47FE-98E3-A5DF10E81EB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겨울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분석1단계!$CC$12:$CC$281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16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19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19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11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18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18</c:v>
                      </c:pt>
                      <c:pt idx="75">
                        <c:v>18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18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18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20</c:v>
                      </c:pt>
                      <c:pt idx="105">
                        <c:v>19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21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19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20</c:v>
                      </c:pt>
                      <c:pt idx="133">
                        <c:v>19</c:v>
                      </c:pt>
                      <c:pt idx="134">
                        <c:v>20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19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20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19</c:v>
                      </c:pt>
                      <c:pt idx="149">
                        <c:v>18</c:v>
                      </c:pt>
                      <c:pt idx="150">
                        <c:v>19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19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18</c:v>
                      </c:pt>
                      <c:pt idx="158">
                        <c:v>18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18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18</c:v>
                      </c:pt>
                      <c:pt idx="165">
                        <c:v>19</c:v>
                      </c:pt>
                      <c:pt idx="166">
                        <c:v>19</c:v>
                      </c:pt>
                      <c:pt idx="167">
                        <c:v>18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18</c:v>
                      </c:pt>
                      <c:pt idx="171">
                        <c:v>18</c:v>
                      </c:pt>
                      <c:pt idx="172">
                        <c:v>19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18</c:v>
                      </c:pt>
                      <c:pt idx="176">
                        <c:v>19</c:v>
                      </c:pt>
                      <c:pt idx="177">
                        <c:v>18</c:v>
                      </c:pt>
                      <c:pt idx="178">
                        <c:v>18</c:v>
                      </c:pt>
                      <c:pt idx="179">
                        <c:v>20</c:v>
                      </c:pt>
                      <c:pt idx="180">
                        <c:v>19</c:v>
                      </c:pt>
                      <c:pt idx="181">
                        <c:v>19</c:v>
                      </c:pt>
                      <c:pt idx="182">
                        <c:v>19</c:v>
                      </c:pt>
                      <c:pt idx="183">
                        <c:v>19</c:v>
                      </c:pt>
                      <c:pt idx="184">
                        <c:v>19</c:v>
                      </c:pt>
                      <c:pt idx="185">
                        <c:v>19</c:v>
                      </c:pt>
                      <c:pt idx="186">
                        <c:v>20</c:v>
                      </c:pt>
                      <c:pt idx="187">
                        <c:v>20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20</c:v>
                      </c:pt>
                      <c:pt idx="191">
                        <c:v>18</c:v>
                      </c:pt>
                      <c:pt idx="192">
                        <c:v>10</c:v>
                      </c:pt>
                      <c:pt idx="193">
                        <c:v>20</c:v>
                      </c:pt>
                      <c:pt idx="194">
                        <c:v>19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19</c:v>
                      </c:pt>
                      <c:pt idx="198">
                        <c:v>19</c:v>
                      </c:pt>
                      <c:pt idx="199">
                        <c:v>19</c:v>
                      </c:pt>
                      <c:pt idx="200">
                        <c:v>19</c:v>
                      </c:pt>
                      <c:pt idx="201">
                        <c:v>1</c:v>
                      </c:pt>
                      <c:pt idx="202">
                        <c:v>20</c:v>
                      </c:pt>
                      <c:pt idx="203">
                        <c:v>19</c:v>
                      </c:pt>
                      <c:pt idx="204">
                        <c:v>20</c:v>
                      </c:pt>
                      <c:pt idx="205">
                        <c:v>19</c:v>
                      </c:pt>
                      <c:pt idx="206">
                        <c:v>18</c:v>
                      </c:pt>
                      <c:pt idx="207">
                        <c:v>19</c:v>
                      </c:pt>
                      <c:pt idx="208">
                        <c:v>19</c:v>
                      </c:pt>
                      <c:pt idx="209">
                        <c:v>19</c:v>
                      </c:pt>
                      <c:pt idx="210">
                        <c:v>8</c:v>
                      </c:pt>
                      <c:pt idx="211">
                        <c:v>20</c:v>
                      </c:pt>
                      <c:pt idx="212">
                        <c:v>20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20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20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20</c:v>
                      </c:pt>
                      <c:pt idx="225">
                        <c:v>19</c:v>
                      </c:pt>
                      <c:pt idx="226">
                        <c:v>20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20</c:v>
                      </c:pt>
                      <c:pt idx="231">
                        <c:v>20</c:v>
                      </c:pt>
                      <c:pt idx="232">
                        <c:v>19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21</c:v>
                      </c:pt>
                      <c:pt idx="237">
                        <c:v>20</c:v>
                      </c:pt>
                      <c:pt idx="238">
                        <c:v>20</c:v>
                      </c:pt>
                      <c:pt idx="239">
                        <c:v>18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18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14</c:v>
                      </c:pt>
                      <c:pt idx="253">
                        <c:v>18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18</c:v>
                      </c:pt>
                      <c:pt idx="257">
                        <c:v>18</c:v>
                      </c:pt>
                      <c:pt idx="258">
                        <c:v>18</c:v>
                      </c:pt>
                      <c:pt idx="259">
                        <c:v>11</c:v>
                      </c:pt>
                      <c:pt idx="260">
                        <c:v>11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19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EA5-47FE-98E3-A5DF10E81EB5}"/>
                  </c:ext>
                </c:extLst>
              </c15:ser>
            </c15:filteredScatterSeries>
          </c:ext>
        </c:extLst>
      </c:scatterChart>
      <c:valAx>
        <c:axId val="120407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valAx>
        <c:axId val="12040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여름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분석1단계!$BW$12:$BW$287</c:f>
              <c:numCache>
                <c:formatCode>General</c:formatCode>
                <c:ptCount val="276"/>
                <c:pt idx="0">
                  <c:v>17</c:v>
                </c:pt>
                <c:pt idx="1">
                  <c:v>20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19</c:v>
                </c:pt>
                <c:pt idx="9">
                  <c:v>18</c:v>
                </c:pt>
                <c:pt idx="10">
                  <c:v>20</c:v>
                </c:pt>
                <c:pt idx="11">
                  <c:v>20</c:v>
                </c:pt>
                <c:pt idx="12">
                  <c:v>21</c:v>
                </c:pt>
                <c:pt idx="13">
                  <c:v>20</c:v>
                </c:pt>
                <c:pt idx="14">
                  <c:v>14</c:v>
                </c:pt>
                <c:pt idx="15">
                  <c:v>20</c:v>
                </c:pt>
                <c:pt idx="16">
                  <c:v>20</c:v>
                </c:pt>
                <c:pt idx="17">
                  <c:v>19</c:v>
                </c:pt>
                <c:pt idx="18">
                  <c:v>20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20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21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18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18</c:v>
                </c:pt>
                <c:pt idx="36">
                  <c:v>15</c:v>
                </c:pt>
                <c:pt idx="37">
                  <c:v>16</c:v>
                </c:pt>
                <c:pt idx="38">
                  <c:v>20</c:v>
                </c:pt>
                <c:pt idx="39">
                  <c:v>19</c:v>
                </c:pt>
                <c:pt idx="40">
                  <c:v>20</c:v>
                </c:pt>
                <c:pt idx="41">
                  <c:v>19</c:v>
                </c:pt>
                <c:pt idx="42">
                  <c:v>20</c:v>
                </c:pt>
                <c:pt idx="43">
                  <c:v>20</c:v>
                </c:pt>
                <c:pt idx="44">
                  <c:v>18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19</c:v>
                </c:pt>
                <c:pt idx="57">
                  <c:v>19</c:v>
                </c:pt>
                <c:pt idx="58">
                  <c:v>18</c:v>
                </c:pt>
                <c:pt idx="59">
                  <c:v>18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5">
                  <c:v>19</c:v>
                </c:pt>
                <c:pt idx="66">
                  <c:v>18</c:v>
                </c:pt>
                <c:pt idx="67">
                  <c:v>19</c:v>
                </c:pt>
                <c:pt idx="68">
                  <c:v>20</c:v>
                </c:pt>
                <c:pt idx="69">
                  <c:v>18</c:v>
                </c:pt>
                <c:pt idx="70">
                  <c:v>18</c:v>
                </c:pt>
                <c:pt idx="71">
                  <c:v>20</c:v>
                </c:pt>
                <c:pt idx="72">
                  <c:v>16</c:v>
                </c:pt>
                <c:pt idx="73">
                  <c:v>18</c:v>
                </c:pt>
                <c:pt idx="74">
                  <c:v>20</c:v>
                </c:pt>
                <c:pt idx="75">
                  <c:v>20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13</c:v>
                </c:pt>
                <c:pt idx="82">
                  <c:v>20</c:v>
                </c:pt>
                <c:pt idx="83">
                  <c:v>15</c:v>
                </c:pt>
                <c:pt idx="84">
                  <c:v>18</c:v>
                </c:pt>
                <c:pt idx="85">
                  <c:v>14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20</c:v>
                </c:pt>
                <c:pt idx="90">
                  <c:v>19</c:v>
                </c:pt>
                <c:pt idx="91">
                  <c:v>18</c:v>
                </c:pt>
                <c:pt idx="92">
                  <c:v>21</c:v>
                </c:pt>
                <c:pt idx="93">
                  <c:v>20</c:v>
                </c:pt>
                <c:pt idx="94">
                  <c:v>20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21</c:v>
                </c:pt>
                <c:pt idx="104">
                  <c:v>19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19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19</c:v>
                </c:pt>
                <c:pt idx="114">
                  <c:v>18</c:v>
                </c:pt>
                <c:pt idx="115">
                  <c:v>19</c:v>
                </c:pt>
                <c:pt idx="116">
                  <c:v>19</c:v>
                </c:pt>
                <c:pt idx="117">
                  <c:v>20</c:v>
                </c:pt>
                <c:pt idx="118">
                  <c:v>20</c:v>
                </c:pt>
                <c:pt idx="119">
                  <c:v>18</c:v>
                </c:pt>
                <c:pt idx="120">
                  <c:v>18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18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20</c:v>
                </c:pt>
                <c:pt idx="134">
                  <c:v>19</c:v>
                </c:pt>
                <c:pt idx="135">
                  <c:v>17</c:v>
                </c:pt>
                <c:pt idx="136">
                  <c:v>12</c:v>
                </c:pt>
                <c:pt idx="137">
                  <c:v>20</c:v>
                </c:pt>
                <c:pt idx="138">
                  <c:v>20</c:v>
                </c:pt>
                <c:pt idx="139">
                  <c:v>12</c:v>
                </c:pt>
                <c:pt idx="140">
                  <c:v>19</c:v>
                </c:pt>
                <c:pt idx="141">
                  <c:v>20</c:v>
                </c:pt>
                <c:pt idx="142">
                  <c:v>18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</c:v>
                </c:pt>
                <c:pt idx="147">
                  <c:v>19</c:v>
                </c:pt>
                <c:pt idx="148">
                  <c:v>18</c:v>
                </c:pt>
                <c:pt idx="149">
                  <c:v>19</c:v>
                </c:pt>
                <c:pt idx="150">
                  <c:v>19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18</c:v>
                </c:pt>
                <c:pt idx="161">
                  <c:v>17</c:v>
                </c:pt>
                <c:pt idx="162">
                  <c:v>18</c:v>
                </c:pt>
                <c:pt idx="163">
                  <c:v>20</c:v>
                </c:pt>
                <c:pt idx="164">
                  <c:v>19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19</c:v>
                </c:pt>
                <c:pt idx="169">
                  <c:v>12</c:v>
                </c:pt>
                <c:pt idx="170">
                  <c:v>19</c:v>
                </c:pt>
                <c:pt idx="171">
                  <c:v>18</c:v>
                </c:pt>
                <c:pt idx="172">
                  <c:v>20</c:v>
                </c:pt>
                <c:pt idx="173">
                  <c:v>19</c:v>
                </c:pt>
                <c:pt idx="174">
                  <c:v>19</c:v>
                </c:pt>
                <c:pt idx="175">
                  <c:v>20</c:v>
                </c:pt>
                <c:pt idx="176">
                  <c:v>18</c:v>
                </c:pt>
                <c:pt idx="177">
                  <c:v>18</c:v>
                </c:pt>
                <c:pt idx="178">
                  <c:v>19</c:v>
                </c:pt>
                <c:pt idx="179">
                  <c:v>17</c:v>
                </c:pt>
                <c:pt idx="180">
                  <c:v>19</c:v>
                </c:pt>
                <c:pt idx="181">
                  <c:v>17</c:v>
                </c:pt>
                <c:pt idx="182">
                  <c:v>18</c:v>
                </c:pt>
                <c:pt idx="183">
                  <c:v>14</c:v>
                </c:pt>
                <c:pt idx="184">
                  <c:v>18</c:v>
                </c:pt>
                <c:pt idx="185">
                  <c:v>19</c:v>
                </c:pt>
                <c:pt idx="186">
                  <c:v>19</c:v>
                </c:pt>
                <c:pt idx="187">
                  <c:v>20</c:v>
                </c:pt>
                <c:pt idx="188">
                  <c:v>20</c:v>
                </c:pt>
                <c:pt idx="189">
                  <c:v>19</c:v>
                </c:pt>
                <c:pt idx="190">
                  <c:v>20</c:v>
                </c:pt>
                <c:pt idx="191">
                  <c:v>20</c:v>
                </c:pt>
                <c:pt idx="192">
                  <c:v>19</c:v>
                </c:pt>
                <c:pt idx="193">
                  <c:v>19</c:v>
                </c:pt>
                <c:pt idx="194">
                  <c:v>20</c:v>
                </c:pt>
                <c:pt idx="195">
                  <c:v>20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18</c:v>
                </c:pt>
                <c:pt idx="203">
                  <c:v>20</c:v>
                </c:pt>
                <c:pt idx="204">
                  <c:v>11</c:v>
                </c:pt>
                <c:pt idx="205">
                  <c:v>20</c:v>
                </c:pt>
                <c:pt idx="206">
                  <c:v>18</c:v>
                </c:pt>
                <c:pt idx="207">
                  <c:v>20</c:v>
                </c:pt>
                <c:pt idx="208">
                  <c:v>20</c:v>
                </c:pt>
                <c:pt idx="209">
                  <c:v>19</c:v>
                </c:pt>
                <c:pt idx="210">
                  <c:v>11</c:v>
                </c:pt>
                <c:pt idx="211">
                  <c:v>20</c:v>
                </c:pt>
                <c:pt idx="212">
                  <c:v>18</c:v>
                </c:pt>
                <c:pt idx="213">
                  <c:v>14</c:v>
                </c:pt>
                <c:pt idx="214">
                  <c:v>19</c:v>
                </c:pt>
                <c:pt idx="215">
                  <c:v>21</c:v>
                </c:pt>
                <c:pt idx="216">
                  <c:v>14</c:v>
                </c:pt>
                <c:pt idx="217">
                  <c:v>19</c:v>
                </c:pt>
                <c:pt idx="218">
                  <c:v>19</c:v>
                </c:pt>
                <c:pt idx="219">
                  <c:v>18</c:v>
                </c:pt>
                <c:pt idx="220">
                  <c:v>15</c:v>
                </c:pt>
                <c:pt idx="221">
                  <c:v>20</c:v>
                </c:pt>
                <c:pt idx="222">
                  <c:v>20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14</c:v>
                </c:pt>
                <c:pt idx="227">
                  <c:v>20</c:v>
                </c:pt>
                <c:pt idx="228">
                  <c:v>19</c:v>
                </c:pt>
                <c:pt idx="229">
                  <c:v>20</c:v>
                </c:pt>
                <c:pt idx="230">
                  <c:v>11</c:v>
                </c:pt>
                <c:pt idx="231">
                  <c:v>16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14</c:v>
                </c:pt>
                <c:pt idx="238">
                  <c:v>19</c:v>
                </c:pt>
                <c:pt idx="239">
                  <c:v>19</c:v>
                </c:pt>
                <c:pt idx="240">
                  <c:v>18</c:v>
                </c:pt>
                <c:pt idx="241">
                  <c:v>14</c:v>
                </c:pt>
                <c:pt idx="242">
                  <c:v>19</c:v>
                </c:pt>
                <c:pt idx="243">
                  <c:v>20</c:v>
                </c:pt>
                <c:pt idx="244">
                  <c:v>19</c:v>
                </c:pt>
                <c:pt idx="245">
                  <c:v>18</c:v>
                </c:pt>
                <c:pt idx="246">
                  <c:v>19</c:v>
                </c:pt>
                <c:pt idx="247">
                  <c:v>18</c:v>
                </c:pt>
                <c:pt idx="248">
                  <c:v>18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18</c:v>
                </c:pt>
                <c:pt idx="253">
                  <c:v>12</c:v>
                </c:pt>
                <c:pt idx="254">
                  <c:v>20</c:v>
                </c:pt>
                <c:pt idx="255">
                  <c:v>18</c:v>
                </c:pt>
                <c:pt idx="256">
                  <c:v>20</c:v>
                </c:pt>
                <c:pt idx="257">
                  <c:v>20</c:v>
                </c:pt>
                <c:pt idx="258">
                  <c:v>18</c:v>
                </c:pt>
                <c:pt idx="259">
                  <c:v>20</c:v>
                </c:pt>
                <c:pt idx="260">
                  <c:v>19</c:v>
                </c:pt>
                <c:pt idx="261">
                  <c:v>14</c:v>
                </c:pt>
                <c:pt idx="262">
                  <c:v>18</c:v>
                </c:pt>
                <c:pt idx="263">
                  <c:v>19</c:v>
                </c:pt>
                <c:pt idx="264">
                  <c:v>20</c:v>
                </c:pt>
                <c:pt idx="265">
                  <c:v>18</c:v>
                </c:pt>
                <c:pt idx="266">
                  <c:v>20</c:v>
                </c:pt>
                <c:pt idx="267">
                  <c:v>14</c:v>
                </c:pt>
                <c:pt idx="268">
                  <c:v>19</c:v>
                </c:pt>
                <c:pt idx="269">
                  <c:v>18</c:v>
                </c:pt>
                <c:pt idx="270">
                  <c:v>20</c:v>
                </c:pt>
                <c:pt idx="271">
                  <c:v>20</c:v>
                </c:pt>
                <c:pt idx="272">
                  <c:v>18</c:v>
                </c:pt>
                <c:pt idx="273">
                  <c:v>15</c:v>
                </c:pt>
                <c:pt idx="274">
                  <c:v>11</c:v>
                </c:pt>
                <c:pt idx="27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7-43F6-863B-A6BCBEB5E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2287"/>
        <c:axId val="120407324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분석1단계!$BT$12:$BT$287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21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19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21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21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18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21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20</c:v>
                      </c:pt>
                      <c:pt idx="64">
                        <c:v>18</c:v>
                      </c:pt>
                      <c:pt idx="65">
                        <c:v>21</c:v>
                      </c:pt>
                      <c:pt idx="66">
                        <c:v>20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20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21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21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20</c:v>
                      </c:pt>
                      <c:pt idx="114">
                        <c:v>20</c:v>
                      </c:pt>
                      <c:pt idx="115">
                        <c:v>21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21</c:v>
                      </c:pt>
                      <c:pt idx="119">
                        <c:v>20</c:v>
                      </c:pt>
                      <c:pt idx="120">
                        <c:v>21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21</c:v>
                      </c:pt>
                      <c:pt idx="125">
                        <c:v>21</c:v>
                      </c:pt>
                      <c:pt idx="126">
                        <c:v>21</c:v>
                      </c:pt>
                      <c:pt idx="127">
                        <c:v>20</c:v>
                      </c:pt>
                      <c:pt idx="128">
                        <c:v>21</c:v>
                      </c:pt>
                      <c:pt idx="129">
                        <c:v>21</c:v>
                      </c:pt>
                      <c:pt idx="130">
                        <c:v>21</c:v>
                      </c:pt>
                      <c:pt idx="131">
                        <c:v>21</c:v>
                      </c:pt>
                      <c:pt idx="132">
                        <c:v>21</c:v>
                      </c:pt>
                      <c:pt idx="133">
                        <c:v>20</c:v>
                      </c:pt>
                      <c:pt idx="134">
                        <c:v>20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22</c:v>
                      </c:pt>
                      <c:pt idx="141">
                        <c:v>20</c:v>
                      </c:pt>
                      <c:pt idx="142">
                        <c:v>21</c:v>
                      </c:pt>
                      <c:pt idx="143">
                        <c:v>21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21</c:v>
                      </c:pt>
                      <c:pt idx="147">
                        <c:v>20</c:v>
                      </c:pt>
                      <c:pt idx="148">
                        <c:v>14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21</c:v>
                      </c:pt>
                      <c:pt idx="153">
                        <c:v>21</c:v>
                      </c:pt>
                      <c:pt idx="154">
                        <c:v>21</c:v>
                      </c:pt>
                      <c:pt idx="155">
                        <c:v>21</c:v>
                      </c:pt>
                      <c:pt idx="156">
                        <c:v>21</c:v>
                      </c:pt>
                      <c:pt idx="157">
                        <c:v>22</c:v>
                      </c:pt>
                      <c:pt idx="158">
                        <c:v>21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21</c:v>
                      </c:pt>
                      <c:pt idx="167">
                        <c:v>21</c:v>
                      </c:pt>
                      <c:pt idx="168">
                        <c:v>21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21</c:v>
                      </c:pt>
                      <c:pt idx="185">
                        <c:v>20</c:v>
                      </c:pt>
                      <c:pt idx="186">
                        <c:v>20</c:v>
                      </c:pt>
                      <c:pt idx="187">
                        <c:v>21</c:v>
                      </c:pt>
                      <c:pt idx="188">
                        <c:v>20</c:v>
                      </c:pt>
                      <c:pt idx="189">
                        <c:v>20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21</c:v>
                      </c:pt>
                      <c:pt idx="193">
                        <c:v>21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20</c:v>
                      </c:pt>
                      <c:pt idx="197">
                        <c:v>20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</c:v>
                      </c:pt>
                      <c:pt idx="203">
                        <c:v>20</c:v>
                      </c:pt>
                      <c:pt idx="204">
                        <c:v>20</c:v>
                      </c:pt>
                      <c:pt idx="205">
                        <c:v>20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20</c:v>
                      </c:pt>
                      <c:pt idx="209">
                        <c:v>21</c:v>
                      </c:pt>
                      <c:pt idx="210">
                        <c:v>21</c:v>
                      </c:pt>
                      <c:pt idx="211">
                        <c:v>21</c:v>
                      </c:pt>
                      <c:pt idx="212">
                        <c:v>21</c:v>
                      </c:pt>
                      <c:pt idx="213">
                        <c:v>20</c:v>
                      </c:pt>
                      <c:pt idx="214">
                        <c:v>21</c:v>
                      </c:pt>
                      <c:pt idx="215">
                        <c:v>21</c:v>
                      </c:pt>
                      <c:pt idx="216">
                        <c:v>21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21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18</c:v>
                      </c:pt>
                      <c:pt idx="229">
                        <c:v>21</c:v>
                      </c:pt>
                      <c:pt idx="230">
                        <c:v>21</c:v>
                      </c:pt>
                      <c:pt idx="231">
                        <c:v>21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21</c:v>
                      </c:pt>
                      <c:pt idx="235">
                        <c:v>21</c:v>
                      </c:pt>
                      <c:pt idx="236">
                        <c:v>21</c:v>
                      </c:pt>
                      <c:pt idx="237">
                        <c:v>21</c:v>
                      </c:pt>
                      <c:pt idx="238">
                        <c:v>20</c:v>
                      </c:pt>
                      <c:pt idx="239">
                        <c:v>18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20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22</c:v>
                      </c:pt>
                      <c:pt idx="246">
                        <c:v>21</c:v>
                      </c:pt>
                      <c:pt idx="247">
                        <c:v>20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21</c:v>
                      </c:pt>
                      <c:pt idx="251">
                        <c:v>20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20</c:v>
                      </c:pt>
                      <c:pt idx="255">
                        <c:v>21</c:v>
                      </c:pt>
                      <c:pt idx="256">
                        <c:v>20</c:v>
                      </c:pt>
                      <c:pt idx="257">
                        <c:v>21</c:v>
                      </c:pt>
                      <c:pt idx="258">
                        <c:v>21</c:v>
                      </c:pt>
                      <c:pt idx="259">
                        <c:v>11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21</c:v>
                      </c:pt>
                      <c:pt idx="265">
                        <c:v>21</c:v>
                      </c:pt>
                      <c:pt idx="266">
                        <c:v>20</c:v>
                      </c:pt>
                      <c:pt idx="267">
                        <c:v>21</c:v>
                      </c:pt>
                      <c:pt idx="268">
                        <c:v>20</c:v>
                      </c:pt>
                      <c:pt idx="269">
                        <c:v>20</c:v>
                      </c:pt>
                      <c:pt idx="270">
                        <c:v>18</c:v>
                      </c:pt>
                      <c:pt idx="271">
                        <c:v>20</c:v>
                      </c:pt>
                      <c:pt idx="272">
                        <c:v>20</c:v>
                      </c:pt>
                      <c:pt idx="273">
                        <c:v>20</c:v>
                      </c:pt>
                      <c:pt idx="274">
                        <c:v>14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3D7-43F6-863B-A6BCBEB5EAC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분석1단계!$BZ$12:$BZ$284</c15:sqref>
                        </c15:formulaRef>
                      </c:ext>
                    </c:extLst>
                    <c:numCache>
                      <c:formatCode>General</c:formatCode>
                      <c:ptCount val="273"/>
                      <c:pt idx="0">
                        <c:v>17</c:v>
                      </c:pt>
                      <c:pt idx="1">
                        <c:v>15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18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11</c:v>
                      </c:pt>
                      <c:pt idx="13">
                        <c:v>19</c:v>
                      </c:pt>
                      <c:pt idx="14">
                        <c:v>18</c:v>
                      </c:pt>
                      <c:pt idx="15">
                        <c:v>12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18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18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18</c:v>
                      </c:pt>
                      <c:pt idx="84">
                        <c:v>19</c:v>
                      </c:pt>
                      <c:pt idx="85">
                        <c:v>19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14</c:v>
                      </c:pt>
                      <c:pt idx="96">
                        <c:v>19</c:v>
                      </c:pt>
                      <c:pt idx="97">
                        <c:v>18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12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20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16</c:v>
                      </c:pt>
                      <c:pt idx="114">
                        <c:v>19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18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12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21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19</c:v>
                      </c:pt>
                      <c:pt idx="134">
                        <c:v>19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18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19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18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19</c:v>
                      </c:pt>
                      <c:pt idx="160">
                        <c:v>19</c:v>
                      </c:pt>
                      <c:pt idx="161">
                        <c:v>19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19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19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19</c:v>
                      </c:pt>
                      <c:pt idx="173">
                        <c:v>18</c:v>
                      </c:pt>
                      <c:pt idx="174">
                        <c:v>19</c:v>
                      </c:pt>
                      <c:pt idx="175">
                        <c:v>19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19</c:v>
                      </c:pt>
                      <c:pt idx="179">
                        <c:v>18</c:v>
                      </c:pt>
                      <c:pt idx="180">
                        <c:v>18</c:v>
                      </c:pt>
                      <c:pt idx="181">
                        <c:v>18</c:v>
                      </c:pt>
                      <c:pt idx="182">
                        <c:v>20</c:v>
                      </c:pt>
                      <c:pt idx="183">
                        <c:v>18</c:v>
                      </c:pt>
                      <c:pt idx="184">
                        <c:v>19</c:v>
                      </c:pt>
                      <c:pt idx="185">
                        <c:v>18</c:v>
                      </c:pt>
                      <c:pt idx="186">
                        <c:v>18</c:v>
                      </c:pt>
                      <c:pt idx="187">
                        <c:v>18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19</c:v>
                      </c:pt>
                      <c:pt idx="191">
                        <c:v>20</c:v>
                      </c:pt>
                      <c:pt idx="192">
                        <c:v>18</c:v>
                      </c:pt>
                      <c:pt idx="193">
                        <c:v>19</c:v>
                      </c:pt>
                      <c:pt idx="194">
                        <c:v>19</c:v>
                      </c:pt>
                      <c:pt idx="195">
                        <c:v>11</c:v>
                      </c:pt>
                      <c:pt idx="196">
                        <c:v>18</c:v>
                      </c:pt>
                      <c:pt idx="197">
                        <c:v>13</c:v>
                      </c:pt>
                      <c:pt idx="198">
                        <c:v>19</c:v>
                      </c:pt>
                      <c:pt idx="199">
                        <c:v>18</c:v>
                      </c:pt>
                      <c:pt idx="200">
                        <c:v>19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19</c:v>
                      </c:pt>
                      <c:pt idx="204">
                        <c:v>19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18</c:v>
                      </c:pt>
                      <c:pt idx="208">
                        <c:v>18</c:v>
                      </c:pt>
                      <c:pt idx="209">
                        <c:v>19</c:v>
                      </c:pt>
                      <c:pt idx="210">
                        <c:v>19</c:v>
                      </c:pt>
                      <c:pt idx="211">
                        <c:v>20</c:v>
                      </c:pt>
                      <c:pt idx="212">
                        <c:v>19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19</c:v>
                      </c:pt>
                      <c:pt idx="216">
                        <c:v>19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19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19</c:v>
                      </c:pt>
                      <c:pt idx="225">
                        <c:v>19</c:v>
                      </c:pt>
                      <c:pt idx="226">
                        <c:v>19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19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19</c:v>
                      </c:pt>
                      <c:pt idx="233">
                        <c:v>19</c:v>
                      </c:pt>
                      <c:pt idx="234">
                        <c:v>19</c:v>
                      </c:pt>
                      <c:pt idx="235">
                        <c:v>19</c:v>
                      </c:pt>
                      <c:pt idx="236">
                        <c:v>19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18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19</c:v>
                      </c:pt>
                      <c:pt idx="253">
                        <c:v>19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19</c:v>
                      </c:pt>
                      <c:pt idx="257">
                        <c:v>19</c:v>
                      </c:pt>
                      <c:pt idx="258">
                        <c:v>18</c:v>
                      </c:pt>
                      <c:pt idx="259">
                        <c:v>18</c:v>
                      </c:pt>
                      <c:pt idx="260">
                        <c:v>19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18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  <c:pt idx="270">
                        <c:v>19</c:v>
                      </c:pt>
                      <c:pt idx="271">
                        <c:v>18</c:v>
                      </c:pt>
                      <c:pt idx="27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3D7-43F6-863B-A6BCBEB5EAC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겨울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분석1단계!$CC$12:$CC$281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16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19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19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11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18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18</c:v>
                      </c:pt>
                      <c:pt idx="75">
                        <c:v>18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18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18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20</c:v>
                      </c:pt>
                      <c:pt idx="105">
                        <c:v>19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21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19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20</c:v>
                      </c:pt>
                      <c:pt idx="133">
                        <c:v>19</c:v>
                      </c:pt>
                      <c:pt idx="134">
                        <c:v>20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19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20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19</c:v>
                      </c:pt>
                      <c:pt idx="149">
                        <c:v>18</c:v>
                      </c:pt>
                      <c:pt idx="150">
                        <c:v>19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19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18</c:v>
                      </c:pt>
                      <c:pt idx="158">
                        <c:v>18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18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18</c:v>
                      </c:pt>
                      <c:pt idx="165">
                        <c:v>19</c:v>
                      </c:pt>
                      <c:pt idx="166">
                        <c:v>19</c:v>
                      </c:pt>
                      <c:pt idx="167">
                        <c:v>18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18</c:v>
                      </c:pt>
                      <c:pt idx="171">
                        <c:v>18</c:v>
                      </c:pt>
                      <c:pt idx="172">
                        <c:v>19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18</c:v>
                      </c:pt>
                      <c:pt idx="176">
                        <c:v>19</c:v>
                      </c:pt>
                      <c:pt idx="177">
                        <c:v>18</c:v>
                      </c:pt>
                      <c:pt idx="178">
                        <c:v>18</c:v>
                      </c:pt>
                      <c:pt idx="179">
                        <c:v>20</c:v>
                      </c:pt>
                      <c:pt idx="180">
                        <c:v>19</c:v>
                      </c:pt>
                      <c:pt idx="181">
                        <c:v>19</c:v>
                      </c:pt>
                      <c:pt idx="182">
                        <c:v>19</c:v>
                      </c:pt>
                      <c:pt idx="183">
                        <c:v>19</c:v>
                      </c:pt>
                      <c:pt idx="184">
                        <c:v>19</c:v>
                      </c:pt>
                      <c:pt idx="185">
                        <c:v>19</c:v>
                      </c:pt>
                      <c:pt idx="186">
                        <c:v>20</c:v>
                      </c:pt>
                      <c:pt idx="187">
                        <c:v>20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20</c:v>
                      </c:pt>
                      <c:pt idx="191">
                        <c:v>18</c:v>
                      </c:pt>
                      <c:pt idx="192">
                        <c:v>10</c:v>
                      </c:pt>
                      <c:pt idx="193">
                        <c:v>20</c:v>
                      </c:pt>
                      <c:pt idx="194">
                        <c:v>19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19</c:v>
                      </c:pt>
                      <c:pt idx="198">
                        <c:v>19</c:v>
                      </c:pt>
                      <c:pt idx="199">
                        <c:v>19</c:v>
                      </c:pt>
                      <c:pt idx="200">
                        <c:v>19</c:v>
                      </c:pt>
                      <c:pt idx="201">
                        <c:v>1</c:v>
                      </c:pt>
                      <c:pt idx="202">
                        <c:v>20</c:v>
                      </c:pt>
                      <c:pt idx="203">
                        <c:v>19</c:v>
                      </c:pt>
                      <c:pt idx="204">
                        <c:v>20</c:v>
                      </c:pt>
                      <c:pt idx="205">
                        <c:v>19</c:v>
                      </c:pt>
                      <c:pt idx="206">
                        <c:v>18</c:v>
                      </c:pt>
                      <c:pt idx="207">
                        <c:v>19</c:v>
                      </c:pt>
                      <c:pt idx="208">
                        <c:v>19</c:v>
                      </c:pt>
                      <c:pt idx="209">
                        <c:v>19</c:v>
                      </c:pt>
                      <c:pt idx="210">
                        <c:v>8</c:v>
                      </c:pt>
                      <c:pt idx="211">
                        <c:v>20</c:v>
                      </c:pt>
                      <c:pt idx="212">
                        <c:v>20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20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20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20</c:v>
                      </c:pt>
                      <c:pt idx="225">
                        <c:v>19</c:v>
                      </c:pt>
                      <c:pt idx="226">
                        <c:v>20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20</c:v>
                      </c:pt>
                      <c:pt idx="231">
                        <c:v>20</c:v>
                      </c:pt>
                      <c:pt idx="232">
                        <c:v>19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21</c:v>
                      </c:pt>
                      <c:pt idx="237">
                        <c:v>20</c:v>
                      </c:pt>
                      <c:pt idx="238">
                        <c:v>20</c:v>
                      </c:pt>
                      <c:pt idx="239">
                        <c:v>18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18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14</c:v>
                      </c:pt>
                      <c:pt idx="253">
                        <c:v>18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18</c:v>
                      </c:pt>
                      <c:pt idx="257">
                        <c:v>18</c:v>
                      </c:pt>
                      <c:pt idx="258">
                        <c:v>18</c:v>
                      </c:pt>
                      <c:pt idx="259">
                        <c:v>11</c:v>
                      </c:pt>
                      <c:pt idx="260">
                        <c:v>11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19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D7-43F6-863B-A6BCBEB5EAC7}"/>
                  </c:ext>
                </c:extLst>
              </c15:ser>
            </c15:filteredScatterSeries>
          </c:ext>
        </c:extLst>
      </c:scatterChart>
      <c:valAx>
        <c:axId val="120407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valAx>
        <c:axId val="12040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가을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분석1단계!$BZ$12:$BZ$284</c:f>
              <c:numCache>
                <c:formatCode>General</c:formatCode>
                <c:ptCount val="273"/>
                <c:pt idx="0">
                  <c:v>17</c:v>
                </c:pt>
                <c:pt idx="1">
                  <c:v>15</c:v>
                </c:pt>
                <c:pt idx="2">
                  <c:v>19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19</c:v>
                </c:pt>
                <c:pt idx="10">
                  <c:v>20</c:v>
                </c:pt>
                <c:pt idx="11">
                  <c:v>20</c:v>
                </c:pt>
                <c:pt idx="12">
                  <c:v>11</c:v>
                </c:pt>
                <c:pt idx="13">
                  <c:v>19</c:v>
                </c:pt>
                <c:pt idx="14">
                  <c:v>18</c:v>
                </c:pt>
                <c:pt idx="15">
                  <c:v>12</c:v>
                </c:pt>
                <c:pt idx="16">
                  <c:v>18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18</c:v>
                </c:pt>
                <c:pt idx="83">
                  <c:v>18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18</c:v>
                </c:pt>
                <c:pt idx="91">
                  <c:v>14</c:v>
                </c:pt>
                <c:pt idx="92">
                  <c:v>12</c:v>
                </c:pt>
                <c:pt idx="93">
                  <c:v>20</c:v>
                </c:pt>
                <c:pt idx="94">
                  <c:v>19</c:v>
                </c:pt>
                <c:pt idx="95">
                  <c:v>14</c:v>
                </c:pt>
                <c:pt idx="96">
                  <c:v>19</c:v>
                </c:pt>
                <c:pt idx="97">
                  <c:v>18</c:v>
                </c:pt>
                <c:pt idx="98">
                  <c:v>19</c:v>
                </c:pt>
                <c:pt idx="99">
                  <c:v>19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12</c:v>
                </c:pt>
                <c:pt idx="104">
                  <c:v>18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20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16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18</c:v>
                </c:pt>
                <c:pt idx="118">
                  <c:v>19</c:v>
                </c:pt>
                <c:pt idx="119">
                  <c:v>20</c:v>
                </c:pt>
                <c:pt idx="120">
                  <c:v>18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12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21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18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18</c:v>
                </c:pt>
                <c:pt idx="152">
                  <c:v>19</c:v>
                </c:pt>
                <c:pt idx="153">
                  <c:v>19</c:v>
                </c:pt>
                <c:pt idx="154">
                  <c:v>18</c:v>
                </c:pt>
                <c:pt idx="155">
                  <c:v>18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18</c:v>
                </c:pt>
                <c:pt idx="163">
                  <c:v>19</c:v>
                </c:pt>
                <c:pt idx="164">
                  <c:v>19</c:v>
                </c:pt>
                <c:pt idx="165">
                  <c:v>18</c:v>
                </c:pt>
                <c:pt idx="166">
                  <c:v>18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18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20</c:v>
                </c:pt>
                <c:pt idx="178">
                  <c:v>19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20</c:v>
                </c:pt>
                <c:pt idx="183">
                  <c:v>18</c:v>
                </c:pt>
                <c:pt idx="184">
                  <c:v>19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19</c:v>
                </c:pt>
                <c:pt idx="191">
                  <c:v>20</c:v>
                </c:pt>
                <c:pt idx="192">
                  <c:v>18</c:v>
                </c:pt>
                <c:pt idx="193">
                  <c:v>19</c:v>
                </c:pt>
                <c:pt idx="194">
                  <c:v>19</c:v>
                </c:pt>
                <c:pt idx="195">
                  <c:v>11</c:v>
                </c:pt>
                <c:pt idx="196">
                  <c:v>18</c:v>
                </c:pt>
                <c:pt idx="197">
                  <c:v>13</c:v>
                </c:pt>
                <c:pt idx="198">
                  <c:v>19</c:v>
                </c:pt>
                <c:pt idx="199">
                  <c:v>18</c:v>
                </c:pt>
                <c:pt idx="200">
                  <c:v>19</c:v>
                </c:pt>
                <c:pt idx="201">
                  <c:v>20</c:v>
                </c:pt>
                <c:pt idx="202">
                  <c:v>18</c:v>
                </c:pt>
                <c:pt idx="203">
                  <c:v>19</c:v>
                </c:pt>
                <c:pt idx="204">
                  <c:v>19</c:v>
                </c:pt>
                <c:pt idx="205">
                  <c:v>20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19</c:v>
                </c:pt>
                <c:pt idx="211">
                  <c:v>20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18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18</c:v>
                </c:pt>
                <c:pt idx="259">
                  <c:v>18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18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18</c:v>
                </c:pt>
                <c:pt idx="272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3-4A9F-8EC5-0388C90A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2287"/>
        <c:axId val="120407324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분석1단계!$BT$12:$BT$287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21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19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21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21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18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21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20</c:v>
                      </c:pt>
                      <c:pt idx="64">
                        <c:v>18</c:v>
                      </c:pt>
                      <c:pt idx="65">
                        <c:v>21</c:v>
                      </c:pt>
                      <c:pt idx="66">
                        <c:v>20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20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21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21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20</c:v>
                      </c:pt>
                      <c:pt idx="114">
                        <c:v>20</c:v>
                      </c:pt>
                      <c:pt idx="115">
                        <c:v>21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21</c:v>
                      </c:pt>
                      <c:pt idx="119">
                        <c:v>20</c:v>
                      </c:pt>
                      <c:pt idx="120">
                        <c:v>21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21</c:v>
                      </c:pt>
                      <c:pt idx="125">
                        <c:v>21</c:v>
                      </c:pt>
                      <c:pt idx="126">
                        <c:v>21</c:v>
                      </c:pt>
                      <c:pt idx="127">
                        <c:v>20</c:v>
                      </c:pt>
                      <c:pt idx="128">
                        <c:v>21</c:v>
                      </c:pt>
                      <c:pt idx="129">
                        <c:v>21</c:v>
                      </c:pt>
                      <c:pt idx="130">
                        <c:v>21</c:v>
                      </c:pt>
                      <c:pt idx="131">
                        <c:v>21</c:v>
                      </c:pt>
                      <c:pt idx="132">
                        <c:v>21</c:v>
                      </c:pt>
                      <c:pt idx="133">
                        <c:v>20</c:v>
                      </c:pt>
                      <c:pt idx="134">
                        <c:v>20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22</c:v>
                      </c:pt>
                      <c:pt idx="141">
                        <c:v>20</c:v>
                      </c:pt>
                      <c:pt idx="142">
                        <c:v>21</c:v>
                      </c:pt>
                      <c:pt idx="143">
                        <c:v>21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21</c:v>
                      </c:pt>
                      <c:pt idx="147">
                        <c:v>20</c:v>
                      </c:pt>
                      <c:pt idx="148">
                        <c:v>14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21</c:v>
                      </c:pt>
                      <c:pt idx="153">
                        <c:v>21</c:v>
                      </c:pt>
                      <c:pt idx="154">
                        <c:v>21</c:v>
                      </c:pt>
                      <c:pt idx="155">
                        <c:v>21</c:v>
                      </c:pt>
                      <c:pt idx="156">
                        <c:v>21</c:v>
                      </c:pt>
                      <c:pt idx="157">
                        <c:v>22</c:v>
                      </c:pt>
                      <c:pt idx="158">
                        <c:v>21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21</c:v>
                      </c:pt>
                      <c:pt idx="167">
                        <c:v>21</c:v>
                      </c:pt>
                      <c:pt idx="168">
                        <c:v>21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21</c:v>
                      </c:pt>
                      <c:pt idx="185">
                        <c:v>20</c:v>
                      </c:pt>
                      <c:pt idx="186">
                        <c:v>20</c:v>
                      </c:pt>
                      <c:pt idx="187">
                        <c:v>21</c:v>
                      </c:pt>
                      <c:pt idx="188">
                        <c:v>20</c:v>
                      </c:pt>
                      <c:pt idx="189">
                        <c:v>20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21</c:v>
                      </c:pt>
                      <c:pt idx="193">
                        <c:v>21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20</c:v>
                      </c:pt>
                      <c:pt idx="197">
                        <c:v>20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</c:v>
                      </c:pt>
                      <c:pt idx="203">
                        <c:v>20</c:v>
                      </c:pt>
                      <c:pt idx="204">
                        <c:v>20</c:v>
                      </c:pt>
                      <c:pt idx="205">
                        <c:v>20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20</c:v>
                      </c:pt>
                      <c:pt idx="209">
                        <c:v>21</c:v>
                      </c:pt>
                      <c:pt idx="210">
                        <c:v>21</c:v>
                      </c:pt>
                      <c:pt idx="211">
                        <c:v>21</c:v>
                      </c:pt>
                      <c:pt idx="212">
                        <c:v>21</c:v>
                      </c:pt>
                      <c:pt idx="213">
                        <c:v>20</c:v>
                      </c:pt>
                      <c:pt idx="214">
                        <c:v>21</c:v>
                      </c:pt>
                      <c:pt idx="215">
                        <c:v>21</c:v>
                      </c:pt>
                      <c:pt idx="216">
                        <c:v>21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21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18</c:v>
                      </c:pt>
                      <c:pt idx="229">
                        <c:v>21</c:v>
                      </c:pt>
                      <c:pt idx="230">
                        <c:v>21</c:v>
                      </c:pt>
                      <c:pt idx="231">
                        <c:v>21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21</c:v>
                      </c:pt>
                      <c:pt idx="235">
                        <c:v>21</c:v>
                      </c:pt>
                      <c:pt idx="236">
                        <c:v>21</c:v>
                      </c:pt>
                      <c:pt idx="237">
                        <c:v>21</c:v>
                      </c:pt>
                      <c:pt idx="238">
                        <c:v>20</c:v>
                      </c:pt>
                      <c:pt idx="239">
                        <c:v>18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20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22</c:v>
                      </c:pt>
                      <c:pt idx="246">
                        <c:v>21</c:v>
                      </c:pt>
                      <c:pt idx="247">
                        <c:v>20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21</c:v>
                      </c:pt>
                      <c:pt idx="251">
                        <c:v>20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20</c:v>
                      </c:pt>
                      <c:pt idx="255">
                        <c:v>21</c:v>
                      </c:pt>
                      <c:pt idx="256">
                        <c:v>20</c:v>
                      </c:pt>
                      <c:pt idx="257">
                        <c:v>21</c:v>
                      </c:pt>
                      <c:pt idx="258">
                        <c:v>21</c:v>
                      </c:pt>
                      <c:pt idx="259">
                        <c:v>11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21</c:v>
                      </c:pt>
                      <c:pt idx="265">
                        <c:v>21</c:v>
                      </c:pt>
                      <c:pt idx="266">
                        <c:v>20</c:v>
                      </c:pt>
                      <c:pt idx="267">
                        <c:v>21</c:v>
                      </c:pt>
                      <c:pt idx="268">
                        <c:v>20</c:v>
                      </c:pt>
                      <c:pt idx="269">
                        <c:v>20</c:v>
                      </c:pt>
                      <c:pt idx="270">
                        <c:v>18</c:v>
                      </c:pt>
                      <c:pt idx="271">
                        <c:v>20</c:v>
                      </c:pt>
                      <c:pt idx="272">
                        <c:v>20</c:v>
                      </c:pt>
                      <c:pt idx="273">
                        <c:v>20</c:v>
                      </c:pt>
                      <c:pt idx="274">
                        <c:v>14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C663-4A9F-8EC5-0388C90A976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분석1단계!$BW$12:$BW$287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17</c:v>
                      </c:pt>
                      <c:pt idx="1">
                        <c:v>20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14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21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18</c:v>
                      </c:pt>
                      <c:pt idx="36">
                        <c:v>15</c:v>
                      </c:pt>
                      <c:pt idx="37">
                        <c:v>16</c:v>
                      </c:pt>
                      <c:pt idx="38">
                        <c:v>20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19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20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18</c:v>
                      </c:pt>
                      <c:pt idx="59">
                        <c:v>18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18</c:v>
                      </c:pt>
                      <c:pt idx="67">
                        <c:v>19</c:v>
                      </c:pt>
                      <c:pt idx="68">
                        <c:v>20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16</c:v>
                      </c:pt>
                      <c:pt idx="73">
                        <c:v>18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13</c:v>
                      </c:pt>
                      <c:pt idx="82">
                        <c:v>20</c:v>
                      </c:pt>
                      <c:pt idx="83">
                        <c:v>15</c:v>
                      </c:pt>
                      <c:pt idx="84">
                        <c:v>18</c:v>
                      </c:pt>
                      <c:pt idx="85">
                        <c:v>14</c:v>
                      </c:pt>
                      <c:pt idx="86">
                        <c:v>18</c:v>
                      </c:pt>
                      <c:pt idx="87">
                        <c:v>18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19</c:v>
                      </c:pt>
                      <c:pt idx="91">
                        <c:v>18</c:v>
                      </c:pt>
                      <c:pt idx="92">
                        <c:v>21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21</c:v>
                      </c:pt>
                      <c:pt idx="96">
                        <c:v>21</c:v>
                      </c:pt>
                      <c:pt idx="97">
                        <c:v>21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19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20</c:v>
                      </c:pt>
                      <c:pt idx="119">
                        <c:v>18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18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20</c:v>
                      </c:pt>
                      <c:pt idx="134">
                        <c:v>19</c:v>
                      </c:pt>
                      <c:pt idx="135">
                        <c:v>17</c:v>
                      </c:pt>
                      <c:pt idx="136">
                        <c:v>12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12</c:v>
                      </c:pt>
                      <c:pt idx="140">
                        <c:v>19</c:v>
                      </c:pt>
                      <c:pt idx="141">
                        <c:v>20</c:v>
                      </c:pt>
                      <c:pt idx="142">
                        <c:v>18</c:v>
                      </c:pt>
                      <c:pt idx="143">
                        <c:v>20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18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20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17</c:v>
                      </c:pt>
                      <c:pt idx="162">
                        <c:v>18</c:v>
                      </c:pt>
                      <c:pt idx="163">
                        <c:v>20</c:v>
                      </c:pt>
                      <c:pt idx="164">
                        <c:v>19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19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18</c:v>
                      </c:pt>
                      <c:pt idx="172">
                        <c:v>20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20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19</c:v>
                      </c:pt>
                      <c:pt idx="179">
                        <c:v>17</c:v>
                      </c:pt>
                      <c:pt idx="180">
                        <c:v>19</c:v>
                      </c:pt>
                      <c:pt idx="181">
                        <c:v>17</c:v>
                      </c:pt>
                      <c:pt idx="182">
                        <c:v>18</c:v>
                      </c:pt>
                      <c:pt idx="183">
                        <c:v>14</c:v>
                      </c:pt>
                      <c:pt idx="184">
                        <c:v>18</c:v>
                      </c:pt>
                      <c:pt idx="185">
                        <c:v>19</c:v>
                      </c:pt>
                      <c:pt idx="186">
                        <c:v>19</c:v>
                      </c:pt>
                      <c:pt idx="187">
                        <c:v>20</c:v>
                      </c:pt>
                      <c:pt idx="188">
                        <c:v>20</c:v>
                      </c:pt>
                      <c:pt idx="189">
                        <c:v>19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17</c:v>
                      </c:pt>
                      <c:pt idx="197">
                        <c:v>18</c:v>
                      </c:pt>
                      <c:pt idx="198">
                        <c:v>19</c:v>
                      </c:pt>
                      <c:pt idx="199">
                        <c:v>20</c:v>
                      </c:pt>
                      <c:pt idx="200">
                        <c:v>20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20</c:v>
                      </c:pt>
                      <c:pt idx="204">
                        <c:v>11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20</c:v>
                      </c:pt>
                      <c:pt idx="208">
                        <c:v>20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14</c:v>
                      </c:pt>
                      <c:pt idx="214">
                        <c:v>19</c:v>
                      </c:pt>
                      <c:pt idx="215">
                        <c:v>21</c:v>
                      </c:pt>
                      <c:pt idx="216">
                        <c:v>14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18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14</c:v>
                      </c:pt>
                      <c:pt idx="227">
                        <c:v>20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11</c:v>
                      </c:pt>
                      <c:pt idx="231">
                        <c:v>16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14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18</c:v>
                      </c:pt>
                      <c:pt idx="241">
                        <c:v>14</c:v>
                      </c:pt>
                      <c:pt idx="242">
                        <c:v>19</c:v>
                      </c:pt>
                      <c:pt idx="243">
                        <c:v>20</c:v>
                      </c:pt>
                      <c:pt idx="244">
                        <c:v>19</c:v>
                      </c:pt>
                      <c:pt idx="245">
                        <c:v>18</c:v>
                      </c:pt>
                      <c:pt idx="246">
                        <c:v>19</c:v>
                      </c:pt>
                      <c:pt idx="247">
                        <c:v>18</c:v>
                      </c:pt>
                      <c:pt idx="248">
                        <c:v>18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18</c:v>
                      </c:pt>
                      <c:pt idx="253">
                        <c:v>12</c:v>
                      </c:pt>
                      <c:pt idx="254">
                        <c:v>20</c:v>
                      </c:pt>
                      <c:pt idx="255">
                        <c:v>18</c:v>
                      </c:pt>
                      <c:pt idx="256">
                        <c:v>20</c:v>
                      </c:pt>
                      <c:pt idx="257">
                        <c:v>20</c:v>
                      </c:pt>
                      <c:pt idx="258">
                        <c:v>18</c:v>
                      </c:pt>
                      <c:pt idx="259">
                        <c:v>20</c:v>
                      </c:pt>
                      <c:pt idx="260">
                        <c:v>19</c:v>
                      </c:pt>
                      <c:pt idx="261">
                        <c:v>14</c:v>
                      </c:pt>
                      <c:pt idx="262">
                        <c:v>18</c:v>
                      </c:pt>
                      <c:pt idx="263">
                        <c:v>19</c:v>
                      </c:pt>
                      <c:pt idx="264">
                        <c:v>20</c:v>
                      </c:pt>
                      <c:pt idx="265">
                        <c:v>18</c:v>
                      </c:pt>
                      <c:pt idx="266">
                        <c:v>20</c:v>
                      </c:pt>
                      <c:pt idx="267">
                        <c:v>14</c:v>
                      </c:pt>
                      <c:pt idx="268">
                        <c:v>19</c:v>
                      </c:pt>
                      <c:pt idx="269">
                        <c:v>18</c:v>
                      </c:pt>
                      <c:pt idx="270">
                        <c:v>20</c:v>
                      </c:pt>
                      <c:pt idx="271">
                        <c:v>20</c:v>
                      </c:pt>
                      <c:pt idx="272">
                        <c:v>18</c:v>
                      </c:pt>
                      <c:pt idx="273">
                        <c:v>15</c:v>
                      </c:pt>
                      <c:pt idx="274">
                        <c:v>11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663-4A9F-8EC5-0388C90A976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겨울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분석1단계!$CC$12:$CC$281</c15:sqref>
                        </c15:formulaRef>
                      </c:ext>
                    </c:extLst>
                    <c:numCache>
                      <c:formatCode>General</c:formatCode>
                      <c:ptCount val="27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16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19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19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11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18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18</c:v>
                      </c:pt>
                      <c:pt idx="75">
                        <c:v>18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18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18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20</c:v>
                      </c:pt>
                      <c:pt idx="105">
                        <c:v>19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21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19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20</c:v>
                      </c:pt>
                      <c:pt idx="133">
                        <c:v>19</c:v>
                      </c:pt>
                      <c:pt idx="134">
                        <c:v>20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19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20</c:v>
                      </c:pt>
                      <c:pt idx="146">
                        <c:v>20</c:v>
                      </c:pt>
                      <c:pt idx="147">
                        <c:v>21</c:v>
                      </c:pt>
                      <c:pt idx="148">
                        <c:v>19</c:v>
                      </c:pt>
                      <c:pt idx="149">
                        <c:v>18</c:v>
                      </c:pt>
                      <c:pt idx="150">
                        <c:v>19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19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18</c:v>
                      </c:pt>
                      <c:pt idx="158">
                        <c:v>18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18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18</c:v>
                      </c:pt>
                      <c:pt idx="165">
                        <c:v>19</c:v>
                      </c:pt>
                      <c:pt idx="166">
                        <c:v>19</c:v>
                      </c:pt>
                      <c:pt idx="167">
                        <c:v>18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18</c:v>
                      </c:pt>
                      <c:pt idx="171">
                        <c:v>18</c:v>
                      </c:pt>
                      <c:pt idx="172">
                        <c:v>19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18</c:v>
                      </c:pt>
                      <c:pt idx="176">
                        <c:v>19</c:v>
                      </c:pt>
                      <c:pt idx="177">
                        <c:v>18</c:v>
                      </c:pt>
                      <c:pt idx="178">
                        <c:v>18</c:v>
                      </c:pt>
                      <c:pt idx="179">
                        <c:v>20</c:v>
                      </c:pt>
                      <c:pt idx="180">
                        <c:v>19</c:v>
                      </c:pt>
                      <c:pt idx="181">
                        <c:v>19</c:v>
                      </c:pt>
                      <c:pt idx="182">
                        <c:v>19</c:v>
                      </c:pt>
                      <c:pt idx="183">
                        <c:v>19</c:v>
                      </c:pt>
                      <c:pt idx="184">
                        <c:v>19</c:v>
                      </c:pt>
                      <c:pt idx="185">
                        <c:v>19</c:v>
                      </c:pt>
                      <c:pt idx="186">
                        <c:v>20</c:v>
                      </c:pt>
                      <c:pt idx="187">
                        <c:v>20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20</c:v>
                      </c:pt>
                      <c:pt idx="191">
                        <c:v>18</c:v>
                      </c:pt>
                      <c:pt idx="192">
                        <c:v>10</c:v>
                      </c:pt>
                      <c:pt idx="193">
                        <c:v>20</c:v>
                      </c:pt>
                      <c:pt idx="194">
                        <c:v>19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19</c:v>
                      </c:pt>
                      <c:pt idx="198">
                        <c:v>19</c:v>
                      </c:pt>
                      <c:pt idx="199">
                        <c:v>19</c:v>
                      </c:pt>
                      <c:pt idx="200">
                        <c:v>19</c:v>
                      </c:pt>
                      <c:pt idx="201">
                        <c:v>1</c:v>
                      </c:pt>
                      <c:pt idx="202">
                        <c:v>20</c:v>
                      </c:pt>
                      <c:pt idx="203">
                        <c:v>19</c:v>
                      </c:pt>
                      <c:pt idx="204">
                        <c:v>20</c:v>
                      </c:pt>
                      <c:pt idx="205">
                        <c:v>19</c:v>
                      </c:pt>
                      <c:pt idx="206">
                        <c:v>18</c:v>
                      </c:pt>
                      <c:pt idx="207">
                        <c:v>19</c:v>
                      </c:pt>
                      <c:pt idx="208">
                        <c:v>19</c:v>
                      </c:pt>
                      <c:pt idx="209">
                        <c:v>19</c:v>
                      </c:pt>
                      <c:pt idx="210">
                        <c:v>8</c:v>
                      </c:pt>
                      <c:pt idx="211">
                        <c:v>20</c:v>
                      </c:pt>
                      <c:pt idx="212">
                        <c:v>20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20</c:v>
                      </c:pt>
                      <c:pt idx="216">
                        <c:v>18</c:v>
                      </c:pt>
                      <c:pt idx="217">
                        <c:v>20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20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20</c:v>
                      </c:pt>
                      <c:pt idx="225">
                        <c:v>19</c:v>
                      </c:pt>
                      <c:pt idx="226">
                        <c:v>20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20</c:v>
                      </c:pt>
                      <c:pt idx="231">
                        <c:v>20</c:v>
                      </c:pt>
                      <c:pt idx="232">
                        <c:v>19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21</c:v>
                      </c:pt>
                      <c:pt idx="237">
                        <c:v>20</c:v>
                      </c:pt>
                      <c:pt idx="238">
                        <c:v>20</c:v>
                      </c:pt>
                      <c:pt idx="239">
                        <c:v>18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18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14</c:v>
                      </c:pt>
                      <c:pt idx="253">
                        <c:v>18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18</c:v>
                      </c:pt>
                      <c:pt idx="257">
                        <c:v>18</c:v>
                      </c:pt>
                      <c:pt idx="258">
                        <c:v>18</c:v>
                      </c:pt>
                      <c:pt idx="259">
                        <c:v>11</c:v>
                      </c:pt>
                      <c:pt idx="260">
                        <c:v>11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19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663-4A9F-8EC5-0388C90A976F}"/>
                  </c:ext>
                </c:extLst>
              </c15:ser>
            </c15:filteredScatterSeries>
          </c:ext>
        </c:extLst>
      </c:scatterChart>
      <c:valAx>
        <c:axId val="120407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valAx>
        <c:axId val="12040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v>겨울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분석1단계!$CC$12:$CC$281</c:f>
              <c:numCache>
                <c:formatCode>General</c:formatCode>
                <c:ptCount val="270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19</c:v>
                </c:pt>
                <c:pt idx="9">
                  <c:v>19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16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</c:v>
                </c:pt>
                <c:pt idx="31">
                  <c:v>19</c:v>
                </c:pt>
                <c:pt idx="32">
                  <c:v>19</c:v>
                </c:pt>
                <c:pt idx="33">
                  <c:v>20</c:v>
                </c:pt>
                <c:pt idx="34">
                  <c:v>20</c:v>
                </c:pt>
                <c:pt idx="35">
                  <c:v>19</c:v>
                </c:pt>
                <c:pt idx="36">
                  <c:v>20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20</c:v>
                </c:pt>
                <c:pt idx="45">
                  <c:v>20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20</c:v>
                </c:pt>
                <c:pt idx="50">
                  <c:v>20</c:v>
                </c:pt>
                <c:pt idx="51">
                  <c:v>19</c:v>
                </c:pt>
                <c:pt idx="52">
                  <c:v>21</c:v>
                </c:pt>
                <c:pt idx="53">
                  <c:v>20</c:v>
                </c:pt>
                <c:pt idx="54">
                  <c:v>20</c:v>
                </c:pt>
                <c:pt idx="55">
                  <c:v>18</c:v>
                </c:pt>
                <c:pt idx="56">
                  <c:v>11</c:v>
                </c:pt>
                <c:pt idx="57">
                  <c:v>20</c:v>
                </c:pt>
                <c:pt idx="58">
                  <c:v>20</c:v>
                </c:pt>
                <c:pt idx="59">
                  <c:v>18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18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19</c:v>
                </c:pt>
                <c:pt idx="87">
                  <c:v>19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18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18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20</c:v>
                </c:pt>
                <c:pt idx="105">
                  <c:v>19</c:v>
                </c:pt>
                <c:pt idx="106">
                  <c:v>18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18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20</c:v>
                </c:pt>
                <c:pt idx="120">
                  <c:v>20</c:v>
                </c:pt>
                <c:pt idx="121">
                  <c:v>21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20</c:v>
                </c:pt>
                <c:pt idx="133">
                  <c:v>19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20</c:v>
                </c:pt>
                <c:pt idx="147">
                  <c:v>21</c:v>
                </c:pt>
                <c:pt idx="148">
                  <c:v>19</c:v>
                </c:pt>
                <c:pt idx="149">
                  <c:v>18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18</c:v>
                </c:pt>
                <c:pt idx="158">
                  <c:v>18</c:v>
                </c:pt>
                <c:pt idx="159">
                  <c:v>20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18</c:v>
                </c:pt>
                <c:pt idx="165">
                  <c:v>19</c:v>
                </c:pt>
                <c:pt idx="166">
                  <c:v>19</c:v>
                </c:pt>
                <c:pt idx="167">
                  <c:v>18</c:v>
                </c:pt>
                <c:pt idx="168">
                  <c:v>19</c:v>
                </c:pt>
                <c:pt idx="169">
                  <c:v>19</c:v>
                </c:pt>
                <c:pt idx="170">
                  <c:v>18</c:v>
                </c:pt>
                <c:pt idx="171">
                  <c:v>18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18</c:v>
                </c:pt>
                <c:pt idx="176">
                  <c:v>19</c:v>
                </c:pt>
                <c:pt idx="177">
                  <c:v>18</c:v>
                </c:pt>
                <c:pt idx="178">
                  <c:v>18</c:v>
                </c:pt>
                <c:pt idx="179">
                  <c:v>20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20</c:v>
                </c:pt>
                <c:pt idx="187">
                  <c:v>20</c:v>
                </c:pt>
                <c:pt idx="188">
                  <c:v>19</c:v>
                </c:pt>
                <c:pt idx="189">
                  <c:v>21</c:v>
                </c:pt>
                <c:pt idx="190">
                  <c:v>20</c:v>
                </c:pt>
                <c:pt idx="191">
                  <c:v>18</c:v>
                </c:pt>
                <c:pt idx="192">
                  <c:v>10</c:v>
                </c:pt>
                <c:pt idx="193">
                  <c:v>20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</c:v>
                </c:pt>
                <c:pt idx="202">
                  <c:v>20</c:v>
                </c:pt>
                <c:pt idx="203">
                  <c:v>19</c:v>
                </c:pt>
                <c:pt idx="204">
                  <c:v>20</c:v>
                </c:pt>
                <c:pt idx="205">
                  <c:v>19</c:v>
                </c:pt>
                <c:pt idx="206">
                  <c:v>18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8</c:v>
                </c:pt>
                <c:pt idx="211">
                  <c:v>20</c:v>
                </c:pt>
                <c:pt idx="212">
                  <c:v>20</c:v>
                </c:pt>
                <c:pt idx="213">
                  <c:v>19</c:v>
                </c:pt>
                <c:pt idx="214">
                  <c:v>19</c:v>
                </c:pt>
                <c:pt idx="215">
                  <c:v>20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20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20</c:v>
                </c:pt>
                <c:pt idx="225">
                  <c:v>19</c:v>
                </c:pt>
                <c:pt idx="226">
                  <c:v>20</c:v>
                </c:pt>
                <c:pt idx="227">
                  <c:v>19</c:v>
                </c:pt>
                <c:pt idx="228">
                  <c:v>19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19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21</c:v>
                </c:pt>
                <c:pt idx="237">
                  <c:v>20</c:v>
                </c:pt>
                <c:pt idx="238">
                  <c:v>20</c:v>
                </c:pt>
                <c:pt idx="239">
                  <c:v>18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18</c:v>
                </c:pt>
                <c:pt idx="250">
                  <c:v>19</c:v>
                </c:pt>
                <c:pt idx="251">
                  <c:v>19</c:v>
                </c:pt>
                <c:pt idx="252">
                  <c:v>14</c:v>
                </c:pt>
                <c:pt idx="253">
                  <c:v>18</c:v>
                </c:pt>
                <c:pt idx="254">
                  <c:v>19</c:v>
                </c:pt>
                <c:pt idx="255">
                  <c:v>19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11</c:v>
                </c:pt>
                <c:pt idx="260">
                  <c:v>11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33-4E42-B06C-C04F549FA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2287"/>
        <c:axId val="120407324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분석1단계!$BT$12:$BT$287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21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19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21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21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18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21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20</c:v>
                      </c:pt>
                      <c:pt idx="64">
                        <c:v>18</c:v>
                      </c:pt>
                      <c:pt idx="65">
                        <c:v>21</c:v>
                      </c:pt>
                      <c:pt idx="66">
                        <c:v>20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20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21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21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20</c:v>
                      </c:pt>
                      <c:pt idx="114">
                        <c:v>20</c:v>
                      </c:pt>
                      <c:pt idx="115">
                        <c:v>21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21</c:v>
                      </c:pt>
                      <c:pt idx="119">
                        <c:v>20</c:v>
                      </c:pt>
                      <c:pt idx="120">
                        <c:v>21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21</c:v>
                      </c:pt>
                      <c:pt idx="125">
                        <c:v>21</c:v>
                      </c:pt>
                      <c:pt idx="126">
                        <c:v>21</c:v>
                      </c:pt>
                      <c:pt idx="127">
                        <c:v>20</c:v>
                      </c:pt>
                      <c:pt idx="128">
                        <c:v>21</c:v>
                      </c:pt>
                      <c:pt idx="129">
                        <c:v>21</c:v>
                      </c:pt>
                      <c:pt idx="130">
                        <c:v>21</c:v>
                      </c:pt>
                      <c:pt idx="131">
                        <c:v>21</c:v>
                      </c:pt>
                      <c:pt idx="132">
                        <c:v>21</c:v>
                      </c:pt>
                      <c:pt idx="133">
                        <c:v>20</c:v>
                      </c:pt>
                      <c:pt idx="134">
                        <c:v>20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22</c:v>
                      </c:pt>
                      <c:pt idx="141">
                        <c:v>20</c:v>
                      </c:pt>
                      <c:pt idx="142">
                        <c:v>21</c:v>
                      </c:pt>
                      <c:pt idx="143">
                        <c:v>21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21</c:v>
                      </c:pt>
                      <c:pt idx="147">
                        <c:v>20</c:v>
                      </c:pt>
                      <c:pt idx="148">
                        <c:v>14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21</c:v>
                      </c:pt>
                      <c:pt idx="153">
                        <c:v>21</c:v>
                      </c:pt>
                      <c:pt idx="154">
                        <c:v>21</c:v>
                      </c:pt>
                      <c:pt idx="155">
                        <c:v>21</c:v>
                      </c:pt>
                      <c:pt idx="156">
                        <c:v>21</c:v>
                      </c:pt>
                      <c:pt idx="157">
                        <c:v>22</c:v>
                      </c:pt>
                      <c:pt idx="158">
                        <c:v>21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21</c:v>
                      </c:pt>
                      <c:pt idx="167">
                        <c:v>21</c:v>
                      </c:pt>
                      <c:pt idx="168">
                        <c:v>21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21</c:v>
                      </c:pt>
                      <c:pt idx="185">
                        <c:v>20</c:v>
                      </c:pt>
                      <c:pt idx="186">
                        <c:v>20</c:v>
                      </c:pt>
                      <c:pt idx="187">
                        <c:v>21</c:v>
                      </c:pt>
                      <c:pt idx="188">
                        <c:v>20</c:v>
                      </c:pt>
                      <c:pt idx="189">
                        <c:v>20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21</c:v>
                      </c:pt>
                      <c:pt idx="193">
                        <c:v>21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20</c:v>
                      </c:pt>
                      <c:pt idx="197">
                        <c:v>20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</c:v>
                      </c:pt>
                      <c:pt idx="203">
                        <c:v>20</c:v>
                      </c:pt>
                      <c:pt idx="204">
                        <c:v>20</c:v>
                      </c:pt>
                      <c:pt idx="205">
                        <c:v>20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20</c:v>
                      </c:pt>
                      <c:pt idx="209">
                        <c:v>21</c:v>
                      </c:pt>
                      <c:pt idx="210">
                        <c:v>21</c:v>
                      </c:pt>
                      <c:pt idx="211">
                        <c:v>21</c:v>
                      </c:pt>
                      <c:pt idx="212">
                        <c:v>21</c:v>
                      </c:pt>
                      <c:pt idx="213">
                        <c:v>20</c:v>
                      </c:pt>
                      <c:pt idx="214">
                        <c:v>21</c:v>
                      </c:pt>
                      <c:pt idx="215">
                        <c:v>21</c:v>
                      </c:pt>
                      <c:pt idx="216">
                        <c:v>21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21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18</c:v>
                      </c:pt>
                      <c:pt idx="229">
                        <c:v>21</c:v>
                      </c:pt>
                      <c:pt idx="230">
                        <c:v>21</c:v>
                      </c:pt>
                      <c:pt idx="231">
                        <c:v>21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21</c:v>
                      </c:pt>
                      <c:pt idx="235">
                        <c:v>21</c:v>
                      </c:pt>
                      <c:pt idx="236">
                        <c:v>21</c:v>
                      </c:pt>
                      <c:pt idx="237">
                        <c:v>21</c:v>
                      </c:pt>
                      <c:pt idx="238">
                        <c:v>20</c:v>
                      </c:pt>
                      <c:pt idx="239">
                        <c:v>18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20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22</c:v>
                      </c:pt>
                      <c:pt idx="246">
                        <c:v>21</c:v>
                      </c:pt>
                      <c:pt idx="247">
                        <c:v>20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21</c:v>
                      </c:pt>
                      <c:pt idx="251">
                        <c:v>20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20</c:v>
                      </c:pt>
                      <c:pt idx="255">
                        <c:v>21</c:v>
                      </c:pt>
                      <c:pt idx="256">
                        <c:v>20</c:v>
                      </c:pt>
                      <c:pt idx="257">
                        <c:v>21</c:v>
                      </c:pt>
                      <c:pt idx="258">
                        <c:v>21</c:v>
                      </c:pt>
                      <c:pt idx="259">
                        <c:v>11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21</c:v>
                      </c:pt>
                      <c:pt idx="265">
                        <c:v>21</c:v>
                      </c:pt>
                      <c:pt idx="266">
                        <c:v>20</c:v>
                      </c:pt>
                      <c:pt idx="267">
                        <c:v>21</c:v>
                      </c:pt>
                      <c:pt idx="268">
                        <c:v>20</c:v>
                      </c:pt>
                      <c:pt idx="269">
                        <c:v>20</c:v>
                      </c:pt>
                      <c:pt idx="270">
                        <c:v>18</c:v>
                      </c:pt>
                      <c:pt idx="271">
                        <c:v>20</c:v>
                      </c:pt>
                      <c:pt idx="272">
                        <c:v>20</c:v>
                      </c:pt>
                      <c:pt idx="273">
                        <c:v>20</c:v>
                      </c:pt>
                      <c:pt idx="274">
                        <c:v>14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E33-4E42-B06C-C04F549FA1B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분석1단계!$BW$12:$BW$287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17</c:v>
                      </c:pt>
                      <c:pt idx="1">
                        <c:v>20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14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21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18</c:v>
                      </c:pt>
                      <c:pt idx="36">
                        <c:v>15</c:v>
                      </c:pt>
                      <c:pt idx="37">
                        <c:v>16</c:v>
                      </c:pt>
                      <c:pt idx="38">
                        <c:v>20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19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20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18</c:v>
                      </c:pt>
                      <c:pt idx="59">
                        <c:v>18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18</c:v>
                      </c:pt>
                      <c:pt idx="67">
                        <c:v>19</c:v>
                      </c:pt>
                      <c:pt idx="68">
                        <c:v>20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16</c:v>
                      </c:pt>
                      <c:pt idx="73">
                        <c:v>18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13</c:v>
                      </c:pt>
                      <c:pt idx="82">
                        <c:v>20</c:v>
                      </c:pt>
                      <c:pt idx="83">
                        <c:v>15</c:v>
                      </c:pt>
                      <c:pt idx="84">
                        <c:v>18</c:v>
                      </c:pt>
                      <c:pt idx="85">
                        <c:v>14</c:v>
                      </c:pt>
                      <c:pt idx="86">
                        <c:v>18</c:v>
                      </c:pt>
                      <c:pt idx="87">
                        <c:v>18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19</c:v>
                      </c:pt>
                      <c:pt idx="91">
                        <c:v>18</c:v>
                      </c:pt>
                      <c:pt idx="92">
                        <c:v>21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21</c:v>
                      </c:pt>
                      <c:pt idx="96">
                        <c:v>21</c:v>
                      </c:pt>
                      <c:pt idx="97">
                        <c:v>21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19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20</c:v>
                      </c:pt>
                      <c:pt idx="119">
                        <c:v>18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18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20</c:v>
                      </c:pt>
                      <c:pt idx="134">
                        <c:v>19</c:v>
                      </c:pt>
                      <c:pt idx="135">
                        <c:v>17</c:v>
                      </c:pt>
                      <c:pt idx="136">
                        <c:v>12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12</c:v>
                      </c:pt>
                      <c:pt idx="140">
                        <c:v>19</c:v>
                      </c:pt>
                      <c:pt idx="141">
                        <c:v>20</c:v>
                      </c:pt>
                      <c:pt idx="142">
                        <c:v>18</c:v>
                      </c:pt>
                      <c:pt idx="143">
                        <c:v>20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18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20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17</c:v>
                      </c:pt>
                      <c:pt idx="162">
                        <c:v>18</c:v>
                      </c:pt>
                      <c:pt idx="163">
                        <c:v>20</c:v>
                      </c:pt>
                      <c:pt idx="164">
                        <c:v>19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19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18</c:v>
                      </c:pt>
                      <c:pt idx="172">
                        <c:v>20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20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19</c:v>
                      </c:pt>
                      <c:pt idx="179">
                        <c:v>17</c:v>
                      </c:pt>
                      <c:pt idx="180">
                        <c:v>19</c:v>
                      </c:pt>
                      <c:pt idx="181">
                        <c:v>17</c:v>
                      </c:pt>
                      <c:pt idx="182">
                        <c:v>18</c:v>
                      </c:pt>
                      <c:pt idx="183">
                        <c:v>14</c:v>
                      </c:pt>
                      <c:pt idx="184">
                        <c:v>18</c:v>
                      </c:pt>
                      <c:pt idx="185">
                        <c:v>19</c:v>
                      </c:pt>
                      <c:pt idx="186">
                        <c:v>19</c:v>
                      </c:pt>
                      <c:pt idx="187">
                        <c:v>20</c:v>
                      </c:pt>
                      <c:pt idx="188">
                        <c:v>20</c:v>
                      </c:pt>
                      <c:pt idx="189">
                        <c:v>19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17</c:v>
                      </c:pt>
                      <c:pt idx="197">
                        <c:v>18</c:v>
                      </c:pt>
                      <c:pt idx="198">
                        <c:v>19</c:v>
                      </c:pt>
                      <c:pt idx="199">
                        <c:v>20</c:v>
                      </c:pt>
                      <c:pt idx="200">
                        <c:v>20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20</c:v>
                      </c:pt>
                      <c:pt idx="204">
                        <c:v>11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20</c:v>
                      </c:pt>
                      <c:pt idx="208">
                        <c:v>20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14</c:v>
                      </c:pt>
                      <c:pt idx="214">
                        <c:v>19</c:v>
                      </c:pt>
                      <c:pt idx="215">
                        <c:v>21</c:v>
                      </c:pt>
                      <c:pt idx="216">
                        <c:v>14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18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14</c:v>
                      </c:pt>
                      <c:pt idx="227">
                        <c:v>20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11</c:v>
                      </c:pt>
                      <c:pt idx="231">
                        <c:v>16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14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18</c:v>
                      </c:pt>
                      <c:pt idx="241">
                        <c:v>14</c:v>
                      </c:pt>
                      <c:pt idx="242">
                        <c:v>19</c:v>
                      </c:pt>
                      <c:pt idx="243">
                        <c:v>20</c:v>
                      </c:pt>
                      <c:pt idx="244">
                        <c:v>19</c:v>
                      </c:pt>
                      <c:pt idx="245">
                        <c:v>18</c:v>
                      </c:pt>
                      <c:pt idx="246">
                        <c:v>19</c:v>
                      </c:pt>
                      <c:pt idx="247">
                        <c:v>18</c:v>
                      </c:pt>
                      <c:pt idx="248">
                        <c:v>18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18</c:v>
                      </c:pt>
                      <c:pt idx="253">
                        <c:v>12</c:v>
                      </c:pt>
                      <c:pt idx="254">
                        <c:v>20</c:v>
                      </c:pt>
                      <c:pt idx="255">
                        <c:v>18</c:v>
                      </c:pt>
                      <c:pt idx="256">
                        <c:v>20</c:v>
                      </c:pt>
                      <c:pt idx="257">
                        <c:v>20</c:v>
                      </c:pt>
                      <c:pt idx="258">
                        <c:v>18</c:v>
                      </c:pt>
                      <c:pt idx="259">
                        <c:v>20</c:v>
                      </c:pt>
                      <c:pt idx="260">
                        <c:v>19</c:v>
                      </c:pt>
                      <c:pt idx="261">
                        <c:v>14</c:v>
                      </c:pt>
                      <c:pt idx="262">
                        <c:v>18</c:v>
                      </c:pt>
                      <c:pt idx="263">
                        <c:v>19</c:v>
                      </c:pt>
                      <c:pt idx="264">
                        <c:v>20</c:v>
                      </c:pt>
                      <c:pt idx="265">
                        <c:v>18</c:v>
                      </c:pt>
                      <c:pt idx="266">
                        <c:v>20</c:v>
                      </c:pt>
                      <c:pt idx="267">
                        <c:v>14</c:v>
                      </c:pt>
                      <c:pt idx="268">
                        <c:v>19</c:v>
                      </c:pt>
                      <c:pt idx="269">
                        <c:v>18</c:v>
                      </c:pt>
                      <c:pt idx="270">
                        <c:v>20</c:v>
                      </c:pt>
                      <c:pt idx="271">
                        <c:v>20</c:v>
                      </c:pt>
                      <c:pt idx="272">
                        <c:v>18</c:v>
                      </c:pt>
                      <c:pt idx="273">
                        <c:v>15</c:v>
                      </c:pt>
                      <c:pt idx="274">
                        <c:v>11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E33-4E42-B06C-C04F549FA1B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분석1단계!$BZ$12:$BZ$284</c15:sqref>
                        </c15:formulaRef>
                      </c:ext>
                    </c:extLst>
                    <c:numCache>
                      <c:formatCode>General</c:formatCode>
                      <c:ptCount val="273"/>
                      <c:pt idx="0">
                        <c:v>17</c:v>
                      </c:pt>
                      <c:pt idx="1">
                        <c:v>15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18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11</c:v>
                      </c:pt>
                      <c:pt idx="13">
                        <c:v>19</c:v>
                      </c:pt>
                      <c:pt idx="14">
                        <c:v>18</c:v>
                      </c:pt>
                      <c:pt idx="15">
                        <c:v>12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18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18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18</c:v>
                      </c:pt>
                      <c:pt idx="84">
                        <c:v>19</c:v>
                      </c:pt>
                      <c:pt idx="85">
                        <c:v>19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14</c:v>
                      </c:pt>
                      <c:pt idx="96">
                        <c:v>19</c:v>
                      </c:pt>
                      <c:pt idx="97">
                        <c:v>18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12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20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16</c:v>
                      </c:pt>
                      <c:pt idx="114">
                        <c:v>19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18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12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21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19</c:v>
                      </c:pt>
                      <c:pt idx="134">
                        <c:v>19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18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19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18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19</c:v>
                      </c:pt>
                      <c:pt idx="160">
                        <c:v>19</c:v>
                      </c:pt>
                      <c:pt idx="161">
                        <c:v>19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19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19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19</c:v>
                      </c:pt>
                      <c:pt idx="173">
                        <c:v>18</c:v>
                      </c:pt>
                      <c:pt idx="174">
                        <c:v>19</c:v>
                      </c:pt>
                      <c:pt idx="175">
                        <c:v>19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19</c:v>
                      </c:pt>
                      <c:pt idx="179">
                        <c:v>18</c:v>
                      </c:pt>
                      <c:pt idx="180">
                        <c:v>18</c:v>
                      </c:pt>
                      <c:pt idx="181">
                        <c:v>18</c:v>
                      </c:pt>
                      <c:pt idx="182">
                        <c:v>20</c:v>
                      </c:pt>
                      <c:pt idx="183">
                        <c:v>18</c:v>
                      </c:pt>
                      <c:pt idx="184">
                        <c:v>19</c:v>
                      </c:pt>
                      <c:pt idx="185">
                        <c:v>18</c:v>
                      </c:pt>
                      <c:pt idx="186">
                        <c:v>18</c:v>
                      </c:pt>
                      <c:pt idx="187">
                        <c:v>18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19</c:v>
                      </c:pt>
                      <c:pt idx="191">
                        <c:v>20</c:v>
                      </c:pt>
                      <c:pt idx="192">
                        <c:v>18</c:v>
                      </c:pt>
                      <c:pt idx="193">
                        <c:v>19</c:v>
                      </c:pt>
                      <c:pt idx="194">
                        <c:v>19</c:v>
                      </c:pt>
                      <c:pt idx="195">
                        <c:v>11</c:v>
                      </c:pt>
                      <c:pt idx="196">
                        <c:v>18</c:v>
                      </c:pt>
                      <c:pt idx="197">
                        <c:v>13</c:v>
                      </c:pt>
                      <c:pt idx="198">
                        <c:v>19</c:v>
                      </c:pt>
                      <c:pt idx="199">
                        <c:v>18</c:v>
                      </c:pt>
                      <c:pt idx="200">
                        <c:v>19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19</c:v>
                      </c:pt>
                      <c:pt idx="204">
                        <c:v>19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18</c:v>
                      </c:pt>
                      <c:pt idx="208">
                        <c:v>18</c:v>
                      </c:pt>
                      <c:pt idx="209">
                        <c:v>19</c:v>
                      </c:pt>
                      <c:pt idx="210">
                        <c:v>19</c:v>
                      </c:pt>
                      <c:pt idx="211">
                        <c:v>20</c:v>
                      </c:pt>
                      <c:pt idx="212">
                        <c:v>19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19</c:v>
                      </c:pt>
                      <c:pt idx="216">
                        <c:v>19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19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19</c:v>
                      </c:pt>
                      <c:pt idx="225">
                        <c:v>19</c:v>
                      </c:pt>
                      <c:pt idx="226">
                        <c:v>19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19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19</c:v>
                      </c:pt>
                      <c:pt idx="233">
                        <c:v>19</c:v>
                      </c:pt>
                      <c:pt idx="234">
                        <c:v>19</c:v>
                      </c:pt>
                      <c:pt idx="235">
                        <c:v>19</c:v>
                      </c:pt>
                      <c:pt idx="236">
                        <c:v>19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18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19</c:v>
                      </c:pt>
                      <c:pt idx="253">
                        <c:v>19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19</c:v>
                      </c:pt>
                      <c:pt idx="257">
                        <c:v>19</c:v>
                      </c:pt>
                      <c:pt idx="258">
                        <c:v>18</c:v>
                      </c:pt>
                      <c:pt idx="259">
                        <c:v>18</c:v>
                      </c:pt>
                      <c:pt idx="260">
                        <c:v>19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18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  <c:pt idx="270">
                        <c:v>19</c:v>
                      </c:pt>
                      <c:pt idx="271">
                        <c:v>18</c:v>
                      </c:pt>
                      <c:pt idx="27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E33-4E42-B06C-C04F549FA1B6}"/>
                  </c:ext>
                </c:extLst>
              </c15:ser>
            </c15:filteredScatterSeries>
          </c:ext>
        </c:extLst>
      </c:scatterChart>
      <c:valAx>
        <c:axId val="120407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valAx>
        <c:axId val="12040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비O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분석1단계!$CF$12:$CF$372</c:f>
              <c:numCache>
                <c:formatCode>General</c:formatCode>
                <c:ptCount val="361"/>
                <c:pt idx="0">
                  <c:v>5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4</c:v>
                </c:pt>
                <c:pt idx="5">
                  <c:v>4</c:v>
                </c:pt>
                <c:pt idx="6">
                  <c:v>13</c:v>
                </c:pt>
                <c:pt idx="7">
                  <c:v>13</c:v>
                </c:pt>
                <c:pt idx="8">
                  <c:v>4</c:v>
                </c:pt>
                <c:pt idx="9">
                  <c:v>5</c:v>
                </c:pt>
                <c:pt idx="10">
                  <c:v>12</c:v>
                </c:pt>
                <c:pt idx="11">
                  <c:v>4</c:v>
                </c:pt>
                <c:pt idx="12">
                  <c:v>10</c:v>
                </c:pt>
                <c:pt idx="13">
                  <c:v>14</c:v>
                </c:pt>
                <c:pt idx="14">
                  <c:v>4</c:v>
                </c:pt>
                <c:pt idx="15">
                  <c:v>13</c:v>
                </c:pt>
                <c:pt idx="16">
                  <c:v>12</c:v>
                </c:pt>
                <c:pt idx="17">
                  <c:v>5</c:v>
                </c:pt>
                <c:pt idx="18">
                  <c:v>4</c:v>
                </c:pt>
                <c:pt idx="19">
                  <c:v>9</c:v>
                </c:pt>
                <c:pt idx="20">
                  <c:v>5</c:v>
                </c:pt>
                <c:pt idx="21">
                  <c:v>11</c:v>
                </c:pt>
                <c:pt idx="22">
                  <c:v>5</c:v>
                </c:pt>
                <c:pt idx="23">
                  <c:v>5</c:v>
                </c:pt>
                <c:pt idx="24">
                  <c:v>14</c:v>
                </c:pt>
                <c:pt idx="25">
                  <c:v>13</c:v>
                </c:pt>
                <c:pt idx="26">
                  <c:v>5</c:v>
                </c:pt>
                <c:pt idx="27">
                  <c:v>13</c:v>
                </c:pt>
                <c:pt idx="28">
                  <c:v>13</c:v>
                </c:pt>
                <c:pt idx="29">
                  <c:v>4</c:v>
                </c:pt>
                <c:pt idx="30">
                  <c:v>9</c:v>
                </c:pt>
                <c:pt idx="31">
                  <c:v>4</c:v>
                </c:pt>
                <c:pt idx="32">
                  <c:v>11</c:v>
                </c:pt>
                <c:pt idx="33">
                  <c:v>9</c:v>
                </c:pt>
                <c:pt idx="34">
                  <c:v>13</c:v>
                </c:pt>
                <c:pt idx="35">
                  <c:v>4</c:v>
                </c:pt>
                <c:pt idx="36">
                  <c:v>14</c:v>
                </c:pt>
                <c:pt idx="37">
                  <c:v>13</c:v>
                </c:pt>
                <c:pt idx="38">
                  <c:v>12</c:v>
                </c:pt>
                <c:pt idx="39">
                  <c:v>4</c:v>
                </c:pt>
                <c:pt idx="40">
                  <c:v>4</c:v>
                </c:pt>
                <c:pt idx="41">
                  <c:v>13</c:v>
                </c:pt>
                <c:pt idx="42">
                  <c:v>10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11</c:v>
                </c:pt>
                <c:pt idx="47">
                  <c:v>4</c:v>
                </c:pt>
                <c:pt idx="48">
                  <c:v>13</c:v>
                </c:pt>
                <c:pt idx="49">
                  <c:v>5</c:v>
                </c:pt>
                <c:pt idx="50">
                  <c:v>13</c:v>
                </c:pt>
                <c:pt idx="51">
                  <c:v>4</c:v>
                </c:pt>
                <c:pt idx="52">
                  <c:v>5</c:v>
                </c:pt>
                <c:pt idx="53">
                  <c:v>12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14</c:v>
                </c:pt>
                <c:pt idx="98">
                  <c:v>5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11</c:v>
                </c:pt>
                <c:pt idx="107">
                  <c:v>11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13</c:v>
                </c:pt>
                <c:pt idx="112">
                  <c:v>13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12</c:v>
                </c:pt>
                <c:pt idx="123">
                  <c:v>4</c:v>
                </c:pt>
                <c:pt idx="124">
                  <c:v>4</c:v>
                </c:pt>
                <c:pt idx="125">
                  <c:v>12</c:v>
                </c:pt>
                <c:pt idx="126">
                  <c:v>4</c:v>
                </c:pt>
                <c:pt idx="127">
                  <c:v>13</c:v>
                </c:pt>
                <c:pt idx="128">
                  <c:v>4</c:v>
                </c:pt>
                <c:pt idx="129">
                  <c:v>4</c:v>
                </c:pt>
                <c:pt idx="130">
                  <c:v>12</c:v>
                </c:pt>
                <c:pt idx="131">
                  <c:v>14</c:v>
                </c:pt>
                <c:pt idx="132">
                  <c:v>4</c:v>
                </c:pt>
                <c:pt idx="133">
                  <c:v>4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14</c:v>
                </c:pt>
                <c:pt idx="139">
                  <c:v>15</c:v>
                </c:pt>
                <c:pt idx="140">
                  <c:v>13</c:v>
                </c:pt>
                <c:pt idx="141">
                  <c:v>14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13</c:v>
                </c:pt>
                <c:pt idx="146">
                  <c:v>9</c:v>
                </c:pt>
                <c:pt idx="147">
                  <c:v>13</c:v>
                </c:pt>
                <c:pt idx="148">
                  <c:v>14</c:v>
                </c:pt>
                <c:pt idx="149">
                  <c:v>13</c:v>
                </c:pt>
                <c:pt idx="150">
                  <c:v>13</c:v>
                </c:pt>
                <c:pt idx="151">
                  <c:v>4</c:v>
                </c:pt>
                <c:pt idx="152">
                  <c:v>10</c:v>
                </c:pt>
                <c:pt idx="153">
                  <c:v>4</c:v>
                </c:pt>
                <c:pt idx="154">
                  <c:v>14</c:v>
                </c:pt>
                <c:pt idx="155">
                  <c:v>10</c:v>
                </c:pt>
                <c:pt idx="156">
                  <c:v>4</c:v>
                </c:pt>
                <c:pt idx="157">
                  <c:v>12</c:v>
                </c:pt>
                <c:pt idx="158">
                  <c:v>13</c:v>
                </c:pt>
                <c:pt idx="159">
                  <c:v>4</c:v>
                </c:pt>
                <c:pt idx="160">
                  <c:v>4</c:v>
                </c:pt>
                <c:pt idx="161">
                  <c:v>12</c:v>
                </c:pt>
                <c:pt idx="162">
                  <c:v>5</c:v>
                </c:pt>
                <c:pt idx="163">
                  <c:v>12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10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12</c:v>
                </c:pt>
                <c:pt idx="198">
                  <c:v>5</c:v>
                </c:pt>
                <c:pt idx="199">
                  <c:v>4</c:v>
                </c:pt>
                <c:pt idx="200">
                  <c:v>5</c:v>
                </c:pt>
                <c:pt idx="201">
                  <c:v>13</c:v>
                </c:pt>
                <c:pt idx="202">
                  <c:v>4</c:v>
                </c:pt>
                <c:pt idx="203">
                  <c:v>4</c:v>
                </c:pt>
                <c:pt idx="204">
                  <c:v>11</c:v>
                </c:pt>
                <c:pt idx="205">
                  <c:v>5</c:v>
                </c:pt>
                <c:pt idx="206">
                  <c:v>4</c:v>
                </c:pt>
                <c:pt idx="207">
                  <c:v>13</c:v>
                </c:pt>
                <c:pt idx="208">
                  <c:v>4</c:v>
                </c:pt>
                <c:pt idx="209">
                  <c:v>5</c:v>
                </c:pt>
                <c:pt idx="210">
                  <c:v>13</c:v>
                </c:pt>
                <c:pt idx="211">
                  <c:v>5</c:v>
                </c:pt>
                <c:pt idx="212">
                  <c:v>13</c:v>
                </c:pt>
                <c:pt idx="213">
                  <c:v>4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13</c:v>
                </c:pt>
                <c:pt idx="227">
                  <c:v>13</c:v>
                </c:pt>
                <c:pt idx="228">
                  <c:v>3</c:v>
                </c:pt>
                <c:pt idx="229">
                  <c:v>13</c:v>
                </c:pt>
                <c:pt idx="230">
                  <c:v>13</c:v>
                </c:pt>
                <c:pt idx="231">
                  <c:v>5</c:v>
                </c:pt>
                <c:pt idx="232">
                  <c:v>13</c:v>
                </c:pt>
                <c:pt idx="233">
                  <c:v>5</c:v>
                </c:pt>
                <c:pt idx="234">
                  <c:v>4</c:v>
                </c:pt>
                <c:pt idx="235">
                  <c:v>12</c:v>
                </c:pt>
                <c:pt idx="236">
                  <c:v>10</c:v>
                </c:pt>
                <c:pt idx="237">
                  <c:v>4</c:v>
                </c:pt>
                <c:pt idx="238">
                  <c:v>11</c:v>
                </c:pt>
                <c:pt idx="239">
                  <c:v>5</c:v>
                </c:pt>
                <c:pt idx="240">
                  <c:v>4</c:v>
                </c:pt>
                <c:pt idx="241">
                  <c:v>13</c:v>
                </c:pt>
                <c:pt idx="242">
                  <c:v>10</c:v>
                </c:pt>
                <c:pt idx="243">
                  <c:v>4</c:v>
                </c:pt>
                <c:pt idx="244">
                  <c:v>14</c:v>
                </c:pt>
                <c:pt idx="245">
                  <c:v>16</c:v>
                </c:pt>
                <c:pt idx="246">
                  <c:v>9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15</c:v>
                </c:pt>
                <c:pt idx="252">
                  <c:v>12</c:v>
                </c:pt>
                <c:pt idx="253">
                  <c:v>4</c:v>
                </c:pt>
                <c:pt idx="254">
                  <c:v>4</c:v>
                </c:pt>
                <c:pt idx="255">
                  <c:v>13</c:v>
                </c:pt>
                <c:pt idx="256">
                  <c:v>12</c:v>
                </c:pt>
                <c:pt idx="257">
                  <c:v>4</c:v>
                </c:pt>
                <c:pt idx="258">
                  <c:v>13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7</c:v>
                </c:pt>
                <c:pt idx="263">
                  <c:v>5</c:v>
                </c:pt>
                <c:pt idx="264">
                  <c:v>5</c:v>
                </c:pt>
                <c:pt idx="265">
                  <c:v>12</c:v>
                </c:pt>
                <c:pt idx="266">
                  <c:v>4</c:v>
                </c:pt>
                <c:pt idx="267">
                  <c:v>10</c:v>
                </c:pt>
                <c:pt idx="268">
                  <c:v>5</c:v>
                </c:pt>
                <c:pt idx="269">
                  <c:v>9</c:v>
                </c:pt>
                <c:pt idx="270">
                  <c:v>4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13</c:v>
                </c:pt>
                <c:pt idx="347">
                  <c:v>12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4-40F2-9C95-A34749587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764399"/>
        <c:axId val="113176535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비X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분석1단계!$CI$12:$CI$745</c15:sqref>
                        </c15:formulaRef>
                      </c:ext>
                    </c:extLst>
                    <c:numCache>
                      <c:formatCode>General</c:formatCode>
                      <c:ptCount val="734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14</c:v>
                      </c:pt>
                      <c:pt idx="11">
                        <c:v>13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12</c:v>
                      </c:pt>
                      <c:pt idx="16">
                        <c:v>14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4</c:v>
                      </c:pt>
                      <c:pt idx="20">
                        <c:v>14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14</c:v>
                      </c:pt>
                      <c:pt idx="27">
                        <c:v>14</c:v>
                      </c:pt>
                      <c:pt idx="28">
                        <c:v>4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11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16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13</c:v>
                      </c:pt>
                      <c:pt idx="44">
                        <c:v>15</c:v>
                      </c:pt>
                      <c:pt idx="45">
                        <c:v>11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11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10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10</c:v>
                      </c:pt>
                      <c:pt idx="59">
                        <c:v>4</c:v>
                      </c:pt>
                      <c:pt idx="60">
                        <c:v>13</c:v>
                      </c:pt>
                      <c:pt idx="61">
                        <c:v>13</c:v>
                      </c:pt>
                      <c:pt idx="62">
                        <c:v>12</c:v>
                      </c:pt>
                      <c:pt idx="63">
                        <c:v>12</c:v>
                      </c:pt>
                      <c:pt idx="64">
                        <c:v>14</c:v>
                      </c:pt>
                      <c:pt idx="65">
                        <c:v>12</c:v>
                      </c:pt>
                      <c:pt idx="66">
                        <c:v>13</c:v>
                      </c:pt>
                      <c:pt idx="67">
                        <c:v>12</c:v>
                      </c:pt>
                      <c:pt idx="68">
                        <c:v>12</c:v>
                      </c:pt>
                      <c:pt idx="69">
                        <c:v>13</c:v>
                      </c:pt>
                      <c:pt idx="70">
                        <c:v>10</c:v>
                      </c:pt>
                      <c:pt idx="71">
                        <c:v>12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12</c:v>
                      </c:pt>
                      <c:pt idx="75">
                        <c:v>11</c:v>
                      </c:pt>
                      <c:pt idx="76">
                        <c:v>13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11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12</c:v>
                      </c:pt>
                      <c:pt idx="86">
                        <c:v>12</c:v>
                      </c:pt>
                      <c:pt idx="87">
                        <c:v>10</c:v>
                      </c:pt>
                      <c:pt idx="88">
                        <c:v>12</c:v>
                      </c:pt>
                      <c:pt idx="89">
                        <c:v>13</c:v>
                      </c:pt>
                      <c:pt idx="90">
                        <c:v>12</c:v>
                      </c:pt>
                      <c:pt idx="91">
                        <c:v>4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12</c:v>
                      </c:pt>
                      <c:pt idx="96">
                        <c:v>12</c:v>
                      </c:pt>
                      <c:pt idx="97">
                        <c:v>13</c:v>
                      </c:pt>
                      <c:pt idx="98">
                        <c:v>10</c:v>
                      </c:pt>
                      <c:pt idx="99">
                        <c:v>13</c:v>
                      </c:pt>
                      <c:pt idx="100">
                        <c:v>10</c:v>
                      </c:pt>
                      <c:pt idx="101">
                        <c:v>8</c:v>
                      </c:pt>
                      <c:pt idx="102">
                        <c:v>8</c:v>
                      </c:pt>
                      <c:pt idx="103">
                        <c:v>5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5</c:v>
                      </c:pt>
                      <c:pt idx="109">
                        <c:v>10</c:v>
                      </c:pt>
                      <c:pt idx="110">
                        <c:v>5</c:v>
                      </c:pt>
                      <c:pt idx="111">
                        <c:v>4</c:v>
                      </c:pt>
                      <c:pt idx="112">
                        <c:v>5</c:v>
                      </c:pt>
                      <c:pt idx="113">
                        <c:v>9</c:v>
                      </c:pt>
                      <c:pt idx="114">
                        <c:v>10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5</c:v>
                      </c:pt>
                      <c:pt idx="121">
                        <c:v>8</c:v>
                      </c:pt>
                      <c:pt idx="122">
                        <c:v>5</c:v>
                      </c:pt>
                      <c:pt idx="123">
                        <c:v>5</c:v>
                      </c:pt>
                      <c:pt idx="124">
                        <c:v>5</c:v>
                      </c:pt>
                      <c:pt idx="125">
                        <c:v>5</c:v>
                      </c:pt>
                      <c:pt idx="126">
                        <c:v>5</c:v>
                      </c:pt>
                      <c:pt idx="127">
                        <c:v>5</c:v>
                      </c:pt>
                      <c:pt idx="128">
                        <c:v>5</c:v>
                      </c:pt>
                      <c:pt idx="129">
                        <c:v>5</c:v>
                      </c:pt>
                      <c:pt idx="130">
                        <c:v>5</c:v>
                      </c:pt>
                      <c:pt idx="131">
                        <c:v>5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5</c:v>
                      </c:pt>
                      <c:pt idx="135">
                        <c:v>5</c:v>
                      </c:pt>
                      <c:pt idx="136">
                        <c:v>5</c:v>
                      </c:pt>
                      <c:pt idx="137">
                        <c:v>5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5</c:v>
                      </c:pt>
                      <c:pt idx="162">
                        <c:v>8</c:v>
                      </c:pt>
                      <c:pt idx="163">
                        <c:v>4</c:v>
                      </c:pt>
                      <c:pt idx="164">
                        <c:v>10</c:v>
                      </c:pt>
                      <c:pt idx="165">
                        <c:v>10</c:v>
                      </c:pt>
                      <c:pt idx="166">
                        <c:v>9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11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5</c:v>
                      </c:pt>
                      <c:pt idx="173">
                        <c:v>9</c:v>
                      </c:pt>
                      <c:pt idx="174">
                        <c:v>9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11</c:v>
                      </c:pt>
                      <c:pt idx="184">
                        <c:v>12</c:v>
                      </c:pt>
                      <c:pt idx="185">
                        <c:v>4</c:v>
                      </c:pt>
                      <c:pt idx="186">
                        <c:v>13</c:v>
                      </c:pt>
                      <c:pt idx="187">
                        <c:v>13</c:v>
                      </c:pt>
                      <c:pt idx="188">
                        <c:v>12</c:v>
                      </c:pt>
                      <c:pt idx="189">
                        <c:v>12</c:v>
                      </c:pt>
                      <c:pt idx="190">
                        <c:v>13</c:v>
                      </c:pt>
                      <c:pt idx="191">
                        <c:v>13</c:v>
                      </c:pt>
                      <c:pt idx="192">
                        <c:v>13</c:v>
                      </c:pt>
                      <c:pt idx="193">
                        <c:v>12</c:v>
                      </c:pt>
                      <c:pt idx="194">
                        <c:v>12</c:v>
                      </c:pt>
                      <c:pt idx="195">
                        <c:v>12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13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11</c:v>
                      </c:pt>
                      <c:pt idx="203">
                        <c:v>10</c:v>
                      </c:pt>
                      <c:pt idx="204">
                        <c:v>12</c:v>
                      </c:pt>
                      <c:pt idx="205">
                        <c:v>13</c:v>
                      </c:pt>
                      <c:pt idx="206">
                        <c:v>4</c:v>
                      </c:pt>
                      <c:pt idx="207">
                        <c:v>13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13</c:v>
                      </c:pt>
                      <c:pt idx="214">
                        <c:v>12</c:v>
                      </c:pt>
                      <c:pt idx="215">
                        <c:v>13</c:v>
                      </c:pt>
                      <c:pt idx="216">
                        <c:v>13</c:v>
                      </c:pt>
                      <c:pt idx="217">
                        <c:v>12</c:v>
                      </c:pt>
                      <c:pt idx="218">
                        <c:v>12</c:v>
                      </c:pt>
                      <c:pt idx="219">
                        <c:v>13</c:v>
                      </c:pt>
                      <c:pt idx="220">
                        <c:v>12</c:v>
                      </c:pt>
                      <c:pt idx="221">
                        <c:v>14</c:v>
                      </c:pt>
                      <c:pt idx="222">
                        <c:v>13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14</c:v>
                      </c:pt>
                      <c:pt idx="227">
                        <c:v>12</c:v>
                      </c:pt>
                      <c:pt idx="228">
                        <c:v>4</c:v>
                      </c:pt>
                      <c:pt idx="229">
                        <c:v>13</c:v>
                      </c:pt>
                      <c:pt idx="230">
                        <c:v>13</c:v>
                      </c:pt>
                      <c:pt idx="231">
                        <c:v>13</c:v>
                      </c:pt>
                      <c:pt idx="232">
                        <c:v>13</c:v>
                      </c:pt>
                      <c:pt idx="233">
                        <c:v>13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5</c:v>
                      </c:pt>
                      <c:pt idx="237">
                        <c:v>13</c:v>
                      </c:pt>
                      <c:pt idx="238">
                        <c:v>4</c:v>
                      </c:pt>
                      <c:pt idx="239">
                        <c:v>12</c:v>
                      </c:pt>
                      <c:pt idx="240">
                        <c:v>10</c:v>
                      </c:pt>
                      <c:pt idx="241">
                        <c:v>13</c:v>
                      </c:pt>
                      <c:pt idx="242">
                        <c:v>13</c:v>
                      </c:pt>
                      <c:pt idx="243">
                        <c:v>13</c:v>
                      </c:pt>
                      <c:pt idx="244">
                        <c:v>13</c:v>
                      </c:pt>
                      <c:pt idx="245">
                        <c:v>13</c:v>
                      </c:pt>
                      <c:pt idx="246">
                        <c:v>15</c:v>
                      </c:pt>
                      <c:pt idx="247">
                        <c:v>14</c:v>
                      </c:pt>
                      <c:pt idx="248">
                        <c:v>14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13</c:v>
                      </c:pt>
                      <c:pt idx="252">
                        <c:v>13</c:v>
                      </c:pt>
                      <c:pt idx="253">
                        <c:v>12</c:v>
                      </c:pt>
                      <c:pt idx="254">
                        <c:v>12</c:v>
                      </c:pt>
                      <c:pt idx="255">
                        <c:v>4</c:v>
                      </c:pt>
                      <c:pt idx="256">
                        <c:v>13</c:v>
                      </c:pt>
                      <c:pt idx="257">
                        <c:v>4</c:v>
                      </c:pt>
                      <c:pt idx="258">
                        <c:v>14</c:v>
                      </c:pt>
                      <c:pt idx="259">
                        <c:v>13</c:v>
                      </c:pt>
                      <c:pt idx="260">
                        <c:v>14</c:v>
                      </c:pt>
                      <c:pt idx="261">
                        <c:v>13</c:v>
                      </c:pt>
                      <c:pt idx="262">
                        <c:v>13</c:v>
                      </c:pt>
                      <c:pt idx="263">
                        <c:v>15</c:v>
                      </c:pt>
                      <c:pt idx="264">
                        <c:v>13</c:v>
                      </c:pt>
                      <c:pt idx="265">
                        <c:v>13</c:v>
                      </c:pt>
                      <c:pt idx="266">
                        <c:v>11</c:v>
                      </c:pt>
                      <c:pt idx="267">
                        <c:v>13</c:v>
                      </c:pt>
                      <c:pt idx="268">
                        <c:v>13</c:v>
                      </c:pt>
                      <c:pt idx="269">
                        <c:v>15</c:v>
                      </c:pt>
                      <c:pt idx="270">
                        <c:v>11</c:v>
                      </c:pt>
                      <c:pt idx="271">
                        <c:v>13</c:v>
                      </c:pt>
                      <c:pt idx="272">
                        <c:v>12</c:v>
                      </c:pt>
                      <c:pt idx="273">
                        <c:v>15</c:v>
                      </c:pt>
                      <c:pt idx="274">
                        <c:v>12</c:v>
                      </c:pt>
                      <c:pt idx="275">
                        <c:v>13</c:v>
                      </c:pt>
                      <c:pt idx="276">
                        <c:v>13</c:v>
                      </c:pt>
                      <c:pt idx="277">
                        <c:v>14</c:v>
                      </c:pt>
                      <c:pt idx="278">
                        <c:v>13</c:v>
                      </c:pt>
                      <c:pt idx="279">
                        <c:v>13</c:v>
                      </c:pt>
                      <c:pt idx="280">
                        <c:v>13</c:v>
                      </c:pt>
                      <c:pt idx="281">
                        <c:v>13</c:v>
                      </c:pt>
                      <c:pt idx="282">
                        <c:v>13</c:v>
                      </c:pt>
                      <c:pt idx="283">
                        <c:v>13</c:v>
                      </c:pt>
                      <c:pt idx="284">
                        <c:v>13</c:v>
                      </c:pt>
                      <c:pt idx="285">
                        <c:v>13</c:v>
                      </c:pt>
                      <c:pt idx="286">
                        <c:v>13</c:v>
                      </c:pt>
                      <c:pt idx="287">
                        <c:v>12</c:v>
                      </c:pt>
                      <c:pt idx="288">
                        <c:v>15</c:v>
                      </c:pt>
                      <c:pt idx="289">
                        <c:v>13</c:v>
                      </c:pt>
                      <c:pt idx="290">
                        <c:v>13</c:v>
                      </c:pt>
                      <c:pt idx="291">
                        <c:v>13</c:v>
                      </c:pt>
                      <c:pt idx="292">
                        <c:v>13</c:v>
                      </c:pt>
                      <c:pt idx="293">
                        <c:v>13</c:v>
                      </c:pt>
                      <c:pt idx="294">
                        <c:v>4</c:v>
                      </c:pt>
                      <c:pt idx="295">
                        <c:v>13</c:v>
                      </c:pt>
                      <c:pt idx="296">
                        <c:v>13</c:v>
                      </c:pt>
                      <c:pt idx="297">
                        <c:v>15</c:v>
                      </c:pt>
                      <c:pt idx="298">
                        <c:v>13</c:v>
                      </c:pt>
                      <c:pt idx="299">
                        <c:v>11</c:v>
                      </c:pt>
                      <c:pt idx="300">
                        <c:v>12</c:v>
                      </c:pt>
                      <c:pt idx="301">
                        <c:v>12</c:v>
                      </c:pt>
                      <c:pt idx="302">
                        <c:v>12</c:v>
                      </c:pt>
                      <c:pt idx="303">
                        <c:v>11</c:v>
                      </c:pt>
                      <c:pt idx="304">
                        <c:v>13</c:v>
                      </c:pt>
                      <c:pt idx="305">
                        <c:v>13</c:v>
                      </c:pt>
                      <c:pt idx="306">
                        <c:v>13</c:v>
                      </c:pt>
                      <c:pt idx="307">
                        <c:v>15</c:v>
                      </c:pt>
                      <c:pt idx="308">
                        <c:v>13</c:v>
                      </c:pt>
                      <c:pt idx="309">
                        <c:v>13</c:v>
                      </c:pt>
                      <c:pt idx="310">
                        <c:v>13</c:v>
                      </c:pt>
                      <c:pt idx="311">
                        <c:v>10</c:v>
                      </c:pt>
                      <c:pt idx="312">
                        <c:v>11</c:v>
                      </c:pt>
                      <c:pt idx="313">
                        <c:v>12</c:v>
                      </c:pt>
                      <c:pt idx="314">
                        <c:v>12</c:v>
                      </c:pt>
                      <c:pt idx="315">
                        <c:v>13</c:v>
                      </c:pt>
                      <c:pt idx="316">
                        <c:v>11</c:v>
                      </c:pt>
                      <c:pt idx="317">
                        <c:v>10</c:v>
                      </c:pt>
                      <c:pt idx="318">
                        <c:v>13</c:v>
                      </c:pt>
                      <c:pt idx="319">
                        <c:v>12</c:v>
                      </c:pt>
                      <c:pt idx="320">
                        <c:v>11</c:v>
                      </c:pt>
                      <c:pt idx="321">
                        <c:v>12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12</c:v>
                      </c:pt>
                      <c:pt idx="325">
                        <c:v>10</c:v>
                      </c:pt>
                      <c:pt idx="326">
                        <c:v>11</c:v>
                      </c:pt>
                      <c:pt idx="327">
                        <c:v>10</c:v>
                      </c:pt>
                      <c:pt idx="328">
                        <c:v>14</c:v>
                      </c:pt>
                      <c:pt idx="329">
                        <c:v>11</c:v>
                      </c:pt>
                      <c:pt idx="330">
                        <c:v>11</c:v>
                      </c:pt>
                      <c:pt idx="331">
                        <c:v>10</c:v>
                      </c:pt>
                      <c:pt idx="332">
                        <c:v>13</c:v>
                      </c:pt>
                      <c:pt idx="333">
                        <c:v>10</c:v>
                      </c:pt>
                      <c:pt idx="334">
                        <c:v>11</c:v>
                      </c:pt>
                      <c:pt idx="335">
                        <c:v>13</c:v>
                      </c:pt>
                      <c:pt idx="336">
                        <c:v>4</c:v>
                      </c:pt>
                      <c:pt idx="337">
                        <c:v>4</c:v>
                      </c:pt>
                      <c:pt idx="338">
                        <c:v>10</c:v>
                      </c:pt>
                      <c:pt idx="339">
                        <c:v>10</c:v>
                      </c:pt>
                      <c:pt idx="340">
                        <c:v>12</c:v>
                      </c:pt>
                      <c:pt idx="341">
                        <c:v>12</c:v>
                      </c:pt>
                      <c:pt idx="342">
                        <c:v>12</c:v>
                      </c:pt>
                      <c:pt idx="343">
                        <c:v>12</c:v>
                      </c:pt>
                      <c:pt idx="344">
                        <c:v>12</c:v>
                      </c:pt>
                      <c:pt idx="345">
                        <c:v>11</c:v>
                      </c:pt>
                      <c:pt idx="346">
                        <c:v>10</c:v>
                      </c:pt>
                      <c:pt idx="347">
                        <c:v>12</c:v>
                      </c:pt>
                      <c:pt idx="348">
                        <c:v>13</c:v>
                      </c:pt>
                      <c:pt idx="349">
                        <c:v>13</c:v>
                      </c:pt>
                      <c:pt idx="350">
                        <c:v>13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8</c:v>
                      </c:pt>
                      <c:pt idx="354">
                        <c:v>5</c:v>
                      </c:pt>
                      <c:pt idx="355">
                        <c:v>14</c:v>
                      </c:pt>
                      <c:pt idx="356">
                        <c:v>12</c:v>
                      </c:pt>
                      <c:pt idx="357">
                        <c:v>5</c:v>
                      </c:pt>
                      <c:pt idx="358">
                        <c:v>13</c:v>
                      </c:pt>
                      <c:pt idx="359">
                        <c:v>12</c:v>
                      </c:pt>
                      <c:pt idx="360">
                        <c:v>5</c:v>
                      </c:pt>
                      <c:pt idx="361">
                        <c:v>13</c:v>
                      </c:pt>
                      <c:pt idx="362">
                        <c:v>7</c:v>
                      </c:pt>
                      <c:pt idx="363">
                        <c:v>14</c:v>
                      </c:pt>
                      <c:pt idx="364">
                        <c:v>5</c:v>
                      </c:pt>
                      <c:pt idx="365">
                        <c:v>5</c:v>
                      </c:pt>
                      <c:pt idx="366">
                        <c:v>5</c:v>
                      </c:pt>
                      <c:pt idx="367">
                        <c:v>8</c:v>
                      </c:pt>
                      <c:pt idx="368">
                        <c:v>11</c:v>
                      </c:pt>
                      <c:pt idx="369">
                        <c:v>5</c:v>
                      </c:pt>
                      <c:pt idx="370">
                        <c:v>5</c:v>
                      </c:pt>
                      <c:pt idx="371">
                        <c:v>5</c:v>
                      </c:pt>
                      <c:pt idx="372">
                        <c:v>5</c:v>
                      </c:pt>
                      <c:pt idx="373">
                        <c:v>5</c:v>
                      </c:pt>
                      <c:pt idx="374">
                        <c:v>5</c:v>
                      </c:pt>
                      <c:pt idx="375">
                        <c:v>5</c:v>
                      </c:pt>
                      <c:pt idx="376">
                        <c:v>5</c:v>
                      </c:pt>
                      <c:pt idx="377">
                        <c:v>5</c:v>
                      </c:pt>
                      <c:pt idx="378">
                        <c:v>5</c:v>
                      </c:pt>
                      <c:pt idx="379">
                        <c:v>5</c:v>
                      </c:pt>
                      <c:pt idx="380">
                        <c:v>8</c:v>
                      </c:pt>
                      <c:pt idx="381">
                        <c:v>5</c:v>
                      </c:pt>
                      <c:pt idx="382">
                        <c:v>5</c:v>
                      </c:pt>
                      <c:pt idx="383">
                        <c:v>5</c:v>
                      </c:pt>
                      <c:pt idx="384">
                        <c:v>5</c:v>
                      </c:pt>
                      <c:pt idx="385">
                        <c:v>5</c:v>
                      </c:pt>
                      <c:pt idx="386">
                        <c:v>5</c:v>
                      </c:pt>
                      <c:pt idx="387">
                        <c:v>5</c:v>
                      </c:pt>
                      <c:pt idx="388">
                        <c:v>5</c:v>
                      </c:pt>
                      <c:pt idx="389">
                        <c:v>8</c:v>
                      </c:pt>
                      <c:pt idx="390">
                        <c:v>5</c:v>
                      </c:pt>
                      <c:pt idx="391">
                        <c:v>5</c:v>
                      </c:pt>
                      <c:pt idx="392">
                        <c:v>5</c:v>
                      </c:pt>
                      <c:pt idx="393">
                        <c:v>5</c:v>
                      </c:pt>
                      <c:pt idx="394">
                        <c:v>5</c:v>
                      </c:pt>
                      <c:pt idx="395">
                        <c:v>5</c:v>
                      </c:pt>
                      <c:pt idx="396">
                        <c:v>5</c:v>
                      </c:pt>
                      <c:pt idx="397">
                        <c:v>5</c:v>
                      </c:pt>
                      <c:pt idx="398">
                        <c:v>5</c:v>
                      </c:pt>
                      <c:pt idx="399">
                        <c:v>5</c:v>
                      </c:pt>
                      <c:pt idx="400">
                        <c:v>5</c:v>
                      </c:pt>
                      <c:pt idx="401">
                        <c:v>5</c:v>
                      </c:pt>
                      <c:pt idx="402">
                        <c:v>5</c:v>
                      </c:pt>
                      <c:pt idx="403">
                        <c:v>5</c:v>
                      </c:pt>
                      <c:pt idx="404">
                        <c:v>5</c:v>
                      </c:pt>
                      <c:pt idx="405">
                        <c:v>4</c:v>
                      </c:pt>
                      <c:pt idx="406">
                        <c:v>5</c:v>
                      </c:pt>
                      <c:pt idx="407">
                        <c:v>5</c:v>
                      </c:pt>
                      <c:pt idx="408">
                        <c:v>5</c:v>
                      </c:pt>
                      <c:pt idx="409">
                        <c:v>5</c:v>
                      </c:pt>
                      <c:pt idx="410">
                        <c:v>5</c:v>
                      </c:pt>
                      <c:pt idx="411">
                        <c:v>5</c:v>
                      </c:pt>
                      <c:pt idx="412">
                        <c:v>5</c:v>
                      </c:pt>
                      <c:pt idx="413">
                        <c:v>5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5</c:v>
                      </c:pt>
                      <c:pt idx="417">
                        <c:v>5</c:v>
                      </c:pt>
                      <c:pt idx="418">
                        <c:v>5</c:v>
                      </c:pt>
                      <c:pt idx="419">
                        <c:v>5</c:v>
                      </c:pt>
                      <c:pt idx="420">
                        <c:v>5</c:v>
                      </c:pt>
                      <c:pt idx="421">
                        <c:v>9</c:v>
                      </c:pt>
                      <c:pt idx="422">
                        <c:v>4</c:v>
                      </c:pt>
                      <c:pt idx="423">
                        <c:v>5</c:v>
                      </c:pt>
                      <c:pt idx="424">
                        <c:v>5</c:v>
                      </c:pt>
                      <c:pt idx="425">
                        <c:v>5</c:v>
                      </c:pt>
                      <c:pt idx="426">
                        <c:v>5</c:v>
                      </c:pt>
                      <c:pt idx="427">
                        <c:v>10</c:v>
                      </c:pt>
                      <c:pt idx="428">
                        <c:v>5</c:v>
                      </c:pt>
                      <c:pt idx="429">
                        <c:v>5</c:v>
                      </c:pt>
                      <c:pt idx="430">
                        <c:v>9</c:v>
                      </c:pt>
                      <c:pt idx="431">
                        <c:v>5</c:v>
                      </c:pt>
                      <c:pt idx="432">
                        <c:v>5</c:v>
                      </c:pt>
                      <c:pt idx="433">
                        <c:v>5</c:v>
                      </c:pt>
                      <c:pt idx="434">
                        <c:v>4</c:v>
                      </c:pt>
                      <c:pt idx="435">
                        <c:v>5</c:v>
                      </c:pt>
                      <c:pt idx="436">
                        <c:v>12</c:v>
                      </c:pt>
                      <c:pt idx="437">
                        <c:v>13</c:v>
                      </c:pt>
                      <c:pt idx="438">
                        <c:v>5</c:v>
                      </c:pt>
                      <c:pt idx="439">
                        <c:v>4</c:v>
                      </c:pt>
                      <c:pt idx="440">
                        <c:v>5</c:v>
                      </c:pt>
                      <c:pt idx="441">
                        <c:v>4</c:v>
                      </c:pt>
                      <c:pt idx="442">
                        <c:v>9</c:v>
                      </c:pt>
                      <c:pt idx="443">
                        <c:v>9</c:v>
                      </c:pt>
                      <c:pt idx="444">
                        <c:v>5</c:v>
                      </c:pt>
                      <c:pt idx="445">
                        <c:v>13</c:v>
                      </c:pt>
                      <c:pt idx="446">
                        <c:v>13</c:v>
                      </c:pt>
                      <c:pt idx="447">
                        <c:v>13</c:v>
                      </c:pt>
                      <c:pt idx="448">
                        <c:v>4</c:v>
                      </c:pt>
                      <c:pt idx="449">
                        <c:v>4</c:v>
                      </c:pt>
                      <c:pt idx="450">
                        <c:v>11</c:v>
                      </c:pt>
                      <c:pt idx="451">
                        <c:v>12</c:v>
                      </c:pt>
                      <c:pt idx="452">
                        <c:v>14</c:v>
                      </c:pt>
                      <c:pt idx="453">
                        <c:v>11</c:v>
                      </c:pt>
                      <c:pt idx="454">
                        <c:v>11</c:v>
                      </c:pt>
                      <c:pt idx="455">
                        <c:v>12</c:v>
                      </c:pt>
                      <c:pt idx="456">
                        <c:v>10</c:v>
                      </c:pt>
                      <c:pt idx="457">
                        <c:v>12</c:v>
                      </c:pt>
                      <c:pt idx="458">
                        <c:v>12</c:v>
                      </c:pt>
                      <c:pt idx="459">
                        <c:v>12</c:v>
                      </c:pt>
                      <c:pt idx="460">
                        <c:v>12</c:v>
                      </c:pt>
                      <c:pt idx="461">
                        <c:v>11</c:v>
                      </c:pt>
                      <c:pt idx="462">
                        <c:v>14</c:v>
                      </c:pt>
                      <c:pt idx="463">
                        <c:v>12</c:v>
                      </c:pt>
                      <c:pt idx="464">
                        <c:v>12</c:v>
                      </c:pt>
                      <c:pt idx="465">
                        <c:v>12</c:v>
                      </c:pt>
                      <c:pt idx="466">
                        <c:v>13</c:v>
                      </c:pt>
                      <c:pt idx="467">
                        <c:v>13</c:v>
                      </c:pt>
                      <c:pt idx="468">
                        <c:v>13</c:v>
                      </c:pt>
                      <c:pt idx="469">
                        <c:v>12</c:v>
                      </c:pt>
                      <c:pt idx="470">
                        <c:v>10</c:v>
                      </c:pt>
                      <c:pt idx="471">
                        <c:v>13</c:v>
                      </c:pt>
                      <c:pt idx="472">
                        <c:v>12</c:v>
                      </c:pt>
                      <c:pt idx="473">
                        <c:v>12</c:v>
                      </c:pt>
                      <c:pt idx="474">
                        <c:v>13</c:v>
                      </c:pt>
                      <c:pt idx="475">
                        <c:v>13</c:v>
                      </c:pt>
                      <c:pt idx="476">
                        <c:v>5</c:v>
                      </c:pt>
                      <c:pt idx="477">
                        <c:v>13</c:v>
                      </c:pt>
                      <c:pt idx="478">
                        <c:v>13</c:v>
                      </c:pt>
                      <c:pt idx="479">
                        <c:v>12</c:v>
                      </c:pt>
                      <c:pt idx="480">
                        <c:v>5</c:v>
                      </c:pt>
                      <c:pt idx="481">
                        <c:v>13</c:v>
                      </c:pt>
                      <c:pt idx="482">
                        <c:v>12</c:v>
                      </c:pt>
                      <c:pt idx="483">
                        <c:v>13</c:v>
                      </c:pt>
                      <c:pt idx="484">
                        <c:v>13</c:v>
                      </c:pt>
                      <c:pt idx="485">
                        <c:v>12</c:v>
                      </c:pt>
                      <c:pt idx="486">
                        <c:v>14</c:v>
                      </c:pt>
                      <c:pt idx="487">
                        <c:v>12</c:v>
                      </c:pt>
                      <c:pt idx="488">
                        <c:v>4</c:v>
                      </c:pt>
                      <c:pt idx="489">
                        <c:v>4</c:v>
                      </c:pt>
                      <c:pt idx="490">
                        <c:v>4</c:v>
                      </c:pt>
                      <c:pt idx="491">
                        <c:v>14</c:v>
                      </c:pt>
                      <c:pt idx="492">
                        <c:v>13</c:v>
                      </c:pt>
                      <c:pt idx="493">
                        <c:v>4</c:v>
                      </c:pt>
                      <c:pt idx="494">
                        <c:v>4</c:v>
                      </c:pt>
                      <c:pt idx="495">
                        <c:v>13</c:v>
                      </c:pt>
                      <c:pt idx="496">
                        <c:v>12</c:v>
                      </c:pt>
                      <c:pt idx="497">
                        <c:v>5</c:v>
                      </c:pt>
                      <c:pt idx="498">
                        <c:v>13</c:v>
                      </c:pt>
                      <c:pt idx="499">
                        <c:v>13</c:v>
                      </c:pt>
                      <c:pt idx="500">
                        <c:v>5</c:v>
                      </c:pt>
                      <c:pt idx="501">
                        <c:v>13</c:v>
                      </c:pt>
                      <c:pt idx="502">
                        <c:v>11</c:v>
                      </c:pt>
                      <c:pt idx="503">
                        <c:v>4</c:v>
                      </c:pt>
                      <c:pt idx="504">
                        <c:v>4</c:v>
                      </c:pt>
                      <c:pt idx="505">
                        <c:v>5</c:v>
                      </c:pt>
                      <c:pt idx="506">
                        <c:v>4</c:v>
                      </c:pt>
                      <c:pt idx="507">
                        <c:v>4</c:v>
                      </c:pt>
                      <c:pt idx="508">
                        <c:v>13</c:v>
                      </c:pt>
                      <c:pt idx="509">
                        <c:v>14</c:v>
                      </c:pt>
                      <c:pt idx="510">
                        <c:v>13</c:v>
                      </c:pt>
                      <c:pt idx="511">
                        <c:v>13</c:v>
                      </c:pt>
                      <c:pt idx="512">
                        <c:v>13</c:v>
                      </c:pt>
                      <c:pt idx="513">
                        <c:v>13</c:v>
                      </c:pt>
                      <c:pt idx="514">
                        <c:v>13</c:v>
                      </c:pt>
                      <c:pt idx="515">
                        <c:v>13</c:v>
                      </c:pt>
                      <c:pt idx="516">
                        <c:v>13</c:v>
                      </c:pt>
                      <c:pt idx="517">
                        <c:v>14</c:v>
                      </c:pt>
                      <c:pt idx="518">
                        <c:v>13</c:v>
                      </c:pt>
                      <c:pt idx="519">
                        <c:v>3</c:v>
                      </c:pt>
                      <c:pt idx="520">
                        <c:v>5</c:v>
                      </c:pt>
                      <c:pt idx="521">
                        <c:v>14</c:v>
                      </c:pt>
                      <c:pt idx="522">
                        <c:v>14</c:v>
                      </c:pt>
                      <c:pt idx="523">
                        <c:v>13</c:v>
                      </c:pt>
                      <c:pt idx="524">
                        <c:v>13</c:v>
                      </c:pt>
                      <c:pt idx="525">
                        <c:v>15</c:v>
                      </c:pt>
                      <c:pt idx="526">
                        <c:v>13</c:v>
                      </c:pt>
                      <c:pt idx="527">
                        <c:v>13</c:v>
                      </c:pt>
                      <c:pt idx="528">
                        <c:v>13</c:v>
                      </c:pt>
                      <c:pt idx="529">
                        <c:v>13</c:v>
                      </c:pt>
                      <c:pt idx="530">
                        <c:v>12</c:v>
                      </c:pt>
                      <c:pt idx="531">
                        <c:v>13</c:v>
                      </c:pt>
                      <c:pt idx="532">
                        <c:v>13</c:v>
                      </c:pt>
                      <c:pt idx="533">
                        <c:v>13</c:v>
                      </c:pt>
                      <c:pt idx="534">
                        <c:v>13</c:v>
                      </c:pt>
                      <c:pt idx="535">
                        <c:v>13</c:v>
                      </c:pt>
                      <c:pt idx="536">
                        <c:v>13</c:v>
                      </c:pt>
                      <c:pt idx="537">
                        <c:v>5</c:v>
                      </c:pt>
                      <c:pt idx="538">
                        <c:v>12</c:v>
                      </c:pt>
                      <c:pt idx="539">
                        <c:v>13</c:v>
                      </c:pt>
                      <c:pt idx="540">
                        <c:v>13</c:v>
                      </c:pt>
                      <c:pt idx="541">
                        <c:v>11</c:v>
                      </c:pt>
                      <c:pt idx="542">
                        <c:v>13</c:v>
                      </c:pt>
                      <c:pt idx="543">
                        <c:v>12</c:v>
                      </c:pt>
                      <c:pt idx="544">
                        <c:v>12</c:v>
                      </c:pt>
                      <c:pt idx="545">
                        <c:v>12</c:v>
                      </c:pt>
                      <c:pt idx="546">
                        <c:v>12</c:v>
                      </c:pt>
                      <c:pt idx="547">
                        <c:v>13</c:v>
                      </c:pt>
                      <c:pt idx="548">
                        <c:v>13</c:v>
                      </c:pt>
                      <c:pt idx="549">
                        <c:v>13</c:v>
                      </c:pt>
                      <c:pt idx="550">
                        <c:v>13</c:v>
                      </c:pt>
                      <c:pt idx="551">
                        <c:v>13</c:v>
                      </c:pt>
                      <c:pt idx="552">
                        <c:v>13</c:v>
                      </c:pt>
                      <c:pt idx="553">
                        <c:v>13</c:v>
                      </c:pt>
                      <c:pt idx="554">
                        <c:v>12</c:v>
                      </c:pt>
                      <c:pt idx="555">
                        <c:v>11</c:v>
                      </c:pt>
                      <c:pt idx="556">
                        <c:v>13</c:v>
                      </c:pt>
                      <c:pt idx="557">
                        <c:v>12</c:v>
                      </c:pt>
                      <c:pt idx="558">
                        <c:v>10</c:v>
                      </c:pt>
                      <c:pt idx="559">
                        <c:v>10</c:v>
                      </c:pt>
                      <c:pt idx="560">
                        <c:v>9</c:v>
                      </c:pt>
                      <c:pt idx="561">
                        <c:v>4</c:v>
                      </c:pt>
                      <c:pt idx="562">
                        <c:v>12</c:v>
                      </c:pt>
                      <c:pt idx="563">
                        <c:v>13</c:v>
                      </c:pt>
                      <c:pt idx="564">
                        <c:v>12</c:v>
                      </c:pt>
                      <c:pt idx="565">
                        <c:v>13</c:v>
                      </c:pt>
                      <c:pt idx="566">
                        <c:v>12</c:v>
                      </c:pt>
                      <c:pt idx="567">
                        <c:v>12</c:v>
                      </c:pt>
                      <c:pt idx="568">
                        <c:v>10</c:v>
                      </c:pt>
                      <c:pt idx="569">
                        <c:v>13</c:v>
                      </c:pt>
                      <c:pt idx="570">
                        <c:v>10</c:v>
                      </c:pt>
                      <c:pt idx="571">
                        <c:v>10</c:v>
                      </c:pt>
                      <c:pt idx="572">
                        <c:v>13</c:v>
                      </c:pt>
                      <c:pt idx="573">
                        <c:v>12</c:v>
                      </c:pt>
                      <c:pt idx="574">
                        <c:v>10</c:v>
                      </c:pt>
                      <c:pt idx="575">
                        <c:v>10</c:v>
                      </c:pt>
                      <c:pt idx="576">
                        <c:v>11</c:v>
                      </c:pt>
                      <c:pt idx="577">
                        <c:v>11</c:v>
                      </c:pt>
                      <c:pt idx="578">
                        <c:v>5</c:v>
                      </c:pt>
                      <c:pt idx="579">
                        <c:v>4</c:v>
                      </c:pt>
                      <c:pt idx="580">
                        <c:v>12</c:v>
                      </c:pt>
                      <c:pt idx="581">
                        <c:v>12</c:v>
                      </c:pt>
                      <c:pt idx="582">
                        <c:v>10</c:v>
                      </c:pt>
                      <c:pt idx="583">
                        <c:v>13</c:v>
                      </c:pt>
                      <c:pt idx="584">
                        <c:v>11</c:v>
                      </c:pt>
                      <c:pt idx="585">
                        <c:v>10</c:v>
                      </c:pt>
                      <c:pt idx="586">
                        <c:v>8</c:v>
                      </c:pt>
                      <c:pt idx="587">
                        <c:v>10</c:v>
                      </c:pt>
                      <c:pt idx="588">
                        <c:v>9</c:v>
                      </c:pt>
                      <c:pt idx="589">
                        <c:v>9</c:v>
                      </c:pt>
                      <c:pt idx="590">
                        <c:v>11</c:v>
                      </c:pt>
                      <c:pt idx="591">
                        <c:v>9</c:v>
                      </c:pt>
                      <c:pt idx="592">
                        <c:v>10</c:v>
                      </c:pt>
                      <c:pt idx="593">
                        <c:v>11</c:v>
                      </c:pt>
                      <c:pt idx="594">
                        <c:v>9</c:v>
                      </c:pt>
                      <c:pt idx="595">
                        <c:v>10</c:v>
                      </c:pt>
                      <c:pt idx="596">
                        <c:v>7</c:v>
                      </c:pt>
                      <c:pt idx="597">
                        <c:v>11</c:v>
                      </c:pt>
                      <c:pt idx="598">
                        <c:v>11</c:v>
                      </c:pt>
                      <c:pt idx="599">
                        <c:v>10</c:v>
                      </c:pt>
                      <c:pt idx="600">
                        <c:v>10</c:v>
                      </c:pt>
                      <c:pt idx="601">
                        <c:v>9</c:v>
                      </c:pt>
                      <c:pt idx="602">
                        <c:v>5</c:v>
                      </c:pt>
                      <c:pt idx="603">
                        <c:v>5</c:v>
                      </c:pt>
                      <c:pt idx="604">
                        <c:v>4</c:v>
                      </c:pt>
                      <c:pt idx="605">
                        <c:v>9</c:v>
                      </c:pt>
                      <c:pt idx="606">
                        <c:v>10</c:v>
                      </c:pt>
                      <c:pt idx="607">
                        <c:v>5</c:v>
                      </c:pt>
                      <c:pt idx="608">
                        <c:v>5</c:v>
                      </c:pt>
                      <c:pt idx="609">
                        <c:v>8</c:v>
                      </c:pt>
                      <c:pt idx="610">
                        <c:v>11</c:v>
                      </c:pt>
                      <c:pt idx="611">
                        <c:v>5</c:v>
                      </c:pt>
                      <c:pt idx="612">
                        <c:v>5</c:v>
                      </c:pt>
                      <c:pt idx="613">
                        <c:v>5</c:v>
                      </c:pt>
                      <c:pt idx="614">
                        <c:v>5</c:v>
                      </c:pt>
                      <c:pt idx="615">
                        <c:v>4</c:v>
                      </c:pt>
                      <c:pt idx="616">
                        <c:v>9</c:v>
                      </c:pt>
                      <c:pt idx="617">
                        <c:v>5</c:v>
                      </c:pt>
                      <c:pt idx="618">
                        <c:v>5</c:v>
                      </c:pt>
                      <c:pt idx="619">
                        <c:v>5</c:v>
                      </c:pt>
                      <c:pt idx="620">
                        <c:v>5</c:v>
                      </c:pt>
                      <c:pt idx="621">
                        <c:v>5</c:v>
                      </c:pt>
                      <c:pt idx="622">
                        <c:v>5</c:v>
                      </c:pt>
                      <c:pt idx="623">
                        <c:v>5</c:v>
                      </c:pt>
                      <c:pt idx="624">
                        <c:v>5</c:v>
                      </c:pt>
                      <c:pt idx="625">
                        <c:v>5</c:v>
                      </c:pt>
                      <c:pt idx="626">
                        <c:v>5</c:v>
                      </c:pt>
                      <c:pt idx="627">
                        <c:v>5</c:v>
                      </c:pt>
                      <c:pt idx="628">
                        <c:v>5</c:v>
                      </c:pt>
                      <c:pt idx="629">
                        <c:v>5</c:v>
                      </c:pt>
                      <c:pt idx="630">
                        <c:v>5</c:v>
                      </c:pt>
                      <c:pt idx="631">
                        <c:v>5</c:v>
                      </c:pt>
                      <c:pt idx="632">
                        <c:v>5</c:v>
                      </c:pt>
                      <c:pt idx="633">
                        <c:v>5</c:v>
                      </c:pt>
                      <c:pt idx="634">
                        <c:v>5</c:v>
                      </c:pt>
                      <c:pt idx="635">
                        <c:v>5</c:v>
                      </c:pt>
                      <c:pt idx="636">
                        <c:v>5</c:v>
                      </c:pt>
                      <c:pt idx="637">
                        <c:v>5</c:v>
                      </c:pt>
                      <c:pt idx="638">
                        <c:v>5</c:v>
                      </c:pt>
                      <c:pt idx="639">
                        <c:v>5</c:v>
                      </c:pt>
                      <c:pt idx="640">
                        <c:v>5</c:v>
                      </c:pt>
                      <c:pt idx="641">
                        <c:v>5</c:v>
                      </c:pt>
                      <c:pt idx="642">
                        <c:v>5</c:v>
                      </c:pt>
                      <c:pt idx="643">
                        <c:v>5</c:v>
                      </c:pt>
                      <c:pt idx="644">
                        <c:v>5</c:v>
                      </c:pt>
                      <c:pt idx="645">
                        <c:v>5</c:v>
                      </c:pt>
                      <c:pt idx="646">
                        <c:v>5</c:v>
                      </c:pt>
                      <c:pt idx="647">
                        <c:v>5</c:v>
                      </c:pt>
                      <c:pt idx="648">
                        <c:v>5</c:v>
                      </c:pt>
                      <c:pt idx="649">
                        <c:v>5</c:v>
                      </c:pt>
                      <c:pt idx="650">
                        <c:v>5</c:v>
                      </c:pt>
                      <c:pt idx="651">
                        <c:v>5</c:v>
                      </c:pt>
                      <c:pt idx="652">
                        <c:v>5</c:v>
                      </c:pt>
                      <c:pt idx="653">
                        <c:v>5</c:v>
                      </c:pt>
                      <c:pt idx="654">
                        <c:v>5</c:v>
                      </c:pt>
                      <c:pt idx="655">
                        <c:v>5</c:v>
                      </c:pt>
                      <c:pt idx="656">
                        <c:v>5</c:v>
                      </c:pt>
                      <c:pt idx="657">
                        <c:v>5</c:v>
                      </c:pt>
                      <c:pt idx="658">
                        <c:v>5</c:v>
                      </c:pt>
                      <c:pt idx="659">
                        <c:v>5</c:v>
                      </c:pt>
                      <c:pt idx="660">
                        <c:v>5</c:v>
                      </c:pt>
                      <c:pt idx="661">
                        <c:v>5</c:v>
                      </c:pt>
                      <c:pt idx="662">
                        <c:v>5</c:v>
                      </c:pt>
                      <c:pt idx="663">
                        <c:v>5</c:v>
                      </c:pt>
                      <c:pt idx="664">
                        <c:v>5</c:v>
                      </c:pt>
                      <c:pt idx="665">
                        <c:v>5</c:v>
                      </c:pt>
                      <c:pt idx="666">
                        <c:v>4</c:v>
                      </c:pt>
                      <c:pt idx="667">
                        <c:v>4</c:v>
                      </c:pt>
                      <c:pt idx="668">
                        <c:v>5</c:v>
                      </c:pt>
                      <c:pt idx="669">
                        <c:v>5</c:v>
                      </c:pt>
                      <c:pt idx="670">
                        <c:v>11</c:v>
                      </c:pt>
                      <c:pt idx="671">
                        <c:v>5</c:v>
                      </c:pt>
                      <c:pt idx="672">
                        <c:v>5</c:v>
                      </c:pt>
                      <c:pt idx="673">
                        <c:v>4</c:v>
                      </c:pt>
                      <c:pt idx="674">
                        <c:v>5</c:v>
                      </c:pt>
                      <c:pt idx="675">
                        <c:v>4</c:v>
                      </c:pt>
                      <c:pt idx="676">
                        <c:v>4</c:v>
                      </c:pt>
                      <c:pt idx="677">
                        <c:v>4</c:v>
                      </c:pt>
                      <c:pt idx="678">
                        <c:v>4</c:v>
                      </c:pt>
                      <c:pt idx="679">
                        <c:v>4</c:v>
                      </c:pt>
                      <c:pt idx="680">
                        <c:v>4</c:v>
                      </c:pt>
                      <c:pt idx="681">
                        <c:v>5</c:v>
                      </c:pt>
                      <c:pt idx="682">
                        <c:v>4</c:v>
                      </c:pt>
                      <c:pt idx="683">
                        <c:v>4</c:v>
                      </c:pt>
                      <c:pt idx="684">
                        <c:v>4</c:v>
                      </c:pt>
                      <c:pt idx="685">
                        <c:v>4</c:v>
                      </c:pt>
                      <c:pt idx="686">
                        <c:v>12</c:v>
                      </c:pt>
                      <c:pt idx="687">
                        <c:v>10</c:v>
                      </c:pt>
                      <c:pt idx="688">
                        <c:v>4</c:v>
                      </c:pt>
                      <c:pt idx="689">
                        <c:v>4</c:v>
                      </c:pt>
                      <c:pt idx="690">
                        <c:v>4</c:v>
                      </c:pt>
                      <c:pt idx="691">
                        <c:v>4</c:v>
                      </c:pt>
                      <c:pt idx="692">
                        <c:v>4</c:v>
                      </c:pt>
                      <c:pt idx="693">
                        <c:v>4</c:v>
                      </c:pt>
                      <c:pt idx="694">
                        <c:v>10</c:v>
                      </c:pt>
                      <c:pt idx="695">
                        <c:v>4</c:v>
                      </c:pt>
                      <c:pt idx="696">
                        <c:v>4</c:v>
                      </c:pt>
                      <c:pt idx="697">
                        <c:v>4</c:v>
                      </c:pt>
                      <c:pt idx="698">
                        <c:v>4</c:v>
                      </c:pt>
                      <c:pt idx="699">
                        <c:v>4</c:v>
                      </c:pt>
                      <c:pt idx="700">
                        <c:v>4</c:v>
                      </c:pt>
                      <c:pt idx="701">
                        <c:v>4</c:v>
                      </c:pt>
                      <c:pt idx="702">
                        <c:v>4</c:v>
                      </c:pt>
                      <c:pt idx="703">
                        <c:v>12</c:v>
                      </c:pt>
                      <c:pt idx="704">
                        <c:v>5</c:v>
                      </c:pt>
                      <c:pt idx="705">
                        <c:v>4</c:v>
                      </c:pt>
                      <c:pt idx="706">
                        <c:v>4</c:v>
                      </c:pt>
                      <c:pt idx="707">
                        <c:v>13</c:v>
                      </c:pt>
                      <c:pt idx="708">
                        <c:v>4</c:v>
                      </c:pt>
                      <c:pt idx="709">
                        <c:v>13</c:v>
                      </c:pt>
                      <c:pt idx="710">
                        <c:v>13</c:v>
                      </c:pt>
                      <c:pt idx="711">
                        <c:v>4</c:v>
                      </c:pt>
                      <c:pt idx="712">
                        <c:v>4</c:v>
                      </c:pt>
                      <c:pt idx="713">
                        <c:v>13</c:v>
                      </c:pt>
                      <c:pt idx="714">
                        <c:v>13</c:v>
                      </c:pt>
                      <c:pt idx="715">
                        <c:v>4</c:v>
                      </c:pt>
                      <c:pt idx="716">
                        <c:v>4</c:v>
                      </c:pt>
                      <c:pt idx="717">
                        <c:v>4</c:v>
                      </c:pt>
                      <c:pt idx="718">
                        <c:v>4</c:v>
                      </c:pt>
                      <c:pt idx="719">
                        <c:v>5</c:v>
                      </c:pt>
                      <c:pt idx="720">
                        <c:v>13</c:v>
                      </c:pt>
                      <c:pt idx="721">
                        <c:v>4</c:v>
                      </c:pt>
                      <c:pt idx="722">
                        <c:v>13</c:v>
                      </c:pt>
                      <c:pt idx="723">
                        <c:v>13</c:v>
                      </c:pt>
                      <c:pt idx="724">
                        <c:v>13</c:v>
                      </c:pt>
                      <c:pt idx="725">
                        <c:v>13</c:v>
                      </c:pt>
                      <c:pt idx="726">
                        <c:v>4</c:v>
                      </c:pt>
                      <c:pt idx="727">
                        <c:v>5</c:v>
                      </c:pt>
                      <c:pt idx="728">
                        <c:v>5</c:v>
                      </c:pt>
                      <c:pt idx="729">
                        <c:v>4</c:v>
                      </c:pt>
                      <c:pt idx="730">
                        <c:v>4</c:v>
                      </c:pt>
                      <c:pt idx="731">
                        <c:v>5</c:v>
                      </c:pt>
                      <c:pt idx="732">
                        <c:v>4</c:v>
                      </c:pt>
                      <c:pt idx="733">
                        <c:v>13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4C4-40F2-9C95-A347495879E3}"/>
                  </c:ext>
                </c:extLst>
              </c15:ser>
            </c15:filteredScatterSeries>
          </c:ext>
        </c:extLst>
      </c:scatterChart>
      <c:valAx>
        <c:axId val="113176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65359"/>
        <c:crosses val="autoZero"/>
        <c:crossBetween val="midCat"/>
      </c:valAx>
      <c:valAx>
        <c:axId val="113176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6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비X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분석1단계!$CI$12:$CI$745</c:f>
              <c:numCache>
                <c:formatCode>General</c:formatCode>
                <c:ptCount val="734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12</c:v>
                </c:pt>
                <c:pt idx="16">
                  <c:v>14</c:v>
                </c:pt>
                <c:pt idx="17">
                  <c:v>13</c:v>
                </c:pt>
                <c:pt idx="18">
                  <c:v>13</c:v>
                </c:pt>
                <c:pt idx="19">
                  <c:v>4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4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14</c:v>
                </c:pt>
                <c:pt idx="35">
                  <c:v>13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16</c:v>
                </c:pt>
                <c:pt idx="41">
                  <c:v>13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11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11</c:v>
                </c:pt>
                <c:pt idx="50">
                  <c:v>13</c:v>
                </c:pt>
                <c:pt idx="51">
                  <c:v>13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10</c:v>
                </c:pt>
                <c:pt idx="59">
                  <c:v>4</c:v>
                </c:pt>
                <c:pt idx="60">
                  <c:v>13</c:v>
                </c:pt>
                <c:pt idx="61">
                  <c:v>13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12</c:v>
                </c:pt>
                <c:pt idx="66">
                  <c:v>13</c:v>
                </c:pt>
                <c:pt idx="67">
                  <c:v>12</c:v>
                </c:pt>
                <c:pt idx="68">
                  <c:v>12</c:v>
                </c:pt>
                <c:pt idx="69">
                  <c:v>13</c:v>
                </c:pt>
                <c:pt idx="70">
                  <c:v>10</c:v>
                </c:pt>
                <c:pt idx="71">
                  <c:v>12</c:v>
                </c:pt>
                <c:pt idx="72">
                  <c:v>13</c:v>
                </c:pt>
                <c:pt idx="73">
                  <c:v>13</c:v>
                </c:pt>
                <c:pt idx="74">
                  <c:v>12</c:v>
                </c:pt>
                <c:pt idx="75">
                  <c:v>11</c:v>
                </c:pt>
                <c:pt idx="76">
                  <c:v>13</c:v>
                </c:pt>
                <c:pt idx="77">
                  <c:v>12</c:v>
                </c:pt>
                <c:pt idx="78">
                  <c:v>12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11</c:v>
                </c:pt>
                <c:pt idx="83">
                  <c:v>13</c:v>
                </c:pt>
                <c:pt idx="84">
                  <c:v>13</c:v>
                </c:pt>
                <c:pt idx="85">
                  <c:v>12</c:v>
                </c:pt>
                <c:pt idx="86">
                  <c:v>12</c:v>
                </c:pt>
                <c:pt idx="87">
                  <c:v>10</c:v>
                </c:pt>
                <c:pt idx="88">
                  <c:v>12</c:v>
                </c:pt>
                <c:pt idx="89">
                  <c:v>13</c:v>
                </c:pt>
                <c:pt idx="90">
                  <c:v>12</c:v>
                </c:pt>
                <c:pt idx="91">
                  <c:v>4</c:v>
                </c:pt>
                <c:pt idx="92">
                  <c:v>12</c:v>
                </c:pt>
                <c:pt idx="93">
                  <c:v>10</c:v>
                </c:pt>
                <c:pt idx="94">
                  <c:v>10</c:v>
                </c:pt>
                <c:pt idx="95">
                  <c:v>12</c:v>
                </c:pt>
                <c:pt idx="96">
                  <c:v>12</c:v>
                </c:pt>
                <c:pt idx="97">
                  <c:v>13</c:v>
                </c:pt>
                <c:pt idx="98">
                  <c:v>10</c:v>
                </c:pt>
                <c:pt idx="99">
                  <c:v>13</c:v>
                </c:pt>
                <c:pt idx="100">
                  <c:v>10</c:v>
                </c:pt>
                <c:pt idx="101">
                  <c:v>8</c:v>
                </c:pt>
                <c:pt idx="102">
                  <c:v>8</c:v>
                </c:pt>
                <c:pt idx="103">
                  <c:v>5</c:v>
                </c:pt>
                <c:pt idx="104">
                  <c:v>9</c:v>
                </c:pt>
                <c:pt idx="105">
                  <c:v>12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10</c:v>
                </c:pt>
                <c:pt idx="110">
                  <c:v>5</c:v>
                </c:pt>
                <c:pt idx="111">
                  <c:v>4</c:v>
                </c:pt>
                <c:pt idx="112">
                  <c:v>5</c:v>
                </c:pt>
                <c:pt idx="113">
                  <c:v>9</c:v>
                </c:pt>
                <c:pt idx="114">
                  <c:v>10</c:v>
                </c:pt>
                <c:pt idx="115">
                  <c:v>4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8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5</c:v>
                </c:pt>
                <c:pt idx="162">
                  <c:v>8</c:v>
                </c:pt>
                <c:pt idx="163">
                  <c:v>4</c:v>
                </c:pt>
                <c:pt idx="164">
                  <c:v>10</c:v>
                </c:pt>
                <c:pt idx="165">
                  <c:v>10</c:v>
                </c:pt>
                <c:pt idx="166">
                  <c:v>9</c:v>
                </c:pt>
                <c:pt idx="167">
                  <c:v>4</c:v>
                </c:pt>
                <c:pt idx="168">
                  <c:v>5</c:v>
                </c:pt>
                <c:pt idx="169">
                  <c:v>11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9</c:v>
                </c:pt>
                <c:pt idx="174">
                  <c:v>9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11</c:v>
                </c:pt>
                <c:pt idx="184">
                  <c:v>12</c:v>
                </c:pt>
                <c:pt idx="185">
                  <c:v>4</c:v>
                </c:pt>
                <c:pt idx="186">
                  <c:v>13</c:v>
                </c:pt>
                <c:pt idx="187">
                  <c:v>13</c:v>
                </c:pt>
                <c:pt idx="188">
                  <c:v>12</c:v>
                </c:pt>
                <c:pt idx="189">
                  <c:v>12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13</c:v>
                </c:pt>
                <c:pt idx="197">
                  <c:v>13</c:v>
                </c:pt>
                <c:pt idx="198">
                  <c:v>12</c:v>
                </c:pt>
                <c:pt idx="199">
                  <c:v>13</c:v>
                </c:pt>
                <c:pt idx="200">
                  <c:v>4</c:v>
                </c:pt>
                <c:pt idx="201">
                  <c:v>4</c:v>
                </c:pt>
                <c:pt idx="202">
                  <c:v>11</c:v>
                </c:pt>
                <c:pt idx="203">
                  <c:v>10</c:v>
                </c:pt>
                <c:pt idx="204">
                  <c:v>12</c:v>
                </c:pt>
                <c:pt idx="205">
                  <c:v>13</c:v>
                </c:pt>
                <c:pt idx="206">
                  <c:v>4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6</c:v>
                </c:pt>
                <c:pt idx="212">
                  <c:v>3</c:v>
                </c:pt>
                <c:pt idx="213">
                  <c:v>13</c:v>
                </c:pt>
                <c:pt idx="214">
                  <c:v>12</c:v>
                </c:pt>
                <c:pt idx="215">
                  <c:v>13</c:v>
                </c:pt>
                <c:pt idx="216">
                  <c:v>13</c:v>
                </c:pt>
                <c:pt idx="217">
                  <c:v>12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14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14</c:v>
                </c:pt>
                <c:pt idx="227">
                  <c:v>12</c:v>
                </c:pt>
                <c:pt idx="228">
                  <c:v>4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4</c:v>
                </c:pt>
                <c:pt idx="235">
                  <c:v>4</c:v>
                </c:pt>
                <c:pt idx="236">
                  <c:v>5</c:v>
                </c:pt>
                <c:pt idx="237">
                  <c:v>13</c:v>
                </c:pt>
                <c:pt idx="238">
                  <c:v>4</c:v>
                </c:pt>
                <c:pt idx="239">
                  <c:v>12</c:v>
                </c:pt>
                <c:pt idx="240">
                  <c:v>10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15</c:v>
                </c:pt>
                <c:pt idx="247">
                  <c:v>14</c:v>
                </c:pt>
                <c:pt idx="248">
                  <c:v>14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12</c:v>
                </c:pt>
                <c:pt idx="254">
                  <c:v>12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14</c:v>
                </c:pt>
                <c:pt idx="259">
                  <c:v>13</c:v>
                </c:pt>
                <c:pt idx="260">
                  <c:v>14</c:v>
                </c:pt>
                <c:pt idx="261">
                  <c:v>13</c:v>
                </c:pt>
                <c:pt idx="262">
                  <c:v>13</c:v>
                </c:pt>
                <c:pt idx="263">
                  <c:v>15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13</c:v>
                </c:pt>
                <c:pt idx="268">
                  <c:v>13</c:v>
                </c:pt>
                <c:pt idx="269">
                  <c:v>15</c:v>
                </c:pt>
                <c:pt idx="270">
                  <c:v>11</c:v>
                </c:pt>
                <c:pt idx="271">
                  <c:v>13</c:v>
                </c:pt>
                <c:pt idx="272">
                  <c:v>12</c:v>
                </c:pt>
                <c:pt idx="273">
                  <c:v>15</c:v>
                </c:pt>
                <c:pt idx="274">
                  <c:v>12</c:v>
                </c:pt>
                <c:pt idx="275">
                  <c:v>13</c:v>
                </c:pt>
                <c:pt idx="276">
                  <c:v>13</c:v>
                </c:pt>
                <c:pt idx="277">
                  <c:v>14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12</c:v>
                </c:pt>
                <c:pt idx="288">
                  <c:v>15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4</c:v>
                </c:pt>
                <c:pt idx="295">
                  <c:v>13</c:v>
                </c:pt>
                <c:pt idx="296">
                  <c:v>13</c:v>
                </c:pt>
                <c:pt idx="297">
                  <c:v>15</c:v>
                </c:pt>
                <c:pt idx="298">
                  <c:v>13</c:v>
                </c:pt>
                <c:pt idx="299">
                  <c:v>11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11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15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10</c:v>
                </c:pt>
                <c:pt idx="312">
                  <c:v>11</c:v>
                </c:pt>
                <c:pt idx="313">
                  <c:v>12</c:v>
                </c:pt>
                <c:pt idx="314">
                  <c:v>12</c:v>
                </c:pt>
                <c:pt idx="315">
                  <c:v>13</c:v>
                </c:pt>
                <c:pt idx="316">
                  <c:v>11</c:v>
                </c:pt>
                <c:pt idx="317">
                  <c:v>10</c:v>
                </c:pt>
                <c:pt idx="318">
                  <c:v>13</c:v>
                </c:pt>
                <c:pt idx="319">
                  <c:v>12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10</c:v>
                </c:pt>
                <c:pt idx="326">
                  <c:v>11</c:v>
                </c:pt>
                <c:pt idx="327">
                  <c:v>10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10</c:v>
                </c:pt>
                <c:pt idx="332">
                  <c:v>13</c:v>
                </c:pt>
                <c:pt idx="333">
                  <c:v>10</c:v>
                </c:pt>
                <c:pt idx="334">
                  <c:v>11</c:v>
                </c:pt>
                <c:pt idx="335">
                  <c:v>13</c:v>
                </c:pt>
                <c:pt idx="336">
                  <c:v>4</c:v>
                </c:pt>
                <c:pt idx="337">
                  <c:v>4</c:v>
                </c:pt>
                <c:pt idx="338">
                  <c:v>10</c:v>
                </c:pt>
                <c:pt idx="339">
                  <c:v>10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11</c:v>
                </c:pt>
                <c:pt idx="346">
                  <c:v>10</c:v>
                </c:pt>
                <c:pt idx="347">
                  <c:v>12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12</c:v>
                </c:pt>
                <c:pt idx="352">
                  <c:v>13</c:v>
                </c:pt>
                <c:pt idx="353">
                  <c:v>8</c:v>
                </c:pt>
                <c:pt idx="354">
                  <c:v>5</c:v>
                </c:pt>
                <c:pt idx="355">
                  <c:v>14</c:v>
                </c:pt>
                <c:pt idx="356">
                  <c:v>12</c:v>
                </c:pt>
                <c:pt idx="357">
                  <c:v>5</c:v>
                </c:pt>
                <c:pt idx="358">
                  <c:v>13</c:v>
                </c:pt>
                <c:pt idx="359">
                  <c:v>12</c:v>
                </c:pt>
                <c:pt idx="360">
                  <c:v>5</c:v>
                </c:pt>
                <c:pt idx="361">
                  <c:v>13</c:v>
                </c:pt>
                <c:pt idx="362">
                  <c:v>7</c:v>
                </c:pt>
                <c:pt idx="363">
                  <c:v>14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8</c:v>
                </c:pt>
                <c:pt idx="368">
                  <c:v>11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8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8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9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10</c:v>
                </c:pt>
                <c:pt idx="428">
                  <c:v>5</c:v>
                </c:pt>
                <c:pt idx="429">
                  <c:v>5</c:v>
                </c:pt>
                <c:pt idx="430">
                  <c:v>9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4</c:v>
                </c:pt>
                <c:pt idx="435">
                  <c:v>5</c:v>
                </c:pt>
                <c:pt idx="436">
                  <c:v>12</c:v>
                </c:pt>
                <c:pt idx="437">
                  <c:v>13</c:v>
                </c:pt>
                <c:pt idx="438">
                  <c:v>5</c:v>
                </c:pt>
                <c:pt idx="439">
                  <c:v>4</c:v>
                </c:pt>
                <c:pt idx="440">
                  <c:v>5</c:v>
                </c:pt>
                <c:pt idx="441">
                  <c:v>4</c:v>
                </c:pt>
                <c:pt idx="442">
                  <c:v>9</c:v>
                </c:pt>
                <c:pt idx="443">
                  <c:v>9</c:v>
                </c:pt>
                <c:pt idx="444">
                  <c:v>5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4</c:v>
                </c:pt>
                <c:pt idx="450">
                  <c:v>11</c:v>
                </c:pt>
                <c:pt idx="451">
                  <c:v>12</c:v>
                </c:pt>
                <c:pt idx="452">
                  <c:v>14</c:v>
                </c:pt>
                <c:pt idx="453">
                  <c:v>11</c:v>
                </c:pt>
                <c:pt idx="454">
                  <c:v>11</c:v>
                </c:pt>
                <c:pt idx="455">
                  <c:v>12</c:v>
                </c:pt>
                <c:pt idx="456">
                  <c:v>10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11</c:v>
                </c:pt>
                <c:pt idx="462">
                  <c:v>14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12</c:v>
                </c:pt>
                <c:pt idx="470">
                  <c:v>10</c:v>
                </c:pt>
                <c:pt idx="471">
                  <c:v>13</c:v>
                </c:pt>
                <c:pt idx="472">
                  <c:v>12</c:v>
                </c:pt>
                <c:pt idx="473">
                  <c:v>12</c:v>
                </c:pt>
                <c:pt idx="474">
                  <c:v>13</c:v>
                </c:pt>
                <c:pt idx="475">
                  <c:v>13</c:v>
                </c:pt>
                <c:pt idx="476">
                  <c:v>5</c:v>
                </c:pt>
                <c:pt idx="477">
                  <c:v>13</c:v>
                </c:pt>
                <c:pt idx="478">
                  <c:v>13</c:v>
                </c:pt>
                <c:pt idx="479">
                  <c:v>12</c:v>
                </c:pt>
                <c:pt idx="480">
                  <c:v>5</c:v>
                </c:pt>
                <c:pt idx="481">
                  <c:v>13</c:v>
                </c:pt>
                <c:pt idx="482">
                  <c:v>12</c:v>
                </c:pt>
                <c:pt idx="483">
                  <c:v>13</c:v>
                </c:pt>
                <c:pt idx="484">
                  <c:v>13</c:v>
                </c:pt>
                <c:pt idx="485">
                  <c:v>12</c:v>
                </c:pt>
                <c:pt idx="486">
                  <c:v>14</c:v>
                </c:pt>
                <c:pt idx="487">
                  <c:v>12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14</c:v>
                </c:pt>
                <c:pt idx="492">
                  <c:v>13</c:v>
                </c:pt>
                <c:pt idx="493">
                  <c:v>4</c:v>
                </c:pt>
                <c:pt idx="494">
                  <c:v>4</c:v>
                </c:pt>
                <c:pt idx="495">
                  <c:v>13</c:v>
                </c:pt>
                <c:pt idx="496">
                  <c:v>12</c:v>
                </c:pt>
                <c:pt idx="497">
                  <c:v>5</c:v>
                </c:pt>
                <c:pt idx="498">
                  <c:v>13</c:v>
                </c:pt>
                <c:pt idx="499">
                  <c:v>13</c:v>
                </c:pt>
                <c:pt idx="500">
                  <c:v>5</c:v>
                </c:pt>
                <c:pt idx="501">
                  <c:v>13</c:v>
                </c:pt>
                <c:pt idx="502">
                  <c:v>11</c:v>
                </c:pt>
                <c:pt idx="503">
                  <c:v>4</c:v>
                </c:pt>
                <c:pt idx="504">
                  <c:v>4</c:v>
                </c:pt>
                <c:pt idx="505">
                  <c:v>5</c:v>
                </c:pt>
                <c:pt idx="506">
                  <c:v>4</c:v>
                </c:pt>
                <c:pt idx="507">
                  <c:v>4</c:v>
                </c:pt>
                <c:pt idx="508">
                  <c:v>13</c:v>
                </c:pt>
                <c:pt idx="509">
                  <c:v>14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14</c:v>
                </c:pt>
                <c:pt idx="518">
                  <c:v>13</c:v>
                </c:pt>
                <c:pt idx="519">
                  <c:v>3</c:v>
                </c:pt>
                <c:pt idx="520">
                  <c:v>5</c:v>
                </c:pt>
                <c:pt idx="521">
                  <c:v>14</c:v>
                </c:pt>
                <c:pt idx="522">
                  <c:v>14</c:v>
                </c:pt>
                <c:pt idx="523">
                  <c:v>13</c:v>
                </c:pt>
                <c:pt idx="524">
                  <c:v>13</c:v>
                </c:pt>
                <c:pt idx="525">
                  <c:v>15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12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5</c:v>
                </c:pt>
                <c:pt idx="538">
                  <c:v>12</c:v>
                </c:pt>
                <c:pt idx="539">
                  <c:v>13</c:v>
                </c:pt>
                <c:pt idx="540">
                  <c:v>13</c:v>
                </c:pt>
                <c:pt idx="541">
                  <c:v>11</c:v>
                </c:pt>
                <c:pt idx="542">
                  <c:v>13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12</c:v>
                </c:pt>
                <c:pt idx="555">
                  <c:v>11</c:v>
                </c:pt>
                <c:pt idx="556">
                  <c:v>13</c:v>
                </c:pt>
                <c:pt idx="557">
                  <c:v>12</c:v>
                </c:pt>
                <c:pt idx="558">
                  <c:v>10</c:v>
                </c:pt>
                <c:pt idx="559">
                  <c:v>10</c:v>
                </c:pt>
                <c:pt idx="560">
                  <c:v>9</c:v>
                </c:pt>
                <c:pt idx="561">
                  <c:v>4</c:v>
                </c:pt>
                <c:pt idx="562">
                  <c:v>12</c:v>
                </c:pt>
                <c:pt idx="563">
                  <c:v>13</c:v>
                </c:pt>
                <c:pt idx="564">
                  <c:v>12</c:v>
                </c:pt>
                <c:pt idx="565">
                  <c:v>13</c:v>
                </c:pt>
                <c:pt idx="566">
                  <c:v>12</c:v>
                </c:pt>
                <c:pt idx="567">
                  <c:v>12</c:v>
                </c:pt>
                <c:pt idx="568">
                  <c:v>10</c:v>
                </c:pt>
                <c:pt idx="569">
                  <c:v>13</c:v>
                </c:pt>
                <c:pt idx="570">
                  <c:v>10</c:v>
                </c:pt>
                <c:pt idx="571">
                  <c:v>10</c:v>
                </c:pt>
                <c:pt idx="572">
                  <c:v>13</c:v>
                </c:pt>
                <c:pt idx="573">
                  <c:v>12</c:v>
                </c:pt>
                <c:pt idx="574">
                  <c:v>10</c:v>
                </c:pt>
                <c:pt idx="575">
                  <c:v>10</c:v>
                </c:pt>
                <c:pt idx="576">
                  <c:v>11</c:v>
                </c:pt>
                <c:pt idx="577">
                  <c:v>11</c:v>
                </c:pt>
                <c:pt idx="578">
                  <c:v>5</c:v>
                </c:pt>
                <c:pt idx="579">
                  <c:v>4</c:v>
                </c:pt>
                <c:pt idx="580">
                  <c:v>12</c:v>
                </c:pt>
                <c:pt idx="581">
                  <c:v>12</c:v>
                </c:pt>
                <c:pt idx="582">
                  <c:v>10</c:v>
                </c:pt>
                <c:pt idx="583">
                  <c:v>13</c:v>
                </c:pt>
                <c:pt idx="584">
                  <c:v>11</c:v>
                </c:pt>
                <c:pt idx="585">
                  <c:v>10</c:v>
                </c:pt>
                <c:pt idx="586">
                  <c:v>8</c:v>
                </c:pt>
                <c:pt idx="587">
                  <c:v>10</c:v>
                </c:pt>
                <c:pt idx="588">
                  <c:v>9</c:v>
                </c:pt>
                <c:pt idx="589">
                  <c:v>9</c:v>
                </c:pt>
                <c:pt idx="590">
                  <c:v>11</c:v>
                </c:pt>
                <c:pt idx="591">
                  <c:v>9</c:v>
                </c:pt>
                <c:pt idx="592">
                  <c:v>10</c:v>
                </c:pt>
                <c:pt idx="593">
                  <c:v>11</c:v>
                </c:pt>
                <c:pt idx="594">
                  <c:v>9</c:v>
                </c:pt>
                <c:pt idx="595">
                  <c:v>10</c:v>
                </c:pt>
                <c:pt idx="596">
                  <c:v>7</c:v>
                </c:pt>
                <c:pt idx="597">
                  <c:v>11</c:v>
                </c:pt>
                <c:pt idx="598">
                  <c:v>11</c:v>
                </c:pt>
                <c:pt idx="599">
                  <c:v>10</c:v>
                </c:pt>
                <c:pt idx="600">
                  <c:v>10</c:v>
                </c:pt>
                <c:pt idx="601">
                  <c:v>9</c:v>
                </c:pt>
                <c:pt idx="602">
                  <c:v>5</c:v>
                </c:pt>
                <c:pt idx="603">
                  <c:v>5</c:v>
                </c:pt>
                <c:pt idx="604">
                  <c:v>4</c:v>
                </c:pt>
                <c:pt idx="605">
                  <c:v>9</c:v>
                </c:pt>
                <c:pt idx="606">
                  <c:v>10</c:v>
                </c:pt>
                <c:pt idx="607">
                  <c:v>5</c:v>
                </c:pt>
                <c:pt idx="608">
                  <c:v>5</c:v>
                </c:pt>
                <c:pt idx="609">
                  <c:v>8</c:v>
                </c:pt>
                <c:pt idx="610">
                  <c:v>11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4</c:v>
                </c:pt>
                <c:pt idx="616">
                  <c:v>9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4</c:v>
                </c:pt>
                <c:pt idx="667">
                  <c:v>4</c:v>
                </c:pt>
                <c:pt idx="668">
                  <c:v>5</c:v>
                </c:pt>
                <c:pt idx="669">
                  <c:v>5</c:v>
                </c:pt>
                <c:pt idx="670">
                  <c:v>11</c:v>
                </c:pt>
                <c:pt idx="671">
                  <c:v>5</c:v>
                </c:pt>
                <c:pt idx="672">
                  <c:v>5</c:v>
                </c:pt>
                <c:pt idx="673">
                  <c:v>4</c:v>
                </c:pt>
                <c:pt idx="674">
                  <c:v>5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5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12</c:v>
                </c:pt>
                <c:pt idx="687">
                  <c:v>10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10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12</c:v>
                </c:pt>
                <c:pt idx="704">
                  <c:v>5</c:v>
                </c:pt>
                <c:pt idx="705">
                  <c:v>4</c:v>
                </c:pt>
                <c:pt idx="706">
                  <c:v>4</c:v>
                </c:pt>
                <c:pt idx="707">
                  <c:v>13</c:v>
                </c:pt>
                <c:pt idx="708">
                  <c:v>4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4</c:v>
                </c:pt>
                <c:pt idx="713">
                  <c:v>13</c:v>
                </c:pt>
                <c:pt idx="714">
                  <c:v>13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5</c:v>
                </c:pt>
                <c:pt idx="720">
                  <c:v>13</c:v>
                </c:pt>
                <c:pt idx="721">
                  <c:v>4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4</c:v>
                </c:pt>
                <c:pt idx="727">
                  <c:v>5</c:v>
                </c:pt>
                <c:pt idx="728">
                  <c:v>5</c:v>
                </c:pt>
                <c:pt idx="729">
                  <c:v>4</c:v>
                </c:pt>
                <c:pt idx="730">
                  <c:v>4</c:v>
                </c:pt>
                <c:pt idx="731">
                  <c:v>5</c:v>
                </c:pt>
                <c:pt idx="732">
                  <c:v>4</c:v>
                </c:pt>
                <c:pt idx="73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B0E-9E27-A0D46DBC7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764399"/>
        <c:axId val="11317653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비O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분석1단계!$CF$12:$CF$372</c15:sqref>
                        </c15:formulaRef>
                      </c:ext>
                    </c:extLst>
                    <c:numCache>
                      <c:formatCode>General</c:formatCode>
                      <c:ptCount val="361"/>
                      <c:pt idx="0">
                        <c:v>5</c:v>
                      </c:pt>
                      <c:pt idx="1">
                        <c:v>3</c:v>
                      </c:pt>
                      <c:pt idx="2">
                        <c:v>5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12</c:v>
                      </c:pt>
                      <c:pt idx="11">
                        <c:v>4</c:v>
                      </c:pt>
                      <c:pt idx="12">
                        <c:v>10</c:v>
                      </c:pt>
                      <c:pt idx="13">
                        <c:v>14</c:v>
                      </c:pt>
                      <c:pt idx="14">
                        <c:v>4</c:v>
                      </c:pt>
                      <c:pt idx="15">
                        <c:v>13</c:v>
                      </c:pt>
                      <c:pt idx="16">
                        <c:v>12</c:v>
                      </c:pt>
                      <c:pt idx="17">
                        <c:v>5</c:v>
                      </c:pt>
                      <c:pt idx="18">
                        <c:v>4</c:v>
                      </c:pt>
                      <c:pt idx="19">
                        <c:v>9</c:v>
                      </c:pt>
                      <c:pt idx="20">
                        <c:v>5</c:v>
                      </c:pt>
                      <c:pt idx="21">
                        <c:v>11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14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9</c:v>
                      </c:pt>
                      <c:pt idx="31">
                        <c:v>4</c:v>
                      </c:pt>
                      <c:pt idx="32">
                        <c:v>11</c:v>
                      </c:pt>
                      <c:pt idx="33">
                        <c:v>9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14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10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4</c:v>
                      </c:pt>
                      <c:pt idx="46">
                        <c:v>11</c:v>
                      </c:pt>
                      <c:pt idx="47">
                        <c:v>4</c:v>
                      </c:pt>
                      <c:pt idx="48">
                        <c:v>13</c:v>
                      </c:pt>
                      <c:pt idx="49">
                        <c:v>5</c:v>
                      </c:pt>
                      <c:pt idx="50">
                        <c:v>13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12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5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4</c:v>
                      </c:pt>
                      <c:pt idx="97">
                        <c:v>14</c:v>
                      </c:pt>
                      <c:pt idx="98">
                        <c:v>5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11</c:v>
                      </c:pt>
                      <c:pt idx="107">
                        <c:v>11</c:v>
                      </c:pt>
                      <c:pt idx="108">
                        <c:v>5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12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12</c:v>
                      </c:pt>
                      <c:pt idx="126">
                        <c:v>4</c:v>
                      </c:pt>
                      <c:pt idx="127">
                        <c:v>13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12</c:v>
                      </c:pt>
                      <c:pt idx="131">
                        <c:v>14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13</c:v>
                      </c:pt>
                      <c:pt idx="135">
                        <c:v>13</c:v>
                      </c:pt>
                      <c:pt idx="136">
                        <c:v>13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15</c:v>
                      </c:pt>
                      <c:pt idx="140">
                        <c:v>13</c:v>
                      </c:pt>
                      <c:pt idx="141">
                        <c:v>14</c:v>
                      </c:pt>
                      <c:pt idx="142">
                        <c:v>4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13</c:v>
                      </c:pt>
                      <c:pt idx="146">
                        <c:v>9</c:v>
                      </c:pt>
                      <c:pt idx="147">
                        <c:v>13</c:v>
                      </c:pt>
                      <c:pt idx="148">
                        <c:v>14</c:v>
                      </c:pt>
                      <c:pt idx="149">
                        <c:v>13</c:v>
                      </c:pt>
                      <c:pt idx="150">
                        <c:v>13</c:v>
                      </c:pt>
                      <c:pt idx="151">
                        <c:v>4</c:v>
                      </c:pt>
                      <c:pt idx="152">
                        <c:v>10</c:v>
                      </c:pt>
                      <c:pt idx="153">
                        <c:v>4</c:v>
                      </c:pt>
                      <c:pt idx="154">
                        <c:v>14</c:v>
                      </c:pt>
                      <c:pt idx="155">
                        <c:v>10</c:v>
                      </c:pt>
                      <c:pt idx="156">
                        <c:v>4</c:v>
                      </c:pt>
                      <c:pt idx="157">
                        <c:v>12</c:v>
                      </c:pt>
                      <c:pt idx="158">
                        <c:v>13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12</c:v>
                      </c:pt>
                      <c:pt idx="162">
                        <c:v>5</c:v>
                      </c:pt>
                      <c:pt idx="163">
                        <c:v>12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10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4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4</c:v>
                      </c:pt>
                      <c:pt idx="196">
                        <c:v>5</c:v>
                      </c:pt>
                      <c:pt idx="197">
                        <c:v>12</c:v>
                      </c:pt>
                      <c:pt idx="198">
                        <c:v>5</c:v>
                      </c:pt>
                      <c:pt idx="199">
                        <c:v>4</c:v>
                      </c:pt>
                      <c:pt idx="200">
                        <c:v>5</c:v>
                      </c:pt>
                      <c:pt idx="201">
                        <c:v>13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11</c:v>
                      </c:pt>
                      <c:pt idx="205">
                        <c:v>5</c:v>
                      </c:pt>
                      <c:pt idx="206">
                        <c:v>4</c:v>
                      </c:pt>
                      <c:pt idx="207">
                        <c:v>13</c:v>
                      </c:pt>
                      <c:pt idx="208">
                        <c:v>4</c:v>
                      </c:pt>
                      <c:pt idx="209">
                        <c:v>5</c:v>
                      </c:pt>
                      <c:pt idx="210">
                        <c:v>13</c:v>
                      </c:pt>
                      <c:pt idx="211">
                        <c:v>5</c:v>
                      </c:pt>
                      <c:pt idx="212">
                        <c:v>13</c:v>
                      </c:pt>
                      <c:pt idx="213">
                        <c:v>4</c:v>
                      </c:pt>
                      <c:pt idx="214">
                        <c:v>5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6</c:v>
                      </c:pt>
                      <c:pt idx="222">
                        <c:v>5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3</c:v>
                      </c:pt>
                      <c:pt idx="229">
                        <c:v>13</c:v>
                      </c:pt>
                      <c:pt idx="230">
                        <c:v>13</c:v>
                      </c:pt>
                      <c:pt idx="231">
                        <c:v>5</c:v>
                      </c:pt>
                      <c:pt idx="232">
                        <c:v>13</c:v>
                      </c:pt>
                      <c:pt idx="233">
                        <c:v>5</c:v>
                      </c:pt>
                      <c:pt idx="234">
                        <c:v>4</c:v>
                      </c:pt>
                      <c:pt idx="235">
                        <c:v>12</c:v>
                      </c:pt>
                      <c:pt idx="236">
                        <c:v>10</c:v>
                      </c:pt>
                      <c:pt idx="237">
                        <c:v>4</c:v>
                      </c:pt>
                      <c:pt idx="238">
                        <c:v>11</c:v>
                      </c:pt>
                      <c:pt idx="239">
                        <c:v>5</c:v>
                      </c:pt>
                      <c:pt idx="240">
                        <c:v>4</c:v>
                      </c:pt>
                      <c:pt idx="241">
                        <c:v>13</c:v>
                      </c:pt>
                      <c:pt idx="242">
                        <c:v>10</c:v>
                      </c:pt>
                      <c:pt idx="243">
                        <c:v>4</c:v>
                      </c:pt>
                      <c:pt idx="244">
                        <c:v>14</c:v>
                      </c:pt>
                      <c:pt idx="245">
                        <c:v>16</c:v>
                      </c:pt>
                      <c:pt idx="246">
                        <c:v>9</c:v>
                      </c:pt>
                      <c:pt idx="247">
                        <c:v>4</c:v>
                      </c:pt>
                      <c:pt idx="248">
                        <c:v>4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15</c:v>
                      </c:pt>
                      <c:pt idx="252">
                        <c:v>12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13</c:v>
                      </c:pt>
                      <c:pt idx="256">
                        <c:v>12</c:v>
                      </c:pt>
                      <c:pt idx="257">
                        <c:v>4</c:v>
                      </c:pt>
                      <c:pt idx="258">
                        <c:v>13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4</c:v>
                      </c:pt>
                      <c:pt idx="262">
                        <c:v>7</c:v>
                      </c:pt>
                      <c:pt idx="263">
                        <c:v>5</c:v>
                      </c:pt>
                      <c:pt idx="264">
                        <c:v>5</c:v>
                      </c:pt>
                      <c:pt idx="265">
                        <c:v>12</c:v>
                      </c:pt>
                      <c:pt idx="266">
                        <c:v>4</c:v>
                      </c:pt>
                      <c:pt idx="267">
                        <c:v>10</c:v>
                      </c:pt>
                      <c:pt idx="268">
                        <c:v>5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5</c:v>
                      </c:pt>
                      <c:pt idx="272">
                        <c:v>4</c:v>
                      </c:pt>
                      <c:pt idx="273">
                        <c:v>5</c:v>
                      </c:pt>
                      <c:pt idx="274">
                        <c:v>5</c:v>
                      </c:pt>
                      <c:pt idx="275">
                        <c:v>5</c:v>
                      </c:pt>
                      <c:pt idx="276">
                        <c:v>5</c:v>
                      </c:pt>
                      <c:pt idx="277">
                        <c:v>5</c:v>
                      </c:pt>
                      <c:pt idx="278">
                        <c:v>5</c:v>
                      </c:pt>
                      <c:pt idx="279">
                        <c:v>5</c:v>
                      </c:pt>
                      <c:pt idx="280">
                        <c:v>5</c:v>
                      </c:pt>
                      <c:pt idx="281">
                        <c:v>5</c:v>
                      </c:pt>
                      <c:pt idx="282">
                        <c:v>5</c:v>
                      </c:pt>
                      <c:pt idx="283">
                        <c:v>5</c:v>
                      </c:pt>
                      <c:pt idx="284">
                        <c:v>5</c:v>
                      </c:pt>
                      <c:pt idx="285">
                        <c:v>5</c:v>
                      </c:pt>
                      <c:pt idx="286">
                        <c:v>5</c:v>
                      </c:pt>
                      <c:pt idx="287">
                        <c:v>5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5</c:v>
                      </c:pt>
                      <c:pt idx="291">
                        <c:v>5</c:v>
                      </c:pt>
                      <c:pt idx="292">
                        <c:v>5</c:v>
                      </c:pt>
                      <c:pt idx="293">
                        <c:v>5</c:v>
                      </c:pt>
                      <c:pt idx="294">
                        <c:v>5</c:v>
                      </c:pt>
                      <c:pt idx="295">
                        <c:v>5</c:v>
                      </c:pt>
                      <c:pt idx="296">
                        <c:v>5</c:v>
                      </c:pt>
                      <c:pt idx="297">
                        <c:v>5</c:v>
                      </c:pt>
                      <c:pt idx="298">
                        <c:v>5</c:v>
                      </c:pt>
                      <c:pt idx="299">
                        <c:v>6</c:v>
                      </c:pt>
                      <c:pt idx="300">
                        <c:v>5</c:v>
                      </c:pt>
                      <c:pt idx="301">
                        <c:v>4</c:v>
                      </c:pt>
                      <c:pt idx="302">
                        <c:v>5</c:v>
                      </c:pt>
                      <c:pt idx="303">
                        <c:v>5</c:v>
                      </c:pt>
                      <c:pt idx="304">
                        <c:v>5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5</c:v>
                      </c:pt>
                      <c:pt idx="308">
                        <c:v>5</c:v>
                      </c:pt>
                      <c:pt idx="309">
                        <c:v>5</c:v>
                      </c:pt>
                      <c:pt idx="310">
                        <c:v>5</c:v>
                      </c:pt>
                      <c:pt idx="311">
                        <c:v>5</c:v>
                      </c:pt>
                      <c:pt idx="312">
                        <c:v>5</c:v>
                      </c:pt>
                      <c:pt idx="313">
                        <c:v>5</c:v>
                      </c:pt>
                      <c:pt idx="314">
                        <c:v>5</c:v>
                      </c:pt>
                      <c:pt idx="315">
                        <c:v>5</c:v>
                      </c:pt>
                      <c:pt idx="316">
                        <c:v>5</c:v>
                      </c:pt>
                      <c:pt idx="317">
                        <c:v>5</c:v>
                      </c:pt>
                      <c:pt idx="318">
                        <c:v>5</c:v>
                      </c:pt>
                      <c:pt idx="319">
                        <c:v>5</c:v>
                      </c:pt>
                      <c:pt idx="320">
                        <c:v>5</c:v>
                      </c:pt>
                      <c:pt idx="321">
                        <c:v>5</c:v>
                      </c:pt>
                      <c:pt idx="322">
                        <c:v>5</c:v>
                      </c:pt>
                      <c:pt idx="323">
                        <c:v>5</c:v>
                      </c:pt>
                      <c:pt idx="324">
                        <c:v>5</c:v>
                      </c:pt>
                      <c:pt idx="325">
                        <c:v>5</c:v>
                      </c:pt>
                      <c:pt idx="326">
                        <c:v>5</c:v>
                      </c:pt>
                      <c:pt idx="327">
                        <c:v>5</c:v>
                      </c:pt>
                      <c:pt idx="328">
                        <c:v>5</c:v>
                      </c:pt>
                      <c:pt idx="329">
                        <c:v>5</c:v>
                      </c:pt>
                      <c:pt idx="330">
                        <c:v>5</c:v>
                      </c:pt>
                      <c:pt idx="331">
                        <c:v>5</c:v>
                      </c:pt>
                      <c:pt idx="332">
                        <c:v>5</c:v>
                      </c:pt>
                      <c:pt idx="333">
                        <c:v>5</c:v>
                      </c:pt>
                      <c:pt idx="334">
                        <c:v>4</c:v>
                      </c:pt>
                      <c:pt idx="335">
                        <c:v>5</c:v>
                      </c:pt>
                      <c:pt idx="336">
                        <c:v>5</c:v>
                      </c:pt>
                      <c:pt idx="337">
                        <c:v>5</c:v>
                      </c:pt>
                      <c:pt idx="338">
                        <c:v>4</c:v>
                      </c:pt>
                      <c:pt idx="339">
                        <c:v>4</c:v>
                      </c:pt>
                      <c:pt idx="340">
                        <c:v>5</c:v>
                      </c:pt>
                      <c:pt idx="341">
                        <c:v>4</c:v>
                      </c:pt>
                      <c:pt idx="342">
                        <c:v>4</c:v>
                      </c:pt>
                      <c:pt idx="343">
                        <c:v>4</c:v>
                      </c:pt>
                      <c:pt idx="344">
                        <c:v>4</c:v>
                      </c:pt>
                      <c:pt idx="345">
                        <c:v>4</c:v>
                      </c:pt>
                      <c:pt idx="346">
                        <c:v>13</c:v>
                      </c:pt>
                      <c:pt idx="347">
                        <c:v>12</c:v>
                      </c:pt>
                      <c:pt idx="348">
                        <c:v>4</c:v>
                      </c:pt>
                      <c:pt idx="349">
                        <c:v>4</c:v>
                      </c:pt>
                      <c:pt idx="350">
                        <c:v>4</c:v>
                      </c:pt>
                      <c:pt idx="351">
                        <c:v>4</c:v>
                      </c:pt>
                      <c:pt idx="352">
                        <c:v>4</c:v>
                      </c:pt>
                      <c:pt idx="353">
                        <c:v>4</c:v>
                      </c:pt>
                      <c:pt idx="354">
                        <c:v>4</c:v>
                      </c:pt>
                      <c:pt idx="355">
                        <c:v>4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4</c:v>
                      </c:pt>
                      <c:pt idx="359">
                        <c:v>5</c:v>
                      </c:pt>
                      <c:pt idx="360">
                        <c:v>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072-4B0E-9E27-A0D46DBC7110}"/>
                  </c:ext>
                </c:extLst>
              </c15:ser>
            </c15:filteredScatterSeries>
          </c:ext>
        </c:extLst>
      </c:scatterChart>
      <c:valAx>
        <c:axId val="113176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65359"/>
        <c:crosses val="autoZero"/>
        <c:crossBetween val="midCat"/>
      </c:valAx>
      <c:valAx>
        <c:axId val="113176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6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비X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분석1단계!$CJ$12:$CJ$745</c:f>
              <c:numCache>
                <c:formatCode>General</c:formatCode>
                <c:ptCount val="73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19</c:v>
                </c:pt>
                <c:pt idx="6">
                  <c:v>19</c:v>
                </c:pt>
                <c:pt idx="7">
                  <c:v>20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</c:v>
                </c:pt>
                <c:pt idx="13">
                  <c:v>19</c:v>
                </c:pt>
                <c:pt idx="14">
                  <c:v>20</c:v>
                </c:pt>
                <c:pt idx="15">
                  <c:v>19</c:v>
                </c:pt>
                <c:pt idx="16">
                  <c:v>1</c:v>
                </c:pt>
                <c:pt idx="17">
                  <c:v>19</c:v>
                </c:pt>
                <c:pt idx="18">
                  <c:v>20</c:v>
                </c:pt>
                <c:pt idx="19">
                  <c:v>19</c:v>
                </c:pt>
                <c:pt idx="20">
                  <c:v>20</c:v>
                </c:pt>
                <c:pt idx="21">
                  <c:v>20</c:v>
                </c:pt>
                <c:pt idx="22">
                  <c:v>19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21</c:v>
                </c:pt>
                <c:pt idx="27">
                  <c:v>21</c:v>
                </c:pt>
                <c:pt idx="28">
                  <c:v>20</c:v>
                </c:pt>
                <c:pt idx="29">
                  <c:v>19</c:v>
                </c:pt>
                <c:pt idx="30">
                  <c:v>20</c:v>
                </c:pt>
                <c:pt idx="31">
                  <c:v>20</c:v>
                </c:pt>
                <c:pt idx="32">
                  <c:v>19</c:v>
                </c:pt>
                <c:pt idx="33">
                  <c:v>21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21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20</c:v>
                </c:pt>
                <c:pt idx="59">
                  <c:v>20</c:v>
                </c:pt>
                <c:pt idx="60">
                  <c:v>21</c:v>
                </c:pt>
                <c:pt idx="61">
                  <c:v>20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20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20</c:v>
                </c:pt>
                <c:pt idx="84">
                  <c:v>21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20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20</c:v>
                </c:pt>
                <c:pt idx="102">
                  <c:v>17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19</c:v>
                </c:pt>
                <c:pt idx="107">
                  <c:v>20</c:v>
                </c:pt>
                <c:pt idx="108">
                  <c:v>19</c:v>
                </c:pt>
                <c:pt idx="109">
                  <c:v>21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20</c:v>
                </c:pt>
                <c:pt idx="114">
                  <c:v>19</c:v>
                </c:pt>
                <c:pt idx="115">
                  <c:v>18</c:v>
                </c:pt>
                <c:pt idx="116">
                  <c:v>18</c:v>
                </c:pt>
                <c:pt idx="117">
                  <c:v>20</c:v>
                </c:pt>
                <c:pt idx="118">
                  <c:v>17</c:v>
                </c:pt>
                <c:pt idx="119">
                  <c:v>18</c:v>
                </c:pt>
                <c:pt idx="120">
                  <c:v>19</c:v>
                </c:pt>
                <c:pt idx="121">
                  <c:v>21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19</c:v>
                </c:pt>
                <c:pt idx="129">
                  <c:v>20</c:v>
                </c:pt>
                <c:pt idx="130">
                  <c:v>19</c:v>
                </c:pt>
                <c:pt idx="131">
                  <c:v>20</c:v>
                </c:pt>
                <c:pt idx="132">
                  <c:v>20</c:v>
                </c:pt>
                <c:pt idx="133">
                  <c:v>18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19</c:v>
                </c:pt>
                <c:pt idx="143">
                  <c:v>19</c:v>
                </c:pt>
                <c:pt idx="144">
                  <c:v>18</c:v>
                </c:pt>
                <c:pt idx="145">
                  <c:v>20</c:v>
                </c:pt>
                <c:pt idx="146">
                  <c:v>19</c:v>
                </c:pt>
                <c:pt idx="147">
                  <c:v>18</c:v>
                </c:pt>
                <c:pt idx="148">
                  <c:v>19</c:v>
                </c:pt>
                <c:pt idx="149">
                  <c:v>18</c:v>
                </c:pt>
                <c:pt idx="150">
                  <c:v>19</c:v>
                </c:pt>
                <c:pt idx="151">
                  <c:v>20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19</c:v>
                </c:pt>
                <c:pt idx="157">
                  <c:v>18</c:v>
                </c:pt>
                <c:pt idx="158">
                  <c:v>20</c:v>
                </c:pt>
                <c:pt idx="159">
                  <c:v>18</c:v>
                </c:pt>
                <c:pt idx="160">
                  <c:v>19</c:v>
                </c:pt>
                <c:pt idx="161">
                  <c:v>20</c:v>
                </c:pt>
                <c:pt idx="162">
                  <c:v>20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18</c:v>
                </c:pt>
                <c:pt idx="169">
                  <c:v>19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19</c:v>
                </c:pt>
                <c:pt idx="181">
                  <c:v>18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18</c:v>
                </c:pt>
                <c:pt idx="197">
                  <c:v>19</c:v>
                </c:pt>
                <c:pt idx="198">
                  <c:v>18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18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18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18</c:v>
                </c:pt>
                <c:pt idx="235">
                  <c:v>19</c:v>
                </c:pt>
                <c:pt idx="236">
                  <c:v>19</c:v>
                </c:pt>
                <c:pt idx="237">
                  <c:v>18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20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20</c:v>
                </c:pt>
                <c:pt idx="261">
                  <c:v>20</c:v>
                </c:pt>
                <c:pt idx="262">
                  <c:v>21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20</c:v>
                </c:pt>
                <c:pt idx="270">
                  <c:v>19</c:v>
                </c:pt>
                <c:pt idx="271">
                  <c:v>20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20</c:v>
                </c:pt>
                <c:pt idx="280">
                  <c:v>20</c:v>
                </c:pt>
                <c:pt idx="281">
                  <c:v>21</c:v>
                </c:pt>
                <c:pt idx="282">
                  <c:v>19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21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21</c:v>
                </c:pt>
                <c:pt idx="299">
                  <c:v>21</c:v>
                </c:pt>
                <c:pt idx="300">
                  <c:v>20</c:v>
                </c:pt>
                <c:pt idx="301">
                  <c:v>21</c:v>
                </c:pt>
                <c:pt idx="302">
                  <c:v>20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20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20</c:v>
                </c:pt>
                <c:pt idx="314">
                  <c:v>20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22</c:v>
                </c:pt>
                <c:pt idx="319">
                  <c:v>20</c:v>
                </c:pt>
                <c:pt idx="320">
                  <c:v>21</c:v>
                </c:pt>
                <c:pt idx="321">
                  <c:v>20</c:v>
                </c:pt>
                <c:pt idx="322">
                  <c:v>20</c:v>
                </c:pt>
                <c:pt idx="323">
                  <c:v>21</c:v>
                </c:pt>
                <c:pt idx="324">
                  <c:v>21</c:v>
                </c:pt>
                <c:pt idx="325">
                  <c:v>20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22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20</c:v>
                </c:pt>
                <c:pt idx="337">
                  <c:v>20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21</c:v>
                </c:pt>
                <c:pt idx="351">
                  <c:v>21</c:v>
                </c:pt>
                <c:pt idx="352">
                  <c:v>20</c:v>
                </c:pt>
                <c:pt idx="353">
                  <c:v>21</c:v>
                </c:pt>
                <c:pt idx="354">
                  <c:v>20</c:v>
                </c:pt>
                <c:pt idx="355">
                  <c:v>20</c:v>
                </c:pt>
                <c:pt idx="356">
                  <c:v>21</c:v>
                </c:pt>
                <c:pt idx="357">
                  <c:v>20</c:v>
                </c:pt>
                <c:pt idx="358">
                  <c:v>20</c:v>
                </c:pt>
                <c:pt idx="359">
                  <c:v>21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21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19</c:v>
                </c:pt>
                <c:pt idx="368">
                  <c:v>20</c:v>
                </c:pt>
                <c:pt idx="369">
                  <c:v>20</c:v>
                </c:pt>
                <c:pt idx="370">
                  <c:v>19</c:v>
                </c:pt>
                <c:pt idx="371">
                  <c:v>18</c:v>
                </c:pt>
                <c:pt idx="372">
                  <c:v>19</c:v>
                </c:pt>
                <c:pt idx="373">
                  <c:v>20</c:v>
                </c:pt>
                <c:pt idx="374">
                  <c:v>20</c:v>
                </c:pt>
                <c:pt idx="375">
                  <c:v>18</c:v>
                </c:pt>
                <c:pt idx="376">
                  <c:v>18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19</c:v>
                </c:pt>
                <c:pt idx="387">
                  <c:v>20</c:v>
                </c:pt>
                <c:pt idx="388">
                  <c:v>19</c:v>
                </c:pt>
                <c:pt idx="389">
                  <c:v>20</c:v>
                </c:pt>
                <c:pt idx="390">
                  <c:v>20</c:v>
                </c:pt>
                <c:pt idx="391">
                  <c:v>18</c:v>
                </c:pt>
                <c:pt idx="392">
                  <c:v>20</c:v>
                </c:pt>
                <c:pt idx="393">
                  <c:v>20</c:v>
                </c:pt>
                <c:pt idx="394">
                  <c:v>19</c:v>
                </c:pt>
                <c:pt idx="395">
                  <c:v>19</c:v>
                </c:pt>
                <c:pt idx="396">
                  <c:v>18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20</c:v>
                </c:pt>
                <c:pt idx="404">
                  <c:v>18</c:v>
                </c:pt>
                <c:pt idx="405">
                  <c:v>17</c:v>
                </c:pt>
                <c:pt idx="406">
                  <c:v>18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20</c:v>
                </c:pt>
                <c:pt idx="414">
                  <c:v>19</c:v>
                </c:pt>
                <c:pt idx="415">
                  <c:v>19</c:v>
                </c:pt>
                <c:pt idx="416">
                  <c:v>20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17</c:v>
                </c:pt>
                <c:pt idx="421">
                  <c:v>19</c:v>
                </c:pt>
                <c:pt idx="422">
                  <c:v>17</c:v>
                </c:pt>
                <c:pt idx="423">
                  <c:v>18</c:v>
                </c:pt>
                <c:pt idx="424">
                  <c:v>14</c:v>
                </c:pt>
                <c:pt idx="425">
                  <c:v>18</c:v>
                </c:pt>
                <c:pt idx="426">
                  <c:v>19</c:v>
                </c:pt>
                <c:pt idx="427">
                  <c:v>19</c:v>
                </c:pt>
                <c:pt idx="428">
                  <c:v>20</c:v>
                </c:pt>
                <c:pt idx="429">
                  <c:v>19</c:v>
                </c:pt>
                <c:pt idx="430">
                  <c:v>20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16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20</c:v>
                </c:pt>
                <c:pt idx="441">
                  <c:v>18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18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18</c:v>
                </c:pt>
                <c:pt idx="467">
                  <c:v>19</c:v>
                </c:pt>
                <c:pt idx="468">
                  <c:v>19</c:v>
                </c:pt>
                <c:pt idx="469">
                  <c:v>18</c:v>
                </c:pt>
                <c:pt idx="470">
                  <c:v>18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20</c:v>
                </c:pt>
                <c:pt idx="487">
                  <c:v>19</c:v>
                </c:pt>
                <c:pt idx="488">
                  <c:v>18</c:v>
                </c:pt>
                <c:pt idx="489">
                  <c:v>18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18</c:v>
                </c:pt>
                <c:pt idx="495">
                  <c:v>18</c:v>
                </c:pt>
                <c:pt idx="496">
                  <c:v>20</c:v>
                </c:pt>
                <c:pt idx="497">
                  <c:v>18</c:v>
                </c:pt>
                <c:pt idx="498">
                  <c:v>18</c:v>
                </c:pt>
                <c:pt idx="499">
                  <c:v>19</c:v>
                </c:pt>
                <c:pt idx="500">
                  <c:v>18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18</c:v>
                </c:pt>
                <c:pt idx="505">
                  <c:v>19</c:v>
                </c:pt>
                <c:pt idx="506">
                  <c:v>18</c:v>
                </c:pt>
                <c:pt idx="507">
                  <c:v>18</c:v>
                </c:pt>
                <c:pt idx="508">
                  <c:v>20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20</c:v>
                </c:pt>
                <c:pt idx="515">
                  <c:v>20</c:v>
                </c:pt>
                <c:pt idx="516">
                  <c:v>19</c:v>
                </c:pt>
                <c:pt idx="517">
                  <c:v>21</c:v>
                </c:pt>
                <c:pt idx="518">
                  <c:v>20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8</c:v>
                </c:pt>
                <c:pt idx="528">
                  <c:v>20</c:v>
                </c:pt>
                <c:pt idx="529">
                  <c:v>20</c:v>
                </c:pt>
                <c:pt idx="530">
                  <c:v>19</c:v>
                </c:pt>
                <c:pt idx="531">
                  <c:v>19</c:v>
                </c:pt>
                <c:pt idx="532">
                  <c:v>20</c:v>
                </c:pt>
                <c:pt idx="533">
                  <c:v>20</c:v>
                </c:pt>
                <c:pt idx="534">
                  <c:v>19</c:v>
                </c:pt>
                <c:pt idx="535">
                  <c:v>19</c:v>
                </c:pt>
                <c:pt idx="536">
                  <c:v>20</c:v>
                </c:pt>
                <c:pt idx="537">
                  <c:v>19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21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21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21</c:v>
                </c:pt>
                <c:pt idx="552">
                  <c:v>21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21</c:v>
                </c:pt>
                <c:pt idx="557">
                  <c:v>20</c:v>
                </c:pt>
                <c:pt idx="558">
                  <c:v>20</c:v>
                </c:pt>
                <c:pt idx="559">
                  <c:v>21</c:v>
                </c:pt>
                <c:pt idx="560">
                  <c:v>20</c:v>
                </c:pt>
                <c:pt idx="561">
                  <c:v>20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20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20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20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20</c:v>
                </c:pt>
                <c:pt idx="579">
                  <c:v>20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20</c:v>
                </c:pt>
                <c:pt idx="587">
                  <c:v>22</c:v>
                </c:pt>
                <c:pt idx="588">
                  <c:v>22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20</c:v>
                </c:pt>
                <c:pt idx="593">
                  <c:v>21</c:v>
                </c:pt>
                <c:pt idx="594">
                  <c:v>21</c:v>
                </c:pt>
                <c:pt idx="595">
                  <c:v>20</c:v>
                </c:pt>
                <c:pt idx="596">
                  <c:v>20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20</c:v>
                </c:pt>
                <c:pt idx="601">
                  <c:v>20</c:v>
                </c:pt>
                <c:pt idx="602">
                  <c:v>18</c:v>
                </c:pt>
                <c:pt idx="603">
                  <c:v>20</c:v>
                </c:pt>
                <c:pt idx="604">
                  <c:v>20</c:v>
                </c:pt>
                <c:pt idx="605">
                  <c:v>19</c:v>
                </c:pt>
                <c:pt idx="606">
                  <c:v>20</c:v>
                </c:pt>
                <c:pt idx="607">
                  <c:v>20</c:v>
                </c:pt>
                <c:pt idx="608">
                  <c:v>19</c:v>
                </c:pt>
                <c:pt idx="609">
                  <c:v>19</c:v>
                </c:pt>
                <c:pt idx="610">
                  <c:v>20</c:v>
                </c:pt>
                <c:pt idx="611">
                  <c:v>20</c:v>
                </c:pt>
                <c:pt idx="612">
                  <c:v>17</c:v>
                </c:pt>
                <c:pt idx="613">
                  <c:v>18</c:v>
                </c:pt>
                <c:pt idx="614">
                  <c:v>19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18</c:v>
                </c:pt>
                <c:pt idx="619">
                  <c:v>20</c:v>
                </c:pt>
                <c:pt idx="620">
                  <c:v>18</c:v>
                </c:pt>
                <c:pt idx="621">
                  <c:v>20</c:v>
                </c:pt>
                <c:pt idx="622">
                  <c:v>19</c:v>
                </c:pt>
                <c:pt idx="623">
                  <c:v>20</c:v>
                </c:pt>
                <c:pt idx="624">
                  <c:v>19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19</c:v>
                </c:pt>
                <c:pt idx="629">
                  <c:v>14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18</c:v>
                </c:pt>
                <c:pt idx="635">
                  <c:v>19</c:v>
                </c:pt>
                <c:pt idx="636">
                  <c:v>20</c:v>
                </c:pt>
                <c:pt idx="637">
                  <c:v>19</c:v>
                </c:pt>
                <c:pt idx="638">
                  <c:v>18</c:v>
                </c:pt>
                <c:pt idx="639">
                  <c:v>19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19</c:v>
                </c:pt>
                <c:pt idx="644">
                  <c:v>18</c:v>
                </c:pt>
                <c:pt idx="645">
                  <c:v>20</c:v>
                </c:pt>
                <c:pt idx="646">
                  <c:v>20</c:v>
                </c:pt>
                <c:pt idx="647">
                  <c:v>18</c:v>
                </c:pt>
                <c:pt idx="648">
                  <c:v>20</c:v>
                </c:pt>
                <c:pt idx="649">
                  <c:v>19</c:v>
                </c:pt>
                <c:pt idx="650">
                  <c:v>20</c:v>
                </c:pt>
                <c:pt idx="651">
                  <c:v>18</c:v>
                </c:pt>
                <c:pt idx="652">
                  <c:v>18</c:v>
                </c:pt>
                <c:pt idx="653">
                  <c:v>20</c:v>
                </c:pt>
                <c:pt idx="654">
                  <c:v>20</c:v>
                </c:pt>
                <c:pt idx="655">
                  <c:v>19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19</c:v>
                </c:pt>
                <c:pt idx="660">
                  <c:v>20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19</c:v>
                </c:pt>
                <c:pt idx="665">
                  <c:v>20</c:v>
                </c:pt>
                <c:pt idx="666">
                  <c:v>20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18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18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18</c:v>
                </c:pt>
                <c:pt idx="718">
                  <c:v>18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18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4-409E-8326-18E0945DC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31744"/>
        <c:axId val="12049943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비O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분석1단계!$CG$12:$CG$372</c15:sqref>
                        </c15:formulaRef>
                      </c:ext>
                    </c:extLst>
                    <c:numCache>
                      <c:formatCode>General</c:formatCode>
                      <c:ptCount val="361"/>
                      <c:pt idx="0">
                        <c:v>19</c:v>
                      </c:pt>
                      <c:pt idx="1">
                        <c:v>11</c:v>
                      </c:pt>
                      <c:pt idx="2">
                        <c:v>11</c:v>
                      </c:pt>
                      <c:pt idx="3">
                        <c:v>19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19</c:v>
                      </c:pt>
                      <c:pt idx="7">
                        <c:v>19</c:v>
                      </c:pt>
                      <c:pt idx="8">
                        <c:v>18</c:v>
                      </c:pt>
                      <c:pt idx="9">
                        <c:v>19</c:v>
                      </c:pt>
                      <c:pt idx="10">
                        <c:v>19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21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18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18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21</c:v>
                      </c:pt>
                      <c:pt idx="49">
                        <c:v>18</c:v>
                      </c:pt>
                      <c:pt idx="50">
                        <c:v>19</c:v>
                      </c:pt>
                      <c:pt idx="51">
                        <c:v>18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14</c:v>
                      </c:pt>
                      <c:pt idx="55">
                        <c:v>20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15</c:v>
                      </c:pt>
                      <c:pt idx="60">
                        <c:v>16</c:v>
                      </c:pt>
                      <c:pt idx="61">
                        <c:v>20</c:v>
                      </c:pt>
                      <c:pt idx="62">
                        <c:v>20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18</c:v>
                      </c:pt>
                      <c:pt idx="66">
                        <c:v>20</c:v>
                      </c:pt>
                      <c:pt idx="67">
                        <c:v>20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20</c:v>
                      </c:pt>
                      <c:pt idx="73">
                        <c:v>16</c:v>
                      </c:pt>
                      <c:pt idx="74">
                        <c:v>18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13</c:v>
                      </c:pt>
                      <c:pt idx="80">
                        <c:v>20</c:v>
                      </c:pt>
                      <c:pt idx="81">
                        <c:v>15</c:v>
                      </c:pt>
                      <c:pt idx="82">
                        <c:v>18</c:v>
                      </c:pt>
                      <c:pt idx="83">
                        <c:v>14</c:v>
                      </c:pt>
                      <c:pt idx="84">
                        <c:v>18</c:v>
                      </c:pt>
                      <c:pt idx="85">
                        <c:v>17</c:v>
                      </c:pt>
                      <c:pt idx="86">
                        <c:v>15</c:v>
                      </c:pt>
                      <c:pt idx="87">
                        <c:v>19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12</c:v>
                      </c:pt>
                      <c:pt idx="96">
                        <c:v>18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18</c:v>
                      </c:pt>
                      <c:pt idx="100">
                        <c:v>18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18</c:v>
                      </c:pt>
                      <c:pt idx="112">
                        <c:v>18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18</c:v>
                      </c:pt>
                      <c:pt idx="116">
                        <c:v>19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18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18</c:v>
                      </c:pt>
                      <c:pt idx="125">
                        <c:v>19</c:v>
                      </c:pt>
                      <c:pt idx="126">
                        <c:v>18</c:v>
                      </c:pt>
                      <c:pt idx="127">
                        <c:v>19</c:v>
                      </c:pt>
                      <c:pt idx="128">
                        <c:v>18</c:v>
                      </c:pt>
                      <c:pt idx="129">
                        <c:v>19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18</c:v>
                      </c:pt>
                      <c:pt idx="134">
                        <c:v>19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19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20</c:v>
                      </c:pt>
                      <c:pt idx="142">
                        <c:v>20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20</c:v>
                      </c:pt>
                      <c:pt idx="146">
                        <c:v>19</c:v>
                      </c:pt>
                      <c:pt idx="147">
                        <c:v>20</c:v>
                      </c:pt>
                      <c:pt idx="148">
                        <c:v>20</c:v>
                      </c:pt>
                      <c:pt idx="149">
                        <c:v>19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21</c:v>
                      </c:pt>
                      <c:pt idx="155">
                        <c:v>20</c:v>
                      </c:pt>
                      <c:pt idx="156">
                        <c:v>14</c:v>
                      </c:pt>
                      <c:pt idx="157">
                        <c:v>20</c:v>
                      </c:pt>
                      <c:pt idx="158">
                        <c:v>21</c:v>
                      </c:pt>
                      <c:pt idx="159">
                        <c:v>20</c:v>
                      </c:pt>
                      <c:pt idx="160">
                        <c:v>21</c:v>
                      </c:pt>
                      <c:pt idx="161">
                        <c:v>21</c:v>
                      </c:pt>
                      <c:pt idx="162">
                        <c:v>20</c:v>
                      </c:pt>
                      <c:pt idx="163">
                        <c:v>20</c:v>
                      </c:pt>
                      <c:pt idx="164">
                        <c:v>19</c:v>
                      </c:pt>
                      <c:pt idx="165">
                        <c:v>20</c:v>
                      </c:pt>
                      <c:pt idx="166">
                        <c:v>19</c:v>
                      </c:pt>
                      <c:pt idx="167">
                        <c:v>19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17</c:v>
                      </c:pt>
                      <c:pt idx="171">
                        <c:v>12</c:v>
                      </c:pt>
                      <c:pt idx="172">
                        <c:v>20</c:v>
                      </c:pt>
                      <c:pt idx="173">
                        <c:v>12</c:v>
                      </c:pt>
                      <c:pt idx="174">
                        <c:v>19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20</c:v>
                      </c:pt>
                      <c:pt idx="179">
                        <c:v>20</c:v>
                      </c:pt>
                      <c:pt idx="180">
                        <c:v>19</c:v>
                      </c:pt>
                      <c:pt idx="181">
                        <c:v>19</c:v>
                      </c:pt>
                      <c:pt idx="182">
                        <c:v>12</c:v>
                      </c:pt>
                      <c:pt idx="183">
                        <c:v>14</c:v>
                      </c:pt>
                      <c:pt idx="184">
                        <c:v>12</c:v>
                      </c:pt>
                      <c:pt idx="185">
                        <c:v>20</c:v>
                      </c:pt>
                      <c:pt idx="186">
                        <c:v>19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20</c:v>
                      </c:pt>
                      <c:pt idx="190">
                        <c:v>20</c:v>
                      </c:pt>
                      <c:pt idx="191">
                        <c:v>12</c:v>
                      </c:pt>
                      <c:pt idx="192">
                        <c:v>18</c:v>
                      </c:pt>
                      <c:pt idx="193">
                        <c:v>19</c:v>
                      </c:pt>
                      <c:pt idx="194">
                        <c:v>19</c:v>
                      </c:pt>
                      <c:pt idx="195">
                        <c:v>18</c:v>
                      </c:pt>
                      <c:pt idx="196">
                        <c:v>12</c:v>
                      </c:pt>
                      <c:pt idx="197">
                        <c:v>19</c:v>
                      </c:pt>
                      <c:pt idx="198">
                        <c:v>19</c:v>
                      </c:pt>
                      <c:pt idx="199">
                        <c:v>19</c:v>
                      </c:pt>
                      <c:pt idx="200">
                        <c:v>21</c:v>
                      </c:pt>
                      <c:pt idx="201">
                        <c:v>19</c:v>
                      </c:pt>
                      <c:pt idx="202">
                        <c:v>19</c:v>
                      </c:pt>
                      <c:pt idx="203">
                        <c:v>19</c:v>
                      </c:pt>
                      <c:pt idx="204">
                        <c:v>19</c:v>
                      </c:pt>
                      <c:pt idx="205">
                        <c:v>19</c:v>
                      </c:pt>
                      <c:pt idx="206">
                        <c:v>18</c:v>
                      </c:pt>
                      <c:pt idx="207">
                        <c:v>19</c:v>
                      </c:pt>
                      <c:pt idx="208">
                        <c:v>18</c:v>
                      </c:pt>
                      <c:pt idx="209">
                        <c:v>18</c:v>
                      </c:pt>
                      <c:pt idx="210">
                        <c:v>19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19</c:v>
                      </c:pt>
                      <c:pt idx="215">
                        <c:v>19</c:v>
                      </c:pt>
                      <c:pt idx="216">
                        <c:v>18</c:v>
                      </c:pt>
                      <c:pt idx="217">
                        <c:v>19</c:v>
                      </c:pt>
                      <c:pt idx="218">
                        <c:v>18</c:v>
                      </c:pt>
                      <c:pt idx="219">
                        <c:v>18</c:v>
                      </c:pt>
                      <c:pt idx="220">
                        <c:v>19</c:v>
                      </c:pt>
                      <c:pt idx="221">
                        <c:v>19</c:v>
                      </c:pt>
                      <c:pt idx="222">
                        <c:v>18</c:v>
                      </c:pt>
                      <c:pt idx="223">
                        <c:v>10</c:v>
                      </c:pt>
                      <c:pt idx="224">
                        <c:v>20</c:v>
                      </c:pt>
                      <c:pt idx="225">
                        <c:v>19</c:v>
                      </c:pt>
                      <c:pt idx="226">
                        <c:v>1</c:v>
                      </c:pt>
                      <c:pt idx="227">
                        <c:v>20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19</c:v>
                      </c:pt>
                      <c:pt idx="231">
                        <c:v>18</c:v>
                      </c:pt>
                      <c:pt idx="232">
                        <c:v>19</c:v>
                      </c:pt>
                      <c:pt idx="233">
                        <c:v>18</c:v>
                      </c:pt>
                      <c:pt idx="234">
                        <c:v>19</c:v>
                      </c:pt>
                      <c:pt idx="235">
                        <c:v>20</c:v>
                      </c:pt>
                      <c:pt idx="236">
                        <c:v>19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20</c:v>
                      </c:pt>
                      <c:pt idx="240">
                        <c:v>19</c:v>
                      </c:pt>
                      <c:pt idx="241">
                        <c:v>20</c:v>
                      </c:pt>
                      <c:pt idx="242">
                        <c:v>19</c:v>
                      </c:pt>
                      <c:pt idx="243">
                        <c:v>20</c:v>
                      </c:pt>
                      <c:pt idx="244">
                        <c:v>20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18</c:v>
                      </c:pt>
                      <c:pt idx="248">
                        <c:v>20</c:v>
                      </c:pt>
                      <c:pt idx="249">
                        <c:v>20</c:v>
                      </c:pt>
                      <c:pt idx="250">
                        <c:v>19</c:v>
                      </c:pt>
                      <c:pt idx="251">
                        <c:v>20</c:v>
                      </c:pt>
                      <c:pt idx="252">
                        <c:v>21</c:v>
                      </c:pt>
                      <c:pt idx="253">
                        <c:v>20</c:v>
                      </c:pt>
                      <c:pt idx="254">
                        <c:v>20</c:v>
                      </c:pt>
                      <c:pt idx="255">
                        <c:v>20</c:v>
                      </c:pt>
                      <c:pt idx="256">
                        <c:v>21</c:v>
                      </c:pt>
                      <c:pt idx="257">
                        <c:v>18</c:v>
                      </c:pt>
                      <c:pt idx="258">
                        <c:v>21</c:v>
                      </c:pt>
                      <c:pt idx="259">
                        <c:v>20</c:v>
                      </c:pt>
                      <c:pt idx="260">
                        <c:v>18</c:v>
                      </c:pt>
                      <c:pt idx="261">
                        <c:v>21</c:v>
                      </c:pt>
                      <c:pt idx="262">
                        <c:v>20</c:v>
                      </c:pt>
                      <c:pt idx="263">
                        <c:v>14</c:v>
                      </c:pt>
                      <c:pt idx="264">
                        <c:v>20</c:v>
                      </c:pt>
                      <c:pt idx="265">
                        <c:v>21</c:v>
                      </c:pt>
                      <c:pt idx="266">
                        <c:v>20</c:v>
                      </c:pt>
                      <c:pt idx="267">
                        <c:v>20</c:v>
                      </c:pt>
                      <c:pt idx="268">
                        <c:v>21</c:v>
                      </c:pt>
                      <c:pt idx="269">
                        <c:v>11</c:v>
                      </c:pt>
                      <c:pt idx="270">
                        <c:v>20</c:v>
                      </c:pt>
                      <c:pt idx="271">
                        <c:v>20</c:v>
                      </c:pt>
                      <c:pt idx="272">
                        <c:v>20</c:v>
                      </c:pt>
                      <c:pt idx="273">
                        <c:v>20</c:v>
                      </c:pt>
                      <c:pt idx="274">
                        <c:v>14</c:v>
                      </c:pt>
                      <c:pt idx="275">
                        <c:v>19</c:v>
                      </c:pt>
                      <c:pt idx="276">
                        <c:v>18</c:v>
                      </c:pt>
                      <c:pt idx="277">
                        <c:v>19</c:v>
                      </c:pt>
                      <c:pt idx="278">
                        <c:v>20</c:v>
                      </c:pt>
                      <c:pt idx="279">
                        <c:v>19</c:v>
                      </c:pt>
                      <c:pt idx="280">
                        <c:v>20</c:v>
                      </c:pt>
                      <c:pt idx="281">
                        <c:v>20</c:v>
                      </c:pt>
                      <c:pt idx="282">
                        <c:v>11</c:v>
                      </c:pt>
                      <c:pt idx="283">
                        <c:v>20</c:v>
                      </c:pt>
                      <c:pt idx="284">
                        <c:v>11</c:v>
                      </c:pt>
                      <c:pt idx="285">
                        <c:v>18</c:v>
                      </c:pt>
                      <c:pt idx="286">
                        <c:v>14</c:v>
                      </c:pt>
                      <c:pt idx="287">
                        <c:v>19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19</c:v>
                      </c:pt>
                      <c:pt idx="291">
                        <c:v>15</c:v>
                      </c:pt>
                      <c:pt idx="292">
                        <c:v>20</c:v>
                      </c:pt>
                      <c:pt idx="293">
                        <c:v>20</c:v>
                      </c:pt>
                      <c:pt idx="294">
                        <c:v>19</c:v>
                      </c:pt>
                      <c:pt idx="295">
                        <c:v>20</c:v>
                      </c:pt>
                      <c:pt idx="296">
                        <c:v>11</c:v>
                      </c:pt>
                      <c:pt idx="297">
                        <c:v>16</c:v>
                      </c:pt>
                      <c:pt idx="298">
                        <c:v>20</c:v>
                      </c:pt>
                      <c:pt idx="299">
                        <c:v>20</c:v>
                      </c:pt>
                      <c:pt idx="300">
                        <c:v>14</c:v>
                      </c:pt>
                      <c:pt idx="301">
                        <c:v>19</c:v>
                      </c:pt>
                      <c:pt idx="302">
                        <c:v>19</c:v>
                      </c:pt>
                      <c:pt idx="303">
                        <c:v>14</c:v>
                      </c:pt>
                      <c:pt idx="304">
                        <c:v>19</c:v>
                      </c:pt>
                      <c:pt idx="305">
                        <c:v>12</c:v>
                      </c:pt>
                      <c:pt idx="306">
                        <c:v>20</c:v>
                      </c:pt>
                      <c:pt idx="307">
                        <c:v>18</c:v>
                      </c:pt>
                      <c:pt idx="308">
                        <c:v>14</c:v>
                      </c:pt>
                      <c:pt idx="309">
                        <c:v>18</c:v>
                      </c:pt>
                      <c:pt idx="310">
                        <c:v>19</c:v>
                      </c:pt>
                      <c:pt idx="311">
                        <c:v>20</c:v>
                      </c:pt>
                      <c:pt idx="312">
                        <c:v>14</c:v>
                      </c:pt>
                      <c:pt idx="313">
                        <c:v>19</c:v>
                      </c:pt>
                      <c:pt idx="314">
                        <c:v>18</c:v>
                      </c:pt>
                      <c:pt idx="315">
                        <c:v>15</c:v>
                      </c:pt>
                      <c:pt idx="316">
                        <c:v>11</c:v>
                      </c:pt>
                      <c:pt idx="317">
                        <c:v>19</c:v>
                      </c:pt>
                      <c:pt idx="318">
                        <c:v>20</c:v>
                      </c:pt>
                      <c:pt idx="319">
                        <c:v>18</c:v>
                      </c:pt>
                      <c:pt idx="320">
                        <c:v>18</c:v>
                      </c:pt>
                      <c:pt idx="321">
                        <c:v>18</c:v>
                      </c:pt>
                      <c:pt idx="322">
                        <c:v>19</c:v>
                      </c:pt>
                      <c:pt idx="323">
                        <c:v>19</c:v>
                      </c:pt>
                      <c:pt idx="324">
                        <c:v>11</c:v>
                      </c:pt>
                      <c:pt idx="325">
                        <c:v>13</c:v>
                      </c:pt>
                      <c:pt idx="326">
                        <c:v>19</c:v>
                      </c:pt>
                      <c:pt idx="327">
                        <c:v>18</c:v>
                      </c:pt>
                      <c:pt idx="328">
                        <c:v>19</c:v>
                      </c:pt>
                      <c:pt idx="329">
                        <c:v>19</c:v>
                      </c:pt>
                      <c:pt idx="330">
                        <c:v>19</c:v>
                      </c:pt>
                      <c:pt idx="331">
                        <c:v>20</c:v>
                      </c:pt>
                      <c:pt idx="332">
                        <c:v>19</c:v>
                      </c:pt>
                      <c:pt idx="333">
                        <c:v>19</c:v>
                      </c:pt>
                      <c:pt idx="334">
                        <c:v>19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19</c:v>
                      </c:pt>
                      <c:pt idx="338">
                        <c:v>19</c:v>
                      </c:pt>
                      <c:pt idx="339">
                        <c:v>19</c:v>
                      </c:pt>
                      <c:pt idx="340">
                        <c:v>19</c:v>
                      </c:pt>
                      <c:pt idx="341">
                        <c:v>19</c:v>
                      </c:pt>
                      <c:pt idx="342">
                        <c:v>18</c:v>
                      </c:pt>
                      <c:pt idx="343">
                        <c:v>18</c:v>
                      </c:pt>
                      <c:pt idx="344">
                        <c:v>19</c:v>
                      </c:pt>
                      <c:pt idx="345">
                        <c:v>18</c:v>
                      </c:pt>
                      <c:pt idx="346">
                        <c:v>19</c:v>
                      </c:pt>
                      <c:pt idx="347">
                        <c:v>19</c:v>
                      </c:pt>
                      <c:pt idx="348">
                        <c:v>18</c:v>
                      </c:pt>
                      <c:pt idx="349">
                        <c:v>19</c:v>
                      </c:pt>
                      <c:pt idx="350">
                        <c:v>19</c:v>
                      </c:pt>
                      <c:pt idx="351">
                        <c:v>14</c:v>
                      </c:pt>
                      <c:pt idx="352">
                        <c:v>18</c:v>
                      </c:pt>
                      <c:pt idx="353">
                        <c:v>19</c:v>
                      </c:pt>
                      <c:pt idx="354">
                        <c:v>19</c:v>
                      </c:pt>
                      <c:pt idx="355">
                        <c:v>18</c:v>
                      </c:pt>
                      <c:pt idx="356">
                        <c:v>18</c:v>
                      </c:pt>
                      <c:pt idx="357">
                        <c:v>11</c:v>
                      </c:pt>
                      <c:pt idx="358">
                        <c:v>11</c:v>
                      </c:pt>
                      <c:pt idx="359">
                        <c:v>19</c:v>
                      </c:pt>
                      <c:pt idx="360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2E4-409E-8326-18E0945DCAE3}"/>
                  </c:ext>
                </c:extLst>
              </c15:ser>
            </c15:filteredScatterSeries>
          </c:ext>
        </c:extLst>
      </c:scatterChart>
      <c:valAx>
        <c:axId val="141283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994383"/>
        <c:crosses val="autoZero"/>
        <c:crossBetween val="midCat"/>
      </c:valAx>
      <c:valAx>
        <c:axId val="120499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83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비O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분석1단계!$CG$12:$CG$372</c:f>
              <c:numCache>
                <c:formatCode>General</c:formatCode>
                <c:ptCount val="361"/>
                <c:pt idx="0">
                  <c:v>19</c:v>
                </c:pt>
                <c:pt idx="1">
                  <c:v>11</c:v>
                </c:pt>
                <c:pt idx="2">
                  <c:v>11</c:v>
                </c:pt>
                <c:pt idx="3">
                  <c:v>19</c:v>
                </c:pt>
                <c:pt idx="4">
                  <c:v>18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18</c:v>
                </c:pt>
                <c:pt idx="9">
                  <c:v>19</c:v>
                </c:pt>
                <c:pt idx="10">
                  <c:v>19</c:v>
                </c:pt>
                <c:pt idx="11">
                  <c:v>16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18</c:v>
                </c:pt>
                <c:pt idx="20">
                  <c:v>11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19</c:v>
                </c:pt>
                <c:pt idx="29">
                  <c:v>20</c:v>
                </c:pt>
                <c:pt idx="30">
                  <c:v>19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21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18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19</c:v>
                </c:pt>
                <c:pt idx="46">
                  <c:v>20</c:v>
                </c:pt>
                <c:pt idx="47">
                  <c:v>19</c:v>
                </c:pt>
                <c:pt idx="48">
                  <c:v>21</c:v>
                </c:pt>
                <c:pt idx="49">
                  <c:v>18</c:v>
                </c:pt>
                <c:pt idx="50">
                  <c:v>19</c:v>
                </c:pt>
                <c:pt idx="51">
                  <c:v>18</c:v>
                </c:pt>
                <c:pt idx="52">
                  <c:v>20</c:v>
                </c:pt>
                <c:pt idx="53">
                  <c:v>20</c:v>
                </c:pt>
                <c:pt idx="54">
                  <c:v>14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15</c:v>
                </c:pt>
                <c:pt idx="60">
                  <c:v>16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18</c:v>
                </c:pt>
                <c:pt idx="66">
                  <c:v>20</c:v>
                </c:pt>
                <c:pt idx="67">
                  <c:v>20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18</c:v>
                </c:pt>
                <c:pt idx="72">
                  <c:v>20</c:v>
                </c:pt>
                <c:pt idx="73">
                  <c:v>16</c:v>
                </c:pt>
                <c:pt idx="74">
                  <c:v>18</c:v>
                </c:pt>
                <c:pt idx="75">
                  <c:v>20</c:v>
                </c:pt>
                <c:pt idx="76">
                  <c:v>20</c:v>
                </c:pt>
                <c:pt idx="77">
                  <c:v>19</c:v>
                </c:pt>
                <c:pt idx="78">
                  <c:v>19</c:v>
                </c:pt>
                <c:pt idx="79">
                  <c:v>13</c:v>
                </c:pt>
                <c:pt idx="80">
                  <c:v>20</c:v>
                </c:pt>
                <c:pt idx="81">
                  <c:v>15</c:v>
                </c:pt>
                <c:pt idx="82">
                  <c:v>18</c:v>
                </c:pt>
                <c:pt idx="83">
                  <c:v>14</c:v>
                </c:pt>
                <c:pt idx="84">
                  <c:v>18</c:v>
                </c:pt>
                <c:pt idx="85">
                  <c:v>17</c:v>
                </c:pt>
                <c:pt idx="86">
                  <c:v>15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18</c:v>
                </c:pt>
                <c:pt idx="91">
                  <c:v>19</c:v>
                </c:pt>
                <c:pt idx="92">
                  <c:v>11</c:v>
                </c:pt>
                <c:pt idx="93">
                  <c:v>19</c:v>
                </c:pt>
                <c:pt idx="94">
                  <c:v>18</c:v>
                </c:pt>
                <c:pt idx="95">
                  <c:v>12</c:v>
                </c:pt>
                <c:pt idx="96">
                  <c:v>18</c:v>
                </c:pt>
                <c:pt idx="97">
                  <c:v>19</c:v>
                </c:pt>
                <c:pt idx="98">
                  <c:v>19</c:v>
                </c:pt>
                <c:pt idx="99">
                  <c:v>18</c:v>
                </c:pt>
                <c:pt idx="100">
                  <c:v>18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18</c:v>
                </c:pt>
                <c:pt idx="120">
                  <c:v>18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19</c:v>
                </c:pt>
                <c:pt idx="128">
                  <c:v>18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20</c:v>
                </c:pt>
                <c:pt idx="142">
                  <c:v>20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19</c:v>
                </c:pt>
                <c:pt idx="147">
                  <c:v>20</c:v>
                </c:pt>
                <c:pt idx="148">
                  <c:v>20</c:v>
                </c:pt>
                <c:pt idx="149">
                  <c:v>19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20</c:v>
                </c:pt>
                <c:pt idx="156">
                  <c:v>14</c:v>
                </c:pt>
                <c:pt idx="157">
                  <c:v>20</c:v>
                </c:pt>
                <c:pt idx="158">
                  <c:v>21</c:v>
                </c:pt>
                <c:pt idx="159">
                  <c:v>20</c:v>
                </c:pt>
                <c:pt idx="160">
                  <c:v>21</c:v>
                </c:pt>
                <c:pt idx="161">
                  <c:v>21</c:v>
                </c:pt>
                <c:pt idx="162">
                  <c:v>20</c:v>
                </c:pt>
                <c:pt idx="163">
                  <c:v>20</c:v>
                </c:pt>
                <c:pt idx="164">
                  <c:v>19</c:v>
                </c:pt>
                <c:pt idx="165">
                  <c:v>20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17</c:v>
                </c:pt>
                <c:pt idx="171">
                  <c:v>12</c:v>
                </c:pt>
                <c:pt idx="172">
                  <c:v>20</c:v>
                </c:pt>
                <c:pt idx="173">
                  <c:v>12</c:v>
                </c:pt>
                <c:pt idx="174">
                  <c:v>19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19</c:v>
                </c:pt>
                <c:pt idx="181">
                  <c:v>19</c:v>
                </c:pt>
                <c:pt idx="182">
                  <c:v>12</c:v>
                </c:pt>
                <c:pt idx="183">
                  <c:v>14</c:v>
                </c:pt>
                <c:pt idx="184">
                  <c:v>12</c:v>
                </c:pt>
                <c:pt idx="185">
                  <c:v>20</c:v>
                </c:pt>
                <c:pt idx="186">
                  <c:v>19</c:v>
                </c:pt>
                <c:pt idx="187">
                  <c:v>14</c:v>
                </c:pt>
                <c:pt idx="188">
                  <c:v>19</c:v>
                </c:pt>
                <c:pt idx="189">
                  <c:v>20</c:v>
                </c:pt>
                <c:pt idx="190">
                  <c:v>20</c:v>
                </c:pt>
                <c:pt idx="191">
                  <c:v>12</c:v>
                </c:pt>
                <c:pt idx="192">
                  <c:v>18</c:v>
                </c:pt>
                <c:pt idx="193">
                  <c:v>19</c:v>
                </c:pt>
                <c:pt idx="194">
                  <c:v>19</c:v>
                </c:pt>
                <c:pt idx="195">
                  <c:v>18</c:v>
                </c:pt>
                <c:pt idx="196">
                  <c:v>12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18</c:v>
                </c:pt>
                <c:pt idx="207">
                  <c:v>19</c:v>
                </c:pt>
                <c:pt idx="208">
                  <c:v>18</c:v>
                </c:pt>
                <c:pt idx="209">
                  <c:v>18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19</c:v>
                </c:pt>
                <c:pt idx="216">
                  <c:v>18</c:v>
                </c:pt>
                <c:pt idx="217">
                  <c:v>19</c:v>
                </c:pt>
                <c:pt idx="218">
                  <c:v>18</c:v>
                </c:pt>
                <c:pt idx="219">
                  <c:v>18</c:v>
                </c:pt>
                <c:pt idx="220">
                  <c:v>19</c:v>
                </c:pt>
                <c:pt idx="221">
                  <c:v>19</c:v>
                </c:pt>
                <c:pt idx="222">
                  <c:v>18</c:v>
                </c:pt>
                <c:pt idx="223">
                  <c:v>10</c:v>
                </c:pt>
                <c:pt idx="224">
                  <c:v>20</c:v>
                </c:pt>
                <c:pt idx="225">
                  <c:v>19</c:v>
                </c:pt>
                <c:pt idx="226">
                  <c:v>1</c:v>
                </c:pt>
                <c:pt idx="227">
                  <c:v>20</c:v>
                </c:pt>
                <c:pt idx="228">
                  <c:v>19</c:v>
                </c:pt>
                <c:pt idx="229">
                  <c:v>20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20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20</c:v>
                </c:pt>
                <c:pt idx="244">
                  <c:v>20</c:v>
                </c:pt>
                <c:pt idx="245">
                  <c:v>21</c:v>
                </c:pt>
                <c:pt idx="246">
                  <c:v>20</c:v>
                </c:pt>
                <c:pt idx="247">
                  <c:v>18</c:v>
                </c:pt>
                <c:pt idx="248">
                  <c:v>20</c:v>
                </c:pt>
                <c:pt idx="249">
                  <c:v>20</c:v>
                </c:pt>
                <c:pt idx="250">
                  <c:v>19</c:v>
                </c:pt>
                <c:pt idx="251">
                  <c:v>20</c:v>
                </c:pt>
                <c:pt idx="252">
                  <c:v>21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18</c:v>
                </c:pt>
                <c:pt idx="258">
                  <c:v>21</c:v>
                </c:pt>
                <c:pt idx="259">
                  <c:v>20</c:v>
                </c:pt>
                <c:pt idx="260">
                  <c:v>18</c:v>
                </c:pt>
                <c:pt idx="261">
                  <c:v>21</c:v>
                </c:pt>
                <c:pt idx="262">
                  <c:v>20</c:v>
                </c:pt>
                <c:pt idx="263">
                  <c:v>14</c:v>
                </c:pt>
                <c:pt idx="264">
                  <c:v>20</c:v>
                </c:pt>
                <c:pt idx="265">
                  <c:v>21</c:v>
                </c:pt>
                <c:pt idx="266">
                  <c:v>20</c:v>
                </c:pt>
                <c:pt idx="267">
                  <c:v>20</c:v>
                </c:pt>
                <c:pt idx="268">
                  <c:v>21</c:v>
                </c:pt>
                <c:pt idx="269">
                  <c:v>11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14</c:v>
                </c:pt>
                <c:pt idx="275">
                  <c:v>19</c:v>
                </c:pt>
                <c:pt idx="276">
                  <c:v>18</c:v>
                </c:pt>
                <c:pt idx="277">
                  <c:v>19</c:v>
                </c:pt>
                <c:pt idx="278">
                  <c:v>20</c:v>
                </c:pt>
                <c:pt idx="279">
                  <c:v>19</c:v>
                </c:pt>
                <c:pt idx="280">
                  <c:v>20</c:v>
                </c:pt>
                <c:pt idx="281">
                  <c:v>20</c:v>
                </c:pt>
                <c:pt idx="282">
                  <c:v>11</c:v>
                </c:pt>
                <c:pt idx="283">
                  <c:v>20</c:v>
                </c:pt>
                <c:pt idx="284">
                  <c:v>11</c:v>
                </c:pt>
                <c:pt idx="285">
                  <c:v>18</c:v>
                </c:pt>
                <c:pt idx="286">
                  <c:v>14</c:v>
                </c:pt>
                <c:pt idx="287">
                  <c:v>19</c:v>
                </c:pt>
                <c:pt idx="288">
                  <c:v>21</c:v>
                </c:pt>
                <c:pt idx="289">
                  <c:v>14</c:v>
                </c:pt>
                <c:pt idx="290">
                  <c:v>19</c:v>
                </c:pt>
                <c:pt idx="291">
                  <c:v>15</c:v>
                </c:pt>
                <c:pt idx="292">
                  <c:v>20</c:v>
                </c:pt>
                <c:pt idx="293">
                  <c:v>20</c:v>
                </c:pt>
                <c:pt idx="294">
                  <c:v>19</c:v>
                </c:pt>
                <c:pt idx="295">
                  <c:v>20</c:v>
                </c:pt>
                <c:pt idx="296">
                  <c:v>11</c:v>
                </c:pt>
                <c:pt idx="297">
                  <c:v>16</c:v>
                </c:pt>
                <c:pt idx="298">
                  <c:v>20</c:v>
                </c:pt>
                <c:pt idx="299">
                  <c:v>20</c:v>
                </c:pt>
                <c:pt idx="300">
                  <c:v>14</c:v>
                </c:pt>
                <c:pt idx="301">
                  <c:v>19</c:v>
                </c:pt>
                <c:pt idx="302">
                  <c:v>19</c:v>
                </c:pt>
                <c:pt idx="303">
                  <c:v>14</c:v>
                </c:pt>
                <c:pt idx="304">
                  <c:v>19</c:v>
                </c:pt>
                <c:pt idx="305">
                  <c:v>12</c:v>
                </c:pt>
                <c:pt idx="306">
                  <c:v>20</c:v>
                </c:pt>
                <c:pt idx="307">
                  <c:v>18</c:v>
                </c:pt>
                <c:pt idx="308">
                  <c:v>14</c:v>
                </c:pt>
                <c:pt idx="309">
                  <c:v>18</c:v>
                </c:pt>
                <c:pt idx="310">
                  <c:v>19</c:v>
                </c:pt>
                <c:pt idx="311">
                  <c:v>20</c:v>
                </c:pt>
                <c:pt idx="312">
                  <c:v>14</c:v>
                </c:pt>
                <c:pt idx="313">
                  <c:v>19</c:v>
                </c:pt>
                <c:pt idx="314">
                  <c:v>18</c:v>
                </c:pt>
                <c:pt idx="315">
                  <c:v>15</c:v>
                </c:pt>
                <c:pt idx="316">
                  <c:v>11</c:v>
                </c:pt>
                <c:pt idx="317">
                  <c:v>19</c:v>
                </c:pt>
                <c:pt idx="318">
                  <c:v>20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19</c:v>
                </c:pt>
                <c:pt idx="323">
                  <c:v>19</c:v>
                </c:pt>
                <c:pt idx="324">
                  <c:v>11</c:v>
                </c:pt>
                <c:pt idx="325">
                  <c:v>13</c:v>
                </c:pt>
                <c:pt idx="326">
                  <c:v>19</c:v>
                </c:pt>
                <c:pt idx="327">
                  <c:v>18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20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19</c:v>
                </c:pt>
                <c:pt idx="347">
                  <c:v>19</c:v>
                </c:pt>
                <c:pt idx="348">
                  <c:v>18</c:v>
                </c:pt>
                <c:pt idx="349">
                  <c:v>19</c:v>
                </c:pt>
                <c:pt idx="350">
                  <c:v>19</c:v>
                </c:pt>
                <c:pt idx="351">
                  <c:v>14</c:v>
                </c:pt>
                <c:pt idx="352">
                  <c:v>18</c:v>
                </c:pt>
                <c:pt idx="353">
                  <c:v>19</c:v>
                </c:pt>
                <c:pt idx="354">
                  <c:v>19</c:v>
                </c:pt>
                <c:pt idx="355">
                  <c:v>18</c:v>
                </c:pt>
                <c:pt idx="356">
                  <c:v>18</c:v>
                </c:pt>
                <c:pt idx="357">
                  <c:v>11</c:v>
                </c:pt>
                <c:pt idx="358">
                  <c:v>11</c:v>
                </c:pt>
                <c:pt idx="359">
                  <c:v>19</c:v>
                </c:pt>
                <c:pt idx="360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A-4226-8881-BF62A75F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31744"/>
        <c:axId val="120499438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비X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분석1단계!$CJ$12:$CJ$745</c15:sqref>
                        </c15:formulaRef>
                      </c:ext>
                    </c:extLst>
                    <c:numCache>
                      <c:formatCode>General</c:formatCode>
                      <c:ptCount val="734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</c:v>
                      </c:pt>
                      <c:pt idx="13">
                        <c:v>19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21</c:v>
                      </c:pt>
                      <c:pt idx="27">
                        <c:v>21</c:v>
                      </c:pt>
                      <c:pt idx="28">
                        <c:v>20</c:v>
                      </c:pt>
                      <c:pt idx="29">
                        <c:v>19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19</c:v>
                      </c:pt>
                      <c:pt idx="33">
                        <c:v>21</c:v>
                      </c:pt>
                      <c:pt idx="34">
                        <c:v>20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20</c:v>
                      </c:pt>
                      <c:pt idx="39">
                        <c:v>20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21</c:v>
                      </c:pt>
                      <c:pt idx="45">
                        <c:v>21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20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21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21</c:v>
                      </c:pt>
                      <c:pt idx="71">
                        <c:v>21</c:v>
                      </c:pt>
                      <c:pt idx="72">
                        <c:v>21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21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21</c:v>
                      </c:pt>
                      <c:pt idx="97">
                        <c:v>20</c:v>
                      </c:pt>
                      <c:pt idx="98">
                        <c:v>21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20</c:v>
                      </c:pt>
                      <c:pt idx="102">
                        <c:v>17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19</c:v>
                      </c:pt>
                      <c:pt idx="107">
                        <c:v>20</c:v>
                      </c:pt>
                      <c:pt idx="108">
                        <c:v>19</c:v>
                      </c:pt>
                      <c:pt idx="109">
                        <c:v>21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20</c:v>
                      </c:pt>
                      <c:pt idx="114">
                        <c:v>19</c:v>
                      </c:pt>
                      <c:pt idx="115">
                        <c:v>18</c:v>
                      </c:pt>
                      <c:pt idx="116">
                        <c:v>18</c:v>
                      </c:pt>
                      <c:pt idx="117">
                        <c:v>20</c:v>
                      </c:pt>
                      <c:pt idx="118">
                        <c:v>17</c:v>
                      </c:pt>
                      <c:pt idx="119">
                        <c:v>18</c:v>
                      </c:pt>
                      <c:pt idx="120">
                        <c:v>19</c:v>
                      </c:pt>
                      <c:pt idx="121">
                        <c:v>21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18</c:v>
                      </c:pt>
                      <c:pt idx="127">
                        <c:v>18</c:v>
                      </c:pt>
                      <c:pt idx="128">
                        <c:v>19</c:v>
                      </c:pt>
                      <c:pt idx="129">
                        <c:v>20</c:v>
                      </c:pt>
                      <c:pt idx="130">
                        <c:v>19</c:v>
                      </c:pt>
                      <c:pt idx="131">
                        <c:v>20</c:v>
                      </c:pt>
                      <c:pt idx="132">
                        <c:v>20</c:v>
                      </c:pt>
                      <c:pt idx="133">
                        <c:v>18</c:v>
                      </c:pt>
                      <c:pt idx="134">
                        <c:v>20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19</c:v>
                      </c:pt>
                      <c:pt idx="138">
                        <c:v>20</c:v>
                      </c:pt>
                      <c:pt idx="139">
                        <c:v>20</c:v>
                      </c:pt>
                      <c:pt idx="140">
                        <c:v>20</c:v>
                      </c:pt>
                      <c:pt idx="141">
                        <c:v>20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18</c:v>
                      </c:pt>
                      <c:pt idx="145">
                        <c:v>20</c:v>
                      </c:pt>
                      <c:pt idx="146">
                        <c:v>19</c:v>
                      </c:pt>
                      <c:pt idx="147">
                        <c:v>18</c:v>
                      </c:pt>
                      <c:pt idx="148">
                        <c:v>19</c:v>
                      </c:pt>
                      <c:pt idx="149">
                        <c:v>18</c:v>
                      </c:pt>
                      <c:pt idx="150">
                        <c:v>19</c:v>
                      </c:pt>
                      <c:pt idx="151">
                        <c:v>20</c:v>
                      </c:pt>
                      <c:pt idx="152">
                        <c:v>18</c:v>
                      </c:pt>
                      <c:pt idx="153">
                        <c:v>18</c:v>
                      </c:pt>
                      <c:pt idx="154">
                        <c:v>19</c:v>
                      </c:pt>
                      <c:pt idx="155">
                        <c:v>20</c:v>
                      </c:pt>
                      <c:pt idx="156">
                        <c:v>19</c:v>
                      </c:pt>
                      <c:pt idx="157">
                        <c:v>18</c:v>
                      </c:pt>
                      <c:pt idx="158">
                        <c:v>20</c:v>
                      </c:pt>
                      <c:pt idx="159">
                        <c:v>18</c:v>
                      </c:pt>
                      <c:pt idx="160">
                        <c:v>19</c:v>
                      </c:pt>
                      <c:pt idx="161">
                        <c:v>20</c:v>
                      </c:pt>
                      <c:pt idx="162">
                        <c:v>20</c:v>
                      </c:pt>
                      <c:pt idx="163">
                        <c:v>19</c:v>
                      </c:pt>
                      <c:pt idx="164">
                        <c:v>19</c:v>
                      </c:pt>
                      <c:pt idx="165">
                        <c:v>19</c:v>
                      </c:pt>
                      <c:pt idx="166">
                        <c:v>19</c:v>
                      </c:pt>
                      <c:pt idx="167">
                        <c:v>19</c:v>
                      </c:pt>
                      <c:pt idx="168">
                        <c:v>18</c:v>
                      </c:pt>
                      <c:pt idx="169">
                        <c:v>19</c:v>
                      </c:pt>
                      <c:pt idx="170">
                        <c:v>18</c:v>
                      </c:pt>
                      <c:pt idx="171">
                        <c:v>18</c:v>
                      </c:pt>
                      <c:pt idx="172">
                        <c:v>18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19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18</c:v>
                      </c:pt>
                      <c:pt idx="179">
                        <c:v>18</c:v>
                      </c:pt>
                      <c:pt idx="180">
                        <c:v>19</c:v>
                      </c:pt>
                      <c:pt idx="181">
                        <c:v>18</c:v>
                      </c:pt>
                      <c:pt idx="182">
                        <c:v>19</c:v>
                      </c:pt>
                      <c:pt idx="183">
                        <c:v>19</c:v>
                      </c:pt>
                      <c:pt idx="184">
                        <c:v>19</c:v>
                      </c:pt>
                      <c:pt idx="185">
                        <c:v>19</c:v>
                      </c:pt>
                      <c:pt idx="186">
                        <c:v>19</c:v>
                      </c:pt>
                      <c:pt idx="187">
                        <c:v>19</c:v>
                      </c:pt>
                      <c:pt idx="188">
                        <c:v>19</c:v>
                      </c:pt>
                      <c:pt idx="189">
                        <c:v>19</c:v>
                      </c:pt>
                      <c:pt idx="190">
                        <c:v>19</c:v>
                      </c:pt>
                      <c:pt idx="191">
                        <c:v>19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19</c:v>
                      </c:pt>
                      <c:pt idx="195">
                        <c:v>19</c:v>
                      </c:pt>
                      <c:pt idx="196">
                        <c:v>18</c:v>
                      </c:pt>
                      <c:pt idx="197">
                        <c:v>19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19</c:v>
                      </c:pt>
                      <c:pt idx="201">
                        <c:v>19</c:v>
                      </c:pt>
                      <c:pt idx="202">
                        <c:v>19</c:v>
                      </c:pt>
                      <c:pt idx="203">
                        <c:v>19</c:v>
                      </c:pt>
                      <c:pt idx="204">
                        <c:v>19</c:v>
                      </c:pt>
                      <c:pt idx="205">
                        <c:v>19</c:v>
                      </c:pt>
                      <c:pt idx="206">
                        <c:v>19</c:v>
                      </c:pt>
                      <c:pt idx="207">
                        <c:v>19</c:v>
                      </c:pt>
                      <c:pt idx="208">
                        <c:v>19</c:v>
                      </c:pt>
                      <c:pt idx="209">
                        <c:v>19</c:v>
                      </c:pt>
                      <c:pt idx="210">
                        <c:v>19</c:v>
                      </c:pt>
                      <c:pt idx="211">
                        <c:v>19</c:v>
                      </c:pt>
                      <c:pt idx="212">
                        <c:v>18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19</c:v>
                      </c:pt>
                      <c:pt idx="216">
                        <c:v>19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19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19</c:v>
                      </c:pt>
                      <c:pt idx="225">
                        <c:v>19</c:v>
                      </c:pt>
                      <c:pt idx="226">
                        <c:v>19</c:v>
                      </c:pt>
                      <c:pt idx="227">
                        <c:v>19</c:v>
                      </c:pt>
                      <c:pt idx="228">
                        <c:v>18</c:v>
                      </c:pt>
                      <c:pt idx="229">
                        <c:v>19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19</c:v>
                      </c:pt>
                      <c:pt idx="233">
                        <c:v>19</c:v>
                      </c:pt>
                      <c:pt idx="234">
                        <c:v>18</c:v>
                      </c:pt>
                      <c:pt idx="235">
                        <c:v>19</c:v>
                      </c:pt>
                      <c:pt idx="236">
                        <c:v>19</c:v>
                      </c:pt>
                      <c:pt idx="237">
                        <c:v>18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20</c:v>
                      </c:pt>
                      <c:pt idx="250">
                        <c:v>18</c:v>
                      </c:pt>
                      <c:pt idx="251">
                        <c:v>19</c:v>
                      </c:pt>
                      <c:pt idx="252">
                        <c:v>19</c:v>
                      </c:pt>
                      <c:pt idx="253">
                        <c:v>19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19</c:v>
                      </c:pt>
                      <c:pt idx="257">
                        <c:v>19</c:v>
                      </c:pt>
                      <c:pt idx="258">
                        <c:v>19</c:v>
                      </c:pt>
                      <c:pt idx="259">
                        <c:v>19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21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19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20</c:v>
                      </c:pt>
                      <c:pt idx="270">
                        <c:v>19</c:v>
                      </c:pt>
                      <c:pt idx="271">
                        <c:v>20</c:v>
                      </c:pt>
                      <c:pt idx="272">
                        <c:v>19</c:v>
                      </c:pt>
                      <c:pt idx="273">
                        <c:v>19</c:v>
                      </c:pt>
                      <c:pt idx="274">
                        <c:v>19</c:v>
                      </c:pt>
                      <c:pt idx="275">
                        <c:v>19</c:v>
                      </c:pt>
                      <c:pt idx="276">
                        <c:v>19</c:v>
                      </c:pt>
                      <c:pt idx="277">
                        <c:v>19</c:v>
                      </c:pt>
                      <c:pt idx="278">
                        <c:v>19</c:v>
                      </c:pt>
                      <c:pt idx="279">
                        <c:v>20</c:v>
                      </c:pt>
                      <c:pt idx="280">
                        <c:v>20</c:v>
                      </c:pt>
                      <c:pt idx="281">
                        <c:v>21</c:v>
                      </c:pt>
                      <c:pt idx="282">
                        <c:v>19</c:v>
                      </c:pt>
                      <c:pt idx="283">
                        <c:v>20</c:v>
                      </c:pt>
                      <c:pt idx="284">
                        <c:v>20</c:v>
                      </c:pt>
                      <c:pt idx="285">
                        <c:v>20</c:v>
                      </c:pt>
                      <c:pt idx="286">
                        <c:v>20</c:v>
                      </c:pt>
                      <c:pt idx="287">
                        <c:v>20</c:v>
                      </c:pt>
                      <c:pt idx="288">
                        <c:v>20</c:v>
                      </c:pt>
                      <c:pt idx="289">
                        <c:v>20</c:v>
                      </c:pt>
                      <c:pt idx="290">
                        <c:v>21</c:v>
                      </c:pt>
                      <c:pt idx="291">
                        <c:v>20</c:v>
                      </c:pt>
                      <c:pt idx="292">
                        <c:v>20</c:v>
                      </c:pt>
                      <c:pt idx="293">
                        <c:v>20</c:v>
                      </c:pt>
                      <c:pt idx="294">
                        <c:v>20</c:v>
                      </c:pt>
                      <c:pt idx="295">
                        <c:v>20</c:v>
                      </c:pt>
                      <c:pt idx="296">
                        <c:v>20</c:v>
                      </c:pt>
                      <c:pt idx="297">
                        <c:v>20</c:v>
                      </c:pt>
                      <c:pt idx="298">
                        <c:v>21</c:v>
                      </c:pt>
                      <c:pt idx="299">
                        <c:v>21</c:v>
                      </c:pt>
                      <c:pt idx="300">
                        <c:v>20</c:v>
                      </c:pt>
                      <c:pt idx="301">
                        <c:v>21</c:v>
                      </c:pt>
                      <c:pt idx="302">
                        <c:v>20</c:v>
                      </c:pt>
                      <c:pt idx="303">
                        <c:v>21</c:v>
                      </c:pt>
                      <c:pt idx="304">
                        <c:v>21</c:v>
                      </c:pt>
                      <c:pt idx="305">
                        <c:v>21</c:v>
                      </c:pt>
                      <c:pt idx="306">
                        <c:v>21</c:v>
                      </c:pt>
                      <c:pt idx="307">
                        <c:v>20</c:v>
                      </c:pt>
                      <c:pt idx="308">
                        <c:v>21</c:v>
                      </c:pt>
                      <c:pt idx="309">
                        <c:v>21</c:v>
                      </c:pt>
                      <c:pt idx="310">
                        <c:v>21</c:v>
                      </c:pt>
                      <c:pt idx="311">
                        <c:v>21</c:v>
                      </c:pt>
                      <c:pt idx="312">
                        <c:v>21</c:v>
                      </c:pt>
                      <c:pt idx="313">
                        <c:v>20</c:v>
                      </c:pt>
                      <c:pt idx="314">
                        <c:v>20</c:v>
                      </c:pt>
                      <c:pt idx="315">
                        <c:v>21</c:v>
                      </c:pt>
                      <c:pt idx="316">
                        <c:v>21</c:v>
                      </c:pt>
                      <c:pt idx="317">
                        <c:v>21</c:v>
                      </c:pt>
                      <c:pt idx="318">
                        <c:v>22</c:v>
                      </c:pt>
                      <c:pt idx="319">
                        <c:v>20</c:v>
                      </c:pt>
                      <c:pt idx="320">
                        <c:v>21</c:v>
                      </c:pt>
                      <c:pt idx="321">
                        <c:v>20</c:v>
                      </c:pt>
                      <c:pt idx="322">
                        <c:v>20</c:v>
                      </c:pt>
                      <c:pt idx="323">
                        <c:v>21</c:v>
                      </c:pt>
                      <c:pt idx="324">
                        <c:v>21</c:v>
                      </c:pt>
                      <c:pt idx="325">
                        <c:v>20</c:v>
                      </c:pt>
                      <c:pt idx="326">
                        <c:v>21</c:v>
                      </c:pt>
                      <c:pt idx="327">
                        <c:v>21</c:v>
                      </c:pt>
                      <c:pt idx="328">
                        <c:v>21</c:v>
                      </c:pt>
                      <c:pt idx="329">
                        <c:v>21</c:v>
                      </c:pt>
                      <c:pt idx="330">
                        <c:v>21</c:v>
                      </c:pt>
                      <c:pt idx="331">
                        <c:v>22</c:v>
                      </c:pt>
                      <c:pt idx="332">
                        <c:v>21</c:v>
                      </c:pt>
                      <c:pt idx="333">
                        <c:v>21</c:v>
                      </c:pt>
                      <c:pt idx="334">
                        <c:v>21</c:v>
                      </c:pt>
                      <c:pt idx="335">
                        <c:v>21</c:v>
                      </c:pt>
                      <c:pt idx="336">
                        <c:v>20</c:v>
                      </c:pt>
                      <c:pt idx="337">
                        <c:v>20</c:v>
                      </c:pt>
                      <c:pt idx="338">
                        <c:v>21</c:v>
                      </c:pt>
                      <c:pt idx="339">
                        <c:v>21</c:v>
                      </c:pt>
                      <c:pt idx="340">
                        <c:v>21</c:v>
                      </c:pt>
                      <c:pt idx="341">
                        <c:v>21</c:v>
                      </c:pt>
                      <c:pt idx="342">
                        <c:v>21</c:v>
                      </c:pt>
                      <c:pt idx="343">
                        <c:v>21</c:v>
                      </c:pt>
                      <c:pt idx="344">
                        <c:v>21</c:v>
                      </c:pt>
                      <c:pt idx="345">
                        <c:v>21</c:v>
                      </c:pt>
                      <c:pt idx="346">
                        <c:v>21</c:v>
                      </c:pt>
                      <c:pt idx="347">
                        <c:v>20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21</c:v>
                      </c:pt>
                      <c:pt idx="351">
                        <c:v>21</c:v>
                      </c:pt>
                      <c:pt idx="352">
                        <c:v>20</c:v>
                      </c:pt>
                      <c:pt idx="353">
                        <c:v>21</c:v>
                      </c:pt>
                      <c:pt idx="354">
                        <c:v>20</c:v>
                      </c:pt>
                      <c:pt idx="355">
                        <c:v>20</c:v>
                      </c:pt>
                      <c:pt idx="356">
                        <c:v>21</c:v>
                      </c:pt>
                      <c:pt idx="357">
                        <c:v>20</c:v>
                      </c:pt>
                      <c:pt idx="358">
                        <c:v>20</c:v>
                      </c:pt>
                      <c:pt idx="359">
                        <c:v>21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20</c:v>
                      </c:pt>
                      <c:pt idx="363">
                        <c:v>21</c:v>
                      </c:pt>
                      <c:pt idx="364">
                        <c:v>20</c:v>
                      </c:pt>
                      <c:pt idx="365">
                        <c:v>20</c:v>
                      </c:pt>
                      <c:pt idx="366">
                        <c:v>20</c:v>
                      </c:pt>
                      <c:pt idx="367">
                        <c:v>19</c:v>
                      </c:pt>
                      <c:pt idx="368">
                        <c:v>20</c:v>
                      </c:pt>
                      <c:pt idx="369">
                        <c:v>20</c:v>
                      </c:pt>
                      <c:pt idx="370">
                        <c:v>19</c:v>
                      </c:pt>
                      <c:pt idx="371">
                        <c:v>18</c:v>
                      </c:pt>
                      <c:pt idx="372">
                        <c:v>19</c:v>
                      </c:pt>
                      <c:pt idx="373">
                        <c:v>20</c:v>
                      </c:pt>
                      <c:pt idx="374">
                        <c:v>20</c:v>
                      </c:pt>
                      <c:pt idx="375">
                        <c:v>18</c:v>
                      </c:pt>
                      <c:pt idx="376">
                        <c:v>18</c:v>
                      </c:pt>
                      <c:pt idx="377">
                        <c:v>19</c:v>
                      </c:pt>
                      <c:pt idx="378">
                        <c:v>19</c:v>
                      </c:pt>
                      <c:pt idx="379">
                        <c:v>19</c:v>
                      </c:pt>
                      <c:pt idx="380">
                        <c:v>19</c:v>
                      </c:pt>
                      <c:pt idx="381">
                        <c:v>19</c:v>
                      </c:pt>
                      <c:pt idx="382">
                        <c:v>19</c:v>
                      </c:pt>
                      <c:pt idx="383">
                        <c:v>19</c:v>
                      </c:pt>
                      <c:pt idx="384">
                        <c:v>18</c:v>
                      </c:pt>
                      <c:pt idx="385">
                        <c:v>19</c:v>
                      </c:pt>
                      <c:pt idx="386">
                        <c:v>19</c:v>
                      </c:pt>
                      <c:pt idx="387">
                        <c:v>20</c:v>
                      </c:pt>
                      <c:pt idx="388">
                        <c:v>19</c:v>
                      </c:pt>
                      <c:pt idx="389">
                        <c:v>20</c:v>
                      </c:pt>
                      <c:pt idx="390">
                        <c:v>20</c:v>
                      </c:pt>
                      <c:pt idx="391">
                        <c:v>18</c:v>
                      </c:pt>
                      <c:pt idx="392">
                        <c:v>20</c:v>
                      </c:pt>
                      <c:pt idx="393">
                        <c:v>20</c:v>
                      </c:pt>
                      <c:pt idx="394">
                        <c:v>19</c:v>
                      </c:pt>
                      <c:pt idx="395">
                        <c:v>19</c:v>
                      </c:pt>
                      <c:pt idx="396">
                        <c:v>18</c:v>
                      </c:pt>
                      <c:pt idx="397">
                        <c:v>19</c:v>
                      </c:pt>
                      <c:pt idx="398">
                        <c:v>19</c:v>
                      </c:pt>
                      <c:pt idx="399">
                        <c:v>19</c:v>
                      </c:pt>
                      <c:pt idx="400">
                        <c:v>19</c:v>
                      </c:pt>
                      <c:pt idx="401">
                        <c:v>19</c:v>
                      </c:pt>
                      <c:pt idx="402">
                        <c:v>19</c:v>
                      </c:pt>
                      <c:pt idx="403">
                        <c:v>20</c:v>
                      </c:pt>
                      <c:pt idx="404">
                        <c:v>18</c:v>
                      </c:pt>
                      <c:pt idx="405">
                        <c:v>17</c:v>
                      </c:pt>
                      <c:pt idx="406">
                        <c:v>18</c:v>
                      </c:pt>
                      <c:pt idx="407">
                        <c:v>20</c:v>
                      </c:pt>
                      <c:pt idx="408">
                        <c:v>20</c:v>
                      </c:pt>
                      <c:pt idx="409">
                        <c:v>20</c:v>
                      </c:pt>
                      <c:pt idx="410">
                        <c:v>20</c:v>
                      </c:pt>
                      <c:pt idx="411">
                        <c:v>19</c:v>
                      </c:pt>
                      <c:pt idx="412">
                        <c:v>18</c:v>
                      </c:pt>
                      <c:pt idx="413">
                        <c:v>20</c:v>
                      </c:pt>
                      <c:pt idx="414">
                        <c:v>19</c:v>
                      </c:pt>
                      <c:pt idx="415">
                        <c:v>19</c:v>
                      </c:pt>
                      <c:pt idx="416">
                        <c:v>20</c:v>
                      </c:pt>
                      <c:pt idx="417">
                        <c:v>18</c:v>
                      </c:pt>
                      <c:pt idx="418">
                        <c:v>18</c:v>
                      </c:pt>
                      <c:pt idx="419">
                        <c:v>19</c:v>
                      </c:pt>
                      <c:pt idx="420">
                        <c:v>17</c:v>
                      </c:pt>
                      <c:pt idx="421">
                        <c:v>19</c:v>
                      </c:pt>
                      <c:pt idx="422">
                        <c:v>17</c:v>
                      </c:pt>
                      <c:pt idx="423">
                        <c:v>18</c:v>
                      </c:pt>
                      <c:pt idx="424">
                        <c:v>14</c:v>
                      </c:pt>
                      <c:pt idx="425">
                        <c:v>18</c:v>
                      </c:pt>
                      <c:pt idx="426">
                        <c:v>19</c:v>
                      </c:pt>
                      <c:pt idx="427">
                        <c:v>19</c:v>
                      </c:pt>
                      <c:pt idx="428">
                        <c:v>20</c:v>
                      </c:pt>
                      <c:pt idx="429">
                        <c:v>19</c:v>
                      </c:pt>
                      <c:pt idx="430">
                        <c:v>20</c:v>
                      </c:pt>
                      <c:pt idx="431">
                        <c:v>18</c:v>
                      </c:pt>
                      <c:pt idx="432">
                        <c:v>19</c:v>
                      </c:pt>
                      <c:pt idx="433">
                        <c:v>19</c:v>
                      </c:pt>
                      <c:pt idx="434">
                        <c:v>19</c:v>
                      </c:pt>
                      <c:pt idx="435">
                        <c:v>16</c:v>
                      </c:pt>
                      <c:pt idx="436">
                        <c:v>19</c:v>
                      </c:pt>
                      <c:pt idx="437">
                        <c:v>19</c:v>
                      </c:pt>
                      <c:pt idx="438">
                        <c:v>19</c:v>
                      </c:pt>
                      <c:pt idx="439">
                        <c:v>19</c:v>
                      </c:pt>
                      <c:pt idx="440">
                        <c:v>20</c:v>
                      </c:pt>
                      <c:pt idx="441">
                        <c:v>18</c:v>
                      </c:pt>
                      <c:pt idx="442">
                        <c:v>19</c:v>
                      </c:pt>
                      <c:pt idx="443">
                        <c:v>19</c:v>
                      </c:pt>
                      <c:pt idx="444">
                        <c:v>19</c:v>
                      </c:pt>
                      <c:pt idx="445">
                        <c:v>19</c:v>
                      </c:pt>
                      <c:pt idx="446">
                        <c:v>19</c:v>
                      </c:pt>
                      <c:pt idx="447">
                        <c:v>19</c:v>
                      </c:pt>
                      <c:pt idx="448">
                        <c:v>19</c:v>
                      </c:pt>
                      <c:pt idx="449">
                        <c:v>19</c:v>
                      </c:pt>
                      <c:pt idx="450">
                        <c:v>19</c:v>
                      </c:pt>
                      <c:pt idx="451">
                        <c:v>19</c:v>
                      </c:pt>
                      <c:pt idx="452">
                        <c:v>18</c:v>
                      </c:pt>
                      <c:pt idx="453">
                        <c:v>19</c:v>
                      </c:pt>
                      <c:pt idx="454">
                        <c:v>19</c:v>
                      </c:pt>
                      <c:pt idx="455">
                        <c:v>19</c:v>
                      </c:pt>
                      <c:pt idx="456">
                        <c:v>19</c:v>
                      </c:pt>
                      <c:pt idx="457">
                        <c:v>19</c:v>
                      </c:pt>
                      <c:pt idx="458">
                        <c:v>19</c:v>
                      </c:pt>
                      <c:pt idx="459">
                        <c:v>19</c:v>
                      </c:pt>
                      <c:pt idx="460">
                        <c:v>19</c:v>
                      </c:pt>
                      <c:pt idx="461">
                        <c:v>19</c:v>
                      </c:pt>
                      <c:pt idx="462">
                        <c:v>19</c:v>
                      </c:pt>
                      <c:pt idx="463">
                        <c:v>19</c:v>
                      </c:pt>
                      <c:pt idx="464">
                        <c:v>19</c:v>
                      </c:pt>
                      <c:pt idx="465">
                        <c:v>19</c:v>
                      </c:pt>
                      <c:pt idx="466">
                        <c:v>18</c:v>
                      </c:pt>
                      <c:pt idx="467">
                        <c:v>19</c:v>
                      </c:pt>
                      <c:pt idx="468">
                        <c:v>19</c:v>
                      </c:pt>
                      <c:pt idx="469">
                        <c:v>18</c:v>
                      </c:pt>
                      <c:pt idx="470">
                        <c:v>18</c:v>
                      </c:pt>
                      <c:pt idx="471">
                        <c:v>19</c:v>
                      </c:pt>
                      <c:pt idx="472">
                        <c:v>19</c:v>
                      </c:pt>
                      <c:pt idx="473">
                        <c:v>19</c:v>
                      </c:pt>
                      <c:pt idx="474">
                        <c:v>19</c:v>
                      </c:pt>
                      <c:pt idx="475">
                        <c:v>19</c:v>
                      </c:pt>
                      <c:pt idx="476">
                        <c:v>18</c:v>
                      </c:pt>
                      <c:pt idx="477">
                        <c:v>18</c:v>
                      </c:pt>
                      <c:pt idx="478">
                        <c:v>18</c:v>
                      </c:pt>
                      <c:pt idx="479">
                        <c:v>19</c:v>
                      </c:pt>
                      <c:pt idx="480">
                        <c:v>19</c:v>
                      </c:pt>
                      <c:pt idx="481">
                        <c:v>19</c:v>
                      </c:pt>
                      <c:pt idx="482">
                        <c:v>19</c:v>
                      </c:pt>
                      <c:pt idx="483">
                        <c:v>19</c:v>
                      </c:pt>
                      <c:pt idx="484">
                        <c:v>19</c:v>
                      </c:pt>
                      <c:pt idx="485">
                        <c:v>19</c:v>
                      </c:pt>
                      <c:pt idx="486">
                        <c:v>20</c:v>
                      </c:pt>
                      <c:pt idx="487">
                        <c:v>19</c:v>
                      </c:pt>
                      <c:pt idx="488">
                        <c:v>18</c:v>
                      </c:pt>
                      <c:pt idx="489">
                        <c:v>18</c:v>
                      </c:pt>
                      <c:pt idx="490">
                        <c:v>19</c:v>
                      </c:pt>
                      <c:pt idx="491">
                        <c:v>19</c:v>
                      </c:pt>
                      <c:pt idx="492">
                        <c:v>19</c:v>
                      </c:pt>
                      <c:pt idx="493">
                        <c:v>19</c:v>
                      </c:pt>
                      <c:pt idx="494">
                        <c:v>18</c:v>
                      </c:pt>
                      <c:pt idx="495">
                        <c:v>18</c:v>
                      </c:pt>
                      <c:pt idx="496">
                        <c:v>20</c:v>
                      </c:pt>
                      <c:pt idx="497">
                        <c:v>18</c:v>
                      </c:pt>
                      <c:pt idx="498">
                        <c:v>18</c:v>
                      </c:pt>
                      <c:pt idx="499">
                        <c:v>19</c:v>
                      </c:pt>
                      <c:pt idx="500">
                        <c:v>18</c:v>
                      </c:pt>
                      <c:pt idx="501">
                        <c:v>19</c:v>
                      </c:pt>
                      <c:pt idx="502">
                        <c:v>19</c:v>
                      </c:pt>
                      <c:pt idx="503">
                        <c:v>19</c:v>
                      </c:pt>
                      <c:pt idx="504">
                        <c:v>18</c:v>
                      </c:pt>
                      <c:pt idx="505">
                        <c:v>19</c:v>
                      </c:pt>
                      <c:pt idx="506">
                        <c:v>18</c:v>
                      </c:pt>
                      <c:pt idx="507">
                        <c:v>18</c:v>
                      </c:pt>
                      <c:pt idx="508">
                        <c:v>20</c:v>
                      </c:pt>
                      <c:pt idx="509">
                        <c:v>19</c:v>
                      </c:pt>
                      <c:pt idx="510">
                        <c:v>19</c:v>
                      </c:pt>
                      <c:pt idx="511">
                        <c:v>19</c:v>
                      </c:pt>
                      <c:pt idx="512">
                        <c:v>19</c:v>
                      </c:pt>
                      <c:pt idx="513">
                        <c:v>19</c:v>
                      </c:pt>
                      <c:pt idx="514">
                        <c:v>20</c:v>
                      </c:pt>
                      <c:pt idx="515">
                        <c:v>20</c:v>
                      </c:pt>
                      <c:pt idx="516">
                        <c:v>19</c:v>
                      </c:pt>
                      <c:pt idx="517">
                        <c:v>21</c:v>
                      </c:pt>
                      <c:pt idx="518">
                        <c:v>20</c:v>
                      </c:pt>
                      <c:pt idx="519">
                        <c:v>19</c:v>
                      </c:pt>
                      <c:pt idx="520">
                        <c:v>19</c:v>
                      </c:pt>
                      <c:pt idx="521">
                        <c:v>19</c:v>
                      </c:pt>
                      <c:pt idx="522">
                        <c:v>19</c:v>
                      </c:pt>
                      <c:pt idx="523">
                        <c:v>19</c:v>
                      </c:pt>
                      <c:pt idx="524">
                        <c:v>19</c:v>
                      </c:pt>
                      <c:pt idx="525">
                        <c:v>19</c:v>
                      </c:pt>
                      <c:pt idx="526">
                        <c:v>19</c:v>
                      </c:pt>
                      <c:pt idx="527">
                        <c:v>8</c:v>
                      </c:pt>
                      <c:pt idx="528">
                        <c:v>20</c:v>
                      </c:pt>
                      <c:pt idx="529">
                        <c:v>20</c:v>
                      </c:pt>
                      <c:pt idx="530">
                        <c:v>19</c:v>
                      </c:pt>
                      <c:pt idx="531">
                        <c:v>19</c:v>
                      </c:pt>
                      <c:pt idx="532">
                        <c:v>20</c:v>
                      </c:pt>
                      <c:pt idx="533">
                        <c:v>20</c:v>
                      </c:pt>
                      <c:pt idx="534">
                        <c:v>19</c:v>
                      </c:pt>
                      <c:pt idx="535">
                        <c:v>19</c:v>
                      </c:pt>
                      <c:pt idx="536">
                        <c:v>20</c:v>
                      </c:pt>
                      <c:pt idx="537">
                        <c:v>19</c:v>
                      </c:pt>
                      <c:pt idx="538">
                        <c:v>20</c:v>
                      </c:pt>
                      <c:pt idx="539">
                        <c:v>20</c:v>
                      </c:pt>
                      <c:pt idx="540">
                        <c:v>20</c:v>
                      </c:pt>
                      <c:pt idx="541">
                        <c:v>21</c:v>
                      </c:pt>
                      <c:pt idx="542">
                        <c:v>20</c:v>
                      </c:pt>
                      <c:pt idx="543">
                        <c:v>20</c:v>
                      </c:pt>
                      <c:pt idx="544">
                        <c:v>20</c:v>
                      </c:pt>
                      <c:pt idx="545">
                        <c:v>20</c:v>
                      </c:pt>
                      <c:pt idx="546">
                        <c:v>21</c:v>
                      </c:pt>
                      <c:pt idx="547">
                        <c:v>20</c:v>
                      </c:pt>
                      <c:pt idx="548">
                        <c:v>20</c:v>
                      </c:pt>
                      <c:pt idx="549">
                        <c:v>20</c:v>
                      </c:pt>
                      <c:pt idx="550">
                        <c:v>20</c:v>
                      </c:pt>
                      <c:pt idx="551">
                        <c:v>21</c:v>
                      </c:pt>
                      <c:pt idx="552">
                        <c:v>21</c:v>
                      </c:pt>
                      <c:pt idx="553">
                        <c:v>20</c:v>
                      </c:pt>
                      <c:pt idx="554">
                        <c:v>20</c:v>
                      </c:pt>
                      <c:pt idx="555">
                        <c:v>20</c:v>
                      </c:pt>
                      <c:pt idx="556">
                        <c:v>21</c:v>
                      </c:pt>
                      <c:pt idx="557">
                        <c:v>20</c:v>
                      </c:pt>
                      <c:pt idx="558">
                        <c:v>20</c:v>
                      </c:pt>
                      <c:pt idx="559">
                        <c:v>21</c:v>
                      </c:pt>
                      <c:pt idx="560">
                        <c:v>20</c:v>
                      </c:pt>
                      <c:pt idx="561">
                        <c:v>20</c:v>
                      </c:pt>
                      <c:pt idx="562">
                        <c:v>21</c:v>
                      </c:pt>
                      <c:pt idx="563">
                        <c:v>21</c:v>
                      </c:pt>
                      <c:pt idx="564">
                        <c:v>21</c:v>
                      </c:pt>
                      <c:pt idx="565">
                        <c:v>20</c:v>
                      </c:pt>
                      <c:pt idx="566">
                        <c:v>21</c:v>
                      </c:pt>
                      <c:pt idx="567">
                        <c:v>21</c:v>
                      </c:pt>
                      <c:pt idx="568">
                        <c:v>21</c:v>
                      </c:pt>
                      <c:pt idx="569">
                        <c:v>20</c:v>
                      </c:pt>
                      <c:pt idx="570">
                        <c:v>21</c:v>
                      </c:pt>
                      <c:pt idx="571">
                        <c:v>21</c:v>
                      </c:pt>
                      <c:pt idx="572">
                        <c:v>21</c:v>
                      </c:pt>
                      <c:pt idx="573">
                        <c:v>20</c:v>
                      </c:pt>
                      <c:pt idx="574">
                        <c:v>21</c:v>
                      </c:pt>
                      <c:pt idx="575">
                        <c:v>21</c:v>
                      </c:pt>
                      <c:pt idx="576">
                        <c:v>21</c:v>
                      </c:pt>
                      <c:pt idx="577">
                        <c:v>21</c:v>
                      </c:pt>
                      <c:pt idx="578">
                        <c:v>20</c:v>
                      </c:pt>
                      <c:pt idx="579">
                        <c:v>20</c:v>
                      </c:pt>
                      <c:pt idx="580">
                        <c:v>21</c:v>
                      </c:pt>
                      <c:pt idx="581">
                        <c:v>21</c:v>
                      </c:pt>
                      <c:pt idx="582">
                        <c:v>21</c:v>
                      </c:pt>
                      <c:pt idx="583">
                        <c:v>21</c:v>
                      </c:pt>
                      <c:pt idx="584">
                        <c:v>21</c:v>
                      </c:pt>
                      <c:pt idx="585">
                        <c:v>21</c:v>
                      </c:pt>
                      <c:pt idx="586">
                        <c:v>20</c:v>
                      </c:pt>
                      <c:pt idx="587">
                        <c:v>22</c:v>
                      </c:pt>
                      <c:pt idx="588">
                        <c:v>22</c:v>
                      </c:pt>
                      <c:pt idx="589">
                        <c:v>21</c:v>
                      </c:pt>
                      <c:pt idx="590">
                        <c:v>21</c:v>
                      </c:pt>
                      <c:pt idx="591">
                        <c:v>21</c:v>
                      </c:pt>
                      <c:pt idx="592">
                        <c:v>20</c:v>
                      </c:pt>
                      <c:pt idx="593">
                        <c:v>21</c:v>
                      </c:pt>
                      <c:pt idx="594">
                        <c:v>21</c:v>
                      </c:pt>
                      <c:pt idx="595">
                        <c:v>20</c:v>
                      </c:pt>
                      <c:pt idx="596">
                        <c:v>20</c:v>
                      </c:pt>
                      <c:pt idx="597">
                        <c:v>21</c:v>
                      </c:pt>
                      <c:pt idx="598">
                        <c:v>21</c:v>
                      </c:pt>
                      <c:pt idx="599">
                        <c:v>21</c:v>
                      </c:pt>
                      <c:pt idx="600">
                        <c:v>20</c:v>
                      </c:pt>
                      <c:pt idx="601">
                        <c:v>20</c:v>
                      </c:pt>
                      <c:pt idx="602">
                        <c:v>18</c:v>
                      </c:pt>
                      <c:pt idx="603">
                        <c:v>20</c:v>
                      </c:pt>
                      <c:pt idx="604">
                        <c:v>20</c:v>
                      </c:pt>
                      <c:pt idx="605">
                        <c:v>19</c:v>
                      </c:pt>
                      <c:pt idx="606">
                        <c:v>20</c:v>
                      </c:pt>
                      <c:pt idx="607">
                        <c:v>20</c:v>
                      </c:pt>
                      <c:pt idx="608">
                        <c:v>19</c:v>
                      </c:pt>
                      <c:pt idx="609">
                        <c:v>19</c:v>
                      </c:pt>
                      <c:pt idx="610">
                        <c:v>20</c:v>
                      </c:pt>
                      <c:pt idx="611">
                        <c:v>20</c:v>
                      </c:pt>
                      <c:pt idx="612">
                        <c:v>17</c:v>
                      </c:pt>
                      <c:pt idx="613">
                        <c:v>18</c:v>
                      </c:pt>
                      <c:pt idx="614">
                        <c:v>19</c:v>
                      </c:pt>
                      <c:pt idx="615">
                        <c:v>20</c:v>
                      </c:pt>
                      <c:pt idx="616">
                        <c:v>20</c:v>
                      </c:pt>
                      <c:pt idx="617">
                        <c:v>20</c:v>
                      </c:pt>
                      <c:pt idx="618">
                        <c:v>18</c:v>
                      </c:pt>
                      <c:pt idx="619">
                        <c:v>20</c:v>
                      </c:pt>
                      <c:pt idx="620">
                        <c:v>18</c:v>
                      </c:pt>
                      <c:pt idx="621">
                        <c:v>20</c:v>
                      </c:pt>
                      <c:pt idx="622">
                        <c:v>19</c:v>
                      </c:pt>
                      <c:pt idx="623">
                        <c:v>20</c:v>
                      </c:pt>
                      <c:pt idx="624">
                        <c:v>19</c:v>
                      </c:pt>
                      <c:pt idx="625">
                        <c:v>18</c:v>
                      </c:pt>
                      <c:pt idx="626">
                        <c:v>18</c:v>
                      </c:pt>
                      <c:pt idx="627">
                        <c:v>18</c:v>
                      </c:pt>
                      <c:pt idx="628">
                        <c:v>19</c:v>
                      </c:pt>
                      <c:pt idx="629">
                        <c:v>14</c:v>
                      </c:pt>
                      <c:pt idx="630">
                        <c:v>20</c:v>
                      </c:pt>
                      <c:pt idx="631">
                        <c:v>20</c:v>
                      </c:pt>
                      <c:pt idx="632">
                        <c:v>20</c:v>
                      </c:pt>
                      <c:pt idx="633">
                        <c:v>20</c:v>
                      </c:pt>
                      <c:pt idx="634">
                        <c:v>18</c:v>
                      </c:pt>
                      <c:pt idx="635">
                        <c:v>19</c:v>
                      </c:pt>
                      <c:pt idx="636">
                        <c:v>20</c:v>
                      </c:pt>
                      <c:pt idx="637">
                        <c:v>19</c:v>
                      </c:pt>
                      <c:pt idx="638">
                        <c:v>18</c:v>
                      </c:pt>
                      <c:pt idx="639">
                        <c:v>19</c:v>
                      </c:pt>
                      <c:pt idx="640">
                        <c:v>18</c:v>
                      </c:pt>
                      <c:pt idx="641">
                        <c:v>18</c:v>
                      </c:pt>
                      <c:pt idx="642">
                        <c:v>19</c:v>
                      </c:pt>
                      <c:pt idx="643">
                        <c:v>19</c:v>
                      </c:pt>
                      <c:pt idx="644">
                        <c:v>18</c:v>
                      </c:pt>
                      <c:pt idx="645">
                        <c:v>20</c:v>
                      </c:pt>
                      <c:pt idx="646">
                        <c:v>20</c:v>
                      </c:pt>
                      <c:pt idx="647">
                        <c:v>18</c:v>
                      </c:pt>
                      <c:pt idx="648">
                        <c:v>20</c:v>
                      </c:pt>
                      <c:pt idx="649">
                        <c:v>19</c:v>
                      </c:pt>
                      <c:pt idx="650">
                        <c:v>20</c:v>
                      </c:pt>
                      <c:pt idx="651">
                        <c:v>18</c:v>
                      </c:pt>
                      <c:pt idx="652">
                        <c:v>18</c:v>
                      </c:pt>
                      <c:pt idx="653">
                        <c:v>20</c:v>
                      </c:pt>
                      <c:pt idx="654">
                        <c:v>20</c:v>
                      </c:pt>
                      <c:pt idx="655">
                        <c:v>19</c:v>
                      </c:pt>
                      <c:pt idx="656">
                        <c:v>18</c:v>
                      </c:pt>
                      <c:pt idx="657">
                        <c:v>18</c:v>
                      </c:pt>
                      <c:pt idx="658">
                        <c:v>18</c:v>
                      </c:pt>
                      <c:pt idx="659">
                        <c:v>19</c:v>
                      </c:pt>
                      <c:pt idx="660">
                        <c:v>20</c:v>
                      </c:pt>
                      <c:pt idx="661">
                        <c:v>18</c:v>
                      </c:pt>
                      <c:pt idx="662">
                        <c:v>18</c:v>
                      </c:pt>
                      <c:pt idx="663">
                        <c:v>18</c:v>
                      </c:pt>
                      <c:pt idx="664">
                        <c:v>19</c:v>
                      </c:pt>
                      <c:pt idx="665">
                        <c:v>20</c:v>
                      </c:pt>
                      <c:pt idx="666">
                        <c:v>20</c:v>
                      </c:pt>
                      <c:pt idx="667">
                        <c:v>18</c:v>
                      </c:pt>
                      <c:pt idx="668">
                        <c:v>18</c:v>
                      </c:pt>
                      <c:pt idx="669">
                        <c:v>18</c:v>
                      </c:pt>
                      <c:pt idx="670">
                        <c:v>19</c:v>
                      </c:pt>
                      <c:pt idx="671">
                        <c:v>19</c:v>
                      </c:pt>
                      <c:pt idx="672">
                        <c:v>19</c:v>
                      </c:pt>
                      <c:pt idx="673">
                        <c:v>19</c:v>
                      </c:pt>
                      <c:pt idx="674">
                        <c:v>19</c:v>
                      </c:pt>
                      <c:pt idx="675">
                        <c:v>19</c:v>
                      </c:pt>
                      <c:pt idx="676">
                        <c:v>19</c:v>
                      </c:pt>
                      <c:pt idx="677">
                        <c:v>19</c:v>
                      </c:pt>
                      <c:pt idx="678">
                        <c:v>19</c:v>
                      </c:pt>
                      <c:pt idx="679">
                        <c:v>19</c:v>
                      </c:pt>
                      <c:pt idx="680">
                        <c:v>19</c:v>
                      </c:pt>
                      <c:pt idx="681">
                        <c:v>19</c:v>
                      </c:pt>
                      <c:pt idx="682">
                        <c:v>19</c:v>
                      </c:pt>
                      <c:pt idx="683">
                        <c:v>19</c:v>
                      </c:pt>
                      <c:pt idx="684">
                        <c:v>19</c:v>
                      </c:pt>
                      <c:pt idx="685">
                        <c:v>19</c:v>
                      </c:pt>
                      <c:pt idx="686">
                        <c:v>19</c:v>
                      </c:pt>
                      <c:pt idx="687">
                        <c:v>19</c:v>
                      </c:pt>
                      <c:pt idx="688">
                        <c:v>19</c:v>
                      </c:pt>
                      <c:pt idx="689">
                        <c:v>19</c:v>
                      </c:pt>
                      <c:pt idx="690">
                        <c:v>19</c:v>
                      </c:pt>
                      <c:pt idx="691">
                        <c:v>19</c:v>
                      </c:pt>
                      <c:pt idx="692">
                        <c:v>19</c:v>
                      </c:pt>
                      <c:pt idx="693">
                        <c:v>19</c:v>
                      </c:pt>
                      <c:pt idx="694">
                        <c:v>19</c:v>
                      </c:pt>
                      <c:pt idx="695">
                        <c:v>19</c:v>
                      </c:pt>
                      <c:pt idx="696">
                        <c:v>19</c:v>
                      </c:pt>
                      <c:pt idx="697">
                        <c:v>19</c:v>
                      </c:pt>
                      <c:pt idx="698">
                        <c:v>18</c:v>
                      </c:pt>
                      <c:pt idx="699">
                        <c:v>19</c:v>
                      </c:pt>
                      <c:pt idx="700">
                        <c:v>19</c:v>
                      </c:pt>
                      <c:pt idx="701">
                        <c:v>19</c:v>
                      </c:pt>
                      <c:pt idx="702">
                        <c:v>19</c:v>
                      </c:pt>
                      <c:pt idx="703">
                        <c:v>19</c:v>
                      </c:pt>
                      <c:pt idx="704">
                        <c:v>19</c:v>
                      </c:pt>
                      <c:pt idx="705">
                        <c:v>19</c:v>
                      </c:pt>
                      <c:pt idx="706">
                        <c:v>19</c:v>
                      </c:pt>
                      <c:pt idx="707">
                        <c:v>19</c:v>
                      </c:pt>
                      <c:pt idx="708">
                        <c:v>19</c:v>
                      </c:pt>
                      <c:pt idx="709">
                        <c:v>19</c:v>
                      </c:pt>
                      <c:pt idx="710">
                        <c:v>19</c:v>
                      </c:pt>
                      <c:pt idx="711">
                        <c:v>19</c:v>
                      </c:pt>
                      <c:pt idx="712">
                        <c:v>18</c:v>
                      </c:pt>
                      <c:pt idx="713">
                        <c:v>19</c:v>
                      </c:pt>
                      <c:pt idx="714">
                        <c:v>19</c:v>
                      </c:pt>
                      <c:pt idx="715">
                        <c:v>19</c:v>
                      </c:pt>
                      <c:pt idx="716">
                        <c:v>19</c:v>
                      </c:pt>
                      <c:pt idx="717">
                        <c:v>18</c:v>
                      </c:pt>
                      <c:pt idx="718">
                        <c:v>18</c:v>
                      </c:pt>
                      <c:pt idx="719">
                        <c:v>19</c:v>
                      </c:pt>
                      <c:pt idx="720">
                        <c:v>19</c:v>
                      </c:pt>
                      <c:pt idx="721">
                        <c:v>19</c:v>
                      </c:pt>
                      <c:pt idx="722">
                        <c:v>19</c:v>
                      </c:pt>
                      <c:pt idx="723">
                        <c:v>19</c:v>
                      </c:pt>
                      <c:pt idx="724">
                        <c:v>19</c:v>
                      </c:pt>
                      <c:pt idx="725">
                        <c:v>19</c:v>
                      </c:pt>
                      <c:pt idx="726">
                        <c:v>18</c:v>
                      </c:pt>
                      <c:pt idx="727">
                        <c:v>19</c:v>
                      </c:pt>
                      <c:pt idx="728">
                        <c:v>19</c:v>
                      </c:pt>
                      <c:pt idx="729">
                        <c:v>19</c:v>
                      </c:pt>
                      <c:pt idx="730">
                        <c:v>19</c:v>
                      </c:pt>
                      <c:pt idx="731">
                        <c:v>19</c:v>
                      </c:pt>
                      <c:pt idx="732">
                        <c:v>19</c:v>
                      </c:pt>
                      <c:pt idx="733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E9A-4226-8881-BF62A75FBED2}"/>
                  </c:ext>
                </c:extLst>
              </c15:ser>
            </c15:filteredScatterSeries>
          </c:ext>
        </c:extLst>
      </c:scatterChart>
      <c:valAx>
        <c:axId val="141283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994383"/>
        <c:crosses val="autoZero"/>
        <c:crossBetween val="midCat"/>
      </c:valAx>
      <c:valAx>
        <c:axId val="120499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83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분석1단계!$CN$17:$CN$116</c:f>
              <c:numCache>
                <c:formatCode>General</c:formatCode>
                <c:ptCount val="100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13</c:v>
                </c:pt>
                <c:pt idx="16">
                  <c:v>10</c:v>
                </c:pt>
                <c:pt idx="17">
                  <c:v>14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4</c:v>
                </c:pt>
                <c:pt idx="22">
                  <c:v>13</c:v>
                </c:pt>
                <c:pt idx="23">
                  <c:v>13</c:v>
                </c:pt>
                <c:pt idx="24">
                  <c:v>4</c:v>
                </c:pt>
                <c:pt idx="25">
                  <c:v>13</c:v>
                </c:pt>
                <c:pt idx="26">
                  <c:v>5</c:v>
                </c:pt>
                <c:pt idx="27">
                  <c:v>4</c:v>
                </c:pt>
                <c:pt idx="28">
                  <c:v>13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12</c:v>
                </c:pt>
                <c:pt idx="35">
                  <c:v>13</c:v>
                </c:pt>
                <c:pt idx="36">
                  <c:v>4</c:v>
                </c:pt>
                <c:pt idx="37">
                  <c:v>14</c:v>
                </c:pt>
                <c:pt idx="38">
                  <c:v>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13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11</c:v>
                </c:pt>
                <c:pt idx="74">
                  <c:v>13</c:v>
                </c:pt>
                <c:pt idx="75">
                  <c:v>4</c:v>
                </c:pt>
                <c:pt idx="76">
                  <c:v>3</c:v>
                </c:pt>
                <c:pt idx="77">
                  <c:v>5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3</c:v>
                </c:pt>
                <c:pt idx="82">
                  <c:v>13</c:v>
                </c:pt>
                <c:pt idx="83">
                  <c:v>13</c:v>
                </c:pt>
                <c:pt idx="84">
                  <c:v>5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11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DB-4C9D-BC30-4DE1D6FD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2DB-4C9D-BC30-4DE1D6FD89B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2DB-4C9D-BC30-4DE1D6FD89B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2DB-4C9D-BC30-4DE1D6FD89B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2DB-4C9D-BC30-4DE1D6FD89B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2DB-4C9D-BC30-4DE1D6FD89B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2DB-4C9D-BC30-4DE1D6FD89B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2DB-4C9D-BC30-4DE1D6FD89B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2DB-4C9D-BC30-4DE1D6FD89B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2DB-4C9D-BC30-4DE1D6FD89BA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분석1단계!$CO$17:$CO$116</c:f>
              <c:numCache>
                <c:formatCode>General</c:formatCode>
                <c:ptCount val="100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19</c:v>
                </c:pt>
                <c:pt idx="9">
                  <c:v>19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20</c:v>
                </c:pt>
                <c:pt idx="21">
                  <c:v>19</c:v>
                </c:pt>
                <c:pt idx="22">
                  <c:v>19</c:v>
                </c:pt>
                <c:pt idx="23">
                  <c:v>20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18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18</c:v>
                </c:pt>
                <c:pt idx="34">
                  <c:v>19</c:v>
                </c:pt>
                <c:pt idx="35">
                  <c:v>19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20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</c:v>
                </c:pt>
                <c:pt idx="81">
                  <c:v>19</c:v>
                </c:pt>
                <c:pt idx="82">
                  <c:v>20</c:v>
                </c:pt>
                <c:pt idx="83">
                  <c:v>19</c:v>
                </c:pt>
                <c:pt idx="84">
                  <c:v>18</c:v>
                </c:pt>
                <c:pt idx="85">
                  <c:v>19</c:v>
                </c:pt>
                <c:pt idx="86">
                  <c:v>8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21</c:v>
                </c:pt>
                <c:pt idx="93">
                  <c:v>19</c:v>
                </c:pt>
                <c:pt idx="94">
                  <c:v>19</c:v>
                </c:pt>
                <c:pt idx="95">
                  <c:v>18</c:v>
                </c:pt>
                <c:pt idx="96">
                  <c:v>18</c:v>
                </c:pt>
                <c:pt idx="97">
                  <c:v>11</c:v>
                </c:pt>
                <c:pt idx="98">
                  <c:v>11</c:v>
                </c:pt>
                <c:pt idx="9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B-4C60-B071-E3711B29C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ECB-4C60-B071-E3711B29C5A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CB-4C60-B071-E3711B29C5A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CB-4C60-B071-E3711B29C5A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CB-4C60-B071-E3711B29C5A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ECB-4C60-B071-E3711B29C5A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ECB-4C60-B071-E3711B29C5A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ECB-4C60-B071-E3711B29C5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ECB-4C60-B071-E3711B29C5A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ECB-4C60-B071-E3711B29C5A9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분석1단계!$CQ$17:$CQ$137</c:f>
              <c:numCache>
                <c:formatCode>General</c:formatCode>
                <c:ptCount val="121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11</c:v>
                </c:pt>
                <c:pt idx="11">
                  <c:v>13</c:v>
                </c:pt>
                <c:pt idx="12">
                  <c:v>4</c:v>
                </c:pt>
                <c:pt idx="13">
                  <c:v>4</c:v>
                </c:pt>
                <c:pt idx="14">
                  <c:v>12</c:v>
                </c:pt>
                <c:pt idx="15">
                  <c:v>4</c:v>
                </c:pt>
                <c:pt idx="16">
                  <c:v>13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4</c:v>
                </c:pt>
                <c:pt idx="21">
                  <c:v>5</c:v>
                </c:pt>
                <c:pt idx="22">
                  <c:v>13</c:v>
                </c:pt>
                <c:pt idx="23">
                  <c:v>4</c:v>
                </c:pt>
                <c:pt idx="24">
                  <c:v>10</c:v>
                </c:pt>
                <c:pt idx="25">
                  <c:v>13</c:v>
                </c:pt>
                <c:pt idx="26">
                  <c:v>13</c:v>
                </c:pt>
                <c:pt idx="27">
                  <c:v>4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13</c:v>
                </c:pt>
                <c:pt idx="35">
                  <c:v>13</c:v>
                </c:pt>
                <c:pt idx="36">
                  <c:v>4</c:v>
                </c:pt>
                <c:pt idx="37">
                  <c:v>14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15</c:v>
                </c:pt>
                <c:pt idx="42">
                  <c:v>11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12</c:v>
                </c:pt>
                <c:pt idx="52">
                  <c:v>15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4</c:v>
                </c:pt>
                <c:pt idx="60">
                  <c:v>12</c:v>
                </c:pt>
                <c:pt idx="61">
                  <c:v>5</c:v>
                </c:pt>
                <c:pt idx="62">
                  <c:v>13</c:v>
                </c:pt>
                <c:pt idx="63">
                  <c:v>5</c:v>
                </c:pt>
                <c:pt idx="64">
                  <c:v>13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14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6</c:v>
                </c:pt>
                <c:pt idx="77">
                  <c:v>13</c:v>
                </c:pt>
                <c:pt idx="78">
                  <c:v>13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15</c:v>
                </c:pt>
                <c:pt idx="84">
                  <c:v>13</c:v>
                </c:pt>
                <c:pt idx="85">
                  <c:v>13</c:v>
                </c:pt>
                <c:pt idx="86">
                  <c:v>12</c:v>
                </c:pt>
                <c:pt idx="87">
                  <c:v>13</c:v>
                </c:pt>
                <c:pt idx="88">
                  <c:v>5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11</c:v>
                </c:pt>
                <c:pt idx="93">
                  <c:v>5</c:v>
                </c:pt>
                <c:pt idx="94">
                  <c:v>5</c:v>
                </c:pt>
                <c:pt idx="95">
                  <c:v>13</c:v>
                </c:pt>
                <c:pt idx="96">
                  <c:v>10</c:v>
                </c:pt>
                <c:pt idx="97">
                  <c:v>4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9</c:v>
                </c:pt>
                <c:pt idx="105">
                  <c:v>12</c:v>
                </c:pt>
                <c:pt idx="106">
                  <c:v>11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13</c:v>
                </c:pt>
                <c:pt idx="112">
                  <c:v>13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BC-4AB9-9F55-D0BC78118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FBC-4AB9-9F55-D0BC7811867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FBC-4AB9-9F55-D0BC7811867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BC-4AB9-9F55-D0BC7811867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FBC-4AB9-9F55-D0BC7811867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FBC-4AB9-9F55-D0BC78118674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FBC-4AB9-9F55-D0BC78118674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FBC-4AB9-9F55-D0BC78118674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FBC-4AB9-9F55-D0BC7811867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FBC-4AB9-9F55-D0BC78118674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분석1단계!$CR$17:$CR$137</c:f>
              <c:numCache>
                <c:formatCode>General</c:formatCode>
                <c:ptCount val="121"/>
                <c:pt idx="0">
                  <c:v>19</c:v>
                </c:pt>
                <c:pt idx="1">
                  <c:v>1</c:v>
                </c:pt>
                <c:pt idx="2">
                  <c:v>20</c:v>
                </c:pt>
                <c:pt idx="3">
                  <c:v>1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19</c:v>
                </c:pt>
                <c:pt idx="15">
                  <c:v>18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20</c:v>
                </c:pt>
                <c:pt idx="33">
                  <c:v>19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20</c:v>
                </c:pt>
                <c:pt idx="45">
                  <c:v>20</c:v>
                </c:pt>
                <c:pt idx="46">
                  <c:v>21</c:v>
                </c:pt>
                <c:pt idx="47">
                  <c:v>19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21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20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19</c:v>
                </c:pt>
                <c:pt idx="69">
                  <c:v>18</c:v>
                </c:pt>
                <c:pt idx="70">
                  <c:v>18</c:v>
                </c:pt>
                <c:pt idx="71">
                  <c:v>20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20</c:v>
                </c:pt>
                <c:pt idx="78">
                  <c:v>20</c:v>
                </c:pt>
                <c:pt idx="79">
                  <c:v>21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19</c:v>
                </c:pt>
                <c:pt idx="84">
                  <c:v>19</c:v>
                </c:pt>
                <c:pt idx="85">
                  <c:v>20</c:v>
                </c:pt>
                <c:pt idx="86">
                  <c:v>19</c:v>
                </c:pt>
                <c:pt idx="87">
                  <c:v>19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20</c:v>
                </c:pt>
                <c:pt idx="92">
                  <c:v>19</c:v>
                </c:pt>
                <c:pt idx="93">
                  <c:v>20</c:v>
                </c:pt>
                <c:pt idx="94">
                  <c:v>19</c:v>
                </c:pt>
                <c:pt idx="95">
                  <c:v>20</c:v>
                </c:pt>
                <c:pt idx="96">
                  <c:v>19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21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19</c:v>
                </c:pt>
                <c:pt idx="112">
                  <c:v>19</c:v>
                </c:pt>
                <c:pt idx="113">
                  <c:v>18</c:v>
                </c:pt>
                <c:pt idx="114">
                  <c:v>18</c:v>
                </c:pt>
                <c:pt idx="115">
                  <c:v>19</c:v>
                </c:pt>
                <c:pt idx="116">
                  <c:v>18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17-4591-8DBE-D2A6966B9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817-4591-8DBE-D2A6966B9E5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817-4591-8DBE-D2A6966B9E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17-4591-8DBE-D2A6966B9E5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17-4591-8DBE-D2A6966B9E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17-4591-8DBE-D2A6966B9E5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17-4591-8DBE-D2A6966B9E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17-4591-8DBE-D2A6966B9E5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817-4591-8DBE-D2A6966B9E5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817-4591-8DBE-D2A6966B9E51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분석1단계!$CT$17:$CT$128</c:f>
              <c:numCache>
                <c:formatCode>General</c:formatCode>
                <c:ptCount val="1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4</c:v>
                </c:pt>
                <c:pt idx="4">
                  <c:v>4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9</c:v>
                </c:pt>
                <c:pt idx="10">
                  <c:v>5</c:v>
                </c:pt>
                <c:pt idx="11">
                  <c:v>5</c:v>
                </c:pt>
                <c:pt idx="12">
                  <c:v>16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4</c:v>
                </c:pt>
                <c:pt idx="19">
                  <c:v>13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4</c:v>
                </c:pt>
                <c:pt idx="24">
                  <c:v>4</c:v>
                </c:pt>
                <c:pt idx="25">
                  <c:v>13</c:v>
                </c:pt>
                <c:pt idx="26">
                  <c:v>13</c:v>
                </c:pt>
                <c:pt idx="27">
                  <c:v>3</c:v>
                </c:pt>
                <c:pt idx="28">
                  <c:v>13</c:v>
                </c:pt>
                <c:pt idx="29">
                  <c:v>12</c:v>
                </c:pt>
                <c:pt idx="30">
                  <c:v>4</c:v>
                </c:pt>
                <c:pt idx="31">
                  <c:v>4</c:v>
                </c:pt>
                <c:pt idx="32">
                  <c:v>13</c:v>
                </c:pt>
                <c:pt idx="33">
                  <c:v>12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4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15</c:v>
                </c:pt>
                <c:pt idx="47">
                  <c:v>11</c:v>
                </c:pt>
                <c:pt idx="48">
                  <c:v>13</c:v>
                </c:pt>
                <c:pt idx="49">
                  <c:v>14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15</c:v>
                </c:pt>
                <c:pt idx="55">
                  <c:v>9</c:v>
                </c:pt>
                <c:pt idx="56">
                  <c:v>13</c:v>
                </c:pt>
                <c:pt idx="57">
                  <c:v>14</c:v>
                </c:pt>
                <c:pt idx="58">
                  <c:v>13</c:v>
                </c:pt>
                <c:pt idx="59">
                  <c:v>11</c:v>
                </c:pt>
                <c:pt idx="60">
                  <c:v>12</c:v>
                </c:pt>
                <c:pt idx="61">
                  <c:v>12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15</c:v>
                </c:pt>
                <c:pt idx="66">
                  <c:v>12</c:v>
                </c:pt>
                <c:pt idx="67">
                  <c:v>12</c:v>
                </c:pt>
                <c:pt idx="68">
                  <c:v>5</c:v>
                </c:pt>
                <c:pt idx="69">
                  <c:v>5</c:v>
                </c:pt>
                <c:pt idx="70">
                  <c:v>13</c:v>
                </c:pt>
                <c:pt idx="71">
                  <c:v>4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5</c:v>
                </c:pt>
                <c:pt idx="76">
                  <c:v>4</c:v>
                </c:pt>
                <c:pt idx="77">
                  <c:v>13</c:v>
                </c:pt>
                <c:pt idx="78">
                  <c:v>4</c:v>
                </c:pt>
                <c:pt idx="79">
                  <c:v>12</c:v>
                </c:pt>
                <c:pt idx="80">
                  <c:v>10</c:v>
                </c:pt>
                <c:pt idx="81">
                  <c:v>4</c:v>
                </c:pt>
                <c:pt idx="82">
                  <c:v>16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12</c:v>
                </c:pt>
                <c:pt idx="88">
                  <c:v>10</c:v>
                </c:pt>
                <c:pt idx="89">
                  <c:v>9</c:v>
                </c:pt>
                <c:pt idx="90">
                  <c:v>12</c:v>
                </c:pt>
                <c:pt idx="91">
                  <c:v>13</c:v>
                </c:pt>
                <c:pt idx="92">
                  <c:v>12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12</c:v>
                </c:pt>
                <c:pt idx="97">
                  <c:v>5</c:v>
                </c:pt>
                <c:pt idx="98">
                  <c:v>4</c:v>
                </c:pt>
                <c:pt idx="99">
                  <c:v>13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4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5-422A-9EB8-F5379EC2F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C45-422A-9EB8-F5379EC2F38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45-422A-9EB8-F5379EC2F38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45-422A-9EB8-F5379EC2F38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45-422A-9EB8-F5379EC2F38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45-422A-9EB8-F5379EC2F38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45-422A-9EB8-F5379EC2F38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C45-422A-9EB8-F5379EC2F38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C45-422A-9EB8-F5379EC2F38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C45-422A-9EB8-F5379EC2F38F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분석1단계!$CU$17:$CU$128</c:f>
              <c:numCache>
                <c:formatCode>General</c:formatCode>
                <c:ptCount val="112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16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18</c:v>
                </c:pt>
                <c:pt idx="10">
                  <c:v>11</c:v>
                </c:pt>
                <c:pt idx="11">
                  <c:v>19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21</c:v>
                </c:pt>
                <c:pt idx="17">
                  <c:v>20</c:v>
                </c:pt>
                <c:pt idx="18">
                  <c:v>20</c:v>
                </c:pt>
                <c:pt idx="19">
                  <c:v>21</c:v>
                </c:pt>
                <c:pt idx="20">
                  <c:v>21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18</c:v>
                </c:pt>
                <c:pt idx="46">
                  <c:v>20</c:v>
                </c:pt>
                <c:pt idx="47">
                  <c:v>19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19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21</c:v>
                </c:pt>
                <c:pt idx="60">
                  <c:v>20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20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18</c:v>
                </c:pt>
                <c:pt idx="73">
                  <c:v>19</c:v>
                </c:pt>
                <c:pt idx="74">
                  <c:v>20</c:v>
                </c:pt>
                <c:pt idx="75">
                  <c:v>18</c:v>
                </c:pt>
                <c:pt idx="76">
                  <c:v>20</c:v>
                </c:pt>
                <c:pt idx="77">
                  <c:v>20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21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20</c:v>
                </c:pt>
                <c:pt idx="88">
                  <c:v>21</c:v>
                </c:pt>
                <c:pt idx="89">
                  <c:v>20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18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01-48F7-BDC0-68671953F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B01-48F7-BDC0-68671953FB8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B01-48F7-BDC0-68671953FB8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B01-48F7-BDC0-68671953FB8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B01-48F7-BDC0-68671953FB8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B01-48F7-BDC0-68671953FB84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B01-48F7-BDC0-68671953FB84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B01-48F7-BDC0-68671953FB84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B01-48F7-BDC0-68671953FB8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B01-48F7-BDC0-68671953FB84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분석1단계!$CW$17:$CW$119</c:f>
              <c:numCache>
                <c:formatCode>General</c:formatCode>
                <c:ptCount val="103"/>
                <c:pt idx="0">
                  <c:v>5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11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5</c:v>
                </c:pt>
                <c:pt idx="14">
                  <c:v>15</c:v>
                </c:pt>
                <c:pt idx="15">
                  <c:v>11</c:v>
                </c:pt>
                <c:pt idx="16">
                  <c:v>13</c:v>
                </c:pt>
                <c:pt idx="17">
                  <c:v>10</c:v>
                </c:pt>
                <c:pt idx="18">
                  <c:v>13</c:v>
                </c:pt>
                <c:pt idx="19">
                  <c:v>9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10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5</c:v>
                </c:pt>
                <c:pt idx="30">
                  <c:v>13</c:v>
                </c:pt>
                <c:pt idx="31">
                  <c:v>13</c:v>
                </c:pt>
                <c:pt idx="32">
                  <c:v>4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13</c:v>
                </c:pt>
                <c:pt idx="37">
                  <c:v>12</c:v>
                </c:pt>
                <c:pt idx="38">
                  <c:v>13</c:v>
                </c:pt>
                <c:pt idx="39">
                  <c:v>12</c:v>
                </c:pt>
                <c:pt idx="40">
                  <c:v>4</c:v>
                </c:pt>
                <c:pt idx="41">
                  <c:v>13</c:v>
                </c:pt>
                <c:pt idx="42">
                  <c:v>14</c:v>
                </c:pt>
                <c:pt idx="43">
                  <c:v>4</c:v>
                </c:pt>
                <c:pt idx="44">
                  <c:v>4</c:v>
                </c:pt>
                <c:pt idx="45">
                  <c:v>13</c:v>
                </c:pt>
                <c:pt idx="46">
                  <c:v>5</c:v>
                </c:pt>
                <c:pt idx="47">
                  <c:v>5</c:v>
                </c:pt>
                <c:pt idx="48">
                  <c:v>13</c:v>
                </c:pt>
                <c:pt idx="49">
                  <c:v>4</c:v>
                </c:pt>
                <c:pt idx="50">
                  <c:v>11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10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12</c:v>
                </c:pt>
                <c:pt idx="67">
                  <c:v>5</c:v>
                </c:pt>
                <c:pt idx="68">
                  <c:v>13</c:v>
                </c:pt>
                <c:pt idx="69">
                  <c:v>13</c:v>
                </c:pt>
                <c:pt idx="70">
                  <c:v>12</c:v>
                </c:pt>
                <c:pt idx="71">
                  <c:v>14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4</c:v>
                </c:pt>
                <c:pt idx="76">
                  <c:v>10</c:v>
                </c:pt>
                <c:pt idx="77">
                  <c:v>4</c:v>
                </c:pt>
                <c:pt idx="78">
                  <c:v>12</c:v>
                </c:pt>
                <c:pt idx="79">
                  <c:v>12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10</c:v>
                </c:pt>
                <c:pt idx="84">
                  <c:v>11</c:v>
                </c:pt>
                <c:pt idx="85">
                  <c:v>11</c:v>
                </c:pt>
                <c:pt idx="86">
                  <c:v>4</c:v>
                </c:pt>
                <c:pt idx="87">
                  <c:v>11</c:v>
                </c:pt>
                <c:pt idx="88">
                  <c:v>8</c:v>
                </c:pt>
                <c:pt idx="89">
                  <c:v>4</c:v>
                </c:pt>
                <c:pt idx="90">
                  <c:v>10</c:v>
                </c:pt>
                <c:pt idx="91">
                  <c:v>4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13</c:v>
                </c:pt>
                <c:pt idx="97">
                  <c:v>13</c:v>
                </c:pt>
                <c:pt idx="98">
                  <c:v>4</c:v>
                </c:pt>
                <c:pt idx="99">
                  <c:v>13</c:v>
                </c:pt>
                <c:pt idx="100">
                  <c:v>13</c:v>
                </c:pt>
                <c:pt idx="101">
                  <c:v>4</c:v>
                </c:pt>
                <c:pt idx="10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1D-4F5C-A319-1C8F28577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51D-4F5C-A319-1C8F2857739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51D-4F5C-A319-1C8F2857739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51D-4F5C-A319-1C8F2857739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51D-4F5C-A319-1C8F2857739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51D-4F5C-A319-1C8F2857739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51D-4F5C-A319-1C8F2857739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51D-4F5C-A319-1C8F2857739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51D-4F5C-A319-1C8F2857739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51D-4F5C-A319-1C8F2857739E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분석1단계!$CX$17:$CX$119</c:f>
              <c:numCache>
                <c:formatCode>General</c:formatCode>
                <c:ptCount val="103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21</c:v>
                </c:pt>
                <c:pt idx="4">
                  <c:v>21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21</c:v>
                </c:pt>
                <c:pt idx="15">
                  <c:v>21</c:v>
                </c:pt>
                <c:pt idx="16">
                  <c:v>20</c:v>
                </c:pt>
                <c:pt idx="17">
                  <c:v>21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20</c:v>
                </c:pt>
                <c:pt idx="28">
                  <c:v>19</c:v>
                </c:pt>
                <c:pt idx="29">
                  <c:v>18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18</c:v>
                </c:pt>
                <c:pt idx="44">
                  <c:v>20</c:v>
                </c:pt>
                <c:pt idx="45">
                  <c:v>20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20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20</c:v>
                </c:pt>
                <c:pt idx="59">
                  <c:v>19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18</c:v>
                </c:pt>
                <c:pt idx="76">
                  <c:v>20</c:v>
                </c:pt>
                <c:pt idx="77">
                  <c:v>19</c:v>
                </c:pt>
                <c:pt idx="78">
                  <c:v>21</c:v>
                </c:pt>
                <c:pt idx="79">
                  <c:v>21</c:v>
                </c:pt>
                <c:pt idx="80">
                  <c:v>20</c:v>
                </c:pt>
                <c:pt idx="81">
                  <c:v>20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18</c:v>
                </c:pt>
                <c:pt idx="87">
                  <c:v>21</c:v>
                </c:pt>
                <c:pt idx="88">
                  <c:v>20</c:v>
                </c:pt>
                <c:pt idx="89">
                  <c:v>21</c:v>
                </c:pt>
                <c:pt idx="90">
                  <c:v>22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18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9D-4587-A4F8-9DFEB7B5D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09D-4587-A4F8-9DFEB7B5D6B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09D-4587-A4F8-9DFEB7B5D6B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09D-4587-A4F8-9DFEB7B5D6B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09D-4587-A4F8-9DFEB7B5D6B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09D-4587-A4F8-9DFEB7B5D6B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09D-4587-A4F8-9DFEB7B5D6B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09D-4587-A4F8-9DFEB7B5D6B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09D-4587-A4F8-9DFEB7B5D6B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09D-4587-A4F8-9DFEB7B5D6B1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분석1단계!$CZ$17:$CZ$123</c:f>
              <c:numCache>
                <c:formatCode>General</c:formatCode>
                <c:ptCount val="107"/>
                <c:pt idx="0">
                  <c:v>4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9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10</c:v>
                </c:pt>
                <c:pt idx="9">
                  <c:v>4</c:v>
                </c:pt>
                <c:pt idx="10">
                  <c:v>11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12</c:v>
                </c:pt>
                <c:pt idx="15">
                  <c:v>14</c:v>
                </c:pt>
                <c:pt idx="16">
                  <c:v>12</c:v>
                </c:pt>
                <c:pt idx="17">
                  <c:v>4</c:v>
                </c:pt>
                <c:pt idx="18">
                  <c:v>13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4</c:v>
                </c:pt>
                <c:pt idx="23">
                  <c:v>11</c:v>
                </c:pt>
                <c:pt idx="24">
                  <c:v>4</c:v>
                </c:pt>
                <c:pt idx="25">
                  <c:v>13</c:v>
                </c:pt>
                <c:pt idx="26">
                  <c:v>13</c:v>
                </c:pt>
                <c:pt idx="27">
                  <c:v>12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13</c:v>
                </c:pt>
                <c:pt idx="34">
                  <c:v>12</c:v>
                </c:pt>
                <c:pt idx="35">
                  <c:v>13</c:v>
                </c:pt>
                <c:pt idx="36">
                  <c:v>4</c:v>
                </c:pt>
                <c:pt idx="37">
                  <c:v>10</c:v>
                </c:pt>
                <c:pt idx="38">
                  <c:v>12</c:v>
                </c:pt>
                <c:pt idx="39">
                  <c:v>6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10</c:v>
                </c:pt>
                <c:pt idx="44">
                  <c:v>11</c:v>
                </c:pt>
                <c:pt idx="45">
                  <c:v>10</c:v>
                </c:pt>
                <c:pt idx="46">
                  <c:v>4</c:v>
                </c:pt>
                <c:pt idx="47">
                  <c:v>13</c:v>
                </c:pt>
                <c:pt idx="48">
                  <c:v>12</c:v>
                </c:pt>
                <c:pt idx="49">
                  <c:v>14</c:v>
                </c:pt>
                <c:pt idx="50">
                  <c:v>12</c:v>
                </c:pt>
                <c:pt idx="51">
                  <c:v>4</c:v>
                </c:pt>
                <c:pt idx="52">
                  <c:v>12</c:v>
                </c:pt>
                <c:pt idx="53">
                  <c:v>11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11</c:v>
                </c:pt>
                <c:pt idx="58">
                  <c:v>11</c:v>
                </c:pt>
                <c:pt idx="59">
                  <c:v>12</c:v>
                </c:pt>
                <c:pt idx="60">
                  <c:v>10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11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4</c:v>
                </c:pt>
                <c:pt idx="72">
                  <c:v>4</c:v>
                </c:pt>
                <c:pt idx="73">
                  <c:v>13</c:v>
                </c:pt>
                <c:pt idx="74">
                  <c:v>4</c:v>
                </c:pt>
                <c:pt idx="75">
                  <c:v>4</c:v>
                </c:pt>
                <c:pt idx="76">
                  <c:v>15</c:v>
                </c:pt>
                <c:pt idx="77">
                  <c:v>12</c:v>
                </c:pt>
                <c:pt idx="78">
                  <c:v>12</c:v>
                </c:pt>
                <c:pt idx="79">
                  <c:v>10</c:v>
                </c:pt>
                <c:pt idx="80">
                  <c:v>13</c:v>
                </c:pt>
                <c:pt idx="81">
                  <c:v>4</c:v>
                </c:pt>
                <c:pt idx="82">
                  <c:v>4</c:v>
                </c:pt>
                <c:pt idx="83">
                  <c:v>12</c:v>
                </c:pt>
                <c:pt idx="84">
                  <c:v>10</c:v>
                </c:pt>
                <c:pt idx="85">
                  <c:v>4</c:v>
                </c:pt>
                <c:pt idx="86">
                  <c:v>13</c:v>
                </c:pt>
                <c:pt idx="87">
                  <c:v>12</c:v>
                </c:pt>
                <c:pt idx="88">
                  <c:v>10</c:v>
                </c:pt>
                <c:pt idx="89">
                  <c:v>13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12</c:v>
                </c:pt>
                <c:pt idx="94">
                  <c:v>10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10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12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5-4601-AB8E-794A9EF06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175-4601-AB8E-794A9EF06E0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175-4601-AB8E-794A9EF06E0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175-4601-AB8E-794A9EF06E0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175-4601-AB8E-794A9EF06E0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175-4601-AB8E-794A9EF06E0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175-4601-AB8E-794A9EF06E0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175-4601-AB8E-794A9EF06E0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175-4601-AB8E-794A9EF06E0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175-4601-AB8E-794A9EF06E03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분석1단계!$DA$17:$DA$123</c:f>
              <c:numCache>
                <c:formatCode>General</c:formatCode>
                <c:ptCount val="107"/>
                <c:pt idx="0">
                  <c:v>18</c:v>
                </c:pt>
                <c:pt idx="1">
                  <c:v>20</c:v>
                </c:pt>
                <c:pt idx="2">
                  <c:v>19</c:v>
                </c:pt>
                <c:pt idx="3">
                  <c:v>21</c:v>
                </c:pt>
                <c:pt idx="4">
                  <c:v>19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20</c:v>
                </c:pt>
                <c:pt idx="12">
                  <c:v>21</c:v>
                </c:pt>
                <c:pt idx="13">
                  <c:v>20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18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18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20</c:v>
                </c:pt>
                <c:pt idx="46">
                  <c:v>20</c:v>
                </c:pt>
                <c:pt idx="47">
                  <c:v>22</c:v>
                </c:pt>
                <c:pt idx="48">
                  <c:v>20</c:v>
                </c:pt>
                <c:pt idx="49">
                  <c:v>21</c:v>
                </c:pt>
                <c:pt idx="50">
                  <c:v>20</c:v>
                </c:pt>
                <c:pt idx="51">
                  <c:v>14</c:v>
                </c:pt>
                <c:pt idx="52">
                  <c:v>21</c:v>
                </c:pt>
                <c:pt idx="53">
                  <c:v>21</c:v>
                </c:pt>
                <c:pt idx="54">
                  <c:v>19</c:v>
                </c:pt>
                <c:pt idx="55">
                  <c:v>19</c:v>
                </c:pt>
                <c:pt idx="56">
                  <c:v>18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18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20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18</c:v>
                </c:pt>
                <c:pt idx="105">
                  <c:v>19</c:v>
                </c:pt>
                <c:pt idx="106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53-4C6A-A294-B758044EC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453-4C6A-A294-B758044ECB0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53-4C6A-A294-B758044ECB0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53-4C6A-A294-B758044ECB0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453-4C6A-A294-B758044ECB0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453-4C6A-A294-B758044ECB0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453-4C6A-A294-B758044ECB0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453-4C6A-A294-B758044ECB0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453-4C6A-A294-B758044ECB0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453-4C6A-A294-B758044ECB03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5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분석1단계!$DC$17:$DC$128</c:f>
              <c:numCache>
                <c:formatCode>General</c:formatCode>
                <c:ptCount val="112"/>
                <c:pt idx="0">
                  <c:v>13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5</c:v>
                </c:pt>
                <c:pt idx="15">
                  <c:v>10</c:v>
                </c:pt>
                <c:pt idx="16">
                  <c:v>5</c:v>
                </c:pt>
                <c:pt idx="17">
                  <c:v>9</c:v>
                </c:pt>
                <c:pt idx="18">
                  <c:v>9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13</c:v>
                </c:pt>
                <c:pt idx="26">
                  <c:v>12</c:v>
                </c:pt>
                <c:pt idx="27">
                  <c:v>11</c:v>
                </c:pt>
                <c:pt idx="28">
                  <c:v>13</c:v>
                </c:pt>
                <c:pt idx="29">
                  <c:v>4</c:v>
                </c:pt>
                <c:pt idx="30">
                  <c:v>11</c:v>
                </c:pt>
                <c:pt idx="31">
                  <c:v>4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14</c:v>
                </c:pt>
                <c:pt idx="40">
                  <c:v>11</c:v>
                </c:pt>
                <c:pt idx="41">
                  <c:v>11</c:v>
                </c:pt>
                <c:pt idx="42">
                  <c:v>13</c:v>
                </c:pt>
                <c:pt idx="43">
                  <c:v>13</c:v>
                </c:pt>
                <c:pt idx="44">
                  <c:v>4</c:v>
                </c:pt>
                <c:pt idx="45">
                  <c:v>10</c:v>
                </c:pt>
                <c:pt idx="46">
                  <c:v>10</c:v>
                </c:pt>
                <c:pt idx="47">
                  <c:v>12</c:v>
                </c:pt>
                <c:pt idx="48">
                  <c:v>9</c:v>
                </c:pt>
                <c:pt idx="49">
                  <c:v>9</c:v>
                </c:pt>
                <c:pt idx="50">
                  <c:v>5</c:v>
                </c:pt>
                <c:pt idx="51">
                  <c:v>12</c:v>
                </c:pt>
                <c:pt idx="52">
                  <c:v>5</c:v>
                </c:pt>
                <c:pt idx="53">
                  <c:v>13</c:v>
                </c:pt>
                <c:pt idx="54">
                  <c:v>4</c:v>
                </c:pt>
                <c:pt idx="55">
                  <c:v>5</c:v>
                </c:pt>
                <c:pt idx="56">
                  <c:v>13</c:v>
                </c:pt>
                <c:pt idx="57">
                  <c:v>4</c:v>
                </c:pt>
                <c:pt idx="58">
                  <c:v>4</c:v>
                </c:pt>
                <c:pt idx="59">
                  <c:v>11</c:v>
                </c:pt>
                <c:pt idx="60">
                  <c:v>12</c:v>
                </c:pt>
                <c:pt idx="61">
                  <c:v>12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12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4</c:v>
                </c:pt>
                <c:pt idx="77">
                  <c:v>12</c:v>
                </c:pt>
                <c:pt idx="78">
                  <c:v>9</c:v>
                </c:pt>
                <c:pt idx="79">
                  <c:v>7</c:v>
                </c:pt>
                <c:pt idx="80">
                  <c:v>4</c:v>
                </c:pt>
                <c:pt idx="81">
                  <c:v>11</c:v>
                </c:pt>
                <c:pt idx="82">
                  <c:v>9</c:v>
                </c:pt>
                <c:pt idx="83">
                  <c:v>10</c:v>
                </c:pt>
                <c:pt idx="84">
                  <c:v>5</c:v>
                </c:pt>
                <c:pt idx="85">
                  <c:v>4</c:v>
                </c:pt>
                <c:pt idx="86">
                  <c:v>10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61-4DC3-A706-CA3BF22B2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F61-4DC3-A706-CA3BF22B23A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F61-4DC3-A706-CA3BF22B23A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61-4DC3-A706-CA3BF22B23A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61-4DC3-A706-CA3BF22B23A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61-4DC3-A706-CA3BF22B23A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F61-4DC3-A706-CA3BF22B23A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61-4DC3-A706-CA3BF22B23A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F61-4DC3-A706-CA3BF22B23A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F61-4DC3-A706-CA3BF22B23AC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5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분석1단계!$DD$17:$DD$128</c:f>
              <c:numCache>
                <c:formatCode>General</c:formatCode>
                <c:ptCount val="112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20</c:v>
                </c:pt>
                <c:pt idx="10">
                  <c:v>21</c:v>
                </c:pt>
                <c:pt idx="11">
                  <c:v>20</c:v>
                </c:pt>
                <c:pt idx="12">
                  <c:v>21</c:v>
                </c:pt>
                <c:pt idx="13">
                  <c:v>20</c:v>
                </c:pt>
                <c:pt idx="14">
                  <c:v>20</c:v>
                </c:pt>
                <c:pt idx="15">
                  <c:v>21</c:v>
                </c:pt>
                <c:pt idx="16">
                  <c:v>18</c:v>
                </c:pt>
                <c:pt idx="17">
                  <c:v>19</c:v>
                </c:pt>
                <c:pt idx="18">
                  <c:v>19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21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19</c:v>
                </c:pt>
                <c:pt idx="49">
                  <c:v>19</c:v>
                </c:pt>
                <c:pt idx="50">
                  <c:v>12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21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18</c:v>
                </c:pt>
                <c:pt idx="73">
                  <c:v>10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21</c:v>
                </c:pt>
                <c:pt idx="78">
                  <c:v>22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20</c:v>
                </c:pt>
                <c:pt idx="84">
                  <c:v>21</c:v>
                </c:pt>
                <c:pt idx="85">
                  <c:v>20</c:v>
                </c:pt>
                <c:pt idx="86">
                  <c:v>20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7-4E87-8F86-A93E4F545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EB7-4E87-8F86-A93E4F54516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7-4E87-8F86-A93E4F54516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7-4E87-8F86-A93E4F54516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7-4E87-8F86-A93E4F54516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B7-4E87-8F86-A93E4F54516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B7-4E87-8F86-A93E4F54516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B7-4E87-8F86-A93E4F54516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EB7-4E87-8F86-A93E4F54516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EB7-4E87-8F86-A93E4F54516E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6"/>
          <c:order val="6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분석1단계!$DF$17:$DF$125</c:f>
              <c:numCache>
                <c:formatCode>General</c:formatCode>
                <c:ptCount val="109"/>
                <c:pt idx="0">
                  <c:v>4</c:v>
                </c:pt>
                <c:pt idx="1">
                  <c:v>12</c:v>
                </c:pt>
                <c:pt idx="2">
                  <c:v>10</c:v>
                </c:pt>
                <c:pt idx="3">
                  <c:v>13</c:v>
                </c:pt>
                <c:pt idx="4">
                  <c:v>4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4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13</c:v>
                </c:pt>
                <c:pt idx="15">
                  <c:v>13</c:v>
                </c:pt>
                <c:pt idx="16">
                  <c:v>10</c:v>
                </c:pt>
                <c:pt idx="17">
                  <c:v>13</c:v>
                </c:pt>
                <c:pt idx="18">
                  <c:v>12</c:v>
                </c:pt>
                <c:pt idx="19">
                  <c:v>4</c:v>
                </c:pt>
                <c:pt idx="20">
                  <c:v>10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13</c:v>
                </c:pt>
                <c:pt idx="33">
                  <c:v>10</c:v>
                </c:pt>
                <c:pt idx="34">
                  <c:v>11</c:v>
                </c:pt>
                <c:pt idx="35">
                  <c:v>4</c:v>
                </c:pt>
                <c:pt idx="36">
                  <c:v>4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11</c:v>
                </c:pt>
                <c:pt idx="42">
                  <c:v>10</c:v>
                </c:pt>
                <c:pt idx="43">
                  <c:v>12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13</c:v>
                </c:pt>
                <c:pt idx="49">
                  <c:v>8</c:v>
                </c:pt>
                <c:pt idx="50">
                  <c:v>5</c:v>
                </c:pt>
                <c:pt idx="51">
                  <c:v>14</c:v>
                </c:pt>
                <c:pt idx="52">
                  <c:v>12</c:v>
                </c:pt>
                <c:pt idx="53">
                  <c:v>13</c:v>
                </c:pt>
                <c:pt idx="54">
                  <c:v>4</c:v>
                </c:pt>
                <c:pt idx="55">
                  <c:v>12</c:v>
                </c:pt>
                <c:pt idx="56">
                  <c:v>5</c:v>
                </c:pt>
                <c:pt idx="57">
                  <c:v>5</c:v>
                </c:pt>
                <c:pt idx="58">
                  <c:v>13</c:v>
                </c:pt>
                <c:pt idx="59">
                  <c:v>12</c:v>
                </c:pt>
                <c:pt idx="60">
                  <c:v>14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12</c:v>
                </c:pt>
                <c:pt idx="67">
                  <c:v>13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9</c:v>
                </c:pt>
                <c:pt idx="73">
                  <c:v>5</c:v>
                </c:pt>
                <c:pt idx="74">
                  <c:v>12</c:v>
                </c:pt>
                <c:pt idx="75">
                  <c:v>10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10</c:v>
                </c:pt>
                <c:pt idx="80">
                  <c:v>7</c:v>
                </c:pt>
                <c:pt idx="81">
                  <c:v>4</c:v>
                </c:pt>
                <c:pt idx="82">
                  <c:v>5</c:v>
                </c:pt>
                <c:pt idx="83">
                  <c:v>11</c:v>
                </c:pt>
                <c:pt idx="84">
                  <c:v>11</c:v>
                </c:pt>
                <c:pt idx="85">
                  <c:v>10</c:v>
                </c:pt>
                <c:pt idx="86">
                  <c:v>9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9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11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47-41BD-9F8E-B896729B4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247-41BD-9F8E-B896729B491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247-41BD-9F8E-B896729B491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47-41BD-9F8E-B896729B491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47-41BD-9F8E-B896729B491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247-41BD-9F8E-B896729B491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47-41BD-9F8E-B896729B491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47-41BD-9F8E-B896729B491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47-41BD-9F8E-B896729B491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47-41BD-9F8E-B896729B491A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6"/>
          <c:order val="6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분석1단계!$DG$17:$DG$125</c:f>
              <c:numCache>
                <c:formatCode>General</c:formatCode>
                <c:ptCount val="109"/>
                <c:pt idx="0">
                  <c:v>18</c:v>
                </c:pt>
                <c:pt idx="1">
                  <c:v>21</c:v>
                </c:pt>
                <c:pt idx="2">
                  <c:v>21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19</c:v>
                </c:pt>
                <c:pt idx="9">
                  <c:v>21</c:v>
                </c:pt>
                <c:pt idx="10">
                  <c:v>21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19</c:v>
                </c:pt>
                <c:pt idx="18">
                  <c:v>20</c:v>
                </c:pt>
                <c:pt idx="19">
                  <c:v>19</c:v>
                </c:pt>
                <c:pt idx="20">
                  <c:v>21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19</c:v>
                </c:pt>
                <c:pt idx="25">
                  <c:v>18</c:v>
                </c:pt>
                <c:pt idx="26">
                  <c:v>19</c:v>
                </c:pt>
                <c:pt idx="27">
                  <c:v>18</c:v>
                </c:pt>
                <c:pt idx="28">
                  <c:v>18</c:v>
                </c:pt>
                <c:pt idx="29">
                  <c:v>19</c:v>
                </c:pt>
                <c:pt idx="30">
                  <c:v>19</c:v>
                </c:pt>
                <c:pt idx="31">
                  <c:v>18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20</c:v>
                </c:pt>
                <c:pt idx="36">
                  <c:v>20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21</c:v>
                </c:pt>
                <c:pt idx="47">
                  <c:v>21</c:v>
                </c:pt>
                <c:pt idx="48">
                  <c:v>20</c:v>
                </c:pt>
                <c:pt idx="49">
                  <c:v>21</c:v>
                </c:pt>
                <c:pt idx="50">
                  <c:v>20</c:v>
                </c:pt>
                <c:pt idx="51">
                  <c:v>20</c:v>
                </c:pt>
                <c:pt idx="52">
                  <c:v>21</c:v>
                </c:pt>
                <c:pt idx="53">
                  <c:v>20</c:v>
                </c:pt>
                <c:pt idx="54">
                  <c:v>21</c:v>
                </c:pt>
                <c:pt idx="55">
                  <c:v>21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21</c:v>
                </c:pt>
                <c:pt idx="61">
                  <c:v>19</c:v>
                </c:pt>
                <c:pt idx="62">
                  <c:v>20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18</c:v>
                </c:pt>
                <c:pt idx="70">
                  <c:v>18</c:v>
                </c:pt>
                <c:pt idx="71">
                  <c:v>19</c:v>
                </c:pt>
                <c:pt idx="72">
                  <c:v>21</c:v>
                </c:pt>
                <c:pt idx="73">
                  <c:v>14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11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20</c:v>
                </c:pt>
                <c:pt idx="87">
                  <c:v>20</c:v>
                </c:pt>
                <c:pt idx="88">
                  <c:v>14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19</c:v>
                </c:pt>
                <c:pt idx="93">
                  <c:v>20</c:v>
                </c:pt>
                <c:pt idx="94">
                  <c:v>19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17</c:v>
                </c:pt>
                <c:pt idx="99">
                  <c:v>18</c:v>
                </c:pt>
                <c:pt idx="100">
                  <c:v>19</c:v>
                </c:pt>
                <c:pt idx="101">
                  <c:v>20</c:v>
                </c:pt>
                <c:pt idx="102">
                  <c:v>20</c:v>
                </c:pt>
                <c:pt idx="103">
                  <c:v>11</c:v>
                </c:pt>
                <c:pt idx="104">
                  <c:v>18</c:v>
                </c:pt>
                <c:pt idx="105">
                  <c:v>19</c:v>
                </c:pt>
                <c:pt idx="106">
                  <c:v>20</c:v>
                </c:pt>
                <c:pt idx="107">
                  <c:v>20</c:v>
                </c:pt>
                <c:pt idx="108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5-4B0B-9046-D237A0957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ED5-4B0B-9046-D237A095730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ED5-4B0B-9046-D237A095730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ED5-4B0B-9046-D237A095730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ED5-4B0B-9046-D237A095730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ED5-4B0B-9046-D237A095730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ED5-4B0B-9046-D237A0957305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ED5-4B0B-9046-D237A0957305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ED5-4B0B-9046-D237A0957305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ED5-4B0B-9046-D237A0957305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분석1단계!$DI$17:$DI$128</c:f>
              <c:numCache>
                <c:formatCode>General</c:formatCode>
                <c:ptCount val="112"/>
                <c:pt idx="0">
                  <c:v>4</c:v>
                </c:pt>
                <c:pt idx="1">
                  <c:v>5</c:v>
                </c:pt>
                <c:pt idx="2">
                  <c:v>10</c:v>
                </c:pt>
                <c:pt idx="3">
                  <c:v>8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4</c:v>
                </c:pt>
                <c:pt idx="8">
                  <c:v>5</c:v>
                </c:pt>
                <c:pt idx="9">
                  <c:v>12</c:v>
                </c:pt>
                <c:pt idx="10">
                  <c:v>5</c:v>
                </c:pt>
                <c:pt idx="11">
                  <c:v>9</c:v>
                </c:pt>
                <c:pt idx="12">
                  <c:v>10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8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39">
                  <c:v>10</c:v>
                </c:pt>
                <c:pt idx="40">
                  <c:v>5</c:v>
                </c:pt>
                <c:pt idx="41">
                  <c:v>5</c:v>
                </c:pt>
                <c:pt idx="42">
                  <c:v>11</c:v>
                </c:pt>
                <c:pt idx="43">
                  <c:v>4</c:v>
                </c:pt>
                <c:pt idx="44">
                  <c:v>5</c:v>
                </c:pt>
                <c:pt idx="45">
                  <c:v>10</c:v>
                </c:pt>
                <c:pt idx="46">
                  <c:v>5</c:v>
                </c:pt>
                <c:pt idx="47">
                  <c:v>12</c:v>
                </c:pt>
                <c:pt idx="48">
                  <c:v>7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8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9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10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10</c:v>
                </c:pt>
                <c:pt idx="78">
                  <c:v>5</c:v>
                </c:pt>
                <c:pt idx="79">
                  <c:v>5</c:v>
                </c:pt>
                <c:pt idx="80">
                  <c:v>9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1C-48C6-8BCD-1696645F9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51C-48C6-8BCD-1696645F9FA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51C-48C6-8BCD-1696645F9FA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51C-48C6-8BCD-1696645F9FA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51C-48C6-8BCD-1696645F9FA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51C-48C6-8BCD-1696645F9FA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51C-48C6-8BCD-1696645F9FA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51C-48C6-8BCD-1696645F9FA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51C-48C6-8BCD-1696645F9FA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51C-48C6-8BCD-1696645F9FA7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7"/>
          <c:order val="7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분석1단계!$DJ$17:$DJ$128</c:f>
              <c:numCache>
                <c:formatCode>General</c:formatCode>
                <c:ptCount val="112"/>
                <c:pt idx="0">
                  <c:v>20</c:v>
                </c:pt>
                <c:pt idx="1">
                  <c:v>20</c:v>
                </c:pt>
                <c:pt idx="2">
                  <c:v>21</c:v>
                </c:pt>
                <c:pt idx="3">
                  <c:v>20</c:v>
                </c:pt>
                <c:pt idx="4">
                  <c:v>17</c:v>
                </c:pt>
                <c:pt idx="5">
                  <c:v>20</c:v>
                </c:pt>
                <c:pt idx="6">
                  <c:v>20</c:v>
                </c:pt>
                <c:pt idx="7">
                  <c:v>18</c:v>
                </c:pt>
                <c:pt idx="8">
                  <c:v>20</c:v>
                </c:pt>
                <c:pt idx="9">
                  <c:v>20</c:v>
                </c:pt>
                <c:pt idx="10">
                  <c:v>14</c:v>
                </c:pt>
                <c:pt idx="11">
                  <c:v>20</c:v>
                </c:pt>
                <c:pt idx="12">
                  <c:v>19</c:v>
                </c:pt>
                <c:pt idx="13">
                  <c:v>18</c:v>
                </c:pt>
                <c:pt idx="14">
                  <c:v>18</c:v>
                </c:pt>
                <c:pt idx="15">
                  <c:v>20</c:v>
                </c:pt>
                <c:pt idx="16">
                  <c:v>17</c:v>
                </c:pt>
                <c:pt idx="17">
                  <c:v>18</c:v>
                </c:pt>
                <c:pt idx="18">
                  <c:v>21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20</c:v>
                </c:pt>
                <c:pt idx="30">
                  <c:v>15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18</c:v>
                </c:pt>
                <c:pt idx="35">
                  <c:v>11</c:v>
                </c:pt>
                <c:pt idx="36">
                  <c:v>19</c:v>
                </c:pt>
                <c:pt idx="37">
                  <c:v>12</c:v>
                </c:pt>
                <c:pt idx="38">
                  <c:v>18</c:v>
                </c:pt>
                <c:pt idx="39">
                  <c:v>19</c:v>
                </c:pt>
                <c:pt idx="40">
                  <c:v>18</c:v>
                </c:pt>
                <c:pt idx="41">
                  <c:v>19</c:v>
                </c:pt>
                <c:pt idx="42">
                  <c:v>19</c:v>
                </c:pt>
                <c:pt idx="43">
                  <c:v>18</c:v>
                </c:pt>
                <c:pt idx="44">
                  <c:v>18</c:v>
                </c:pt>
                <c:pt idx="45">
                  <c:v>22</c:v>
                </c:pt>
                <c:pt idx="46">
                  <c:v>20</c:v>
                </c:pt>
                <c:pt idx="47">
                  <c:v>21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19</c:v>
                </c:pt>
                <c:pt idx="53">
                  <c:v>20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14</c:v>
                </c:pt>
                <c:pt idx="59">
                  <c:v>12</c:v>
                </c:pt>
                <c:pt idx="60">
                  <c:v>19</c:v>
                </c:pt>
                <c:pt idx="61">
                  <c:v>18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12</c:v>
                </c:pt>
                <c:pt idx="68">
                  <c:v>18</c:v>
                </c:pt>
                <c:pt idx="69">
                  <c:v>19</c:v>
                </c:pt>
                <c:pt idx="70">
                  <c:v>18</c:v>
                </c:pt>
                <c:pt idx="71">
                  <c:v>16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18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14</c:v>
                </c:pt>
                <c:pt idx="87">
                  <c:v>19</c:v>
                </c:pt>
                <c:pt idx="88">
                  <c:v>14</c:v>
                </c:pt>
                <c:pt idx="89">
                  <c:v>18</c:v>
                </c:pt>
                <c:pt idx="90">
                  <c:v>20</c:v>
                </c:pt>
                <c:pt idx="91">
                  <c:v>20</c:v>
                </c:pt>
                <c:pt idx="92">
                  <c:v>11</c:v>
                </c:pt>
                <c:pt idx="93">
                  <c:v>19</c:v>
                </c:pt>
                <c:pt idx="94">
                  <c:v>20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19</c:v>
                </c:pt>
                <c:pt idx="100">
                  <c:v>20</c:v>
                </c:pt>
                <c:pt idx="101">
                  <c:v>18</c:v>
                </c:pt>
                <c:pt idx="102">
                  <c:v>11</c:v>
                </c:pt>
                <c:pt idx="103">
                  <c:v>13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19</c:v>
                </c:pt>
                <c:pt idx="108">
                  <c:v>18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6-4F2D-8D39-409965A1A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0C6-4F2D-8D39-409965A1ACA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0C6-4F2D-8D39-409965A1ACA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0C6-4F2D-8D39-409965A1ACA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0C6-4F2D-8D39-409965A1ACA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0C6-4F2D-8D39-409965A1ACA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0C6-4F2D-8D39-409965A1ACA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0C6-4F2D-8D39-409965A1ACA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0C6-4F2D-8D39-409965A1ACA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0C6-4F2D-8D39-409965A1ACA3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8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분석1단계!$DL$17:$DL$128</c:f>
              <c:numCache>
                <c:formatCode>General</c:formatCode>
                <c:ptCount val="112"/>
                <c:pt idx="0">
                  <c:v>10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5</c:v>
                </c:pt>
                <c:pt idx="35">
                  <c:v>5</c:v>
                </c:pt>
                <c:pt idx="36">
                  <c:v>8</c:v>
                </c:pt>
                <c:pt idx="37">
                  <c:v>4</c:v>
                </c:pt>
                <c:pt idx="38">
                  <c:v>10</c:v>
                </c:pt>
                <c:pt idx="39">
                  <c:v>14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11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8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10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9</c:v>
                </c:pt>
                <c:pt idx="75">
                  <c:v>5</c:v>
                </c:pt>
                <c:pt idx="76">
                  <c:v>8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B-477C-81B4-3466B691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C1B-477C-81B4-3466B6911A0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1B-477C-81B4-3466B6911A0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1B-477C-81B4-3466B6911A0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C1B-477C-81B4-3466B6911A0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1B-477C-81B4-3466B6911A0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1B-477C-81B4-3466B6911A0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C1B-477C-81B4-3466B6911A0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C1B-477C-81B4-3466B6911A0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분석1단계!$DO$17:$DO$122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4</c:v>
                      </c:pt>
                      <c:pt idx="29">
                        <c:v>9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5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5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1B-477C-81B4-3466B6911A03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8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분석1단계!$DM$17:$DM$128</c:f>
              <c:numCache>
                <c:formatCode>General</c:formatCode>
                <c:ptCount val="112"/>
                <c:pt idx="0">
                  <c:v>20</c:v>
                </c:pt>
                <c:pt idx="1">
                  <c:v>18</c:v>
                </c:pt>
                <c:pt idx="2">
                  <c:v>20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18</c:v>
                </c:pt>
                <c:pt idx="20">
                  <c:v>20</c:v>
                </c:pt>
                <c:pt idx="21">
                  <c:v>18</c:v>
                </c:pt>
                <c:pt idx="22">
                  <c:v>20</c:v>
                </c:pt>
                <c:pt idx="23">
                  <c:v>16</c:v>
                </c:pt>
                <c:pt idx="24">
                  <c:v>19</c:v>
                </c:pt>
                <c:pt idx="25">
                  <c:v>18</c:v>
                </c:pt>
                <c:pt idx="26">
                  <c:v>13</c:v>
                </c:pt>
                <c:pt idx="27">
                  <c:v>20</c:v>
                </c:pt>
                <c:pt idx="28">
                  <c:v>18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19</c:v>
                </c:pt>
                <c:pt idx="34">
                  <c:v>19</c:v>
                </c:pt>
                <c:pt idx="35">
                  <c:v>20</c:v>
                </c:pt>
                <c:pt idx="36">
                  <c:v>20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20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12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20</c:v>
                </c:pt>
                <c:pt idx="55">
                  <c:v>18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19</c:v>
                </c:pt>
                <c:pt idx="60">
                  <c:v>20</c:v>
                </c:pt>
                <c:pt idx="61">
                  <c:v>20</c:v>
                </c:pt>
                <c:pt idx="62">
                  <c:v>12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18</c:v>
                </c:pt>
                <c:pt idx="67">
                  <c:v>17</c:v>
                </c:pt>
                <c:pt idx="68">
                  <c:v>17</c:v>
                </c:pt>
                <c:pt idx="69">
                  <c:v>14</c:v>
                </c:pt>
                <c:pt idx="70">
                  <c:v>20</c:v>
                </c:pt>
                <c:pt idx="71">
                  <c:v>19</c:v>
                </c:pt>
                <c:pt idx="72">
                  <c:v>14</c:v>
                </c:pt>
                <c:pt idx="73">
                  <c:v>19</c:v>
                </c:pt>
                <c:pt idx="74">
                  <c:v>20</c:v>
                </c:pt>
                <c:pt idx="75">
                  <c:v>20</c:v>
                </c:pt>
                <c:pt idx="76">
                  <c:v>19</c:v>
                </c:pt>
                <c:pt idx="77">
                  <c:v>19</c:v>
                </c:pt>
                <c:pt idx="78">
                  <c:v>11</c:v>
                </c:pt>
                <c:pt idx="79">
                  <c:v>20</c:v>
                </c:pt>
                <c:pt idx="80">
                  <c:v>18</c:v>
                </c:pt>
                <c:pt idx="81">
                  <c:v>21</c:v>
                </c:pt>
                <c:pt idx="82">
                  <c:v>19</c:v>
                </c:pt>
                <c:pt idx="83">
                  <c:v>15</c:v>
                </c:pt>
                <c:pt idx="84">
                  <c:v>20</c:v>
                </c:pt>
                <c:pt idx="85">
                  <c:v>14</c:v>
                </c:pt>
                <c:pt idx="86">
                  <c:v>11</c:v>
                </c:pt>
                <c:pt idx="87">
                  <c:v>16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14</c:v>
                </c:pt>
                <c:pt idx="92">
                  <c:v>19</c:v>
                </c:pt>
                <c:pt idx="93">
                  <c:v>14</c:v>
                </c:pt>
                <c:pt idx="94">
                  <c:v>12</c:v>
                </c:pt>
                <c:pt idx="95">
                  <c:v>20</c:v>
                </c:pt>
                <c:pt idx="96">
                  <c:v>18</c:v>
                </c:pt>
                <c:pt idx="97">
                  <c:v>20</c:v>
                </c:pt>
                <c:pt idx="98">
                  <c:v>14</c:v>
                </c:pt>
                <c:pt idx="99">
                  <c:v>18</c:v>
                </c:pt>
                <c:pt idx="100">
                  <c:v>14</c:v>
                </c:pt>
                <c:pt idx="101">
                  <c:v>19</c:v>
                </c:pt>
                <c:pt idx="102">
                  <c:v>18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19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20</c:v>
                </c:pt>
                <c:pt idx="111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51-4647-9738-E8B9CE234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F51-4647-9738-E8B9CE23471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F51-4647-9738-E8B9CE23471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51-4647-9738-E8B9CE23471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F51-4647-9738-E8B9CE23471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F51-4647-9738-E8B9CE23471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F51-4647-9738-E8B9CE23471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F51-4647-9738-E8B9CE23471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F51-4647-9738-E8B9CE23471E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10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분석1단계!$DP$17:$DP$122</c15:sqref>
                        </c15:formulaRef>
                      </c:ext>
                    </c:extLst>
                    <c:numCache>
                      <c:formatCode>General</c:formatCode>
                      <c:ptCount val="106"/>
                      <c:pt idx="0">
                        <c:v>18</c:v>
                      </c:pt>
                      <c:pt idx="1">
                        <c:v>15</c:v>
                      </c:pt>
                      <c:pt idx="2">
                        <c:v>16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19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19</c:v>
                      </c:pt>
                      <c:pt idx="11">
                        <c:v>19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19</c:v>
                      </c:pt>
                      <c:pt idx="21">
                        <c:v>18</c:v>
                      </c:pt>
                      <c:pt idx="22">
                        <c:v>15</c:v>
                      </c:pt>
                      <c:pt idx="23">
                        <c:v>18</c:v>
                      </c:pt>
                      <c:pt idx="24">
                        <c:v>14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20</c:v>
                      </c:pt>
                      <c:pt idx="28">
                        <c:v>17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17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18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17</c:v>
                      </c:pt>
                      <c:pt idx="60">
                        <c:v>18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20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18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19</c:v>
                      </c:pt>
                      <c:pt idx="84">
                        <c:v>20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18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18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20</c:v>
                      </c:pt>
                      <c:pt idx="100">
                        <c:v>18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18</c:v>
                      </c:pt>
                      <c:pt idx="104">
                        <c:v>15</c:v>
                      </c:pt>
                      <c:pt idx="10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F51-4647-9738-E8B9CE23471E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9"/>
          <c:order val="9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분석1단계!$DO$17:$DO$122</c:f>
              <c:numCache>
                <c:formatCode>General</c:formatCode>
                <c:ptCount val="10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9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02-4FFA-B2EE-F5A3191B2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분석1단계!$CN$17:$CN$116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11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11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15</c:v>
                      </c:pt>
                      <c:pt idx="9">
                        <c:v>12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4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4</c:v>
                      </c:pt>
                      <c:pt idx="39">
                        <c:v>14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12</c:v>
                      </c:pt>
                      <c:pt idx="53">
                        <c:v>15</c:v>
                      </c:pt>
                      <c:pt idx="54">
                        <c:v>12</c:v>
                      </c:pt>
                      <c:pt idx="55">
                        <c:v>14</c:v>
                      </c:pt>
                      <c:pt idx="56">
                        <c:v>15</c:v>
                      </c:pt>
                      <c:pt idx="57">
                        <c:v>13</c:v>
                      </c:pt>
                      <c:pt idx="58">
                        <c:v>13</c:v>
                      </c:pt>
                      <c:pt idx="59">
                        <c:v>13</c:v>
                      </c:pt>
                      <c:pt idx="60">
                        <c:v>14</c:v>
                      </c:pt>
                      <c:pt idx="61">
                        <c:v>13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13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11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13</c:v>
                      </c:pt>
                      <c:pt idx="79">
                        <c:v>13</c:v>
                      </c:pt>
                      <c:pt idx="80">
                        <c:v>13</c:v>
                      </c:pt>
                      <c:pt idx="81">
                        <c:v>3</c:v>
                      </c:pt>
                      <c:pt idx="82">
                        <c:v>13</c:v>
                      </c:pt>
                      <c:pt idx="83">
                        <c:v>13</c:v>
                      </c:pt>
                      <c:pt idx="84">
                        <c:v>5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12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402-4FFA-B2EE-F5A3191B2CF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분석1단계!$CQ$17:$CQ$137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13</c:v>
                      </c:pt>
                      <c:pt idx="23">
                        <c:v>4</c:v>
                      </c:pt>
                      <c:pt idx="24">
                        <c:v>10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4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15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14</c:v>
                      </c:pt>
                      <c:pt idx="38">
                        <c:v>13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11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13</c:v>
                      </c:pt>
                      <c:pt idx="49">
                        <c:v>13</c:v>
                      </c:pt>
                      <c:pt idx="50">
                        <c:v>13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13</c:v>
                      </c:pt>
                      <c:pt idx="58">
                        <c:v>14</c:v>
                      </c:pt>
                      <c:pt idx="59">
                        <c:v>4</c:v>
                      </c:pt>
                      <c:pt idx="60">
                        <c:v>12</c:v>
                      </c:pt>
                      <c:pt idx="61">
                        <c:v>5</c:v>
                      </c:pt>
                      <c:pt idx="62">
                        <c:v>13</c:v>
                      </c:pt>
                      <c:pt idx="63">
                        <c:v>5</c:v>
                      </c:pt>
                      <c:pt idx="64">
                        <c:v>13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13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6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15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12</c:v>
                      </c:pt>
                      <c:pt idx="87">
                        <c:v>13</c:v>
                      </c:pt>
                      <c:pt idx="88">
                        <c:v>5</c:v>
                      </c:pt>
                      <c:pt idx="89">
                        <c:v>13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13</c:v>
                      </c:pt>
                      <c:pt idx="96">
                        <c:v>10</c:v>
                      </c:pt>
                      <c:pt idx="97">
                        <c:v>4</c:v>
                      </c:pt>
                      <c:pt idx="98">
                        <c:v>14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12</c:v>
                      </c:pt>
                      <c:pt idx="103">
                        <c:v>12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11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13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4</c:v>
                      </c:pt>
                      <c:pt idx="120">
                        <c:v>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02-4FFA-B2EE-F5A3191B2CF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분석1단계!$CT$17:$CT$128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3</c:v>
                      </c:pt>
                      <c:pt idx="28">
                        <c:v>13</c:v>
                      </c:pt>
                      <c:pt idx="29">
                        <c:v>12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13</c:v>
                      </c:pt>
                      <c:pt idx="40">
                        <c:v>13</c:v>
                      </c:pt>
                      <c:pt idx="41">
                        <c:v>12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15</c:v>
                      </c:pt>
                      <c:pt idx="47">
                        <c:v>11</c:v>
                      </c:pt>
                      <c:pt idx="48">
                        <c:v>13</c:v>
                      </c:pt>
                      <c:pt idx="49">
                        <c:v>14</c:v>
                      </c:pt>
                      <c:pt idx="50">
                        <c:v>13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9</c:v>
                      </c:pt>
                      <c:pt idx="56">
                        <c:v>13</c:v>
                      </c:pt>
                      <c:pt idx="57">
                        <c:v>14</c:v>
                      </c:pt>
                      <c:pt idx="58">
                        <c:v>13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13</c:v>
                      </c:pt>
                      <c:pt idx="64">
                        <c:v>13</c:v>
                      </c:pt>
                      <c:pt idx="65">
                        <c:v>15</c:v>
                      </c:pt>
                      <c:pt idx="66">
                        <c:v>12</c:v>
                      </c:pt>
                      <c:pt idx="67">
                        <c:v>12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4</c:v>
                      </c:pt>
                      <c:pt idx="79">
                        <c:v>12</c:v>
                      </c:pt>
                      <c:pt idx="80">
                        <c:v>10</c:v>
                      </c:pt>
                      <c:pt idx="81">
                        <c:v>4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12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12</c:v>
                      </c:pt>
                      <c:pt idx="97">
                        <c:v>5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13</c:v>
                      </c:pt>
                      <c:pt idx="105">
                        <c:v>13</c:v>
                      </c:pt>
                      <c:pt idx="106">
                        <c:v>13</c:v>
                      </c:pt>
                      <c:pt idx="107">
                        <c:v>13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02-4FFA-B2EE-F5A3191B2CF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분석1단계!$CW$17:$CW$119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5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5</c:v>
                      </c:pt>
                      <c:pt idx="9">
                        <c:v>14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15</c:v>
                      </c:pt>
                      <c:pt idx="15">
                        <c:v>11</c:v>
                      </c:pt>
                      <c:pt idx="16">
                        <c:v>13</c:v>
                      </c:pt>
                      <c:pt idx="17">
                        <c:v>10</c:v>
                      </c:pt>
                      <c:pt idx="18">
                        <c:v>13</c:v>
                      </c:pt>
                      <c:pt idx="19">
                        <c:v>9</c:v>
                      </c:pt>
                      <c:pt idx="20">
                        <c:v>13</c:v>
                      </c:pt>
                      <c:pt idx="21">
                        <c:v>12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12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11</c:v>
                      </c:pt>
                      <c:pt idx="29">
                        <c:v>5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4</c:v>
                      </c:pt>
                      <c:pt idx="33">
                        <c:v>13</c:v>
                      </c:pt>
                      <c:pt idx="34">
                        <c:v>13</c:v>
                      </c:pt>
                      <c:pt idx="35">
                        <c:v>12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4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13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13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13</c:v>
                      </c:pt>
                      <c:pt idx="52">
                        <c:v>13</c:v>
                      </c:pt>
                      <c:pt idx="53">
                        <c:v>13</c:v>
                      </c:pt>
                      <c:pt idx="54">
                        <c:v>13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12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12</c:v>
                      </c:pt>
                      <c:pt idx="64">
                        <c:v>13</c:v>
                      </c:pt>
                      <c:pt idx="65">
                        <c:v>13</c:v>
                      </c:pt>
                      <c:pt idx="66">
                        <c:v>12</c:v>
                      </c:pt>
                      <c:pt idx="67">
                        <c:v>5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4</c:v>
                      </c:pt>
                      <c:pt idx="76">
                        <c:v>10</c:v>
                      </c:pt>
                      <c:pt idx="77">
                        <c:v>4</c:v>
                      </c:pt>
                      <c:pt idx="78">
                        <c:v>12</c:v>
                      </c:pt>
                      <c:pt idx="79">
                        <c:v>12</c:v>
                      </c:pt>
                      <c:pt idx="80">
                        <c:v>13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10</c:v>
                      </c:pt>
                      <c:pt idx="84">
                        <c:v>11</c:v>
                      </c:pt>
                      <c:pt idx="85">
                        <c:v>11</c:v>
                      </c:pt>
                      <c:pt idx="86">
                        <c:v>4</c:v>
                      </c:pt>
                      <c:pt idx="87">
                        <c:v>11</c:v>
                      </c:pt>
                      <c:pt idx="88">
                        <c:v>8</c:v>
                      </c:pt>
                      <c:pt idx="89">
                        <c:v>4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4</c:v>
                      </c:pt>
                      <c:pt idx="99">
                        <c:v>13</c:v>
                      </c:pt>
                      <c:pt idx="100">
                        <c:v>13</c:v>
                      </c:pt>
                      <c:pt idx="101">
                        <c:v>4</c:v>
                      </c:pt>
                      <c:pt idx="10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02-4FFA-B2EE-F5A3191B2CF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분석1단계!$CZ$17:$CZ$123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9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10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12</c:v>
                      </c:pt>
                      <c:pt idx="15">
                        <c:v>14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13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14</c:v>
                      </c:pt>
                      <c:pt idx="22">
                        <c:v>4</c:v>
                      </c:pt>
                      <c:pt idx="23">
                        <c:v>11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12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4</c:v>
                      </c:pt>
                      <c:pt idx="37">
                        <c:v>10</c:v>
                      </c:pt>
                      <c:pt idx="38">
                        <c:v>12</c:v>
                      </c:pt>
                      <c:pt idx="39">
                        <c:v>6</c:v>
                      </c:pt>
                      <c:pt idx="40">
                        <c:v>13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10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14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13</c:v>
                      </c:pt>
                      <c:pt idx="56">
                        <c:v>14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12</c:v>
                      </c:pt>
                      <c:pt idx="60">
                        <c:v>10</c:v>
                      </c:pt>
                      <c:pt idx="61">
                        <c:v>12</c:v>
                      </c:pt>
                      <c:pt idx="62">
                        <c:v>12</c:v>
                      </c:pt>
                      <c:pt idx="63">
                        <c:v>14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11</c:v>
                      </c:pt>
                      <c:pt idx="68">
                        <c:v>13</c:v>
                      </c:pt>
                      <c:pt idx="69">
                        <c:v>13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13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12</c:v>
                      </c:pt>
                      <c:pt idx="79">
                        <c:v>10</c:v>
                      </c:pt>
                      <c:pt idx="80">
                        <c:v>13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12</c:v>
                      </c:pt>
                      <c:pt idx="84">
                        <c:v>10</c:v>
                      </c:pt>
                      <c:pt idx="85">
                        <c:v>4</c:v>
                      </c:pt>
                      <c:pt idx="86">
                        <c:v>13</c:v>
                      </c:pt>
                      <c:pt idx="87">
                        <c:v>12</c:v>
                      </c:pt>
                      <c:pt idx="88">
                        <c:v>10</c:v>
                      </c:pt>
                      <c:pt idx="89">
                        <c:v>13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5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10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12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02-4FFA-B2EE-F5A3191B2CF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분석1단계!$DC$17:$DC$128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12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5</c:v>
                      </c:pt>
                      <c:pt idx="15">
                        <c:v>10</c:v>
                      </c:pt>
                      <c:pt idx="16">
                        <c:v>5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13</c:v>
                      </c:pt>
                      <c:pt idx="26">
                        <c:v>12</c:v>
                      </c:pt>
                      <c:pt idx="27">
                        <c:v>11</c:v>
                      </c:pt>
                      <c:pt idx="28">
                        <c:v>13</c:v>
                      </c:pt>
                      <c:pt idx="29">
                        <c:v>4</c:v>
                      </c:pt>
                      <c:pt idx="30">
                        <c:v>11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12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11</c:v>
                      </c:pt>
                      <c:pt idx="41">
                        <c:v>11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4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12</c:v>
                      </c:pt>
                      <c:pt idx="48">
                        <c:v>9</c:v>
                      </c:pt>
                      <c:pt idx="49">
                        <c:v>9</c:v>
                      </c:pt>
                      <c:pt idx="50">
                        <c:v>5</c:v>
                      </c:pt>
                      <c:pt idx="51">
                        <c:v>12</c:v>
                      </c:pt>
                      <c:pt idx="52">
                        <c:v>5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5</c:v>
                      </c:pt>
                      <c:pt idx="56">
                        <c:v>13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12</c:v>
                      </c:pt>
                      <c:pt idx="62">
                        <c:v>11</c:v>
                      </c:pt>
                      <c:pt idx="63">
                        <c:v>12</c:v>
                      </c:pt>
                      <c:pt idx="64">
                        <c:v>12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4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12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12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4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10</c:v>
                      </c:pt>
                      <c:pt idx="84">
                        <c:v>5</c:v>
                      </c:pt>
                      <c:pt idx="85">
                        <c:v>4</c:v>
                      </c:pt>
                      <c:pt idx="86">
                        <c:v>10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4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02-4FFA-B2EE-F5A3191B2CF4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분석1단계!$DF$17:$DF$125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12</c:v>
                      </c:pt>
                      <c:pt idx="19">
                        <c:v>4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11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12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12</c:v>
                      </c:pt>
                      <c:pt idx="41">
                        <c:v>11</c:v>
                      </c:pt>
                      <c:pt idx="42">
                        <c:v>10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13</c:v>
                      </c:pt>
                      <c:pt idx="49">
                        <c:v>8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12</c:v>
                      </c:pt>
                      <c:pt idx="53">
                        <c:v>13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13</c:v>
                      </c:pt>
                      <c:pt idx="59">
                        <c:v>12</c:v>
                      </c:pt>
                      <c:pt idx="60">
                        <c:v>14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12</c:v>
                      </c:pt>
                      <c:pt idx="67">
                        <c:v>13</c:v>
                      </c:pt>
                      <c:pt idx="68">
                        <c:v>5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5</c:v>
                      </c:pt>
                      <c:pt idx="74">
                        <c:v>12</c:v>
                      </c:pt>
                      <c:pt idx="75">
                        <c:v>10</c:v>
                      </c:pt>
                      <c:pt idx="76">
                        <c:v>11</c:v>
                      </c:pt>
                      <c:pt idx="77">
                        <c:v>9</c:v>
                      </c:pt>
                      <c:pt idx="78">
                        <c:v>9</c:v>
                      </c:pt>
                      <c:pt idx="79">
                        <c:v>10</c:v>
                      </c:pt>
                      <c:pt idx="80">
                        <c:v>7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11</c:v>
                      </c:pt>
                      <c:pt idx="84">
                        <c:v>11</c:v>
                      </c:pt>
                      <c:pt idx="85">
                        <c:v>10</c:v>
                      </c:pt>
                      <c:pt idx="86">
                        <c:v>9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9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11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4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02-4FFA-B2EE-F5A3191B2CF4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분석1단계!$DI$17:$DI$128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4</c:v>
                      </c:pt>
                      <c:pt idx="1">
                        <c:v>5</c:v>
                      </c:pt>
                      <c:pt idx="2">
                        <c:v>10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5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12</c:v>
                      </c:pt>
                      <c:pt idx="10">
                        <c:v>5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4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5</c:v>
                      </c:pt>
                      <c:pt idx="41">
                        <c:v>5</c:v>
                      </c:pt>
                      <c:pt idx="42">
                        <c:v>11</c:v>
                      </c:pt>
                      <c:pt idx="43">
                        <c:v>4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9</c:v>
                      </c:pt>
                      <c:pt idx="58">
                        <c:v>5</c:v>
                      </c:pt>
                      <c:pt idx="59">
                        <c:v>5</c:v>
                      </c:pt>
                      <c:pt idx="60">
                        <c:v>4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4</c:v>
                      </c:pt>
                      <c:pt idx="73">
                        <c:v>5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4</c:v>
                      </c:pt>
                      <c:pt idx="77">
                        <c:v>10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9</c:v>
                      </c:pt>
                      <c:pt idx="81">
                        <c:v>5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4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02-4FFA-B2EE-F5A3191B2CF4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분석1단계!$DL$17:$DL$128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10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5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5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5</c:v>
                      </c:pt>
                      <c:pt idx="16">
                        <c:v>5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5</c:v>
                      </c:pt>
                      <c:pt idx="20">
                        <c:v>5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5</c:v>
                      </c:pt>
                      <c:pt idx="25">
                        <c:v>5</c:v>
                      </c:pt>
                      <c:pt idx="26">
                        <c:v>4</c:v>
                      </c:pt>
                      <c:pt idx="27">
                        <c:v>5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5</c:v>
                      </c:pt>
                      <c:pt idx="36">
                        <c:v>8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11</c:v>
                      </c:pt>
                      <c:pt idx="44">
                        <c:v>5</c:v>
                      </c:pt>
                      <c:pt idx="45">
                        <c:v>5</c:v>
                      </c:pt>
                      <c:pt idx="46">
                        <c:v>5</c:v>
                      </c:pt>
                      <c:pt idx="47">
                        <c:v>5</c:v>
                      </c:pt>
                      <c:pt idx="48">
                        <c:v>5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8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5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5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5</c:v>
                      </c:pt>
                      <c:pt idx="63">
                        <c:v>5</c:v>
                      </c:pt>
                      <c:pt idx="64">
                        <c:v>9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5</c:v>
                      </c:pt>
                      <c:pt idx="68">
                        <c:v>4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5</c:v>
                      </c:pt>
                      <c:pt idx="73">
                        <c:v>5</c:v>
                      </c:pt>
                      <c:pt idx="74">
                        <c:v>9</c:v>
                      </c:pt>
                      <c:pt idx="75">
                        <c:v>5</c:v>
                      </c:pt>
                      <c:pt idx="76">
                        <c:v>8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5</c:v>
                      </c:pt>
                      <c:pt idx="80">
                        <c:v>5</c:v>
                      </c:pt>
                      <c:pt idx="81">
                        <c:v>4</c:v>
                      </c:pt>
                      <c:pt idx="82">
                        <c:v>5</c:v>
                      </c:pt>
                      <c:pt idx="83">
                        <c:v>5</c:v>
                      </c:pt>
                      <c:pt idx="84">
                        <c:v>5</c:v>
                      </c:pt>
                      <c:pt idx="85">
                        <c:v>5</c:v>
                      </c:pt>
                      <c:pt idx="86">
                        <c:v>5</c:v>
                      </c:pt>
                      <c:pt idx="87">
                        <c:v>5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02-4FFA-B2EE-F5A3191B2CF4}"/>
                  </c:ext>
                </c:extLst>
              </c15:ser>
            </c15:filteredScatterSeries>
          </c:ext>
        </c:extLst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9"/>
          <c:order val="9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분석1단계!$DP$17:$DP$122</c:f>
              <c:numCache>
                <c:formatCode>General</c:formatCode>
                <c:ptCount val="106"/>
                <c:pt idx="0">
                  <c:v>18</c:v>
                </c:pt>
                <c:pt idx="1">
                  <c:v>15</c:v>
                </c:pt>
                <c:pt idx="2">
                  <c:v>16</c:v>
                </c:pt>
                <c:pt idx="3">
                  <c:v>19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18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18</c:v>
                </c:pt>
                <c:pt idx="22">
                  <c:v>15</c:v>
                </c:pt>
                <c:pt idx="23">
                  <c:v>18</c:v>
                </c:pt>
                <c:pt idx="24">
                  <c:v>14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17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20</c:v>
                </c:pt>
                <c:pt idx="33">
                  <c:v>18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19</c:v>
                </c:pt>
                <c:pt idx="42">
                  <c:v>19</c:v>
                </c:pt>
                <c:pt idx="43">
                  <c:v>20</c:v>
                </c:pt>
                <c:pt idx="44">
                  <c:v>19</c:v>
                </c:pt>
                <c:pt idx="45">
                  <c:v>17</c:v>
                </c:pt>
                <c:pt idx="46">
                  <c:v>12</c:v>
                </c:pt>
                <c:pt idx="47">
                  <c:v>19</c:v>
                </c:pt>
                <c:pt idx="48">
                  <c:v>18</c:v>
                </c:pt>
                <c:pt idx="49">
                  <c:v>19</c:v>
                </c:pt>
                <c:pt idx="50">
                  <c:v>19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20</c:v>
                </c:pt>
                <c:pt idx="58">
                  <c:v>18</c:v>
                </c:pt>
                <c:pt idx="59">
                  <c:v>17</c:v>
                </c:pt>
                <c:pt idx="60">
                  <c:v>18</c:v>
                </c:pt>
                <c:pt idx="61">
                  <c:v>20</c:v>
                </c:pt>
                <c:pt idx="62">
                  <c:v>19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19</c:v>
                </c:pt>
                <c:pt idx="67">
                  <c:v>18</c:v>
                </c:pt>
                <c:pt idx="68">
                  <c:v>20</c:v>
                </c:pt>
                <c:pt idx="69">
                  <c:v>19</c:v>
                </c:pt>
                <c:pt idx="70">
                  <c:v>20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20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20</c:v>
                </c:pt>
                <c:pt idx="79">
                  <c:v>19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19</c:v>
                </c:pt>
                <c:pt idx="84">
                  <c:v>20</c:v>
                </c:pt>
                <c:pt idx="85">
                  <c:v>19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18</c:v>
                </c:pt>
                <c:pt idx="94">
                  <c:v>18</c:v>
                </c:pt>
                <c:pt idx="95">
                  <c:v>20</c:v>
                </c:pt>
                <c:pt idx="96">
                  <c:v>20</c:v>
                </c:pt>
                <c:pt idx="97">
                  <c:v>19</c:v>
                </c:pt>
                <c:pt idx="98">
                  <c:v>19</c:v>
                </c:pt>
                <c:pt idx="99">
                  <c:v>20</c:v>
                </c:pt>
                <c:pt idx="100">
                  <c:v>18</c:v>
                </c:pt>
                <c:pt idx="101">
                  <c:v>20</c:v>
                </c:pt>
                <c:pt idx="102">
                  <c:v>20</c:v>
                </c:pt>
                <c:pt idx="103">
                  <c:v>18</c:v>
                </c:pt>
                <c:pt idx="104">
                  <c:v>15</c:v>
                </c:pt>
                <c:pt idx="10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4-4BA1-A0F2-14661E829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1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분석1단계!$CO$17:$CO$116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18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18</c:v>
                      </c:pt>
                      <c:pt idx="11">
                        <c:v>19</c:v>
                      </c:pt>
                      <c:pt idx="12">
                        <c:v>19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19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18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18</c:v>
                      </c:pt>
                      <c:pt idx="85">
                        <c:v>19</c:v>
                      </c:pt>
                      <c:pt idx="86">
                        <c:v>8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21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11</c:v>
                      </c:pt>
                      <c:pt idx="99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724-4BA1-A0F2-14661E82974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분석1단계!$CR$17:$CR$137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19</c:v>
                      </c:pt>
                      <c:pt idx="1">
                        <c:v>1</c:v>
                      </c:pt>
                      <c:pt idx="2">
                        <c:v>20</c:v>
                      </c:pt>
                      <c:pt idx="3">
                        <c:v>1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18</c:v>
                      </c:pt>
                      <c:pt idx="13">
                        <c:v>18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18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20</c:v>
                      </c:pt>
                      <c:pt idx="40">
                        <c:v>21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18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19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21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20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18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20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19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18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18</c:v>
                      </c:pt>
                      <c:pt idx="117">
                        <c:v>19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724-4BA1-A0F2-14661E82974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분석1단계!$CU$17:$CU$128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11</c:v>
                      </c:pt>
                      <c:pt idx="11">
                        <c:v>19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21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18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19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21</c:v>
                      </c:pt>
                      <c:pt idx="64">
                        <c:v>21</c:v>
                      </c:pt>
                      <c:pt idx="65">
                        <c:v>20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21</c:v>
                      </c:pt>
                      <c:pt idx="87">
                        <c:v>20</c:v>
                      </c:pt>
                      <c:pt idx="88">
                        <c:v>21</c:v>
                      </c:pt>
                      <c:pt idx="89">
                        <c:v>20</c:v>
                      </c:pt>
                      <c:pt idx="90">
                        <c:v>21</c:v>
                      </c:pt>
                      <c:pt idx="91">
                        <c:v>21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21</c:v>
                      </c:pt>
                      <c:pt idx="95">
                        <c:v>21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724-4BA1-A0F2-14661E82974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분석1단계!$CX$17:$CX$119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19</c:v>
                      </c:pt>
                      <c:pt idx="1">
                        <c:v>19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21</c:v>
                      </c:pt>
                      <c:pt idx="18">
                        <c:v>21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21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21</c:v>
                      </c:pt>
                      <c:pt idx="27">
                        <c:v>20</c:v>
                      </c:pt>
                      <c:pt idx="28">
                        <c:v>19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20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18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21</c:v>
                      </c:pt>
                      <c:pt idx="74">
                        <c:v>21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19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18</c:v>
                      </c:pt>
                      <c:pt idx="87">
                        <c:v>21</c:v>
                      </c:pt>
                      <c:pt idx="88">
                        <c:v>20</c:v>
                      </c:pt>
                      <c:pt idx="89">
                        <c:v>21</c:v>
                      </c:pt>
                      <c:pt idx="90">
                        <c:v>22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18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24-4BA1-A0F2-14661E82974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분석1단계!$DA$17:$DA$123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18</c:v>
                      </c:pt>
                      <c:pt idx="1">
                        <c:v>20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19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21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18</c:v>
                      </c:pt>
                      <c:pt idx="34">
                        <c:v>18</c:v>
                      </c:pt>
                      <c:pt idx="35">
                        <c:v>19</c:v>
                      </c:pt>
                      <c:pt idx="36">
                        <c:v>19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14</c:v>
                      </c:pt>
                      <c:pt idx="52">
                        <c:v>21</c:v>
                      </c:pt>
                      <c:pt idx="53">
                        <c:v>21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18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18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21</c:v>
                      </c:pt>
                      <c:pt idx="79">
                        <c:v>21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18</c:v>
                      </c:pt>
                      <c:pt idx="86">
                        <c:v>21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724-4BA1-A0F2-14661E82974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분석1단계!$DD$17:$DD$128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21</c:v>
                      </c:pt>
                      <c:pt idx="4">
                        <c:v>21</c:v>
                      </c:pt>
                      <c:pt idx="5">
                        <c:v>21</c:v>
                      </c:pt>
                      <c:pt idx="6">
                        <c:v>21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20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18</c:v>
                      </c:pt>
                      <c:pt idx="20">
                        <c:v>18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19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19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21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19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19</c:v>
                      </c:pt>
                      <c:pt idx="71">
                        <c:v>19</c:v>
                      </c:pt>
                      <c:pt idx="72">
                        <c:v>18</c:v>
                      </c:pt>
                      <c:pt idx="73">
                        <c:v>10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21</c:v>
                      </c:pt>
                      <c:pt idx="78">
                        <c:v>22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20</c:v>
                      </c:pt>
                      <c:pt idx="84">
                        <c:v>21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19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19</c:v>
                      </c:pt>
                      <c:pt idx="94">
                        <c:v>19</c:v>
                      </c:pt>
                      <c:pt idx="95">
                        <c:v>19</c:v>
                      </c:pt>
                      <c:pt idx="96">
                        <c:v>19</c:v>
                      </c:pt>
                      <c:pt idx="97">
                        <c:v>19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19</c:v>
                      </c:pt>
                      <c:pt idx="101">
                        <c:v>19</c:v>
                      </c:pt>
                      <c:pt idx="102">
                        <c:v>19</c:v>
                      </c:pt>
                      <c:pt idx="103">
                        <c:v>19</c:v>
                      </c:pt>
                      <c:pt idx="104">
                        <c:v>19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19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24-4BA1-A0F2-14661E82974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분석1단계!$DG$17:$DG$125</c15:sqref>
                        </c15:formulaRef>
                      </c:ext>
                    </c:extLst>
                    <c:numCache>
                      <c:formatCode>General</c:formatCode>
                      <c:ptCount val="109"/>
                      <c:pt idx="0">
                        <c:v>18</c:v>
                      </c:pt>
                      <c:pt idx="1">
                        <c:v>21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21</c:v>
                      </c:pt>
                      <c:pt idx="15">
                        <c:v>21</c:v>
                      </c:pt>
                      <c:pt idx="16">
                        <c:v>21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21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19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21</c:v>
                      </c:pt>
                      <c:pt idx="33">
                        <c:v>21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21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21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21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21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20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19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19</c:v>
                      </c:pt>
                      <c:pt idx="72">
                        <c:v>21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20</c:v>
                      </c:pt>
                      <c:pt idx="76">
                        <c:v>21</c:v>
                      </c:pt>
                      <c:pt idx="77">
                        <c:v>21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21</c:v>
                      </c:pt>
                      <c:pt idx="84">
                        <c:v>21</c:v>
                      </c:pt>
                      <c:pt idx="85">
                        <c:v>21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17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11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24-4BA1-A0F2-14661E82974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분석1단계!$DJ$17:$DJ$128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21</c:v>
                      </c:pt>
                      <c:pt idx="3">
                        <c:v>20</c:v>
                      </c:pt>
                      <c:pt idx="4">
                        <c:v>17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14</c:v>
                      </c:pt>
                      <c:pt idx="11">
                        <c:v>20</c:v>
                      </c:pt>
                      <c:pt idx="12">
                        <c:v>19</c:v>
                      </c:pt>
                      <c:pt idx="13">
                        <c:v>18</c:v>
                      </c:pt>
                      <c:pt idx="14">
                        <c:v>18</c:v>
                      </c:pt>
                      <c:pt idx="15">
                        <c:v>20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21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18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15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19</c:v>
                      </c:pt>
                      <c:pt idx="37">
                        <c:v>12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18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18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19</c:v>
                      </c:pt>
                      <c:pt idx="53">
                        <c:v>20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14</c:v>
                      </c:pt>
                      <c:pt idx="59">
                        <c:v>12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12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18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19</c:v>
                      </c:pt>
                      <c:pt idx="80">
                        <c:v>20</c:v>
                      </c:pt>
                      <c:pt idx="81">
                        <c:v>18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14</c:v>
                      </c:pt>
                      <c:pt idx="89">
                        <c:v>18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11</c:v>
                      </c:pt>
                      <c:pt idx="93">
                        <c:v>19</c:v>
                      </c:pt>
                      <c:pt idx="94">
                        <c:v>20</c:v>
                      </c:pt>
                      <c:pt idx="95">
                        <c:v>18</c:v>
                      </c:pt>
                      <c:pt idx="96">
                        <c:v>18</c:v>
                      </c:pt>
                      <c:pt idx="97">
                        <c:v>18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18</c:v>
                      </c:pt>
                      <c:pt idx="102">
                        <c:v>11</c:v>
                      </c:pt>
                      <c:pt idx="103">
                        <c:v>13</c:v>
                      </c:pt>
                      <c:pt idx="104">
                        <c:v>19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724-4BA1-A0F2-14661E82974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9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분석1단계!$DM$17:$DM$128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20</c:v>
                      </c:pt>
                      <c:pt idx="1">
                        <c:v>18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19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19</c:v>
                      </c:pt>
                      <c:pt idx="14">
                        <c:v>19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18</c:v>
                      </c:pt>
                      <c:pt idx="20">
                        <c:v>20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16</c:v>
                      </c:pt>
                      <c:pt idx="24">
                        <c:v>19</c:v>
                      </c:pt>
                      <c:pt idx="25">
                        <c:v>18</c:v>
                      </c:pt>
                      <c:pt idx="26">
                        <c:v>13</c:v>
                      </c:pt>
                      <c:pt idx="27">
                        <c:v>20</c:v>
                      </c:pt>
                      <c:pt idx="28">
                        <c:v>18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20</c:v>
                      </c:pt>
                      <c:pt idx="32">
                        <c:v>18</c:v>
                      </c:pt>
                      <c:pt idx="33">
                        <c:v>19</c:v>
                      </c:pt>
                      <c:pt idx="34">
                        <c:v>19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19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18</c:v>
                      </c:pt>
                      <c:pt idx="42">
                        <c:v>18</c:v>
                      </c:pt>
                      <c:pt idx="43">
                        <c:v>20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12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19</c:v>
                      </c:pt>
                      <c:pt idx="54">
                        <c:v>20</c:v>
                      </c:pt>
                      <c:pt idx="55">
                        <c:v>18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19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12</c:v>
                      </c:pt>
                      <c:pt idx="63">
                        <c:v>19</c:v>
                      </c:pt>
                      <c:pt idx="64">
                        <c:v>19</c:v>
                      </c:pt>
                      <c:pt idx="65">
                        <c:v>18</c:v>
                      </c:pt>
                      <c:pt idx="66">
                        <c:v>18</c:v>
                      </c:pt>
                      <c:pt idx="67">
                        <c:v>17</c:v>
                      </c:pt>
                      <c:pt idx="68">
                        <c:v>17</c:v>
                      </c:pt>
                      <c:pt idx="69">
                        <c:v>14</c:v>
                      </c:pt>
                      <c:pt idx="70">
                        <c:v>20</c:v>
                      </c:pt>
                      <c:pt idx="71">
                        <c:v>19</c:v>
                      </c:pt>
                      <c:pt idx="72">
                        <c:v>14</c:v>
                      </c:pt>
                      <c:pt idx="73">
                        <c:v>19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11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21</c:v>
                      </c:pt>
                      <c:pt idx="82">
                        <c:v>19</c:v>
                      </c:pt>
                      <c:pt idx="83">
                        <c:v>15</c:v>
                      </c:pt>
                      <c:pt idx="84">
                        <c:v>20</c:v>
                      </c:pt>
                      <c:pt idx="85">
                        <c:v>14</c:v>
                      </c:pt>
                      <c:pt idx="86">
                        <c:v>11</c:v>
                      </c:pt>
                      <c:pt idx="87">
                        <c:v>16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14</c:v>
                      </c:pt>
                      <c:pt idx="92">
                        <c:v>19</c:v>
                      </c:pt>
                      <c:pt idx="93">
                        <c:v>14</c:v>
                      </c:pt>
                      <c:pt idx="94">
                        <c:v>12</c:v>
                      </c:pt>
                      <c:pt idx="95">
                        <c:v>20</c:v>
                      </c:pt>
                      <c:pt idx="96">
                        <c:v>18</c:v>
                      </c:pt>
                      <c:pt idx="97">
                        <c:v>20</c:v>
                      </c:pt>
                      <c:pt idx="98">
                        <c:v>14</c:v>
                      </c:pt>
                      <c:pt idx="99">
                        <c:v>18</c:v>
                      </c:pt>
                      <c:pt idx="100">
                        <c:v>14</c:v>
                      </c:pt>
                      <c:pt idx="101">
                        <c:v>19</c:v>
                      </c:pt>
                      <c:pt idx="102">
                        <c:v>18</c:v>
                      </c:pt>
                      <c:pt idx="103">
                        <c:v>20</c:v>
                      </c:pt>
                      <c:pt idx="104">
                        <c:v>18</c:v>
                      </c:pt>
                      <c:pt idx="105">
                        <c:v>18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18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724-4BA1-A0F2-14661E829741}"/>
                  </c:ext>
                </c:extLst>
              </c15:ser>
            </c15:filteredScatterSeries>
          </c:ext>
        </c:extLst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</a:t>
            </a:r>
            <a:r>
              <a:rPr lang="en-US" altLang="ko-KR"/>
              <a:t>-</a:t>
            </a:r>
            <a:r>
              <a:rPr lang="ko-KR" altLang="en-US"/>
              <a:t>체감온도 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봄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분석1단계!$DY$5:$DY$14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분석1단계!$DZ$5:$DZ$14</c:f>
              <c:numCache>
                <c:formatCode>General</c:formatCode>
                <c:ptCount val="10"/>
                <c:pt idx="0">
                  <c:v>0</c:v>
                </c:pt>
                <c:pt idx="1">
                  <c:v>18</c:v>
                </c:pt>
                <c:pt idx="2">
                  <c:v>42</c:v>
                </c:pt>
                <c:pt idx="3">
                  <c:v>54</c:v>
                </c:pt>
                <c:pt idx="4">
                  <c:v>52</c:v>
                </c:pt>
                <c:pt idx="5">
                  <c:v>45</c:v>
                </c:pt>
                <c:pt idx="6">
                  <c:v>55</c:v>
                </c:pt>
                <c:pt idx="7">
                  <c:v>8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9-4F53-9C1C-C60EA41B2515}"/>
            </c:ext>
          </c:extLst>
        </c:ser>
        <c:ser>
          <c:idx val="1"/>
          <c:order val="1"/>
          <c:tx>
            <c:v>여름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분석1단계!$DZ$15:$DZ$24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</c:v>
                </c:pt>
                <c:pt idx="7">
                  <c:v>55</c:v>
                </c:pt>
                <c:pt idx="8">
                  <c:v>85</c:v>
                </c:pt>
                <c:pt idx="9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9-4F53-9C1C-C60EA41B2515}"/>
            </c:ext>
          </c:extLst>
        </c:ser>
        <c:ser>
          <c:idx val="2"/>
          <c:order val="2"/>
          <c:tx>
            <c:v>가을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분석1단계!$DZ$25:$DZ$34</c:f>
              <c:numCache>
                <c:formatCode>General</c:formatCode>
                <c:ptCount val="10"/>
                <c:pt idx="0">
                  <c:v>1</c:v>
                </c:pt>
                <c:pt idx="1">
                  <c:v>8</c:v>
                </c:pt>
                <c:pt idx="2">
                  <c:v>19</c:v>
                </c:pt>
                <c:pt idx="3">
                  <c:v>33</c:v>
                </c:pt>
                <c:pt idx="4">
                  <c:v>48</c:v>
                </c:pt>
                <c:pt idx="5">
                  <c:v>66</c:v>
                </c:pt>
                <c:pt idx="6">
                  <c:v>20</c:v>
                </c:pt>
                <c:pt idx="7">
                  <c:v>49</c:v>
                </c:pt>
                <c:pt idx="8">
                  <c:v>25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9-4F53-9C1C-C60EA41B2515}"/>
            </c:ext>
          </c:extLst>
        </c:ser>
        <c:ser>
          <c:idx val="3"/>
          <c:order val="3"/>
          <c:tx>
            <c:v>겨울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분석1단계!$DZ$35:$DZ$44</c:f>
              <c:numCache>
                <c:formatCode>General</c:formatCode>
                <c:ptCount val="10"/>
                <c:pt idx="0">
                  <c:v>99</c:v>
                </c:pt>
                <c:pt idx="1">
                  <c:v>95</c:v>
                </c:pt>
                <c:pt idx="2">
                  <c:v>51</c:v>
                </c:pt>
                <c:pt idx="3">
                  <c:v>16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B9-4F53-9C1C-C60EA41B2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0653583"/>
        <c:axId val="1490654063"/>
      </c:barChart>
      <c:catAx>
        <c:axId val="149065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4063"/>
        <c:crosses val="autoZero"/>
        <c:auto val="1"/>
        <c:lblAlgn val="ctr"/>
        <c:lblOffset val="100"/>
        <c:noMultiLvlLbl val="0"/>
      </c:catAx>
      <c:valAx>
        <c:axId val="149065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</a:t>
            </a:r>
            <a:r>
              <a:rPr lang="en-US" altLang="ko-KR"/>
              <a:t>-</a:t>
            </a:r>
            <a:r>
              <a:rPr lang="ko-KR" altLang="en-US"/>
              <a:t>일사량 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봄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분석1단계!$EC$5:$EC$20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분석1단계!$ED$5:$ED$20</c:f>
              <c:numCache>
                <c:formatCode>General</c:formatCode>
                <c:ptCount val="16"/>
                <c:pt idx="0">
                  <c:v>3</c:v>
                </c:pt>
                <c:pt idx="1">
                  <c:v>33</c:v>
                </c:pt>
                <c:pt idx="2">
                  <c:v>6</c:v>
                </c:pt>
                <c:pt idx="3">
                  <c:v>13</c:v>
                </c:pt>
                <c:pt idx="4">
                  <c:v>7</c:v>
                </c:pt>
                <c:pt idx="5">
                  <c:v>2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13</c:v>
                </c:pt>
                <c:pt idx="11">
                  <c:v>16</c:v>
                </c:pt>
                <c:pt idx="12">
                  <c:v>24</c:v>
                </c:pt>
                <c:pt idx="13">
                  <c:v>38</c:v>
                </c:pt>
                <c:pt idx="14">
                  <c:v>53</c:v>
                </c:pt>
                <c:pt idx="1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4-48BD-A9CA-96829C977944}"/>
            </c:ext>
          </c:extLst>
        </c:ser>
        <c:ser>
          <c:idx val="1"/>
          <c:order val="1"/>
          <c:tx>
            <c:v>여름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분석1단계!$ED$21:$ED$36</c:f>
              <c:numCache>
                <c:formatCode>General</c:formatCode>
                <c:ptCount val="16"/>
                <c:pt idx="0">
                  <c:v>0</c:v>
                </c:pt>
                <c:pt idx="1">
                  <c:v>12</c:v>
                </c:pt>
                <c:pt idx="2">
                  <c:v>14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14</c:v>
                </c:pt>
                <c:pt idx="11">
                  <c:v>16</c:v>
                </c:pt>
                <c:pt idx="12">
                  <c:v>20</c:v>
                </c:pt>
                <c:pt idx="13">
                  <c:v>37</c:v>
                </c:pt>
                <c:pt idx="14">
                  <c:v>68</c:v>
                </c:pt>
                <c:pt idx="15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4-48BD-A9CA-96829C977944}"/>
            </c:ext>
          </c:extLst>
        </c:ser>
        <c:ser>
          <c:idx val="2"/>
          <c:order val="2"/>
          <c:tx>
            <c:v>가을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분석1단계!$ED$37:$ED$52</c:f>
              <c:numCache>
                <c:formatCode>General</c:formatCode>
                <c:ptCount val="16"/>
                <c:pt idx="0">
                  <c:v>11</c:v>
                </c:pt>
                <c:pt idx="1">
                  <c:v>28</c:v>
                </c:pt>
                <c:pt idx="2">
                  <c:v>22</c:v>
                </c:pt>
                <c:pt idx="3">
                  <c:v>15</c:v>
                </c:pt>
                <c:pt idx="4">
                  <c:v>15</c:v>
                </c:pt>
                <c:pt idx="5">
                  <c:v>17</c:v>
                </c:pt>
                <c:pt idx="6">
                  <c:v>25</c:v>
                </c:pt>
                <c:pt idx="7">
                  <c:v>21</c:v>
                </c:pt>
                <c:pt idx="8">
                  <c:v>23</c:v>
                </c:pt>
                <c:pt idx="9">
                  <c:v>31</c:v>
                </c:pt>
                <c:pt idx="10">
                  <c:v>19</c:v>
                </c:pt>
                <c:pt idx="11">
                  <c:v>20</c:v>
                </c:pt>
                <c:pt idx="12">
                  <c:v>14</c:v>
                </c:pt>
                <c:pt idx="13">
                  <c:v>6</c:v>
                </c:pt>
                <c:pt idx="14">
                  <c:v>6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4-48BD-A9CA-96829C977944}"/>
            </c:ext>
          </c:extLst>
        </c:ser>
        <c:ser>
          <c:idx val="3"/>
          <c:order val="3"/>
          <c:tx>
            <c:v>겨울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분석1단계!$ED$53:$ED$68</c:f>
              <c:numCache>
                <c:formatCode>General</c:formatCode>
                <c:ptCount val="16"/>
                <c:pt idx="0">
                  <c:v>24</c:v>
                </c:pt>
                <c:pt idx="1">
                  <c:v>79</c:v>
                </c:pt>
                <c:pt idx="2">
                  <c:v>43</c:v>
                </c:pt>
                <c:pt idx="3">
                  <c:v>32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11</c:v>
                </c:pt>
                <c:pt idx="8">
                  <c:v>11</c:v>
                </c:pt>
                <c:pt idx="9">
                  <c:v>3</c:v>
                </c:pt>
                <c:pt idx="10">
                  <c:v>5</c:v>
                </c:pt>
                <c:pt idx="11">
                  <c:v>3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14-48BD-A9CA-96829C977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387231"/>
        <c:axId val="1446389151"/>
      </c:barChart>
      <c:catAx>
        <c:axId val="144638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6389151"/>
        <c:crosses val="autoZero"/>
        <c:auto val="1"/>
        <c:lblAlgn val="ctr"/>
        <c:lblOffset val="100"/>
        <c:noMultiLvlLbl val="0"/>
      </c:catAx>
      <c:valAx>
        <c:axId val="14463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638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분석2단계_봄!$L$11:$L$52</c:f>
              <c:numCache>
                <c:formatCode>General</c:formatCode>
                <c:ptCount val="42"/>
                <c:pt idx="0">
                  <c:v>5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4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15</c:v>
                </c:pt>
                <c:pt idx="17">
                  <c:v>9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16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10</c:v>
                </c:pt>
                <c:pt idx="35">
                  <c:v>9</c:v>
                </c:pt>
                <c:pt idx="36">
                  <c:v>12</c:v>
                </c:pt>
                <c:pt idx="37">
                  <c:v>13</c:v>
                </c:pt>
                <c:pt idx="38">
                  <c:v>12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28-4600-A530-09F41A86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55023"/>
        <c:axId val="149065838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분석2단계_봄!$O$11:$O$64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5</c:v>
                      </c:pt>
                      <c:pt idx="1">
                        <c:v>14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5</c:v>
                      </c:pt>
                      <c:pt idx="6">
                        <c:v>15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13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13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13</c:v>
                      </c:pt>
                      <c:pt idx="25">
                        <c:v>4</c:v>
                      </c:pt>
                      <c:pt idx="26">
                        <c:v>11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4</c:v>
                      </c:pt>
                      <c:pt idx="41">
                        <c:v>12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10</c:v>
                      </c:pt>
                      <c:pt idx="47">
                        <c:v>11</c:v>
                      </c:pt>
                      <c:pt idx="48">
                        <c:v>11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8</c:v>
                      </c:pt>
                      <c:pt idx="52">
                        <c:v>4</c:v>
                      </c:pt>
                      <c:pt idx="53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C28-4600-A530-09F41A86236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분석2단계_봄!$R$11:$R$62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9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10</c:v>
                      </c:pt>
                      <c:pt idx="7">
                        <c:v>4</c:v>
                      </c:pt>
                      <c:pt idx="8">
                        <c:v>11</c:v>
                      </c:pt>
                      <c:pt idx="9">
                        <c:v>4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10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14</c:v>
                      </c:pt>
                      <c:pt idx="30">
                        <c:v>12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15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10</c:v>
                      </c:pt>
                      <c:pt idx="50">
                        <c:v>13</c:v>
                      </c:pt>
                      <c:pt idx="5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C28-4600-A530-09F41A86236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분석2단계_봄!$U$11:$U$55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11</c:v>
                      </c:pt>
                      <c:pt idx="1">
                        <c:v>13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12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10</c:v>
                      </c:pt>
                      <c:pt idx="15">
                        <c:v>4</c:v>
                      </c:pt>
                      <c:pt idx="16">
                        <c:v>12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12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14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12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12</c:v>
                      </c:pt>
                      <c:pt idx="36">
                        <c:v>9</c:v>
                      </c:pt>
                      <c:pt idx="37">
                        <c:v>7</c:v>
                      </c:pt>
                      <c:pt idx="38">
                        <c:v>4</c:v>
                      </c:pt>
                      <c:pt idx="39">
                        <c:v>11</c:v>
                      </c:pt>
                      <c:pt idx="40">
                        <c:v>9</c:v>
                      </c:pt>
                      <c:pt idx="41">
                        <c:v>10</c:v>
                      </c:pt>
                      <c:pt idx="42">
                        <c:v>5</c:v>
                      </c:pt>
                      <c:pt idx="43">
                        <c:v>4</c:v>
                      </c:pt>
                      <c:pt idx="44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C28-4600-A530-09F41A86236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분석2단계_봄!$X$11:$X$65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12</c:v>
                      </c:pt>
                      <c:pt idx="26">
                        <c:v>11</c:v>
                      </c:pt>
                      <c:pt idx="27">
                        <c:v>10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8</c:v>
                      </c:pt>
                      <c:pt idx="35">
                        <c:v>5</c:v>
                      </c:pt>
                      <c:pt idx="36">
                        <c:v>14</c:v>
                      </c:pt>
                      <c:pt idx="37">
                        <c:v>9</c:v>
                      </c:pt>
                      <c:pt idx="38">
                        <c:v>5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11</c:v>
                      </c:pt>
                      <c:pt idx="42">
                        <c:v>9</c:v>
                      </c:pt>
                      <c:pt idx="43">
                        <c:v>9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4</c:v>
                      </c:pt>
                      <c:pt idx="47">
                        <c:v>5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10</c:v>
                      </c:pt>
                      <c:pt idx="51">
                        <c:v>9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C28-4600-A530-09F41A862361}"/>
                  </c:ext>
                </c:extLst>
              </c15:ser>
            </c15:filteredScatterSeries>
          </c:ext>
        </c:extLst>
      </c:scatterChart>
      <c:valAx>
        <c:axId val="149065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8383"/>
        <c:crosses val="autoZero"/>
        <c:crossBetween val="midCat"/>
      </c:valAx>
      <c:valAx>
        <c:axId val="14906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분석2단계_봄!$O$11:$O$64</c:f>
              <c:numCache>
                <c:formatCode>General</c:formatCode>
                <c:ptCount val="54"/>
                <c:pt idx="0">
                  <c:v>5</c:v>
                </c:pt>
                <c:pt idx="1">
                  <c:v>14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5</c:v>
                </c:pt>
                <c:pt idx="6">
                  <c:v>15</c:v>
                </c:pt>
                <c:pt idx="7">
                  <c:v>11</c:v>
                </c:pt>
                <c:pt idx="8">
                  <c:v>13</c:v>
                </c:pt>
                <c:pt idx="9">
                  <c:v>10</c:v>
                </c:pt>
                <c:pt idx="10">
                  <c:v>13</c:v>
                </c:pt>
                <c:pt idx="11">
                  <c:v>9</c:v>
                </c:pt>
                <c:pt idx="12">
                  <c:v>13</c:v>
                </c:pt>
                <c:pt idx="13">
                  <c:v>12</c:v>
                </c:pt>
                <c:pt idx="14">
                  <c:v>12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4</c:v>
                </c:pt>
                <c:pt idx="21">
                  <c:v>13</c:v>
                </c:pt>
                <c:pt idx="22">
                  <c:v>5</c:v>
                </c:pt>
                <c:pt idx="23">
                  <c:v>5</c:v>
                </c:pt>
                <c:pt idx="24">
                  <c:v>13</c:v>
                </c:pt>
                <c:pt idx="25">
                  <c:v>4</c:v>
                </c:pt>
                <c:pt idx="26">
                  <c:v>11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4</c:v>
                </c:pt>
                <c:pt idx="39">
                  <c:v>10</c:v>
                </c:pt>
                <c:pt idx="40">
                  <c:v>4</c:v>
                </c:pt>
                <c:pt idx="41">
                  <c:v>12</c:v>
                </c:pt>
                <c:pt idx="42">
                  <c:v>12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4</c:v>
                </c:pt>
                <c:pt idx="50">
                  <c:v>11</c:v>
                </c:pt>
                <c:pt idx="51">
                  <c:v>8</c:v>
                </c:pt>
                <c:pt idx="52">
                  <c:v>4</c:v>
                </c:pt>
                <c:pt idx="53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0-4C86-8EA5-F0A86F24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55023"/>
        <c:axId val="14906583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분석2단계_봄!$L$11:$L$52</c15:sqref>
                        </c15:formulaRef>
                      </c:ext>
                    </c:extLst>
                    <c:numCache>
                      <c:formatCode>General</c:formatCode>
                      <c:ptCount val="42"/>
                      <c:pt idx="0">
                        <c:v>5</c:v>
                      </c:pt>
                      <c:pt idx="1">
                        <c:v>16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4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11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15</c:v>
                      </c:pt>
                      <c:pt idx="28">
                        <c:v>16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A10-4C86-8EA5-F0A86F24852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분석2단계_봄!$R$11:$R$62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9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10</c:v>
                      </c:pt>
                      <c:pt idx="7">
                        <c:v>4</c:v>
                      </c:pt>
                      <c:pt idx="8">
                        <c:v>11</c:v>
                      </c:pt>
                      <c:pt idx="9">
                        <c:v>4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10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14</c:v>
                      </c:pt>
                      <c:pt idx="30">
                        <c:v>12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15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10</c:v>
                      </c:pt>
                      <c:pt idx="50">
                        <c:v>13</c:v>
                      </c:pt>
                      <c:pt idx="5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10-4C86-8EA5-F0A86F24852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분석2단계_봄!$U$11:$U$55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11</c:v>
                      </c:pt>
                      <c:pt idx="1">
                        <c:v>13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12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10</c:v>
                      </c:pt>
                      <c:pt idx="15">
                        <c:v>4</c:v>
                      </c:pt>
                      <c:pt idx="16">
                        <c:v>12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12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14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12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12</c:v>
                      </c:pt>
                      <c:pt idx="36">
                        <c:v>9</c:v>
                      </c:pt>
                      <c:pt idx="37">
                        <c:v>7</c:v>
                      </c:pt>
                      <c:pt idx="38">
                        <c:v>4</c:v>
                      </c:pt>
                      <c:pt idx="39">
                        <c:v>11</c:v>
                      </c:pt>
                      <c:pt idx="40">
                        <c:v>9</c:v>
                      </c:pt>
                      <c:pt idx="41">
                        <c:v>10</c:v>
                      </c:pt>
                      <c:pt idx="42">
                        <c:v>5</c:v>
                      </c:pt>
                      <c:pt idx="43">
                        <c:v>4</c:v>
                      </c:pt>
                      <c:pt idx="44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10-4C86-8EA5-F0A86F24852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분석2단계_봄!$X$11:$X$65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12</c:v>
                      </c:pt>
                      <c:pt idx="26">
                        <c:v>11</c:v>
                      </c:pt>
                      <c:pt idx="27">
                        <c:v>10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8</c:v>
                      </c:pt>
                      <c:pt idx="35">
                        <c:v>5</c:v>
                      </c:pt>
                      <c:pt idx="36">
                        <c:v>14</c:v>
                      </c:pt>
                      <c:pt idx="37">
                        <c:v>9</c:v>
                      </c:pt>
                      <c:pt idx="38">
                        <c:v>5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11</c:v>
                      </c:pt>
                      <c:pt idx="42">
                        <c:v>9</c:v>
                      </c:pt>
                      <c:pt idx="43">
                        <c:v>9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4</c:v>
                      </c:pt>
                      <c:pt idx="47">
                        <c:v>5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10</c:v>
                      </c:pt>
                      <c:pt idx="51">
                        <c:v>9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A10-4C86-8EA5-F0A86F248529}"/>
                  </c:ext>
                </c:extLst>
              </c15:ser>
            </c15:filteredScatterSeries>
          </c:ext>
        </c:extLst>
      </c:scatterChart>
      <c:valAx>
        <c:axId val="149065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8383"/>
        <c:crosses val="autoZero"/>
        <c:crossBetween val="midCat"/>
      </c:valAx>
      <c:valAx>
        <c:axId val="14906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분석2단계_봄!$R$11:$R$62</c:f>
              <c:numCache>
                <c:formatCode>General</c:formatCode>
                <c:ptCount val="52"/>
                <c:pt idx="0">
                  <c:v>13</c:v>
                </c:pt>
                <c:pt idx="1">
                  <c:v>13</c:v>
                </c:pt>
                <c:pt idx="2">
                  <c:v>9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10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  <c:pt idx="10">
                  <c:v>13</c:v>
                </c:pt>
                <c:pt idx="11">
                  <c:v>13</c:v>
                </c:pt>
                <c:pt idx="12">
                  <c:v>12</c:v>
                </c:pt>
                <c:pt idx="13">
                  <c:v>14</c:v>
                </c:pt>
                <c:pt idx="14">
                  <c:v>12</c:v>
                </c:pt>
                <c:pt idx="15">
                  <c:v>4</c:v>
                </c:pt>
                <c:pt idx="16">
                  <c:v>13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13</c:v>
                </c:pt>
                <c:pt idx="22">
                  <c:v>12</c:v>
                </c:pt>
                <c:pt idx="23">
                  <c:v>10</c:v>
                </c:pt>
                <c:pt idx="24">
                  <c:v>11</c:v>
                </c:pt>
                <c:pt idx="25">
                  <c:v>10</c:v>
                </c:pt>
                <c:pt idx="26">
                  <c:v>4</c:v>
                </c:pt>
                <c:pt idx="27">
                  <c:v>13</c:v>
                </c:pt>
                <c:pt idx="28">
                  <c:v>12</c:v>
                </c:pt>
                <c:pt idx="29">
                  <c:v>14</c:v>
                </c:pt>
                <c:pt idx="30">
                  <c:v>12</c:v>
                </c:pt>
                <c:pt idx="31">
                  <c:v>4</c:v>
                </c:pt>
                <c:pt idx="32">
                  <c:v>12</c:v>
                </c:pt>
                <c:pt idx="33">
                  <c:v>11</c:v>
                </c:pt>
                <c:pt idx="34">
                  <c:v>13</c:v>
                </c:pt>
                <c:pt idx="35">
                  <c:v>4</c:v>
                </c:pt>
                <c:pt idx="36">
                  <c:v>4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10</c:v>
                </c:pt>
                <c:pt idx="41">
                  <c:v>13</c:v>
                </c:pt>
                <c:pt idx="42">
                  <c:v>4</c:v>
                </c:pt>
                <c:pt idx="43">
                  <c:v>4</c:v>
                </c:pt>
                <c:pt idx="44">
                  <c:v>12</c:v>
                </c:pt>
                <c:pt idx="45">
                  <c:v>10</c:v>
                </c:pt>
                <c:pt idx="46">
                  <c:v>4</c:v>
                </c:pt>
                <c:pt idx="47">
                  <c:v>13</c:v>
                </c:pt>
                <c:pt idx="48">
                  <c:v>12</c:v>
                </c:pt>
                <c:pt idx="49">
                  <c:v>10</c:v>
                </c:pt>
                <c:pt idx="50">
                  <c:v>13</c:v>
                </c:pt>
                <c:pt idx="5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7C-4C4F-8C13-CC97FD93E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55023"/>
        <c:axId val="14906583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분석2단계_봄!$L$11:$L$52</c15:sqref>
                        </c15:formulaRef>
                      </c:ext>
                    </c:extLst>
                    <c:numCache>
                      <c:formatCode>General</c:formatCode>
                      <c:ptCount val="42"/>
                      <c:pt idx="0">
                        <c:v>5</c:v>
                      </c:pt>
                      <c:pt idx="1">
                        <c:v>16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4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11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15</c:v>
                      </c:pt>
                      <c:pt idx="28">
                        <c:v>16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37C-4C4F-8C13-CC97FD93EFC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분석2단계_봄!$O$11:$O$64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5</c:v>
                      </c:pt>
                      <c:pt idx="1">
                        <c:v>14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5</c:v>
                      </c:pt>
                      <c:pt idx="6">
                        <c:v>15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13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13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13</c:v>
                      </c:pt>
                      <c:pt idx="25">
                        <c:v>4</c:v>
                      </c:pt>
                      <c:pt idx="26">
                        <c:v>11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4</c:v>
                      </c:pt>
                      <c:pt idx="41">
                        <c:v>12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10</c:v>
                      </c:pt>
                      <c:pt idx="47">
                        <c:v>11</c:v>
                      </c:pt>
                      <c:pt idx="48">
                        <c:v>11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8</c:v>
                      </c:pt>
                      <c:pt idx="52">
                        <c:v>4</c:v>
                      </c:pt>
                      <c:pt idx="53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7C-4C4F-8C13-CC97FD93EFC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분석2단계_봄!$U$11:$U$55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11</c:v>
                      </c:pt>
                      <c:pt idx="1">
                        <c:v>13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12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10</c:v>
                      </c:pt>
                      <c:pt idx="15">
                        <c:v>4</c:v>
                      </c:pt>
                      <c:pt idx="16">
                        <c:v>12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12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14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12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12</c:v>
                      </c:pt>
                      <c:pt idx="36">
                        <c:v>9</c:v>
                      </c:pt>
                      <c:pt idx="37">
                        <c:v>7</c:v>
                      </c:pt>
                      <c:pt idx="38">
                        <c:v>4</c:v>
                      </c:pt>
                      <c:pt idx="39">
                        <c:v>11</c:v>
                      </c:pt>
                      <c:pt idx="40">
                        <c:v>9</c:v>
                      </c:pt>
                      <c:pt idx="41">
                        <c:v>10</c:v>
                      </c:pt>
                      <c:pt idx="42">
                        <c:v>5</c:v>
                      </c:pt>
                      <c:pt idx="43">
                        <c:v>4</c:v>
                      </c:pt>
                      <c:pt idx="44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7C-4C4F-8C13-CC97FD93EFC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분석2단계_봄!$X$11:$X$65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12</c:v>
                      </c:pt>
                      <c:pt idx="26">
                        <c:v>11</c:v>
                      </c:pt>
                      <c:pt idx="27">
                        <c:v>10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8</c:v>
                      </c:pt>
                      <c:pt idx="35">
                        <c:v>5</c:v>
                      </c:pt>
                      <c:pt idx="36">
                        <c:v>14</c:v>
                      </c:pt>
                      <c:pt idx="37">
                        <c:v>9</c:v>
                      </c:pt>
                      <c:pt idx="38">
                        <c:v>5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11</c:v>
                      </c:pt>
                      <c:pt idx="42">
                        <c:v>9</c:v>
                      </c:pt>
                      <c:pt idx="43">
                        <c:v>9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4</c:v>
                      </c:pt>
                      <c:pt idx="47">
                        <c:v>5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10</c:v>
                      </c:pt>
                      <c:pt idx="51">
                        <c:v>9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7C-4C4F-8C13-CC97FD93EFCF}"/>
                  </c:ext>
                </c:extLst>
              </c15:ser>
            </c15:filteredScatterSeries>
          </c:ext>
        </c:extLst>
      </c:scatterChart>
      <c:valAx>
        <c:axId val="149065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8383"/>
        <c:crosses val="autoZero"/>
        <c:crossBetween val="midCat"/>
      </c:valAx>
      <c:valAx>
        <c:axId val="14906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분석2단계_봄!$U$11:$U$55</c:f>
              <c:numCache>
                <c:formatCode>General</c:formatCode>
                <c:ptCount val="45"/>
                <c:pt idx="0">
                  <c:v>11</c:v>
                </c:pt>
                <c:pt idx="1">
                  <c:v>13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11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2">
                  <c:v>13</c:v>
                </c:pt>
                <c:pt idx="13">
                  <c:v>5</c:v>
                </c:pt>
                <c:pt idx="14">
                  <c:v>10</c:v>
                </c:pt>
                <c:pt idx="15">
                  <c:v>4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13</c:v>
                </c:pt>
                <c:pt idx="27">
                  <c:v>13</c:v>
                </c:pt>
                <c:pt idx="28">
                  <c:v>4</c:v>
                </c:pt>
                <c:pt idx="29">
                  <c:v>10</c:v>
                </c:pt>
                <c:pt idx="30">
                  <c:v>10</c:v>
                </c:pt>
                <c:pt idx="31">
                  <c:v>12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12</c:v>
                </c:pt>
                <c:pt idx="36">
                  <c:v>9</c:v>
                </c:pt>
                <c:pt idx="37">
                  <c:v>7</c:v>
                </c:pt>
                <c:pt idx="38">
                  <c:v>4</c:v>
                </c:pt>
                <c:pt idx="39">
                  <c:v>11</c:v>
                </c:pt>
                <c:pt idx="40">
                  <c:v>9</c:v>
                </c:pt>
                <c:pt idx="41">
                  <c:v>10</c:v>
                </c:pt>
                <c:pt idx="42">
                  <c:v>5</c:v>
                </c:pt>
                <c:pt idx="43">
                  <c:v>4</c:v>
                </c:pt>
                <c:pt idx="44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92-4019-8CB7-9C1B0E9BF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55023"/>
        <c:axId val="14906583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분석2단계_봄!$L$11:$L$52</c15:sqref>
                        </c15:formulaRef>
                      </c:ext>
                    </c:extLst>
                    <c:numCache>
                      <c:formatCode>General</c:formatCode>
                      <c:ptCount val="42"/>
                      <c:pt idx="0">
                        <c:v>5</c:v>
                      </c:pt>
                      <c:pt idx="1">
                        <c:v>16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4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11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15</c:v>
                      </c:pt>
                      <c:pt idx="28">
                        <c:v>16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492-4019-8CB7-9C1B0E9BFF2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분석2단계_봄!$O$11:$O$64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5</c:v>
                      </c:pt>
                      <c:pt idx="1">
                        <c:v>14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5</c:v>
                      </c:pt>
                      <c:pt idx="6">
                        <c:v>15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13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13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13</c:v>
                      </c:pt>
                      <c:pt idx="25">
                        <c:v>4</c:v>
                      </c:pt>
                      <c:pt idx="26">
                        <c:v>11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4</c:v>
                      </c:pt>
                      <c:pt idx="41">
                        <c:v>12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10</c:v>
                      </c:pt>
                      <c:pt idx="47">
                        <c:v>11</c:v>
                      </c:pt>
                      <c:pt idx="48">
                        <c:v>11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8</c:v>
                      </c:pt>
                      <c:pt idx="52">
                        <c:v>4</c:v>
                      </c:pt>
                      <c:pt idx="53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92-4019-8CB7-9C1B0E9BFF2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분석2단계_봄!$R$11:$R$62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9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10</c:v>
                      </c:pt>
                      <c:pt idx="7">
                        <c:v>4</c:v>
                      </c:pt>
                      <c:pt idx="8">
                        <c:v>11</c:v>
                      </c:pt>
                      <c:pt idx="9">
                        <c:v>4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10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14</c:v>
                      </c:pt>
                      <c:pt idx="30">
                        <c:v>12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15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10</c:v>
                      </c:pt>
                      <c:pt idx="50">
                        <c:v>13</c:v>
                      </c:pt>
                      <c:pt idx="5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92-4019-8CB7-9C1B0E9BFF2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분석2단계_봄!$X$11:$X$65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4</c:v>
                      </c:pt>
                      <c:pt idx="1">
                        <c:v>12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12</c:v>
                      </c:pt>
                      <c:pt idx="10">
                        <c:v>12</c:v>
                      </c:pt>
                      <c:pt idx="11">
                        <c:v>11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12</c:v>
                      </c:pt>
                      <c:pt idx="26">
                        <c:v>11</c:v>
                      </c:pt>
                      <c:pt idx="27">
                        <c:v>10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8</c:v>
                      </c:pt>
                      <c:pt idx="35">
                        <c:v>5</c:v>
                      </c:pt>
                      <c:pt idx="36">
                        <c:v>14</c:v>
                      </c:pt>
                      <c:pt idx="37">
                        <c:v>9</c:v>
                      </c:pt>
                      <c:pt idx="38">
                        <c:v>5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11</c:v>
                      </c:pt>
                      <c:pt idx="42">
                        <c:v>9</c:v>
                      </c:pt>
                      <c:pt idx="43">
                        <c:v>9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4</c:v>
                      </c:pt>
                      <c:pt idx="47">
                        <c:v>5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10</c:v>
                      </c:pt>
                      <c:pt idx="51">
                        <c:v>9</c:v>
                      </c:pt>
                      <c:pt idx="52">
                        <c:v>5</c:v>
                      </c:pt>
                      <c:pt idx="53">
                        <c:v>5</c:v>
                      </c:pt>
                      <c:pt idx="54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92-4019-8CB7-9C1B0E9BFF24}"/>
                  </c:ext>
                </c:extLst>
              </c15:ser>
            </c15:filteredScatterSeries>
          </c:ext>
        </c:extLst>
      </c:scatterChart>
      <c:valAx>
        <c:axId val="149065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8383"/>
        <c:crosses val="autoZero"/>
        <c:crossBetween val="midCat"/>
      </c:valAx>
      <c:valAx>
        <c:axId val="14906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분석2단계_봄!$X$11:$X$65</c:f>
              <c:numCache>
                <c:formatCode>General</c:formatCode>
                <c:ptCount val="55"/>
                <c:pt idx="0">
                  <c:v>4</c:v>
                </c:pt>
                <c:pt idx="1">
                  <c:v>12</c:v>
                </c:pt>
                <c:pt idx="2">
                  <c:v>10</c:v>
                </c:pt>
                <c:pt idx="3">
                  <c:v>13</c:v>
                </c:pt>
                <c:pt idx="4">
                  <c:v>4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4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13</c:v>
                </c:pt>
                <c:pt idx="15">
                  <c:v>13</c:v>
                </c:pt>
                <c:pt idx="16">
                  <c:v>10</c:v>
                </c:pt>
                <c:pt idx="17">
                  <c:v>13</c:v>
                </c:pt>
                <c:pt idx="18">
                  <c:v>10</c:v>
                </c:pt>
                <c:pt idx="19">
                  <c:v>11</c:v>
                </c:pt>
                <c:pt idx="20">
                  <c:v>4</c:v>
                </c:pt>
                <c:pt idx="21">
                  <c:v>4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12</c:v>
                </c:pt>
                <c:pt idx="33">
                  <c:v>13</c:v>
                </c:pt>
                <c:pt idx="34">
                  <c:v>8</c:v>
                </c:pt>
                <c:pt idx="35">
                  <c:v>5</c:v>
                </c:pt>
                <c:pt idx="36">
                  <c:v>14</c:v>
                </c:pt>
                <c:pt idx="37">
                  <c:v>9</c:v>
                </c:pt>
                <c:pt idx="38">
                  <c:v>5</c:v>
                </c:pt>
                <c:pt idx="39">
                  <c:v>12</c:v>
                </c:pt>
                <c:pt idx="40">
                  <c:v>10</c:v>
                </c:pt>
                <c:pt idx="41">
                  <c:v>11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7</c:v>
                </c:pt>
                <c:pt idx="46">
                  <c:v>4</c:v>
                </c:pt>
                <c:pt idx="47">
                  <c:v>5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9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40-448E-91EE-4674B75A5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55023"/>
        <c:axId val="14906583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3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분석2단계_봄!$L$11:$L$52</c15:sqref>
                        </c15:formulaRef>
                      </c:ext>
                    </c:extLst>
                    <c:numCache>
                      <c:formatCode>General</c:formatCode>
                      <c:ptCount val="42"/>
                      <c:pt idx="0">
                        <c:v>5</c:v>
                      </c:pt>
                      <c:pt idx="1">
                        <c:v>16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4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14</c:v>
                      </c:pt>
                      <c:pt idx="12">
                        <c:v>13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13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11</c:v>
                      </c:pt>
                      <c:pt idx="22">
                        <c:v>12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13</c:v>
                      </c:pt>
                      <c:pt idx="27">
                        <c:v>15</c:v>
                      </c:pt>
                      <c:pt idx="28">
                        <c:v>16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240-448E-91EE-4674B75A55F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4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분석2단계_봄!$O$11:$O$64</c15:sqref>
                        </c15:formulaRef>
                      </c:ext>
                    </c:extLst>
                    <c:numCache>
                      <c:formatCode>General</c:formatCode>
                      <c:ptCount val="54"/>
                      <c:pt idx="0">
                        <c:v>5</c:v>
                      </c:pt>
                      <c:pt idx="1">
                        <c:v>14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13</c:v>
                      </c:pt>
                      <c:pt idx="5">
                        <c:v>5</c:v>
                      </c:pt>
                      <c:pt idx="6">
                        <c:v>15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13</c:v>
                      </c:pt>
                      <c:pt idx="13">
                        <c:v>12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4</c:v>
                      </c:pt>
                      <c:pt idx="21">
                        <c:v>13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13</c:v>
                      </c:pt>
                      <c:pt idx="25">
                        <c:v>4</c:v>
                      </c:pt>
                      <c:pt idx="26">
                        <c:v>11</c:v>
                      </c:pt>
                      <c:pt idx="27">
                        <c:v>13</c:v>
                      </c:pt>
                      <c:pt idx="28">
                        <c:v>13</c:v>
                      </c:pt>
                      <c:pt idx="29">
                        <c:v>13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13</c:v>
                      </c:pt>
                      <c:pt idx="38">
                        <c:v>4</c:v>
                      </c:pt>
                      <c:pt idx="39">
                        <c:v>10</c:v>
                      </c:pt>
                      <c:pt idx="40">
                        <c:v>4</c:v>
                      </c:pt>
                      <c:pt idx="41">
                        <c:v>12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13</c:v>
                      </c:pt>
                      <c:pt idx="46">
                        <c:v>10</c:v>
                      </c:pt>
                      <c:pt idx="47">
                        <c:v>11</c:v>
                      </c:pt>
                      <c:pt idx="48">
                        <c:v>11</c:v>
                      </c:pt>
                      <c:pt idx="49">
                        <c:v>4</c:v>
                      </c:pt>
                      <c:pt idx="50">
                        <c:v>11</c:v>
                      </c:pt>
                      <c:pt idx="51">
                        <c:v>8</c:v>
                      </c:pt>
                      <c:pt idx="52">
                        <c:v>4</c:v>
                      </c:pt>
                      <c:pt idx="53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240-448E-91EE-4674B75A55F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분석2단계_봄!$R$11:$R$62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9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10</c:v>
                      </c:pt>
                      <c:pt idx="7">
                        <c:v>4</c:v>
                      </c:pt>
                      <c:pt idx="8">
                        <c:v>11</c:v>
                      </c:pt>
                      <c:pt idx="9">
                        <c:v>4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14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10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14</c:v>
                      </c:pt>
                      <c:pt idx="30">
                        <c:v>12</c:v>
                      </c:pt>
                      <c:pt idx="31">
                        <c:v>4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13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15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10</c:v>
                      </c:pt>
                      <c:pt idx="50">
                        <c:v>13</c:v>
                      </c:pt>
                      <c:pt idx="51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40-448E-91EE-4674B75A55F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분석2단계_봄!$U$11:$U$55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11</c:v>
                      </c:pt>
                      <c:pt idx="1">
                        <c:v>13</c:v>
                      </c:pt>
                      <c:pt idx="2">
                        <c:v>12</c:v>
                      </c:pt>
                      <c:pt idx="3">
                        <c:v>12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12</c:v>
                      </c:pt>
                      <c:pt idx="7">
                        <c:v>11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2">
                        <c:v>13</c:v>
                      </c:pt>
                      <c:pt idx="13">
                        <c:v>5</c:v>
                      </c:pt>
                      <c:pt idx="14">
                        <c:v>10</c:v>
                      </c:pt>
                      <c:pt idx="15">
                        <c:v>4</c:v>
                      </c:pt>
                      <c:pt idx="16">
                        <c:v>12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12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14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12</c:v>
                      </c:pt>
                      <c:pt idx="32">
                        <c:v>4</c:v>
                      </c:pt>
                      <c:pt idx="33">
                        <c:v>5</c:v>
                      </c:pt>
                      <c:pt idx="34">
                        <c:v>4</c:v>
                      </c:pt>
                      <c:pt idx="35">
                        <c:v>12</c:v>
                      </c:pt>
                      <c:pt idx="36">
                        <c:v>9</c:v>
                      </c:pt>
                      <c:pt idx="37">
                        <c:v>7</c:v>
                      </c:pt>
                      <c:pt idx="38">
                        <c:v>4</c:v>
                      </c:pt>
                      <c:pt idx="39">
                        <c:v>11</c:v>
                      </c:pt>
                      <c:pt idx="40">
                        <c:v>9</c:v>
                      </c:pt>
                      <c:pt idx="41">
                        <c:v>10</c:v>
                      </c:pt>
                      <c:pt idx="42">
                        <c:v>5</c:v>
                      </c:pt>
                      <c:pt idx="43">
                        <c:v>4</c:v>
                      </c:pt>
                      <c:pt idx="44">
                        <c:v>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40-448E-91EE-4674B75A55FE}"/>
                  </c:ext>
                </c:extLst>
              </c15:ser>
            </c15:filteredScatterSeries>
          </c:ext>
        </c:extLst>
      </c:scatterChart>
      <c:valAx>
        <c:axId val="149065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8383"/>
        <c:crosses val="autoZero"/>
        <c:crossBetween val="midCat"/>
      </c:valAx>
      <c:valAx>
        <c:axId val="14906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분석2단계_봄!$AB$11:$AB$43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13</c:v>
                </c:pt>
                <c:pt idx="14">
                  <c:v>13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16</c:v>
                </c:pt>
                <c:pt idx="19">
                  <c:v>9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15</c:v>
                </c:pt>
                <c:pt idx="25">
                  <c:v>4</c:v>
                </c:pt>
                <c:pt idx="26">
                  <c:v>4</c:v>
                </c:pt>
                <c:pt idx="27">
                  <c:v>13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7</c:v>
                </c:pt>
                <c:pt idx="3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7-42DF-B995-1CA8F6E87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3999"/>
        <c:axId val="1498331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분석2단계_봄!$AE$11:$AE$34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10</c:v>
                      </c:pt>
                      <c:pt idx="22">
                        <c:v>12</c:v>
                      </c:pt>
                      <c:pt idx="23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637-42DF-B995-1CA8F6E87863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분석2단계_봄!$AH$11:$AH$48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10</c:v>
                      </c:pt>
                      <c:pt idx="13">
                        <c:v>13</c:v>
                      </c:pt>
                      <c:pt idx="14">
                        <c:v>10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11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10</c:v>
                      </c:pt>
                      <c:pt idx="21">
                        <c:v>11</c:v>
                      </c:pt>
                      <c:pt idx="22">
                        <c:v>13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11</c:v>
                      </c:pt>
                      <c:pt idx="26">
                        <c:v>10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7</c:v>
                      </c:pt>
                      <c:pt idx="37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637-42DF-B995-1CA8F6E87863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분석2단계_봄!$AK$11:$AK$63</c15:sqref>
                        </c15:formulaRef>
                      </c:ext>
                    </c:extLst>
                    <c:numCache>
                      <c:formatCode>General</c:formatCode>
                      <c:ptCount val="53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10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11</c:v>
                      </c:pt>
                      <c:pt idx="30">
                        <c:v>12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10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11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11</c:v>
                      </c:pt>
                      <c:pt idx="51">
                        <c:v>11</c:v>
                      </c:pt>
                      <c:pt idx="5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37-42DF-B995-1CA8F6E87863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분석2단계_봄!$AN$11:$AN$43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11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11</c:v>
                      </c:pt>
                      <c:pt idx="20">
                        <c:v>10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14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9</c:v>
                      </c:pt>
                      <c:pt idx="27">
                        <c:v>9</c:v>
                      </c:pt>
                      <c:pt idx="28">
                        <c:v>9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637-42DF-B995-1CA8F6E87863}"/>
                  </c:ext>
                </c:extLst>
              </c15:ser>
            </c15:filteredScatterSeries>
          </c:ext>
        </c:extLst>
      </c:scatterChart>
      <c:valAx>
        <c:axId val="149833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1599"/>
        <c:crosses val="autoZero"/>
        <c:crossBetween val="midCat"/>
      </c:valAx>
      <c:valAx>
        <c:axId val="14983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3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분석2단계_봄!$AE$11:$AE$34</c:f>
              <c:numCache>
                <c:formatCode>General</c:formatCode>
                <c:ptCount val="24"/>
                <c:pt idx="0">
                  <c:v>13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11</c:v>
                </c:pt>
                <c:pt idx="12">
                  <c:v>12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10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12</c:v>
                </c:pt>
                <c:pt idx="21">
                  <c:v>10</c:v>
                </c:pt>
                <c:pt idx="22">
                  <c:v>12</c:v>
                </c:pt>
                <c:pt idx="2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D4-4AE1-9869-B4923DDC7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3999"/>
        <c:axId val="149833159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분석2단계_봄!$AB$11:$AB$43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4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14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16</c:v>
                      </c:pt>
                      <c:pt idx="19">
                        <c:v>9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15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7</c:v>
                      </c:pt>
                      <c:pt idx="32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1D4-4AE1-9869-B4923DDC7D42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분석2단계_봄!$AH$11:$AH$48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10</c:v>
                      </c:pt>
                      <c:pt idx="13">
                        <c:v>13</c:v>
                      </c:pt>
                      <c:pt idx="14">
                        <c:v>10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11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10</c:v>
                      </c:pt>
                      <c:pt idx="21">
                        <c:v>11</c:v>
                      </c:pt>
                      <c:pt idx="22">
                        <c:v>13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11</c:v>
                      </c:pt>
                      <c:pt idx="26">
                        <c:v>10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7</c:v>
                      </c:pt>
                      <c:pt idx="37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1D4-4AE1-9869-B4923DDC7D42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분석2단계_봄!$AK$11:$AK$63</c15:sqref>
                        </c15:formulaRef>
                      </c:ext>
                    </c:extLst>
                    <c:numCache>
                      <c:formatCode>General</c:formatCode>
                      <c:ptCount val="53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10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11</c:v>
                      </c:pt>
                      <c:pt idx="30">
                        <c:v>12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10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11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11</c:v>
                      </c:pt>
                      <c:pt idx="51">
                        <c:v>11</c:v>
                      </c:pt>
                      <c:pt idx="5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1D4-4AE1-9869-B4923DDC7D42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분석2단계_봄!$AN$11:$AN$43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11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11</c:v>
                      </c:pt>
                      <c:pt idx="20">
                        <c:v>10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14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9</c:v>
                      </c:pt>
                      <c:pt idx="27">
                        <c:v>9</c:v>
                      </c:pt>
                      <c:pt idx="28">
                        <c:v>9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1D4-4AE1-9869-B4923DDC7D42}"/>
                  </c:ext>
                </c:extLst>
              </c15:ser>
            </c15:filteredScatterSeries>
          </c:ext>
        </c:extLst>
      </c:scatterChart>
      <c:valAx>
        <c:axId val="149833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1599"/>
        <c:crosses val="autoZero"/>
        <c:crossBetween val="midCat"/>
      </c:valAx>
      <c:valAx>
        <c:axId val="14983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3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분석2단계_봄!$AH$11:$AH$48</c:f>
              <c:numCache>
                <c:formatCode>General</c:formatCode>
                <c:ptCount val="38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13</c:v>
                </c:pt>
                <c:pt idx="9">
                  <c:v>10</c:v>
                </c:pt>
                <c:pt idx="10">
                  <c:v>13</c:v>
                </c:pt>
                <c:pt idx="11">
                  <c:v>12</c:v>
                </c:pt>
                <c:pt idx="12">
                  <c:v>10</c:v>
                </c:pt>
                <c:pt idx="13">
                  <c:v>13</c:v>
                </c:pt>
                <c:pt idx="14">
                  <c:v>10</c:v>
                </c:pt>
                <c:pt idx="15">
                  <c:v>13</c:v>
                </c:pt>
                <c:pt idx="16">
                  <c:v>13</c:v>
                </c:pt>
                <c:pt idx="17">
                  <c:v>11</c:v>
                </c:pt>
                <c:pt idx="18">
                  <c:v>11</c:v>
                </c:pt>
                <c:pt idx="19">
                  <c:v>13</c:v>
                </c:pt>
                <c:pt idx="20">
                  <c:v>10</c:v>
                </c:pt>
                <c:pt idx="21">
                  <c:v>11</c:v>
                </c:pt>
                <c:pt idx="22">
                  <c:v>13</c:v>
                </c:pt>
                <c:pt idx="23">
                  <c:v>12</c:v>
                </c:pt>
                <c:pt idx="24">
                  <c:v>12</c:v>
                </c:pt>
                <c:pt idx="25">
                  <c:v>11</c:v>
                </c:pt>
                <c:pt idx="26">
                  <c:v>10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13</c:v>
                </c:pt>
                <c:pt idx="31">
                  <c:v>13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7</c:v>
                </c:pt>
                <c:pt idx="3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66-48D6-8CC1-195B05649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3999"/>
        <c:axId val="149833159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분석2단계_봄!$AB$11:$AB$43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4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14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16</c:v>
                      </c:pt>
                      <c:pt idx="19">
                        <c:v>9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15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7</c:v>
                      </c:pt>
                      <c:pt idx="32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166-48D6-8CC1-195B05649476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분석2단계_봄!$AE$11:$AE$34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10</c:v>
                      </c:pt>
                      <c:pt idx="22">
                        <c:v>12</c:v>
                      </c:pt>
                      <c:pt idx="23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166-48D6-8CC1-195B05649476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분석2단계_봄!$AK$11:$AK$63</c15:sqref>
                        </c15:formulaRef>
                      </c:ext>
                    </c:extLst>
                    <c:numCache>
                      <c:formatCode>General</c:formatCode>
                      <c:ptCount val="53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10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11</c:v>
                      </c:pt>
                      <c:pt idx="30">
                        <c:v>12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10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11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11</c:v>
                      </c:pt>
                      <c:pt idx="51">
                        <c:v>11</c:v>
                      </c:pt>
                      <c:pt idx="5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166-48D6-8CC1-195B05649476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분석2단계_봄!$AN$11:$AN$43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11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11</c:v>
                      </c:pt>
                      <c:pt idx="20">
                        <c:v>10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14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9</c:v>
                      </c:pt>
                      <c:pt idx="27">
                        <c:v>9</c:v>
                      </c:pt>
                      <c:pt idx="28">
                        <c:v>9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166-48D6-8CC1-195B05649476}"/>
                  </c:ext>
                </c:extLst>
              </c15:ser>
            </c15:filteredScatterSeries>
          </c:ext>
        </c:extLst>
      </c:scatterChart>
      <c:valAx>
        <c:axId val="149833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1599"/>
        <c:crosses val="autoZero"/>
        <c:crossBetween val="midCat"/>
      </c:valAx>
      <c:valAx>
        <c:axId val="14983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3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분석2단계_봄!$AK$11:$AK$63</c:f>
              <c:numCache>
                <c:formatCode>General</c:formatCode>
                <c:ptCount val="5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13</c:v>
                </c:pt>
                <c:pt idx="10">
                  <c:v>11</c:v>
                </c:pt>
                <c:pt idx="11">
                  <c:v>13</c:v>
                </c:pt>
                <c:pt idx="12">
                  <c:v>12</c:v>
                </c:pt>
                <c:pt idx="13">
                  <c:v>10</c:v>
                </c:pt>
                <c:pt idx="14">
                  <c:v>12</c:v>
                </c:pt>
                <c:pt idx="15">
                  <c:v>10</c:v>
                </c:pt>
                <c:pt idx="16">
                  <c:v>10</c:v>
                </c:pt>
                <c:pt idx="17">
                  <c:v>12</c:v>
                </c:pt>
                <c:pt idx="18">
                  <c:v>11</c:v>
                </c:pt>
                <c:pt idx="19">
                  <c:v>13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10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11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13</c:v>
                </c:pt>
                <c:pt idx="36">
                  <c:v>10</c:v>
                </c:pt>
                <c:pt idx="37">
                  <c:v>12</c:v>
                </c:pt>
                <c:pt idx="38">
                  <c:v>13</c:v>
                </c:pt>
                <c:pt idx="39">
                  <c:v>12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5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7A-41EA-AFF4-215BE702D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3999"/>
        <c:axId val="149833159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분석2단계_봄!$AB$11:$AB$43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4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14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16</c:v>
                      </c:pt>
                      <c:pt idx="19">
                        <c:v>9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15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7</c:v>
                      </c:pt>
                      <c:pt idx="32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97A-41EA-AFF4-215BE702D1F7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분석2단계_봄!$AE$11:$AE$34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10</c:v>
                      </c:pt>
                      <c:pt idx="22">
                        <c:v>12</c:v>
                      </c:pt>
                      <c:pt idx="23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7A-41EA-AFF4-215BE702D1F7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분석2단계_봄!$AH$11:$AH$48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10</c:v>
                      </c:pt>
                      <c:pt idx="13">
                        <c:v>13</c:v>
                      </c:pt>
                      <c:pt idx="14">
                        <c:v>10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11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10</c:v>
                      </c:pt>
                      <c:pt idx="21">
                        <c:v>11</c:v>
                      </c:pt>
                      <c:pt idx="22">
                        <c:v>13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11</c:v>
                      </c:pt>
                      <c:pt idx="26">
                        <c:v>10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7</c:v>
                      </c:pt>
                      <c:pt idx="37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7A-41EA-AFF4-215BE702D1F7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분석2단계_봄!$AN$11:$AN$43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12</c:v>
                      </c:pt>
                      <c:pt idx="8">
                        <c:v>12</c:v>
                      </c:pt>
                      <c:pt idx="9">
                        <c:v>13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11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12</c:v>
                      </c:pt>
                      <c:pt idx="19">
                        <c:v>11</c:v>
                      </c:pt>
                      <c:pt idx="20">
                        <c:v>10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14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9</c:v>
                      </c:pt>
                      <c:pt idx="27">
                        <c:v>9</c:v>
                      </c:pt>
                      <c:pt idx="28">
                        <c:v>9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97A-41EA-AFF4-215BE702D1F7}"/>
                  </c:ext>
                </c:extLst>
              </c15:ser>
            </c15:filteredScatterSeries>
          </c:ext>
        </c:extLst>
      </c:scatterChart>
      <c:valAx>
        <c:axId val="149833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1599"/>
        <c:crosses val="autoZero"/>
        <c:crossBetween val="midCat"/>
      </c:valAx>
      <c:valAx>
        <c:axId val="14983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3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분석2단계_봄!$AN$11:$AN$43</c:f>
              <c:numCache>
                <c:formatCode>General</c:formatCode>
                <c:ptCount val="33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10</c:v>
                </c:pt>
                <c:pt idx="21">
                  <c:v>13</c:v>
                </c:pt>
                <c:pt idx="22">
                  <c:v>12</c:v>
                </c:pt>
                <c:pt idx="23">
                  <c:v>14</c:v>
                </c:pt>
                <c:pt idx="24">
                  <c:v>10</c:v>
                </c:pt>
                <c:pt idx="25">
                  <c:v>10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6C-42F3-8F0C-48E5E517A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3999"/>
        <c:axId val="149833159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분석2단계_봄!$AB$11:$AB$43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5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4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14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5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16</c:v>
                      </c:pt>
                      <c:pt idx="19">
                        <c:v>9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15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13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7</c:v>
                      </c:pt>
                      <c:pt idx="32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B6C-42F3-8F0C-48E5E517AC38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분석2단계_봄!$AE$11:$AE$34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13</c:v>
                      </c:pt>
                      <c:pt idx="1">
                        <c:v>11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10</c:v>
                      </c:pt>
                      <c:pt idx="22">
                        <c:v>12</c:v>
                      </c:pt>
                      <c:pt idx="23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6C-42F3-8F0C-48E5E517AC38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분석2단계_봄!$AH$11:$AH$48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13</c:v>
                      </c:pt>
                      <c:pt idx="5">
                        <c:v>12</c:v>
                      </c:pt>
                      <c:pt idx="6">
                        <c:v>14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10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10</c:v>
                      </c:pt>
                      <c:pt idx="13">
                        <c:v>13</c:v>
                      </c:pt>
                      <c:pt idx="14">
                        <c:v>10</c:v>
                      </c:pt>
                      <c:pt idx="15">
                        <c:v>13</c:v>
                      </c:pt>
                      <c:pt idx="16">
                        <c:v>13</c:v>
                      </c:pt>
                      <c:pt idx="17">
                        <c:v>11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10</c:v>
                      </c:pt>
                      <c:pt idx="21">
                        <c:v>11</c:v>
                      </c:pt>
                      <c:pt idx="22">
                        <c:v>13</c:v>
                      </c:pt>
                      <c:pt idx="23">
                        <c:v>12</c:v>
                      </c:pt>
                      <c:pt idx="24">
                        <c:v>12</c:v>
                      </c:pt>
                      <c:pt idx="25">
                        <c:v>11</c:v>
                      </c:pt>
                      <c:pt idx="26">
                        <c:v>10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12</c:v>
                      </c:pt>
                      <c:pt idx="30">
                        <c:v>13</c:v>
                      </c:pt>
                      <c:pt idx="31">
                        <c:v>13</c:v>
                      </c:pt>
                      <c:pt idx="32">
                        <c:v>12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7</c:v>
                      </c:pt>
                      <c:pt idx="37">
                        <c:v>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6C-42F3-8F0C-48E5E517AC38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분석2단계_봄!$AK$11:$AK$63</c15:sqref>
                        </c15:formulaRef>
                      </c:ext>
                    </c:extLst>
                    <c:numCache>
                      <c:formatCode>General</c:formatCode>
                      <c:ptCount val="53"/>
                      <c:pt idx="0">
                        <c:v>13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12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13</c:v>
                      </c:pt>
                      <c:pt idx="9">
                        <c:v>13</c:v>
                      </c:pt>
                      <c:pt idx="10">
                        <c:v>11</c:v>
                      </c:pt>
                      <c:pt idx="11">
                        <c:v>13</c:v>
                      </c:pt>
                      <c:pt idx="12">
                        <c:v>12</c:v>
                      </c:pt>
                      <c:pt idx="13">
                        <c:v>10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12</c:v>
                      </c:pt>
                      <c:pt idx="18">
                        <c:v>11</c:v>
                      </c:pt>
                      <c:pt idx="19">
                        <c:v>13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13</c:v>
                      </c:pt>
                      <c:pt idx="26">
                        <c:v>10</c:v>
                      </c:pt>
                      <c:pt idx="27">
                        <c:v>12</c:v>
                      </c:pt>
                      <c:pt idx="28">
                        <c:v>12</c:v>
                      </c:pt>
                      <c:pt idx="29">
                        <c:v>11</c:v>
                      </c:pt>
                      <c:pt idx="30">
                        <c:v>12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12</c:v>
                      </c:pt>
                      <c:pt idx="38">
                        <c:v>13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10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11</c:v>
                      </c:pt>
                      <c:pt idx="46">
                        <c:v>5</c:v>
                      </c:pt>
                      <c:pt idx="47">
                        <c:v>12</c:v>
                      </c:pt>
                      <c:pt idx="48">
                        <c:v>11</c:v>
                      </c:pt>
                      <c:pt idx="49">
                        <c:v>11</c:v>
                      </c:pt>
                      <c:pt idx="50">
                        <c:v>11</c:v>
                      </c:pt>
                      <c:pt idx="51">
                        <c:v>11</c:v>
                      </c:pt>
                      <c:pt idx="52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6C-42F3-8F0C-48E5E517AC38}"/>
                  </c:ext>
                </c:extLst>
              </c15:ser>
            </c15:filteredScatterSeries>
          </c:ext>
        </c:extLst>
      </c:scatterChart>
      <c:valAx>
        <c:axId val="149833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1599"/>
        <c:crosses val="autoZero"/>
        <c:crossBetween val="midCat"/>
      </c:valAx>
      <c:valAx>
        <c:axId val="14983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3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강수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분석2단계_봄!$AR$11:$AR$209</c:f>
              <c:numCache>
                <c:formatCode>General</c:formatCode>
                <c:ptCount val="199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15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11</c:v>
                </c:pt>
                <c:pt idx="13">
                  <c:v>13</c:v>
                </c:pt>
                <c:pt idx="14">
                  <c:v>13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10</c:v>
                </c:pt>
                <c:pt idx="22">
                  <c:v>4</c:v>
                </c:pt>
                <c:pt idx="23">
                  <c:v>13</c:v>
                </c:pt>
                <c:pt idx="24">
                  <c:v>13</c:v>
                </c:pt>
                <c:pt idx="25">
                  <c:v>12</c:v>
                </c:pt>
                <c:pt idx="26">
                  <c:v>12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13</c:v>
                </c:pt>
                <c:pt idx="40">
                  <c:v>12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11</c:v>
                </c:pt>
                <c:pt idx="46">
                  <c:v>13</c:v>
                </c:pt>
                <c:pt idx="47">
                  <c:v>13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12</c:v>
                </c:pt>
                <c:pt idx="52">
                  <c:v>13</c:v>
                </c:pt>
                <c:pt idx="53">
                  <c:v>12</c:v>
                </c:pt>
                <c:pt idx="54">
                  <c:v>4</c:v>
                </c:pt>
                <c:pt idx="55">
                  <c:v>12</c:v>
                </c:pt>
                <c:pt idx="56">
                  <c:v>10</c:v>
                </c:pt>
                <c:pt idx="57">
                  <c:v>10</c:v>
                </c:pt>
                <c:pt idx="58">
                  <c:v>12</c:v>
                </c:pt>
                <c:pt idx="59">
                  <c:v>12</c:v>
                </c:pt>
                <c:pt idx="60">
                  <c:v>13</c:v>
                </c:pt>
                <c:pt idx="61">
                  <c:v>10</c:v>
                </c:pt>
                <c:pt idx="62">
                  <c:v>13</c:v>
                </c:pt>
                <c:pt idx="63">
                  <c:v>10</c:v>
                </c:pt>
                <c:pt idx="64">
                  <c:v>8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12</c:v>
                </c:pt>
                <c:pt idx="70">
                  <c:v>15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4</c:v>
                </c:pt>
                <c:pt idx="77">
                  <c:v>13</c:v>
                </c:pt>
                <c:pt idx="78">
                  <c:v>13</c:v>
                </c:pt>
                <c:pt idx="79">
                  <c:v>15</c:v>
                </c:pt>
                <c:pt idx="80">
                  <c:v>13</c:v>
                </c:pt>
                <c:pt idx="81">
                  <c:v>11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11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15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12</c:v>
                </c:pt>
                <c:pt idx="97">
                  <c:v>13</c:v>
                </c:pt>
                <c:pt idx="98">
                  <c:v>11</c:v>
                </c:pt>
                <c:pt idx="99">
                  <c:v>10</c:v>
                </c:pt>
                <c:pt idx="100">
                  <c:v>13</c:v>
                </c:pt>
                <c:pt idx="101">
                  <c:v>12</c:v>
                </c:pt>
                <c:pt idx="102">
                  <c:v>11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10</c:v>
                </c:pt>
                <c:pt idx="108">
                  <c:v>11</c:v>
                </c:pt>
                <c:pt idx="109">
                  <c:v>10</c:v>
                </c:pt>
                <c:pt idx="110">
                  <c:v>14</c:v>
                </c:pt>
                <c:pt idx="111">
                  <c:v>11</c:v>
                </c:pt>
                <c:pt idx="112">
                  <c:v>11</c:v>
                </c:pt>
                <c:pt idx="113">
                  <c:v>10</c:v>
                </c:pt>
                <c:pt idx="114">
                  <c:v>13</c:v>
                </c:pt>
                <c:pt idx="115">
                  <c:v>10</c:v>
                </c:pt>
                <c:pt idx="116">
                  <c:v>11</c:v>
                </c:pt>
                <c:pt idx="117">
                  <c:v>13</c:v>
                </c:pt>
                <c:pt idx="118">
                  <c:v>4</c:v>
                </c:pt>
                <c:pt idx="119">
                  <c:v>4</c:v>
                </c:pt>
                <c:pt idx="120">
                  <c:v>10</c:v>
                </c:pt>
                <c:pt idx="121">
                  <c:v>10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11</c:v>
                </c:pt>
                <c:pt idx="128">
                  <c:v>10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12</c:v>
                </c:pt>
                <c:pt idx="134">
                  <c:v>13</c:v>
                </c:pt>
                <c:pt idx="135">
                  <c:v>8</c:v>
                </c:pt>
                <c:pt idx="136">
                  <c:v>5</c:v>
                </c:pt>
                <c:pt idx="137">
                  <c:v>14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12</c:v>
                </c:pt>
                <c:pt idx="149">
                  <c:v>11</c:v>
                </c:pt>
                <c:pt idx="150">
                  <c:v>13</c:v>
                </c:pt>
                <c:pt idx="151">
                  <c:v>12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  <c:pt idx="155">
                  <c:v>4</c:v>
                </c:pt>
                <c:pt idx="156">
                  <c:v>12</c:v>
                </c:pt>
                <c:pt idx="157">
                  <c:v>13</c:v>
                </c:pt>
                <c:pt idx="158">
                  <c:v>12</c:v>
                </c:pt>
                <c:pt idx="159">
                  <c:v>13</c:v>
                </c:pt>
                <c:pt idx="160">
                  <c:v>12</c:v>
                </c:pt>
                <c:pt idx="161">
                  <c:v>12</c:v>
                </c:pt>
                <c:pt idx="162">
                  <c:v>10</c:v>
                </c:pt>
                <c:pt idx="163">
                  <c:v>13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12</c:v>
                </c:pt>
                <c:pt idx="168">
                  <c:v>10</c:v>
                </c:pt>
                <c:pt idx="169">
                  <c:v>10</c:v>
                </c:pt>
                <c:pt idx="170">
                  <c:v>11</c:v>
                </c:pt>
                <c:pt idx="171">
                  <c:v>11</c:v>
                </c:pt>
                <c:pt idx="172">
                  <c:v>5</c:v>
                </c:pt>
                <c:pt idx="173">
                  <c:v>4</c:v>
                </c:pt>
                <c:pt idx="174">
                  <c:v>12</c:v>
                </c:pt>
                <c:pt idx="175">
                  <c:v>12</c:v>
                </c:pt>
                <c:pt idx="176">
                  <c:v>10</c:v>
                </c:pt>
                <c:pt idx="177">
                  <c:v>13</c:v>
                </c:pt>
                <c:pt idx="178">
                  <c:v>11</c:v>
                </c:pt>
                <c:pt idx="179">
                  <c:v>10</c:v>
                </c:pt>
                <c:pt idx="180">
                  <c:v>8</c:v>
                </c:pt>
                <c:pt idx="181">
                  <c:v>10</c:v>
                </c:pt>
                <c:pt idx="182">
                  <c:v>9</c:v>
                </c:pt>
                <c:pt idx="183">
                  <c:v>9</c:v>
                </c:pt>
                <c:pt idx="184">
                  <c:v>11</c:v>
                </c:pt>
                <c:pt idx="185">
                  <c:v>9</c:v>
                </c:pt>
                <c:pt idx="186">
                  <c:v>10</c:v>
                </c:pt>
                <c:pt idx="187">
                  <c:v>11</c:v>
                </c:pt>
                <c:pt idx="188">
                  <c:v>9</c:v>
                </c:pt>
                <c:pt idx="189">
                  <c:v>10</c:v>
                </c:pt>
                <c:pt idx="190">
                  <c:v>7</c:v>
                </c:pt>
                <c:pt idx="191">
                  <c:v>11</c:v>
                </c:pt>
                <c:pt idx="192">
                  <c:v>11</c:v>
                </c:pt>
                <c:pt idx="193">
                  <c:v>10</c:v>
                </c:pt>
                <c:pt idx="194">
                  <c:v>10</c:v>
                </c:pt>
                <c:pt idx="195">
                  <c:v>9</c:v>
                </c:pt>
                <c:pt idx="196">
                  <c:v>5</c:v>
                </c:pt>
                <c:pt idx="197">
                  <c:v>5</c:v>
                </c:pt>
                <c:pt idx="19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C-4697-8BD4-6F4868849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63263"/>
        <c:axId val="15391824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분석2단계_봄!$AU$11:$AU$87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5</c:v>
                      </c:pt>
                      <c:pt idx="1">
                        <c:v>5</c:v>
                      </c:pt>
                      <c:pt idx="2">
                        <c:v>14</c:v>
                      </c:pt>
                      <c:pt idx="3">
                        <c:v>13</c:v>
                      </c:pt>
                      <c:pt idx="4">
                        <c:v>5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4</c:v>
                      </c:pt>
                      <c:pt idx="8">
                        <c:v>9</c:v>
                      </c:pt>
                      <c:pt idx="9">
                        <c:v>4</c:v>
                      </c:pt>
                      <c:pt idx="10">
                        <c:v>11</c:v>
                      </c:pt>
                      <c:pt idx="11">
                        <c:v>9</c:v>
                      </c:pt>
                      <c:pt idx="12">
                        <c:v>13</c:v>
                      </c:pt>
                      <c:pt idx="13">
                        <c:v>4</c:v>
                      </c:pt>
                      <c:pt idx="14">
                        <c:v>14</c:v>
                      </c:pt>
                      <c:pt idx="15">
                        <c:v>13</c:v>
                      </c:pt>
                      <c:pt idx="16">
                        <c:v>12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13</c:v>
                      </c:pt>
                      <c:pt idx="20">
                        <c:v>10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4</c:v>
                      </c:pt>
                      <c:pt idx="24">
                        <c:v>11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5</c:v>
                      </c:pt>
                      <c:pt idx="31">
                        <c:v>13</c:v>
                      </c:pt>
                      <c:pt idx="32">
                        <c:v>9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4</c:v>
                      </c:pt>
                      <c:pt idx="38">
                        <c:v>10</c:v>
                      </c:pt>
                      <c:pt idx="39">
                        <c:v>4</c:v>
                      </c:pt>
                      <c:pt idx="40">
                        <c:v>14</c:v>
                      </c:pt>
                      <c:pt idx="41">
                        <c:v>10</c:v>
                      </c:pt>
                      <c:pt idx="42">
                        <c:v>4</c:v>
                      </c:pt>
                      <c:pt idx="43">
                        <c:v>12</c:v>
                      </c:pt>
                      <c:pt idx="44">
                        <c:v>13</c:v>
                      </c:pt>
                      <c:pt idx="45">
                        <c:v>4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15</c:v>
                      </c:pt>
                      <c:pt idx="53">
                        <c:v>12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13</c:v>
                      </c:pt>
                      <c:pt idx="57">
                        <c:v>12</c:v>
                      </c:pt>
                      <c:pt idx="58">
                        <c:v>4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7</c:v>
                      </c:pt>
                      <c:pt idx="64">
                        <c:v>5</c:v>
                      </c:pt>
                      <c:pt idx="65">
                        <c:v>5</c:v>
                      </c:pt>
                      <c:pt idx="66">
                        <c:v>12</c:v>
                      </c:pt>
                      <c:pt idx="67">
                        <c:v>4</c:v>
                      </c:pt>
                      <c:pt idx="68">
                        <c:v>10</c:v>
                      </c:pt>
                      <c:pt idx="69">
                        <c:v>5</c:v>
                      </c:pt>
                      <c:pt idx="70">
                        <c:v>9</c:v>
                      </c:pt>
                      <c:pt idx="71">
                        <c:v>4</c:v>
                      </c:pt>
                      <c:pt idx="72">
                        <c:v>5</c:v>
                      </c:pt>
                      <c:pt idx="73">
                        <c:v>4</c:v>
                      </c:pt>
                      <c:pt idx="74">
                        <c:v>5</c:v>
                      </c:pt>
                      <c:pt idx="75">
                        <c:v>5</c:v>
                      </c:pt>
                      <c:pt idx="76">
                        <c:v>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FCC-4697-8BD4-6F4868849D59}"/>
                  </c:ext>
                </c:extLst>
              </c15:ser>
            </c15:filteredScatterSeries>
          </c:ext>
        </c:extLst>
      </c:scatterChart>
      <c:valAx>
        <c:axId val="153916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2463"/>
        <c:crosses val="autoZero"/>
        <c:crossBetween val="midCat"/>
      </c:valAx>
      <c:valAx>
        <c:axId val="15391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63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강수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분석2단계_봄!$AU$11:$AU$87</c:f>
              <c:numCache>
                <c:formatCode>General</c:formatCode>
                <c:ptCount val="77"/>
                <c:pt idx="0">
                  <c:v>5</c:v>
                </c:pt>
                <c:pt idx="1">
                  <c:v>5</c:v>
                </c:pt>
                <c:pt idx="2">
                  <c:v>14</c:v>
                </c:pt>
                <c:pt idx="3">
                  <c:v>13</c:v>
                </c:pt>
                <c:pt idx="4">
                  <c:v>5</c:v>
                </c:pt>
                <c:pt idx="5">
                  <c:v>13</c:v>
                </c:pt>
                <c:pt idx="6">
                  <c:v>13</c:v>
                </c:pt>
                <c:pt idx="7">
                  <c:v>4</c:v>
                </c:pt>
                <c:pt idx="8">
                  <c:v>9</c:v>
                </c:pt>
                <c:pt idx="9">
                  <c:v>4</c:v>
                </c:pt>
                <c:pt idx="10">
                  <c:v>11</c:v>
                </c:pt>
                <c:pt idx="11">
                  <c:v>9</c:v>
                </c:pt>
                <c:pt idx="12">
                  <c:v>13</c:v>
                </c:pt>
                <c:pt idx="13">
                  <c:v>4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4</c:v>
                </c:pt>
                <c:pt idx="18">
                  <c:v>4</c:v>
                </c:pt>
                <c:pt idx="19">
                  <c:v>13</c:v>
                </c:pt>
                <c:pt idx="20">
                  <c:v>10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11</c:v>
                </c:pt>
                <c:pt idx="25">
                  <c:v>4</c:v>
                </c:pt>
                <c:pt idx="26">
                  <c:v>13</c:v>
                </c:pt>
                <c:pt idx="27">
                  <c:v>14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13</c:v>
                </c:pt>
                <c:pt idx="32">
                  <c:v>9</c:v>
                </c:pt>
                <c:pt idx="33">
                  <c:v>13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4</c:v>
                </c:pt>
                <c:pt idx="38">
                  <c:v>10</c:v>
                </c:pt>
                <c:pt idx="39">
                  <c:v>4</c:v>
                </c:pt>
                <c:pt idx="40">
                  <c:v>14</c:v>
                </c:pt>
                <c:pt idx="41">
                  <c:v>10</c:v>
                </c:pt>
                <c:pt idx="42">
                  <c:v>4</c:v>
                </c:pt>
                <c:pt idx="43">
                  <c:v>12</c:v>
                </c:pt>
                <c:pt idx="44">
                  <c:v>13</c:v>
                </c:pt>
                <c:pt idx="45">
                  <c:v>4</c:v>
                </c:pt>
                <c:pt idx="46">
                  <c:v>16</c:v>
                </c:pt>
                <c:pt idx="47">
                  <c:v>9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15</c:v>
                </c:pt>
                <c:pt idx="53">
                  <c:v>12</c:v>
                </c:pt>
                <c:pt idx="54">
                  <c:v>4</c:v>
                </c:pt>
                <c:pt idx="55">
                  <c:v>4</c:v>
                </c:pt>
                <c:pt idx="56">
                  <c:v>13</c:v>
                </c:pt>
                <c:pt idx="57">
                  <c:v>12</c:v>
                </c:pt>
                <c:pt idx="58">
                  <c:v>4</c:v>
                </c:pt>
                <c:pt idx="59">
                  <c:v>13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7</c:v>
                </c:pt>
                <c:pt idx="64">
                  <c:v>5</c:v>
                </c:pt>
                <c:pt idx="65">
                  <c:v>5</c:v>
                </c:pt>
                <c:pt idx="66">
                  <c:v>12</c:v>
                </c:pt>
                <c:pt idx="67">
                  <c:v>4</c:v>
                </c:pt>
                <c:pt idx="68">
                  <c:v>10</c:v>
                </c:pt>
                <c:pt idx="69">
                  <c:v>5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4-40CC-9BA2-BF1030901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63263"/>
        <c:axId val="153918246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분석2단계_봄!$AR$11:$AR$209</c15:sqref>
                        </c15:formulaRef>
                      </c:ext>
                    </c:extLst>
                    <c:numCache>
                      <c:formatCode>General</c:formatCode>
                      <c:ptCount val="199"/>
                      <c:pt idx="0">
                        <c:v>12</c:v>
                      </c:pt>
                      <c:pt idx="1">
                        <c:v>13</c:v>
                      </c:pt>
                      <c:pt idx="2">
                        <c:v>13</c:v>
                      </c:pt>
                      <c:pt idx="3">
                        <c:v>16</c:v>
                      </c:pt>
                      <c:pt idx="4">
                        <c:v>13</c:v>
                      </c:pt>
                      <c:pt idx="5">
                        <c:v>14</c:v>
                      </c:pt>
                      <c:pt idx="6">
                        <c:v>13</c:v>
                      </c:pt>
                      <c:pt idx="7">
                        <c:v>15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13</c:v>
                      </c:pt>
                      <c:pt idx="11">
                        <c:v>13</c:v>
                      </c:pt>
                      <c:pt idx="12">
                        <c:v>11</c:v>
                      </c:pt>
                      <c:pt idx="13">
                        <c:v>13</c:v>
                      </c:pt>
                      <c:pt idx="14">
                        <c:v>13</c:v>
                      </c:pt>
                      <c:pt idx="15">
                        <c:v>10</c:v>
                      </c:pt>
                      <c:pt idx="16">
                        <c:v>13</c:v>
                      </c:pt>
                      <c:pt idx="17">
                        <c:v>13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10</c:v>
                      </c:pt>
                      <c:pt idx="22">
                        <c:v>4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14</c:v>
                      </c:pt>
                      <c:pt idx="28">
                        <c:v>12</c:v>
                      </c:pt>
                      <c:pt idx="29">
                        <c:v>13</c:v>
                      </c:pt>
                      <c:pt idx="30">
                        <c:v>12</c:v>
                      </c:pt>
                      <c:pt idx="31">
                        <c:v>12</c:v>
                      </c:pt>
                      <c:pt idx="32">
                        <c:v>13</c:v>
                      </c:pt>
                      <c:pt idx="33">
                        <c:v>10</c:v>
                      </c:pt>
                      <c:pt idx="34">
                        <c:v>12</c:v>
                      </c:pt>
                      <c:pt idx="35">
                        <c:v>13</c:v>
                      </c:pt>
                      <c:pt idx="36">
                        <c:v>13</c:v>
                      </c:pt>
                      <c:pt idx="37">
                        <c:v>12</c:v>
                      </c:pt>
                      <c:pt idx="38">
                        <c:v>11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12</c:v>
                      </c:pt>
                      <c:pt idx="42">
                        <c:v>13</c:v>
                      </c:pt>
                      <c:pt idx="43">
                        <c:v>13</c:v>
                      </c:pt>
                      <c:pt idx="44">
                        <c:v>13</c:v>
                      </c:pt>
                      <c:pt idx="45">
                        <c:v>11</c:v>
                      </c:pt>
                      <c:pt idx="46">
                        <c:v>13</c:v>
                      </c:pt>
                      <c:pt idx="47">
                        <c:v>13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10</c:v>
                      </c:pt>
                      <c:pt idx="51">
                        <c:v>12</c:v>
                      </c:pt>
                      <c:pt idx="52">
                        <c:v>13</c:v>
                      </c:pt>
                      <c:pt idx="53">
                        <c:v>12</c:v>
                      </c:pt>
                      <c:pt idx="54">
                        <c:v>4</c:v>
                      </c:pt>
                      <c:pt idx="55">
                        <c:v>12</c:v>
                      </c:pt>
                      <c:pt idx="56">
                        <c:v>10</c:v>
                      </c:pt>
                      <c:pt idx="57">
                        <c:v>10</c:v>
                      </c:pt>
                      <c:pt idx="58">
                        <c:v>12</c:v>
                      </c:pt>
                      <c:pt idx="59">
                        <c:v>12</c:v>
                      </c:pt>
                      <c:pt idx="60">
                        <c:v>13</c:v>
                      </c:pt>
                      <c:pt idx="61">
                        <c:v>10</c:v>
                      </c:pt>
                      <c:pt idx="62">
                        <c:v>13</c:v>
                      </c:pt>
                      <c:pt idx="63">
                        <c:v>10</c:v>
                      </c:pt>
                      <c:pt idx="64">
                        <c:v>8</c:v>
                      </c:pt>
                      <c:pt idx="65">
                        <c:v>13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13</c:v>
                      </c:pt>
                      <c:pt idx="69">
                        <c:v>12</c:v>
                      </c:pt>
                      <c:pt idx="70">
                        <c:v>15</c:v>
                      </c:pt>
                      <c:pt idx="71">
                        <c:v>13</c:v>
                      </c:pt>
                      <c:pt idx="72">
                        <c:v>13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13</c:v>
                      </c:pt>
                      <c:pt idx="76">
                        <c:v>4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15</c:v>
                      </c:pt>
                      <c:pt idx="80">
                        <c:v>13</c:v>
                      </c:pt>
                      <c:pt idx="81">
                        <c:v>11</c:v>
                      </c:pt>
                      <c:pt idx="82">
                        <c:v>12</c:v>
                      </c:pt>
                      <c:pt idx="83">
                        <c:v>12</c:v>
                      </c:pt>
                      <c:pt idx="84">
                        <c:v>12</c:v>
                      </c:pt>
                      <c:pt idx="85">
                        <c:v>11</c:v>
                      </c:pt>
                      <c:pt idx="86">
                        <c:v>13</c:v>
                      </c:pt>
                      <c:pt idx="87">
                        <c:v>13</c:v>
                      </c:pt>
                      <c:pt idx="88">
                        <c:v>13</c:v>
                      </c:pt>
                      <c:pt idx="89">
                        <c:v>15</c:v>
                      </c:pt>
                      <c:pt idx="90">
                        <c:v>13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10</c:v>
                      </c:pt>
                      <c:pt idx="94">
                        <c:v>11</c:v>
                      </c:pt>
                      <c:pt idx="95">
                        <c:v>12</c:v>
                      </c:pt>
                      <c:pt idx="96">
                        <c:v>12</c:v>
                      </c:pt>
                      <c:pt idx="97">
                        <c:v>13</c:v>
                      </c:pt>
                      <c:pt idx="98">
                        <c:v>11</c:v>
                      </c:pt>
                      <c:pt idx="99">
                        <c:v>10</c:v>
                      </c:pt>
                      <c:pt idx="100">
                        <c:v>13</c:v>
                      </c:pt>
                      <c:pt idx="101">
                        <c:v>12</c:v>
                      </c:pt>
                      <c:pt idx="102">
                        <c:v>11</c:v>
                      </c:pt>
                      <c:pt idx="103">
                        <c:v>12</c:v>
                      </c:pt>
                      <c:pt idx="104">
                        <c:v>12</c:v>
                      </c:pt>
                      <c:pt idx="105">
                        <c:v>12</c:v>
                      </c:pt>
                      <c:pt idx="106">
                        <c:v>12</c:v>
                      </c:pt>
                      <c:pt idx="107">
                        <c:v>10</c:v>
                      </c:pt>
                      <c:pt idx="108">
                        <c:v>11</c:v>
                      </c:pt>
                      <c:pt idx="109">
                        <c:v>10</c:v>
                      </c:pt>
                      <c:pt idx="110">
                        <c:v>14</c:v>
                      </c:pt>
                      <c:pt idx="111">
                        <c:v>11</c:v>
                      </c:pt>
                      <c:pt idx="112">
                        <c:v>11</c:v>
                      </c:pt>
                      <c:pt idx="113">
                        <c:v>10</c:v>
                      </c:pt>
                      <c:pt idx="114">
                        <c:v>13</c:v>
                      </c:pt>
                      <c:pt idx="115">
                        <c:v>10</c:v>
                      </c:pt>
                      <c:pt idx="116">
                        <c:v>11</c:v>
                      </c:pt>
                      <c:pt idx="117">
                        <c:v>13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10</c:v>
                      </c:pt>
                      <c:pt idx="121">
                        <c:v>10</c:v>
                      </c:pt>
                      <c:pt idx="122">
                        <c:v>12</c:v>
                      </c:pt>
                      <c:pt idx="123">
                        <c:v>12</c:v>
                      </c:pt>
                      <c:pt idx="124">
                        <c:v>12</c:v>
                      </c:pt>
                      <c:pt idx="125">
                        <c:v>12</c:v>
                      </c:pt>
                      <c:pt idx="126">
                        <c:v>12</c:v>
                      </c:pt>
                      <c:pt idx="127">
                        <c:v>11</c:v>
                      </c:pt>
                      <c:pt idx="128">
                        <c:v>10</c:v>
                      </c:pt>
                      <c:pt idx="129">
                        <c:v>12</c:v>
                      </c:pt>
                      <c:pt idx="130">
                        <c:v>13</c:v>
                      </c:pt>
                      <c:pt idx="131">
                        <c:v>13</c:v>
                      </c:pt>
                      <c:pt idx="132">
                        <c:v>13</c:v>
                      </c:pt>
                      <c:pt idx="133">
                        <c:v>12</c:v>
                      </c:pt>
                      <c:pt idx="134">
                        <c:v>13</c:v>
                      </c:pt>
                      <c:pt idx="135">
                        <c:v>8</c:v>
                      </c:pt>
                      <c:pt idx="136">
                        <c:v>5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13</c:v>
                      </c:pt>
                      <c:pt idx="142">
                        <c:v>13</c:v>
                      </c:pt>
                      <c:pt idx="143">
                        <c:v>13</c:v>
                      </c:pt>
                      <c:pt idx="144">
                        <c:v>13</c:v>
                      </c:pt>
                      <c:pt idx="145">
                        <c:v>13</c:v>
                      </c:pt>
                      <c:pt idx="146">
                        <c:v>13</c:v>
                      </c:pt>
                      <c:pt idx="147">
                        <c:v>13</c:v>
                      </c:pt>
                      <c:pt idx="148">
                        <c:v>12</c:v>
                      </c:pt>
                      <c:pt idx="149">
                        <c:v>11</c:v>
                      </c:pt>
                      <c:pt idx="150">
                        <c:v>13</c:v>
                      </c:pt>
                      <c:pt idx="151">
                        <c:v>12</c:v>
                      </c:pt>
                      <c:pt idx="152">
                        <c:v>10</c:v>
                      </c:pt>
                      <c:pt idx="153">
                        <c:v>10</c:v>
                      </c:pt>
                      <c:pt idx="154">
                        <c:v>9</c:v>
                      </c:pt>
                      <c:pt idx="155">
                        <c:v>4</c:v>
                      </c:pt>
                      <c:pt idx="156">
                        <c:v>12</c:v>
                      </c:pt>
                      <c:pt idx="157">
                        <c:v>13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12</c:v>
                      </c:pt>
                      <c:pt idx="161">
                        <c:v>12</c:v>
                      </c:pt>
                      <c:pt idx="162">
                        <c:v>10</c:v>
                      </c:pt>
                      <c:pt idx="163">
                        <c:v>13</c:v>
                      </c:pt>
                      <c:pt idx="164">
                        <c:v>10</c:v>
                      </c:pt>
                      <c:pt idx="165">
                        <c:v>10</c:v>
                      </c:pt>
                      <c:pt idx="166">
                        <c:v>13</c:v>
                      </c:pt>
                      <c:pt idx="167">
                        <c:v>12</c:v>
                      </c:pt>
                      <c:pt idx="168">
                        <c:v>10</c:v>
                      </c:pt>
                      <c:pt idx="169">
                        <c:v>10</c:v>
                      </c:pt>
                      <c:pt idx="170">
                        <c:v>11</c:v>
                      </c:pt>
                      <c:pt idx="171">
                        <c:v>11</c:v>
                      </c:pt>
                      <c:pt idx="172">
                        <c:v>5</c:v>
                      </c:pt>
                      <c:pt idx="173">
                        <c:v>4</c:v>
                      </c:pt>
                      <c:pt idx="174">
                        <c:v>12</c:v>
                      </c:pt>
                      <c:pt idx="175">
                        <c:v>12</c:v>
                      </c:pt>
                      <c:pt idx="176">
                        <c:v>10</c:v>
                      </c:pt>
                      <c:pt idx="177">
                        <c:v>13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8</c:v>
                      </c:pt>
                      <c:pt idx="181">
                        <c:v>10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11</c:v>
                      </c:pt>
                      <c:pt idx="185">
                        <c:v>9</c:v>
                      </c:pt>
                      <c:pt idx="186">
                        <c:v>10</c:v>
                      </c:pt>
                      <c:pt idx="187">
                        <c:v>11</c:v>
                      </c:pt>
                      <c:pt idx="188">
                        <c:v>9</c:v>
                      </c:pt>
                      <c:pt idx="189">
                        <c:v>10</c:v>
                      </c:pt>
                      <c:pt idx="190">
                        <c:v>7</c:v>
                      </c:pt>
                      <c:pt idx="191">
                        <c:v>11</c:v>
                      </c:pt>
                      <c:pt idx="192">
                        <c:v>11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C34-40CC-9BA2-BF1030901FB3}"/>
                  </c:ext>
                </c:extLst>
              </c15:ser>
            </c15:filteredScatterSeries>
          </c:ext>
        </c:extLst>
      </c:scatterChart>
      <c:valAx>
        <c:axId val="153916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2463"/>
        <c:crosses val="autoZero"/>
        <c:crossBetween val="midCat"/>
      </c:valAx>
      <c:valAx>
        <c:axId val="15391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63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+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분석2단계_가을!$L$11:$L$43</c:f>
              <c:numCache>
                <c:formatCode>General</c:formatCode>
                <c:ptCount val="33"/>
                <c:pt idx="0">
                  <c:v>11</c:v>
                </c:pt>
                <c:pt idx="1">
                  <c:v>5</c:v>
                </c:pt>
                <c:pt idx="2">
                  <c:v>13</c:v>
                </c:pt>
                <c:pt idx="3">
                  <c:v>13</c:v>
                </c:pt>
                <c:pt idx="4">
                  <c:v>4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10</c:v>
                </c:pt>
                <c:pt idx="15">
                  <c:v>13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12</c:v>
                </c:pt>
                <c:pt idx="20">
                  <c:v>5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14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13</c:v>
                </c:pt>
                <c:pt idx="31">
                  <c:v>13</c:v>
                </c:pt>
                <c:pt idx="3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04-4331-96C9-98742F07790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분석2단계_가을!$O$11:$O$58</c:f>
              <c:numCache>
                <c:formatCode>General</c:formatCode>
                <c:ptCount val="48"/>
                <c:pt idx="0">
                  <c:v>4</c:v>
                </c:pt>
                <c:pt idx="1">
                  <c:v>11</c:v>
                </c:pt>
                <c:pt idx="2">
                  <c:v>4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4</c:v>
                </c:pt>
                <c:pt idx="15">
                  <c:v>10</c:v>
                </c:pt>
                <c:pt idx="16">
                  <c:v>12</c:v>
                </c:pt>
                <c:pt idx="17">
                  <c:v>6</c:v>
                </c:pt>
                <c:pt idx="18">
                  <c:v>13</c:v>
                </c:pt>
                <c:pt idx="19">
                  <c:v>13</c:v>
                </c:pt>
                <c:pt idx="20">
                  <c:v>14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11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12</c:v>
                </c:pt>
                <c:pt idx="39">
                  <c:v>10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10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04-4331-96C9-98742F07790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분석2단계_가을!$R$11:$R$76</c:f>
              <c:numCache>
                <c:formatCode>General</c:formatCode>
                <c:ptCount val="66"/>
                <c:pt idx="0">
                  <c:v>5</c:v>
                </c:pt>
                <c:pt idx="1">
                  <c:v>9</c:v>
                </c:pt>
                <c:pt idx="2">
                  <c:v>9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5</c:v>
                </c:pt>
                <c:pt idx="18">
                  <c:v>12</c:v>
                </c:pt>
                <c:pt idx="19">
                  <c:v>5</c:v>
                </c:pt>
                <c:pt idx="20">
                  <c:v>13</c:v>
                </c:pt>
                <c:pt idx="21">
                  <c:v>4</c:v>
                </c:pt>
                <c:pt idx="22">
                  <c:v>5</c:v>
                </c:pt>
                <c:pt idx="23">
                  <c:v>13</c:v>
                </c:pt>
                <c:pt idx="24">
                  <c:v>4</c:v>
                </c:pt>
                <c:pt idx="25">
                  <c:v>4</c:v>
                </c:pt>
                <c:pt idx="26">
                  <c:v>11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12</c:v>
                </c:pt>
                <c:pt idx="38">
                  <c:v>5</c:v>
                </c:pt>
                <c:pt idx="39">
                  <c:v>4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04-4331-96C9-98742F077901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분석2단계_가을!$U$11:$U$59</c:f>
              <c:numCache>
                <c:formatCode>General</c:formatCode>
                <c:ptCount val="49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10</c:v>
                </c:pt>
                <c:pt idx="10">
                  <c:v>5</c:v>
                </c:pt>
                <c:pt idx="11">
                  <c:v>5</c:v>
                </c:pt>
                <c:pt idx="12">
                  <c:v>11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04-4331-96C9-98742F077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428591"/>
        <c:axId val="1244424271"/>
      </c:scatterChart>
      <c:valAx>
        <c:axId val="124442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4424271"/>
        <c:crosses val="autoZero"/>
        <c:crossBetween val="midCat"/>
      </c:valAx>
      <c:valAx>
        <c:axId val="124442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442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+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분석2단계_가을!$Y$11:$Y$35</c:f>
              <c:numCache>
                <c:formatCode>General</c:formatCode>
                <c:ptCount val="25"/>
                <c:pt idx="0">
                  <c:v>4</c:v>
                </c:pt>
                <c:pt idx="1">
                  <c:v>11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4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1-490B-866D-0B1C1926DFF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분석2단계_가을!$AB$11:$AB$31</c:f>
              <c:numCache>
                <c:formatCode>General</c:formatCode>
                <c:ptCount val="21"/>
                <c:pt idx="0">
                  <c:v>5</c:v>
                </c:pt>
                <c:pt idx="1">
                  <c:v>8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5</c:v>
                </c:pt>
                <c:pt idx="10">
                  <c:v>4</c:v>
                </c:pt>
                <c:pt idx="11">
                  <c:v>13</c:v>
                </c:pt>
                <c:pt idx="12">
                  <c:v>10</c:v>
                </c:pt>
                <c:pt idx="13">
                  <c:v>12</c:v>
                </c:pt>
                <c:pt idx="14">
                  <c:v>13</c:v>
                </c:pt>
                <c:pt idx="15">
                  <c:v>5</c:v>
                </c:pt>
                <c:pt idx="16">
                  <c:v>13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F1-490B-866D-0B1C1926DFF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분석2단계_가을!$AE$11:$AE$33</c:f>
              <c:numCache>
                <c:formatCode>General</c:formatCode>
                <c:ptCount val="23"/>
                <c:pt idx="0">
                  <c:v>14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12</c:v>
                </c:pt>
                <c:pt idx="5">
                  <c:v>12</c:v>
                </c:pt>
                <c:pt idx="6">
                  <c:v>5</c:v>
                </c:pt>
                <c:pt idx="7">
                  <c:v>5</c:v>
                </c:pt>
                <c:pt idx="8">
                  <c:v>13</c:v>
                </c:pt>
                <c:pt idx="9">
                  <c:v>4</c:v>
                </c:pt>
                <c:pt idx="10">
                  <c:v>12</c:v>
                </c:pt>
                <c:pt idx="11">
                  <c:v>12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12</c:v>
                </c:pt>
                <c:pt idx="17">
                  <c:v>13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F1-490B-866D-0B1C1926DFF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분석2단계_가을!$AH$11:$AH$41</c:f>
              <c:numCache>
                <c:formatCode>General</c:formatCode>
                <c:ptCount val="31"/>
                <c:pt idx="0">
                  <c:v>5</c:v>
                </c:pt>
                <c:pt idx="1">
                  <c:v>5</c:v>
                </c:pt>
                <c:pt idx="2">
                  <c:v>11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12</c:v>
                </c:pt>
                <c:pt idx="14">
                  <c:v>14</c:v>
                </c:pt>
                <c:pt idx="15">
                  <c:v>12</c:v>
                </c:pt>
                <c:pt idx="16">
                  <c:v>12</c:v>
                </c:pt>
                <c:pt idx="17">
                  <c:v>4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10</c:v>
                </c:pt>
                <c:pt idx="23">
                  <c:v>4</c:v>
                </c:pt>
                <c:pt idx="24">
                  <c:v>4</c:v>
                </c:pt>
                <c:pt idx="25">
                  <c:v>10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F1-490B-866D-0B1C1926D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88703"/>
        <c:axId val="1539180543"/>
      </c:scatterChart>
      <c:valAx>
        <c:axId val="153918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0543"/>
        <c:crosses val="autoZero"/>
        <c:crossBetween val="midCat"/>
      </c:valAx>
      <c:valAx>
        <c:axId val="153918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8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+</a:t>
            </a:r>
            <a:r>
              <a:rPr lang="ko-KR" altLang="en-US"/>
              <a:t>비 유무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분석2단계_가을!$AL$11:$AL$200</c:f>
              <c:numCache>
                <c:formatCode>General</c:formatCode>
                <c:ptCount val="19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4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4</c:v>
                </c:pt>
                <c:pt idx="10">
                  <c:v>5</c:v>
                </c:pt>
                <c:pt idx="11">
                  <c:v>11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9</c:v>
                </c:pt>
                <c:pt idx="16">
                  <c:v>9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11</c:v>
                </c:pt>
                <c:pt idx="26">
                  <c:v>12</c:v>
                </c:pt>
                <c:pt idx="27">
                  <c:v>4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13</c:v>
                </c:pt>
                <c:pt idx="42">
                  <c:v>4</c:v>
                </c:pt>
                <c:pt idx="43">
                  <c:v>4</c:v>
                </c:pt>
                <c:pt idx="44">
                  <c:v>11</c:v>
                </c:pt>
                <c:pt idx="45">
                  <c:v>10</c:v>
                </c:pt>
                <c:pt idx="46">
                  <c:v>12</c:v>
                </c:pt>
                <c:pt idx="47">
                  <c:v>13</c:v>
                </c:pt>
                <c:pt idx="48">
                  <c:v>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6</c:v>
                </c:pt>
                <c:pt idx="54">
                  <c:v>3</c:v>
                </c:pt>
                <c:pt idx="55">
                  <c:v>13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12</c:v>
                </c:pt>
                <c:pt idx="60">
                  <c:v>12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10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12</c:v>
                </c:pt>
                <c:pt idx="74">
                  <c:v>13</c:v>
                </c:pt>
                <c:pt idx="75">
                  <c:v>5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9</c:v>
                </c:pt>
                <c:pt idx="80">
                  <c:v>9</c:v>
                </c:pt>
                <c:pt idx="81">
                  <c:v>5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4</c:v>
                </c:pt>
                <c:pt idx="86">
                  <c:v>4</c:v>
                </c:pt>
                <c:pt idx="87">
                  <c:v>11</c:v>
                </c:pt>
                <c:pt idx="88">
                  <c:v>12</c:v>
                </c:pt>
                <c:pt idx="89">
                  <c:v>14</c:v>
                </c:pt>
                <c:pt idx="90">
                  <c:v>11</c:v>
                </c:pt>
                <c:pt idx="91">
                  <c:v>11</c:v>
                </c:pt>
                <c:pt idx="92">
                  <c:v>12</c:v>
                </c:pt>
                <c:pt idx="93">
                  <c:v>10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11</c:v>
                </c:pt>
                <c:pt idx="99">
                  <c:v>14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12</c:v>
                </c:pt>
                <c:pt idx="107">
                  <c:v>10</c:v>
                </c:pt>
                <c:pt idx="108">
                  <c:v>13</c:v>
                </c:pt>
                <c:pt idx="109">
                  <c:v>12</c:v>
                </c:pt>
                <c:pt idx="110">
                  <c:v>12</c:v>
                </c:pt>
                <c:pt idx="111">
                  <c:v>13</c:v>
                </c:pt>
                <c:pt idx="112">
                  <c:v>13</c:v>
                </c:pt>
                <c:pt idx="113">
                  <c:v>5</c:v>
                </c:pt>
                <c:pt idx="114">
                  <c:v>13</c:v>
                </c:pt>
                <c:pt idx="115">
                  <c:v>13</c:v>
                </c:pt>
                <c:pt idx="116">
                  <c:v>12</c:v>
                </c:pt>
                <c:pt idx="117">
                  <c:v>5</c:v>
                </c:pt>
                <c:pt idx="118">
                  <c:v>13</c:v>
                </c:pt>
                <c:pt idx="119">
                  <c:v>12</c:v>
                </c:pt>
                <c:pt idx="120">
                  <c:v>13</c:v>
                </c:pt>
                <c:pt idx="121">
                  <c:v>13</c:v>
                </c:pt>
                <c:pt idx="122">
                  <c:v>12</c:v>
                </c:pt>
                <c:pt idx="123">
                  <c:v>14</c:v>
                </c:pt>
                <c:pt idx="124">
                  <c:v>12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11</c:v>
                </c:pt>
                <c:pt idx="142">
                  <c:v>5</c:v>
                </c:pt>
                <c:pt idx="143">
                  <c:v>5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12</c:v>
                </c:pt>
                <c:pt idx="158">
                  <c:v>10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10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12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13</c:v>
                </c:pt>
                <c:pt idx="179">
                  <c:v>4</c:v>
                </c:pt>
                <c:pt idx="180">
                  <c:v>13</c:v>
                </c:pt>
                <c:pt idx="181">
                  <c:v>13</c:v>
                </c:pt>
                <c:pt idx="182">
                  <c:v>4</c:v>
                </c:pt>
                <c:pt idx="183">
                  <c:v>4</c:v>
                </c:pt>
                <c:pt idx="184">
                  <c:v>13</c:v>
                </c:pt>
                <c:pt idx="185">
                  <c:v>13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B2-476E-9E33-5AE11CFF7EC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분석2단계_가을!$AO$11:$AO$93</c:f>
              <c:numCache>
                <c:formatCode>General</c:formatCode>
                <c:ptCount val="83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14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11</c:v>
                </c:pt>
                <c:pt idx="22">
                  <c:v>11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13</c:v>
                </c:pt>
                <c:pt idx="27">
                  <c:v>13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12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13</c:v>
                </c:pt>
                <c:pt idx="48">
                  <c:v>4</c:v>
                </c:pt>
                <c:pt idx="49">
                  <c:v>4</c:v>
                </c:pt>
                <c:pt idx="50">
                  <c:v>11</c:v>
                </c:pt>
                <c:pt idx="51">
                  <c:v>5</c:v>
                </c:pt>
                <c:pt idx="52">
                  <c:v>4</c:v>
                </c:pt>
                <c:pt idx="53">
                  <c:v>13</c:v>
                </c:pt>
                <c:pt idx="54">
                  <c:v>4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B2-476E-9E33-5AE11CFF7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81983"/>
        <c:axId val="1539172863"/>
      </c:scatterChart>
      <c:valAx>
        <c:axId val="153918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72863"/>
        <c:crosses val="autoZero"/>
        <c:crossBetween val="midCat"/>
      </c:valAx>
      <c:valAx>
        <c:axId val="15391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1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r>
              <a:rPr lang="en-US" altLang="ko-KR"/>
              <a:t>+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분석2단계_겨울!$L$11:$L$109</c:f>
              <c:numCache>
                <c:formatCode>General</c:formatCode>
                <c:ptCount val="99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13</c:v>
                </c:pt>
                <c:pt idx="16">
                  <c:v>10</c:v>
                </c:pt>
                <c:pt idx="17">
                  <c:v>14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4</c:v>
                </c:pt>
                <c:pt idx="22">
                  <c:v>13</c:v>
                </c:pt>
                <c:pt idx="23">
                  <c:v>13</c:v>
                </c:pt>
                <c:pt idx="24">
                  <c:v>4</c:v>
                </c:pt>
                <c:pt idx="25">
                  <c:v>13</c:v>
                </c:pt>
                <c:pt idx="26">
                  <c:v>5</c:v>
                </c:pt>
                <c:pt idx="27">
                  <c:v>4</c:v>
                </c:pt>
                <c:pt idx="28">
                  <c:v>13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12</c:v>
                </c:pt>
                <c:pt idx="35">
                  <c:v>13</c:v>
                </c:pt>
                <c:pt idx="36">
                  <c:v>4</c:v>
                </c:pt>
                <c:pt idx="37">
                  <c:v>14</c:v>
                </c:pt>
                <c:pt idx="38">
                  <c:v>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13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11</c:v>
                </c:pt>
                <c:pt idx="73">
                  <c:v>13</c:v>
                </c:pt>
                <c:pt idx="74">
                  <c:v>4</c:v>
                </c:pt>
                <c:pt idx="75">
                  <c:v>3</c:v>
                </c:pt>
                <c:pt idx="76">
                  <c:v>5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3</c:v>
                </c:pt>
                <c:pt idx="81">
                  <c:v>13</c:v>
                </c:pt>
                <c:pt idx="82">
                  <c:v>13</c:v>
                </c:pt>
                <c:pt idx="83">
                  <c:v>5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13</c:v>
                </c:pt>
                <c:pt idx="90">
                  <c:v>13</c:v>
                </c:pt>
                <c:pt idx="91">
                  <c:v>11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3-463C-8FDA-39E5477A90B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분석2단계_겨울!$O$11:$O$105</c:f>
              <c:numCache>
                <c:formatCode>General</c:formatCode>
                <c:ptCount val="95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4</c:v>
                </c:pt>
                <c:pt idx="9">
                  <c:v>12</c:v>
                </c:pt>
                <c:pt idx="10">
                  <c:v>4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4</c:v>
                </c:pt>
                <c:pt idx="16">
                  <c:v>5</c:v>
                </c:pt>
                <c:pt idx="17">
                  <c:v>13</c:v>
                </c:pt>
                <c:pt idx="18">
                  <c:v>4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4</c:v>
                </c:pt>
                <c:pt idx="23">
                  <c:v>13</c:v>
                </c:pt>
                <c:pt idx="24">
                  <c:v>13</c:v>
                </c:pt>
                <c:pt idx="25">
                  <c:v>15</c:v>
                </c:pt>
                <c:pt idx="26">
                  <c:v>13</c:v>
                </c:pt>
                <c:pt idx="27">
                  <c:v>13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4</c:v>
                </c:pt>
                <c:pt idx="32">
                  <c:v>14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11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4</c:v>
                </c:pt>
                <c:pt idx="47">
                  <c:v>12</c:v>
                </c:pt>
                <c:pt idx="48">
                  <c:v>5</c:v>
                </c:pt>
                <c:pt idx="49">
                  <c:v>13</c:v>
                </c:pt>
                <c:pt idx="50">
                  <c:v>5</c:v>
                </c:pt>
                <c:pt idx="51">
                  <c:v>13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13</c:v>
                </c:pt>
                <c:pt idx="59">
                  <c:v>14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6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13</c:v>
                </c:pt>
                <c:pt idx="70">
                  <c:v>15</c:v>
                </c:pt>
                <c:pt idx="71">
                  <c:v>13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5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5</c:v>
                </c:pt>
                <c:pt idx="81">
                  <c:v>5</c:v>
                </c:pt>
                <c:pt idx="82">
                  <c:v>13</c:v>
                </c:pt>
                <c:pt idx="83">
                  <c:v>10</c:v>
                </c:pt>
                <c:pt idx="84">
                  <c:v>4</c:v>
                </c:pt>
                <c:pt idx="85">
                  <c:v>14</c:v>
                </c:pt>
                <c:pt idx="86">
                  <c:v>13</c:v>
                </c:pt>
                <c:pt idx="87">
                  <c:v>12</c:v>
                </c:pt>
                <c:pt idx="88">
                  <c:v>4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C3-463C-8FDA-39E5477A90B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분석2단계_겨울!$R$11:$R$61</c:f>
              <c:numCache>
                <c:formatCode>General</c:formatCode>
                <c:ptCount val="51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4</c:v>
                </c:pt>
                <c:pt idx="4">
                  <c:v>4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9</c:v>
                </c:pt>
                <c:pt idx="10">
                  <c:v>5</c:v>
                </c:pt>
                <c:pt idx="11">
                  <c:v>4</c:v>
                </c:pt>
                <c:pt idx="12">
                  <c:v>13</c:v>
                </c:pt>
                <c:pt idx="13">
                  <c:v>12</c:v>
                </c:pt>
                <c:pt idx="14">
                  <c:v>14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4</c:v>
                </c:pt>
                <c:pt idx="19">
                  <c:v>13</c:v>
                </c:pt>
                <c:pt idx="20">
                  <c:v>13</c:v>
                </c:pt>
                <c:pt idx="21">
                  <c:v>12</c:v>
                </c:pt>
                <c:pt idx="22">
                  <c:v>14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15</c:v>
                </c:pt>
                <c:pt idx="27">
                  <c:v>11</c:v>
                </c:pt>
                <c:pt idx="28">
                  <c:v>13</c:v>
                </c:pt>
                <c:pt idx="29">
                  <c:v>5</c:v>
                </c:pt>
                <c:pt idx="30">
                  <c:v>13</c:v>
                </c:pt>
                <c:pt idx="31">
                  <c:v>4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5</c:v>
                </c:pt>
                <c:pt idx="36">
                  <c:v>4</c:v>
                </c:pt>
                <c:pt idx="37">
                  <c:v>13</c:v>
                </c:pt>
                <c:pt idx="38">
                  <c:v>4</c:v>
                </c:pt>
                <c:pt idx="39">
                  <c:v>12</c:v>
                </c:pt>
                <c:pt idx="40">
                  <c:v>10</c:v>
                </c:pt>
                <c:pt idx="41">
                  <c:v>4</c:v>
                </c:pt>
                <c:pt idx="42">
                  <c:v>5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4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C3-463C-8FDA-39E5477A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0159"/>
        <c:axId val="1498334959"/>
      </c:scatterChart>
      <c:valAx>
        <c:axId val="149833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4959"/>
        <c:crosses val="autoZero"/>
        <c:crossBetween val="midCat"/>
      </c:valAx>
      <c:valAx>
        <c:axId val="149833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0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r>
              <a:rPr lang="en-US" altLang="ko-KR"/>
              <a:t>+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분석2단계_겨울!$V$11:$V$89</c:f>
              <c:numCache>
                <c:formatCode>General</c:formatCode>
                <c:ptCount val="79"/>
                <c:pt idx="0">
                  <c:v>11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15</c:v>
                </c:pt>
                <c:pt idx="5">
                  <c:v>12</c:v>
                </c:pt>
                <c:pt idx="6">
                  <c:v>4</c:v>
                </c:pt>
                <c:pt idx="7">
                  <c:v>13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14</c:v>
                </c:pt>
                <c:pt idx="19">
                  <c:v>12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10</c:v>
                </c:pt>
                <c:pt idx="29">
                  <c:v>13</c:v>
                </c:pt>
                <c:pt idx="30">
                  <c:v>13</c:v>
                </c:pt>
                <c:pt idx="31">
                  <c:v>4</c:v>
                </c:pt>
                <c:pt idx="32">
                  <c:v>14</c:v>
                </c:pt>
                <c:pt idx="33">
                  <c:v>4</c:v>
                </c:pt>
                <c:pt idx="34">
                  <c:v>13</c:v>
                </c:pt>
                <c:pt idx="35">
                  <c:v>4</c:v>
                </c:pt>
                <c:pt idx="36">
                  <c:v>11</c:v>
                </c:pt>
                <c:pt idx="37">
                  <c:v>15</c:v>
                </c:pt>
                <c:pt idx="38">
                  <c:v>13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11</c:v>
                </c:pt>
                <c:pt idx="49">
                  <c:v>4</c:v>
                </c:pt>
                <c:pt idx="50">
                  <c:v>4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4</c:v>
                </c:pt>
                <c:pt idx="56">
                  <c:v>3</c:v>
                </c:pt>
                <c:pt idx="57">
                  <c:v>14</c:v>
                </c:pt>
                <c:pt idx="58">
                  <c:v>13</c:v>
                </c:pt>
                <c:pt idx="59">
                  <c:v>3</c:v>
                </c:pt>
                <c:pt idx="60">
                  <c:v>5</c:v>
                </c:pt>
                <c:pt idx="61">
                  <c:v>13</c:v>
                </c:pt>
                <c:pt idx="62">
                  <c:v>15</c:v>
                </c:pt>
                <c:pt idx="63">
                  <c:v>5</c:v>
                </c:pt>
                <c:pt idx="64">
                  <c:v>10</c:v>
                </c:pt>
                <c:pt idx="65">
                  <c:v>4</c:v>
                </c:pt>
                <c:pt idx="66">
                  <c:v>11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44-428C-91BE-46A1A73C2AE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분석2단계_겨울!$Y$11:$Y$53</c:f>
              <c:numCache>
                <c:formatCode>General</c:formatCode>
                <c:ptCount val="43"/>
                <c:pt idx="0">
                  <c:v>14</c:v>
                </c:pt>
                <c:pt idx="1">
                  <c:v>5</c:v>
                </c:pt>
                <c:pt idx="2">
                  <c:v>13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4</c:v>
                </c:pt>
                <c:pt idx="12">
                  <c:v>13</c:v>
                </c:pt>
                <c:pt idx="13">
                  <c:v>4</c:v>
                </c:pt>
                <c:pt idx="14">
                  <c:v>13</c:v>
                </c:pt>
                <c:pt idx="15">
                  <c:v>15</c:v>
                </c:pt>
                <c:pt idx="16">
                  <c:v>13</c:v>
                </c:pt>
                <c:pt idx="17">
                  <c:v>11</c:v>
                </c:pt>
                <c:pt idx="18">
                  <c:v>15</c:v>
                </c:pt>
                <c:pt idx="19">
                  <c:v>15</c:v>
                </c:pt>
                <c:pt idx="20">
                  <c:v>14</c:v>
                </c:pt>
                <c:pt idx="21">
                  <c:v>13</c:v>
                </c:pt>
                <c:pt idx="22">
                  <c:v>4</c:v>
                </c:pt>
                <c:pt idx="23">
                  <c:v>4</c:v>
                </c:pt>
                <c:pt idx="24">
                  <c:v>13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13</c:v>
                </c:pt>
                <c:pt idx="29">
                  <c:v>13</c:v>
                </c:pt>
                <c:pt idx="30">
                  <c:v>6</c:v>
                </c:pt>
                <c:pt idx="31">
                  <c:v>13</c:v>
                </c:pt>
                <c:pt idx="32">
                  <c:v>14</c:v>
                </c:pt>
                <c:pt idx="33">
                  <c:v>13</c:v>
                </c:pt>
                <c:pt idx="34">
                  <c:v>12</c:v>
                </c:pt>
                <c:pt idx="35">
                  <c:v>4</c:v>
                </c:pt>
                <c:pt idx="36">
                  <c:v>12</c:v>
                </c:pt>
                <c:pt idx="37">
                  <c:v>13</c:v>
                </c:pt>
                <c:pt idx="38">
                  <c:v>5</c:v>
                </c:pt>
                <c:pt idx="39">
                  <c:v>13</c:v>
                </c:pt>
                <c:pt idx="40">
                  <c:v>4</c:v>
                </c:pt>
                <c:pt idx="41">
                  <c:v>13</c:v>
                </c:pt>
                <c:pt idx="4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44-428C-91BE-46A1A73C2AE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분석2단계_겨울!$AB$11:$AB$42</c:f>
              <c:numCache>
                <c:formatCode>General</c:formatCode>
                <c:ptCount val="32"/>
                <c:pt idx="0">
                  <c:v>12</c:v>
                </c:pt>
                <c:pt idx="1">
                  <c:v>14</c:v>
                </c:pt>
                <c:pt idx="2">
                  <c:v>13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14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14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10</c:v>
                </c:pt>
                <c:pt idx="28">
                  <c:v>13</c:v>
                </c:pt>
                <c:pt idx="29">
                  <c:v>12</c:v>
                </c:pt>
                <c:pt idx="30">
                  <c:v>4</c:v>
                </c:pt>
                <c:pt idx="3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44-428C-91BE-46A1A73C2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919695"/>
        <c:axId val="1211920175"/>
      </c:scatterChart>
      <c:valAx>
        <c:axId val="121191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1920175"/>
        <c:crosses val="autoZero"/>
        <c:crossBetween val="midCat"/>
      </c:valAx>
      <c:valAx>
        <c:axId val="12119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191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r>
              <a:rPr lang="en-US" altLang="ko-KR"/>
              <a:t>+</a:t>
            </a:r>
            <a:r>
              <a:rPr lang="ko-KR" altLang="en-US"/>
              <a:t>비 유무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분석2단계_겨울!$AF$11:$AF$181</c:f>
              <c:numCache>
                <c:formatCode>General</c:formatCode>
                <c:ptCount val="171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12</c:v>
                </c:pt>
                <c:pt idx="16">
                  <c:v>14</c:v>
                </c:pt>
                <c:pt idx="17">
                  <c:v>13</c:v>
                </c:pt>
                <c:pt idx="18">
                  <c:v>13</c:v>
                </c:pt>
                <c:pt idx="19">
                  <c:v>4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4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14</c:v>
                </c:pt>
                <c:pt idx="35">
                  <c:v>13</c:v>
                </c:pt>
                <c:pt idx="36">
                  <c:v>11</c:v>
                </c:pt>
                <c:pt idx="37">
                  <c:v>13</c:v>
                </c:pt>
                <c:pt idx="38">
                  <c:v>12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12</c:v>
                </c:pt>
                <c:pt idx="46">
                  <c:v>4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13</c:v>
                </c:pt>
                <c:pt idx="56">
                  <c:v>4</c:v>
                </c:pt>
                <c:pt idx="57">
                  <c:v>12</c:v>
                </c:pt>
                <c:pt idx="58">
                  <c:v>10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15</c:v>
                </c:pt>
                <c:pt idx="65">
                  <c:v>14</c:v>
                </c:pt>
                <c:pt idx="66">
                  <c:v>14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12</c:v>
                </c:pt>
                <c:pt idx="72">
                  <c:v>12</c:v>
                </c:pt>
                <c:pt idx="73">
                  <c:v>4</c:v>
                </c:pt>
                <c:pt idx="74">
                  <c:v>13</c:v>
                </c:pt>
                <c:pt idx="75">
                  <c:v>4</c:v>
                </c:pt>
                <c:pt idx="76">
                  <c:v>14</c:v>
                </c:pt>
                <c:pt idx="77">
                  <c:v>13</c:v>
                </c:pt>
                <c:pt idx="78">
                  <c:v>14</c:v>
                </c:pt>
                <c:pt idx="79">
                  <c:v>13</c:v>
                </c:pt>
                <c:pt idx="80">
                  <c:v>13</c:v>
                </c:pt>
                <c:pt idx="81">
                  <c:v>15</c:v>
                </c:pt>
                <c:pt idx="82">
                  <c:v>13</c:v>
                </c:pt>
                <c:pt idx="83">
                  <c:v>13</c:v>
                </c:pt>
                <c:pt idx="84">
                  <c:v>11</c:v>
                </c:pt>
                <c:pt idx="85">
                  <c:v>13</c:v>
                </c:pt>
                <c:pt idx="86">
                  <c:v>13</c:v>
                </c:pt>
                <c:pt idx="87">
                  <c:v>15</c:v>
                </c:pt>
                <c:pt idx="88">
                  <c:v>11</c:v>
                </c:pt>
                <c:pt idx="89">
                  <c:v>13</c:v>
                </c:pt>
                <c:pt idx="90">
                  <c:v>12</c:v>
                </c:pt>
                <c:pt idx="91">
                  <c:v>15</c:v>
                </c:pt>
                <c:pt idx="92">
                  <c:v>12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4</c:v>
                </c:pt>
                <c:pt idx="102">
                  <c:v>4</c:v>
                </c:pt>
                <c:pt idx="103">
                  <c:v>14</c:v>
                </c:pt>
                <c:pt idx="104">
                  <c:v>13</c:v>
                </c:pt>
                <c:pt idx="105">
                  <c:v>4</c:v>
                </c:pt>
                <c:pt idx="106">
                  <c:v>4</c:v>
                </c:pt>
                <c:pt idx="107">
                  <c:v>13</c:v>
                </c:pt>
                <c:pt idx="108">
                  <c:v>12</c:v>
                </c:pt>
                <c:pt idx="109">
                  <c:v>5</c:v>
                </c:pt>
                <c:pt idx="110">
                  <c:v>13</c:v>
                </c:pt>
                <c:pt idx="111">
                  <c:v>13</c:v>
                </c:pt>
                <c:pt idx="112">
                  <c:v>5</c:v>
                </c:pt>
                <c:pt idx="113">
                  <c:v>13</c:v>
                </c:pt>
                <c:pt idx="114">
                  <c:v>11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13</c:v>
                </c:pt>
                <c:pt idx="121">
                  <c:v>14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14</c:v>
                </c:pt>
                <c:pt idx="130">
                  <c:v>13</c:v>
                </c:pt>
                <c:pt idx="131">
                  <c:v>3</c:v>
                </c:pt>
                <c:pt idx="132">
                  <c:v>5</c:v>
                </c:pt>
                <c:pt idx="133">
                  <c:v>14</c:v>
                </c:pt>
                <c:pt idx="134">
                  <c:v>14</c:v>
                </c:pt>
                <c:pt idx="135">
                  <c:v>13</c:v>
                </c:pt>
                <c:pt idx="136">
                  <c:v>13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12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5</c:v>
                </c:pt>
                <c:pt idx="150">
                  <c:v>12</c:v>
                </c:pt>
                <c:pt idx="151">
                  <c:v>13</c:v>
                </c:pt>
                <c:pt idx="152">
                  <c:v>13</c:v>
                </c:pt>
                <c:pt idx="153">
                  <c:v>11</c:v>
                </c:pt>
                <c:pt idx="154">
                  <c:v>13</c:v>
                </c:pt>
                <c:pt idx="155">
                  <c:v>12</c:v>
                </c:pt>
                <c:pt idx="156">
                  <c:v>5</c:v>
                </c:pt>
                <c:pt idx="157">
                  <c:v>13</c:v>
                </c:pt>
                <c:pt idx="158">
                  <c:v>4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4</c:v>
                </c:pt>
                <c:pt idx="170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EA-42F4-A4EA-75B0DC8B2B5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분석2단계_겨울!$AI$11:$AI$109</c:f>
              <c:numCache>
                <c:formatCode>General</c:formatCode>
                <c:ptCount val="99"/>
                <c:pt idx="0">
                  <c:v>5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4</c:v>
                </c:pt>
                <c:pt idx="5">
                  <c:v>4</c:v>
                </c:pt>
                <c:pt idx="6">
                  <c:v>13</c:v>
                </c:pt>
                <c:pt idx="7">
                  <c:v>13</c:v>
                </c:pt>
                <c:pt idx="8">
                  <c:v>4</c:v>
                </c:pt>
                <c:pt idx="9">
                  <c:v>5</c:v>
                </c:pt>
                <c:pt idx="10">
                  <c:v>12</c:v>
                </c:pt>
                <c:pt idx="11">
                  <c:v>4</c:v>
                </c:pt>
                <c:pt idx="12">
                  <c:v>10</c:v>
                </c:pt>
                <c:pt idx="13">
                  <c:v>14</c:v>
                </c:pt>
                <c:pt idx="14">
                  <c:v>4</c:v>
                </c:pt>
                <c:pt idx="15">
                  <c:v>13</c:v>
                </c:pt>
                <c:pt idx="16">
                  <c:v>12</c:v>
                </c:pt>
                <c:pt idx="17">
                  <c:v>5</c:v>
                </c:pt>
                <c:pt idx="18">
                  <c:v>4</c:v>
                </c:pt>
                <c:pt idx="19">
                  <c:v>9</c:v>
                </c:pt>
                <c:pt idx="20">
                  <c:v>5</c:v>
                </c:pt>
                <c:pt idx="21">
                  <c:v>11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12</c:v>
                </c:pt>
                <c:pt idx="30">
                  <c:v>4</c:v>
                </c:pt>
                <c:pt idx="31">
                  <c:v>4</c:v>
                </c:pt>
                <c:pt idx="32">
                  <c:v>12</c:v>
                </c:pt>
                <c:pt idx="33">
                  <c:v>4</c:v>
                </c:pt>
                <c:pt idx="34">
                  <c:v>13</c:v>
                </c:pt>
                <c:pt idx="35">
                  <c:v>4</c:v>
                </c:pt>
                <c:pt idx="36">
                  <c:v>4</c:v>
                </c:pt>
                <c:pt idx="37">
                  <c:v>12</c:v>
                </c:pt>
                <c:pt idx="38">
                  <c:v>14</c:v>
                </c:pt>
                <c:pt idx="39">
                  <c:v>4</c:v>
                </c:pt>
                <c:pt idx="40">
                  <c:v>4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15</c:v>
                </c:pt>
                <c:pt idx="47">
                  <c:v>13</c:v>
                </c:pt>
                <c:pt idx="48">
                  <c:v>13</c:v>
                </c:pt>
                <c:pt idx="49">
                  <c:v>5</c:v>
                </c:pt>
                <c:pt idx="50">
                  <c:v>13</c:v>
                </c:pt>
                <c:pt idx="51">
                  <c:v>4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6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13</c:v>
                </c:pt>
                <c:pt idx="65">
                  <c:v>13</c:v>
                </c:pt>
                <c:pt idx="66">
                  <c:v>3</c:v>
                </c:pt>
                <c:pt idx="67">
                  <c:v>13</c:v>
                </c:pt>
                <c:pt idx="68">
                  <c:v>13</c:v>
                </c:pt>
                <c:pt idx="69">
                  <c:v>5</c:v>
                </c:pt>
                <c:pt idx="70">
                  <c:v>13</c:v>
                </c:pt>
                <c:pt idx="71">
                  <c:v>5</c:v>
                </c:pt>
                <c:pt idx="72">
                  <c:v>4</c:v>
                </c:pt>
                <c:pt idx="73">
                  <c:v>12</c:v>
                </c:pt>
                <c:pt idx="74">
                  <c:v>10</c:v>
                </c:pt>
                <c:pt idx="75">
                  <c:v>4</c:v>
                </c:pt>
                <c:pt idx="76">
                  <c:v>11</c:v>
                </c:pt>
                <c:pt idx="77">
                  <c:v>5</c:v>
                </c:pt>
                <c:pt idx="78">
                  <c:v>4</c:v>
                </c:pt>
                <c:pt idx="79">
                  <c:v>13</c:v>
                </c:pt>
                <c:pt idx="80">
                  <c:v>10</c:v>
                </c:pt>
                <c:pt idx="81">
                  <c:v>4</c:v>
                </c:pt>
                <c:pt idx="82">
                  <c:v>14</c:v>
                </c:pt>
                <c:pt idx="83">
                  <c:v>4</c:v>
                </c:pt>
                <c:pt idx="84">
                  <c:v>13</c:v>
                </c:pt>
                <c:pt idx="85">
                  <c:v>12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5</c:v>
                </c:pt>
                <c:pt idx="95">
                  <c:v>4</c:v>
                </c:pt>
                <c:pt idx="96">
                  <c:v>4</c:v>
                </c:pt>
                <c:pt idx="97">
                  <c:v>5</c:v>
                </c:pt>
                <c:pt idx="9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EA-42F4-A4EA-75B0DC8B2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822111"/>
        <c:axId val="1232827871"/>
      </c:scatterChart>
      <c:valAx>
        <c:axId val="1232822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827871"/>
        <c:crosses val="autoZero"/>
        <c:crossBetween val="midCat"/>
      </c:valAx>
      <c:valAx>
        <c:axId val="123282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822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4.9989314247518402E-2"/>
          <c:y val="0.1085225758189078"/>
          <c:w val="0.91951945943733826"/>
          <c:h val="0.7566701309317091"/>
        </c:manualLayout>
      </c:layout>
      <c:scatterChart>
        <c:scatterStyle val="lineMarker"/>
        <c:varyColors val="0"/>
        <c:ser>
          <c:idx val="0"/>
          <c:order val="0"/>
          <c:tx>
            <c:v>봄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분석1단계!$BS$12:$BS$287</c:f>
              <c:numCache>
                <c:formatCode>General</c:formatCode>
                <c:ptCount val="276"/>
                <c:pt idx="0">
                  <c:v>5</c:v>
                </c:pt>
                <c:pt idx="1">
                  <c:v>12</c:v>
                </c:pt>
                <c:pt idx="2">
                  <c:v>13</c:v>
                </c:pt>
                <c:pt idx="3">
                  <c:v>5</c:v>
                </c:pt>
                <c:pt idx="4">
                  <c:v>14</c:v>
                </c:pt>
                <c:pt idx="5">
                  <c:v>13</c:v>
                </c:pt>
                <c:pt idx="6">
                  <c:v>16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13</c:v>
                </c:pt>
                <c:pt idx="11">
                  <c:v>5</c:v>
                </c:pt>
                <c:pt idx="12">
                  <c:v>15</c:v>
                </c:pt>
                <c:pt idx="13">
                  <c:v>11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4</c:v>
                </c:pt>
                <c:pt idx="20">
                  <c:v>11</c:v>
                </c:pt>
                <c:pt idx="21">
                  <c:v>13</c:v>
                </c:pt>
                <c:pt idx="22">
                  <c:v>13</c:v>
                </c:pt>
                <c:pt idx="23">
                  <c:v>10</c:v>
                </c:pt>
                <c:pt idx="24">
                  <c:v>13</c:v>
                </c:pt>
                <c:pt idx="25">
                  <c:v>13</c:v>
                </c:pt>
                <c:pt idx="26">
                  <c:v>9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10</c:v>
                </c:pt>
                <c:pt idx="31">
                  <c:v>4</c:v>
                </c:pt>
                <c:pt idx="32">
                  <c:v>11</c:v>
                </c:pt>
                <c:pt idx="33">
                  <c:v>4</c:v>
                </c:pt>
                <c:pt idx="34">
                  <c:v>9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12</c:v>
                </c:pt>
                <c:pt idx="40">
                  <c:v>14</c:v>
                </c:pt>
                <c:pt idx="41">
                  <c:v>12</c:v>
                </c:pt>
                <c:pt idx="42">
                  <c:v>4</c:v>
                </c:pt>
                <c:pt idx="43">
                  <c:v>13</c:v>
                </c:pt>
                <c:pt idx="44">
                  <c:v>12</c:v>
                </c:pt>
                <c:pt idx="45">
                  <c:v>12</c:v>
                </c:pt>
                <c:pt idx="46">
                  <c:v>13</c:v>
                </c:pt>
                <c:pt idx="47">
                  <c:v>10</c:v>
                </c:pt>
                <c:pt idx="48">
                  <c:v>12</c:v>
                </c:pt>
                <c:pt idx="49">
                  <c:v>13</c:v>
                </c:pt>
                <c:pt idx="50">
                  <c:v>13</c:v>
                </c:pt>
                <c:pt idx="51">
                  <c:v>12</c:v>
                </c:pt>
                <c:pt idx="52">
                  <c:v>11</c:v>
                </c:pt>
                <c:pt idx="53">
                  <c:v>13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14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12</c:v>
                </c:pt>
                <c:pt idx="62">
                  <c:v>11</c:v>
                </c:pt>
                <c:pt idx="63">
                  <c:v>13</c:v>
                </c:pt>
                <c:pt idx="64">
                  <c:v>4</c:v>
                </c:pt>
                <c:pt idx="65">
                  <c:v>13</c:v>
                </c:pt>
                <c:pt idx="66">
                  <c:v>12</c:v>
                </c:pt>
                <c:pt idx="67">
                  <c:v>12</c:v>
                </c:pt>
                <c:pt idx="68">
                  <c:v>10</c:v>
                </c:pt>
                <c:pt idx="69">
                  <c:v>12</c:v>
                </c:pt>
                <c:pt idx="70">
                  <c:v>13</c:v>
                </c:pt>
                <c:pt idx="71">
                  <c:v>4</c:v>
                </c:pt>
                <c:pt idx="72">
                  <c:v>13</c:v>
                </c:pt>
                <c:pt idx="73">
                  <c:v>12</c:v>
                </c:pt>
                <c:pt idx="74">
                  <c:v>4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12</c:v>
                </c:pt>
                <c:pt idx="79">
                  <c:v>10</c:v>
                </c:pt>
                <c:pt idx="80">
                  <c:v>4</c:v>
                </c:pt>
                <c:pt idx="81">
                  <c:v>10</c:v>
                </c:pt>
                <c:pt idx="82">
                  <c:v>12</c:v>
                </c:pt>
                <c:pt idx="83">
                  <c:v>12</c:v>
                </c:pt>
                <c:pt idx="84">
                  <c:v>11</c:v>
                </c:pt>
                <c:pt idx="85">
                  <c:v>13</c:v>
                </c:pt>
                <c:pt idx="86">
                  <c:v>4</c:v>
                </c:pt>
                <c:pt idx="87">
                  <c:v>13</c:v>
                </c:pt>
                <c:pt idx="88">
                  <c:v>10</c:v>
                </c:pt>
                <c:pt idx="89">
                  <c:v>13</c:v>
                </c:pt>
                <c:pt idx="90">
                  <c:v>10</c:v>
                </c:pt>
                <c:pt idx="91">
                  <c:v>8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12</c:v>
                </c:pt>
                <c:pt idx="98">
                  <c:v>15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4</c:v>
                </c:pt>
                <c:pt idx="105">
                  <c:v>4</c:v>
                </c:pt>
                <c:pt idx="106">
                  <c:v>13</c:v>
                </c:pt>
                <c:pt idx="107">
                  <c:v>13</c:v>
                </c:pt>
                <c:pt idx="108">
                  <c:v>5</c:v>
                </c:pt>
                <c:pt idx="109">
                  <c:v>5</c:v>
                </c:pt>
                <c:pt idx="110">
                  <c:v>13</c:v>
                </c:pt>
                <c:pt idx="111">
                  <c:v>15</c:v>
                </c:pt>
                <c:pt idx="112">
                  <c:v>9</c:v>
                </c:pt>
                <c:pt idx="113">
                  <c:v>13</c:v>
                </c:pt>
                <c:pt idx="114">
                  <c:v>14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11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4</c:v>
                </c:pt>
                <c:pt idx="123">
                  <c:v>11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15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10</c:v>
                </c:pt>
                <c:pt idx="132">
                  <c:v>11</c:v>
                </c:pt>
                <c:pt idx="133">
                  <c:v>12</c:v>
                </c:pt>
                <c:pt idx="134">
                  <c:v>12</c:v>
                </c:pt>
                <c:pt idx="135">
                  <c:v>10</c:v>
                </c:pt>
                <c:pt idx="136">
                  <c:v>4</c:v>
                </c:pt>
                <c:pt idx="137">
                  <c:v>13</c:v>
                </c:pt>
                <c:pt idx="138">
                  <c:v>11</c:v>
                </c:pt>
                <c:pt idx="139">
                  <c:v>10</c:v>
                </c:pt>
                <c:pt idx="140">
                  <c:v>13</c:v>
                </c:pt>
                <c:pt idx="141">
                  <c:v>12</c:v>
                </c:pt>
                <c:pt idx="142">
                  <c:v>11</c:v>
                </c:pt>
                <c:pt idx="143">
                  <c:v>14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10</c:v>
                </c:pt>
                <c:pt idx="148">
                  <c:v>4</c:v>
                </c:pt>
                <c:pt idx="149">
                  <c:v>12</c:v>
                </c:pt>
                <c:pt idx="150">
                  <c:v>10</c:v>
                </c:pt>
                <c:pt idx="151">
                  <c:v>12</c:v>
                </c:pt>
                <c:pt idx="152">
                  <c:v>11</c:v>
                </c:pt>
                <c:pt idx="153">
                  <c:v>10</c:v>
                </c:pt>
                <c:pt idx="154">
                  <c:v>14</c:v>
                </c:pt>
                <c:pt idx="155">
                  <c:v>11</c:v>
                </c:pt>
                <c:pt idx="156">
                  <c:v>11</c:v>
                </c:pt>
                <c:pt idx="157">
                  <c:v>10</c:v>
                </c:pt>
                <c:pt idx="158">
                  <c:v>13</c:v>
                </c:pt>
                <c:pt idx="159">
                  <c:v>10</c:v>
                </c:pt>
                <c:pt idx="160">
                  <c:v>11</c:v>
                </c:pt>
                <c:pt idx="161">
                  <c:v>13</c:v>
                </c:pt>
                <c:pt idx="162">
                  <c:v>13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10</c:v>
                </c:pt>
                <c:pt idx="167">
                  <c:v>10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11</c:v>
                </c:pt>
                <c:pt idx="174">
                  <c:v>10</c:v>
                </c:pt>
                <c:pt idx="175">
                  <c:v>12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12</c:v>
                </c:pt>
                <c:pt idx="180">
                  <c:v>13</c:v>
                </c:pt>
                <c:pt idx="181">
                  <c:v>8</c:v>
                </c:pt>
                <c:pt idx="182">
                  <c:v>5</c:v>
                </c:pt>
                <c:pt idx="183">
                  <c:v>14</c:v>
                </c:pt>
                <c:pt idx="184">
                  <c:v>16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9</c:v>
                </c:pt>
                <c:pt idx="196">
                  <c:v>12</c:v>
                </c:pt>
                <c:pt idx="197">
                  <c:v>11</c:v>
                </c:pt>
                <c:pt idx="198">
                  <c:v>13</c:v>
                </c:pt>
                <c:pt idx="199">
                  <c:v>12</c:v>
                </c:pt>
                <c:pt idx="200">
                  <c:v>4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15</c:v>
                </c:pt>
                <c:pt idx="209">
                  <c:v>12</c:v>
                </c:pt>
                <c:pt idx="210">
                  <c:v>12</c:v>
                </c:pt>
                <c:pt idx="211">
                  <c:v>13</c:v>
                </c:pt>
                <c:pt idx="212">
                  <c:v>12</c:v>
                </c:pt>
                <c:pt idx="213">
                  <c:v>13</c:v>
                </c:pt>
                <c:pt idx="214">
                  <c:v>12</c:v>
                </c:pt>
                <c:pt idx="215">
                  <c:v>12</c:v>
                </c:pt>
                <c:pt idx="216">
                  <c:v>10</c:v>
                </c:pt>
                <c:pt idx="217">
                  <c:v>13</c:v>
                </c:pt>
                <c:pt idx="218">
                  <c:v>4</c:v>
                </c:pt>
                <c:pt idx="219">
                  <c:v>4</c:v>
                </c:pt>
                <c:pt idx="220">
                  <c:v>13</c:v>
                </c:pt>
                <c:pt idx="221">
                  <c:v>12</c:v>
                </c:pt>
                <c:pt idx="222">
                  <c:v>10</c:v>
                </c:pt>
                <c:pt idx="223">
                  <c:v>10</c:v>
                </c:pt>
                <c:pt idx="224">
                  <c:v>13</c:v>
                </c:pt>
                <c:pt idx="225">
                  <c:v>12</c:v>
                </c:pt>
                <c:pt idx="226">
                  <c:v>10</c:v>
                </c:pt>
                <c:pt idx="227">
                  <c:v>10</c:v>
                </c:pt>
                <c:pt idx="228">
                  <c:v>4</c:v>
                </c:pt>
                <c:pt idx="229">
                  <c:v>13</c:v>
                </c:pt>
                <c:pt idx="230">
                  <c:v>11</c:v>
                </c:pt>
                <c:pt idx="231">
                  <c:v>11</c:v>
                </c:pt>
                <c:pt idx="232">
                  <c:v>5</c:v>
                </c:pt>
                <c:pt idx="233">
                  <c:v>4</c:v>
                </c:pt>
                <c:pt idx="234">
                  <c:v>12</c:v>
                </c:pt>
                <c:pt idx="235">
                  <c:v>12</c:v>
                </c:pt>
                <c:pt idx="236">
                  <c:v>10</c:v>
                </c:pt>
                <c:pt idx="237">
                  <c:v>13</c:v>
                </c:pt>
                <c:pt idx="238">
                  <c:v>4</c:v>
                </c:pt>
                <c:pt idx="239">
                  <c:v>4</c:v>
                </c:pt>
                <c:pt idx="240">
                  <c:v>11</c:v>
                </c:pt>
                <c:pt idx="241">
                  <c:v>10</c:v>
                </c:pt>
                <c:pt idx="242">
                  <c:v>8</c:v>
                </c:pt>
                <c:pt idx="243">
                  <c:v>4</c:v>
                </c:pt>
                <c:pt idx="244">
                  <c:v>10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5</c:v>
                </c:pt>
                <c:pt idx="249">
                  <c:v>5</c:v>
                </c:pt>
                <c:pt idx="250">
                  <c:v>12</c:v>
                </c:pt>
                <c:pt idx="251">
                  <c:v>4</c:v>
                </c:pt>
                <c:pt idx="252">
                  <c:v>11</c:v>
                </c:pt>
                <c:pt idx="253">
                  <c:v>9</c:v>
                </c:pt>
                <c:pt idx="254">
                  <c:v>10</c:v>
                </c:pt>
                <c:pt idx="255">
                  <c:v>11</c:v>
                </c:pt>
                <c:pt idx="256">
                  <c:v>10</c:v>
                </c:pt>
                <c:pt idx="257">
                  <c:v>5</c:v>
                </c:pt>
                <c:pt idx="258">
                  <c:v>9</c:v>
                </c:pt>
                <c:pt idx="259">
                  <c:v>9</c:v>
                </c:pt>
                <c:pt idx="260">
                  <c:v>10</c:v>
                </c:pt>
                <c:pt idx="261">
                  <c:v>7</c:v>
                </c:pt>
                <c:pt idx="262">
                  <c:v>4</c:v>
                </c:pt>
                <c:pt idx="263">
                  <c:v>5</c:v>
                </c:pt>
                <c:pt idx="264">
                  <c:v>11</c:v>
                </c:pt>
                <c:pt idx="265">
                  <c:v>11</c:v>
                </c:pt>
                <c:pt idx="266">
                  <c:v>4</c:v>
                </c:pt>
                <c:pt idx="267">
                  <c:v>10</c:v>
                </c:pt>
                <c:pt idx="268">
                  <c:v>10</c:v>
                </c:pt>
                <c:pt idx="269">
                  <c:v>9</c:v>
                </c:pt>
                <c:pt idx="270">
                  <c:v>5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14-45F2-92BC-7B83F9B5B35B}"/>
            </c:ext>
          </c:extLst>
        </c:ser>
        <c:ser>
          <c:idx val="1"/>
          <c:order val="1"/>
          <c:tx>
            <c:v>여름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분석1단계!$BV$12:$BV$287</c:f>
              <c:numCache>
                <c:formatCode>General</c:formatCode>
                <c:ptCount val="276"/>
                <c:pt idx="0">
                  <c:v>8</c:v>
                </c:pt>
                <c:pt idx="1">
                  <c:v>5</c:v>
                </c:pt>
                <c:pt idx="2">
                  <c:v>5</c:v>
                </c:pt>
                <c:pt idx="3">
                  <c:v>13</c:v>
                </c:pt>
                <c:pt idx="4">
                  <c:v>9</c:v>
                </c:pt>
                <c:pt idx="5">
                  <c:v>12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12</c:v>
                </c:pt>
                <c:pt idx="12">
                  <c:v>10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9</c:v>
                </c:pt>
                <c:pt idx="19">
                  <c:v>10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12</c:v>
                </c:pt>
                <c:pt idx="93">
                  <c:v>5</c:v>
                </c:pt>
                <c:pt idx="94">
                  <c:v>13</c:v>
                </c:pt>
                <c:pt idx="95">
                  <c:v>12</c:v>
                </c:pt>
                <c:pt idx="96">
                  <c:v>4</c:v>
                </c:pt>
                <c:pt idx="97">
                  <c:v>12</c:v>
                </c:pt>
                <c:pt idx="98">
                  <c:v>5</c:v>
                </c:pt>
                <c:pt idx="99">
                  <c:v>5</c:v>
                </c:pt>
                <c:pt idx="100">
                  <c:v>13</c:v>
                </c:pt>
                <c:pt idx="101">
                  <c:v>7</c:v>
                </c:pt>
                <c:pt idx="102">
                  <c:v>12</c:v>
                </c:pt>
                <c:pt idx="103">
                  <c:v>14</c:v>
                </c:pt>
                <c:pt idx="104">
                  <c:v>4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8</c:v>
                </c:pt>
                <c:pt idx="110">
                  <c:v>11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8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8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10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9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9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9</c:v>
                </c:pt>
                <c:pt idx="187">
                  <c:v>10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8</c:v>
                </c:pt>
                <c:pt idx="194">
                  <c:v>11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4</c:v>
                </c:pt>
                <c:pt idx="200">
                  <c:v>9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5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14-45F2-92BC-7B83F9B5B35B}"/>
            </c:ext>
          </c:extLst>
        </c:ser>
        <c:ser>
          <c:idx val="2"/>
          <c:order val="2"/>
          <c:tx>
            <c:v>가을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분석1단계!$BY$12:$BY$284</c:f>
              <c:numCache>
                <c:formatCode>General</c:formatCode>
                <c:ptCount val="273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10</c:v>
                </c:pt>
                <c:pt idx="19">
                  <c:v>10</c:v>
                </c:pt>
                <c:pt idx="20">
                  <c:v>14</c:v>
                </c:pt>
                <c:pt idx="21">
                  <c:v>9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11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9</c:v>
                </c:pt>
                <c:pt idx="32">
                  <c:v>9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4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12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4</c:v>
                </c:pt>
                <c:pt idx="66">
                  <c:v>4</c:v>
                </c:pt>
                <c:pt idx="67">
                  <c:v>11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13</c:v>
                </c:pt>
                <c:pt idx="73">
                  <c:v>10</c:v>
                </c:pt>
                <c:pt idx="74">
                  <c:v>12</c:v>
                </c:pt>
                <c:pt idx="75">
                  <c:v>13</c:v>
                </c:pt>
                <c:pt idx="76">
                  <c:v>4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6</c:v>
                </c:pt>
                <c:pt idx="82">
                  <c:v>4</c:v>
                </c:pt>
                <c:pt idx="83">
                  <c:v>3</c:v>
                </c:pt>
                <c:pt idx="84">
                  <c:v>13</c:v>
                </c:pt>
                <c:pt idx="85">
                  <c:v>12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12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9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12</c:v>
                </c:pt>
                <c:pt idx="115">
                  <c:v>13</c:v>
                </c:pt>
                <c:pt idx="116">
                  <c:v>5</c:v>
                </c:pt>
                <c:pt idx="117">
                  <c:v>4</c:v>
                </c:pt>
                <c:pt idx="118">
                  <c:v>4</c:v>
                </c:pt>
                <c:pt idx="119">
                  <c:v>5</c:v>
                </c:pt>
                <c:pt idx="120">
                  <c:v>4</c:v>
                </c:pt>
                <c:pt idx="121">
                  <c:v>9</c:v>
                </c:pt>
                <c:pt idx="122">
                  <c:v>9</c:v>
                </c:pt>
                <c:pt idx="123">
                  <c:v>5</c:v>
                </c:pt>
                <c:pt idx="124">
                  <c:v>5</c:v>
                </c:pt>
                <c:pt idx="125">
                  <c:v>12</c:v>
                </c:pt>
                <c:pt idx="126">
                  <c:v>5</c:v>
                </c:pt>
                <c:pt idx="127">
                  <c:v>13</c:v>
                </c:pt>
                <c:pt idx="128">
                  <c:v>4</c:v>
                </c:pt>
                <c:pt idx="129">
                  <c:v>5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4</c:v>
                </c:pt>
                <c:pt idx="134">
                  <c:v>4</c:v>
                </c:pt>
                <c:pt idx="135">
                  <c:v>11</c:v>
                </c:pt>
                <c:pt idx="136">
                  <c:v>12</c:v>
                </c:pt>
                <c:pt idx="137">
                  <c:v>14</c:v>
                </c:pt>
                <c:pt idx="138">
                  <c:v>11</c:v>
                </c:pt>
                <c:pt idx="139">
                  <c:v>11</c:v>
                </c:pt>
                <c:pt idx="140">
                  <c:v>12</c:v>
                </c:pt>
                <c:pt idx="141">
                  <c:v>10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11</c:v>
                </c:pt>
                <c:pt idx="147">
                  <c:v>14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10</c:v>
                </c:pt>
                <c:pt idx="156">
                  <c:v>13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13</c:v>
                </c:pt>
                <c:pt idx="161">
                  <c:v>4</c:v>
                </c:pt>
                <c:pt idx="162">
                  <c:v>5</c:v>
                </c:pt>
                <c:pt idx="163">
                  <c:v>4</c:v>
                </c:pt>
                <c:pt idx="164">
                  <c:v>11</c:v>
                </c:pt>
                <c:pt idx="165">
                  <c:v>13</c:v>
                </c:pt>
                <c:pt idx="166">
                  <c:v>13</c:v>
                </c:pt>
                <c:pt idx="167">
                  <c:v>12</c:v>
                </c:pt>
                <c:pt idx="168">
                  <c:v>5</c:v>
                </c:pt>
                <c:pt idx="169">
                  <c:v>13</c:v>
                </c:pt>
                <c:pt idx="170">
                  <c:v>12</c:v>
                </c:pt>
                <c:pt idx="171">
                  <c:v>5</c:v>
                </c:pt>
                <c:pt idx="172">
                  <c:v>13</c:v>
                </c:pt>
                <c:pt idx="173">
                  <c:v>4</c:v>
                </c:pt>
                <c:pt idx="174">
                  <c:v>13</c:v>
                </c:pt>
                <c:pt idx="175">
                  <c:v>13</c:v>
                </c:pt>
                <c:pt idx="176">
                  <c:v>12</c:v>
                </c:pt>
                <c:pt idx="177">
                  <c:v>14</c:v>
                </c:pt>
                <c:pt idx="178">
                  <c:v>12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4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11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5</c:v>
                </c:pt>
                <c:pt idx="232">
                  <c:v>12</c:v>
                </c:pt>
                <c:pt idx="233">
                  <c:v>10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10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12</c:v>
                </c:pt>
                <c:pt idx="254">
                  <c:v>5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13</c:v>
                </c:pt>
                <c:pt idx="262">
                  <c:v>4</c:v>
                </c:pt>
                <c:pt idx="263">
                  <c:v>13</c:v>
                </c:pt>
                <c:pt idx="264">
                  <c:v>13</c:v>
                </c:pt>
                <c:pt idx="265">
                  <c:v>4</c:v>
                </c:pt>
                <c:pt idx="266">
                  <c:v>4</c:v>
                </c:pt>
                <c:pt idx="267">
                  <c:v>13</c:v>
                </c:pt>
                <c:pt idx="268">
                  <c:v>13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14-45F2-92BC-7B83F9B5B35B}"/>
            </c:ext>
          </c:extLst>
        </c:ser>
        <c:ser>
          <c:idx val="3"/>
          <c:order val="3"/>
          <c:tx>
            <c:v>겨울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분석1단계!$CB$12:$CB$281</c:f>
              <c:numCache>
                <c:formatCode>General</c:formatCode>
                <c:ptCount val="270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4</c:v>
                </c:pt>
                <c:pt idx="22">
                  <c:v>5</c:v>
                </c:pt>
                <c:pt idx="23">
                  <c:v>12</c:v>
                </c:pt>
                <c:pt idx="24">
                  <c:v>13</c:v>
                </c:pt>
                <c:pt idx="25">
                  <c:v>4</c:v>
                </c:pt>
                <c:pt idx="26">
                  <c:v>13</c:v>
                </c:pt>
                <c:pt idx="27">
                  <c:v>10</c:v>
                </c:pt>
                <c:pt idx="28">
                  <c:v>14</c:v>
                </c:pt>
                <c:pt idx="29">
                  <c:v>12</c:v>
                </c:pt>
                <c:pt idx="30">
                  <c:v>14</c:v>
                </c:pt>
                <c:pt idx="31">
                  <c:v>4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4</c:v>
                </c:pt>
                <c:pt idx="36">
                  <c:v>14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12</c:v>
                </c:pt>
                <c:pt idx="45">
                  <c:v>4</c:v>
                </c:pt>
                <c:pt idx="46">
                  <c:v>13</c:v>
                </c:pt>
                <c:pt idx="47">
                  <c:v>5</c:v>
                </c:pt>
                <c:pt idx="48">
                  <c:v>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14</c:v>
                </c:pt>
                <c:pt idx="54">
                  <c:v>13</c:v>
                </c:pt>
                <c:pt idx="55">
                  <c:v>9</c:v>
                </c:pt>
                <c:pt idx="56">
                  <c:v>5</c:v>
                </c:pt>
                <c:pt idx="57">
                  <c:v>11</c:v>
                </c:pt>
                <c:pt idx="58">
                  <c:v>11</c:v>
                </c:pt>
                <c:pt idx="59">
                  <c:v>4</c:v>
                </c:pt>
                <c:pt idx="60">
                  <c:v>4</c:v>
                </c:pt>
                <c:pt idx="61">
                  <c:v>13</c:v>
                </c:pt>
                <c:pt idx="62">
                  <c:v>12</c:v>
                </c:pt>
                <c:pt idx="63">
                  <c:v>14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4</c:v>
                </c:pt>
                <c:pt idx="68">
                  <c:v>13</c:v>
                </c:pt>
                <c:pt idx="69">
                  <c:v>14</c:v>
                </c:pt>
                <c:pt idx="70">
                  <c:v>12</c:v>
                </c:pt>
                <c:pt idx="71">
                  <c:v>4</c:v>
                </c:pt>
                <c:pt idx="72">
                  <c:v>13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5</c:v>
                </c:pt>
                <c:pt idx="87">
                  <c:v>12</c:v>
                </c:pt>
                <c:pt idx="88">
                  <c:v>13</c:v>
                </c:pt>
                <c:pt idx="89">
                  <c:v>4</c:v>
                </c:pt>
                <c:pt idx="90">
                  <c:v>12</c:v>
                </c:pt>
                <c:pt idx="91">
                  <c:v>10</c:v>
                </c:pt>
                <c:pt idx="92">
                  <c:v>13</c:v>
                </c:pt>
                <c:pt idx="93">
                  <c:v>13</c:v>
                </c:pt>
                <c:pt idx="94">
                  <c:v>4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15</c:v>
                </c:pt>
                <c:pt idx="99">
                  <c:v>13</c:v>
                </c:pt>
                <c:pt idx="100">
                  <c:v>4</c:v>
                </c:pt>
                <c:pt idx="101">
                  <c:v>14</c:v>
                </c:pt>
                <c:pt idx="102">
                  <c:v>4</c:v>
                </c:pt>
                <c:pt idx="103">
                  <c:v>14</c:v>
                </c:pt>
                <c:pt idx="104">
                  <c:v>13</c:v>
                </c:pt>
                <c:pt idx="105">
                  <c:v>12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12</c:v>
                </c:pt>
                <c:pt idx="110">
                  <c:v>12</c:v>
                </c:pt>
                <c:pt idx="111">
                  <c:v>14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13</c:v>
                </c:pt>
                <c:pt idx="116">
                  <c:v>4</c:v>
                </c:pt>
                <c:pt idx="117">
                  <c:v>14</c:v>
                </c:pt>
                <c:pt idx="118">
                  <c:v>13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15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11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13</c:v>
                </c:pt>
                <c:pt idx="135">
                  <c:v>12</c:v>
                </c:pt>
                <c:pt idx="136">
                  <c:v>15</c:v>
                </c:pt>
                <c:pt idx="137">
                  <c:v>12</c:v>
                </c:pt>
                <c:pt idx="138">
                  <c:v>14</c:v>
                </c:pt>
                <c:pt idx="139">
                  <c:v>15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14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4</c:v>
                </c:pt>
                <c:pt idx="150">
                  <c:v>13</c:v>
                </c:pt>
                <c:pt idx="151">
                  <c:v>5</c:v>
                </c:pt>
                <c:pt idx="152">
                  <c:v>13</c:v>
                </c:pt>
                <c:pt idx="153">
                  <c:v>4</c:v>
                </c:pt>
                <c:pt idx="154">
                  <c:v>14</c:v>
                </c:pt>
                <c:pt idx="155">
                  <c:v>13</c:v>
                </c:pt>
                <c:pt idx="156">
                  <c:v>4</c:v>
                </c:pt>
                <c:pt idx="157">
                  <c:v>4</c:v>
                </c:pt>
                <c:pt idx="158">
                  <c:v>13</c:v>
                </c:pt>
                <c:pt idx="159">
                  <c:v>12</c:v>
                </c:pt>
                <c:pt idx="160">
                  <c:v>5</c:v>
                </c:pt>
                <c:pt idx="161">
                  <c:v>13</c:v>
                </c:pt>
                <c:pt idx="162">
                  <c:v>4</c:v>
                </c:pt>
                <c:pt idx="163">
                  <c:v>13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13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11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13</c:v>
                </c:pt>
                <c:pt idx="180">
                  <c:v>14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6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14</c:v>
                </c:pt>
                <c:pt idx="190">
                  <c:v>13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5</c:v>
                </c:pt>
                <c:pt idx="197">
                  <c:v>14</c:v>
                </c:pt>
                <c:pt idx="198">
                  <c:v>14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3</c:v>
                </c:pt>
                <c:pt idx="204">
                  <c:v>13</c:v>
                </c:pt>
                <c:pt idx="205">
                  <c:v>13</c:v>
                </c:pt>
                <c:pt idx="206">
                  <c:v>5</c:v>
                </c:pt>
                <c:pt idx="207">
                  <c:v>13</c:v>
                </c:pt>
                <c:pt idx="208">
                  <c:v>15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13</c:v>
                </c:pt>
                <c:pt idx="215">
                  <c:v>13</c:v>
                </c:pt>
                <c:pt idx="216">
                  <c:v>5</c:v>
                </c:pt>
                <c:pt idx="217">
                  <c:v>13</c:v>
                </c:pt>
                <c:pt idx="218">
                  <c:v>13</c:v>
                </c:pt>
                <c:pt idx="219">
                  <c:v>4</c:v>
                </c:pt>
                <c:pt idx="220">
                  <c:v>12</c:v>
                </c:pt>
                <c:pt idx="221">
                  <c:v>13</c:v>
                </c:pt>
                <c:pt idx="222">
                  <c:v>10</c:v>
                </c:pt>
                <c:pt idx="223">
                  <c:v>4</c:v>
                </c:pt>
                <c:pt idx="224">
                  <c:v>13</c:v>
                </c:pt>
                <c:pt idx="225">
                  <c:v>11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13</c:v>
                </c:pt>
                <c:pt idx="230">
                  <c:v>12</c:v>
                </c:pt>
                <c:pt idx="231">
                  <c:v>13</c:v>
                </c:pt>
                <c:pt idx="232">
                  <c:v>10</c:v>
                </c:pt>
                <c:pt idx="233">
                  <c:v>4</c:v>
                </c:pt>
                <c:pt idx="234">
                  <c:v>14</c:v>
                </c:pt>
                <c:pt idx="235">
                  <c:v>13</c:v>
                </c:pt>
                <c:pt idx="236">
                  <c:v>11</c:v>
                </c:pt>
                <c:pt idx="237">
                  <c:v>13</c:v>
                </c:pt>
                <c:pt idx="238">
                  <c:v>12</c:v>
                </c:pt>
                <c:pt idx="239">
                  <c:v>4</c:v>
                </c:pt>
                <c:pt idx="240">
                  <c:v>5</c:v>
                </c:pt>
                <c:pt idx="241">
                  <c:v>13</c:v>
                </c:pt>
                <c:pt idx="242">
                  <c:v>4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12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4</c:v>
                </c:pt>
                <c:pt idx="266">
                  <c:v>5</c:v>
                </c:pt>
                <c:pt idx="267">
                  <c:v>4</c:v>
                </c:pt>
                <c:pt idx="268">
                  <c:v>13</c:v>
                </c:pt>
                <c:pt idx="26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14-45F2-92BC-7B83F9B5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99679"/>
        <c:axId val="961300159"/>
      </c:scatterChart>
      <c:valAx>
        <c:axId val="96129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300159"/>
        <c:crosses val="autoZero"/>
        <c:crossBetween val="midCat"/>
      </c:valAx>
      <c:valAx>
        <c:axId val="9613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6129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v>겨울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분석1단계!$CC$12:$CC$281</c:f>
              <c:numCache>
                <c:formatCode>General</c:formatCode>
                <c:ptCount val="270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19</c:v>
                </c:pt>
                <c:pt idx="9">
                  <c:v>19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16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</c:v>
                </c:pt>
                <c:pt idx="31">
                  <c:v>19</c:v>
                </c:pt>
                <c:pt idx="32">
                  <c:v>19</c:v>
                </c:pt>
                <c:pt idx="33">
                  <c:v>20</c:v>
                </c:pt>
                <c:pt idx="34">
                  <c:v>20</c:v>
                </c:pt>
                <c:pt idx="35">
                  <c:v>19</c:v>
                </c:pt>
                <c:pt idx="36">
                  <c:v>20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20</c:v>
                </c:pt>
                <c:pt idx="45">
                  <c:v>20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20</c:v>
                </c:pt>
                <c:pt idx="50">
                  <c:v>20</c:v>
                </c:pt>
                <c:pt idx="51">
                  <c:v>19</c:v>
                </c:pt>
                <c:pt idx="52">
                  <c:v>21</c:v>
                </c:pt>
                <c:pt idx="53">
                  <c:v>20</c:v>
                </c:pt>
                <c:pt idx="54">
                  <c:v>20</c:v>
                </c:pt>
                <c:pt idx="55">
                  <c:v>18</c:v>
                </c:pt>
                <c:pt idx="56">
                  <c:v>11</c:v>
                </c:pt>
                <c:pt idx="57">
                  <c:v>20</c:v>
                </c:pt>
                <c:pt idx="58">
                  <c:v>20</c:v>
                </c:pt>
                <c:pt idx="59">
                  <c:v>18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18</c:v>
                </c:pt>
                <c:pt idx="83">
                  <c:v>19</c:v>
                </c:pt>
                <c:pt idx="84">
                  <c:v>19</c:v>
                </c:pt>
                <c:pt idx="85">
                  <c:v>18</c:v>
                </c:pt>
                <c:pt idx="86">
                  <c:v>19</c:v>
                </c:pt>
                <c:pt idx="87">
                  <c:v>19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18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18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20</c:v>
                </c:pt>
                <c:pt idx="105">
                  <c:v>19</c:v>
                </c:pt>
                <c:pt idx="106">
                  <c:v>18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18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20</c:v>
                </c:pt>
                <c:pt idx="120">
                  <c:v>20</c:v>
                </c:pt>
                <c:pt idx="121">
                  <c:v>21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20</c:v>
                </c:pt>
                <c:pt idx="133">
                  <c:v>19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20</c:v>
                </c:pt>
                <c:pt idx="147">
                  <c:v>21</c:v>
                </c:pt>
                <c:pt idx="148">
                  <c:v>19</c:v>
                </c:pt>
                <c:pt idx="149">
                  <c:v>18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18</c:v>
                </c:pt>
                <c:pt idx="158">
                  <c:v>18</c:v>
                </c:pt>
                <c:pt idx="159">
                  <c:v>20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19</c:v>
                </c:pt>
                <c:pt idx="164">
                  <c:v>18</c:v>
                </c:pt>
                <c:pt idx="165">
                  <c:v>19</c:v>
                </c:pt>
                <c:pt idx="166">
                  <c:v>19</c:v>
                </c:pt>
                <c:pt idx="167">
                  <c:v>18</c:v>
                </c:pt>
                <c:pt idx="168">
                  <c:v>19</c:v>
                </c:pt>
                <c:pt idx="169">
                  <c:v>19</c:v>
                </c:pt>
                <c:pt idx="170">
                  <c:v>18</c:v>
                </c:pt>
                <c:pt idx="171">
                  <c:v>18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18</c:v>
                </c:pt>
                <c:pt idx="176">
                  <c:v>19</c:v>
                </c:pt>
                <c:pt idx="177">
                  <c:v>18</c:v>
                </c:pt>
                <c:pt idx="178">
                  <c:v>18</c:v>
                </c:pt>
                <c:pt idx="179">
                  <c:v>20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20</c:v>
                </c:pt>
                <c:pt idx="187">
                  <c:v>20</c:v>
                </c:pt>
                <c:pt idx="188">
                  <c:v>19</c:v>
                </c:pt>
                <c:pt idx="189">
                  <c:v>21</c:v>
                </c:pt>
                <c:pt idx="190">
                  <c:v>20</c:v>
                </c:pt>
                <c:pt idx="191">
                  <c:v>18</c:v>
                </c:pt>
                <c:pt idx="192">
                  <c:v>10</c:v>
                </c:pt>
                <c:pt idx="193">
                  <c:v>20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</c:v>
                </c:pt>
                <c:pt idx="202">
                  <c:v>20</c:v>
                </c:pt>
                <c:pt idx="203">
                  <c:v>19</c:v>
                </c:pt>
                <c:pt idx="204">
                  <c:v>20</c:v>
                </c:pt>
                <c:pt idx="205">
                  <c:v>19</c:v>
                </c:pt>
                <c:pt idx="206">
                  <c:v>18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8</c:v>
                </c:pt>
                <c:pt idx="211">
                  <c:v>20</c:v>
                </c:pt>
                <c:pt idx="212">
                  <c:v>20</c:v>
                </c:pt>
                <c:pt idx="213">
                  <c:v>19</c:v>
                </c:pt>
                <c:pt idx="214">
                  <c:v>19</c:v>
                </c:pt>
                <c:pt idx="215">
                  <c:v>20</c:v>
                </c:pt>
                <c:pt idx="216">
                  <c:v>18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20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20</c:v>
                </c:pt>
                <c:pt idx="225">
                  <c:v>19</c:v>
                </c:pt>
                <c:pt idx="226">
                  <c:v>20</c:v>
                </c:pt>
                <c:pt idx="227">
                  <c:v>19</c:v>
                </c:pt>
                <c:pt idx="228">
                  <c:v>19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19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21</c:v>
                </c:pt>
                <c:pt idx="237">
                  <c:v>20</c:v>
                </c:pt>
                <c:pt idx="238">
                  <c:v>20</c:v>
                </c:pt>
                <c:pt idx="239">
                  <c:v>18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18</c:v>
                </c:pt>
                <c:pt idx="250">
                  <c:v>19</c:v>
                </c:pt>
                <c:pt idx="251">
                  <c:v>19</c:v>
                </c:pt>
                <c:pt idx="252">
                  <c:v>14</c:v>
                </c:pt>
                <c:pt idx="253">
                  <c:v>18</c:v>
                </c:pt>
                <c:pt idx="254">
                  <c:v>19</c:v>
                </c:pt>
                <c:pt idx="255">
                  <c:v>19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11</c:v>
                </c:pt>
                <c:pt idx="260">
                  <c:v>11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D0-41DD-9A86-AF689380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2287"/>
        <c:axId val="120407324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분석1단계!$BT$12:$BT$287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19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21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21</c:v>
                      </c:pt>
                      <c:pt idx="23">
                        <c:v>21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19</c:v>
                      </c:pt>
                      <c:pt idx="27">
                        <c:v>21</c:v>
                      </c:pt>
                      <c:pt idx="28">
                        <c:v>21</c:v>
                      </c:pt>
                      <c:pt idx="29">
                        <c:v>21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21</c:v>
                      </c:pt>
                      <c:pt idx="36">
                        <c:v>21</c:v>
                      </c:pt>
                      <c:pt idx="37">
                        <c:v>20</c:v>
                      </c:pt>
                      <c:pt idx="38">
                        <c:v>21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21</c:v>
                      </c:pt>
                      <c:pt idx="42">
                        <c:v>18</c:v>
                      </c:pt>
                      <c:pt idx="43">
                        <c:v>21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21</c:v>
                      </c:pt>
                      <c:pt idx="48">
                        <c:v>21</c:v>
                      </c:pt>
                      <c:pt idx="49">
                        <c:v>21</c:v>
                      </c:pt>
                      <c:pt idx="50">
                        <c:v>21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21</c:v>
                      </c:pt>
                      <c:pt idx="54">
                        <c:v>21</c:v>
                      </c:pt>
                      <c:pt idx="55">
                        <c:v>21</c:v>
                      </c:pt>
                      <c:pt idx="56">
                        <c:v>21</c:v>
                      </c:pt>
                      <c:pt idx="57">
                        <c:v>20</c:v>
                      </c:pt>
                      <c:pt idx="58">
                        <c:v>21</c:v>
                      </c:pt>
                      <c:pt idx="59">
                        <c:v>21</c:v>
                      </c:pt>
                      <c:pt idx="60">
                        <c:v>20</c:v>
                      </c:pt>
                      <c:pt idx="61">
                        <c:v>21</c:v>
                      </c:pt>
                      <c:pt idx="62">
                        <c:v>21</c:v>
                      </c:pt>
                      <c:pt idx="63">
                        <c:v>20</c:v>
                      </c:pt>
                      <c:pt idx="64">
                        <c:v>18</c:v>
                      </c:pt>
                      <c:pt idx="65">
                        <c:v>21</c:v>
                      </c:pt>
                      <c:pt idx="66">
                        <c:v>20</c:v>
                      </c:pt>
                      <c:pt idx="67">
                        <c:v>21</c:v>
                      </c:pt>
                      <c:pt idx="68">
                        <c:v>21</c:v>
                      </c:pt>
                      <c:pt idx="69">
                        <c:v>21</c:v>
                      </c:pt>
                      <c:pt idx="70">
                        <c:v>20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20</c:v>
                      </c:pt>
                      <c:pt idx="80">
                        <c:v>19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21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19</c:v>
                      </c:pt>
                      <c:pt idx="87">
                        <c:v>21</c:v>
                      </c:pt>
                      <c:pt idx="88">
                        <c:v>21</c:v>
                      </c:pt>
                      <c:pt idx="89">
                        <c:v>21</c:v>
                      </c:pt>
                      <c:pt idx="90">
                        <c:v>21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21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20</c:v>
                      </c:pt>
                      <c:pt idx="114">
                        <c:v>20</c:v>
                      </c:pt>
                      <c:pt idx="115">
                        <c:v>21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21</c:v>
                      </c:pt>
                      <c:pt idx="119">
                        <c:v>20</c:v>
                      </c:pt>
                      <c:pt idx="120">
                        <c:v>21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21</c:v>
                      </c:pt>
                      <c:pt idx="124">
                        <c:v>21</c:v>
                      </c:pt>
                      <c:pt idx="125">
                        <c:v>21</c:v>
                      </c:pt>
                      <c:pt idx="126">
                        <c:v>21</c:v>
                      </c:pt>
                      <c:pt idx="127">
                        <c:v>20</c:v>
                      </c:pt>
                      <c:pt idx="128">
                        <c:v>21</c:v>
                      </c:pt>
                      <c:pt idx="129">
                        <c:v>21</c:v>
                      </c:pt>
                      <c:pt idx="130">
                        <c:v>21</c:v>
                      </c:pt>
                      <c:pt idx="131">
                        <c:v>21</c:v>
                      </c:pt>
                      <c:pt idx="132">
                        <c:v>21</c:v>
                      </c:pt>
                      <c:pt idx="133">
                        <c:v>20</c:v>
                      </c:pt>
                      <c:pt idx="134">
                        <c:v>20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22</c:v>
                      </c:pt>
                      <c:pt idx="141">
                        <c:v>20</c:v>
                      </c:pt>
                      <c:pt idx="142">
                        <c:v>21</c:v>
                      </c:pt>
                      <c:pt idx="143">
                        <c:v>21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21</c:v>
                      </c:pt>
                      <c:pt idx="147">
                        <c:v>20</c:v>
                      </c:pt>
                      <c:pt idx="148">
                        <c:v>14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21</c:v>
                      </c:pt>
                      <c:pt idx="153">
                        <c:v>21</c:v>
                      </c:pt>
                      <c:pt idx="154">
                        <c:v>21</c:v>
                      </c:pt>
                      <c:pt idx="155">
                        <c:v>21</c:v>
                      </c:pt>
                      <c:pt idx="156">
                        <c:v>21</c:v>
                      </c:pt>
                      <c:pt idx="157">
                        <c:v>22</c:v>
                      </c:pt>
                      <c:pt idx="158">
                        <c:v>21</c:v>
                      </c:pt>
                      <c:pt idx="159">
                        <c:v>21</c:v>
                      </c:pt>
                      <c:pt idx="160">
                        <c:v>21</c:v>
                      </c:pt>
                      <c:pt idx="161">
                        <c:v>21</c:v>
                      </c:pt>
                      <c:pt idx="162">
                        <c:v>21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21</c:v>
                      </c:pt>
                      <c:pt idx="167">
                        <c:v>21</c:v>
                      </c:pt>
                      <c:pt idx="168">
                        <c:v>21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21</c:v>
                      </c:pt>
                      <c:pt idx="185">
                        <c:v>20</c:v>
                      </c:pt>
                      <c:pt idx="186">
                        <c:v>20</c:v>
                      </c:pt>
                      <c:pt idx="187">
                        <c:v>21</c:v>
                      </c:pt>
                      <c:pt idx="188">
                        <c:v>20</c:v>
                      </c:pt>
                      <c:pt idx="189">
                        <c:v>20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21</c:v>
                      </c:pt>
                      <c:pt idx="193">
                        <c:v>21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20</c:v>
                      </c:pt>
                      <c:pt idx="197">
                        <c:v>20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</c:v>
                      </c:pt>
                      <c:pt idx="203">
                        <c:v>20</c:v>
                      </c:pt>
                      <c:pt idx="204">
                        <c:v>20</c:v>
                      </c:pt>
                      <c:pt idx="205">
                        <c:v>20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20</c:v>
                      </c:pt>
                      <c:pt idx="209">
                        <c:v>21</c:v>
                      </c:pt>
                      <c:pt idx="210">
                        <c:v>21</c:v>
                      </c:pt>
                      <c:pt idx="211">
                        <c:v>21</c:v>
                      </c:pt>
                      <c:pt idx="212">
                        <c:v>21</c:v>
                      </c:pt>
                      <c:pt idx="213">
                        <c:v>20</c:v>
                      </c:pt>
                      <c:pt idx="214">
                        <c:v>21</c:v>
                      </c:pt>
                      <c:pt idx="215">
                        <c:v>21</c:v>
                      </c:pt>
                      <c:pt idx="216">
                        <c:v>21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21</c:v>
                      </c:pt>
                      <c:pt idx="223">
                        <c:v>21</c:v>
                      </c:pt>
                      <c:pt idx="224">
                        <c:v>21</c:v>
                      </c:pt>
                      <c:pt idx="225">
                        <c:v>20</c:v>
                      </c:pt>
                      <c:pt idx="226">
                        <c:v>21</c:v>
                      </c:pt>
                      <c:pt idx="227">
                        <c:v>21</c:v>
                      </c:pt>
                      <c:pt idx="228">
                        <c:v>18</c:v>
                      </c:pt>
                      <c:pt idx="229">
                        <c:v>21</c:v>
                      </c:pt>
                      <c:pt idx="230">
                        <c:v>21</c:v>
                      </c:pt>
                      <c:pt idx="231">
                        <c:v>21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21</c:v>
                      </c:pt>
                      <c:pt idx="235">
                        <c:v>21</c:v>
                      </c:pt>
                      <c:pt idx="236">
                        <c:v>21</c:v>
                      </c:pt>
                      <c:pt idx="237">
                        <c:v>21</c:v>
                      </c:pt>
                      <c:pt idx="238">
                        <c:v>20</c:v>
                      </c:pt>
                      <c:pt idx="239">
                        <c:v>18</c:v>
                      </c:pt>
                      <c:pt idx="240">
                        <c:v>21</c:v>
                      </c:pt>
                      <c:pt idx="241">
                        <c:v>21</c:v>
                      </c:pt>
                      <c:pt idx="242">
                        <c:v>20</c:v>
                      </c:pt>
                      <c:pt idx="243">
                        <c:v>21</c:v>
                      </c:pt>
                      <c:pt idx="244">
                        <c:v>22</c:v>
                      </c:pt>
                      <c:pt idx="245">
                        <c:v>22</c:v>
                      </c:pt>
                      <c:pt idx="246">
                        <c:v>21</c:v>
                      </c:pt>
                      <c:pt idx="247">
                        <c:v>20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21</c:v>
                      </c:pt>
                      <c:pt idx="251">
                        <c:v>20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20</c:v>
                      </c:pt>
                      <c:pt idx="255">
                        <c:v>21</c:v>
                      </c:pt>
                      <c:pt idx="256">
                        <c:v>20</c:v>
                      </c:pt>
                      <c:pt idx="257">
                        <c:v>21</c:v>
                      </c:pt>
                      <c:pt idx="258">
                        <c:v>21</c:v>
                      </c:pt>
                      <c:pt idx="259">
                        <c:v>11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21</c:v>
                      </c:pt>
                      <c:pt idx="265">
                        <c:v>21</c:v>
                      </c:pt>
                      <c:pt idx="266">
                        <c:v>20</c:v>
                      </c:pt>
                      <c:pt idx="267">
                        <c:v>21</c:v>
                      </c:pt>
                      <c:pt idx="268">
                        <c:v>20</c:v>
                      </c:pt>
                      <c:pt idx="269">
                        <c:v>20</c:v>
                      </c:pt>
                      <c:pt idx="270">
                        <c:v>18</c:v>
                      </c:pt>
                      <c:pt idx="271">
                        <c:v>20</c:v>
                      </c:pt>
                      <c:pt idx="272">
                        <c:v>20</c:v>
                      </c:pt>
                      <c:pt idx="273">
                        <c:v>20</c:v>
                      </c:pt>
                      <c:pt idx="274">
                        <c:v>14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21D0-41DD-9A86-AF689380DA1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여름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분석1단계!$BW$12:$BW$287</c15:sqref>
                        </c15:formulaRef>
                      </c:ext>
                    </c:extLst>
                    <c:numCache>
                      <c:formatCode>General</c:formatCode>
                      <c:ptCount val="276"/>
                      <c:pt idx="0">
                        <c:v>17</c:v>
                      </c:pt>
                      <c:pt idx="1">
                        <c:v>20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19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14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19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17</c:v>
                      </c:pt>
                      <c:pt idx="24">
                        <c:v>18</c:v>
                      </c:pt>
                      <c:pt idx="25">
                        <c:v>19</c:v>
                      </c:pt>
                      <c:pt idx="26">
                        <c:v>21</c:v>
                      </c:pt>
                      <c:pt idx="27">
                        <c:v>19</c:v>
                      </c:pt>
                      <c:pt idx="28">
                        <c:v>19</c:v>
                      </c:pt>
                      <c:pt idx="29">
                        <c:v>19</c:v>
                      </c:pt>
                      <c:pt idx="30">
                        <c:v>19</c:v>
                      </c:pt>
                      <c:pt idx="31">
                        <c:v>18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18</c:v>
                      </c:pt>
                      <c:pt idx="36">
                        <c:v>15</c:v>
                      </c:pt>
                      <c:pt idx="37">
                        <c:v>16</c:v>
                      </c:pt>
                      <c:pt idx="38">
                        <c:v>20</c:v>
                      </c:pt>
                      <c:pt idx="39">
                        <c:v>19</c:v>
                      </c:pt>
                      <c:pt idx="40">
                        <c:v>20</c:v>
                      </c:pt>
                      <c:pt idx="41">
                        <c:v>19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20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18</c:v>
                      </c:pt>
                      <c:pt idx="59">
                        <c:v>18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19</c:v>
                      </c:pt>
                      <c:pt idx="63">
                        <c:v>19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18</c:v>
                      </c:pt>
                      <c:pt idx="67">
                        <c:v>19</c:v>
                      </c:pt>
                      <c:pt idx="68">
                        <c:v>20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20</c:v>
                      </c:pt>
                      <c:pt idx="72">
                        <c:v>16</c:v>
                      </c:pt>
                      <c:pt idx="73">
                        <c:v>18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20</c:v>
                      </c:pt>
                      <c:pt idx="80">
                        <c:v>18</c:v>
                      </c:pt>
                      <c:pt idx="81">
                        <c:v>13</c:v>
                      </c:pt>
                      <c:pt idx="82">
                        <c:v>20</c:v>
                      </c:pt>
                      <c:pt idx="83">
                        <c:v>15</c:v>
                      </c:pt>
                      <c:pt idx="84">
                        <c:v>18</c:v>
                      </c:pt>
                      <c:pt idx="85">
                        <c:v>14</c:v>
                      </c:pt>
                      <c:pt idx="86">
                        <c:v>18</c:v>
                      </c:pt>
                      <c:pt idx="87">
                        <c:v>18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19</c:v>
                      </c:pt>
                      <c:pt idx="91">
                        <c:v>18</c:v>
                      </c:pt>
                      <c:pt idx="92">
                        <c:v>21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21</c:v>
                      </c:pt>
                      <c:pt idx="96">
                        <c:v>21</c:v>
                      </c:pt>
                      <c:pt idx="97">
                        <c:v>21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21</c:v>
                      </c:pt>
                      <c:pt idx="104">
                        <c:v>19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19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20</c:v>
                      </c:pt>
                      <c:pt idx="118">
                        <c:v>20</c:v>
                      </c:pt>
                      <c:pt idx="119">
                        <c:v>18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19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18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20</c:v>
                      </c:pt>
                      <c:pt idx="134">
                        <c:v>19</c:v>
                      </c:pt>
                      <c:pt idx="135">
                        <c:v>17</c:v>
                      </c:pt>
                      <c:pt idx="136">
                        <c:v>12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12</c:v>
                      </c:pt>
                      <c:pt idx="140">
                        <c:v>19</c:v>
                      </c:pt>
                      <c:pt idx="141">
                        <c:v>20</c:v>
                      </c:pt>
                      <c:pt idx="142">
                        <c:v>18</c:v>
                      </c:pt>
                      <c:pt idx="143">
                        <c:v>20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18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20</c:v>
                      </c:pt>
                      <c:pt idx="155">
                        <c:v>19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20</c:v>
                      </c:pt>
                      <c:pt idx="160">
                        <c:v>18</c:v>
                      </c:pt>
                      <c:pt idx="161">
                        <c:v>17</c:v>
                      </c:pt>
                      <c:pt idx="162">
                        <c:v>18</c:v>
                      </c:pt>
                      <c:pt idx="163">
                        <c:v>20</c:v>
                      </c:pt>
                      <c:pt idx="164">
                        <c:v>19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19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18</c:v>
                      </c:pt>
                      <c:pt idx="172">
                        <c:v>20</c:v>
                      </c:pt>
                      <c:pt idx="173">
                        <c:v>19</c:v>
                      </c:pt>
                      <c:pt idx="174">
                        <c:v>19</c:v>
                      </c:pt>
                      <c:pt idx="175">
                        <c:v>20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19</c:v>
                      </c:pt>
                      <c:pt idx="179">
                        <c:v>17</c:v>
                      </c:pt>
                      <c:pt idx="180">
                        <c:v>19</c:v>
                      </c:pt>
                      <c:pt idx="181">
                        <c:v>17</c:v>
                      </c:pt>
                      <c:pt idx="182">
                        <c:v>18</c:v>
                      </c:pt>
                      <c:pt idx="183">
                        <c:v>14</c:v>
                      </c:pt>
                      <c:pt idx="184">
                        <c:v>18</c:v>
                      </c:pt>
                      <c:pt idx="185">
                        <c:v>19</c:v>
                      </c:pt>
                      <c:pt idx="186">
                        <c:v>19</c:v>
                      </c:pt>
                      <c:pt idx="187">
                        <c:v>20</c:v>
                      </c:pt>
                      <c:pt idx="188">
                        <c:v>20</c:v>
                      </c:pt>
                      <c:pt idx="189">
                        <c:v>19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17</c:v>
                      </c:pt>
                      <c:pt idx="197">
                        <c:v>18</c:v>
                      </c:pt>
                      <c:pt idx="198">
                        <c:v>19</c:v>
                      </c:pt>
                      <c:pt idx="199">
                        <c:v>20</c:v>
                      </c:pt>
                      <c:pt idx="200">
                        <c:v>20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20</c:v>
                      </c:pt>
                      <c:pt idx="204">
                        <c:v>11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20</c:v>
                      </c:pt>
                      <c:pt idx="208">
                        <c:v>20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14</c:v>
                      </c:pt>
                      <c:pt idx="214">
                        <c:v>19</c:v>
                      </c:pt>
                      <c:pt idx="215">
                        <c:v>21</c:v>
                      </c:pt>
                      <c:pt idx="216">
                        <c:v>14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18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14</c:v>
                      </c:pt>
                      <c:pt idx="227">
                        <c:v>20</c:v>
                      </c:pt>
                      <c:pt idx="228">
                        <c:v>19</c:v>
                      </c:pt>
                      <c:pt idx="229">
                        <c:v>20</c:v>
                      </c:pt>
                      <c:pt idx="230">
                        <c:v>11</c:v>
                      </c:pt>
                      <c:pt idx="231">
                        <c:v>16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14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18</c:v>
                      </c:pt>
                      <c:pt idx="241">
                        <c:v>14</c:v>
                      </c:pt>
                      <c:pt idx="242">
                        <c:v>19</c:v>
                      </c:pt>
                      <c:pt idx="243">
                        <c:v>20</c:v>
                      </c:pt>
                      <c:pt idx="244">
                        <c:v>19</c:v>
                      </c:pt>
                      <c:pt idx="245">
                        <c:v>18</c:v>
                      </c:pt>
                      <c:pt idx="246">
                        <c:v>19</c:v>
                      </c:pt>
                      <c:pt idx="247">
                        <c:v>18</c:v>
                      </c:pt>
                      <c:pt idx="248">
                        <c:v>18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18</c:v>
                      </c:pt>
                      <c:pt idx="253">
                        <c:v>12</c:v>
                      </c:pt>
                      <c:pt idx="254">
                        <c:v>20</c:v>
                      </c:pt>
                      <c:pt idx="255">
                        <c:v>18</c:v>
                      </c:pt>
                      <c:pt idx="256">
                        <c:v>20</c:v>
                      </c:pt>
                      <c:pt idx="257">
                        <c:v>20</c:v>
                      </c:pt>
                      <c:pt idx="258">
                        <c:v>18</c:v>
                      </c:pt>
                      <c:pt idx="259">
                        <c:v>20</c:v>
                      </c:pt>
                      <c:pt idx="260">
                        <c:v>19</c:v>
                      </c:pt>
                      <c:pt idx="261">
                        <c:v>14</c:v>
                      </c:pt>
                      <c:pt idx="262">
                        <c:v>18</c:v>
                      </c:pt>
                      <c:pt idx="263">
                        <c:v>19</c:v>
                      </c:pt>
                      <c:pt idx="264">
                        <c:v>20</c:v>
                      </c:pt>
                      <c:pt idx="265">
                        <c:v>18</c:v>
                      </c:pt>
                      <c:pt idx="266">
                        <c:v>20</c:v>
                      </c:pt>
                      <c:pt idx="267">
                        <c:v>14</c:v>
                      </c:pt>
                      <c:pt idx="268">
                        <c:v>19</c:v>
                      </c:pt>
                      <c:pt idx="269">
                        <c:v>18</c:v>
                      </c:pt>
                      <c:pt idx="270">
                        <c:v>20</c:v>
                      </c:pt>
                      <c:pt idx="271">
                        <c:v>20</c:v>
                      </c:pt>
                      <c:pt idx="272">
                        <c:v>18</c:v>
                      </c:pt>
                      <c:pt idx="273">
                        <c:v>15</c:v>
                      </c:pt>
                      <c:pt idx="274">
                        <c:v>11</c:v>
                      </c:pt>
                      <c:pt idx="275">
                        <c:v>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0-41DD-9A86-AF689380DA1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가을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분석1단계!$BZ$12:$BZ$284</c15:sqref>
                        </c15:formulaRef>
                      </c:ext>
                    </c:extLst>
                    <c:numCache>
                      <c:formatCode>General</c:formatCode>
                      <c:ptCount val="273"/>
                      <c:pt idx="0">
                        <c:v>17</c:v>
                      </c:pt>
                      <c:pt idx="1">
                        <c:v>15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18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19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11</c:v>
                      </c:pt>
                      <c:pt idx="13">
                        <c:v>19</c:v>
                      </c:pt>
                      <c:pt idx="14">
                        <c:v>18</c:v>
                      </c:pt>
                      <c:pt idx="15">
                        <c:v>12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19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19</c:v>
                      </c:pt>
                      <c:pt idx="22">
                        <c:v>19</c:v>
                      </c:pt>
                      <c:pt idx="23">
                        <c:v>18</c:v>
                      </c:pt>
                      <c:pt idx="24">
                        <c:v>19</c:v>
                      </c:pt>
                      <c:pt idx="25">
                        <c:v>19</c:v>
                      </c:pt>
                      <c:pt idx="26">
                        <c:v>18</c:v>
                      </c:pt>
                      <c:pt idx="27">
                        <c:v>18</c:v>
                      </c:pt>
                      <c:pt idx="28">
                        <c:v>18</c:v>
                      </c:pt>
                      <c:pt idx="29">
                        <c:v>18</c:v>
                      </c:pt>
                      <c:pt idx="30">
                        <c:v>18</c:v>
                      </c:pt>
                      <c:pt idx="31">
                        <c:v>19</c:v>
                      </c:pt>
                      <c:pt idx="32">
                        <c:v>19</c:v>
                      </c:pt>
                      <c:pt idx="33">
                        <c:v>19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18</c:v>
                      </c:pt>
                      <c:pt idx="38">
                        <c:v>19</c:v>
                      </c:pt>
                      <c:pt idx="39">
                        <c:v>19</c:v>
                      </c:pt>
                      <c:pt idx="40">
                        <c:v>19</c:v>
                      </c:pt>
                      <c:pt idx="41">
                        <c:v>19</c:v>
                      </c:pt>
                      <c:pt idx="42">
                        <c:v>19</c:v>
                      </c:pt>
                      <c:pt idx="43">
                        <c:v>18</c:v>
                      </c:pt>
                      <c:pt idx="44">
                        <c:v>19</c:v>
                      </c:pt>
                      <c:pt idx="45">
                        <c:v>19</c:v>
                      </c:pt>
                      <c:pt idx="46">
                        <c:v>19</c:v>
                      </c:pt>
                      <c:pt idx="47">
                        <c:v>19</c:v>
                      </c:pt>
                      <c:pt idx="48">
                        <c:v>19</c:v>
                      </c:pt>
                      <c:pt idx="49">
                        <c:v>19</c:v>
                      </c:pt>
                      <c:pt idx="50">
                        <c:v>19</c:v>
                      </c:pt>
                      <c:pt idx="51">
                        <c:v>19</c:v>
                      </c:pt>
                      <c:pt idx="52">
                        <c:v>19</c:v>
                      </c:pt>
                      <c:pt idx="53">
                        <c:v>19</c:v>
                      </c:pt>
                      <c:pt idx="54">
                        <c:v>19</c:v>
                      </c:pt>
                      <c:pt idx="55">
                        <c:v>19</c:v>
                      </c:pt>
                      <c:pt idx="56">
                        <c:v>19</c:v>
                      </c:pt>
                      <c:pt idx="57">
                        <c:v>19</c:v>
                      </c:pt>
                      <c:pt idx="58">
                        <c:v>19</c:v>
                      </c:pt>
                      <c:pt idx="59">
                        <c:v>19</c:v>
                      </c:pt>
                      <c:pt idx="60">
                        <c:v>19</c:v>
                      </c:pt>
                      <c:pt idx="61">
                        <c:v>18</c:v>
                      </c:pt>
                      <c:pt idx="62">
                        <c:v>19</c:v>
                      </c:pt>
                      <c:pt idx="63">
                        <c:v>18</c:v>
                      </c:pt>
                      <c:pt idx="64">
                        <c:v>19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19</c:v>
                      </c:pt>
                      <c:pt idx="68">
                        <c:v>18</c:v>
                      </c:pt>
                      <c:pt idx="69">
                        <c:v>19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19</c:v>
                      </c:pt>
                      <c:pt idx="74">
                        <c:v>19</c:v>
                      </c:pt>
                      <c:pt idx="75">
                        <c:v>19</c:v>
                      </c:pt>
                      <c:pt idx="76">
                        <c:v>19</c:v>
                      </c:pt>
                      <c:pt idx="77">
                        <c:v>19</c:v>
                      </c:pt>
                      <c:pt idx="78">
                        <c:v>19</c:v>
                      </c:pt>
                      <c:pt idx="79">
                        <c:v>19</c:v>
                      </c:pt>
                      <c:pt idx="80">
                        <c:v>19</c:v>
                      </c:pt>
                      <c:pt idx="81">
                        <c:v>19</c:v>
                      </c:pt>
                      <c:pt idx="82">
                        <c:v>18</c:v>
                      </c:pt>
                      <c:pt idx="83">
                        <c:v>18</c:v>
                      </c:pt>
                      <c:pt idx="84">
                        <c:v>19</c:v>
                      </c:pt>
                      <c:pt idx="85">
                        <c:v>19</c:v>
                      </c:pt>
                      <c:pt idx="86">
                        <c:v>19</c:v>
                      </c:pt>
                      <c:pt idx="87">
                        <c:v>19</c:v>
                      </c:pt>
                      <c:pt idx="88">
                        <c:v>19</c:v>
                      </c:pt>
                      <c:pt idx="89">
                        <c:v>19</c:v>
                      </c:pt>
                      <c:pt idx="90">
                        <c:v>18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20</c:v>
                      </c:pt>
                      <c:pt idx="94">
                        <c:v>19</c:v>
                      </c:pt>
                      <c:pt idx="95">
                        <c:v>14</c:v>
                      </c:pt>
                      <c:pt idx="96">
                        <c:v>19</c:v>
                      </c:pt>
                      <c:pt idx="97">
                        <c:v>18</c:v>
                      </c:pt>
                      <c:pt idx="98">
                        <c:v>19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12</c:v>
                      </c:pt>
                      <c:pt idx="104">
                        <c:v>18</c:v>
                      </c:pt>
                      <c:pt idx="105">
                        <c:v>19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20</c:v>
                      </c:pt>
                      <c:pt idx="109">
                        <c:v>18</c:v>
                      </c:pt>
                      <c:pt idx="110">
                        <c:v>19</c:v>
                      </c:pt>
                      <c:pt idx="111">
                        <c:v>19</c:v>
                      </c:pt>
                      <c:pt idx="112">
                        <c:v>19</c:v>
                      </c:pt>
                      <c:pt idx="113">
                        <c:v>16</c:v>
                      </c:pt>
                      <c:pt idx="114">
                        <c:v>19</c:v>
                      </c:pt>
                      <c:pt idx="115">
                        <c:v>19</c:v>
                      </c:pt>
                      <c:pt idx="116">
                        <c:v>19</c:v>
                      </c:pt>
                      <c:pt idx="117">
                        <c:v>18</c:v>
                      </c:pt>
                      <c:pt idx="118">
                        <c:v>19</c:v>
                      </c:pt>
                      <c:pt idx="119">
                        <c:v>20</c:v>
                      </c:pt>
                      <c:pt idx="120">
                        <c:v>18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19</c:v>
                      </c:pt>
                      <c:pt idx="124">
                        <c:v>12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19</c:v>
                      </c:pt>
                      <c:pt idx="128">
                        <c:v>19</c:v>
                      </c:pt>
                      <c:pt idx="129">
                        <c:v>21</c:v>
                      </c:pt>
                      <c:pt idx="130">
                        <c:v>19</c:v>
                      </c:pt>
                      <c:pt idx="131">
                        <c:v>19</c:v>
                      </c:pt>
                      <c:pt idx="132">
                        <c:v>19</c:v>
                      </c:pt>
                      <c:pt idx="133">
                        <c:v>19</c:v>
                      </c:pt>
                      <c:pt idx="134">
                        <c:v>19</c:v>
                      </c:pt>
                      <c:pt idx="135">
                        <c:v>19</c:v>
                      </c:pt>
                      <c:pt idx="136">
                        <c:v>19</c:v>
                      </c:pt>
                      <c:pt idx="137">
                        <c:v>18</c:v>
                      </c:pt>
                      <c:pt idx="138">
                        <c:v>19</c:v>
                      </c:pt>
                      <c:pt idx="139">
                        <c:v>19</c:v>
                      </c:pt>
                      <c:pt idx="140">
                        <c:v>19</c:v>
                      </c:pt>
                      <c:pt idx="141">
                        <c:v>19</c:v>
                      </c:pt>
                      <c:pt idx="142">
                        <c:v>19</c:v>
                      </c:pt>
                      <c:pt idx="143">
                        <c:v>19</c:v>
                      </c:pt>
                      <c:pt idx="144">
                        <c:v>19</c:v>
                      </c:pt>
                      <c:pt idx="145">
                        <c:v>19</c:v>
                      </c:pt>
                      <c:pt idx="146">
                        <c:v>19</c:v>
                      </c:pt>
                      <c:pt idx="147">
                        <c:v>19</c:v>
                      </c:pt>
                      <c:pt idx="148">
                        <c:v>19</c:v>
                      </c:pt>
                      <c:pt idx="149">
                        <c:v>19</c:v>
                      </c:pt>
                      <c:pt idx="150">
                        <c:v>19</c:v>
                      </c:pt>
                      <c:pt idx="151">
                        <c:v>18</c:v>
                      </c:pt>
                      <c:pt idx="152">
                        <c:v>19</c:v>
                      </c:pt>
                      <c:pt idx="153">
                        <c:v>19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19</c:v>
                      </c:pt>
                      <c:pt idx="157">
                        <c:v>19</c:v>
                      </c:pt>
                      <c:pt idx="158">
                        <c:v>19</c:v>
                      </c:pt>
                      <c:pt idx="159">
                        <c:v>19</c:v>
                      </c:pt>
                      <c:pt idx="160">
                        <c:v>19</c:v>
                      </c:pt>
                      <c:pt idx="161">
                        <c:v>19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19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19</c:v>
                      </c:pt>
                      <c:pt idx="168">
                        <c:v>19</c:v>
                      </c:pt>
                      <c:pt idx="169">
                        <c:v>19</c:v>
                      </c:pt>
                      <c:pt idx="170">
                        <c:v>19</c:v>
                      </c:pt>
                      <c:pt idx="171">
                        <c:v>19</c:v>
                      </c:pt>
                      <c:pt idx="172">
                        <c:v>19</c:v>
                      </c:pt>
                      <c:pt idx="173">
                        <c:v>18</c:v>
                      </c:pt>
                      <c:pt idx="174">
                        <c:v>19</c:v>
                      </c:pt>
                      <c:pt idx="175">
                        <c:v>19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19</c:v>
                      </c:pt>
                      <c:pt idx="179">
                        <c:v>18</c:v>
                      </c:pt>
                      <c:pt idx="180">
                        <c:v>18</c:v>
                      </c:pt>
                      <c:pt idx="181">
                        <c:v>18</c:v>
                      </c:pt>
                      <c:pt idx="182">
                        <c:v>20</c:v>
                      </c:pt>
                      <c:pt idx="183">
                        <c:v>18</c:v>
                      </c:pt>
                      <c:pt idx="184">
                        <c:v>19</c:v>
                      </c:pt>
                      <c:pt idx="185">
                        <c:v>18</c:v>
                      </c:pt>
                      <c:pt idx="186">
                        <c:v>18</c:v>
                      </c:pt>
                      <c:pt idx="187">
                        <c:v>18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19</c:v>
                      </c:pt>
                      <c:pt idx="191">
                        <c:v>20</c:v>
                      </c:pt>
                      <c:pt idx="192">
                        <c:v>18</c:v>
                      </c:pt>
                      <c:pt idx="193">
                        <c:v>19</c:v>
                      </c:pt>
                      <c:pt idx="194">
                        <c:v>19</c:v>
                      </c:pt>
                      <c:pt idx="195">
                        <c:v>11</c:v>
                      </c:pt>
                      <c:pt idx="196">
                        <c:v>18</c:v>
                      </c:pt>
                      <c:pt idx="197">
                        <c:v>13</c:v>
                      </c:pt>
                      <c:pt idx="198">
                        <c:v>19</c:v>
                      </c:pt>
                      <c:pt idx="199">
                        <c:v>18</c:v>
                      </c:pt>
                      <c:pt idx="200">
                        <c:v>19</c:v>
                      </c:pt>
                      <c:pt idx="201">
                        <c:v>20</c:v>
                      </c:pt>
                      <c:pt idx="202">
                        <c:v>18</c:v>
                      </c:pt>
                      <c:pt idx="203">
                        <c:v>19</c:v>
                      </c:pt>
                      <c:pt idx="204">
                        <c:v>19</c:v>
                      </c:pt>
                      <c:pt idx="205">
                        <c:v>20</c:v>
                      </c:pt>
                      <c:pt idx="206">
                        <c:v>18</c:v>
                      </c:pt>
                      <c:pt idx="207">
                        <c:v>18</c:v>
                      </c:pt>
                      <c:pt idx="208">
                        <c:v>18</c:v>
                      </c:pt>
                      <c:pt idx="209">
                        <c:v>19</c:v>
                      </c:pt>
                      <c:pt idx="210">
                        <c:v>19</c:v>
                      </c:pt>
                      <c:pt idx="211">
                        <c:v>20</c:v>
                      </c:pt>
                      <c:pt idx="212">
                        <c:v>19</c:v>
                      </c:pt>
                      <c:pt idx="213">
                        <c:v>19</c:v>
                      </c:pt>
                      <c:pt idx="214">
                        <c:v>19</c:v>
                      </c:pt>
                      <c:pt idx="215">
                        <c:v>19</c:v>
                      </c:pt>
                      <c:pt idx="216">
                        <c:v>19</c:v>
                      </c:pt>
                      <c:pt idx="217">
                        <c:v>19</c:v>
                      </c:pt>
                      <c:pt idx="218">
                        <c:v>19</c:v>
                      </c:pt>
                      <c:pt idx="219">
                        <c:v>19</c:v>
                      </c:pt>
                      <c:pt idx="220">
                        <c:v>19</c:v>
                      </c:pt>
                      <c:pt idx="221">
                        <c:v>19</c:v>
                      </c:pt>
                      <c:pt idx="222">
                        <c:v>19</c:v>
                      </c:pt>
                      <c:pt idx="223">
                        <c:v>19</c:v>
                      </c:pt>
                      <c:pt idx="224">
                        <c:v>19</c:v>
                      </c:pt>
                      <c:pt idx="225">
                        <c:v>19</c:v>
                      </c:pt>
                      <c:pt idx="226">
                        <c:v>19</c:v>
                      </c:pt>
                      <c:pt idx="227">
                        <c:v>19</c:v>
                      </c:pt>
                      <c:pt idx="228">
                        <c:v>19</c:v>
                      </c:pt>
                      <c:pt idx="229">
                        <c:v>19</c:v>
                      </c:pt>
                      <c:pt idx="230">
                        <c:v>19</c:v>
                      </c:pt>
                      <c:pt idx="231">
                        <c:v>19</c:v>
                      </c:pt>
                      <c:pt idx="232">
                        <c:v>19</c:v>
                      </c:pt>
                      <c:pt idx="233">
                        <c:v>19</c:v>
                      </c:pt>
                      <c:pt idx="234">
                        <c:v>19</c:v>
                      </c:pt>
                      <c:pt idx="235">
                        <c:v>19</c:v>
                      </c:pt>
                      <c:pt idx="236">
                        <c:v>19</c:v>
                      </c:pt>
                      <c:pt idx="237">
                        <c:v>19</c:v>
                      </c:pt>
                      <c:pt idx="238">
                        <c:v>19</c:v>
                      </c:pt>
                      <c:pt idx="239">
                        <c:v>19</c:v>
                      </c:pt>
                      <c:pt idx="240">
                        <c:v>19</c:v>
                      </c:pt>
                      <c:pt idx="241">
                        <c:v>19</c:v>
                      </c:pt>
                      <c:pt idx="242">
                        <c:v>19</c:v>
                      </c:pt>
                      <c:pt idx="243">
                        <c:v>19</c:v>
                      </c:pt>
                      <c:pt idx="244">
                        <c:v>18</c:v>
                      </c:pt>
                      <c:pt idx="245">
                        <c:v>19</c:v>
                      </c:pt>
                      <c:pt idx="246">
                        <c:v>19</c:v>
                      </c:pt>
                      <c:pt idx="247">
                        <c:v>19</c:v>
                      </c:pt>
                      <c:pt idx="248">
                        <c:v>19</c:v>
                      </c:pt>
                      <c:pt idx="249">
                        <c:v>19</c:v>
                      </c:pt>
                      <c:pt idx="250">
                        <c:v>19</c:v>
                      </c:pt>
                      <c:pt idx="251">
                        <c:v>19</c:v>
                      </c:pt>
                      <c:pt idx="252">
                        <c:v>19</c:v>
                      </c:pt>
                      <c:pt idx="253">
                        <c:v>19</c:v>
                      </c:pt>
                      <c:pt idx="254">
                        <c:v>19</c:v>
                      </c:pt>
                      <c:pt idx="255">
                        <c:v>19</c:v>
                      </c:pt>
                      <c:pt idx="256">
                        <c:v>19</c:v>
                      </c:pt>
                      <c:pt idx="257">
                        <c:v>19</c:v>
                      </c:pt>
                      <c:pt idx="258">
                        <c:v>18</c:v>
                      </c:pt>
                      <c:pt idx="259">
                        <c:v>18</c:v>
                      </c:pt>
                      <c:pt idx="260">
                        <c:v>19</c:v>
                      </c:pt>
                      <c:pt idx="261">
                        <c:v>19</c:v>
                      </c:pt>
                      <c:pt idx="262">
                        <c:v>19</c:v>
                      </c:pt>
                      <c:pt idx="263">
                        <c:v>19</c:v>
                      </c:pt>
                      <c:pt idx="264">
                        <c:v>19</c:v>
                      </c:pt>
                      <c:pt idx="265">
                        <c:v>19</c:v>
                      </c:pt>
                      <c:pt idx="266">
                        <c:v>18</c:v>
                      </c:pt>
                      <c:pt idx="267">
                        <c:v>19</c:v>
                      </c:pt>
                      <c:pt idx="268">
                        <c:v>19</c:v>
                      </c:pt>
                      <c:pt idx="269">
                        <c:v>19</c:v>
                      </c:pt>
                      <c:pt idx="270">
                        <c:v>19</c:v>
                      </c:pt>
                      <c:pt idx="271">
                        <c:v>18</c:v>
                      </c:pt>
                      <c:pt idx="272">
                        <c:v>18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1D0-41DD-9A86-AF689380DA11}"/>
                  </c:ext>
                </c:extLst>
              </c15:ser>
            </c15:filteredScatterSeries>
          </c:ext>
        </c:extLst>
      </c:scatterChart>
      <c:valAx>
        <c:axId val="120407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valAx>
        <c:axId val="12040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비O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분석1단계!$CF$12:$CF$372</c:f>
              <c:numCache>
                <c:formatCode>General</c:formatCode>
                <c:ptCount val="361"/>
                <c:pt idx="0">
                  <c:v>5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4</c:v>
                </c:pt>
                <c:pt idx="5">
                  <c:v>4</c:v>
                </c:pt>
                <c:pt idx="6">
                  <c:v>13</c:v>
                </c:pt>
                <c:pt idx="7">
                  <c:v>13</c:v>
                </c:pt>
                <c:pt idx="8">
                  <c:v>4</c:v>
                </c:pt>
                <c:pt idx="9">
                  <c:v>5</c:v>
                </c:pt>
                <c:pt idx="10">
                  <c:v>12</c:v>
                </c:pt>
                <c:pt idx="11">
                  <c:v>4</c:v>
                </c:pt>
                <c:pt idx="12">
                  <c:v>10</c:v>
                </c:pt>
                <c:pt idx="13">
                  <c:v>14</c:v>
                </c:pt>
                <c:pt idx="14">
                  <c:v>4</c:v>
                </c:pt>
                <c:pt idx="15">
                  <c:v>13</c:v>
                </c:pt>
                <c:pt idx="16">
                  <c:v>12</c:v>
                </c:pt>
                <c:pt idx="17">
                  <c:v>5</c:v>
                </c:pt>
                <c:pt idx="18">
                  <c:v>4</c:v>
                </c:pt>
                <c:pt idx="19">
                  <c:v>9</c:v>
                </c:pt>
                <c:pt idx="20">
                  <c:v>5</c:v>
                </c:pt>
                <c:pt idx="21">
                  <c:v>11</c:v>
                </c:pt>
                <c:pt idx="22">
                  <c:v>5</c:v>
                </c:pt>
                <c:pt idx="23">
                  <c:v>5</c:v>
                </c:pt>
                <c:pt idx="24">
                  <c:v>14</c:v>
                </c:pt>
                <c:pt idx="25">
                  <c:v>13</c:v>
                </c:pt>
                <c:pt idx="26">
                  <c:v>5</c:v>
                </c:pt>
                <c:pt idx="27">
                  <c:v>13</c:v>
                </c:pt>
                <c:pt idx="28">
                  <c:v>13</c:v>
                </c:pt>
                <c:pt idx="29">
                  <c:v>4</c:v>
                </c:pt>
                <c:pt idx="30">
                  <c:v>9</c:v>
                </c:pt>
                <c:pt idx="31">
                  <c:v>4</c:v>
                </c:pt>
                <c:pt idx="32">
                  <c:v>11</c:v>
                </c:pt>
                <c:pt idx="33">
                  <c:v>9</c:v>
                </c:pt>
                <c:pt idx="34">
                  <c:v>13</c:v>
                </c:pt>
                <c:pt idx="35">
                  <c:v>4</c:v>
                </c:pt>
                <c:pt idx="36">
                  <c:v>14</c:v>
                </c:pt>
                <c:pt idx="37">
                  <c:v>13</c:v>
                </c:pt>
                <c:pt idx="38">
                  <c:v>12</c:v>
                </c:pt>
                <c:pt idx="39">
                  <c:v>4</c:v>
                </c:pt>
                <c:pt idx="40">
                  <c:v>4</c:v>
                </c:pt>
                <c:pt idx="41">
                  <c:v>13</c:v>
                </c:pt>
                <c:pt idx="42">
                  <c:v>10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11</c:v>
                </c:pt>
                <c:pt idx="47">
                  <c:v>4</c:v>
                </c:pt>
                <c:pt idx="48">
                  <c:v>13</c:v>
                </c:pt>
                <c:pt idx="49">
                  <c:v>5</c:v>
                </c:pt>
                <c:pt idx="50">
                  <c:v>13</c:v>
                </c:pt>
                <c:pt idx="51">
                  <c:v>4</c:v>
                </c:pt>
                <c:pt idx="52">
                  <c:v>5</c:v>
                </c:pt>
                <c:pt idx="53">
                  <c:v>12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5</c:v>
                </c:pt>
                <c:pt idx="95">
                  <c:v>5</c:v>
                </c:pt>
                <c:pt idx="96">
                  <c:v>4</c:v>
                </c:pt>
                <c:pt idx="97">
                  <c:v>14</c:v>
                </c:pt>
                <c:pt idx="98">
                  <c:v>5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11</c:v>
                </c:pt>
                <c:pt idx="107">
                  <c:v>11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13</c:v>
                </c:pt>
                <c:pt idx="112">
                  <c:v>13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12</c:v>
                </c:pt>
                <c:pt idx="123">
                  <c:v>4</c:v>
                </c:pt>
                <c:pt idx="124">
                  <c:v>4</c:v>
                </c:pt>
                <c:pt idx="125">
                  <c:v>12</c:v>
                </c:pt>
                <c:pt idx="126">
                  <c:v>4</c:v>
                </c:pt>
                <c:pt idx="127">
                  <c:v>13</c:v>
                </c:pt>
                <c:pt idx="128">
                  <c:v>4</c:v>
                </c:pt>
                <c:pt idx="129">
                  <c:v>4</c:v>
                </c:pt>
                <c:pt idx="130">
                  <c:v>12</c:v>
                </c:pt>
                <c:pt idx="131">
                  <c:v>14</c:v>
                </c:pt>
                <c:pt idx="132">
                  <c:v>4</c:v>
                </c:pt>
                <c:pt idx="133">
                  <c:v>4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14</c:v>
                </c:pt>
                <c:pt idx="139">
                  <c:v>15</c:v>
                </c:pt>
                <c:pt idx="140">
                  <c:v>13</c:v>
                </c:pt>
                <c:pt idx="141">
                  <c:v>14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13</c:v>
                </c:pt>
                <c:pt idx="146">
                  <c:v>9</c:v>
                </c:pt>
                <c:pt idx="147">
                  <c:v>13</c:v>
                </c:pt>
                <c:pt idx="148">
                  <c:v>14</c:v>
                </c:pt>
                <c:pt idx="149">
                  <c:v>13</c:v>
                </c:pt>
                <c:pt idx="150">
                  <c:v>13</c:v>
                </c:pt>
                <c:pt idx="151">
                  <c:v>4</c:v>
                </c:pt>
                <c:pt idx="152">
                  <c:v>10</c:v>
                </c:pt>
                <c:pt idx="153">
                  <c:v>4</c:v>
                </c:pt>
                <c:pt idx="154">
                  <c:v>14</c:v>
                </c:pt>
                <c:pt idx="155">
                  <c:v>10</c:v>
                </c:pt>
                <c:pt idx="156">
                  <c:v>4</c:v>
                </c:pt>
                <c:pt idx="157">
                  <c:v>12</c:v>
                </c:pt>
                <c:pt idx="158">
                  <c:v>13</c:v>
                </c:pt>
                <c:pt idx="159">
                  <c:v>4</c:v>
                </c:pt>
                <c:pt idx="160">
                  <c:v>4</c:v>
                </c:pt>
                <c:pt idx="161">
                  <c:v>12</c:v>
                </c:pt>
                <c:pt idx="162">
                  <c:v>5</c:v>
                </c:pt>
                <c:pt idx="163">
                  <c:v>12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10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4</c:v>
                </c:pt>
                <c:pt idx="196">
                  <c:v>5</c:v>
                </c:pt>
                <c:pt idx="197">
                  <c:v>12</c:v>
                </c:pt>
                <c:pt idx="198">
                  <c:v>5</c:v>
                </c:pt>
                <c:pt idx="199">
                  <c:v>4</c:v>
                </c:pt>
                <c:pt idx="200">
                  <c:v>5</c:v>
                </c:pt>
                <c:pt idx="201">
                  <c:v>13</c:v>
                </c:pt>
                <c:pt idx="202">
                  <c:v>4</c:v>
                </c:pt>
                <c:pt idx="203">
                  <c:v>4</c:v>
                </c:pt>
                <c:pt idx="204">
                  <c:v>11</c:v>
                </c:pt>
                <c:pt idx="205">
                  <c:v>5</c:v>
                </c:pt>
                <c:pt idx="206">
                  <c:v>4</c:v>
                </c:pt>
                <c:pt idx="207">
                  <c:v>13</c:v>
                </c:pt>
                <c:pt idx="208">
                  <c:v>4</c:v>
                </c:pt>
                <c:pt idx="209">
                  <c:v>5</c:v>
                </c:pt>
                <c:pt idx="210">
                  <c:v>13</c:v>
                </c:pt>
                <c:pt idx="211">
                  <c:v>5</c:v>
                </c:pt>
                <c:pt idx="212">
                  <c:v>13</c:v>
                </c:pt>
                <c:pt idx="213">
                  <c:v>4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6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13</c:v>
                </c:pt>
                <c:pt idx="227">
                  <c:v>13</c:v>
                </c:pt>
                <c:pt idx="228">
                  <c:v>3</c:v>
                </c:pt>
                <c:pt idx="229">
                  <c:v>13</c:v>
                </c:pt>
                <c:pt idx="230">
                  <c:v>13</c:v>
                </c:pt>
                <c:pt idx="231">
                  <c:v>5</c:v>
                </c:pt>
                <c:pt idx="232">
                  <c:v>13</c:v>
                </c:pt>
                <c:pt idx="233">
                  <c:v>5</c:v>
                </c:pt>
                <c:pt idx="234">
                  <c:v>4</c:v>
                </c:pt>
                <c:pt idx="235">
                  <c:v>12</c:v>
                </c:pt>
                <c:pt idx="236">
                  <c:v>10</c:v>
                </c:pt>
                <c:pt idx="237">
                  <c:v>4</c:v>
                </c:pt>
                <c:pt idx="238">
                  <c:v>11</c:v>
                </c:pt>
                <c:pt idx="239">
                  <c:v>5</c:v>
                </c:pt>
                <c:pt idx="240">
                  <c:v>4</c:v>
                </c:pt>
                <c:pt idx="241">
                  <c:v>13</c:v>
                </c:pt>
                <c:pt idx="242">
                  <c:v>10</c:v>
                </c:pt>
                <c:pt idx="243">
                  <c:v>4</c:v>
                </c:pt>
                <c:pt idx="244">
                  <c:v>14</c:v>
                </c:pt>
                <c:pt idx="245">
                  <c:v>16</c:v>
                </c:pt>
                <c:pt idx="246">
                  <c:v>9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15</c:v>
                </c:pt>
                <c:pt idx="252">
                  <c:v>12</c:v>
                </c:pt>
                <c:pt idx="253">
                  <c:v>4</c:v>
                </c:pt>
                <c:pt idx="254">
                  <c:v>4</c:v>
                </c:pt>
                <c:pt idx="255">
                  <c:v>13</c:v>
                </c:pt>
                <c:pt idx="256">
                  <c:v>12</c:v>
                </c:pt>
                <c:pt idx="257">
                  <c:v>4</c:v>
                </c:pt>
                <c:pt idx="258">
                  <c:v>13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7</c:v>
                </c:pt>
                <c:pt idx="263">
                  <c:v>5</c:v>
                </c:pt>
                <c:pt idx="264">
                  <c:v>5</c:v>
                </c:pt>
                <c:pt idx="265">
                  <c:v>12</c:v>
                </c:pt>
                <c:pt idx="266">
                  <c:v>4</c:v>
                </c:pt>
                <c:pt idx="267">
                  <c:v>10</c:v>
                </c:pt>
                <c:pt idx="268">
                  <c:v>5</c:v>
                </c:pt>
                <c:pt idx="269">
                  <c:v>9</c:v>
                </c:pt>
                <c:pt idx="270">
                  <c:v>4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13</c:v>
                </c:pt>
                <c:pt idx="347">
                  <c:v>12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05-47A6-8EED-E4D4FEA21567}"/>
            </c:ext>
          </c:extLst>
        </c:ser>
        <c:ser>
          <c:idx val="1"/>
          <c:order val="1"/>
          <c:tx>
            <c:v>비X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분석1단계!$CI$12:$CI$745</c:f>
              <c:numCache>
                <c:formatCode>General</c:formatCode>
                <c:ptCount val="734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12</c:v>
                </c:pt>
                <c:pt idx="16">
                  <c:v>14</c:v>
                </c:pt>
                <c:pt idx="17">
                  <c:v>13</c:v>
                </c:pt>
                <c:pt idx="18">
                  <c:v>13</c:v>
                </c:pt>
                <c:pt idx="19">
                  <c:v>4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4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14</c:v>
                </c:pt>
                <c:pt idx="35">
                  <c:v>13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16</c:v>
                </c:pt>
                <c:pt idx="41">
                  <c:v>13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11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11</c:v>
                </c:pt>
                <c:pt idx="50">
                  <c:v>13</c:v>
                </c:pt>
                <c:pt idx="51">
                  <c:v>13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10</c:v>
                </c:pt>
                <c:pt idx="59">
                  <c:v>4</c:v>
                </c:pt>
                <c:pt idx="60">
                  <c:v>13</c:v>
                </c:pt>
                <c:pt idx="61">
                  <c:v>13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12</c:v>
                </c:pt>
                <c:pt idx="66">
                  <c:v>13</c:v>
                </c:pt>
                <c:pt idx="67">
                  <c:v>12</c:v>
                </c:pt>
                <c:pt idx="68">
                  <c:v>12</c:v>
                </c:pt>
                <c:pt idx="69">
                  <c:v>13</c:v>
                </c:pt>
                <c:pt idx="70">
                  <c:v>10</c:v>
                </c:pt>
                <c:pt idx="71">
                  <c:v>12</c:v>
                </c:pt>
                <c:pt idx="72">
                  <c:v>13</c:v>
                </c:pt>
                <c:pt idx="73">
                  <c:v>13</c:v>
                </c:pt>
                <c:pt idx="74">
                  <c:v>12</c:v>
                </c:pt>
                <c:pt idx="75">
                  <c:v>11</c:v>
                </c:pt>
                <c:pt idx="76">
                  <c:v>13</c:v>
                </c:pt>
                <c:pt idx="77">
                  <c:v>12</c:v>
                </c:pt>
                <c:pt idx="78">
                  <c:v>12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11</c:v>
                </c:pt>
                <c:pt idx="83">
                  <c:v>13</c:v>
                </c:pt>
                <c:pt idx="84">
                  <c:v>13</c:v>
                </c:pt>
                <c:pt idx="85">
                  <c:v>12</c:v>
                </c:pt>
                <c:pt idx="86">
                  <c:v>12</c:v>
                </c:pt>
                <c:pt idx="87">
                  <c:v>10</c:v>
                </c:pt>
                <c:pt idx="88">
                  <c:v>12</c:v>
                </c:pt>
                <c:pt idx="89">
                  <c:v>13</c:v>
                </c:pt>
                <c:pt idx="90">
                  <c:v>12</c:v>
                </c:pt>
                <c:pt idx="91">
                  <c:v>4</c:v>
                </c:pt>
                <c:pt idx="92">
                  <c:v>12</c:v>
                </c:pt>
                <c:pt idx="93">
                  <c:v>10</c:v>
                </c:pt>
                <c:pt idx="94">
                  <c:v>10</c:v>
                </c:pt>
                <c:pt idx="95">
                  <c:v>12</c:v>
                </c:pt>
                <c:pt idx="96">
                  <c:v>12</c:v>
                </c:pt>
                <c:pt idx="97">
                  <c:v>13</c:v>
                </c:pt>
                <c:pt idx="98">
                  <c:v>10</c:v>
                </c:pt>
                <c:pt idx="99">
                  <c:v>13</c:v>
                </c:pt>
                <c:pt idx="100">
                  <c:v>10</c:v>
                </c:pt>
                <c:pt idx="101">
                  <c:v>8</c:v>
                </c:pt>
                <c:pt idx="102">
                  <c:v>8</c:v>
                </c:pt>
                <c:pt idx="103">
                  <c:v>5</c:v>
                </c:pt>
                <c:pt idx="104">
                  <c:v>9</c:v>
                </c:pt>
                <c:pt idx="105">
                  <c:v>12</c:v>
                </c:pt>
                <c:pt idx="106">
                  <c:v>4</c:v>
                </c:pt>
                <c:pt idx="107">
                  <c:v>4</c:v>
                </c:pt>
                <c:pt idx="108">
                  <c:v>5</c:v>
                </c:pt>
                <c:pt idx="109">
                  <c:v>10</c:v>
                </c:pt>
                <c:pt idx="110">
                  <c:v>5</c:v>
                </c:pt>
                <c:pt idx="111">
                  <c:v>4</c:v>
                </c:pt>
                <c:pt idx="112">
                  <c:v>5</c:v>
                </c:pt>
                <c:pt idx="113">
                  <c:v>9</c:v>
                </c:pt>
                <c:pt idx="114">
                  <c:v>10</c:v>
                </c:pt>
                <c:pt idx="115">
                  <c:v>4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8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5</c:v>
                </c:pt>
                <c:pt idx="162">
                  <c:v>8</c:v>
                </c:pt>
                <c:pt idx="163">
                  <c:v>4</c:v>
                </c:pt>
                <c:pt idx="164">
                  <c:v>10</c:v>
                </c:pt>
                <c:pt idx="165">
                  <c:v>10</c:v>
                </c:pt>
                <c:pt idx="166">
                  <c:v>9</c:v>
                </c:pt>
                <c:pt idx="167">
                  <c:v>4</c:v>
                </c:pt>
                <c:pt idx="168">
                  <c:v>5</c:v>
                </c:pt>
                <c:pt idx="169">
                  <c:v>11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9</c:v>
                </c:pt>
                <c:pt idx="174">
                  <c:v>9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11</c:v>
                </c:pt>
                <c:pt idx="184">
                  <c:v>12</c:v>
                </c:pt>
                <c:pt idx="185">
                  <c:v>4</c:v>
                </c:pt>
                <c:pt idx="186">
                  <c:v>13</c:v>
                </c:pt>
                <c:pt idx="187">
                  <c:v>13</c:v>
                </c:pt>
                <c:pt idx="188">
                  <c:v>12</c:v>
                </c:pt>
                <c:pt idx="189">
                  <c:v>12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13</c:v>
                </c:pt>
                <c:pt idx="197">
                  <c:v>13</c:v>
                </c:pt>
                <c:pt idx="198">
                  <c:v>12</c:v>
                </c:pt>
                <c:pt idx="199">
                  <c:v>13</c:v>
                </c:pt>
                <c:pt idx="200">
                  <c:v>4</c:v>
                </c:pt>
                <c:pt idx="201">
                  <c:v>4</c:v>
                </c:pt>
                <c:pt idx="202">
                  <c:v>11</c:v>
                </c:pt>
                <c:pt idx="203">
                  <c:v>10</c:v>
                </c:pt>
                <c:pt idx="204">
                  <c:v>12</c:v>
                </c:pt>
                <c:pt idx="205">
                  <c:v>13</c:v>
                </c:pt>
                <c:pt idx="206">
                  <c:v>4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6</c:v>
                </c:pt>
                <c:pt idx="212">
                  <c:v>3</c:v>
                </c:pt>
                <c:pt idx="213">
                  <c:v>13</c:v>
                </c:pt>
                <c:pt idx="214">
                  <c:v>12</c:v>
                </c:pt>
                <c:pt idx="215">
                  <c:v>13</c:v>
                </c:pt>
                <c:pt idx="216">
                  <c:v>13</c:v>
                </c:pt>
                <c:pt idx="217">
                  <c:v>12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14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14</c:v>
                </c:pt>
                <c:pt idx="227">
                  <c:v>12</c:v>
                </c:pt>
                <c:pt idx="228">
                  <c:v>4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4</c:v>
                </c:pt>
                <c:pt idx="235">
                  <c:v>4</c:v>
                </c:pt>
                <c:pt idx="236">
                  <c:v>5</c:v>
                </c:pt>
                <c:pt idx="237">
                  <c:v>13</c:v>
                </c:pt>
                <c:pt idx="238">
                  <c:v>4</c:v>
                </c:pt>
                <c:pt idx="239">
                  <c:v>12</c:v>
                </c:pt>
                <c:pt idx="240">
                  <c:v>10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15</c:v>
                </c:pt>
                <c:pt idx="247">
                  <c:v>14</c:v>
                </c:pt>
                <c:pt idx="248">
                  <c:v>14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12</c:v>
                </c:pt>
                <c:pt idx="254">
                  <c:v>12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14</c:v>
                </c:pt>
                <c:pt idx="259">
                  <c:v>13</c:v>
                </c:pt>
                <c:pt idx="260">
                  <c:v>14</c:v>
                </c:pt>
                <c:pt idx="261">
                  <c:v>13</c:v>
                </c:pt>
                <c:pt idx="262">
                  <c:v>13</c:v>
                </c:pt>
                <c:pt idx="263">
                  <c:v>15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13</c:v>
                </c:pt>
                <c:pt idx="268">
                  <c:v>13</c:v>
                </c:pt>
                <c:pt idx="269">
                  <c:v>15</c:v>
                </c:pt>
                <c:pt idx="270">
                  <c:v>11</c:v>
                </c:pt>
                <c:pt idx="271">
                  <c:v>13</c:v>
                </c:pt>
                <c:pt idx="272">
                  <c:v>12</c:v>
                </c:pt>
                <c:pt idx="273">
                  <c:v>15</c:v>
                </c:pt>
                <c:pt idx="274">
                  <c:v>12</c:v>
                </c:pt>
                <c:pt idx="275">
                  <c:v>13</c:v>
                </c:pt>
                <c:pt idx="276">
                  <c:v>13</c:v>
                </c:pt>
                <c:pt idx="277">
                  <c:v>14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13</c:v>
                </c:pt>
                <c:pt idx="286">
                  <c:v>13</c:v>
                </c:pt>
                <c:pt idx="287">
                  <c:v>12</c:v>
                </c:pt>
                <c:pt idx="288">
                  <c:v>15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4</c:v>
                </c:pt>
                <c:pt idx="295">
                  <c:v>13</c:v>
                </c:pt>
                <c:pt idx="296">
                  <c:v>13</c:v>
                </c:pt>
                <c:pt idx="297">
                  <c:v>15</c:v>
                </c:pt>
                <c:pt idx="298">
                  <c:v>13</c:v>
                </c:pt>
                <c:pt idx="299">
                  <c:v>11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11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15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10</c:v>
                </c:pt>
                <c:pt idx="312">
                  <c:v>11</c:v>
                </c:pt>
                <c:pt idx="313">
                  <c:v>12</c:v>
                </c:pt>
                <c:pt idx="314">
                  <c:v>12</c:v>
                </c:pt>
                <c:pt idx="315">
                  <c:v>13</c:v>
                </c:pt>
                <c:pt idx="316">
                  <c:v>11</c:v>
                </c:pt>
                <c:pt idx="317">
                  <c:v>10</c:v>
                </c:pt>
                <c:pt idx="318">
                  <c:v>13</c:v>
                </c:pt>
                <c:pt idx="319">
                  <c:v>12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10</c:v>
                </c:pt>
                <c:pt idx="326">
                  <c:v>11</c:v>
                </c:pt>
                <c:pt idx="327">
                  <c:v>10</c:v>
                </c:pt>
                <c:pt idx="328">
                  <c:v>14</c:v>
                </c:pt>
                <c:pt idx="329">
                  <c:v>11</c:v>
                </c:pt>
                <c:pt idx="330">
                  <c:v>11</c:v>
                </c:pt>
                <c:pt idx="331">
                  <c:v>10</c:v>
                </c:pt>
                <c:pt idx="332">
                  <c:v>13</c:v>
                </c:pt>
                <c:pt idx="333">
                  <c:v>10</c:v>
                </c:pt>
                <c:pt idx="334">
                  <c:v>11</c:v>
                </c:pt>
                <c:pt idx="335">
                  <c:v>13</c:v>
                </c:pt>
                <c:pt idx="336">
                  <c:v>4</c:v>
                </c:pt>
                <c:pt idx="337">
                  <c:v>4</c:v>
                </c:pt>
                <c:pt idx="338">
                  <c:v>10</c:v>
                </c:pt>
                <c:pt idx="339">
                  <c:v>10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11</c:v>
                </c:pt>
                <c:pt idx="346">
                  <c:v>10</c:v>
                </c:pt>
                <c:pt idx="347">
                  <c:v>12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12</c:v>
                </c:pt>
                <c:pt idx="352">
                  <c:v>13</c:v>
                </c:pt>
                <c:pt idx="353">
                  <c:v>8</c:v>
                </c:pt>
                <c:pt idx="354">
                  <c:v>5</c:v>
                </c:pt>
                <c:pt idx="355">
                  <c:v>14</c:v>
                </c:pt>
                <c:pt idx="356">
                  <c:v>12</c:v>
                </c:pt>
                <c:pt idx="357">
                  <c:v>5</c:v>
                </c:pt>
                <c:pt idx="358">
                  <c:v>13</c:v>
                </c:pt>
                <c:pt idx="359">
                  <c:v>12</c:v>
                </c:pt>
                <c:pt idx="360">
                  <c:v>5</c:v>
                </c:pt>
                <c:pt idx="361">
                  <c:v>13</c:v>
                </c:pt>
                <c:pt idx="362">
                  <c:v>7</c:v>
                </c:pt>
                <c:pt idx="363">
                  <c:v>14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8</c:v>
                </c:pt>
                <c:pt idx="368">
                  <c:v>11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8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8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9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9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10</c:v>
                </c:pt>
                <c:pt idx="428">
                  <c:v>5</c:v>
                </c:pt>
                <c:pt idx="429">
                  <c:v>5</c:v>
                </c:pt>
                <c:pt idx="430">
                  <c:v>9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4</c:v>
                </c:pt>
                <c:pt idx="435">
                  <c:v>5</c:v>
                </c:pt>
                <c:pt idx="436">
                  <c:v>12</c:v>
                </c:pt>
                <c:pt idx="437">
                  <c:v>13</c:v>
                </c:pt>
                <c:pt idx="438">
                  <c:v>5</c:v>
                </c:pt>
                <c:pt idx="439">
                  <c:v>4</c:v>
                </c:pt>
                <c:pt idx="440">
                  <c:v>5</c:v>
                </c:pt>
                <c:pt idx="441">
                  <c:v>4</c:v>
                </c:pt>
                <c:pt idx="442">
                  <c:v>9</c:v>
                </c:pt>
                <c:pt idx="443">
                  <c:v>9</c:v>
                </c:pt>
                <c:pt idx="444">
                  <c:v>5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4</c:v>
                </c:pt>
                <c:pt idx="450">
                  <c:v>11</c:v>
                </c:pt>
                <c:pt idx="451">
                  <c:v>12</c:v>
                </c:pt>
                <c:pt idx="452">
                  <c:v>14</c:v>
                </c:pt>
                <c:pt idx="453">
                  <c:v>11</c:v>
                </c:pt>
                <c:pt idx="454">
                  <c:v>11</c:v>
                </c:pt>
                <c:pt idx="455">
                  <c:v>12</c:v>
                </c:pt>
                <c:pt idx="456">
                  <c:v>10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11</c:v>
                </c:pt>
                <c:pt idx="462">
                  <c:v>14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12</c:v>
                </c:pt>
                <c:pt idx="470">
                  <c:v>10</c:v>
                </c:pt>
                <c:pt idx="471">
                  <c:v>13</c:v>
                </c:pt>
                <c:pt idx="472">
                  <c:v>12</c:v>
                </c:pt>
                <c:pt idx="473">
                  <c:v>12</c:v>
                </c:pt>
                <c:pt idx="474">
                  <c:v>13</c:v>
                </c:pt>
                <c:pt idx="475">
                  <c:v>13</c:v>
                </c:pt>
                <c:pt idx="476">
                  <c:v>5</c:v>
                </c:pt>
                <c:pt idx="477">
                  <c:v>13</c:v>
                </c:pt>
                <c:pt idx="478">
                  <c:v>13</c:v>
                </c:pt>
                <c:pt idx="479">
                  <c:v>12</c:v>
                </c:pt>
                <c:pt idx="480">
                  <c:v>5</c:v>
                </c:pt>
                <c:pt idx="481">
                  <c:v>13</c:v>
                </c:pt>
                <c:pt idx="482">
                  <c:v>12</c:v>
                </c:pt>
                <c:pt idx="483">
                  <c:v>13</c:v>
                </c:pt>
                <c:pt idx="484">
                  <c:v>13</c:v>
                </c:pt>
                <c:pt idx="485">
                  <c:v>12</c:v>
                </c:pt>
                <c:pt idx="486">
                  <c:v>14</c:v>
                </c:pt>
                <c:pt idx="487">
                  <c:v>12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14</c:v>
                </c:pt>
                <c:pt idx="492">
                  <c:v>13</c:v>
                </c:pt>
                <c:pt idx="493">
                  <c:v>4</c:v>
                </c:pt>
                <c:pt idx="494">
                  <c:v>4</c:v>
                </c:pt>
                <c:pt idx="495">
                  <c:v>13</c:v>
                </c:pt>
                <c:pt idx="496">
                  <c:v>12</c:v>
                </c:pt>
                <c:pt idx="497">
                  <c:v>5</c:v>
                </c:pt>
                <c:pt idx="498">
                  <c:v>13</c:v>
                </c:pt>
                <c:pt idx="499">
                  <c:v>13</c:v>
                </c:pt>
                <c:pt idx="500">
                  <c:v>5</c:v>
                </c:pt>
                <c:pt idx="501">
                  <c:v>13</c:v>
                </c:pt>
                <c:pt idx="502">
                  <c:v>11</c:v>
                </c:pt>
                <c:pt idx="503">
                  <c:v>4</c:v>
                </c:pt>
                <c:pt idx="504">
                  <c:v>4</c:v>
                </c:pt>
                <c:pt idx="505">
                  <c:v>5</c:v>
                </c:pt>
                <c:pt idx="506">
                  <c:v>4</c:v>
                </c:pt>
                <c:pt idx="507">
                  <c:v>4</c:v>
                </c:pt>
                <c:pt idx="508">
                  <c:v>13</c:v>
                </c:pt>
                <c:pt idx="509">
                  <c:v>14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14</c:v>
                </c:pt>
                <c:pt idx="518">
                  <c:v>13</c:v>
                </c:pt>
                <c:pt idx="519">
                  <c:v>3</c:v>
                </c:pt>
                <c:pt idx="520">
                  <c:v>5</c:v>
                </c:pt>
                <c:pt idx="521">
                  <c:v>14</c:v>
                </c:pt>
                <c:pt idx="522">
                  <c:v>14</c:v>
                </c:pt>
                <c:pt idx="523">
                  <c:v>13</c:v>
                </c:pt>
                <c:pt idx="524">
                  <c:v>13</c:v>
                </c:pt>
                <c:pt idx="525">
                  <c:v>15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12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5</c:v>
                </c:pt>
                <c:pt idx="538">
                  <c:v>12</c:v>
                </c:pt>
                <c:pt idx="539">
                  <c:v>13</c:v>
                </c:pt>
                <c:pt idx="540">
                  <c:v>13</c:v>
                </c:pt>
                <c:pt idx="541">
                  <c:v>11</c:v>
                </c:pt>
                <c:pt idx="542">
                  <c:v>13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12</c:v>
                </c:pt>
                <c:pt idx="555">
                  <c:v>11</c:v>
                </c:pt>
                <c:pt idx="556">
                  <c:v>13</c:v>
                </c:pt>
                <c:pt idx="557">
                  <c:v>12</c:v>
                </c:pt>
                <c:pt idx="558">
                  <c:v>10</c:v>
                </c:pt>
                <c:pt idx="559">
                  <c:v>10</c:v>
                </c:pt>
                <c:pt idx="560">
                  <c:v>9</c:v>
                </c:pt>
                <c:pt idx="561">
                  <c:v>4</c:v>
                </c:pt>
                <c:pt idx="562">
                  <c:v>12</c:v>
                </c:pt>
                <c:pt idx="563">
                  <c:v>13</c:v>
                </c:pt>
                <c:pt idx="564">
                  <c:v>12</c:v>
                </c:pt>
                <c:pt idx="565">
                  <c:v>13</c:v>
                </c:pt>
                <c:pt idx="566">
                  <c:v>12</c:v>
                </c:pt>
                <c:pt idx="567">
                  <c:v>12</c:v>
                </c:pt>
                <c:pt idx="568">
                  <c:v>10</c:v>
                </c:pt>
                <c:pt idx="569">
                  <c:v>13</c:v>
                </c:pt>
                <c:pt idx="570">
                  <c:v>10</c:v>
                </c:pt>
                <c:pt idx="571">
                  <c:v>10</c:v>
                </c:pt>
                <c:pt idx="572">
                  <c:v>13</c:v>
                </c:pt>
                <c:pt idx="573">
                  <c:v>12</c:v>
                </c:pt>
                <c:pt idx="574">
                  <c:v>10</c:v>
                </c:pt>
                <c:pt idx="575">
                  <c:v>10</c:v>
                </c:pt>
                <c:pt idx="576">
                  <c:v>11</c:v>
                </c:pt>
                <c:pt idx="577">
                  <c:v>11</c:v>
                </c:pt>
                <c:pt idx="578">
                  <c:v>5</c:v>
                </c:pt>
                <c:pt idx="579">
                  <c:v>4</c:v>
                </c:pt>
                <c:pt idx="580">
                  <c:v>12</c:v>
                </c:pt>
                <c:pt idx="581">
                  <c:v>12</c:v>
                </c:pt>
                <c:pt idx="582">
                  <c:v>10</c:v>
                </c:pt>
                <c:pt idx="583">
                  <c:v>13</c:v>
                </c:pt>
                <c:pt idx="584">
                  <c:v>11</c:v>
                </c:pt>
                <c:pt idx="585">
                  <c:v>10</c:v>
                </c:pt>
                <c:pt idx="586">
                  <c:v>8</c:v>
                </c:pt>
                <c:pt idx="587">
                  <c:v>10</c:v>
                </c:pt>
                <c:pt idx="588">
                  <c:v>9</c:v>
                </c:pt>
                <c:pt idx="589">
                  <c:v>9</c:v>
                </c:pt>
                <c:pt idx="590">
                  <c:v>11</c:v>
                </c:pt>
                <c:pt idx="591">
                  <c:v>9</c:v>
                </c:pt>
                <c:pt idx="592">
                  <c:v>10</c:v>
                </c:pt>
                <c:pt idx="593">
                  <c:v>11</c:v>
                </c:pt>
                <c:pt idx="594">
                  <c:v>9</c:v>
                </c:pt>
                <c:pt idx="595">
                  <c:v>10</c:v>
                </c:pt>
                <c:pt idx="596">
                  <c:v>7</c:v>
                </c:pt>
                <c:pt idx="597">
                  <c:v>11</c:v>
                </c:pt>
                <c:pt idx="598">
                  <c:v>11</c:v>
                </c:pt>
                <c:pt idx="599">
                  <c:v>10</c:v>
                </c:pt>
                <c:pt idx="600">
                  <c:v>10</c:v>
                </c:pt>
                <c:pt idx="601">
                  <c:v>9</c:v>
                </c:pt>
                <c:pt idx="602">
                  <c:v>5</c:v>
                </c:pt>
                <c:pt idx="603">
                  <c:v>5</c:v>
                </c:pt>
                <c:pt idx="604">
                  <c:v>4</c:v>
                </c:pt>
                <c:pt idx="605">
                  <c:v>9</c:v>
                </c:pt>
                <c:pt idx="606">
                  <c:v>10</c:v>
                </c:pt>
                <c:pt idx="607">
                  <c:v>5</c:v>
                </c:pt>
                <c:pt idx="608">
                  <c:v>5</c:v>
                </c:pt>
                <c:pt idx="609">
                  <c:v>8</c:v>
                </c:pt>
                <c:pt idx="610">
                  <c:v>11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4</c:v>
                </c:pt>
                <c:pt idx="616">
                  <c:v>9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4</c:v>
                </c:pt>
                <c:pt idx="667">
                  <c:v>4</c:v>
                </c:pt>
                <c:pt idx="668">
                  <c:v>5</c:v>
                </c:pt>
                <c:pt idx="669">
                  <c:v>5</c:v>
                </c:pt>
                <c:pt idx="670">
                  <c:v>11</c:v>
                </c:pt>
                <c:pt idx="671">
                  <c:v>5</c:v>
                </c:pt>
                <c:pt idx="672">
                  <c:v>5</c:v>
                </c:pt>
                <c:pt idx="673">
                  <c:v>4</c:v>
                </c:pt>
                <c:pt idx="674">
                  <c:v>5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5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12</c:v>
                </c:pt>
                <c:pt idx="687">
                  <c:v>10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10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12</c:v>
                </c:pt>
                <c:pt idx="704">
                  <c:v>5</c:v>
                </c:pt>
                <c:pt idx="705">
                  <c:v>4</c:v>
                </c:pt>
                <c:pt idx="706">
                  <c:v>4</c:v>
                </c:pt>
                <c:pt idx="707">
                  <c:v>13</c:v>
                </c:pt>
                <c:pt idx="708">
                  <c:v>4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4</c:v>
                </c:pt>
                <c:pt idx="713">
                  <c:v>13</c:v>
                </c:pt>
                <c:pt idx="714">
                  <c:v>13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5</c:v>
                </c:pt>
                <c:pt idx="720">
                  <c:v>13</c:v>
                </c:pt>
                <c:pt idx="721">
                  <c:v>4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4</c:v>
                </c:pt>
                <c:pt idx="727">
                  <c:v>5</c:v>
                </c:pt>
                <c:pt idx="728">
                  <c:v>5</c:v>
                </c:pt>
                <c:pt idx="729">
                  <c:v>4</c:v>
                </c:pt>
                <c:pt idx="730">
                  <c:v>4</c:v>
                </c:pt>
                <c:pt idx="731">
                  <c:v>5</c:v>
                </c:pt>
                <c:pt idx="732">
                  <c:v>4</c:v>
                </c:pt>
                <c:pt idx="73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05-47A6-8EED-E4D4FEA21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764399"/>
        <c:axId val="1131765359"/>
      </c:scatterChart>
      <c:valAx>
        <c:axId val="113176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65359"/>
        <c:crosses val="autoZero"/>
        <c:crossBetween val="midCat"/>
      </c:valAx>
      <c:valAx>
        <c:axId val="113176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176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비O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분석1단계!$CG$12:$CG$372</c:f>
              <c:numCache>
                <c:formatCode>General</c:formatCode>
                <c:ptCount val="361"/>
                <c:pt idx="0">
                  <c:v>19</c:v>
                </c:pt>
                <c:pt idx="1">
                  <c:v>11</c:v>
                </c:pt>
                <c:pt idx="2">
                  <c:v>11</c:v>
                </c:pt>
                <c:pt idx="3">
                  <c:v>19</c:v>
                </c:pt>
                <c:pt idx="4">
                  <c:v>18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18</c:v>
                </c:pt>
                <c:pt idx="9">
                  <c:v>19</c:v>
                </c:pt>
                <c:pt idx="10">
                  <c:v>19</c:v>
                </c:pt>
                <c:pt idx="11">
                  <c:v>16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18</c:v>
                </c:pt>
                <c:pt idx="20">
                  <c:v>11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21</c:v>
                </c:pt>
                <c:pt idx="28">
                  <c:v>19</c:v>
                </c:pt>
                <c:pt idx="29">
                  <c:v>20</c:v>
                </c:pt>
                <c:pt idx="30">
                  <c:v>19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21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18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19</c:v>
                </c:pt>
                <c:pt idx="46">
                  <c:v>20</c:v>
                </c:pt>
                <c:pt idx="47">
                  <c:v>19</c:v>
                </c:pt>
                <c:pt idx="48">
                  <c:v>21</c:v>
                </c:pt>
                <c:pt idx="49">
                  <c:v>18</c:v>
                </c:pt>
                <c:pt idx="50">
                  <c:v>19</c:v>
                </c:pt>
                <c:pt idx="51">
                  <c:v>18</c:v>
                </c:pt>
                <c:pt idx="52">
                  <c:v>20</c:v>
                </c:pt>
                <c:pt idx="53">
                  <c:v>20</c:v>
                </c:pt>
                <c:pt idx="54">
                  <c:v>14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15</c:v>
                </c:pt>
                <c:pt idx="60">
                  <c:v>16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18</c:v>
                </c:pt>
                <c:pt idx="66">
                  <c:v>20</c:v>
                </c:pt>
                <c:pt idx="67">
                  <c:v>20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18</c:v>
                </c:pt>
                <c:pt idx="72">
                  <c:v>20</c:v>
                </c:pt>
                <c:pt idx="73">
                  <c:v>16</c:v>
                </c:pt>
                <c:pt idx="74">
                  <c:v>18</c:v>
                </c:pt>
                <c:pt idx="75">
                  <c:v>20</c:v>
                </c:pt>
                <c:pt idx="76">
                  <c:v>20</c:v>
                </c:pt>
                <c:pt idx="77">
                  <c:v>19</c:v>
                </c:pt>
                <c:pt idx="78">
                  <c:v>19</c:v>
                </c:pt>
                <c:pt idx="79">
                  <c:v>13</c:v>
                </c:pt>
                <c:pt idx="80">
                  <c:v>20</c:v>
                </c:pt>
                <c:pt idx="81">
                  <c:v>15</c:v>
                </c:pt>
                <c:pt idx="82">
                  <c:v>18</c:v>
                </c:pt>
                <c:pt idx="83">
                  <c:v>14</c:v>
                </c:pt>
                <c:pt idx="84">
                  <c:v>18</c:v>
                </c:pt>
                <c:pt idx="85">
                  <c:v>17</c:v>
                </c:pt>
                <c:pt idx="86">
                  <c:v>15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18</c:v>
                </c:pt>
                <c:pt idx="91">
                  <c:v>19</c:v>
                </c:pt>
                <c:pt idx="92">
                  <c:v>11</c:v>
                </c:pt>
                <c:pt idx="93">
                  <c:v>19</c:v>
                </c:pt>
                <c:pt idx="94">
                  <c:v>18</c:v>
                </c:pt>
                <c:pt idx="95">
                  <c:v>12</c:v>
                </c:pt>
                <c:pt idx="96">
                  <c:v>18</c:v>
                </c:pt>
                <c:pt idx="97">
                  <c:v>19</c:v>
                </c:pt>
                <c:pt idx="98">
                  <c:v>19</c:v>
                </c:pt>
                <c:pt idx="99">
                  <c:v>18</c:v>
                </c:pt>
                <c:pt idx="100">
                  <c:v>18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18</c:v>
                </c:pt>
                <c:pt idx="120">
                  <c:v>18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19</c:v>
                </c:pt>
                <c:pt idx="128">
                  <c:v>18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18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20</c:v>
                </c:pt>
                <c:pt idx="142">
                  <c:v>20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19</c:v>
                </c:pt>
                <c:pt idx="147">
                  <c:v>20</c:v>
                </c:pt>
                <c:pt idx="148">
                  <c:v>20</c:v>
                </c:pt>
                <c:pt idx="149">
                  <c:v>19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20</c:v>
                </c:pt>
                <c:pt idx="156">
                  <c:v>14</c:v>
                </c:pt>
                <c:pt idx="157">
                  <c:v>20</c:v>
                </c:pt>
                <c:pt idx="158">
                  <c:v>21</c:v>
                </c:pt>
                <c:pt idx="159">
                  <c:v>20</c:v>
                </c:pt>
                <c:pt idx="160">
                  <c:v>21</c:v>
                </c:pt>
                <c:pt idx="161">
                  <c:v>21</c:v>
                </c:pt>
                <c:pt idx="162">
                  <c:v>20</c:v>
                </c:pt>
                <c:pt idx="163">
                  <c:v>20</c:v>
                </c:pt>
                <c:pt idx="164">
                  <c:v>19</c:v>
                </c:pt>
                <c:pt idx="165">
                  <c:v>20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17</c:v>
                </c:pt>
                <c:pt idx="171">
                  <c:v>12</c:v>
                </c:pt>
                <c:pt idx="172">
                  <c:v>20</c:v>
                </c:pt>
                <c:pt idx="173">
                  <c:v>12</c:v>
                </c:pt>
                <c:pt idx="174">
                  <c:v>19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19</c:v>
                </c:pt>
                <c:pt idx="181">
                  <c:v>19</c:v>
                </c:pt>
                <c:pt idx="182">
                  <c:v>12</c:v>
                </c:pt>
                <c:pt idx="183">
                  <c:v>14</c:v>
                </c:pt>
                <c:pt idx="184">
                  <c:v>12</c:v>
                </c:pt>
                <c:pt idx="185">
                  <c:v>20</c:v>
                </c:pt>
                <c:pt idx="186">
                  <c:v>19</c:v>
                </c:pt>
                <c:pt idx="187">
                  <c:v>14</c:v>
                </c:pt>
                <c:pt idx="188">
                  <c:v>19</c:v>
                </c:pt>
                <c:pt idx="189">
                  <c:v>20</c:v>
                </c:pt>
                <c:pt idx="190">
                  <c:v>20</c:v>
                </c:pt>
                <c:pt idx="191">
                  <c:v>12</c:v>
                </c:pt>
                <c:pt idx="192">
                  <c:v>18</c:v>
                </c:pt>
                <c:pt idx="193">
                  <c:v>19</c:v>
                </c:pt>
                <c:pt idx="194">
                  <c:v>19</c:v>
                </c:pt>
                <c:pt idx="195">
                  <c:v>18</c:v>
                </c:pt>
                <c:pt idx="196">
                  <c:v>12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18</c:v>
                </c:pt>
                <c:pt idx="207">
                  <c:v>19</c:v>
                </c:pt>
                <c:pt idx="208">
                  <c:v>18</c:v>
                </c:pt>
                <c:pt idx="209">
                  <c:v>18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19</c:v>
                </c:pt>
                <c:pt idx="216">
                  <c:v>18</c:v>
                </c:pt>
                <c:pt idx="217">
                  <c:v>19</c:v>
                </c:pt>
                <c:pt idx="218">
                  <c:v>18</c:v>
                </c:pt>
                <c:pt idx="219">
                  <c:v>18</c:v>
                </c:pt>
                <c:pt idx="220">
                  <c:v>19</c:v>
                </c:pt>
                <c:pt idx="221">
                  <c:v>19</c:v>
                </c:pt>
                <c:pt idx="222">
                  <c:v>18</c:v>
                </c:pt>
                <c:pt idx="223">
                  <c:v>10</c:v>
                </c:pt>
                <c:pt idx="224">
                  <c:v>20</c:v>
                </c:pt>
                <c:pt idx="225">
                  <c:v>19</c:v>
                </c:pt>
                <c:pt idx="226">
                  <c:v>1</c:v>
                </c:pt>
                <c:pt idx="227">
                  <c:v>20</c:v>
                </c:pt>
                <c:pt idx="228">
                  <c:v>19</c:v>
                </c:pt>
                <c:pt idx="229">
                  <c:v>20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18</c:v>
                </c:pt>
                <c:pt idx="234">
                  <c:v>19</c:v>
                </c:pt>
                <c:pt idx="235">
                  <c:v>20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20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20</c:v>
                </c:pt>
                <c:pt idx="244">
                  <c:v>20</c:v>
                </c:pt>
                <c:pt idx="245">
                  <c:v>21</c:v>
                </c:pt>
                <c:pt idx="246">
                  <c:v>20</c:v>
                </c:pt>
                <c:pt idx="247">
                  <c:v>18</c:v>
                </c:pt>
                <c:pt idx="248">
                  <c:v>20</c:v>
                </c:pt>
                <c:pt idx="249">
                  <c:v>20</c:v>
                </c:pt>
                <c:pt idx="250">
                  <c:v>19</c:v>
                </c:pt>
                <c:pt idx="251">
                  <c:v>20</c:v>
                </c:pt>
                <c:pt idx="252">
                  <c:v>21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18</c:v>
                </c:pt>
                <c:pt idx="258">
                  <c:v>21</c:v>
                </c:pt>
                <c:pt idx="259">
                  <c:v>20</c:v>
                </c:pt>
                <c:pt idx="260">
                  <c:v>18</c:v>
                </c:pt>
                <c:pt idx="261">
                  <c:v>21</c:v>
                </c:pt>
                <c:pt idx="262">
                  <c:v>20</c:v>
                </c:pt>
                <c:pt idx="263">
                  <c:v>14</c:v>
                </c:pt>
                <c:pt idx="264">
                  <c:v>20</c:v>
                </c:pt>
                <c:pt idx="265">
                  <c:v>21</c:v>
                </c:pt>
                <c:pt idx="266">
                  <c:v>20</c:v>
                </c:pt>
                <c:pt idx="267">
                  <c:v>20</c:v>
                </c:pt>
                <c:pt idx="268">
                  <c:v>21</c:v>
                </c:pt>
                <c:pt idx="269">
                  <c:v>11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14</c:v>
                </c:pt>
                <c:pt idx="275">
                  <c:v>19</c:v>
                </c:pt>
                <c:pt idx="276">
                  <c:v>18</c:v>
                </c:pt>
                <c:pt idx="277">
                  <c:v>19</c:v>
                </c:pt>
                <c:pt idx="278">
                  <c:v>20</c:v>
                </c:pt>
                <c:pt idx="279">
                  <c:v>19</c:v>
                </c:pt>
                <c:pt idx="280">
                  <c:v>20</c:v>
                </c:pt>
                <c:pt idx="281">
                  <c:v>20</c:v>
                </c:pt>
                <c:pt idx="282">
                  <c:v>11</c:v>
                </c:pt>
                <c:pt idx="283">
                  <c:v>20</c:v>
                </c:pt>
                <c:pt idx="284">
                  <c:v>11</c:v>
                </c:pt>
                <c:pt idx="285">
                  <c:v>18</c:v>
                </c:pt>
                <c:pt idx="286">
                  <c:v>14</c:v>
                </c:pt>
                <c:pt idx="287">
                  <c:v>19</c:v>
                </c:pt>
                <c:pt idx="288">
                  <c:v>21</c:v>
                </c:pt>
                <c:pt idx="289">
                  <c:v>14</c:v>
                </c:pt>
                <c:pt idx="290">
                  <c:v>19</c:v>
                </c:pt>
                <c:pt idx="291">
                  <c:v>15</c:v>
                </c:pt>
                <c:pt idx="292">
                  <c:v>20</c:v>
                </c:pt>
                <c:pt idx="293">
                  <c:v>20</c:v>
                </c:pt>
                <c:pt idx="294">
                  <c:v>19</c:v>
                </c:pt>
                <c:pt idx="295">
                  <c:v>20</c:v>
                </c:pt>
                <c:pt idx="296">
                  <c:v>11</c:v>
                </c:pt>
                <c:pt idx="297">
                  <c:v>16</c:v>
                </c:pt>
                <c:pt idx="298">
                  <c:v>20</c:v>
                </c:pt>
                <c:pt idx="299">
                  <c:v>20</c:v>
                </c:pt>
                <c:pt idx="300">
                  <c:v>14</c:v>
                </c:pt>
                <c:pt idx="301">
                  <c:v>19</c:v>
                </c:pt>
                <c:pt idx="302">
                  <c:v>19</c:v>
                </c:pt>
                <c:pt idx="303">
                  <c:v>14</c:v>
                </c:pt>
                <c:pt idx="304">
                  <c:v>19</c:v>
                </c:pt>
                <c:pt idx="305">
                  <c:v>12</c:v>
                </c:pt>
                <c:pt idx="306">
                  <c:v>20</c:v>
                </c:pt>
                <c:pt idx="307">
                  <c:v>18</c:v>
                </c:pt>
                <c:pt idx="308">
                  <c:v>14</c:v>
                </c:pt>
                <c:pt idx="309">
                  <c:v>18</c:v>
                </c:pt>
                <c:pt idx="310">
                  <c:v>19</c:v>
                </c:pt>
                <c:pt idx="311">
                  <c:v>20</c:v>
                </c:pt>
                <c:pt idx="312">
                  <c:v>14</c:v>
                </c:pt>
                <c:pt idx="313">
                  <c:v>19</c:v>
                </c:pt>
                <c:pt idx="314">
                  <c:v>18</c:v>
                </c:pt>
                <c:pt idx="315">
                  <c:v>15</c:v>
                </c:pt>
                <c:pt idx="316">
                  <c:v>11</c:v>
                </c:pt>
                <c:pt idx="317">
                  <c:v>19</c:v>
                </c:pt>
                <c:pt idx="318">
                  <c:v>20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19</c:v>
                </c:pt>
                <c:pt idx="323">
                  <c:v>19</c:v>
                </c:pt>
                <c:pt idx="324">
                  <c:v>11</c:v>
                </c:pt>
                <c:pt idx="325">
                  <c:v>13</c:v>
                </c:pt>
                <c:pt idx="326">
                  <c:v>19</c:v>
                </c:pt>
                <c:pt idx="327">
                  <c:v>18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20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18</c:v>
                </c:pt>
                <c:pt idx="346">
                  <c:v>19</c:v>
                </c:pt>
                <c:pt idx="347">
                  <c:v>19</c:v>
                </c:pt>
                <c:pt idx="348">
                  <c:v>18</c:v>
                </c:pt>
                <c:pt idx="349">
                  <c:v>19</c:v>
                </c:pt>
                <c:pt idx="350">
                  <c:v>19</c:v>
                </c:pt>
                <c:pt idx="351">
                  <c:v>14</c:v>
                </c:pt>
                <c:pt idx="352">
                  <c:v>18</c:v>
                </c:pt>
                <c:pt idx="353">
                  <c:v>19</c:v>
                </c:pt>
                <c:pt idx="354">
                  <c:v>19</c:v>
                </c:pt>
                <c:pt idx="355">
                  <c:v>18</c:v>
                </c:pt>
                <c:pt idx="356">
                  <c:v>18</c:v>
                </c:pt>
                <c:pt idx="357">
                  <c:v>11</c:v>
                </c:pt>
                <c:pt idx="358">
                  <c:v>11</c:v>
                </c:pt>
                <c:pt idx="359">
                  <c:v>19</c:v>
                </c:pt>
                <c:pt idx="360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9F-4DC3-B4A8-5E23536D6941}"/>
            </c:ext>
          </c:extLst>
        </c:ser>
        <c:ser>
          <c:idx val="1"/>
          <c:order val="1"/>
          <c:tx>
            <c:v>비X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분석1단계!$CJ$12:$CJ$745</c:f>
              <c:numCache>
                <c:formatCode>General</c:formatCode>
                <c:ptCount val="73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19</c:v>
                </c:pt>
                <c:pt idx="6">
                  <c:v>19</c:v>
                </c:pt>
                <c:pt idx="7">
                  <c:v>20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</c:v>
                </c:pt>
                <c:pt idx="13">
                  <c:v>19</c:v>
                </c:pt>
                <c:pt idx="14">
                  <c:v>20</c:v>
                </c:pt>
                <c:pt idx="15">
                  <c:v>19</c:v>
                </c:pt>
                <c:pt idx="16">
                  <c:v>1</c:v>
                </c:pt>
                <c:pt idx="17">
                  <c:v>19</c:v>
                </c:pt>
                <c:pt idx="18">
                  <c:v>20</c:v>
                </c:pt>
                <c:pt idx="19">
                  <c:v>19</c:v>
                </c:pt>
                <c:pt idx="20">
                  <c:v>20</c:v>
                </c:pt>
                <c:pt idx="21">
                  <c:v>20</c:v>
                </c:pt>
                <c:pt idx="22">
                  <c:v>19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21</c:v>
                </c:pt>
                <c:pt idx="27">
                  <c:v>21</c:v>
                </c:pt>
                <c:pt idx="28">
                  <c:v>20</c:v>
                </c:pt>
                <c:pt idx="29">
                  <c:v>19</c:v>
                </c:pt>
                <c:pt idx="30">
                  <c:v>20</c:v>
                </c:pt>
                <c:pt idx="31">
                  <c:v>20</c:v>
                </c:pt>
                <c:pt idx="32">
                  <c:v>19</c:v>
                </c:pt>
                <c:pt idx="33">
                  <c:v>21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21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20</c:v>
                </c:pt>
                <c:pt idx="59">
                  <c:v>20</c:v>
                </c:pt>
                <c:pt idx="60">
                  <c:v>21</c:v>
                </c:pt>
                <c:pt idx="61">
                  <c:v>20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20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20</c:v>
                </c:pt>
                <c:pt idx="84">
                  <c:v>21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20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20</c:v>
                </c:pt>
                <c:pt idx="102">
                  <c:v>17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19</c:v>
                </c:pt>
                <c:pt idx="107">
                  <c:v>20</c:v>
                </c:pt>
                <c:pt idx="108">
                  <c:v>19</c:v>
                </c:pt>
                <c:pt idx="109">
                  <c:v>21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20</c:v>
                </c:pt>
                <c:pt idx="114">
                  <c:v>19</c:v>
                </c:pt>
                <c:pt idx="115">
                  <c:v>18</c:v>
                </c:pt>
                <c:pt idx="116">
                  <c:v>18</c:v>
                </c:pt>
                <c:pt idx="117">
                  <c:v>20</c:v>
                </c:pt>
                <c:pt idx="118">
                  <c:v>17</c:v>
                </c:pt>
                <c:pt idx="119">
                  <c:v>18</c:v>
                </c:pt>
                <c:pt idx="120">
                  <c:v>19</c:v>
                </c:pt>
                <c:pt idx="121">
                  <c:v>21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19</c:v>
                </c:pt>
                <c:pt idx="129">
                  <c:v>20</c:v>
                </c:pt>
                <c:pt idx="130">
                  <c:v>19</c:v>
                </c:pt>
                <c:pt idx="131">
                  <c:v>20</c:v>
                </c:pt>
                <c:pt idx="132">
                  <c:v>20</c:v>
                </c:pt>
                <c:pt idx="133">
                  <c:v>18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19</c:v>
                </c:pt>
                <c:pt idx="143">
                  <c:v>19</c:v>
                </c:pt>
                <c:pt idx="144">
                  <c:v>18</c:v>
                </c:pt>
                <c:pt idx="145">
                  <c:v>20</c:v>
                </c:pt>
                <c:pt idx="146">
                  <c:v>19</c:v>
                </c:pt>
                <c:pt idx="147">
                  <c:v>18</c:v>
                </c:pt>
                <c:pt idx="148">
                  <c:v>19</c:v>
                </c:pt>
                <c:pt idx="149">
                  <c:v>18</c:v>
                </c:pt>
                <c:pt idx="150">
                  <c:v>19</c:v>
                </c:pt>
                <c:pt idx="151">
                  <c:v>20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19</c:v>
                </c:pt>
                <c:pt idx="157">
                  <c:v>18</c:v>
                </c:pt>
                <c:pt idx="158">
                  <c:v>20</c:v>
                </c:pt>
                <c:pt idx="159">
                  <c:v>18</c:v>
                </c:pt>
                <c:pt idx="160">
                  <c:v>19</c:v>
                </c:pt>
                <c:pt idx="161">
                  <c:v>20</c:v>
                </c:pt>
                <c:pt idx="162">
                  <c:v>20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18</c:v>
                </c:pt>
                <c:pt idx="169">
                  <c:v>19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19</c:v>
                </c:pt>
                <c:pt idx="181">
                  <c:v>18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18</c:v>
                </c:pt>
                <c:pt idx="197">
                  <c:v>19</c:v>
                </c:pt>
                <c:pt idx="198">
                  <c:v>18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18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18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18</c:v>
                </c:pt>
                <c:pt idx="235">
                  <c:v>19</c:v>
                </c:pt>
                <c:pt idx="236">
                  <c:v>19</c:v>
                </c:pt>
                <c:pt idx="237">
                  <c:v>18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20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20</c:v>
                </c:pt>
                <c:pt idx="261">
                  <c:v>20</c:v>
                </c:pt>
                <c:pt idx="262">
                  <c:v>21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20</c:v>
                </c:pt>
                <c:pt idx="270">
                  <c:v>19</c:v>
                </c:pt>
                <c:pt idx="271">
                  <c:v>20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20</c:v>
                </c:pt>
                <c:pt idx="280">
                  <c:v>20</c:v>
                </c:pt>
                <c:pt idx="281">
                  <c:v>21</c:v>
                </c:pt>
                <c:pt idx="282">
                  <c:v>19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21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21</c:v>
                </c:pt>
                <c:pt idx="299">
                  <c:v>21</c:v>
                </c:pt>
                <c:pt idx="300">
                  <c:v>20</c:v>
                </c:pt>
                <c:pt idx="301">
                  <c:v>21</c:v>
                </c:pt>
                <c:pt idx="302">
                  <c:v>20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20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20</c:v>
                </c:pt>
                <c:pt idx="314">
                  <c:v>20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22</c:v>
                </c:pt>
                <c:pt idx="319">
                  <c:v>20</c:v>
                </c:pt>
                <c:pt idx="320">
                  <c:v>21</c:v>
                </c:pt>
                <c:pt idx="321">
                  <c:v>20</c:v>
                </c:pt>
                <c:pt idx="322">
                  <c:v>20</c:v>
                </c:pt>
                <c:pt idx="323">
                  <c:v>21</c:v>
                </c:pt>
                <c:pt idx="324">
                  <c:v>21</c:v>
                </c:pt>
                <c:pt idx="325">
                  <c:v>20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22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20</c:v>
                </c:pt>
                <c:pt idx="337">
                  <c:v>20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21</c:v>
                </c:pt>
                <c:pt idx="351">
                  <c:v>21</c:v>
                </c:pt>
                <c:pt idx="352">
                  <c:v>20</c:v>
                </c:pt>
                <c:pt idx="353">
                  <c:v>21</c:v>
                </c:pt>
                <c:pt idx="354">
                  <c:v>20</c:v>
                </c:pt>
                <c:pt idx="355">
                  <c:v>20</c:v>
                </c:pt>
                <c:pt idx="356">
                  <c:v>21</c:v>
                </c:pt>
                <c:pt idx="357">
                  <c:v>20</c:v>
                </c:pt>
                <c:pt idx="358">
                  <c:v>20</c:v>
                </c:pt>
                <c:pt idx="359">
                  <c:v>21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21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19</c:v>
                </c:pt>
                <c:pt idx="368">
                  <c:v>20</c:v>
                </c:pt>
                <c:pt idx="369">
                  <c:v>20</c:v>
                </c:pt>
                <c:pt idx="370">
                  <c:v>19</c:v>
                </c:pt>
                <c:pt idx="371">
                  <c:v>18</c:v>
                </c:pt>
                <c:pt idx="372">
                  <c:v>19</c:v>
                </c:pt>
                <c:pt idx="373">
                  <c:v>20</c:v>
                </c:pt>
                <c:pt idx="374">
                  <c:v>20</c:v>
                </c:pt>
                <c:pt idx="375">
                  <c:v>18</c:v>
                </c:pt>
                <c:pt idx="376">
                  <c:v>18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19</c:v>
                </c:pt>
                <c:pt idx="387">
                  <c:v>20</c:v>
                </c:pt>
                <c:pt idx="388">
                  <c:v>19</c:v>
                </c:pt>
                <c:pt idx="389">
                  <c:v>20</c:v>
                </c:pt>
                <c:pt idx="390">
                  <c:v>20</c:v>
                </c:pt>
                <c:pt idx="391">
                  <c:v>18</c:v>
                </c:pt>
                <c:pt idx="392">
                  <c:v>20</c:v>
                </c:pt>
                <c:pt idx="393">
                  <c:v>20</c:v>
                </c:pt>
                <c:pt idx="394">
                  <c:v>19</c:v>
                </c:pt>
                <c:pt idx="395">
                  <c:v>19</c:v>
                </c:pt>
                <c:pt idx="396">
                  <c:v>18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20</c:v>
                </c:pt>
                <c:pt idx="404">
                  <c:v>18</c:v>
                </c:pt>
                <c:pt idx="405">
                  <c:v>17</c:v>
                </c:pt>
                <c:pt idx="406">
                  <c:v>18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19</c:v>
                </c:pt>
                <c:pt idx="412">
                  <c:v>18</c:v>
                </c:pt>
                <c:pt idx="413">
                  <c:v>20</c:v>
                </c:pt>
                <c:pt idx="414">
                  <c:v>19</c:v>
                </c:pt>
                <c:pt idx="415">
                  <c:v>19</c:v>
                </c:pt>
                <c:pt idx="416">
                  <c:v>20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17</c:v>
                </c:pt>
                <c:pt idx="421">
                  <c:v>19</c:v>
                </c:pt>
                <c:pt idx="422">
                  <c:v>17</c:v>
                </c:pt>
                <c:pt idx="423">
                  <c:v>18</c:v>
                </c:pt>
                <c:pt idx="424">
                  <c:v>14</c:v>
                </c:pt>
                <c:pt idx="425">
                  <c:v>18</c:v>
                </c:pt>
                <c:pt idx="426">
                  <c:v>19</c:v>
                </c:pt>
                <c:pt idx="427">
                  <c:v>19</c:v>
                </c:pt>
                <c:pt idx="428">
                  <c:v>20</c:v>
                </c:pt>
                <c:pt idx="429">
                  <c:v>19</c:v>
                </c:pt>
                <c:pt idx="430">
                  <c:v>20</c:v>
                </c:pt>
                <c:pt idx="431">
                  <c:v>18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16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20</c:v>
                </c:pt>
                <c:pt idx="441">
                  <c:v>18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18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18</c:v>
                </c:pt>
                <c:pt idx="467">
                  <c:v>19</c:v>
                </c:pt>
                <c:pt idx="468">
                  <c:v>19</c:v>
                </c:pt>
                <c:pt idx="469">
                  <c:v>18</c:v>
                </c:pt>
                <c:pt idx="470">
                  <c:v>18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20</c:v>
                </c:pt>
                <c:pt idx="487">
                  <c:v>19</c:v>
                </c:pt>
                <c:pt idx="488">
                  <c:v>18</c:v>
                </c:pt>
                <c:pt idx="489">
                  <c:v>18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18</c:v>
                </c:pt>
                <c:pt idx="495">
                  <c:v>18</c:v>
                </c:pt>
                <c:pt idx="496">
                  <c:v>20</c:v>
                </c:pt>
                <c:pt idx="497">
                  <c:v>18</c:v>
                </c:pt>
                <c:pt idx="498">
                  <c:v>18</c:v>
                </c:pt>
                <c:pt idx="499">
                  <c:v>19</c:v>
                </c:pt>
                <c:pt idx="500">
                  <c:v>18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18</c:v>
                </c:pt>
                <c:pt idx="505">
                  <c:v>19</c:v>
                </c:pt>
                <c:pt idx="506">
                  <c:v>18</c:v>
                </c:pt>
                <c:pt idx="507">
                  <c:v>18</c:v>
                </c:pt>
                <c:pt idx="508">
                  <c:v>20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20</c:v>
                </c:pt>
                <c:pt idx="515">
                  <c:v>20</c:v>
                </c:pt>
                <c:pt idx="516">
                  <c:v>19</c:v>
                </c:pt>
                <c:pt idx="517">
                  <c:v>21</c:v>
                </c:pt>
                <c:pt idx="518">
                  <c:v>20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8</c:v>
                </c:pt>
                <c:pt idx="528">
                  <c:v>20</c:v>
                </c:pt>
                <c:pt idx="529">
                  <c:v>20</c:v>
                </c:pt>
                <c:pt idx="530">
                  <c:v>19</c:v>
                </c:pt>
                <c:pt idx="531">
                  <c:v>19</c:v>
                </c:pt>
                <c:pt idx="532">
                  <c:v>20</c:v>
                </c:pt>
                <c:pt idx="533">
                  <c:v>20</c:v>
                </c:pt>
                <c:pt idx="534">
                  <c:v>19</c:v>
                </c:pt>
                <c:pt idx="535">
                  <c:v>19</c:v>
                </c:pt>
                <c:pt idx="536">
                  <c:v>20</c:v>
                </c:pt>
                <c:pt idx="537">
                  <c:v>19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21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21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21</c:v>
                </c:pt>
                <c:pt idx="552">
                  <c:v>21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21</c:v>
                </c:pt>
                <c:pt idx="557">
                  <c:v>20</c:v>
                </c:pt>
                <c:pt idx="558">
                  <c:v>20</c:v>
                </c:pt>
                <c:pt idx="559">
                  <c:v>21</c:v>
                </c:pt>
                <c:pt idx="560">
                  <c:v>20</c:v>
                </c:pt>
                <c:pt idx="561">
                  <c:v>20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20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20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20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20</c:v>
                </c:pt>
                <c:pt idx="579">
                  <c:v>20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20</c:v>
                </c:pt>
                <c:pt idx="587">
                  <c:v>22</c:v>
                </c:pt>
                <c:pt idx="588">
                  <c:v>22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20</c:v>
                </c:pt>
                <c:pt idx="593">
                  <c:v>21</c:v>
                </c:pt>
                <c:pt idx="594">
                  <c:v>21</c:v>
                </c:pt>
                <c:pt idx="595">
                  <c:v>20</c:v>
                </c:pt>
                <c:pt idx="596">
                  <c:v>20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20</c:v>
                </c:pt>
                <c:pt idx="601">
                  <c:v>20</c:v>
                </c:pt>
                <c:pt idx="602">
                  <c:v>18</c:v>
                </c:pt>
                <c:pt idx="603">
                  <c:v>20</c:v>
                </c:pt>
                <c:pt idx="604">
                  <c:v>20</c:v>
                </c:pt>
                <c:pt idx="605">
                  <c:v>19</c:v>
                </c:pt>
                <c:pt idx="606">
                  <c:v>20</c:v>
                </c:pt>
                <c:pt idx="607">
                  <c:v>20</c:v>
                </c:pt>
                <c:pt idx="608">
                  <c:v>19</c:v>
                </c:pt>
                <c:pt idx="609">
                  <c:v>19</c:v>
                </c:pt>
                <c:pt idx="610">
                  <c:v>20</c:v>
                </c:pt>
                <c:pt idx="611">
                  <c:v>20</c:v>
                </c:pt>
                <c:pt idx="612">
                  <c:v>17</c:v>
                </c:pt>
                <c:pt idx="613">
                  <c:v>18</c:v>
                </c:pt>
                <c:pt idx="614">
                  <c:v>19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18</c:v>
                </c:pt>
                <c:pt idx="619">
                  <c:v>20</c:v>
                </c:pt>
                <c:pt idx="620">
                  <c:v>18</c:v>
                </c:pt>
                <c:pt idx="621">
                  <c:v>20</c:v>
                </c:pt>
                <c:pt idx="622">
                  <c:v>19</c:v>
                </c:pt>
                <c:pt idx="623">
                  <c:v>20</c:v>
                </c:pt>
                <c:pt idx="624">
                  <c:v>19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19</c:v>
                </c:pt>
                <c:pt idx="629">
                  <c:v>14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18</c:v>
                </c:pt>
                <c:pt idx="635">
                  <c:v>19</c:v>
                </c:pt>
                <c:pt idx="636">
                  <c:v>20</c:v>
                </c:pt>
                <c:pt idx="637">
                  <c:v>19</c:v>
                </c:pt>
                <c:pt idx="638">
                  <c:v>18</c:v>
                </c:pt>
                <c:pt idx="639">
                  <c:v>19</c:v>
                </c:pt>
                <c:pt idx="640">
                  <c:v>18</c:v>
                </c:pt>
                <c:pt idx="641">
                  <c:v>18</c:v>
                </c:pt>
                <c:pt idx="642">
                  <c:v>19</c:v>
                </c:pt>
                <c:pt idx="643">
                  <c:v>19</c:v>
                </c:pt>
                <c:pt idx="644">
                  <c:v>18</c:v>
                </c:pt>
                <c:pt idx="645">
                  <c:v>20</c:v>
                </c:pt>
                <c:pt idx="646">
                  <c:v>20</c:v>
                </c:pt>
                <c:pt idx="647">
                  <c:v>18</c:v>
                </c:pt>
                <c:pt idx="648">
                  <c:v>20</c:v>
                </c:pt>
                <c:pt idx="649">
                  <c:v>19</c:v>
                </c:pt>
                <c:pt idx="650">
                  <c:v>20</c:v>
                </c:pt>
                <c:pt idx="651">
                  <c:v>18</c:v>
                </c:pt>
                <c:pt idx="652">
                  <c:v>18</c:v>
                </c:pt>
                <c:pt idx="653">
                  <c:v>20</c:v>
                </c:pt>
                <c:pt idx="654">
                  <c:v>20</c:v>
                </c:pt>
                <c:pt idx="655">
                  <c:v>19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19</c:v>
                </c:pt>
                <c:pt idx="660">
                  <c:v>20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19</c:v>
                </c:pt>
                <c:pt idx="665">
                  <c:v>20</c:v>
                </c:pt>
                <c:pt idx="666">
                  <c:v>20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19</c:v>
                </c:pt>
                <c:pt idx="688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18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18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18</c:v>
                </c:pt>
                <c:pt idx="718">
                  <c:v>18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18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9F-4DC3-B4A8-5E23536D6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831744"/>
        <c:axId val="1204994383"/>
      </c:scatterChart>
      <c:valAx>
        <c:axId val="141283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994383"/>
        <c:crosses val="autoZero"/>
        <c:crossBetween val="midCat"/>
      </c:valAx>
      <c:valAx>
        <c:axId val="120499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83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min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분석1단계!$CN$17:$CN$116</c:f>
              <c:numCache>
                <c:formatCode>General</c:formatCode>
                <c:ptCount val="100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13</c:v>
                </c:pt>
                <c:pt idx="16">
                  <c:v>10</c:v>
                </c:pt>
                <c:pt idx="17">
                  <c:v>14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4</c:v>
                </c:pt>
                <c:pt idx="22">
                  <c:v>13</c:v>
                </c:pt>
                <c:pt idx="23">
                  <c:v>13</c:v>
                </c:pt>
                <c:pt idx="24">
                  <c:v>4</c:v>
                </c:pt>
                <c:pt idx="25">
                  <c:v>13</c:v>
                </c:pt>
                <c:pt idx="26">
                  <c:v>5</c:v>
                </c:pt>
                <c:pt idx="27">
                  <c:v>4</c:v>
                </c:pt>
                <c:pt idx="28">
                  <c:v>13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12</c:v>
                </c:pt>
                <c:pt idx="35">
                  <c:v>13</c:v>
                </c:pt>
                <c:pt idx="36">
                  <c:v>4</c:v>
                </c:pt>
                <c:pt idx="37">
                  <c:v>14</c:v>
                </c:pt>
                <c:pt idx="38">
                  <c:v>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13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11</c:v>
                </c:pt>
                <c:pt idx="74">
                  <c:v>13</c:v>
                </c:pt>
                <c:pt idx="75">
                  <c:v>4</c:v>
                </c:pt>
                <c:pt idx="76">
                  <c:v>3</c:v>
                </c:pt>
                <c:pt idx="77">
                  <c:v>5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3</c:v>
                </c:pt>
                <c:pt idx="82">
                  <c:v>13</c:v>
                </c:pt>
                <c:pt idx="83">
                  <c:v>13</c:v>
                </c:pt>
                <c:pt idx="84">
                  <c:v>5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11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B4-4CDE-A643-734E4639993F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분석1단계!$CQ$17:$CQ$137</c:f>
              <c:numCache>
                <c:formatCode>General</c:formatCode>
                <c:ptCount val="121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11</c:v>
                </c:pt>
                <c:pt idx="11">
                  <c:v>13</c:v>
                </c:pt>
                <c:pt idx="12">
                  <c:v>4</c:v>
                </c:pt>
                <c:pt idx="13">
                  <c:v>4</c:v>
                </c:pt>
                <c:pt idx="14">
                  <c:v>12</c:v>
                </c:pt>
                <c:pt idx="15">
                  <c:v>4</c:v>
                </c:pt>
                <c:pt idx="16">
                  <c:v>13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4</c:v>
                </c:pt>
                <c:pt idx="21">
                  <c:v>5</c:v>
                </c:pt>
                <c:pt idx="22">
                  <c:v>13</c:v>
                </c:pt>
                <c:pt idx="23">
                  <c:v>4</c:v>
                </c:pt>
                <c:pt idx="24">
                  <c:v>10</c:v>
                </c:pt>
                <c:pt idx="25">
                  <c:v>13</c:v>
                </c:pt>
                <c:pt idx="26">
                  <c:v>13</c:v>
                </c:pt>
                <c:pt idx="27">
                  <c:v>4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13</c:v>
                </c:pt>
                <c:pt idx="35">
                  <c:v>13</c:v>
                </c:pt>
                <c:pt idx="36">
                  <c:v>4</c:v>
                </c:pt>
                <c:pt idx="37">
                  <c:v>14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15</c:v>
                </c:pt>
                <c:pt idx="42">
                  <c:v>11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12</c:v>
                </c:pt>
                <c:pt idx="52">
                  <c:v>15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4</c:v>
                </c:pt>
                <c:pt idx="60">
                  <c:v>12</c:v>
                </c:pt>
                <c:pt idx="61">
                  <c:v>5</c:v>
                </c:pt>
                <c:pt idx="62">
                  <c:v>13</c:v>
                </c:pt>
                <c:pt idx="63">
                  <c:v>5</c:v>
                </c:pt>
                <c:pt idx="64">
                  <c:v>13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14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6</c:v>
                </c:pt>
                <c:pt idx="77">
                  <c:v>13</c:v>
                </c:pt>
                <c:pt idx="78">
                  <c:v>13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15</c:v>
                </c:pt>
                <c:pt idx="84">
                  <c:v>13</c:v>
                </c:pt>
                <c:pt idx="85">
                  <c:v>13</c:v>
                </c:pt>
                <c:pt idx="86">
                  <c:v>12</c:v>
                </c:pt>
                <c:pt idx="87">
                  <c:v>13</c:v>
                </c:pt>
                <c:pt idx="88">
                  <c:v>5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11</c:v>
                </c:pt>
                <c:pt idx="93">
                  <c:v>5</c:v>
                </c:pt>
                <c:pt idx="94">
                  <c:v>5</c:v>
                </c:pt>
                <c:pt idx="95">
                  <c:v>13</c:v>
                </c:pt>
                <c:pt idx="96">
                  <c:v>10</c:v>
                </c:pt>
                <c:pt idx="97">
                  <c:v>4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9</c:v>
                </c:pt>
                <c:pt idx="105">
                  <c:v>12</c:v>
                </c:pt>
                <c:pt idx="106">
                  <c:v>11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13</c:v>
                </c:pt>
                <c:pt idx="112">
                  <c:v>13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4-4CDE-A643-734E4639993F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분석1단계!$CT$17:$CT$128</c:f>
              <c:numCache>
                <c:formatCode>General</c:formatCode>
                <c:ptCount val="1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4</c:v>
                </c:pt>
                <c:pt idx="4">
                  <c:v>4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9</c:v>
                </c:pt>
                <c:pt idx="10">
                  <c:v>5</c:v>
                </c:pt>
                <c:pt idx="11">
                  <c:v>5</c:v>
                </c:pt>
                <c:pt idx="12">
                  <c:v>16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4</c:v>
                </c:pt>
                <c:pt idx="19">
                  <c:v>13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4</c:v>
                </c:pt>
                <c:pt idx="24">
                  <c:v>4</c:v>
                </c:pt>
                <c:pt idx="25">
                  <c:v>13</c:v>
                </c:pt>
                <c:pt idx="26">
                  <c:v>13</c:v>
                </c:pt>
                <c:pt idx="27">
                  <c:v>3</c:v>
                </c:pt>
                <c:pt idx="28">
                  <c:v>13</c:v>
                </c:pt>
                <c:pt idx="29">
                  <c:v>12</c:v>
                </c:pt>
                <c:pt idx="30">
                  <c:v>4</c:v>
                </c:pt>
                <c:pt idx="31">
                  <c:v>4</c:v>
                </c:pt>
                <c:pt idx="32">
                  <c:v>13</c:v>
                </c:pt>
                <c:pt idx="33">
                  <c:v>12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4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15</c:v>
                </c:pt>
                <c:pt idx="47">
                  <c:v>11</c:v>
                </c:pt>
                <c:pt idx="48">
                  <c:v>13</c:v>
                </c:pt>
                <c:pt idx="49">
                  <c:v>14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15</c:v>
                </c:pt>
                <c:pt idx="55">
                  <c:v>9</c:v>
                </c:pt>
                <c:pt idx="56">
                  <c:v>13</c:v>
                </c:pt>
                <c:pt idx="57">
                  <c:v>14</c:v>
                </c:pt>
                <c:pt idx="58">
                  <c:v>13</c:v>
                </c:pt>
                <c:pt idx="59">
                  <c:v>11</c:v>
                </c:pt>
                <c:pt idx="60">
                  <c:v>12</c:v>
                </c:pt>
                <c:pt idx="61">
                  <c:v>12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15</c:v>
                </c:pt>
                <c:pt idx="66">
                  <c:v>12</c:v>
                </c:pt>
                <c:pt idx="67">
                  <c:v>12</c:v>
                </c:pt>
                <c:pt idx="68">
                  <c:v>5</c:v>
                </c:pt>
                <c:pt idx="69">
                  <c:v>5</c:v>
                </c:pt>
                <c:pt idx="70">
                  <c:v>13</c:v>
                </c:pt>
                <c:pt idx="71">
                  <c:v>4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5</c:v>
                </c:pt>
                <c:pt idx="76">
                  <c:v>4</c:v>
                </c:pt>
                <c:pt idx="77">
                  <c:v>13</c:v>
                </c:pt>
                <c:pt idx="78">
                  <c:v>4</c:v>
                </c:pt>
                <c:pt idx="79">
                  <c:v>12</c:v>
                </c:pt>
                <c:pt idx="80">
                  <c:v>10</c:v>
                </c:pt>
                <c:pt idx="81">
                  <c:v>4</c:v>
                </c:pt>
                <c:pt idx="82">
                  <c:v>16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12</c:v>
                </c:pt>
                <c:pt idx="88">
                  <c:v>10</c:v>
                </c:pt>
                <c:pt idx="89">
                  <c:v>9</c:v>
                </c:pt>
                <c:pt idx="90">
                  <c:v>12</c:v>
                </c:pt>
                <c:pt idx="91">
                  <c:v>13</c:v>
                </c:pt>
                <c:pt idx="92">
                  <c:v>12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12</c:v>
                </c:pt>
                <c:pt idx="97">
                  <c:v>5</c:v>
                </c:pt>
                <c:pt idx="98">
                  <c:v>4</c:v>
                </c:pt>
                <c:pt idx="99">
                  <c:v>13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4</c:v>
                </c:pt>
                <c:pt idx="109">
                  <c:v>5</c:v>
                </c:pt>
                <c:pt idx="110">
                  <c:v>4</c:v>
                </c:pt>
                <c:pt idx="1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4-4CDE-A643-734E4639993F}"/>
            </c:ext>
          </c:extLst>
        </c:ser>
        <c:ser>
          <c:idx val="3"/>
          <c:order val="3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분석1단계!$CW$17:$CW$119</c:f>
              <c:numCache>
                <c:formatCode>General</c:formatCode>
                <c:ptCount val="103"/>
                <c:pt idx="0">
                  <c:v>5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11</c:v>
                </c:pt>
                <c:pt idx="7">
                  <c:v>11</c:v>
                </c:pt>
                <c:pt idx="8">
                  <c:v>5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5</c:v>
                </c:pt>
                <c:pt idx="14">
                  <c:v>15</c:v>
                </c:pt>
                <c:pt idx="15">
                  <c:v>11</c:v>
                </c:pt>
                <c:pt idx="16">
                  <c:v>13</c:v>
                </c:pt>
                <c:pt idx="17">
                  <c:v>10</c:v>
                </c:pt>
                <c:pt idx="18">
                  <c:v>13</c:v>
                </c:pt>
                <c:pt idx="19">
                  <c:v>9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10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5</c:v>
                </c:pt>
                <c:pt idx="30">
                  <c:v>13</c:v>
                </c:pt>
                <c:pt idx="31">
                  <c:v>13</c:v>
                </c:pt>
                <c:pt idx="32">
                  <c:v>4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13</c:v>
                </c:pt>
                <c:pt idx="37">
                  <c:v>12</c:v>
                </c:pt>
                <c:pt idx="38">
                  <c:v>13</c:v>
                </c:pt>
                <c:pt idx="39">
                  <c:v>12</c:v>
                </c:pt>
                <c:pt idx="40">
                  <c:v>4</c:v>
                </c:pt>
                <c:pt idx="41">
                  <c:v>13</c:v>
                </c:pt>
                <c:pt idx="42">
                  <c:v>14</c:v>
                </c:pt>
                <c:pt idx="43">
                  <c:v>4</c:v>
                </c:pt>
                <c:pt idx="44">
                  <c:v>4</c:v>
                </c:pt>
                <c:pt idx="45">
                  <c:v>13</c:v>
                </c:pt>
                <c:pt idx="46">
                  <c:v>5</c:v>
                </c:pt>
                <c:pt idx="47">
                  <c:v>5</c:v>
                </c:pt>
                <c:pt idx="48">
                  <c:v>13</c:v>
                </c:pt>
                <c:pt idx="49">
                  <c:v>4</c:v>
                </c:pt>
                <c:pt idx="50">
                  <c:v>11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10</c:v>
                </c:pt>
                <c:pt idx="57">
                  <c:v>11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10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12</c:v>
                </c:pt>
                <c:pt idx="67">
                  <c:v>5</c:v>
                </c:pt>
                <c:pt idx="68">
                  <c:v>13</c:v>
                </c:pt>
                <c:pt idx="69">
                  <c:v>13</c:v>
                </c:pt>
                <c:pt idx="70">
                  <c:v>12</c:v>
                </c:pt>
                <c:pt idx="71">
                  <c:v>14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4</c:v>
                </c:pt>
                <c:pt idx="76">
                  <c:v>10</c:v>
                </c:pt>
                <c:pt idx="77">
                  <c:v>4</c:v>
                </c:pt>
                <c:pt idx="78">
                  <c:v>12</c:v>
                </c:pt>
                <c:pt idx="79">
                  <c:v>12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10</c:v>
                </c:pt>
                <c:pt idx="84">
                  <c:v>11</c:v>
                </c:pt>
                <c:pt idx="85">
                  <c:v>11</c:v>
                </c:pt>
                <c:pt idx="86">
                  <c:v>4</c:v>
                </c:pt>
                <c:pt idx="87">
                  <c:v>11</c:v>
                </c:pt>
                <c:pt idx="88">
                  <c:v>8</c:v>
                </c:pt>
                <c:pt idx="89">
                  <c:v>4</c:v>
                </c:pt>
                <c:pt idx="90">
                  <c:v>10</c:v>
                </c:pt>
                <c:pt idx="91">
                  <c:v>4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13</c:v>
                </c:pt>
                <c:pt idx="97">
                  <c:v>13</c:v>
                </c:pt>
                <c:pt idx="98">
                  <c:v>4</c:v>
                </c:pt>
                <c:pt idx="99">
                  <c:v>13</c:v>
                </c:pt>
                <c:pt idx="100">
                  <c:v>13</c:v>
                </c:pt>
                <c:pt idx="101">
                  <c:v>4</c:v>
                </c:pt>
                <c:pt idx="10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4-4CDE-A643-734E4639993F}"/>
            </c:ext>
          </c:extLst>
        </c:ser>
        <c:ser>
          <c:idx val="4"/>
          <c:order val="4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분석1단계!$CZ$17:$CZ$123</c:f>
              <c:numCache>
                <c:formatCode>General</c:formatCode>
                <c:ptCount val="107"/>
                <c:pt idx="0">
                  <c:v>4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9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10</c:v>
                </c:pt>
                <c:pt idx="9">
                  <c:v>4</c:v>
                </c:pt>
                <c:pt idx="10">
                  <c:v>11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12</c:v>
                </c:pt>
                <c:pt idx="15">
                  <c:v>14</c:v>
                </c:pt>
                <c:pt idx="16">
                  <c:v>12</c:v>
                </c:pt>
                <c:pt idx="17">
                  <c:v>4</c:v>
                </c:pt>
                <c:pt idx="18">
                  <c:v>13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4</c:v>
                </c:pt>
                <c:pt idx="23">
                  <c:v>11</c:v>
                </c:pt>
                <c:pt idx="24">
                  <c:v>4</c:v>
                </c:pt>
                <c:pt idx="25">
                  <c:v>13</c:v>
                </c:pt>
                <c:pt idx="26">
                  <c:v>13</c:v>
                </c:pt>
                <c:pt idx="27">
                  <c:v>12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13</c:v>
                </c:pt>
                <c:pt idx="34">
                  <c:v>12</c:v>
                </c:pt>
                <c:pt idx="35">
                  <c:v>13</c:v>
                </c:pt>
                <c:pt idx="36">
                  <c:v>4</c:v>
                </c:pt>
                <c:pt idx="37">
                  <c:v>10</c:v>
                </c:pt>
                <c:pt idx="38">
                  <c:v>12</c:v>
                </c:pt>
                <c:pt idx="39">
                  <c:v>6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10</c:v>
                </c:pt>
                <c:pt idx="44">
                  <c:v>11</c:v>
                </c:pt>
                <c:pt idx="45">
                  <c:v>10</c:v>
                </c:pt>
                <c:pt idx="46">
                  <c:v>4</c:v>
                </c:pt>
                <c:pt idx="47">
                  <c:v>13</c:v>
                </c:pt>
                <c:pt idx="48">
                  <c:v>12</c:v>
                </c:pt>
                <c:pt idx="49">
                  <c:v>14</c:v>
                </c:pt>
                <c:pt idx="50">
                  <c:v>12</c:v>
                </c:pt>
                <c:pt idx="51">
                  <c:v>4</c:v>
                </c:pt>
                <c:pt idx="52">
                  <c:v>12</c:v>
                </c:pt>
                <c:pt idx="53">
                  <c:v>11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11</c:v>
                </c:pt>
                <c:pt idx="58">
                  <c:v>11</c:v>
                </c:pt>
                <c:pt idx="59">
                  <c:v>12</c:v>
                </c:pt>
                <c:pt idx="60">
                  <c:v>10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11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4</c:v>
                </c:pt>
                <c:pt idx="72">
                  <c:v>4</c:v>
                </c:pt>
                <c:pt idx="73">
                  <c:v>13</c:v>
                </c:pt>
                <c:pt idx="74">
                  <c:v>4</c:v>
                </c:pt>
                <c:pt idx="75">
                  <c:v>4</c:v>
                </c:pt>
                <c:pt idx="76">
                  <c:v>15</c:v>
                </c:pt>
                <c:pt idx="77">
                  <c:v>12</c:v>
                </c:pt>
                <c:pt idx="78">
                  <c:v>12</c:v>
                </c:pt>
                <c:pt idx="79">
                  <c:v>10</c:v>
                </c:pt>
                <c:pt idx="80">
                  <c:v>13</c:v>
                </c:pt>
                <c:pt idx="81">
                  <c:v>4</c:v>
                </c:pt>
                <c:pt idx="82">
                  <c:v>4</c:v>
                </c:pt>
                <c:pt idx="83">
                  <c:v>12</c:v>
                </c:pt>
                <c:pt idx="84">
                  <c:v>10</c:v>
                </c:pt>
                <c:pt idx="85">
                  <c:v>4</c:v>
                </c:pt>
                <c:pt idx="86">
                  <c:v>13</c:v>
                </c:pt>
                <c:pt idx="87">
                  <c:v>12</c:v>
                </c:pt>
                <c:pt idx="88">
                  <c:v>10</c:v>
                </c:pt>
                <c:pt idx="89">
                  <c:v>13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12</c:v>
                </c:pt>
                <c:pt idx="94">
                  <c:v>10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10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12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B4-4CDE-A643-734E4639993F}"/>
            </c:ext>
          </c:extLst>
        </c:ser>
        <c:ser>
          <c:idx val="5"/>
          <c:order val="5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분석1단계!$DC$17:$DC$128</c:f>
              <c:numCache>
                <c:formatCode>General</c:formatCode>
                <c:ptCount val="112"/>
                <c:pt idx="0">
                  <c:v>13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5</c:v>
                </c:pt>
                <c:pt idx="15">
                  <c:v>10</c:v>
                </c:pt>
                <c:pt idx="16">
                  <c:v>5</c:v>
                </c:pt>
                <c:pt idx="17">
                  <c:v>9</c:v>
                </c:pt>
                <c:pt idx="18">
                  <c:v>9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13</c:v>
                </c:pt>
                <c:pt idx="26">
                  <c:v>12</c:v>
                </c:pt>
                <c:pt idx="27">
                  <c:v>11</c:v>
                </c:pt>
                <c:pt idx="28">
                  <c:v>13</c:v>
                </c:pt>
                <c:pt idx="29">
                  <c:v>4</c:v>
                </c:pt>
                <c:pt idx="30">
                  <c:v>11</c:v>
                </c:pt>
                <c:pt idx="31">
                  <c:v>4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14</c:v>
                </c:pt>
                <c:pt idx="40">
                  <c:v>11</c:v>
                </c:pt>
                <c:pt idx="41">
                  <c:v>11</c:v>
                </c:pt>
                <c:pt idx="42">
                  <c:v>13</c:v>
                </c:pt>
                <c:pt idx="43">
                  <c:v>13</c:v>
                </c:pt>
                <c:pt idx="44">
                  <c:v>4</c:v>
                </c:pt>
                <c:pt idx="45">
                  <c:v>10</c:v>
                </c:pt>
                <c:pt idx="46">
                  <c:v>10</c:v>
                </c:pt>
                <c:pt idx="47">
                  <c:v>12</c:v>
                </c:pt>
                <c:pt idx="48">
                  <c:v>9</c:v>
                </c:pt>
                <c:pt idx="49">
                  <c:v>9</c:v>
                </c:pt>
                <c:pt idx="50">
                  <c:v>5</c:v>
                </c:pt>
                <c:pt idx="51">
                  <c:v>12</c:v>
                </c:pt>
                <c:pt idx="52">
                  <c:v>5</c:v>
                </c:pt>
                <c:pt idx="53">
                  <c:v>13</c:v>
                </c:pt>
                <c:pt idx="54">
                  <c:v>4</c:v>
                </c:pt>
                <c:pt idx="55">
                  <c:v>5</c:v>
                </c:pt>
                <c:pt idx="56">
                  <c:v>13</c:v>
                </c:pt>
                <c:pt idx="57">
                  <c:v>4</c:v>
                </c:pt>
                <c:pt idx="58">
                  <c:v>4</c:v>
                </c:pt>
                <c:pt idx="59">
                  <c:v>11</c:v>
                </c:pt>
                <c:pt idx="60">
                  <c:v>12</c:v>
                </c:pt>
                <c:pt idx="61">
                  <c:v>12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12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4</c:v>
                </c:pt>
                <c:pt idx="77">
                  <c:v>12</c:v>
                </c:pt>
                <c:pt idx="78">
                  <c:v>9</c:v>
                </c:pt>
                <c:pt idx="79">
                  <c:v>7</c:v>
                </c:pt>
                <c:pt idx="80">
                  <c:v>4</c:v>
                </c:pt>
                <c:pt idx="81">
                  <c:v>11</c:v>
                </c:pt>
                <c:pt idx="82">
                  <c:v>9</c:v>
                </c:pt>
                <c:pt idx="83">
                  <c:v>10</c:v>
                </c:pt>
                <c:pt idx="84">
                  <c:v>5</c:v>
                </c:pt>
                <c:pt idx="85">
                  <c:v>4</c:v>
                </c:pt>
                <c:pt idx="86">
                  <c:v>10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4-4CDE-A643-734E4639993F}"/>
            </c:ext>
          </c:extLst>
        </c:ser>
        <c:ser>
          <c:idx val="6"/>
          <c:order val="6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분석1단계!$DF$17:$DF$125</c:f>
              <c:numCache>
                <c:formatCode>General</c:formatCode>
                <c:ptCount val="109"/>
                <c:pt idx="0">
                  <c:v>4</c:v>
                </c:pt>
                <c:pt idx="1">
                  <c:v>12</c:v>
                </c:pt>
                <c:pt idx="2">
                  <c:v>10</c:v>
                </c:pt>
                <c:pt idx="3">
                  <c:v>13</c:v>
                </c:pt>
                <c:pt idx="4">
                  <c:v>4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4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13</c:v>
                </c:pt>
                <c:pt idx="15">
                  <c:v>13</c:v>
                </c:pt>
                <c:pt idx="16">
                  <c:v>10</c:v>
                </c:pt>
                <c:pt idx="17">
                  <c:v>13</c:v>
                </c:pt>
                <c:pt idx="18">
                  <c:v>12</c:v>
                </c:pt>
                <c:pt idx="19">
                  <c:v>4</c:v>
                </c:pt>
                <c:pt idx="20">
                  <c:v>10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13</c:v>
                </c:pt>
                <c:pt idx="33">
                  <c:v>10</c:v>
                </c:pt>
                <c:pt idx="34">
                  <c:v>11</c:v>
                </c:pt>
                <c:pt idx="35">
                  <c:v>4</c:v>
                </c:pt>
                <c:pt idx="36">
                  <c:v>4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11</c:v>
                </c:pt>
                <c:pt idx="42">
                  <c:v>10</c:v>
                </c:pt>
                <c:pt idx="43">
                  <c:v>12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13</c:v>
                </c:pt>
                <c:pt idx="49">
                  <c:v>8</c:v>
                </c:pt>
                <c:pt idx="50">
                  <c:v>5</c:v>
                </c:pt>
                <c:pt idx="51">
                  <c:v>14</c:v>
                </c:pt>
                <c:pt idx="52">
                  <c:v>12</c:v>
                </c:pt>
                <c:pt idx="53">
                  <c:v>13</c:v>
                </c:pt>
                <c:pt idx="54">
                  <c:v>4</c:v>
                </c:pt>
                <c:pt idx="55">
                  <c:v>12</c:v>
                </c:pt>
                <c:pt idx="56">
                  <c:v>5</c:v>
                </c:pt>
                <c:pt idx="57">
                  <c:v>5</c:v>
                </c:pt>
                <c:pt idx="58">
                  <c:v>13</c:v>
                </c:pt>
                <c:pt idx="59">
                  <c:v>12</c:v>
                </c:pt>
                <c:pt idx="60">
                  <c:v>14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12</c:v>
                </c:pt>
                <c:pt idx="67">
                  <c:v>13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9</c:v>
                </c:pt>
                <c:pt idx="73">
                  <c:v>5</c:v>
                </c:pt>
                <c:pt idx="74">
                  <c:v>12</c:v>
                </c:pt>
                <c:pt idx="75">
                  <c:v>10</c:v>
                </c:pt>
                <c:pt idx="76">
                  <c:v>11</c:v>
                </c:pt>
                <c:pt idx="77">
                  <c:v>9</c:v>
                </c:pt>
                <c:pt idx="78">
                  <c:v>9</c:v>
                </c:pt>
                <c:pt idx="79">
                  <c:v>10</c:v>
                </c:pt>
                <c:pt idx="80">
                  <c:v>7</c:v>
                </c:pt>
                <c:pt idx="81">
                  <c:v>4</c:v>
                </c:pt>
                <c:pt idx="82">
                  <c:v>5</c:v>
                </c:pt>
                <c:pt idx="83">
                  <c:v>11</c:v>
                </c:pt>
                <c:pt idx="84">
                  <c:v>11</c:v>
                </c:pt>
                <c:pt idx="85">
                  <c:v>10</c:v>
                </c:pt>
                <c:pt idx="86">
                  <c:v>9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9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11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4-4CDE-A643-734E4639993F}"/>
            </c:ext>
          </c:extLst>
        </c:ser>
        <c:ser>
          <c:idx val="7"/>
          <c:order val="7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분석1단계!$DI$17:$DI$128</c:f>
              <c:numCache>
                <c:formatCode>General</c:formatCode>
                <c:ptCount val="112"/>
                <c:pt idx="0">
                  <c:v>4</c:v>
                </c:pt>
                <c:pt idx="1">
                  <c:v>5</c:v>
                </c:pt>
                <c:pt idx="2">
                  <c:v>10</c:v>
                </c:pt>
                <c:pt idx="3">
                  <c:v>8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4</c:v>
                </c:pt>
                <c:pt idx="8">
                  <c:v>5</c:v>
                </c:pt>
                <c:pt idx="9">
                  <c:v>12</c:v>
                </c:pt>
                <c:pt idx="10">
                  <c:v>5</c:v>
                </c:pt>
                <c:pt idx="11">
                  <c:v>9</c:v>
                </c:pt>
                <c:pt idx="12">
                  <c:v>10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8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39">
                  <c:v>10</c:v>
                </c:pt>
                <c:pt idx="40">
                  <c:v>5</c:v>
                </c:pt>
                <c:pt idx="41">
                  <c:v>5</c:v>
                </c:pt>
                <c:pt idx="42">
                  <c:v>11</c:v>
                </c:pt>
                <c:pt idx="43">
                  <c:v>4</c:v>
                </c:pt>
                <c:pt idx="44">
                  <c:v>5</c:v>
                </c:pt>
                <c:pt idx="45">
                  <c:v>10</c:v>
                </c:pt>
                <c:pt idx="46">
                  <c:v>5</c:v>
                </c:pt>
                <c:pt idx="47">
                  <c:v>12</c:v>
                </c:pt>
                <c:pt idx="48">
                  <c:v>7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8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9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10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10</c:v>
                </c:pt>
                <c:pt idx="78">
                  <c:v>5</c:v>
                </c:pt>
                <c:pt idx="79">
                  <c:v>5</c:v>
                </c:pt>
                <c:pt idx="80">
                  <c:v>9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B4-4CDE-A643-734E4639993F}"/>
            </c:ext>
          </c:extLst>
        </c:ser>
        <c:ser>
          <c:idx val="8"/>
          <c:order val="8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분석1단계!$DL$17:$DL$128</c:f>
              <c:numCache>
                <c:formatCode>General</c:formatCode>
                <c:ptCount val="112"/>
                <c:pt idx="0">
                  <c:v>10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5</c:v>
                </c:pt>
                <c:pt idx="35">
                  <c:v>5</c:v>
                </c:pt>
                <c:pt idx="36">
                  <c:v>8</c:v>
                </c:pt>
                <c:pt idx="37">
                  <c:v>4</c:v>
                </c:pt>
                <c:pt idx="38">
                  <c:v>10</c:v>
                </c:pt>
                <c:pt idx="39">
                  <c:v>14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11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8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10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9</c:v>
                </c:pt>
                <c:pt idx="75">
                  <c:v>5</c:v>
                </c:pt>
                <c:pt idx="76">
                  <c:v>8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B4-4CDE-A643-734E4639993F}"/>
            </c:ext>
          </c:extLst>
        </c:ser>
        <c:ser>
          <c:idx val="9"/>
          <c:order val="9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분석1단계!$DO$17:$DO$122</c:f>
              <c:numCache>
                <c:formatCode>General</c:formatCode>
                <c:ptCount val="10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9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4B4-4CDE-A643-734E46399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073247"/>
        <c:axId val="1204067967"/>
      </c:scatterChart>
      <c:valAx>
        <c:axId val="120407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67967"/>
        <c:crosses val="autoZero"/>
        <c:crossBetween val="midCat"/>
      </c:valAx>
      <c:valAx>
        <c:axId val="12040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4073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max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분석1단계!$CO$17:$CO$116</c:f>
              <c:numCache>
                <c:formatCode>General</c:formatCode>
                <c:ptCount val="100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18</c:v>
                </c:pt>
                <c:pt idx="4">
                  <c:v>18</c:v>
                </c:pt>
                <c:pt idx="5">
                  <c:v>19</c:v>
                </c:pt>
                <c:pt idx="6">
                  <c:v>11</c:v>
                </c:pt>
                <c:pt idx="7">
                  <c:v>11</c:v>
                </c:pt>
                <c:pt idx="8">
                  <c:v>19</c:v>
                </c:pt>
                <c:pt idx="9">
                  <c:v>19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20</c:v>
                </c:pt>
                <c:pt idx="21">
                  <c:v>19</c:v>
                </c:pt>
                <c:pt idx="22">
                  <c:v>19</c:v>
                </c:pt>
                <c:pt idx="23">
                  <c:v>20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18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18</c:v>
                </c:pt>
                <c:pt idx="34">
                  <c:v>19</c:v>
                </c:pt>
                <c:pt idx="35">
                  <c:v>19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20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</c:v>
                </c:pt>
                <c:pt idx="81">
                  <c:v>19</c:v>
                </c:pt>
                <c:pt idx="82">
                  <c:v>20</c:v>
                </c:pt>
                <c:pt idx="83">
                  <c:v>19</c:v>
                </c:pt>
                <c:pt idx="84">
                  <c:v>18</c:v>
                </c:pt>
                <c:pt idx="85">
                  <c:v>19</c:v>
                </c:pt>
                <c:pt idx="86">
                  <c:v>8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21</c:v>
                </c:pt>
                <c:pt idx="93">
                  <c:v>19</c:v>
                </c:pt>
                <c:pt idx="94">
                  <c:v>19</c:v>
                </c:pt>
                <c:pt idx="95">
                  <c:v>18</c:v>
                </c:pt>
                <c:pt idx="96">
                  <c:v>18</c:v>
                </c:pt>
                <c:pt idx="97">
                  <c:v>11</c:v>
                </c:pt>
                <c:pt idx="98">
                  <c:v>11</c:v>
                </c:pt>
                <c:pt idx="9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7-499D-969A-31FA01EC66C2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분석1단계!$CR$17:$CR$137</c:f>
              <c:numCache>
                <c:formatCode>General</c:formatCode>
                <c:ptCount val="121"/>
                <c:pt idx="0">
                  <c:v>19</c:v>
                </c:pt>
                <c:pt idx="1">
                  <c:v>1</c:v>
                </c:pt>
                <c:pt idx="2">
                  <c:v>20</c:v>
                </c:pt>
                <c:pt idx="3">
                  <c:v>1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19</c:v>
                </c:pt>
                <c:pt idx="15">
                  <c:v>18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19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20</c:v>
                </c:pt>
                <c:pt idx="33">
                  <c:v>19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20</c:v>
                </c:pt>
                <c:pt idx="45">
                  <c:v>20</c:v>
                </c:pt>
                <c:pt idx="46">
                  <c:v>21</c:v>
                </c:pt>
                <c:pt idx="47">
                  <c:v>19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21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20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19</c:v>
                </c:pt>
                <c:pt idx="69">
                  <c:v>18</c:v>
                </c:pt>
                <c:pt idx="70">
                  <c:v>18</c:v>
                </c:pt>
                <c:pt idx="71">
                  <c:v>20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20</c:v>
                </c:pt>
                <c:pt idx="78">
                  <c:v>20</c:v>
                </c:pt>
                <c:pt idx="79">
                  <c:v>21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19</c:v>
                </c:pt>
                <c:pt idx="84">
                  <c:v>19</c:v>
                </c:pt>
                <c:pt idx="85">
                  <c:v>20</c:v>
                </c:pt>
                <c:pt idx="86">
                  <c:v>19</c:v>
                </c:pt>
                <c:pt idx="87">
                  <c:v>19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20</c:v>
                </c:pt>
                <c:pt idx="92">
                  <c:v>19</c:v>
                </c:pt>
                <c:pt idx="93">
                  <c:v>20</c:v>
                </c:pt>
                <c:pt idx="94">
                  <c:v>19</c:v>
                </c:pt>
                <c:pt idx="95">
                  <c:v>20</c:v>
                </c:pt>
                <c:pt idx="96">
                  <c:v>19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21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19</c:v>
                </c:pt>
                <c:pt idx="112">
                  <c:v>19</c:v>
                </c:pt>
                <c:pt idx="113">
                  <c:v>18</c:v>
                </c:pt>
                <c:pt idx="114">
                  <c:v>18</c:v>
                </c:pt>
                <c:pt idx="115">
                  <c:v>19</c:v>
                </c:pt>
                <c:pt idx="116">
                  <c:v>18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7-499D-969A-31FA01EC66C2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분석1단계!$CU$17:$CU$128</c:f>
              <c:numCache>
                <c:formatCode>General</c:formatCode>
                <c:ptCount val="112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16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18</c:v>
                </c:pt>
                <c:pt idx="10">
                  <c:v>11</c:v>
                </c:pt>
                <c:pt idx="11">
                  <c:v>19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21</c:v>
                </c:pt>
                <c:pt idx="17">
                  <c:v>20</c:v>
                </c:pt>
                <c:pt idx="18">
                  <c:v>20</c:v>
                </c:pt>
                <c:pt idx="19">
                  <c:v>21</c:v>
                </c:pt>
                <c:pt idx="20">
                  <c:v>21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18</c:v>
                </c:pt>
                <c:pt idx="46">
                  <c:v>20</c:v>
                </c:pt>
                <c:pt idx="47">
                  <c:v>19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19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21</c:v>
                </c:pt>
                <c:pt idx="60">
                  <c:v>20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20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18</c:v>
                </c:pt>
                <c:pt idx="73">
                  <c:v>19</c:v>
                </c:pt>
                <c:pt idx="74">
                  <c:v>20</c:v>
                </c:pt>
                <c:pt idx="75">
                  <c:v>18</c:v>
                </c:pt>
                <c:pt idx="76">
                  <c:v>20</c:v>
                </c:pt>
                <c:pt idx="77">
                  <c:v>20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21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20</c:v>
                </c:pt>
                <c:pt idx="88">
                  <c:v>21</c:v>
                </c:pt>
                <c:pt idx="89">
                  <c:v>20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18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A7-499D-969A-31FA01EC66C2}"/>
            </c:ext>
          </c:extLst>
        </c:ser>
        <c:ser>
          <c:idx val="3"/>
          <c:order val="3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분석1단계!$CX$17:$CX$119</c:f>
              <c:numCache>
                <c:formatCode>General</c:formatCode>
                <c:ptCount val="103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21</c:v>
                </c:pt>
                <c:pt idx="4">
                  <c:v>21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21</c:v>
                </c:pt>
                <c:pt idx="15">
                  <c:v>21</c:v>
                </c:pt>
                <c:pt idx="16">
                  <c:v>20</c:v>
                </c:pt>
                <c:pt idx="17">
                  <c:v>21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20</c:v>
                </c:pt>
                <c:pt idx="28">
                  <c:v>19</c:v>
                </c:pt>
                <c:pt idx="29">
                  <c:v>18</c:v>
                </c:pt>
                <c:pt idx="30">
                  <c:v>18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18</c:v>
                </c:pt>
                <c:pt idx="44">
                  <c:v>20</c:v>
                </c:pt>
                <c:pt idx="45">
                  <c:v>20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20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20</c:v>
                </c:pt>
                <c:pt idx="59">
                  <c:v>19</c:v>
                </c:pt>
                <c:pt idx="60">
                  <c:v>18</c:v>
                </c:pt>
                <c:pt idx="61">
                  <c:v>18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18</c:v>
                </c:pt>
                <c:pt idx="76">
                  <c:v>20</c:v>
                </c:pt>
                <c:pt idx="77">
                  <c:v>19</c:v>
                </c:pt>
                <c:pt idx="78">
                  <c:v>21</c:v>
                </c:pt>
                <c:pt idx="79">
                  <c:v>21</c:v>
                </c:pt>
                <c:pt idx="80">
                  <c:v>20</c:v>
                </c:pt>
                <c:pt idx="81">
                  <c:v>20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18</c:v>
                </c:pt>
                <c:pt idx="87">
                  <c:v>21</c:v>
                </c:pt>
                <c:pt idx="88">
                  <c:v>20</c:v>
                </c:pt>
                <c:pt idx="89">
                  <c:v>21</c:v>
                </c:pt>
                <c:pt idx="90">
                  <c:v>22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18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A7-499D-969A-31FA01EC66C2}"/>
            </c:ext>
          </c:extLst>
        </c:ser>
        <c:ser>
          <c:idx val="4"/>
          <c:order val="4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분석1단계!$DA$17:$DA$123</c:f>
              <c:numCache>
                <c:formatCode>General</c:formatCode>
                <c:ptCount val="107"/>
                <c:pt idx="0">
                  <c:v>18</c:v>
                </c:pt>
                <c:pt idx="1">
                  <c:v>20</c:v>
                </c:pt>
                <c:pt idx="2">
                  <c:v>19</c:v>
                </c:pt>
                <c:pt idx="3">
                  <c:v>21</c:v>
                </c:pt>
                <c:pt idx="4">
                  <c:v>19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20</c:v>
                </c:pt>
                <c:pt idx="12">
                  <c:v>21</c:v>
                </c:pt>
                <c:pt idx="13">
                  <c:v>20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18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18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21</c:v>
                </c:pt>
                <c:pt idx="44">
                  <c:v>21</c:v>
                </c:pt>
                <c:pt idx="45">
                  <c:v>20</c:v>
                </c:pt>
                <c:pt idx="46">
                  <c:v>20</c:v>
                </c:pt>
                <c:pt idx="47">
                  <c:v>22</c:v>
                </c:pt>
                <c:pt idx="48">
                  <c:v>20</c:v>
                </c:pt>
                <c:pt idx="49">
                  <c:v>21</c:v>
                </c:pt>
                <c:pt idx="50">
                  <c:v>20</c:v>
                </c:pt>
                <c:pt idx="51">
                  <c:v>14</c:v>
                </c:pt>
                <c:pt idx="52">
                  <c:v>21</c:v>
                </c:pt>
                <c:pt idx="53">
                  <c:v>21</c:v>
                </c:pt>
                <c:pt idx="54">
                  <c:v>19</c:v>
                </c:pt>
                <c:pt idx="55">
                  <c:v>19</c:v>
                </c:pt>
                <c:pt idx="56">
                  <c:v>18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18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18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20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18</c:v>
                </c:pt>
                <c:pt idx="105">
                  <c:v>19</c:v>
                </c:pt>
                <c:pt idx="106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A7-499D-969A-31FA01EC66C2}"/>
            </c:ext>
          </c:extLst>
        </c:ser>
        <c:ser>
          <c:idx val="5"/>
          <c:order val="5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분석1단계!$DD$17:$DD$128</c:f>
              <c:numCache>
                <c:formatCode>General</c:formatCode>
                <c:ptCount val="112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20</c:v>
                </c:pt>
                <c:pt idx="10">
                  <c:v>21</c:v>
                </c:pt>
                <c:pt idx="11">
                  <c:v>20</c:v>
                </c:pt>
                <c:pt idx="12">
                  <c:v>21</c:v>
                </c:pt>
                <c:pt idx="13">
                  <c:v>20</c:v>
                </c:pt>
                <c:pt idx="14">
                  <c:v>20</c:v>
                </c:pt>
                <c:pt idx="15">
                  <c:v>21</c:v>
                </c:pt>
                <c:pt idx="16">
                  <c:v>18</c:v>
                </c:pt>
                <c:pt idx="17">
                  <c:v>19</c:v>
                </c:pt>
                <c:pt idx="18">
                  <c:v>19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21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19</c:v>
                </c:pt>
                <c:pt idx="49">
                  <c:v>19</c:v>
                </c:pt>
                <c:pt idx="50">
                  <c:v>12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21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18</c:v>
                </c:pt>
                <c:pt idx="73">
                  <c:v>10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21</c:v>
                </c:pt>
                <c:pt idx="78">
                  <c:v>22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20</c:v>
                </c:pt>
                <c:pt idx="84">
                  <c:v>21</c:v>
                </c:pt>
                <c:pt idx="85">
                  <c:v>20</c:v>
                </c:pt>
                <c:pt idx="86">
                  <c:v>20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A7-499D-969A-31FA01EC66C2}"/>
            </c:ext>
          </c:extLst>
        </c:ser>
        <c:ser>
          <c:idx val="6"/>
          <c:order val="6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분석1단계!$DG$17:$DG$125</c:f>
              <c:numCache>
                <c:formatCode>General</c:formatCode>
                <c:ptCount val="109"/>
                <c:pt idx="0">
                  <c:v>18</c:v>
                </c:pt>
                <c:pt idx="1">
                  <c:v>21</c:v>
                </c:pt>
                <c:pt idx="2">
                  <c:v>21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19</c:v>
                </c:pt>
                <c:pt idx="9">
                  <c:v>21</c:v>
                </c:pt>
                <c:pt idx="10">
                  <c:v>21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19</c:v>
                </c:pt>
                <c:pt idx="18">
                  <c:v>20</c:v>
                </c:pt>
                <c:pt idx="19">
                  <c:v>19</c:v>
                </c:pt>
                <c:pt idx="20">
                  <c:v>21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19</c:v>
                </c:pt>
                <c:pt idx="25">
                  <c:v>18</c:v>
                </c:pt>
                <c:pt idx="26">
                  <c:v>19</c:v>
                </c:pt>
                <c:pt idx="27">
                  <c:v>18</c:v>
                </c:pt>
                <c:pt idx="28">
                  <c:v>18</c:v>
                </c:pt>
                <c:pt idx="29">
                  <c:v>19</c:v>
                </c:pt>
                <c:pt idx="30">
                  <c:v>19</c:v>
                </c:pt>
                <c:pt idx="31">
                  <c:v>18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20</c:v>
                </c:pt>
                <c:pt idx="36">
                  <c:v>20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21</c:v>
                </c:pt>
                <c:pt idx="47">
                  <c:v>21</c:v>
                </c:pt>
                <c:pt idx="48">
                  <c:v>20</c:v>
                </c:pt>
                <c:pt idx="49">
                  <c:v>21</c:v>
                </c:pt>
                <c:pt idx="50">
                  <c:v>20</c:v>
                </c:pt>
                <c:pt idx="51">
                  <c:v>20</c:v>
                </c:pt>
                <c:pt idx="52">
                  <c:v>21</c:v>
                </c:pt>
                <c:pt idx="53">
                  <c:v>20</c:v>
                </c:pt>
                <c:pt idx="54">
                  <c:v>21</c:v>
                </c:pt>
                <c:pt idx="55">
                  <c:v>21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21</c:v>
                </c:pt>
                <c:pt idx="61">
                  <c:v>19</c:v>
                </c:pt>
                <c:pt idx="62">
                  <c:v>20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18</c:v>
                </c:pt>
                <c:pt idx="70">
                  <c:v>18</c:v>
                </c:pt>
                <c:pt idx="71">
                  <c:v>19</c:v>
                </c:pt>
                <c:pt idx="72">
                  <c:v>21</c:v>
                </c:pt>
                <c:pt idx="73">
                  <c:v>14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21</c:v>
                </c:pt>
                <c:pt idx="78">
                  <c:v>11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20</c:v>
                </c:pt>
                <c:pt idx="87">
                  <c:v>20</c:v>
                </c:pt>
                <c:pt idx="88">
                  <c:v>14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19</c:v>
                </c:pt>
                <c:pt idx="93">
                  <c:v>20</c:v>
                </c:pt>
                <c:pt idx="94">
                  <c:v>19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17</c:v>
                </c:pt>
                <c:pt idx="99">
                  <c:v>18</c:v>
                </c:pt>
                <c:pt idx="100">
                  <c:v>19</c:v>
                </c:pt>
                <c:pt idx="101">
                  <c:v>20</c:v>
                </c:pt>
                <c:pt idx="102">
                  <c:v>20</c:v>
                </c:pt>
                <c:pt idx="103">
                  <c:v>11</c:v>
                </c:pt>
                <c:pt idx="104">
                  <c:v>18</c:v>
                </c:pt>
                <c:pt idx="105">
                  <c:v>19</c:v>
                </c:pt>
                <c:pt idx="106">
                  <c:v>20</c:v>
                </c:pt>
                <c:pt idx="107">
                  <c:v>20</c:v>
                </c:pt>
                <c:pt idx="108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A7-499D-969A-31FA01EC66C2}"/>
            </c:ext>
          </c:extLst>
        </c:ser>
        <c:ser>
          <c:idx val="7"/>
          <c:order val="7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분석1단계!$DJ$17:$DJ$128</c:f>
              <c:numCache>
                <c:formatCode>General</c:formatCode>
                <c:ptCount val="112"/>
                <c:pt idx="0">
                  <c:v>20</c:v>
                </c:pt>
                <c:pt idx="1">
                  <c:v>20</c:v>
                </c:pt>
                <c:pt idx="2">
                  <c:v>21</c:v>
                </c:pt>
                <c:pt idx="3">
                  <c:v>20</c:v>
                </c:pt>
                <c:pt idx="4">
                  <c:v>17</c:v>
                </c:pt>
                <c:pt idx="5">
                  <c:v>20</c:v>
                </c:pt>
                <c:pt idx="6">
                  <c:v>20</c:v>
                </c:pt>
                <c:pt idx="7">
                  <c:v>18</c:v>
                </c:pt>
                <c:pt idx="8">
                  <c:v>20</c:v>
                </c:pt>
                <c:pt idx="9">
                  <c:v>20</c:v>
                </c:pt>
                <c:pt idx="10">
                  <c:v>14</c:v>
                </c:pt>
                <c:pt idx="11">
                  <c:v>20</c:v>
                </c:pt>
                <c:pt idx="12">
                  <c:v>19</c:v>
                </c:pt>
                <c:pt idx="13">
                  <c:v>18</c:v>
                </c:pt>
                <c:pt idx="14">
                  <c:v>18</c:v>
                </c:pt>
                <c:pt idx="15">
                  <c:v>20</c:v>
                </c:pt>
                <c:pt idx="16">
                  <c:v>17</c:v>
                </c:pt>
                <c:pt idx="17">
                  <c:v>18</c:v>
                </c:pt>
                <c:pt idx="18">
                  <c:v>21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20</c:v>
                </c:pt>
                <c:pt idx="30">
                  <c:v>15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18</c:v>
                </c:pt>
                <c:pt idx="35">
                  <c:v>11</c:v>
                </c:pt>
                <c:pt idx="36">
                  <c:v>19</c:v>
                </c:pt>
                <c:pt idx="37">
                  <c:v>12</c:v>
                </c:pt>
                <c:pt idx="38">
                  <c:v>18</c:v>
                </c:pt>
                <c:pt idx="39">
                  <c:v>19</c:v>
                </c:pt>
                <c:pt idx="40">
                  <c:v>18</c:v>
                </c:pt>
                <c:pt idx="41">
                  <c:v>19</c:v>
                </c:pt>
                <c:pt idx="42">
                  <c:v>19</c:v>
                </c:pt>
                <c:pt idx="43">
                  <c:v>18</c:v>
                </c:pt>
                <c:pt idx="44">
                  <c:v>18</c:v>
                </c:pt>
                <c:pt idx="45">
                  <c:v>22</c:v>
                </c:pt>
                <c:pt idx="46">
                  <c:v>20</c:v>
                </c:pt>
                <c:pt idx="47">
                  <c:v>21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19</c:v>
                </c:pt>
                <c:pt idx="53">
                  <c:v>20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14</c:v>
                </c:pt>
                <c:pt idx="59">
                  <c:v>12</c:v>
                </c:pt>
                <c:pt idx="60">
                  <c:v>19</c:v>
                </c:pt>
                <c:pt idx="61">
                  <c:v>18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12</c:v>
                </c:pt>
                <c:pt idx="68">
                  <c:v>18</c:v>
                </c:pt>
                <c:pt idx="69">
                  <c:v>19</c:v>
                </c:pt>
                <c:pt idx="70">
                  <c:v>18</c:v>
                </c:pt>
                <c:pt idx="71">
                  <c:v>16</c:v>
                </c:pt>
                <c:pt idx="72">
                  <c:v>19</c:v>
                </c:pt>
                <c:pt idx="73">
                  <c:v>20</c:v>
                </c:pt>
                <c:pt idx="74">
                  <c:v>20</c:v>
                </c:pt>
                <c:pt idx="75">
                  <c:v>18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14</c:v>
                </c:pt>
                <c:pt idx="87">
                  <c:v>19</c:v>
                </c:pt>
                <c:pt idx="88">
                  <c:v>14</c:v>
                </c:pt>
                <c:pt idx="89">
                  <c:v>18</c:v>
                </c:pt>
                <c:pt idx="90">
                  <c:v>20</c:v>
                </c:pt>
                <c:pt idx="91">
                  <c:v>20</c:v>
                </c:pt>
                <c:pt idx="92">
                  <c:v>11</c:v>
                </c:pt>
                <c:pt idx="93">
                  <c:v>19</c:v>
                </c:pt>
                <c:pt idx="94">
                  <c:v>20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19</c:v>
                </c:pt>
                <c:pt idx="100">
                  <c:v>20</c:v>
                </c:pt>
                <c:pt idx="101">
                  <c:v>18</c:v>
                </c:pt>
                <c:pt idx="102">
                  <c:v>11</c:v>
                </c:pt>
                <c:pt idx="103">
                  <c:v>13</c:v>
                </c:pt>
                <c:pt idx="104">
                  <c:v>19</c:v>
                </c:pt>
                <c:pt idx="105">
                  <c:v>18</c:v>
                </c:pt>
                <c:pt idx="106">
                  <c:v>18</c:v>
                </c:pt>
                <c:pt idx="107">
                  <c:v>19</c:v>
                </c:pt>
                <c:pt idx="108">
                  <c:v>18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7-499D-969A-31FA01EC66C2}"/>
            </c:ext>
          </c:extLst>
        </c:ser>
        <c:ser>
          <c:idx val="8"/>
          <c:order val="8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분석1단계!$DM$17:$DM$128</c:f>
              <c:numCache>
                <c:formatCode>General</c:formatCode>
                <c:ptCount val="112"/>
                <c:pt idx="0">
                  <c:v>20</c:v>
                </c:pt>
                <c:pt idx="1">
                  <c:v>18</c:v>
                </c:pt>
                <c:pt idx="2">
                  <c:v>20</c:v>
                </c:pt>
                <c:pt idx="3">
                  <c:v>19</c:v>
                </c:pt>
                <c:pt idx="4">
                  <c:v>19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18</c:v>
                </c:pt>
                <c:pt idx="20">
                  <c:v>20</c:v>
                </c:pt>
                <c:pt idx="21">
                  <c:v>18</c:v>
                </c:pt>
                <c:pt idx="22">
                  <c:v>20</c:v>
                </c:pt>
                <c:pt idx="23">
                  <c:v>16</c:v>
                </c:pt>
                <c:pt idx="24">
                  <c:v>19</c:v>
                </c:pt>
                <c:pt idx="25">
                  <c:v>18</c:v>
                </c:pt>
                <c:pt idx="26">
                  <c:v>13</c:v>
                </c:pt>
                <c:pt idx="27">
                  <c:v>20</c:v>
                </c:pt>
                <c:pt idx="28">
                  <c:v>18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19</c:v>
                </c:pt>
                <c:pt idx="34">
                  <c:v>19</c:v>
                </c:pt>
                <c:pt idx="35">
                  <c:v>20</c:v>
                </c:pt>
                <c:pt idx="36">
                  <c:v>20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20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12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20</c:v>
                </c:pt>
                <c:pt idx="55">
                  <c:v>18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19</c:v>
                </c:pt>
                <c:pt idx="60">
                  <c:v>20</c:v>
                </c:pt>
                <c:pt idx="61">
                  <c:v>20</c:v>
                </c:pt>
                <c:pt idx="62">
                  <c:v>12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18</c:v>
                </c:pt>
                <c:pt idx="67">
                  <c:v>17</c:v>
                </c:pt>
                <c:pt idx="68">
                  <c:v>17</c:v>
                </c:pt>
                <c:pt idx="69">
                  <c:v>14</c:v>
                </c:pt>
                <c:pt idx="70">
                  <c:v>20</c:v>
                </c:pt>
                <c:pt idx="71">
                  <c:v>19</c:v>
                </c:pt>
                <c:pt idx="72">
                  <c:v>14</c:v>
                </c:pt>
                <c:pt idx="73">
                  <c:v>19</c:v>
                </c:pt>
                <c:pt idx="74">
                  <c:v>20</c:v>
                </c:pt>
                <c:pt idx="75">
                  <c:v>20</c:v>
                </c:pt>
                <c:pt idx="76">
                  <c:v>19</c:v>
                </c:pt>
                <c:pt idx="77">
                  <c:v>19</c:v>
                </c:pt>
                <c:pt idx="78">
                  <c:v>11</c:v>
                </c:pt>
                <c:pt idx="79">
                  <c:v>20</c:v>
                </c:pt>
                <c:pt idx="80">
                  <c:v>18</c:v>
                </c:pt>
                <c:pt idx="81">
                  <c:v>21</c:v>
                </c:pt>
                <c:pt idx="82">
                  <c:v>19</c:v>
                </c:pt>
                <c:pt idx="83">
                  <c:v>15</c:v>
                </c:pt>
                <c:pt idx="84">
                  <c:v>20</c:v>
                </c:pt>
                <c:pt idx="85">
                  <c:v>14</c:v>
                </c:pt>
                <c:pt idx="86">
                  <c:v>11</c:v>
                </c:pt>
                <c:pt idx="87">
                  <c:v>16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14</c:v>
                </c:pt>
                <c:pt idx="92">
                  <c:v>19</c:v>
                </c:pt>
                <c:pt idx="93">
                  <c:v>14</c:v>
                </c:pt>
                <c:pt idx="94">
                  <c:v>12</c:v>
                </c:pt>
                <c:pt idx="95">
                  <c:v>20</c:v>
                </c:pt>
                <c:pt idx="96">
                  <c:v>18</c:v>
                </c:pt>
                <c:pt idx="97">
                  <c:v>20</c:v>
                </c:pt>
                <c:pt idx="98">
                  <c:v>14</c:v>
                </c:pt>
                <c:pt idx="99">
                  <c:v>18</c:v>
                </c:pt>
                <c:pt idx="100">
                  <c:v>14</c:v>
                </c:pt>
                <c:pt idx="101">
                  <c:v>19</c:v>
                </c:pt>
                <c:pt idx="102">
                  <c:v>18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19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20</c:v>
                </c:pt>
                <c:pt idx="111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A7-499D-969A-31FA01EC66C2}"/>
            </c:ext>
          </c:extLst>
        </c:ser>
        <c:ser>
          <c:idx val="9"/>
          <c:order val="9"/>
          <c:tx>
            <c:v>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분석1단계!$DP$17:$DP$122</c:f>
              <c:numCache>
                <c:formatCode>General</c:formatCode>
                <c:ptCount val="106"/>
                <c:pt idx="0">
                  <c:v>18</c:v>
                </c:pt>
                <c:pt idx="1">
                  <c:v>15</c:v>
                </c:pt>
                <c:pt idx="2">
                  <c:v>16</c:v>
                </c:pt>
                <c:pt idx="3">
                  <c:v>19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18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18</c:v>
                </c:pt>
                <c:pt idx="22">
                  <c:v>15</c:v>
                </c:pt>
                <c:pt idx="23">
                  <c:v>18</c:v>
                </c:pt>
                <c:pt idx="24">
                  <c:v>14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17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20</c:v>
                </c:pt>
                <c:pt idx="33">
                  <c:v>18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19</c:v>
                </c:pt>
                <c:pt idx="42">
                  <c:v>19</c:v>
                </c:pt>
                <c:pt idx="43">
                  <c:v>20</c:v>
                </c:pt>
                <c:pt idx="44">
                  <c:v>19</c:v>
                </c:pt>
                <c:pt idx="45">
                  <c:v>17</c:v>
                </c:pt>
                <c:pt idx="46">
                  <c:v>12</c:v>
                </c:pt>
                <c:pt idx="47">
                  <c:v>19</c:v>
                </c:pt>
                <c:pt idx="48">
                  <c:v>18</c:v>
                </c:pt>
                <c:pt idx="49">
                  <c:v>19</c:v>
                </c:pt>
                <c:pt idx="50">
                  <c:v>19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20</c:v>
                </c:pt>
                <c:pt idx="58">
                  <c:v>18</c:v>
                </c:pt>
                <c:pt idx="59">
                  <c:v>17</c:v>
                </c:pt>
                <c:pt idx="60">
                  <c:v>18</c:v>
                </c:pt>
                <c:pt idx="61">
                  <c:v>20</c:v>
                </c:pt>
                <c:pt idx="62">
                  <c:v>19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19</c:v>
                </c:pt>
                <c:pt idx="67">
                  <c:v>18</c:v>
                </c:pt>
                <c:pt idx="68">
                  <c:v>20</c:v>
                </c:pt>
                <c:pt idx="69">
                  <c:v>19</c:v>
                </c:pt>
                <c:pt idx="70">
                  <c:v>20</c:v>
                </c:pt>
                <c:pt idx="71">
                  <c:v>18</c:v>
                </c:pt>
                <c:pt idx="72">
                  <c:v>19</c:v>
                </c:pt>
                <c:pt idx="73">
                  <c:v>19</c:v>
                </c:pt>
                <c:pt idx="74">
                  <c:v>20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20</c:v>
                </c:pt>
                <c:pt idx="79">
                  <c:v>19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19</c:v>
                </c:pt>
                <c:pt idx="84">
                  <c:v>20</c:v>
                </c:pt>
                <c:pt idx="85">
                  <c:v>19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18</c:v>
                </c:pt>
                <c:pt idx="94">
                  <c:v>18</c:v>
                </c:pt>
                <c:pt idx="95">
                  <c:v>20</c:v>
                </c:pt>
                <c:pt idx="96">
                  <c:v>20</c:v>
                </c:pt>
                <c:pt idx="97">
                  <c:v>19</c:v>
                </c:pt>
                <c:pt idx="98">
                  <c:v>19</c:v>
                </c:pt>
                <c:pt idx="99">
                  <c:v>20</c:v>
                </c:pt>
                <c:pt idx="100">
                  <c:v>18</c:v>
                </c:pt>
                <c:pt idx="101">
                  <c:v>20</c:v>
                </c:pt>
                <c:pt idx="102">
                  <c:v>20</c:v>
                </c:pt>
                <c:pt idx="103">
                  <c:v>18</c:v>
                </c:pt>
                <c:pt idx="104">
                  <c:v>15</c:v>
                </c:pt>
                <c:pt idx="10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A7-499D-969A-31FA01EC6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9248"/>
        <c:axId val="1464220208"/>
      </c:scatterChart>
      <c:valAx>
        <c:axId val="146421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20208"/>
        <c:crosses val="autoZero"/>
        <c:crossBetween val="midCat"/>
      </c:valAx>
      <c:valAx>
        <c:axId val="14642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421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</a:t>
            </a:r>
            <a:r>
              <a:rPr lang="en-US" altLang="ko-KR"/>
              <a:t>-</a:t>
            </a:r>
            <a:r>
              <a:rPr lang="ko-KR" altLang="en-US"/>
              <a:t>체감온도 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봄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분석1단계!$DY$5:$DY$14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분석1단계!$DZ$5:$DZ$14</c:f>
              <c:numCache>
                <c:formatCode>General</c:formatCode>
                <c:ptCount val="10"/>
                <c:pt idx="0">
                  <c:v>0</c:v>
                </c:pt>
                <c:pt idx="1">
                  <c:v>18</c:v>
                </c:pt>
                <c:pt idx="2">
                  <c:v>42</c:v>
                </c:pt>
                <c:pt idx="3">
                  <c:v>54</c:v>
                </c:pt>
                <c:pt idx="4">
                  <c:v>52</c:v>
                </c:pt>
                <c:pt idx="5">
                  <c:v>45</c:v>
                </c:pt>
                <c:pt idx="6">
                  <c:v>55</c:v>
                </c:pt>
                <c:pt idx="7">
                  <c:v>8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97-4186-B910-532DD05B494B}"/>
            </c:ext>
          </c:extLst>
        </c:ser>
        <c:ser>
          <c:idx val="1"/>
          <c:order val="1"/>
          <c:tx>
            <c:v>여름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분석1단계!$DZ$15:$DZ$24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</c:v>
                </c:pt>
                <c:pt idx="7">
                  <c:v>55</c:v>
                </c:pt>
                <c:pt idx="8">
                  <c:v>85</c:v>
                </c:pt>
                <c:pt idx="9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97-4186-B910-532DD05B494B}"/>
            </c:ext>
          </c:extLst>
        </c:ser>
        <c:ser>
          <c:idx val="2"/>
          <c:order val="2"/>
          <c:tx>
            <c:v>가을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분석1단계!$DZ$25:$DZ$34</c:f>
              <c:numCache>
                <c:formatCode>General</c:formatCode>
                <c:ptCount val="10"/>
                <c:pt idx="0">
                  <c:v>1</c:v>
                </c:pt>
                <c:pt idx="1">
                  <c:v>8</c:v>
                </c:pt>
                <c:pt idx="2">
                  <c:v>19</c:v>
                </c:pt>
                <c:pt idx="3">
                  <c:v>33</c:v>
                </c:pt>
                <c:pt idx="4">
                  <c:v>48</c:v>
                </c:pt>
                <c:pt idx="5">
                  <c:v>66</c:v>
                </c:pt>
                <c:pt idx="6">
                  <c:v>20</c:v>
                </c:pt>
                <c:pt idx="7">
                  <c:v>49</c:v>
                </c:pt>
                <c:pt idx="8">
                  <c:v>25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97-4186-B910-532DD05B494B}"/>
            </c:ext>
          </c:extLst>
        </c:ser>
        <c:ser>
          <c:idx val="3"/>
          <c:order val="3"/>
          <c:tx>
            <c:v>겨울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분석1단계!$DZ$35:$DZ$44</c:f>
              <c:numCache>
                <c:formatCode>General</c:formatCode>
                <c:ptCount val="10"/>
                <c:pt idx="0">
                  <c:v>99</c:v>
                </c:pt>
                <c:pt idx="1">
                  <c:v>95</c:v>
                </c:pt>
                <c:pt idx="2">
                  <c:v>51</c:v>
                </c:pt>
                <c:pt idx="3">
                  <c:v>16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97-4186-B910-532DD05B4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0653583"/>
        <c:axId val="1490654063"/>
      </c:barChart>
      <c:catAx>
        <c:axId val="149065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4063"/>
        <c:crosses val="autoZero"/>
        <c:auto val="1"/>
        <c:lblAlgn val="ctr"/>
        <c:lblOffset val="100"/>
        <c:noMultiLvlLbl val="0"/>
      </c:catAx>
      <c:valAx>
        <c:axId val="149065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</a:t>
            </a:r>
            <a:r>
              <a:rPr lang="en-US" altLang="ko-KR"/>
              <a:t>-</a:t>
            </a:r>
            <a:r>
              <a:rPr lang="ko-KR" altLang="en-US"/>
              <a:t>일사량 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봄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분석1단계!$EC$5:$EC$20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분석1단계!$ED$5:$ED$20</c:f>
              <c:numCache>
                <c:formatCode>General</c:formatCode>
                <c:ptCount val="16"/>
                <c:pt idx="0">
                  <c:v>3</c:v>
                </c:pt>
                <c:pt idx="1">
                  <c:v>33</c:v>
                </c:pt>
                <c:pt idx="2">
                  <c:v>6</c:v>
                </c:pt>
                <c:pt idx="3">
                  <c:v>13</c:v>
                </c:pt>
                <c:pt idx="4">
                  <c:v>7</c:v>
                </c:pt>
                <c:pt idx="5">
                  <c:v>2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13</c:v>
                </c:pt>
                <c:pt idx="11">
                  <c:v>16</c:v>
                </c:pt>
                <c:pt idx="12">
                  <c:v>24</c:v>
                </c:pt>
                <c:pt idx="13">
                  <c:v>38</c:v>
                </c:pt>
                <c:pt idx="14">
                  <c:v>53</c:v>
                </c:pt>
                <c:pt idx="1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C-4C2B-8B07-BEAECA00C7B0}"/>
            </c:ext>
          </c:extLst>
        </c:ser>
        <c:ser>
          <c:idx val="1"/>
          <c:order val="1"/>
          <c:tx>
            <c:v>여름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분석1단계!$ED$21:$ED$36</c:f>
              <c:numCache>
                <c:formatCode>General</c:formatCode>
                <c:ptCount val="16"/>
                <c:pt idx="0">
                  <c:v>0</c:v>
                </c:pt>
                <c:pt idx="1">
                  <c:v>12</c:v>
                </c:pt>
                <c:pt idx="2">
                  <c:v>14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14</c:v>
                </c:pt>
                <c:pt idx="11">
                  <c:v>16</c:v>
                </c:pt>
                <c:pt idx="12">
                  <c:v>20</c:v>
                </c:pt>
                <c:pt idx="13">
                  <c:v>37</c:v>
                </c:pt>
                <c:pt idx="14">
                  <c:v>68</c:v>
                </c:pt>
                <c:pt idx="15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C-4C2B-8B07-BEAECA00C7B0}"/>
            </c:ext>
          </c:extLst>
        </c:ser>
        <c:ser>
          <c:idx val="2"/>
          <c:order val="2"/>
          <c:tx>
            <c:v>가을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분석1단계!$ED$37:$ED$52</c:f>
              <c:numCache>
                <c:formatCode>General</c:formatCode>
                <c:ptCount val="16"/>
                <c:pt idx="0">
                  <c:v>11</c:v>
                </c:pt>
                <c:pt idx="1">
                  <c:v>28</c:v>
                </c:pt>
                <c:pt idx="2">
                  <c:v>22</c:v>
                </c:pt>
                <c:pt idx="3">
                  <c:v>15</c:v>
                </c:pt>
                <c:pt idx="4">
                  <c:v>15</c:v>
                </c:pt>
                <c:pt idx="5">
                  <c:v>17</c:v>
                </c:pt>
                <c:pt idx="6">
                  <c:v>25</c:v>
                </c:pt>
                <c:pt idx="7">
                  <c:v>21</c:v>
                </c:pt>
                <c:pt idx="8">
                  <c:v>23</c:v>
                </c:pt>
                <c:pt idx="9">
                  <c:v>31</c:v>
                </c:pt>
                <c:pt idx="10">
                  <c:v>19</c:v>
                </c:pt>
                <c:pt idx="11">
                  <c:v>20</c:v>
                </c:pt>
                <c:pt idx="12">
                  <c:v>14</c:v>
                </c:pt>
                <c:pt idx="13">
                  <c:v>6</c:v>
                </c:pt>
                <c:pt idx="14">
                  <c:v>6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DC-4C2B-8B07-BEAECA00C7B0}"/>
            </c:ext>
          </c:extLst>
        </c:ser>
        <c:ser>
          <c:idx val="3"/>
          <c:order val="3"/>
          <c:tx>
            <c:v>겨울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분석1단계!$ED$53:$ED$68</c:f>
              <c:numCache>
                <c:formatCode>General</c:formatCode>
                <c:ptCount val="16"/>
                <c:pt idx="0">
                  <c:v>24</c:v>
                </c:pt>
                <c:pt idx="1">
                  <c:v>79</c:v>
                </c:pt>
                <c:pt idx="2">
                  <c:v>43</c:v>
                </c:pt>
                <c:pt idx="3">
                  <c:v>32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11</c:v>
                </c:pt>
                <c:pt idx="8">
                  <c:v>11</c:v>
                </c:pt>
                <c:pt idx="9">
                  <c:v>3</c:v>
                </c:pt>
                <c:pt idx="10">
                  <c:v>5</c:v>
                </c:pt>
                <c:pt idx="11">
                  <c:v>3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DC-4C2B-8B07-BEAECA00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387231"/>
        <c:axId val="1446389151"/>
      </c:barChart>
      <c:catAx>
        <c:axId val="144638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6389151"/>
        <c:crosses val="autoZero"/>
        <c:auto val="1"/>
        <c:lblAlgn val="ctr"/>
        <c:lblOffset val="100"/>
        <c:noMultiLvlLbl val="0"/>
      </c:catAx>
      <c:valAx>
        <c:axId val="14463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638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</a:t>
            </a:r>
            <a:r>
              <a:rPr lang="en-US" altLang="ko-KR"/>
              <a:t>-</a:t>
            </a:r>
            <a:r>
              <a:rPr lang="ko-KR" altLang="en-US"/>
              <a:t>체감온도 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봄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분석1단계!$DY$5:$DY$14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분석1단계!$DZ$5:$DZ$14</c:f>
              <c:numCache>
                <c:formatCode>General</c:formatCode>
                <c:ptCount val="10"/>
                <c:pt idx="0">
                  <c:v>0</c:v>
                </c:pt>
                <c:pt idx="1">
                  <c:v>18</c:v>
                </c:pt>
                <c:pt idx="2">
                  <c:v>42</c:v>
                </c:pt>
                <c:pt idx="3">
                  <c:v>54</c:v>
                </c:pt>
                <c:pt idx="4">
                  <c:v>52</c:v>
                </c:pt>
                <c:pt idx="5">
                  <c:v>45</c:v>
                </c:pt>
                <c:pt idx="6">
                  <c:v>55</c:v>
                </c:pt>
                <c:pt idx="7">
                  <c:v>8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4-445C-ACD0-553F859C31A2}"/>
            </c:ext>
          </c:extLst>
        </c:ser>
        <c:ser>
          <c:idx val="1"/>
          <c:order val="1"/>
          <c:tx>
            <c:v>여름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분석1단계!$DZ$15:$DZ$24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</c:v>
                </c:pt>
                <c:pt idx="7">
                  <c:v>55</c:v>
                </c:pt>
                <c:pt idx="8">
                  <c:v>85</c:v>
                </c:pt>
                <c:pt idx="9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4-445C-ACD0-553F859C31A2}"/>
            </c:ext>
          </c:extLst>
        </c:ser>
        <c:ser>
          <c:idx val="2"/>
          <c:order val="2"/>
          <c:tx>
            <c:v>가을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분석1단계!$DZ$25:$DZ$34</c:f>
              <c:numCache>
                <c:formatCode>General</c:formatCode>
                <c:ptCount val="10"/>
                <c:pt idx="0">
                  <c:v>1</c:v>
                </c:pt>
                <c:pt idx="1">
                  <c:v>8</c:v>
                </c:pt>
                <c:pt idx="2">
                  <c:v>19</c:v>
                </c:pt>
                <c:pt idx="3">
                  <c:v>33</c:v>
                </c:pt>
                <c:pt idx="4">
                  <c:v>48</c:v>
                </c:pt>
                <c:pt idx="5">
                  <c:v>66</c:v>
                </c:pt>
                <c:pt idx="6">
                  <c:v>20</c:v>
                </c:pt>
                <c:pt idx="7">
                  <c:v>49</c:v>
                </c:pt>
                <c:pt idx="8">
                  <c:v>25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4-445C-ACD0-553F859C31A2}"/>
            </c:ext>
          </c:extLst>
        </c:ser>
        <c:ser>
          <c:idx val="3"/>
          <c:order val="3"/>
          <c:tx>
            <c:v>겨울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분석1단계!$DZ$35:$DZ$44</c:f>
              <c:numCache>
                <c:formatCode>General</c:formatCode>
                <c:ptCount val="10"/>
                <c:pt idx="0">
                  <c:v>99</c:v>
                </c:pt>
                <c:pt idx="1">
                  <c:v>95</c:v>
                </c:pt>
                <c:pt idx="2">
                  <c:v>51</c:v>
                </c:pt>
                <c:pt idx="3">
                  <c:v>16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4-445C-ACD0-553F859C3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0653583"/>
        <c:axId val="1490654063"/>
      </c:barChart>
      <c:catAx>
        <c:axId val="149065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4063"/>
        <c:crosses val="autoZero"/>
        <c:auto val="1"/>
        <c:lblAlgn val="ctr"/>
        <c:lblOffset val="100"/>
        <c:noMultiLvlLbl val="0"/>
      </c:catAx>
      <c:valAx>
        <c:axId val="149065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</a:t>
            </a:r>
            <a:r>
              <a:rPr lang="en-US" altLang="ko-KR"/>
              <a:t>-</a:t>
            </a:r>
            <a:r>
              <a:rPr lang="ko-KR" altLang="en-US"/>
              <a:t>일사량 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봄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분석1단계!$EC$5:$EC$20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분석1단계!$ED$5:$ED$20</c:f>
              <c:numCache>
                <c:formatCode>General</c:formatCode>
                <c:ptCount val="16"/>
                <c:pt idx="0">
                  <c:v>3</c:v>
                </c:pt>
                <c:pt idx="1">
                  <c:v>33</c:v>
                </c:pt>
                <c:pt idx="2">
                  <c:v>6</c:v>
                </c:pt>
                <c:pt idx="3">
                  <c:v>13</c:v>
                </c:pt>
                <c:pt idx="4">
                  <c:v>7</c:v>
                </c:pt>
                <c:pt idx="5">
                  <c:v>2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13</c:v>
                </c:pt>
                <c:pt idx="11">
                  <c:v>16</c:v>
                </c:pt>
                <c:pt idx="12">
                  <c:v>24</c:v>
                </c:pt>
                <c:pt idx="13">
                  <c:v>38</c:v>
                </c:pt>
                <c:pt idx="14">
                  <c:v>53</c:v>
                </c:pt>
                <c:pt idx="1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0-48C5-9285-9CF85203C44D}"/>
            </c:ext>
          </c:extLst>
        </c:ser>
        <c:ser>
          <c:idx val="1"/>
          <c:order val="1"/>
          <c:tx>
            <c:v>여름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분석1단계!$ED$21:$ED$36</c:f>
              <c:numCache>
                <c:formatCode>General</c:formatCode>
                <c:ptCount val="16"/>
                <c:pt idx="0">
                  <c:v>0</c:v>
                </c:pt>
                <c:pt idx="1">
                  <c:v>12</c:v>
                </c:pt>
                <c:pt idx="2">
                  <c:v>14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14</c:v>
                </c:pt>
                <c:pt idx="11">
                  <c:v>16</c:v>
                </c:pt>
                <c:pt idx="12">
                  <c:v>20</c:v>
                </c:pt>
                <c:pt idx="13">
                  <c:v>37</c:v>
                </c:pt>
                <c:pt idx="14">
                  <c:v>68</c:v>
                </c:pt>
                <c:pt idx="15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0-48C5-9285-9CF85203C44D}"/>
            </c:ext>
          </c:extLst>
        </c:ser>
        <c:ser>
          <c:idx val="2"/>
          <c:order val="2"/>
          <c:tx>
            <c:v>가을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분석1단계!$ED$37:$ED$52</c:f>
              <c:numCache>
                <c:formatCode>General</c:formatCode>
                <c:ptCount val="16"/>
                <c:pt idx="0">
                  <c:v>11</c:v>
                </c:pt>
                <c:pt idx="1">
                  <c:v>28</c:v>
                </c:pt>
                <c:pt idx="2">
                  <c:v>22</c:v>
                </c:pt>
                <c:pt idx="3">
                  <c:v>15</c:v>
                </c:pt>
                <c:pt idx="4">
                  <c:v>15</c:v>
                </c:pt>
                <c:pt idx="5">
                  <c:v>17</c:v>
                </c:pt>
                <c:pt idx="6">
                  <c:v>25</c:v>
                </c:pt>
                <c:pt idx="7">
                  <c:v>21</c:v>
                </c:pt>
                <c:pt idx="8">
                  <c:v>23</c:v>
                </c:pt>
                <c:pt idx="9">
                  <c:v>31</c:v>
                </c:pt>
                <c:pt idx="10">
                  <c:v>19</c:v>
                </c:pt>
                <c:pt idx="11">
                  <c:v>20</c:v>
                </c:pt>
                <c:pt idx="12">
                  <c:v>14</c:v>
                </c:pt>
                <c:pt idx="13">
                  <c:v>6</c:v>
                </c:pt>
                <c:pt idx="14">
                  <c:v>6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0-48C5-9285-9CF85203C44D}"/>
            </c:ext>
          </c:extLst>
        </c:ser>
        <c:ser>
          <c:idx val="3"/>
          <c:order val="3"/>
          <c:tx>
            <c:v>겨울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분석1단계!$ED$53:$ED$68</c:f>
              <c:numCache>
                <c:formatCode>General</c:formatCode>
                <c:ptCount val="16"/>
                <c:pt idx="0">
                  <c:v>24</c:v>
                </c:pt>
                <c:pt idx="1">
                  <c:v>79</c:v>
                </c:pt>
                <c:pt idx="2">
                  <c:v>43</c:v>
                </c:pt>
                <c:pt idx="3">
                  <c:v>32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11</c:v>
                </c:pt>
                <c:pt idx="8">
                  <c:v>11</c:v>
                </c:pt>
                <c:pt idx="9">
                  <c:v>3</c:v>
                </c:pt>
                <c:pt idx="10">
                  <c:v>5</c:v>
                </c:pt>
                <c:pt idx="11">
                  <c:v>3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0-48C5-9285-9CF85203C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387231"/>
        <c:axId val="1446389151"/>
      </c:barChart>
      <c:catAx>
        <c:axId val="144638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6389151"/>
        <c:crosses val="autoZero"/>
        <c:auto val="1"/>
        <c:lblAlgn val="ctr"/>
        <c:lblOffset val="100"/>
        <c:noMultiLvlLbl val="0"/>
      </c:catAx>
      <c:valAx>
        <c:axId val="14463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4638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분석2단계_봄!$L$11:$L$52</c:f>
              <c:numCache>
                <c:formatCode>General</c:formatCode>
                <c:ptCount val="42"/>
                <c:pt idx="0">
                  <c:v>5</c:v>
                </c:pt>
                <c:pt idx="1">
                  <c:v>16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4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15</c:v>
                </c:pt>
                <c:pt idx="17">
                  <c:v>9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16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10</c:v>
                </c:pt>
                <c:pt idx="35">
                  <c:v>9</c:v>
                </c:pt>
                <c:pt idx="36">
                  <c:v>12</c:v>
                </c:pt>
                <c:pt idx="37">
                  <c:v>13</c:v>
                </c:pt>
                <c:pt idx="38">
                  <c:v>12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6-4A1D-8673-4D9DD139DD99}"/>
            </c:ext>
          </c:extLst>
        </c:ser>
        <c:ser>
          <c:idx val="1"/>
          <c:order val="1"/>
          <c:tx>
            <c:v>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분석2단계_봄!$O$11:$O$64</c:f>
              <c:numCache>
                <c:formatCode>General</c:formatCode>
                <c:ptCount val="54"/>
                <c:pt idx="0">
                  <c:v>5</c:v>
                </c:pt>
                <c:pt idx="1">
                  <c:v>14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5</c:v>
                </c:pt>
                <c:pt idx="6">
                  <c:v>15</c:v>
                </c:pt>
                <c:pt idx="7">
                  <c:v>11</c:v>
                </c:pt>
                <c:pt idx="8">
                  <c:v>13</c:v>
                </c:pt>
                <c:pt idx="9">
                  <c:v>10</c:v>
                </c:pt>
                <c:pt idx="10">
                  <c:v>13</c:v>
                </c:pt>
                <c:pt idx="11">
                  <c:v>9</c:v>
                </c:pt>
                <c:pt idx="12">
                  <c:v>13</c:v>
                </c:pt>
                <c:pt idx="13">
                  <c:v>12</c:v>
                </c:pt>
                <c:pt idx="14">
                  <c:v>12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4</c:v>
                </c:pt>
                <c:pt idx="21">
                  <c:v>13</c:v>
                </c:pt>
                <c:pt idx="22">
                  <c:v>5</c:v>
                </c:pt>
                <c:pt idx="23">
                  <c:v>5</c:v>
                </c:pt>
                <c:pt idx="24">
                  <c:v>13</c:v>
                </c:pt>
                <c:pt idx="25">
                  <c:v>4</c:v>
                </c:pt>
                <c:pt idx="26">
                  <c:v>11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4</c:v>
                </c:pt>
                <c:pt idx="39">
                  <c:v>10</c:v>
                </c:pt>
                <c:pt idx="40">
                  <c:v>4</c:v>
                </c:pt>
                <c:pt idx="41">
                  <c:v>12</c:v>
                </c:pt>
                <c:pt idx="42">
                  <c:v>12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4</c:v>
                </c:pt>
                <c:pt idx="50">
                  <c:v>11</c:v>
                </c:pt>
                <c:pt idx="51">
                  <c:v>8</c:v>
                </c:pt>
                <c:pt idx="52">
                  <c:v>4</c:v>
                </c:pt>
                <c:pt idx="53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36-4A1D-8673-4D9DD139DD99}"/>
            </c:ext>
          </c:extLst>
        </c:ser>
        <c:ser>
          <c:idx val="2"/>
          <c:order val="2"/>
          <c:tx>
            <c:v>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분석2단계_봄!$R$11:$R$62</c:f>
              <c:numCache>
                <c:formatCode>General</c:formatCode>
                <c:ptCount val="52"/>
                <c:pt idx="0">
                  <c:v>13</c:v>
                </c:pt>
                <c:pt idx="1">
                  <c:v>13</c:v>
                </c:pt>
                <c:pt idx="2">
                  <c:v>9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10</c:v>
                </c:pt>
                <c:pt idx="7">
                  <c:v>4</c:v>
                </c:pt>
                <c:pt idx="8">
                  <c:v>11</c:v>
                </c:pt>
                <c:pt idx="9">
                  <c:v>4</c:v>
                </c:pt>
                <c:pt idx="10">
                  <c:v>13</c:v>
                </c:pt>
                <c:pt idx="11">
                  <c:v>13</c:v>
                </c:pt>
                <c:pt idx="12">
                  <c:v>12</c:v>
                </c:pt>
                <c:pt idx="13">
                  <c:v>14</c:v>
                </c:pt>
                <c:pt idx="14">
                  <c:v>12</c:v>
                </c:pt>
                <c:pt idx="15">
                  <c:v>4</c:v>
                </c:pt>
                <c:pt idx="16">
                  <c:v>13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13</c:v>
                </c:pt>
                <c:pt idx="22">
                  <c:v>12</c:v>
                </c:pt>
                <c:pt idx="23">
                  <c:v>10</c:v>
                </c:pt>
                <c:pt idx="24">
                  <c:v>11</c:v>
                </c:pt>
                <c:pt idx="25">
                  <c:v>10</c:v>
                </c:pt>
                <c:pt idx="26">
                  <c:v>4</c:v>
                </c:pt>
                <c:pt idx="27">
                  <c:v>13</c:v>
                </c:pt>
                <c:pt idx="28">
                  <c:v>12</c:v>
                </c:pt>
                <c:pt idx="29">
                  <c:v>14</c:v>
                </c:pt>
                <c:pt idx="30">
                  <c:v>12</c:v>
                </c:pt>
                <c:pt idx="31">
                  <c:v>4</c:v>
                </c:pt>
                <c:pt idx="32">
                  <c:v>12</c:v>
                </c:pt>
                <c:pt idx="33">
                  <c:v>11</c:v>
                </c:pt>
                <c:pt idx="34">
                  <c:v>13</c:v>
                </c:pt>
                <c:pt idx="35">
                  <c:v>4</c:v>
                </c:pt>
                <c:pt idx="36">
                  <c:v>4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10</c:v>
                </c:pt>
                <c:pt idx="41">
                  <c:v>13</c:v>
                </c:pt>
                <c:pt idx="42">
                  <c:v>4</c:v>
                </c:pt>
                <c:pt idx="43">
                  <c:v>4</c:v>
                </c:pt>
                <c:pt idx="44">
                  <c:v>12</c:v>
                </c:pt>
                <c:pt idx="45">
                  <c:v>10</c:v>
                </c:pt>
                <c:pt idx="46">
                  <c:v>4</c:v>
                </c:pt>
                <c:pt idx="47">
                  <c:v>13</c:v>
                </c:pt>
                <c:pt idx="48">
                  <c:v>12</c:v>
                </c:pt>
                <c:pt idx="49">
                  <c:v>10</c:v>
                </c:pt>
                <c:pt idx="50">
                  <c:v>13</c:v>
                </c:pt>
                <c:pt idx="5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36-4A1D-8673-4D9DD139DD99}"/>
            </c:ext>
          </c:extLst>
        </c:ser>
        <c:ser>
          <c:idx val="3"/>
          <c:order val="3"/>
          <c:tx>
            <c:v>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분석2단계_봄!$U$11:$U$55</c:f>
              <c:numCache>
                <c:formatCode>General</c:formatCode>
                <c:ptCount val="45"/>
                <c:pt idx="0">
                  <c:v>11</c:v>
                </c:pt>
                <c:pt idx="1">
                  <c:v>13</c:v>
                </c:pt>
                <c:pt idx="2">
                  <c:v>12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12</c:v>
                </c:pt>
                <c:pt idx="7">
                  <c:v>11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2">
                  <c:v>13</c:v>
                </c:pt>
                <c:pt idx="13">
                  <c:v>5</c:v>
                </c:pt>
                <c:pt idx="14">
                  <c:v>10</c:v>
                </c:pt>
                <c:pt idx="15">
                  <c:v>4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14</c:v>
                </c:pt>
                <c:pt idx="24">
                  <c:v>11</c:v>
                </c:pt>
                <c:pt idx="25">
                  <c:v>11</c:v>
                </c:pt>
                <c:pt idx="26">
                  <c:v>13</c:v>
                </c:pt>
                <c:pt idx="27">
                  <c:v>13</c:v>
                </c:pt>
                <c:pt idx="28">
                  <c:v>4</c:v>
                </c:pt>
                <c:pt idx="29">
                  <c:v>10</c:v>
                </c:pt>
                <c:pt idx="30">
                  <c:v>10</c:v>
                </c:pt>
                <c:pt idx="31">
                  <c:v>12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12</c:v>
                </c:pt>
                <c:pt idx="36">
                  <c:v>9</c:v>
                </c:pt>
                <c:pt idx="37">
                  <c:v>7</c:v>
                </c:pt>
                <c:pt idx="38">
                  <c:v>4</c:v>
                </c:pt>
                <c:pt idx="39">
                  <c:v>11</c:v>
                </c:pt>
                <c:pt idx="40">
                  <c:v>9</c:v>
                </c:pt>
                <c:pt idx="41">
                  <c:v>10</c:v>
                </c:pt>
                <c:pt idx="42">
                  <c:v>5</c:v>
                </c:pt>
                <c:pt idx="43">
                  <c:v>4</c:v>
                </c:pt>
                <c:pt idx="44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36-4A1D-8673-4D9DD139DD99}"/>
            </c:ext>
          </c:extLst>
        </c:ser>
        <c:ser>
          <c:idx val="4"/>
          <c:order val="4"/>
          <c:tx>
            <c:v>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분석2단계_봄!$X$11:$X$65</c:f>
              <c:numCache>
                <c:formatCode>General</c:formatCode>
                <c:ptCount val="55"/>
                <c:pt idx="0">
                  <c:v>4</c:v>
                </c:pt>
                <c:pt idx="1">
                  <c:v>12</c:v>
                </c:pt>
                <c:pt idx="2">
                  <c:v>10</c:v>
                </c:pt>
                <c:pt idx="3">
                  <c:v>13</c:v>
                </c:pt>
                <c:pt idx="4">
                  <c:v>4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4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13</c:v>
                </c:pt>
                <c:pt idx="15">
                  <c:v>13</c:v>
                </c:pt>
                <c:pt idx="16">
                  <c:v>10</c:v>
                </c:pt>
                <c:pt idx="17">
                  <c:v>13</c:v>
                </c:pt>
                <c:pt idx="18">
                  <c:v>10</c:v>
                </c:pt>
                <c:pt idx="19">
                  <c:v>11</c:v>
                </c:pt>
                <c:pt idx="20">
                  <c:v>4</c:v>
                </c:pt>
                <c:pt idx="21">
                  <c:v>4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12</c:v>
                </c:pt>
                <c:pt idx="33">
                  <c:v>13</c:v>
                </c:pt>
                <c:pt idx="34">
                  <c:v>8</c:v>
                </c:pt>
                <c:pt idx="35">
                  <c:v>5</c:v>
                </c:pt>
                <c:pt idx="36">
                  <c:v>14</c:v>
                </c:pt>
                <c:pt idx="37">
                  <c:v>9</c:v>
                </c:pt>
                <c:pt idx="38">
                  <c:v>5</c:v>
                </c:pt>
                <c:pt idx="39">
                  <c:v>12</c:v>
                </c:pt>
                <c:pt idx="40">
                  <c:v>10</c:v>
                </c:pt>
                <c:pt idx="41">
                  <c:v>11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7</c:v>
                </c:pt>
                <c:pt idx="46">
                  <c:v>4</c:v>
                </c:pt>
                <c:pt idx="47">
                  <c:v>5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9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36-4A1D-8673-4D9DD139D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655023"/>
        <c:axId val="1490658383"/>
      </c:scatterChart>
      <c:valAx>
        <c:axId val="149065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8383"/>
        <c:crosses val="autoZero"/>
        <c:crossBetween val="midCat"/>
      </c:valAx>
      <c:valAx>
        <c:axId val="14906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분석2단계_봄!$AB$11:$AB$43</c:f>
              <c:numCache>
                <c:formatCode>General</c:formatCode>
                <c:ptCount val="3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9</c:v>
                </c:pt>
                <c:pt idx="5">
                  <c:v>9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13</c:v>
                </c:pt>
                <c:pt idx="14">
                  <c:v>13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16</c:v>
                </c:pt>
                <c:pt idx="19">
                  <c:v>9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15</c:v>
                </c:pt>
                <c:pt idx="25">
                  <c:v>4</c:v>
                </c:pt>
                <c:pt idx="26">
                  <c:v>4</c:v>
                </c:pt>
                <c:pt idx="27">
                  <c:v>13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7</c:v>
                </c:pt>
                <c:pt idx="3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8C-4A7D-975C-D8CC45D365A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분석2단계_봄!$AE$11:$AE$34</c:f>
              <c:numCache>
                <c:formatCode>General</c:formatCode>
                <c:ptCount val="24"/>
                <c:pt idx="0">
                  <c:v>13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11</c:v>
                </c:pt>
                <c:pt idx="12">
                  <c:v>12</c:v>
                </c:pt>
                <c:pt idx="13">
                  <c:v>10</c:v>
                </c:pt>
                <c:pt idx="14">
                  <c:v>10</c:v>
                </c:pt>
                <c:pt idx="15">
                  <c:v>11</c:v>
                </c:pt>
                <c:pt idx="16">
                  <c:v>10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12</c:v>
                </c:pt>
                <c:pt idx="21">
                  <c:v>10</c:v>
                </c:pt>
                <c:pt idx="22">
                  <c:v>12</c:v>
                </c:pt>
                <c:pt idx="2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8C-4A7D-975C-D8CC45D365A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분석2단계_봄!$AH$11:$AH$48</c:f>
              <c:numCache>
                <c:formatCode>General</c:formatCode>
                <c:ptCount val="38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12</c:v>
                </c:pt>
                <c:pt idx="8">
                  <c:v>13</c:v>
                </c:pt>
                <c:pt idx="9">
                  <c:v>10</c:v>
                </c:pt>
                <c:pt idx="10">
                  <c:v>13</c:v>
                </c:pt>
                <c:pt idx="11">
                  <c:v>12</c:v>
                </c:pt>
                <c:pt idx="12">
                  <c:v>10</c:v>
                </c:pt>
                <c:pt idx="13">
                  <c:v>13</c:v>
                </c:pt>
                <c:pt idx="14">
                  <c:v>10</c:v>
                </c:pt>
                <c:pt idx="15">
                  <c:v>13</c:v>
                </c:pt>
                <c:pt idx="16">
                  <c:v>13</c:v>
                </c:pt>
                <c:pt idx="17">
                  <c:v>11</c:v>
                </c:pt>
                <c:pt idx="18">
                  <c:v>11</c:v>
                </c:pt>
                <c:pt idx="19">
                  <c:v>13</c:v>
                </c:pt>
                <c:pt idx="20">
                  <c:v>10</c:v>
                </c:pt>
                <c:pt idx="21">
                  <c:v>11</c:v>
                </c:pt>
                <c:pt idx="22">
                  <c:v>13</c:v>
                </c:pt>
                <c:pt idx="23">
                  <c:v>12</c:v>
                </c:pt>
                <c:pt idx="24">
                  <c:v>12</c:v>
                </c:pt>
                <c:pt idx="25">
                  <c:v>11</c:v>
                </c:pt>
                <c:pt idx="26">
                  <c:v>10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13</c:v>
                </c:pt>
                <c:pt idx="31">
                  <c:v>13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7</c:v>
                </c:pt>
                <c:pt idx="3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8C-4A7D-975C-D8CC45D365A7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분석2단계_봄!$AK$11:$AK$63</c:f>
              <c:numCache>
                <c:formatCode>General</c:formatCode>
                <c:ptCount val="53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13</c:v>
                </c:pt>
                <c:pt idx="10">
                  <c:v>11</c:v>
                </c:pt>
                <c:pt idx="11">
                  <c:v>13</c:v>
                </c:pt>
                <c:pt idx="12">
                  <c:v>12</c:v>
                </c:pt>
                <c:pt idx="13">
                  <c:v>10</c:v>
                </c:pt>
                <c:pt idx="14">
                  <c:v>12</c:v>
                </c:pt>
                <c:pt idx="15">
                  <c:v>10</c:v>
                </c:pt>
                <c:pt idx="16">
                  <c:v>10</c:v>
                </c:pt>
                <c:pt idx="17">
                  <c:v>12</c:v>
                </c:pt>
                <c:pt idx="18">
                  <c:v>11</c:v>
                </c:pt>
                <c:pt idx="19">
                  <c:v>13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10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11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13</c:v>
                </c:pt>
                <c:pt idx="36">
                  <c:v>10</c:v>
                </c:pt>
                <c:pt idx="37">
                  <c:v>12</c:v>
                </c:pt>
                <c:pt idx="38">
                  <c:v>13</c:v>
                </c:pt>
                <c:pt idx="39">
                  <c:v>12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5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8C-4A7D-975C-D8CC45D365A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분석2단계_봄!$AN$11:$AN$43</c:f>
              <c:numCache>
                <c:formatCode>General</c:formatCode>
                <c:ptCount val="33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12</c:v>
                </c:pt>
                <c:pt idx="18">
                  <c:v>12</c:v>
                </c:pt>
                <c:pt idx="19">
                  <c:v>11</c:v>
                </c:pt>
                <c:pt idx="20">
                  <c:v>10</c:v>
                </c:pt>
                <c:pt idx="21">
                  <c:v>13</c:v>
                </c:pt>
                <c:pt idx="22">
                  <c:v>12</c:v>
                </c:pt>
                <c:pt idx="23">
                  <c:v>14</c:v>
                </c:pt>
                <c:pt idx="24">
                  <c:v>10</c:v>
                </c:pt>
                <c:pt idx="25">
                  <c:v>10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8C-4A7D-975C-D8CC45D36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3999"/>
        <c:axId val="1498331599"/>
      </c:scatterChart>
      <c:valAx>
        <c:axId val="149833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1599"/>
        <c:crosses val="autoZero"/>
        <c:crossBetween val="midCat"/>
      </c:valAx>
      <c:valAx>
        <c:axId val="14983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3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r>
              <a:rPr lang="en-US" altLang="ko-KR"/>
              <a:t>-</a:t>
            </a:r>
            <a:r>
              <a:rPr lang="ko-KR" altLang="en-US"/>
              <a:t>강수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분석2단계_봄!$AR$11:$AR$209</c:f>
              <c:numCache>
                <c:formatCode>General</c:formatCode>
                <c:ptCount val="199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15</c:v>
                </c:pt>
                <c:pt idx="8">
                  <c:v>11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11</c:v>
                </c:pt>
                <c:pt idx="13">
                  <c:v>13</c:v>
                </c:pt>
                <c:pt idx="14">
                  <c:v>13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10</c:v>
                </c:pt>
                <c:pt idx="22">
                  <c:v>4</c:v>
                </c:pt>
                <c:pt idx="23">
                  <c:v>13</c:v>
                </c:pt>
                <c:pt idx="24">
                  <c:v>13</c:v>
                </c:pt>
                <c:pt idx="25">
                  <c:v>12</c:v>
                </c:pt>
                <c:pt idx="26">
                  <c:v>12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13</c:v>
                </c:pt>
                <c:pt idx="40">
                  <c:v>12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11</c:v>
                </c:pt>
                <c:pt idx="46">
                  <c:v>13</c:v>
                </c:pt>
                <c:pt idx="47">
                  <c:v>13</c:v>
                </c:pt>
                <c:pt idx="48">
                  <c:v>12</c:v>
                </c:pt>
                <c:pt idx="49">
                  <c:v>12</c:v>
                </c:pt>
                <c:pt idx="50">
                  <c:v>10</c:v>
                </c:pt>
                <c:pt idx="51">
                  <c:v>12</c:v>
                </c:pt>
                <c:pt idx="52">
                  <c:v>13</c:v>
                </c:pt>
                <c:pt idx="53">
                  <c:v>12</c:v>
                </c:pt>
                <c:pt idx="54">
                  <c:v>4</c:v>
                </c:pt>
                <c:pt idx="55">
                  <c:v>12</c:v>
                </c:pt>
                <c:pt idx="56">
                  <c:v>10</c:v>
                </c:pt>
                <c:pt idx="57">
                  <c:v>10</c:v>
                </c:pt>
                <c:pt idx="58">
                  <c:v>12</c:v>
                </c:pt>
                <c:pt idx="59">
                  <c:v>12</c:v>
                </c:pt>
                <c:pt idx="60">
                  <c:v>13</c:v>
                </c:pt>
                <c:pt idx="61">
                  <c:v>10</c:v>
                </c:pt>
                <c:pt idx="62">
                  <c:v>13</c:v>
                </c:pt>
                <c:pt idx="63">
                  <c:v>10</c:v>
                </c:pt>
                <c:pt idx="64">
                  <c:v>8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12</c:v>
                </c:pt>
                <c:pt idx="70">
                  <c:v>15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4</c:v>
                </c:pt>
                <c:pt idx="77">
                  <c:v>13</c:v>
                </c:pt>
                <c:pt idx="78">
                  <c:v>13</c:v>
                </c:pt>
                <c:pt idx="79">
                  <c:v>15</c:v>
                </c:pt>
                <c:pt idx="80">
                  <c:v>13</c:v>
                </c:pt>
                <c:pt idx="81">
                  <c:v>11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11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15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12</c:v>
                </c:pt>
                <c:pt idx="97">
                  <c:v>13</c:v>
                </c:pt>
                <c:pt idx="98">
                  <c:v>11</c:v>
                </c:pt>
                <c:pt idx="99">
                  <c:v>10</c:v>
                </c:pt>
                <c:pt idx="100">
                  <c:v>13</c:v>
                </c:pt>
                <c:pt idx="101">
                  <c:v>12</c:v>
                </c:pt>
                <c:pt idx="102">
                  <c:v>11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10</c:v>
                </c:pt>
                <c:pt idx="108">
                  <c:v>11</c:v>
                </c:pt>
                <c:pt idx="109">
                  <c:v>10</c:v>
                </c:pt>
                <c:pt idx="110">
                  <c:v>14</c:v>
                </c:pt>
                <c:pt idx="111">
                  <c:v>11</c:v>
                </c:pt>
                <c:pt idx="112">
                  <c:v>11</c:v>
                </c:pt>
                <c:pt idx="113">
                  <c:v>10</c:v>
                </c:pt>
                <c:pt idx="114">
                  <c:v>13</c:v>
                </c:pt>
                <c:pt idx="115">
                  <c:v>10</c:v>
                </c:pt>
                <c:pt idx="116">
                  <c:v>11</c:v>
                </c:pt>
                <c:pt idx="117">
                  <c:v>13</c:v>
                </c:pt>
                <c:pt idx="118">
                  <c:v>4</c:v>
                </c:pt>
                <c:pt idx="119">
                  <c:v>4</c:v>
                </c:pt>
                <c:pt idx="120">
                  <c:v>10</c:v>
                </c:pt>
                <c:pt idx="121">
                  <c:v>10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11</c:v>
                </c:pt>
                <c:pt idx="128">
                  <c:v>10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12</c:v>
                </c:pt>
                <c:pt idx="134">
                  <c:v>13</c:v>
                </c:pt>
                <c:pt idx="135">
                  <c:v>8</c:v>
                </c:pt>
                <c:pt idx="136">
                  <c:v>5</c:v>
                </c:pt>
                <c:pt idx="137">
                  <c:v>14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12</c:v>
                </c:pt>
                <c:pt idx="149">
                  <c:v>11</c:v>
                </c:pt>
                <c:pt idx="150">
                  <c:v>13</c:v>
                </c:pt>
                <c:pt idx="151">
                  <c:v>12</c:v>
                </c:pt>
                <c:pt idx="152">
                  <c:v>10</c:v>
                </c:pt>
                <c:pt idx="153">
                  <c:v>10</c:v>
                </c:pt>
                <c:pt idx="154">
                  <c:v>9</c:v>
                </c:pt>
                <c:pt idx="155">
                  <c:v>4</c:v>
                </c:pt>
                <c:pt idx="156">
                  <c:v>12</c:v>
                </c:pt>
                <c:pt idx="157">
                  <c:v>13</c:v>
                </c:pt>
                <c:pt idx="158">
                  <c:v>12</c:v>
                </c:pt>
                <c:pt idx="159">
                  <c:v>13</c:v>
                </c:pt>
                <c:pt idx="160">
                  <c:v>12</c:v>
                </c:pt>
                <c:pt idx="161">
                  <c:v>12</c:v>
                </c:pt>
                <c:pt idx="162">
                  <c:v>10</c:v>
                </c:pt>
                <c:pt idx="163">
                  <c:v>13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12</c:v>
                </c:pt>
                <c:pt idx="168">
                  <c:v>10</c:v>
                </c:pt>
                <c:pt idx="169">
                  <c:v>10</c:v>
                </c:pt>
                <c:pt idx="170">
                  <c:v>11</c:v>
                </c:pt>
                <c:pt idx="171">
                  <c:v>11</c:v>
                </c:pt>
                <c:pt idx="172">
                  <c:v>5</c:v>
                </c:pt>
                <c:pt idx="173">
                  <c:v>4</c:v>
                </c:pt>
                <c:pt idx="174">
                  <c:v>12</c:v>
                </c:pt>
                <c:pt idx="175">
                  <c:v>12</c:v>
                </c:pt>
                <c:pt idx="176">
                  <c:v>10</c:v>
                </c:pt>
                <c:pt idx="177">
                  <c:v>13</c:v>
                </c:pt>
                <c:pt idx="178">
                  <c:v>11</c:v>
                </c:pt>
                <c:pt idx="179">
                  <c:v>10</c:v>
                </c:pt>
                <c:pt idx="180">
                  <c:v>8</c:v>
                </c:pt>
                <c:pt idx="181">
                  <c:v>10</c:v>
                </c:pt>
                <c:pt idx="182">
                  <c:v>9</c:v>
                </c:pt>
                <c:pt idx="183">
                  <c:v>9</c:v>
                </c:pt>
                <c:pt idx="184">
                  <c:v>11</c:v>
                </c:pt>
                <c:pt idx="185">
                  <c:v>9</c:v>
                </c:pt>
                <c:pt idx="186">
                  <c:v>10</c:v>
                </c:pt>
                <c:pt idx="187">
                  <c:v>11</c:v>
                </c:pt>
                <c:pt idx="188">
                  <c:v>9</c:v>
                </c:pt>
                <c:pt idx="189">
                  <c:v>10</c:v>
                </c:pt>
                <c:pt idx="190">
                  <c:v>7</c:v>
                </c:pt>
                <c:pt idx="191">
                  <c:v>11</c:v>
                </c:pt>
                <c:pt idx="192">
                  <c:v>11</c:v>
                </c:pt>
                <c:pt idx="193">
                  <c:v>10</c:v>
                </c:pt>
                <c:pt idx="194">
                  <c:v>10</c:v>
                </c:pt>
                <c:pt idx="195">
                  <c:v>9</c:v>
                </c:pt>
                <c:pt idx="196">
                  <c:v>5</c:v>
                </c:pt>
                <c:pt idx="197">
                  <c:v>5</c:v>
                </c:pt>
                <c:pt idx="19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6-49AA-BABF-565A034911F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분석2단계_봄!$AU$11:$AU$87</c:f>
              <c:numCache>
                <c:formatCode>General</c:formatCode>
                <c:ptCount val="77"/>
                <c:pt idx="0">
                  <c:v>5</c:v>
                </c:pt>
                <c:pt idx="1">
                  <c:v>5</c:v>
                </c:pt>
                <c:pt idx="2">
                  <c:v>14</c:v>
                </c:pt>
                <c:pt idx="3">
                  <c:v>13</c:v>
                </c:pt>
                <c:pt idx="4">
                  <c:v>5</c:v>
                </c:pt>
                <c:pt idx="5">
                  <c:v>13</c:v>
                </c:pt>
                <c:pt idx="6">
                  <c:v>13</c:v>
                </c:pt>
                <c:pt idx="7">
                  <c:v>4</c:v>
                </c:pt>
                <c:pt idx="8">
                  <c:v>9</c:v>
                </c:pt>
                <c:pt idx="9">
                  <c:v>4</c:v>
                </c:pt>
                <c:pt idx="10">
                  <c:v>11</c:v>
                </c:pt>
                <c:pt idx="11">
                  <c:v>9</c:v>
                </c:pt>
                <c:pt idx="12">
                  <c:v>13</c:v>
                </c:pt>
                <c:pt idx="13">
                  <c:v>4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4</c:v>
                </c:pt>
                <c:pt idx="18">
                  <c:v>4</c:v>
                </c:pt>
                <c:pt idx="19">
                  <c:v>13</c:v>
                </c:pt>
                <c:pt idx="20">
                  <c:v>10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11</c:v>
                </c:pt>
                <c:pt idx="25">
                  <c:v>4</c:v>
                </c:pt>
                <c:pt idx="26">
                  <c:v>13</c:v>
                </c:pt>
                <c:pt idx="27">
                  <c:v>14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13</c:v>
                </c:pt>
                <c:pt idx="32">
                  <c:v>9</c:v>
                </c:pt>
                <c:pt idx="33">
                  <c:v>13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4</c:v>
                </c:pt>
                <c:pt idx="38">
                  <c:v>10</c:v>
                </c:pt>
                <c:pt idx="39">
                  <c:v>4</c:v>
                </c:pt>
                <c:pt idx="40">
                  <c:v>14</c:v>
                </c:pt>
                <c:pt idx="41">
                  <c:v>10</c:v>
                </c:pt>
                <c:pt idx="42">
                  <c:v>4</c:v>
                </c:pt>
                <c:pt idx="43">
                  <c:v>12</c:v>
                </c:pt>
                <c:pt idx="44">
                  <c:v>13</c:v>
                </c:pt>
                <c:pt idx="45">
                  <c:v>4</c:v>
                </c:pt>
                <c:pt idx="46">
                  <c:v>16</c:v>
                </c:pt>
                <c:pt idx="47">
                  <c:v>9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15</c:v>
                </c:pt>
                <c:pt idx="53">
                  <c:v>12</c:v>
                </c:pt>
                <c:pt idx="54">
                  <c:v>4</c:v>
                </c:pt>
                <c:pt idx="55">
                  <c:v>4</c:v>
                </c:pt>
                <c:pt idx="56">
                  <c:v>13</c:v>
                </c:pt>
                <c:pt idx="57">
                  <c:v>12</c:v>
                </c:pt>
                <c:pt idx="58">
                  <c:v>4</c:v>
                </c:pt>
                <c:pt idx="59">
                  <c:v>13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7</c:v>
                </c:pt>
                <c:pt idx="64">
                  <c:v>5</c:v>
                </c:pt>
                <c:pt idx="65">
                  <c:v>5</c:v>
                </c:pt>
                <c:pt idx="66">
                  <c:v>12</c:v>
                </c:pt>
                <c:pt idx="67">
                  <c:v>4</c:v>
                </c:pt>
                <c:pt idx="68">
                  <c:v>10</c:v>
                </c:pt>
                <c:pt idx="69">
                  <c:v>5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86-49AA-BABF-565A03491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63263"/>
        <c:axId val="1539182463"/>
      </c:scatterChart>
      <c:valAx>
        <c:axId val="153916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2463"/>
        <c:crosses val="autoZero"/>
        <c:crossBetween val="midCat"/>
      </c:valAx>
      <c:valAx>
        <c:axId val="15391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63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+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분석2단계_가을!$L$11:$L$43</c:f>
              <c:numCache>
                <c:formatCode>General</c:formatCode>
                <c:ptCount val="33"/>
                <c:pt idx="0">
                  <c:v>11</c:v>
                </c:pt>
                <c:pt idx="1">
                  <c:v>5</c:v>
                </c:pt>
                <c:pt idx="2">
                  <c:v>13</c:v>
                </c:pt>
                <c:pt idx="3">
                  <c:v>13</c:v>
                </c:pt>
                <c:pt idx="4">
                  <c:v>4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10</c:v>
                </c:pt>
                <c:pt idx="15">
                  <c:v>13</c:v>
                </c:pt>
                <c:pt idx="16">
                  <c:v>12</c:v>
                </c:pt>
                <c:pt idx="17">
                  <c:v>13</c:v>
                </c:pt>
                <c:pt idx="18">
                  <c:v>13</c:v>
                </c:pt>
                <c:pt idx="19">
                  <c:v>12</c:v>
                </c:pt>
                <c:pt idx="20">
                  <c:v>5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14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13</c:v>
                </c:pt>
                <c:pt idx="31">
                  <c:v>13</c:v>
                </c:pt>
                <c:pt idx="3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01-4775-8A8F-0DC95785E7F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분석2단계_가을!$O$11:$O$58</c:f>
              <c:numCache>
                <c:formatCode>General</c:formatCode>
                <c:ptCount val="48"/>
                <c:pt idx="0">
                  <c:v>4</c:v>
                </c:pt>
                <c:pt idx="1">
                  <c:v>11</c:v>
                </c:pt>
                <c:pt idx="2">
                  <c:v>4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4</c:v>
                </c:pt>
                <c:pt idx="15">
                  <c:v>10</c:v>
                </c:pt>
                <c:pt idx="16">
                  <c:v>12</c:v>
                </c:pt>
                <c:pt idx="17">
                  <c:v>6</c:v>
                </c:pt>
                <c:pt idx="18">
                  <c:v>13</c:v>
                </c:pt>
                <c:pt idx="19">
                  <c:v>13</c:v>
                </c:pt>
                <c:pt idx="20">
                  <c:v>14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11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12</c:v>
                </c:pt>
                <c:pt idx="39">
                  <c:v>10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10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01-4775-8A8F-0DC95785E7F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분석2단계_가을!$R$11:$R$76</c:f>
              <c:numCache>
                <c:formatCode>General</c:formatCode>
                <c:ptCount val="66"/>
                <c:pt idx="0">
                  <c:v>5</c:v>
                </c:pt>
                <c:pt idx="1">
                  <c:v>9</c:v>
                </c:pt>
                <c:pt idx="2">
                  <c:v>9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13</c:v>
                </c:pt>
                <c:pt idx="13">
                  <c:v>4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5</c:v>
                </c:pt>
                <c:pt idx="18">
                  <c:v>12</c:v>
                </c:pt>
                <c:pt idx="19">
                  <c:v>5</c:v>
                </c:pt>
                <c:pt idx="20">
                  <c:v>13</c:v>
                </c:pt>
                <c:pt idx="21">
                  <c:v>4</c:v>
                </c:pt>
                <c:pt idx="22">
                  <c:v>5</c:v>
                </c:pt>
                <c:pt idx="23">
                  <c:v>13</c:v>
                </c:pt>
                <c:pt idx="24">
                  <c:v>4</c:v>
                </c:pt>
                <c:pt idx="25">
                  <c:v>4</c:v>
                </c:pt>
                <c:pt idx="26">
                  <c:v>11</c:v>
                </c:pt>
                <c:pt idx="27">
                  <c:v>12</c:v>
                </c:pt>
                <c:pt idx="28">
                  <c:v>12</c:v>
                </c:pt>
                <c:pt idx="29">
                  <c:v>11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12</c:v>
                </c:pt>
                <c:pt idx="38">
                  <c:v>5</c:v>
                </c:pt>
                <c:pt idx="39">
                  <c:v>4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01-4775-8A8F-0DC95785E7F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분석2단계_가을!$U$11:$U$59</c:f>
              <c:numCache>
                <c:formatCode>General</c:formatCode>
                <c:ptCount val="49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10</c:v>
                </c:pt>
                <c:pt idx="10">
                  <c:v>5</c:v>
                </c:pt>
                <c:pt idx="11">
                  <c:v>5</c:v>
                </c:pt>
                <c:pt idx="12">
                  <c:v>11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01-4775-8A8F-0DC95785E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428591"/>
        <c:axId val="1244424271"/>
      </c:scatterChart>
      <c:valAx>
        <c:axId val="124442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4424271"/>
        <c:crosses val="autoZero"/>
        <c:crossBetween val="midCat"/>
      </c:valAx>
      <c:valAx>
        <c:axId val="124442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4428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+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분석2단계_가을!$Y$11:$Y$35</c:f>
              <c:numCache>
                <c:formatCode>General</c:formatCode>
                <c:ptCount val="25"/>
                <c:pt idx="0">
                  <c:v>4</c:v>
                </c:pt>
                <c:pt idx="1">
                  <c:v>11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4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94-4800-BA40-8F324FC78CD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분석2단계_가을!$AB$11:$AB$31</c:f>
              <c:numCache>
                <c:formatCode>General</c:formatCode>
                <c:ptCount val="21"/>
                <c:pt idx="0">
                  <c:v>5</c:v>
                </c:pt>
                <c:pt idx="1">
                  <c:v>8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5</c:v>
                </c:pt>
                <c:pt idx="10">
                  <c:v>4</c:v>
                </c:pt>
                <c:pt idx="11">
                  <c:v>13</c:v>
                </c:pt>
                <c:pt idx="12">
                  <c:v>10</c:v>
                </c:pt>
                <c:pt idx="13">
                  <c:v>12</c:v>
                </c:pt>
                <c:pt idx="14">
                  <c:v>13</c:v>
                </c:pt>
                <c:pt idx="15">
                  <c:v>5</c:v>
                </c:pt>
                <c:pt idx="16">
                  <c:v>13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94-4800-BA40-8F324FC78CD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분석2단계_가을!$AE$11:$AE$33</c:f>
              <c:numCache>
                <c:formatCode>General</c:formatCode>
                <c:ptCount val="23"/>
                <c:pt idx="0">
                  <c:v>14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12</c:v>
                </c:pt>
                <c:pt idx="5">
                  <c:v>12</c:v>
                </c:pt>
                <c:pt idx="6">
                  <c:v>5</c:v>
                </c:pt>
                <c:pt idx="7">
                  <c:v>5</c:v>
                </c:pt>
                <c:pt idx="8">
                  <c:v>13</c:v>
                </c:pt>
                <c:pt idx="9">
                  <c:v>4</c:v>
                </c:pt>
                <c:pt idx="10">
                  <c:v>12</c:v>
                </c:pt>
                <c:pt idx="11">
                  <c:v>12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13</c:v>
                </c:pt>
                <c:pt idx="16">
                  <c:v>12</c:v>
                </c:pt>
                <c:pt idx="17">
                  <c:v>13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94-4800-BA40-8F324FC78CD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분석2단계_가을!$AH$11:$AH$41</c:f>
              <c:numCache>
                <c:formatCode>General</c:formatCode>
                <c:ptCount val="31"/>
                <c:pt idx="0">
                  <c:v>5</c:v>
                </c:pt>
                <c:pt idx="1">
                  <c:v>5</c:v>
                </c:pt>
                <c:pt idx="2">
                  <c:v>11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12</c:v>
                </c:pt>
                <c:pt idx="14">
                  <c:v>14</c:v>
                </c:pt>
                <c:pt idx="15">
                  <c:v>12</c:v>
                </c:pt>
                <c:pt idx="16">
                  <c:v>12</c:v>
                </c:pt>
                <c:pt idx="17">
                  <c:v>4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10</c:v>
                </c:pt>
                <c:pt idx="23">
                  <c:v>4</c:v>
                </c:pt>
                <c:pt idx="24">
                  <c:v>4</c:v>
                </c:pt>
                <c:pt idx="25">
                  <c:v>10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94-4800-BA40-8F324FC78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88703"/>
        <c:axId val="1539180543"/>
      </c:scatterChart>
      <c:valAx>
        <c:axId val="153918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0543"/>
        <c:crosses val="autoZero"/>
        <c:crossBetween val="midCat"/>
      </c:valAx>
      <c:valAx>
        <c:axId val="153918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8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r>
              <a:rPr lang="en-US" altLang="ko-KR"/>
              <a:t>+</a:t>
            </a:r>
            <a:r>
              <a:rPr lang="ko-KR" altLang="en-US"/>
              <a:t>비 유무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분석2단계_가을!$AL$11:$AL$200</c:f>
              <c:numCache>
                <c:formatCode>General</c:formatCode>
                <c:ptCount val="190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4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4</c:v>
                </c:pt>
                <c:pt idx="10">
                  <c:v>5</c:v>
                </c:pt>
                <c:pt idx="11">
                  <c:v>11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9</c:v>
                </c:pt>
                <c:pt idx="16">
                  <c:v>9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11</c:v>
                </c:pt>
                <c:pt idx="26">
                  <c:v>12</c:v>
                </c:pt>
                <c:pt idx="27">
                  <c:v>4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13</c:v>
                </c:pt>
                <c:pt idx="42">
                  <c:v>4</c:v>
                </c:pt>
                <c:pt idx="43">
                  <c:v>4</c:v>
                </c:pt>
                <c:pt idx="44">
                  <c:v>11</c:v>
                </c:pt>
                <c:pt idx="45">
                  <c:v>10</c:v>
                </c:pt>
                <c:pt idx="46">
                  <c:v>12</c:v>
                </c:pt>
                <c:pt idx="47">
                  <c:v>13</c:v>
                </c:pt>
                <c:pt idx="48">
                  <c:v>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6</c:v>
                </c:pt>
                <c:pt idx="54">
                  <c:v>3</c:v>
                </c:pt>
                <c:pt idx="55">
                  <c:v>13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12</c:v>
                </c:pt>
                <c:pt idx="60">
                  <c:v>12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10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12</c:v>
                </c:pt>
                <c:pt idx="74">
                  <c:v>13</c:v>
                </c:pt>
                <c:pt idx="75">
                  <c:v>5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9</c:v>
                </c:pt>
                <c:pt idx="80">
                  <c:v>9</c:v>
                </c:pt>
                <c:pt idx="81">
                  <c:v>5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4</c:v>
                </c:pt>
                <c:pt idx="86">
                  <c:v>4</c:v>
                </c:pt>
                <c:pt idx="87">
                  <c:v>11</c:v>
                </c:pt>
                <c:pt idx="88">
                  <c:v>12</c:v>
                </c:pt>
                <c:pt idx="89">
                  <c:v>14</c:v>
                </c:pt>
                <c:pt idx="90">
                  <c:v>11</c:v>
                </c:pt>
                <c:pt idx="91">
                  <c:v>11</c:v>
                </c:pt>
                <c:pt idx="92">
                  <c:v>12</c:v>
                </c:pt>
                <c:pt idx="93">
                  <c:v>10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11</c:v>
                </c:pt>
                <c:pt idx="99">
                  <c:v>14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12</c:v>
                </c:pt>
                <c:pt idx="107">
                  <c:v>10</c:v>
                </c:pt>
                <c:pt idx="108">
                  <c:v>13</c:v>
                </c:pt>
                <c:pt idx="109">
                  <c:v>12</c:v>
                </c:pt>
                <c:pt idx="110">
                  <c:v>12</c:v>
                </c:pt>
                <c:pt idx="111">
                  <c:v>13</c:v>
                </c:pt>
                <c:pt idx="112">
                  <c:v>13</c:v>
                </c:pt>
                <c:pt idx="113">
                  <c:v>5</c:v>
                </c:pt>
                <c:pt idx="114">
                  <c:v>13</c:v>
                </c:pt>
                <c:pt idx="115">
                  <c:v>13</c:v>
                </c:pt>
                <c:pt idx="116">
                  <c:v>12</c:v>
                </c:pt>
                <c:pt idx="117">
                  <c:v>5</c:v>
                </c:pt>
                <c:pt idx="118">
                  <c:v>13</c:v>
                </c:pt>
                <c:pt idx="119">
                  <c:v>12</c:v>
                </c:pt>
                <c:pt idx="120">
                  <c:v>13</c:v>
                </c:pt>
                <c:pt idx="121">
                  <c:v>13</c:v>
                </c:pt>
                <c:pt idx="122">
                  <c:v>12</c:v>
                </c:pt>
                <c:pt idx="123">
                  <c:v>14</c:v>
                </c:pt>
                <c:pt idx="124">
                  <c:v>12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11</c:v>
                </c:pt>
                <c:pt idx="142">
                  <c:v>5</c:v>
                </c:pt>
                <c:pt idx="143">
                  <c:v>5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12</c:v>
                </c:pt>
                <c:pt idx="158">
                  <c:v>10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10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12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13</c:v>
                </c:pt>
                <c:pt idx="179">
                  <c:v>4</c:v>
                </c:pt>
                <c:pt idx="180">
                  <c:v>13</c:v>
                </c:pt>
                <c:pt idx="181">
                  <c:v>13</c:v>
                </c:pt>
                <c:pt idx="182">
                  <c:v>4</c:v>
                </c:pt>
                <c:pt idx="183">
                  <c:v>4</c:v>
                </c:pt>
                <c:pt idx="184">
                  <c:v>13</c:v>
                </c:pt>
                <c:pt idx="185">
                  <c:v>13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A1-4C69-8E24-5E62ABEF911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분석2단계_가을!$AO$11:$AO$93</c:f>
              <c:numCache>
                <c:formatCode>General</c:formatCode>
                <c:ptCount val="83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14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11</c:v>
                </c:pt>
                <c:pt idx="22">
                  <c:v>11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13</c:v>
                </c:pt>
                <c:pt idx="27">
                  <c:v>13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12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13</c:v>
                </c:pt>
                <c:pt idx="48">
                  <c:v>4</c:v>
                </c:pt>
                <c:pt idx="49">
                  <c:v>4</c:v>
                </c:pt>
                <c:pt idx="50">
                  <c:v>11</c:v>
                </c:pt>
                <c:pt idx="51">
                  <c:v>5</c:v>
                </c:pt>
                <c:pt idx="52">
                  <c:v>4</c:v>
                </c:pt>
                <c:pt idx="53">
                  <c:v>13</c:v>
                </c:pt>
                <c:pt idx="54">
                  <c:v>4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A1-4C69-8E24-5E62ABEF9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81983"/>
        <c:axId val="1539172863"/>
      </c:scatterChart>
      <c:valAx>
        <c:axId val="153918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72863"/>
        <c:crosses val="autoZero"/>
        <c:crossBetween val="midCat"/>
      </c:valAx>
      <c:valAx>
        <c:axId val="15391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39181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r>
              <a:rPr lang="en-US" altLang="ko-KR"/>
              <a:t>+</a:t>
            </a:r>
            <a:r>
              <a:rPr lang="ko-KR" altLang="en-US"/>
              <a:t>체감온도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분석2단계_겨울!$L$11:$L$109</c:f>
              <c:numCache>
                <c:formatCode>General</c:formatCode>
                <c:ptCount val="99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13</c:v>
                </c:pt>
                <c:pt idx="16">
                  <c:v>10</c:v>
                </c:pt>
                <c:pt idx="17">
                  <c:v>14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4</c:v>
                </c:pt>
                <c:pt idx="22">
                  <c:v>13</c:v>
                </c:pt>
                <c:pt idx="23">
                  <c:v>13</c:v>
                </c:pt>
                <c:pt idx="24">
                  <c:v>4</c:v>
                </c:pt>
                <c:pt idx="25">
                  <c:v>13</c:v>
                </c:pt>
                <c:pt idx="26">
                  <c:v>5</c:v>
                </c:pt>
                <c:pt idx="27">
                  <c:v>4</c:v>
                </c:pt>
                <c:pt idx="28">
                  <c:v>13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12</c:v>
                </c:pt>
                <c:pt idx="35">
                  <c:v>13</c:v>
                </c:pt>
                <c:pt idx="36">
                  <c:v>4</c:v>
                </c:pt>
                <c:pt idx="37">
                  <c:v>14</c:v>
                </c:pt>
                <c:pt idx="38">
                  <c:v>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13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11</c:v>
                </c:pt>
                <c:pt idx="73">
                  <c:v>13</c:v>
                </c:pt>
                <c:pt idx="74">
                  <c:v>4</c:v>
                </c:pt>
                <c:pt idx="75">
                  <c:v>3</c:v>
                </c:pt>
                <c:pt idx="76">
                  <c:v>5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3</c:v>
                </c:pt>
                <c:pt idx="81">
                  <c:v>13</c:v>
                </c:pt>
                <c:pt idx="82">
                  <c:v>13</c:v>
                </c:pt>
                <c:pt idx="83">
                  <c:v>5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13</c:v>
                </c:pt>
                <c:pt idx="90">
                  <c:v>13</c:v>
                </c:pt>
                <c:pt idx="91">
                  <c:v>11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F-4A98-AB43-657D208A82C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분석2단계_겨울!$O$11:$O$105</c:f>
              <c:numCache>
                <c:formatCode>General</c:formatCode>
                <c:ptCount val="95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4</c:v>
                </c:pt>
                <c:pt idx="9">
                  <c:v>12</c:v>
                </c:pt>
                <c:pt idx="10">
                  <c:v>4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4</c:v>
                </c:pt>
                <c:pt idx="16">
                  <c:v>5</c:v>
                </c:pt>
                <c:pt idx="17">
                  <c:v>13</c:v>
                </c:pt>
                <c:pt idx="18">
                  <c:v>4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4</c:v>
                </c:pt>
                <c:pt idx="23">
                  <c:v>13</c:v>
                </c:pt>
                <c:pt idx="24">
                  <c:v>13</c:v>
                </c:pt>
                <c:pt idx="25">
                  <c:v>15</c:v>
                </c:pt>
                <c:pt idx="26">
                  <c:v>13</c:v>
                </c:pt>
                <c:pt idx="27">
                  <c:v>13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4</c:v>
                </c:pt>
                <c:pt idx="32">
                  <c:v>14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11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4</c:v>
                </c:pt>
                <c:pt idx="47">
                  <c:v>12</c:v>
                </c:pt>
                <c:pt idx="48">
                  <c:v>5</c:v>
                </c:pt>
                <c:pt idx="49">
                  <c:v>13</c:v>
                </c:pt>
                <c:pt idx="50">
                  <c:v>5</c:v>
                </c:pt>
                <c:pt idx="51">
                  <c:v>13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13</c:v>
                </c:pt>
                <c:pt idx="59">
                  <c:v>14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6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13</c:v>
                </c:pt>
                <c:pt idx="70">
                  <c:v>15</c:v>
                </c:pt>
                <c:pt idx="71">
                  <c:v>13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5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5</c:v>
                </c:pt>
                <c:pt idx="81">
                  <c:v>5</c:v>
                </c:pt>
                <c:pt idx="82">
                  <c:v>13</c:v>
                </c:pt>
                <c:pt idx="83">
                  <c:v>10</c:v>
                </c:pt>
                <c:pt idx="84">
                  <c:v>4</c:v>
                </c:pt>
                <c:pt idx="85">
                  <c:v>14</c:v>
                </c:pt>
                <c:pt idx="86">
                  <c:v>13</c:v>
                </c:pt>
                <c:pt idx="87">
                  <c:v>12</c:v>
                </c:pt>
                <c:pt idx="88">
                  <c:v>4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8F-4A98-AB43-657D208A82C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분석2단계_겨울!$R$11:$R$61</c:f>
              <c:numCache>
                <c:formatCode>General</c:formatCode>
                <c:ptCount val="51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4</c:v>
                </c:pt>
                <c:pt idx="4">
                  <c:v>4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9</c:v>
                </c:pt>
                <c:pt idx="10">
                  <c:v>5</c:v>
                </c:pt>
                <c:pt idx="11">
                  <c:v>4</c:v>
                </c:pt>
                <c:pt idx="12">
                  <c:v>13</c:v>
                </c:pt>
                <c:pt idx="13">
                  <c:v>12</c:v>
                </c:pt>
                <c:pt idx="14">
                  <c:v>14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4</c:v>
                </c:pt>
                <c:pt idx="19">
                  <c:v>13</c:v>
                </c:pt>
                <c:pt idx="20">
                  <c:v>13</c:v>
                </c:pt>
                <c:pt idx="21">
                  <c:v>12</c:v>
                </c:pt>
                <c:pt idx="22">
                  <c:v>14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15</c:v>
                </c:pt>
                <c:pt idx="27">
                  <c:v>11</c:v>
                </c:pt>
                <c:pt idx="28">
                  <c:v>13</c:v>
                </c:pt>
                <c:pt idx="29">
                  <c:v>5</c:v>
                </c:pt>
                <c:pt idx="30">
                  <c:v>13</c:v>
                </c:pt>
                <c:pt idx="31">
                  <c:v>4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5</c:v>
                </c:pt>
                <c:pt idx="36">
                  <c:v>4</c:v>
                </c:pt>
                <c:pt idx="37">
                  <c:v>13</c:v>
                </c:pt>
                <c:pt idx="38">
                  <c:v>4</c:v>
                </c:pt>
                <c:pt idx="39">
                  <c:v>12</c:v>
                </c:pt>
                <c:pt idx="40">
                  <c:v>10</c:v>
                </c:pt>
                <c:pt idx="41">
                  <c:v>4</c:v>
                </c:pt>
                <c:pt idx="42">
                  <c:v>5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4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8F-4A98-AB43-657D208A8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330159"/>
        <c:axId val="1498334959"/>
      </c:scatterChart>
      <c:valAx>
        <c:axId val="149833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4959"/>
        <c:crosses val="autoZero"/>
        <c:crossBetween val="midCat"/>
      </c:valAx>
      <c:valAx>
        <c:axId val="149833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8330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r>
              <a:rPr lang="en-US" altLang="ko-KR"/>
              <a:t>+</a:t>
            </a:r>
            <a:r>
              <a:rPr lang="ko-KR" altLang="en-US"/>
              <a:t>일사량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분석2단계_겨울!$V$11:$V$89</c:f>
              <c:numCache>
                <c:formatCode>General</c:formatCode>
                <c:ptCount val="79"/>
                <c:pt idx="0">
                  <c:v>11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15</c:v>
                </c:pt>
                <c:pt idx="5">
                  <c:v>12</c:v>
                </c:pt>
                <c:pt idx="6">
                  <c:v>4</c:v>
                </c:pt>
                <c:pt idx="7">
                  <c:v>13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14</c:v>
                </c:pt>
                <c:pt idx="19">
                  <c:v>12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10</c:v>
                </c:pt>
                <c:pt idx="29">
                  <c:v>13</c:v>
                </c:pt>
                <c:pt idx="30">
                  <c:v>13</c:v>
                </c:pt>
                <c:pt idx="31">
                  <c:v>4</c:v>
                </c:pt>
                <c:pt idx="32">
                  <c:v>14</c:v>
                </c:pt>
                <c:pt idx="33">
                  <c:v>4</c:v>
                </c:pt>
                <c:pt idx="34">
                  <c:v>13</c:v>
                </c:pt>
                <c:pt idx="35">
                  <c:v>4</c:v>
                </c:pt>
                <c:pt idx="36">
                  <c:v>11</c:v>
                </c:pt>
                <c:pt idx="37">
                  <c:v>15</c:v>
                </c:pt>
                <c:pt idx="38">
                  <c:v>13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11</c:v>
                </c:pt>
                <c:pt idx="49">
                  <c:v>4</c:v>
                </c:pt>
                <c:pt idx="50">
                  <c:v>4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4</c:v>
                </c:pt>
                <c:pt idx="56">
                  <c:v>3</c:v>
                </c:pt>
                <c:pt idx="57">
                  <c:v>14</c:v>
                </c:pt>
                <c:pt idx="58">
                  <c:v>13</c:v>
                </c:pt>
                <c:pt idx="59">
                  <c:v>3</c:v>
                </c:pt>
                <c:pt idx="60">
                  <c:v>5</c:v>
                </c:pt>
                <c:pt idx="61">
                  <c:v>13</c:v>
                </c:pt>
                <c:pt idx="62">
                  <c:v>15</c:v>
                </c:pt>
                <c:pt idx="63">
                  <c:v>5</c:v>
                </c:pt>
                <c:pt idx="64">
                  <c:v>10</c:v>
                </c:pt>
                <c:pt idx="65">
                  <c:v>4</c:v>
                </c:pt>
                <c:pt idx="66">
                  <c:v>11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4</c:v>
                </c:pt>
                <c:pt idx="7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1-4DF2-9F07-598138749CD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분석2단계_겨울!$Y$11:$Y$53</c:f>
              <c:numCache>
                <c:formatCode>General</c:formatCode>
                <c:ptCount val="43"/>
                <c:pt idx="0">
                  <c:v>14</c:v>
                </c:pt>
                <c:pt idx="1">
                  <c:v>5</c:v>
                </c:pt>
                <c:pt idx="2">
                  <c:v>13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4</c:v>
                </c:pt>
                <c:pt idx="12">
                  <c:v>13</c:v>
                </c:pt>
                <c:pt idx="13">
                  <c:v>4</c:v>
                </c:pt>
                <c:pt idx="14">
                  <c:v>13</c:v>
                </c:pt>
                <c:pt idx="15">
                  <c:v>15</c:v>
                </c:pt>
                <c:pt idx="16">
                  <c:v>13</c:v>
                </c:pt>
                <c:pt idx="17">
                  <c:v>11</c:v>
                </c:pt>
                <c:pt idx="18">
                  <c:v>15</c:v>
                </c:pt>
                <c:pt idx="19">
                  <c:v>15</c:v>
                </c:pt>
                <c:pt idx="20">
                  <c:v>14</c:v>
                </c:pt>
                <c:pt idx="21">
                  <c:v>13</c:v>
                </c:pt>
                <c:pt idx="22">
                  <c:v>4</c:v>
                </c:pt>
                <c:pt idx="23">
                  <c:v>4</c:v>
                </c:pt>
                <c:pt idx="24">
                  <c:v>13</c:v>
                </c:pt>
                <c:pt idx="25">
                  <c:v>12</c:v>
                </c:pt>
                <c:pt idx="26">
                  <c:v>13</c:v>
                </c:pt>
                <c:pt idx="27">
                  <c:v>14</c:v>
                </c:pt>
                <c:pt idx="28">
                  <c:v>13</c:v>
                </c:pt>
                <c:pt idx="29">
                  <c:v>13</c:v>
                </c:pt>
                <c:pt idx="30">
                  <c:v>6</c:v>
                </c:pt>
                <c:pt idx="31">
                  <c:v>13</c:v>
                </c:pt>
                <c:pt idx="32">
                  <c:v>14</c:v>
                </c:pt>
                <c:pt idx="33">
                  <c:v>13</c:v>
                </c:pt>
                <c:pt idx="34">
                  <c:v>12</c:v>
                </c:pt>
                <c:pt idx="35">
                  <c:v>4</c:v>
                </c:pt>
                <c:pt idx="36">
                  <c:v>12</c:v>
                </c:pt>
                <c:pt idx="37">
                  <c:v>13</c:v>
                </c:pt>
                <c:pt idx="38">
                  <c:v>5</c:v>
                </c:pt>
                <c:pt idx="39">
                  <c:v>13</c:v>
                </c:pt>
                <c:pt idx="40">
                  <c:v>4</c:v>
                </c:pt>
                <c:pt idx="41">
                  <c:v>13</c:v>
                </c:pt>
                <c:pt idx="42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61-4DF2-9F07-598138749CD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분석2단계_겨울!$AB$11:$AB$42</c:f>
              <c:numCache>
                <c:formatCode>General</c:formatCode>
                <c:ptCount val="32"/>
                <c:pt idx="0">
                  <c:v>12</c:v>
                </c:pt>
                <c:pt idx="1">
                  <c:v>14</c:v>
                </c:pt>
                <c:pt idx="2">
                  <c:v>13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14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14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10</c:v>
                </c:pt>
                <c:pt idx="28">
                  <c:v>13</c:v>
                </c:pt>
                <c:pt idx="29">
                  <c:v>12</c:v>
                </c:pt>
                <c:pt idx="30">
                  <c:v>4</c:v>
                </c:pt>
                <c:pt idx="3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61-4DF2-9F07-598138749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919695"/>
        <c:axId val="1211920175"/>
      </c:scatterChart>
      <c:valAx>
        <c:axId val="121191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1920175"/>
        <c:crosses val="autoZero"/>
        <c:crossBetween val="midCat"/>
      </c:valAx>
      <c:valAx>
        <c:axId val="12119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191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r>
              <a:rPr lang="en-US" altLang="ko-KR"/>
              <a:t>+</a:t>
            </a:r>
            <a:r>
              <a:rPr lang="ko-KR" altLang="en-US"/>
              <a:t>비 유무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분석2단계_겨울!$AF$11:$AF$181</c:f>
              <c:numCache>
                <c:formatCode>General</c:formatCode>
                <c:ptCount val="171"/>
                <c:pt idx="0">
                  <c:v>11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3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12</c:v>
                </c:pt>
                <c:pt idx="16">
                  <c:v>14</c:v>
                </c:pt>
                <c:pt idx="17">
                  <c:v>13</c:v>
                </c:pt>
                <c:pt idx="18">
                  <c:v>13</c:v>
                </c:pt>
                <c:pt idx="19">
                  <c:v>4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4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14</c:v>
                </c:pt>
                <c:pt idx="35">
                  <c:v>13</c:v>
                </c:pt>
                <c:pt idx="36">
                  <c:v>11</c:v>
                </c:pt>
                <c:pt idx="37">
                  <c:v>13</c:v>
                </c:pt>
                <c:pt idx="38">
                  <c:v>12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14</c:v>
                </c:pt>
                <c:pt idx="45">
                  <c:v>12</c:v>
                </c:pt>
                <c:pt idx="46">
                  <c:v>4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13</c:v>
                </c:pt>
                <c:pt idx="56">
                  <c:v>4</c:v>
                </c:pt>
                <c:pt idx="57">
                  <c:v>12</c:v>
                </c:pt>
                <c:pt idx="58">
                  <c:v>10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15</c:v>
                </c:pt>
                <c:pt idx="65">
                  <c:v>14</c:v>
                </c:pt>
                <c:pt idx="66">
                  <c:v>14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12</c:v>
                </c:pt>
                <c:pt idx="72">
                  <c:v>12</c:v>
                </c:pt>
                <c:pt idx="73">
                  <c:v>4</c:v>
                </c:pt>
                <c:pt idx="74">
                  <c:v>13</c:v>
                </c:pt>
                <c:pt idx="75">
                  <c:v>4</c:v>
                </c:pt>
                <c:pt idx="76">
                  <c:v>14</c:v>
                </c:pt>
                <c:pt idx="77">
                  <c:v>13</c:v>
                </c:pt>
                <c:pt idx="78">
                  <c:v>14</c:v>
                </c:pt>
                <c:pt idx="79">
                  <c:v>13</c:v>
                </c:pt>
                <c:pt idx="80">
                  <c:v>13</c:v>
                </c:pt>
                <c:pt idx="81">
                  <c:v>15</c:v>
                </c:pt>
                <c:pt idx="82">
                  <c:v>13</c:v>
                </c:pt>
                <c:pt idx="83">
                  <c:v>13</c:v>
                </c:pt>
                <c:pt idx="84">
                  <c:v>11</c:v>
                </c:pt>
                <c:pt idx="85">
                  <c:v>13</c:v>
                </c:pt>
                <c:pt idx="86">
                  <c:v>13</c:v>
                </c:pt>
                <c:pt idx="87">
                  <c:v>15</c:v>
                </c:pt>
                <c:pt idx="88">
                  <c:v>11</c:v>
                </c:pt>
                <c:pt idx="89">
                  <c:v>13</c:v>
                </c:pt>
                <c:pt idx="90">
                  <c:v>12</c:v>
                </c:pt>
                <c:pt idx="91">
                  <c:v>15</c:v>
                </c:pt>
                <c:pt idx="92">
                  <c:v>12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4</c:v>
                </c:pt>
                <c:pt idx="102">
                  <c:v>4</c:v>
                </c:pt>
                <c:pt idx="103">
                  <c:v>14</c:v>
                </c:pt>
                <c:pt idx="104">
                  <c:v>13</c:v>
                </c:pt>
                <c:pt idx="105">
                  <c:v>4</c:v>
                </c:pt>
                <c:pt idx="106">
                  <c:v>4</c:v>
                </c:pt>
                <c:pt idx="107">
                  <c:v>13</c:v>
                </c:pt>
                <c:pt idx="108">
                  <c:v>12</c:v>
                </c:pt>
                <c:pt idx="109">
                  <c:v>5</c:v>
                </c:pt>
                <c:pt idx="110">
                  <c:v>13</c:v>
                </c:pt>
                <c:pt idx="111">
                  <c:v>13</c:v>
                </c:pt>
                <c:pt idx="112">
                  <c:v>5</c:v>
                </c:pt>
                <c:pt idx="113">
                  <c:v>13</c:v>
                </c:pt>
                <c:pt idx="114">
                  <c:v>11</c:v>
                </c:pt>
                <c:pt idx="115">
                  <c:v>4</c:v>
                </c:pt>
                <c:pt idx="116">
                  <c:v>4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13</c:v>
                </c:pt>
                <c:pt idx="121">
                  <c:v>14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14</c:v>
                </c:pt>
                <c:pt idx="130">
                  <c:v>13</c:v>
                </c:pt>
                <c:pt idx="131">
                  <c:v>3</c:v>
                </c:pt>
                <c:pt idx="132">
                  <c:v>5</c:v>
                </c:pt>
                <c:pt idx="133">
                  <c:v>14</c:v>
                </c:pt>
                <c:pt idx="134">
                  <c:v>14</c:v>
                </c:pt>
                <c:pt idx="135">
                  <c:v>13</c:v>
                </c:pt>
                <c:pt idx="136">
                  <c:v>13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12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5</c:v>
                </c:pt>
                <c:pt idx="150">
                  <c:v>12</c:v>
                </c:pt>
                <c:pt idx="151">
                  <c:v>13</c:v>
                </c:pt>
                <c:pt idx="152">
                  <c:v>13</c:v>
                </c:pt>
                <c:pt idx="153">
                  <c:v>11</c:v>
                </c:pt>
                <c:pt idx="154">
                  <c:v>13</c:v>
                </c:pt>
                <c:pt idx="155">
                  <c:v>12</c:v>
                </c:pt>
                <c:pt idx="156">
                  <c:v>5</c:v>
                </c:pt>
                <c:pt idx="157">
                  <c:v>13</c:v>
                </c:pt>
                <c:pt idx="158">
                  <c:v>4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4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4</c:v>
                </c:pt>
                <c:pt idx="170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3-4D61-8BB2-63559527BB4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분석2단계_겨울!$AI$11:$AI$109</c:f>
              <c:numCache>
                <c:formatCode>General</c:formatCode>
                <c:ptCount val="99"/>
                <c:pt idx="0">
                  <c:v>5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4</c:v>
                </c:pt>
                <c:pt idx="5">
                  <c:v>4</c:v>
                </c:pt>
                <c:pt idx="6">
                  <c:v>13</c:v>
                </c:pt>
                <c:pt idx="7">
                  <c:v>13</c:v>
                </c:pt>
                <c:pt idx="8">
                  <c:v>4</c:v>
                </c:pt>
                <c:pt idx="9">
                  <c:v>5</c:v>
                </c:pt>
                <c:pt idx="10">
                  <c:v>12</c:v>
                </c:pt>
                <c:pt idx="11">
                  <c:v>4</c:v>
                </c:pt>
                <c:pt idx="12">
                  <c:v>10</c:v>
                </c:pt>
                <c:pt idx="13">
                  <c:v>14</c:v>
                </c:pt>
                <c:pt idx="14">
                  <c:v>4</c:v>
                </c:pt>
                <c:pt idx="15">
                  <c:v>13</c:v>
                </c:pt>
                <c:pt idx="16">
                  <c:v>12</c:v>
                </c:pt>
                <c:pt idx="17">
                  <c:v>5</c:v>
                </c:pt>
                <c:pt idx="18">
                  <c:v>4</c:v>
                </c:pt>
                <c:pt idx="19">
                  <c:v>9</c:v>
                </c:pt>
                <c:pt idx="20">
                  <c:v>5</c:v>
                </c:pt>
                <c:pt idx="21">
                  <c:v>11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12</c:v>
                </c:pt>
                <c:pt idx="30">
                  <c:v>4</c:v>
                </c:pt>
                <c:pt idx="31">
                  <c:v>4</c:v>
                </c:pt>
                <c:pt idx="32">
                  <c:v>12</c:v>
                </c:pt>
                <c:pt idx="33">
                  <c:v>4</c:v>
                </c:pt>
                <c:pt idx="34">
                  <c:v>13</c:v>
                </c:pt>
                <c:pt idx="35">
                  <c:v>4</c:v>
                </c:pt>
                <c:pt idx="36">
                  <c:v>4</c:v>
                </c:pt>
                <c:pt idx="37">
                  <c:v>12</c:v>
                </c:pt>
                <c:pt idx="38">
                  <c:v>14</c:v>
                </c:pt>
                <c:pt idx="39">
                  <c:v>4</c:v>
                </c:pt>
                <c:pt idx="40">
                  <c:v>4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15</c:v>
                </c:pt>
                <c:pt idx="47">
                  <c:v>13</c:v>
                </c:pt>
                <c:pt idx="48">
                  <c:v>13</c:v>
                </c:pt>
                <c:pt idx="49">
                  <c:v>5</c:v>
                </c:pt>
                <c:pt idx="50">
                  <c:v>13</c:v>
                </c:pt>
                <c:pt idx="51">
                  <c:v>4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6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13</c:v>
                </c:pt>
                <c:pt idx="65">
                  <c:v>13</c:v>
                </c:pt>
                <c:pt idx="66">
                  <c:v>3</c:v>
                </c:pt>
                <c:pt idx="67">
                  <c:v>13</c:v>
                </c:pt>
                <c:pt idx="68">
                  <c:v>13</c:v>
                </c:pt>
                <c:pt idx="69">
                  <c:v>5</c:v>
                </c:pt>
                <c:pt idx="70">
                  <c:v>13</c:v>
                </c:pt>
                <c:pt idx="71">
                  <c:v>5</c:v>
                </c:pt>
                <c:pt idx="72">
                  <c:v>4</c:v>
                </c:pt>
                <c:pt idx="73">
                  <c:v>12</c:v>
                </c:pt>
                <c:pt idx="74">
                  <c:v>10</c:v>
                </c:pt>
                <c:pt idx="75">
                  <c:v>4</c:v>
                </c:pt>
                <c:pt idx="76">
                  <c:v>11</c:v>
                </c:pt>
                <c:pt idx="77">
                  <c:v>5</c:v>
                </c:pt>
                <c:pt idx="78">
                  <c:v>4</c:v>
                </c:pt>
                <c:pt idx="79">
                  <c:v>13</c:v>
                </c:pt>
                <c:pt idx="80">
                  <c:v>10</c:v>
                </c:pt>
                <c:pt idx="81">
                  <c:v>4</c:v>
                </c:pt>
                <c:pt idx="82">
                  <c:v>14</c:v>
                </c:pt>
                <c:pt idx="83">
                  <c:v>4</c:v>
                </c:pt>
                <c:pt idx="84">
                  <c:v>13</c:v>
                </c:pt>
                <c:pt idx="85">
                  <c:v>12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5</c:v>
                </c:pt>
                <c:pt idx="95">
                  <c:v>4</c:v>
                </c:pt>
                <c:pt idx="96">
                  <c:v>4</c:v>
                </c:pt>
                <c:pt idx="97">
                  <c:v>5</c:v>
                </c:pt>
                <c:pt idx="9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F3-4D61-8BB2-63559527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822111"/>
        <c:axId val="1232827871"/>
      </c:scatterChart>
      <c:valAx>
        <c:axId val="1232822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827871"/>
        <c:crosses val="autoZero"/>
        <c:crossBetween val="midCat"/>
      </c:valAx>
      <c:valAx>
        <c:axId val="123282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822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계절</a:t>
            </a:r>
            <a:r>
              <a:rPr lang="en-US" altLang="ko-KR"/>
              <a:t>-</a:t>
            </a:r>
            <a:r>
              <a:rPr lang="ko-KR" altLang="en-US"/>
              <a:t>체감온도 개수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봄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분석1단계!$DY$5:$DY$14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분석1단계!$DZ$5:$DZ$14</c:f>
              <c:numCache>
                <c:formatCode>General</c:formatCode>
                <c:ptCount val="10"/>
                <c:pt idx="0">
                  <c:v>0</c:v>
                </c:pt>
                <c:pt idx="1">
                  <c:v>18</c:v>
                </c:pt>
                <c:pt idx="2">
                  <c:v>42</c:v>
                </c:pt>
                <c:pt idx="3">
                  <c:v>54</c:v>
                </c:pt>
                <c:pt idx="4">
                  <c:v>52</c:v>
                </c:pt>
                <c:pt idx="5">
                  <c:v>45</c:v>
                </c:pt>
                <c:pt idx="6">
                  <c:v>55</c:v>
                </c:pt>
                <c:pt idx="7">
                  <c:v>8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B-49FB-83DD-9536A6001359}"/>
            </c:ext>
          </c:extLst>
        </c:ser>
        <c:ser>
          <c:idx val="1"/>
          <c:order val="1"/>
          <c:tx>
            <c:v>여름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분석1단계!$DZ$15:$DZ$24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</c:v>
                </c:pt>
                <c:pt idx="7">
                  <c:v>55</c:v>
                </c:pt>
                <c:pt idx="8">
                  <c:v>85</c:v>
                </c:pt>
                <c:pt idx="9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B-49FB-83DD-9536A6001359}"/>
            </c:ext>
          </c:extLst>
        </c:ser>
        <c:ser>
          <c:idx val="2"/>
          <c:order val="2"/>
          <c:tx>
            <c:v>가을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분석1단계!$DZ$25:$DZ$34</c:f>
              <c:numCache>
                <c:formatCode>General</c:formatCode>
                <c:ptCount val="10"/>
                <c:pt idx="0">
                  <c:v>1</c:v>
                </c:pt>
                <c:pt idx="1">
                  <c:v>8</c:v>
                </c:pt>
                <c:pt idx="2">
                  <c:v>19</c:v>
                </c:pt>
                <c:pt idx="3">
                  <c:v>33</c:v>
                </c:pt>
                <c:pt idx="4">
                  <c:v>48</c:v>
                </c:pt>
                <c:pt idx="5">
                  <c:v>66</c:v>
                </c:pt>
                <c:pt idx="6">
                  <c:v>20</c:v>
                </c:pt>
                <c:pt idx="7">
                  <c:v>49</c:v>
                </c:pt>
                <c:pt idx="8">
                  <c:v>25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B-49FB-83DD-9536A6001359}"/>
            </c:ext>
          </c:extLst>
        </c:ser>
        <c:ser>
          <c:idx val="3"/>
          <c:order val="3"/>
          <c:tx>
            <c:v>겨울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분석1단계!$DZ$35:$DZ$44</c:f>
              <c:numCache>
                <c:formatCode>General</c:formatCode>
                <c:ptCount val="10"/>
                <c:pt idx="0">
                  <c:v>99</c:v>
                </c:pt>
                <c:pt idx="1">
                  <c:v>95</c:v>
                </c:pt>
                <c:pt idx="2">
                  <c:v>51</c:v>
                </c:pt>
                <c:pt idx="3">
                  <c:v>16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B-49FB-83DD-9536A6001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0653583"/>
        <c:axId val="1490654063"/>
      </c:barChart>
      <c:catAx>
        <c:axId val="149065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4063"/>
        <c:crosses val="autoZero"/>
        <c:auto val="1"/>
        <c:lblAlgn val="ctr"/>
        <c:lblOffset val="100"/>
        <c:noMultiLvlLbl val="0"/>
      </c:catAx>
      <c:valAx>
        <c:axId val="149065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9065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26" Type="http://schemas.openxmlformats.org/officeDocument/2006/relationships/chart" Target="../charts/chart37.xml"/><Relationship Id="rId3" Type="http://schemas.openxmlformats.org/officeDocument/2006/relationships/chart" Target="../charts/chart15.xml"/><Relationship Id="rId21" Type="http://schemas.openxmlformats.org/officeDocument/2006/relationships/chart" Target="../charts/chart32.xml"/><Relationship Id="rId7" Type="http://schemas.openxmlformats.org/officeDocument/2006/relationships/chart" Target="../charts/chart19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5" Type="http://schemas.openxmlformats.org/officeDocument/2006/relationships/chart" Target="../charts/chart36.xml"/><Relationship Id="rId33" Type="http://schemas.openxmlformats.org/officeDocument/2006/relationships/chart" Target="../charts/chart44.xml"/><Relationship Id="rId2" Type="http://schemas.openxmlformats.org/officeDocument/2006/relationships/chart" Target="../charts/chart14.xml"/><Relationship Id="rId16" Type="http://schemas.openxmlformats.org/officeDocument/2006/relationships/chart" Target="../charts/chart27.xml"/><Relationship Id="rId20" Type="http://schemas.openxmlformats.org/officeDocument/2006/relationships/chart" Target="../charts/chart31.xml"/><Relationship Id="rId29" Type="http://schemas.openxmlformats.org/officeDocument/2006/relationships/chart" Target="../charts/chart40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2.xml"/><Relationship Id="rId24" Type="http://schemas.openxmlformats.org/officeDocument/2006/relationships/chart" Target="../charts/chart35.xml"/><Relationship Id="rId32" Type="http://schemas.openxmlformats.org/officeDocument/2006/relationships/chart" Target="../charts/chart43.xml"/><Relationship Id="rId5" Type="http://schemas.openxmlformats.org/officeDocument/2006/relationships/chart" Target="../charts/chart17.xml"/><Relationship Id="rId15" Type="http://schemas.openxmlformats.org/officeDocument/2006/relationships/chart" Target="../charts/chart26.xml"/><Relationship Id="rId23" Type="http://schemas.openxmlformats.org/officeDocument/2006/relationships/chart" Target="../charts/chart34.xml"/><Relationship Id="rId28" Type="http://schemas.openxmlformats.org/officeDocument/2006/relationships/chart" Target="../charts/chart39.xml"/><Relationship Id="rId10" Type="http://schemas.openxmlformats.org/officeDocument/2006/relationships/chart" Target="../charts/chart21.xml"/><Relationship Id="rId19" Type="http://schemas.openxmlformats.org/officeDocument/2006/relationships/chart" Target="../charts/chart30.xml"/><Relationship Id="rId31" Type="http://schemas.openxmlformats.org/officeDocument/2006/relationships/chart" Target="../charts/chart42.xml"/><Relationship Id="rId4" Type="http://schemas.openxmlformats.org/officeDocument/2006/relationships/chart" Target="../charts/chart16.xml"/><Relationship Id="rId9" Type="http://schemas.openxmlformats.org/officeDocument/2006/relationships/image" Target="../media/image1.png"/><Relationship Id="rId14" Type="http://schemas.openxmlformats.org/officeDocument/2006/relationships/chart" Target="../charts/chart25.xml"/><Relationship Id="rId22" Type="http://schemas.openxmlformats.org/officeDocument/2006/relationships/chart" Target="../charts/chart33.xml"/><Relationship Id="rId27" Type="http://schemas.openxmlformats.org/officeDocument/2006/relationships/chart" Target="../charts/chart38.xml"/><Relationship Id="rId30" Type="http://schemas.openxmlformats.org/officeDocument/2006/relationships/chart" Target="../charts/chart41.xml"/><Relationship Id="rId8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7.xml"/><Relationship Id="rId18" Type="http://schemas.openxmlformats.org/officeDocument/2006/relationships/chart" Target="../charts/chart62.xml"/><Relationship Id="rId3" Type="http://schemas.openxmlformats.org/officeDocument/2006/relationships/chart" Target="../charts/chart47.xml"/><Relationship Id="rId21" Type="http://schemas.openxmlformats.org/officeDocument/2006/relationships/image" Target="../media/image2.png"/><Relationship Id="rId7" Type="http://schemas.openxmlformats.org/officeDocument/2006/relationships/chart" Target="../charts/chart51.xml"/><Relationship Id="rId12" Type="http://schemas.openxmlformats.org/officeDocument/2006/relationships/chart" Target="../charts/chart56.xml"/><Relationship Id="rId17" Type="http://schemas.openxmlformats.org/officeDocument/2006/relationships/chart" Target="../charts/chart61.xml"/><Relationship Id="rId2" Type="http://schemas.openxmlformats.org/officeDocument/2006/relationships/chart" Target="../charts/chart46.xml"/><Relationship Id="rId16" Type="http://schemas.openxmlformats.org/officeDocument/2006/relationships/chart" Target="../charts/chart60.xml"/><Relationship Id="rId20" Type="http://schemas.openxmlformats.org/officeDocument/2006/relationships/chart" Target="../charts/chart64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5" Type="http://schemas.openxmlformats.org/officeDocument/2006/relationships/chart" Target="../charts/chart59.xml"/><Relationship Id="rId10" Type="http://schemas.openxmlformats.org/officeDocument/2006/relationships/chart" Target="../charts/chart54.xml"/><Relationship Id="rId19" Type="http://schemas.openxmlformats.org/officeDocument/2006/relationships/chart" Target="../charts/chart63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Relationship Id="rId14" Type="http://schemas.openxmlformats.org/officeDocument/2006/relationships/chart" Target="../charts/chart5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52544</xdr:colOff>
      <xdr:row>28</xdr:row>
      <xdr:rowOff>143272</xdr:rowOff>
    </xdr:from>
    <xdr:to>
      <xdr:col>17</xdr:col>
      <xdr:colOff>357345</xdr:colOff>
      <xdr:row>45</xdr:row>
      <xdr:rowOff>35546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407FEEA-5CBF-4695-96E4-3094048CC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580607</xdr:colOff>
      <xdr:row>12</xdr:row>
      <xdr:rowOff>6501</xdr:rowOff>
    </xdr:from>
    <xdr:to>
      <xdr:col>17</xdr:col>
      <xdr:colOff>274134</xdr:colOff>
      <xdr:row>28</xdr:row>
      <xdr:rowOff>67295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24725E9-BA6C-4581-BDD3-D60B795A4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138397</xdr:colOff>
      <xdr:row>24</xdr:row>
      <xdr:rowOff>4409</xdr:rowOff>
    </xdr:from>
    <xdr:to>
      <xdr:col>16</xdr:col>
      <xdr:colOff>445257</xdr:colOff>
      <xdr:row>40</xdr:row>
      <xdr:rowOff>69945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3C5CBD1-C700-3096-2B42-E6B3E5754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554972</xdr:colOff>
      <xdr:row>24</xdr:row>
      <xdr:rowOff>6852</xdr:rowOff>
    </xdr:from>
    <xdr:to>
      <xdr:col>28</xdr:col>
      <xdr:colOff>253283</xdr:colOff>
      <xdr:row>40</xdr:row>
      <xdr:rowOff>69378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5A53DED-E317-0C69-DDAF-23B5B1D29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466903</xdr:colOff>
      <xdr:row>91</xdr:row>
      <xdr:rowOff>140521</xdr:rowOff>
    </xdr:from>
    <xdr:to>
      <xdr:col>19</xdr:col>
      <xdr:colOff>161052</xdr:colOff>
      <xdr:row>108</xdr:row>
      <xdr:rowOff>31151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A08B145-BB0B-AB4D-15D8-7B8E72999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446804</xdr:colOff>
      <xdr:row>90</xdr:row>
      <xdr:rowOff>78689</xdr:rowOff>
    </xdr:from>
    <xdr:to>
      <xdr:col>32</xdr:col>
      <xdr:colOff>144064</xdr:colOff>
      <xdr:row>106</xdr:row>
      <xdr:rowOff>90864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770E153-E68E-EE7F-4F39-49E69D39F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238434</xdr:colOff>
      <xdr:row>24</xdr:row>
      <xdr:rowOff>26798</xdr:rowOff>
    </xdr:from>
    <xdr:to>
      <xdr:col>39</xdr:col>
      <xdr:colOff>572484</xdr:colOff>
      <xdr:row>40</xdr:row>
      <xdr:rowOff>31901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E92CB92-1119-C061-D306-5F5B3C775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330951</xdr:colOff>
      <xdr:row>86</xdr:row>
      <xdr:rowOff>29525</xdr:rowOff>
    </xdr:from>
    <xdr:to>
      <xdr:col>55</xdr:col>
      <xdr:colOff>57839</xdr:colOff>
      <xdr:row>102</xdr:row>
      <xdr:rowOff>91953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EB0CE56-7A40-4761-96C9-41A21EA0C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527517</xdr:colOff>
      <xdr:row>83</xdr:row>
      <xdr:rowOff>25113</xdr:rowOff>
    </xdr:from>
    <xdr:to>
      <xdr:col>63</xdr:col>
      <xdr:colOff>218348</xdr:colOff>
      <xdr:row>98</xdr:row>
      <xdr:rowOff>152169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E760DBF1-1C67-AB32-28E1-2DF347213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533016</xdr:colOff>
      <xdr:row>82</xdr:row>
      <xdr:rowOff>135245</xdr:rowOff>
    </xdr:from>
    <xdr:to>
      <xdr:col>73</xdr:col>
      <xdr:colOff>242632</xdr:colOff>
      <xdr:row>99</xdr:row>
      <xdr:rowOff>65020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A6E21FCF-4496-1357-1224-B7D8A4AE1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452128</xdr:colOff>
      <xdr:row>129</xdr:row>
      <xdr:rowOff>85454</xdr:rowOff>
    </xdr:from>
    <xdr:to>
      <xdr:col>17</xdr:col>
      <xdr:colOff>163803</xdr:colOff>
      <xdr:row>146</xdr:row>
      <xdr:rowOff>37851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FDFB58D3-584C-4BF1-B404-C31399F85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452552</xdr:colOff>
      <xdr:row>128</xdr:row>
      <xdr:rowOff>148881</xdr:rowOff>
    </xdr:from>
    <xdr:to>
      <xdr:col>26</xdr:col>
      <xdr:colOff>164227</xdr:colOff>
      <xdr:row>145</xdr:row>
      <xdr:rowOff>101774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8FE75AC5-F741-662C-2B47-3BC31AA03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443106</xdr:colOff>
      <xdr:row>19</xdr:row>
      <xdr:rowOff>82857</xdr:rowOff>
    </xdr:from>
    <xdr:to>
      <xdr:col>6</xdr:col>
      <xdr:colOff>386281</xdr:colOff>
      <xdr:row>32</xdr:row>
      <xdr:rowOff>114785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858A4FE-E0D7-4FBA-BCBC-F7B69D07E04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567354</xdr:colOff>
      <xdr:row>19</xdr:row>
      <xdr:rowOff>90079</xdr:rowOff>
    </xdr:from>
    <xdr:to>
      <xdr:col>12</xdr:col>
      <xdr:colOff>510528</xdr:colOff>
      <xdr:row>32</xdr:row>
      <xdr:rowOff>122008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3AD6F59-9860-45EC-A6C8-261B16F7661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126511</xdr:colOff>
      <xdr:row>19</xdr:row>
      <xdr:rowOff>85476</xdr:rowOff>
    </xdr:from>
    <xdr:to>
      <xdr:col>19</xdr:col>
      <xdr:colOff>69686</xdr:colOff>
      <xdr:row>32</xdr:row>
      <xdr:rowOff>117404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9E5224F-312A-49EF-9A26-EA7372415A4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334536</xdr:colOff>
      <xdr:row>19</xdr:row>
      <xdr:rowOff>87331</xdr:rowOff>
    </xdr:from>
    <xdr:to>
      <xdr:col>25</xdr:col>
      <xdr:colOff>277711</xdr:colOff>
      <xdr:row>32</xdr:row>
      <xdr:rowOff>119260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CDC60CB6-980A-4F7E-8C30-6F716260E2A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459129</xdr:colOff>
      <xdr:row>34</xdr:row>
      <xdr:rowOff>13214</xdr:rowOff>
    </xdr:from>
    <xdr:to>
      <xdr:col>6</xdr:col>
      <xdr:colOff>401529</xdr:colOff>
      <xdr:row>46</xdr:row>
      <xdr:rowOff>163555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CE8D1A2-68DA-469D-B202-7A98E08E2B9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588669</xdr:colOff>
      <xdr:row>34</xdr:row>
      <xdr:rowOff>5594</xdr:rowOff>
    </xdr:from>
    <xdr:to>
      <xdr:col>12</xdr:col>
      <xdr:colOff>531069</xdr:colOff>
      <xdr:row>47</xdr:row>
      <xdr:rowOff>36052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6B9C3A97-9649-4218-BCD4-94121870EAA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154329</xdr:colOff>
      <xdr:row>33</xdr:row>
      <xdr:rowOff>154329</xdr:rowOff>
    </xdr:from>
    <xdr:to>
      <xdr:col>19</xdr:col>
      <xdr:colOff>98658</xdr:colOff>
      <xdr:row>47</xdr:row>
      <xdr:rowOff>21021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129C9003-5059-4B0E-8763-229E7ED658C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299109</xdr:colOff>
      <xdr:row>34</xdr:row>
      <xdr:rowOff>5594</xdr:rowOff>
    </xdr:from>
    <xdr:to>
      <xdr:col>25</xdr:col>
      <xdr:colOff>241509</xdr:colOff>
      <xdr:row>47</xdr:row>
      <xdr:rowOff>36052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AFBCDFDF-B1BA-4741-BAB0-F632E5615E6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387048</xdr:colOff>
      <xdr:row>8</xdr:row>
      <xdr:rowOff>118365</xdr:rowOff>
    </xdr:from>
    <xdr:to>
      <xdr:col>4</xdr:col>
      <xdr:colOff>340578</xdr:colOff>
      <xdr:row>15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581407D-7747-490C-B5AF-F6270BB38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7048" y="1497222"/>
          <a:ext cx="2372578" cy="1066969"/>
        </a:xfrm>
        <a:prstGeom prst="rect">
          <a:avLst/>
        </a:prstGeom>
      </xdr:spPr>
    </xdr:pic>
    <xdr:clientData/>
  </xdr:twoCellAnchor>
  <xdr:twoCellAnchor>
    <xdr:from>
      <xdr:col>0</xdr:col>
      <xdr:colOff>356886</xdr:colOff>
      <xdr:row>51</xdr:row>
      <xdr:rowOff>144683</xdr:rowOff>
    </xdr:from>
    <xdr:to>
      <xdr:col>8</xdr:col>
      <xdr:colOff>97889</xdr:colOff>
      <xdr:row>68</xdr:row>
      <xdr:rowOff>95481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250D1BE7-AA80-4AF5-A4E7-8B8373AAB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1</xdr:colOff>
      <xdr:row>52</xdr:row>
      <xdr:rowOff>28935</xdr:rowOff>
    </xdr:from>
    <xdr:to>
      <xdr:col>23</xdr:col>
      <xdr:colOff>348675</xdr:colOff>
      <xdr:row>68</xdr:row>
      <xdr:rowOff>143708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880211B5-FCC9-441B-9598-EC04B4031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462988</xdr:colOff>
      <xdr:row>52</xdr:row>
      <xdr:rowOff>29744</xdr:rowOff>
    </xdr:from>
    <xdr:to>
      <xdr:col>31</xdr:col>
      <xdr:colOff>203991</xdr:colOff>
      <xdr:row>68</xdr:row>
      <xdr:rowOff>144863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BFD9F0DD-0F8B-4E65-AA18-7C7CD34DB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202557</xdr:colOff>
      <xdr:row>52</xdr:row>
      <xdr:rowOff>9645</xdr:rowOff>
    </xdr:from>
    <xdr:to>
      <xdr:col>15</xdr:col>
      <xdr:colOff>551231</xdr:colOff>
      <xdr:row>68</xdr:row>
      <xdr:rowOff>124764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0F4D8D2-5D73-41FE-BAE5-1E3902C2B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270076</xdr:colOff>
      <xdr:row>71</xdr:row>
      <xdr:rowOff>144684</xdr:rowOff>
    </xdr:from>
    <xdr:to>
      <xdr:col>7</xdr:col>
      <xdr:colOff>588380</xdr:colOff>
      <xdr:row>88</xdr:row>
      <xdr:rowOff>100315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BB02958-3D47-4071-9C63-A7AE8C6195D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270077</xdr:colOff>
      <xdr:row>89</xdr:row>
      <xdr:rowOff>11497</xdr:rowOff>
    </xdr:from>
    <xdr:to>
      <xdr:col>7</xdr:col>
      <xdr:colOff>588381</xdr:colOff>
      <xdr:row>105</xdr:row>
      <xdr:rowOff>131102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161BE179-A788-42DB-9DC5-B9CB2F01E4B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67519</xdr:colOff>
      <xdr:row>72</xdr:row>
      <xdr:rowOff>0</xdr:rowOff>
    </xdr:from>
    <xdr:to>
      <xdr:col>15</xdr:col>
      <xdr:colOff>405526</xdr:colOff>
      <xdr:row>88</xdr:row>
      <xdr:rowOff>94271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C91182CC-7545-440B-A730-79431FDEF33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67520</xdr:colOff>
      <xdr:row>89</xdr:row>
      <xdr:rowOff>5453</xdr:rowOff>
    </xdr:from>
    <xdr:to>
      <xdr:col>15</xdr:col>
      <xdr:colOff>405527</xdr:colOff>
      <xdr:row>105</xdr:row>
      <xdr:rowOff>103478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20A111C8-75D2-47A8-8FCA-4A05599637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540152</xdr:colOff>
      <xdr:row>72</xdr:row>
      <xdr:rowOff>1</xdr:rowOff>
    </xdr:from>
    <xdr:to>
      <xdr:col>23</xdr:col>
      <xdr:colOff>270488</xdr:colOff>
      <xdr:row>88</xdr:row>
      <xdr:rowOff>94272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98DFD999-23C0-4A04-AEDA-458FDA6C008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540153</xdr:colOff>
      <xdr:row>89</xdr:row>
      <xdr:rowOff>5454</xdr:rowOff>
    </xdr:from>
    <xdr:to>
      <xdr:col>23</xdr:col>
      <xdr:colOff>270489</xdr:colOff>
      <xdr:row>105</xdr:row>
      <xdr:rowOff>103479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76A68F7A-4B57-4B3B-B780-B2BF8FD5D5E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366532</xdr:colOff>
      <xdr:row>71</xdr:row>
      <xdr:rowOff>154329</xdr:rowOff>
    </xdr:from>
    <xdr:to>
      <xdr:col>31</xdr:col>
      <xdr:colOff>96868</xdr:colOff>
      <xdr:row>88</xdr:row>
      <xdr:rowOff>84626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A788B52A-41E5-4EB9-8DBA-46073E8CF4B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366533</xdr:colOff>
      <xdr:row>88</xdr:row>
      <xdr:rowOff>159783</xdr:rowOff>
    </xdr:from>
    <xdr:to>
      <xdr:col>31</xdr:col>
      <xdr:colOff>96869</xdr:colOff>
      <xdr:row>105</xdr:row>
      <xdr:rowOff>93833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E11E7AF5-D73D-4576-A028-DB05605CBA7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192912</xdr:colOff>
      <xdr:row>71</xdr:row>
      <xdr:rowOff>154329</xdr:rowOff>
    </xdr:from>
    <xdr:to>
      <xdr:col>38</xdr:col>
      <xdr:colOff>530918</xdr:colOff>
      <xdr:row>88</xdr:row>
      <xdr:rowOff>84626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FBF348E9-2E59-419E-B93F-CF2011DCA71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192913</xdr:colOff>
      <xdr:row>88</xdr:row>
      <xdr:rowOff>159783</xdr:rowOff>
    </xdr:from>
    <xdr:to>
      <xdr:col>38</xdr:col>
      <xdr:colOff>530919</xdr:colOff>
      <xdr:row>105</xdr:row>
      <xdr:rowOff>93833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DEA3092C-D5AE-4591-BD62-84E9EC1A242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279722</xdr:colOff>
      <xdr:row>106</xdr:row>
      <xdr:rowOff>96456</xdr:rowOff>
    </xdr:from>
    <xdr:to>
      <xdr:col>8</xdr:col>
      <xdr:colOff>10058</xdr:colOff>
      <xdr:row>123</xdr:row>
      <xdr:rowOff>26752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3D4AD5DD-4BDA-4736-97D1-2391D27D63D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279723</xdr:colOff>
      <xdr:row>123</xdr:row>
      <xdr:rowOff>101909</xdr:rowOff>
    </xdr:from>
    <xdr:to>
      <xdr:col>8</xdr:col>
      <xdr:colOff>10059</xdr:colOff>
      <xdr:row>140</xdr:row>
      <xdr:rowOff>35959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82F62B73-3077-4B05-9125-3DCF0FCD691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67519</xdr:colOff>
      <xdr:row>106</xdr:row>
      <xdr:rowOff>77166</xdr:rowOff>
    </xdr:from>
    <xdr:to>
      <xdr:col>15</xdr:col>
      <xdr:colOff>405526</xdr:colOff>
      <xdr:row>123</xdr:row>
      <xdr:rowOff>7462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9CBFB3D4-BDC9-402A-9198-1792B333A07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8</xdr:col>
      <xdr:colOff>67520</xdr:colOff>
      <xdr:row>123</xdr:row>
      <xdr:rowOff>82619</xdr:rowOff>
    </xdr:from>
    <xdr:to>
      <xdr:col>15</xdr:col>
      <xdr:colOff>405527</xdr:colOff>
      <xdr:row>140</xdr:row>
      <xdr:rowOff>16669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3538315D-EC8E-41D4-B5FE-A4961CEEC01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15</xdr:col>
      <xdr:colOff>530507</xdr:colOff>
      <xdr:row>106</xdr:row>
      <xdr:rowOff>77165</xdr:rowOff>
    </xdr:from>
    <xdr:to>
      <xdr:col>23</xdr:col>
      <xdr:colOff>260843</xdr:colOff>
      <xdr:row>123</xdr:row>
      <xdr:rowOff>7461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7AEEEB30-1156-442D-979D-21E82E10C71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530508</xdr:colOff>
      <xdr:row>123</xdr:row>
      <xdr:rowOff>82618</xdr:rowOff>
    </xdr:from>
    <xdr:to>
      <xdr:col>23</xdr:col>
      <xdr:colOff>260844</xdr:colOff>
      <xdr:row>140</xdr:row>
      <xdr:rowOff>16668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0DBC810-CBD9-4D1C-AB06-E47A2055A96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23</xdr:col>
      <xdr:colOff>337595</xdr:colOff>
      <xdr:row>106</xdr:row>
      <xdr:rowOff>77165</xdr:rowOff>
    </xdr:from>
    <xdr:to>
      <xdr:col>31</xdr:col>
      <xdr:colOff>67931</xdr:colOff>
      <xdr:row>123</xdr:row>
      <xdr:rowOff>7461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B1B05D4F-7FEE-44FF-A0FD-07B220A3579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23</xdr:col>
      <xdr:colOff>337596</xdr:colOff>
      <xdr:row>123</xdr:row>
      <xdr:rowOff>82618</xdr:rowOff>
    </xdr:from>
    <xdr:to>
      <xdr:col>31</xdr:col>
      <xdr:colOff>67932</xdr:colOff>
      <xdr:row>140</xdr:row>
      <xdr:rowOff>16668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6ABBE74C-EEB2-4E71-912C-97E477F99F0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31</xdr:col>
      <xdr:colOff>173621</xdr:colOff>
      <xdr:row>106</xdr:row>
      <xdr:rowOff>77165</xdr:rowOff>
    </xdr:from>
    <xdr:to>
      <xdr:col>38</xdr:col>
      <xdr:colOff>511627</xdr:colOff>
      <xdr:row>123</xdr:row>
      <xdr:rowOff>7461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417B90DF-7C57-4EAC-B84A-5338B0669CD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31</xdr:col>
      <xdr:colOff>173622</xdr:colOff>
      <xdr:row>123</xdr:row>
      <xdr:rowOff>82618</xdr:rowOff>
    </xdr:from>
    <xdr:to>
      <xdr:col>38</xdr:col>
      <xdr:colOff>511628</xdr:colOff>
      <xdr:row>140</xdr:row>
      <xdr:rowOff>16668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1BEF3956-EC3F-4736-93A2-13539AFA80C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11</xdr:row>
      <xdr:rowOff>68580</xdr:rowOff>
    </xdr:from>
    <xdr:to>
      <xdr:col>8</xdr:col>
      <xdr:colOff>4503</xdr:colOff>
      <xdr:row>27</xdr:row>
      <xdr:rowOff>155944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08FDE1E-1763-4855-B82D-E7FCDF231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252240</xdr:colOff>
      <xdr:row>11</xdr:row>
      <xdr:rowOff>61451</xdr:rowOff>
    </xdr:from>
    <xdr:to>
      <xdr:col>15</xdr:col>
      <xdr:colOff>557040</xdr:colOff>
      <xdr:row>27</xdr:row>
      <xdr:rowOff>91931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8F6C0BA-2008-454E-B935-EE3CB6360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160020</xdr:colOff>
      <xdr:row>38</xdr:row>
      <xdr:rowOff>68580</xdr:rowOff>
    </xdr:from>
    <xdr:to>
      <xdr:col>5</xdr:col>
      <xdr:colOff>167640</xdr:colOff>
      <xdr:row>49</xdr:row>
      <xdr:rowOff>57912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B0D9DD3-99EC-4697-8ECE-DDC49255A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220980</xdr:colOff>
      <xdr:row>38</xdr:row>
      <xdr:rowOff>68580</xdr:rowOff>
    </xdr:from>
    <xdr:to>
      <xdr:col>10</xdr:col>
      <xdr:colOff>228600</xdr:colOff>
      <xdr:row>49</xdr:row>
      <xdr:rowOff>57912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DF8E347-B9C5-432D-A104-519DBE13E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281940</xdr:colOff>
      <xdr:row>38</xdr:row>
      <xdr:rowOff>68580</xdr:rowOff>
    </xdr:from>
    <xdr:to>
      <xdr:col>15</xdr:col>
      <xdr:colOff>289560</xdr:colOff>
      <xdr:row>49</xdr:row>
      <xdr:rowOff>57912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FFF44F4F-6326-4BCE-ABC9-126DD338E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365760</xdr:colOff>
      <xdr:row>38</xdr:row>
      <xdr:rowOff>65532</xdr:rowOff>
    </xdr:from>
    <xdr:to>
      <xdr:col>20</xdr:col>
      <xdr:colOff>396240</xdr:colOff>
      <xdr:row>49</xdr:row>
      <xdr:rowOff>68580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F517704-71D6-4D5A-BDB3-4472C0458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464820</xdr:colOff>
      <xdr:row>38</xdr:row>
      <xdr:rowOff>42672</xdr:rowOff>
    </xdr:from>
    <xdr:to>
      <xdr:col>25</xdr:col>
      <xdr:colOff>495300</xdr:colOff>
      <xdr:row>49</xdr:row>
      <xdr:rowOff>45720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02597CE-7181-4D14-86FC-33AEBE04E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182880</xdr:colOff>
      <xdr:row>50</xdr:row>
      <xdr:rowOff>22860</xdr:rowOff>
    </xdr:from>
    <xdr:to>
      <xdr:col>5</xdr:col>
      <xdr:colOff>221230</xdr:colOff>
      <xdr:row>61</xdr:row>
      <xdr:rowOff>30630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E93EB54-94E6-41EE-B937-2B4805E3E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250115</xdr:colOff>
      <xdr:row>50</xdr:row>
      <xdr:rowOff>15240</xdr:rowOff>
    </xdr:from>
    <xdr:to>
      <xdr:col>10</xdr:col>
      <xdr:colOff>288465</xdr:colOff>
      <xdr:row>61</xdr:row>
      <xdr:rowOff>23010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A9F331FA-83C5-4D05-A9A8-DD13B5B25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355450</xdr:colOff>
      <xdr:row>49</xdr:row>
      <xdr:rowOff>167490</xdr:rowOff>
    </xdr:from>
    <xdr:to>
      <xdr:col>15</xdr:col>
      <xdr:colOff>393800</xdr:colOff>
      <xdr:row>61</xdr:row>
      <xdr:rowOff>7620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0FB6C2C3-4036-492E-9AFD-20286F65B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426421</xdr:colOff>
      <xdr:row>49</xdr:row>
      <xdr:rowOff>164651</xdr:rowOff>
    </xdr:from>
    <xdr:to>
      <xdr:col>20</xdr:col>
      <xdr:colOff>464771</xdr:colOff>
      <xdr:row>61</xdr:row>
      <xdr:rowOff>4781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A8801DF8-3AB7-4AFD-A92E-D74AC5151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500829</xdr:colOff>
      <xdr:row>50</xdr:row>
      <xdr:rowOff>4780</xdr:rowOff>
    </xdr:from>
    <xdr:to>
      <xdr:col>25</xdr:col>
      <xdr:colOff>539179</xdr:colOff>
      <xdr:row>61</xdr:row>
      <xdr:rowOff>12550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4399074-DDB7-4944-8EE5-DC1E7A6C3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220980</xdr:colOff>
      <xdr:row>62</xdr:row>
      <xdr:rowOff>7620</xdr:rowOff>
    </xdr:from>
    <xdr:to>
      <xdr:col>5</xdr:col>
      <xdr:colOff>228600</xdr:colOff>
      <xdr:row>72</xdr:row>
      <xdr:rowOff>164592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C64ABFBD-3058-4386-8942-19C73692F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281940</xdr:colOff>
      <xdr:row>62</xdr:row>
      <xdr:rowOff>12999</xdr:rowOff>
    </xdr:from>
    <xdr:to>
      <xdr:col>10</xdr:col>
      <xdr:colOff>289560</xdr:colOff>
      <xdr:row>73</xdr:row>
      <xdr:rowOff>2331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C107B2B8-1DC5-452F-AF4E-1371F1A58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252419</xdr:colOff>
      <xdr:row>77</xdr:row>
      <xdr:rowOff>16291</xdr:rowOff>
    </xdr:from>
    <xdr:to>
      <xdr:col>7</xdr:col>
      <xdr:colOff>531199</xdr:colOff>
      <xdr:row>93</xdr:row>
      <xdr:rowOff>83199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5C1666D6-2F4A-445B-8FF6-CEF9C6320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75084</xdr:colOff>
      <xdr:row>77</xdr:row>
      <xdr:rowOff>15240</xdr:rowOff>
    </xdr:from>
    <xdr:to>
      <xdr:col>15</xdr:col>
      <xdr:colOff>353865</xdr:colOff>
      <xdr:row>93</xdr:row>
      <xdr:rowOff>82148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C34B1E1C-0120-4BEE-B97B-BEFB2BC13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495114</xdr:colOff>
      <xdr:row>77</xdr:row>
      <xdr:rowOff>18585</xdr:rowOff>
    </xdr:from>
    <xdr:to>
      <xdr:col>23</xdr:col>
      <xdr:colOff>160577</xdr:colOff>
      <xdr:row>93</xdr:row>
      <xdr:rowOff>85493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2403AE97-ADC4-48E0-AF2B-3185D4801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297366</xdr:colOff>
      <xdr:row>96</xdr:row>
      <xdr:rowOff>92927</xdr:rowOff>
    </xdr:from>
    <xdr:to>
      <xdr:col>7</xdr:col>
      <xdr:colOff>576146</xdr:colOff>
      <xdr:row>112</xdr:row>
      <xdr:rowOff>159834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FD7E0514-AD62-4229-A4AB-07BDC910F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95342</xdr:colOff>
      <xdr:row>96</xdr:row>
      <xdr:rowOff>91254</xdr:rowOff>
    </xdr:from>
    <xdr:to>
      <xdr:col>15</xdr:col>
      <xdr:colOff>374123</xdr:colOff>
      <xdr:row>112</xdr:row>
      <xdr:rowOff>158161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A4CB9E2-7509-455E-A074-1B2CC4D5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488237</xdr:colOff>
      <xdr:row>96</xdr:row>
      <xdr:rowOff>117459</xdr:rowOff>
    </xdr:from>
    <xdr:to>
      <xdr:col>23</xdr:col>
      <xdr:colOff>153700</xdr:colOff>
      <xdr:row>113</xdr:row>
      <xdr:rowOff>17098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88117410-04A2-482A-B654-29A6240C5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3</xdr:col>
      <xdr:colOff>604023</xdr:colOff>
      <xdr:row>1</xdr:row>
      <xdr:rowOff>27879</xdr:rowOff>
    </xdr:from>
    <xdr:to>
      <xdr:col>7</xdr:col>
      <xdr:colOff>37169</xdr:colOff>
      <xdr:row>7</xdr:row>
      <xdr:rowOff>158423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0244910-0F52-49FD-16D6-7E6803F4D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43974" y="195147"/>
          <a:ext cx="1886415" cy="11620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355065</xdr:colOff>
      <xdr:row>12</xdr:row>
      <xdr:rowOff>172509</xdr:rowOff>
    </xdr:from>
    <xdr:to>
      <xdr:col>80</xdr:col>
      <xdr:colOff>364432</xdr:colOff>
      <xdr:row>35</xdr:row>
      <xdr:rowOff>10284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E943F26-13C7-4163-951E-1437BA6D6E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344025</xdr:colOff>
      <xdr:row>35</xdr:row>
      <xdr:rowOff>136438</xdr:rowOff>
    </xdr:from>
    <xdr:to>
      <xdr:col>80</xdr:col>
      <xdr:colOff>353390</xdr:colOff>
      <xdr:row>56</xdr:row>
      <xdr:rowOff>68919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D3E10A1A-A319-4A24-AD1C-1C156EEFF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573411</xdr:colOff>
      <xdr:row>13</xdr:row>
      <xdr:rowOff>35168</xdr:rowOff>
    </xdr:from>
    <xdr:to>
      <xdr:col>89</xdr:col>
      <xdr:colOff>286282</xdr:colOff>
      <xdr:row>26</xdr:row>
      <xdr:rowOff>200565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6F09ED92-6BB5-6B88-DC32-86EEF44A3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573410</xdr:colOff>
      <xdr:row>27</xdr:row>
      <xdr:rowOff>110011</xdr:rowOff>
    </xdr:from>
    <xdr:to>
      <xdr:col>89</xdr:col>
      <xdr:colOff>286281</xdr:colOff>
      <xdr:row>41</xdr:row>
      <xdr:rowOff>63883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D587DDA7-0BC8-4BA3-9A70-368422027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490604</xdr:colOff>
      <xdr:row>1</xdr:row>
      <xdr:rowOff>73068</xdr:rowOff>
    </xdr:from>
    <xdr:to>
      <xdr:col>104</xdr:col>
      <xdr:colOff>219206</xdr:colOff>
      <xdr:row>15</xdr:row>
      <xdr:rowOff>8350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A556467F-B470-41EC-803C-A6C7CCEB867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104</xdr:col>
      <xdr:colOff>439234</xdr:colOff>
      <xdr:row>1</xdr:row>
      <xdr:rowOff>74945</xdr:rowOff>
    </xdr:from>
    <xdr:to>
      <xdr:col>112</xdr:col>
      <xdr:colOff>167835</xdr:colOff>
      <xdr:row>15</xdr:row>
      <xdr:rowOff>13981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5B00A86C-0310-480B-A552-CCB1A9A16E4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134</xdr:col>
      <xdr:colOff>422083</xdr:colOff>
      <xdr:row>2</xdr:row>
      <xdr:rowOff>201487</xdr:rowOff>
    </xdr:from>
    <xdr:to>
      <xdr:col>142</xdr:col>
      <xdr:colOff>129599</xdr:colOff>
      <xdr:row>16</xdr:row>
      <xdr:rowOff>135293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0C6AA683-6377-39D2-C6ED-A15E4C98E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134</xdr:col>
      <xdr:colOff>453343</xdr:colOff>
      <xdr:row>17</xdr:row>
      <xdr:rowOff>89703</xdr:rowOff>
    </xdr:from>
    <xdr:to>
      <xdr:col>142</xdr:col>
      <xdr:colOff>163976</xdr:colOff>
      <xdr:row>30</xdr:row>
      <xdr:rowOff>199663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6AE53463-3DE7-3FDD-163A-9C29AF21B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126770</xdr:colOff>
      <xdr:row>0</xdr:row>
      <xdr:rowOff>141317</xdr:rowOff>
    </xdr:from>
    <xdr:to>
      <xdr:col>23</xdr:col>
      <xdr:colOff>436120</xdr:colOff>
      <xdr:row>12</xdr:row>
      <xdr:rowOff>143349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812015-A7C4-4826-AC35-CF312C43A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459896</xdr:colOff>
      <xdr:row>0</xdr:row>
      <xdr:rowOff>104843</xdr:rowOff>
    </xdr:from>
    <xdr:to>
      <xdr:col>39</xdr:col>
      <xdr:colOff>158948</xdr:colOff>
      <xdr:row>12</xdr:row>
      <xdr:rowOff>60265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E4566B2-FF6D-4897-A081-89FE83D05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581891</xdr:colOff>
      <xdr:row>11</xdr:row>
      <xdr:rowOff>153092</xdr:rowOff>
    </xdr:from>
    <xdr:to>
      <xdr:col>17</xdr:col>
      <xdr:colOff>277091</xdr:colOff>
      <xdr:row>28</xdr:row>
      <xdr:rowOff>47798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BD9500-649E-4817-BF70-2692E7088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433294</xdr:colOff>
      <xdr:row>12</xdr:row>
      <xdr:rowOff>14940</xdr:rowOff>
    </xdr:from>
    <xdr:to>
      <xdr:col>33</xdr:col>
      <xdr:colOff>104588</xdr:colOff>
      <xdr:row>28</xdr:row>
      <xdr:rowOff>128493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B04FF39-54FF-48D2-9A3C-EC790CC70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97117</xdr:colOff>
      <xdr:row>13</xdr:row>
      <xdr:rowOff>14942</xdr:rowOff>
    </xdr:from>
    <xdr:to>
      <xdr:col>47</xdr:col>
      <xdr:colOff>380999</xdr:colOff>
      <xdr:row>29</xdr:row>
      <xdr:rowOff>128495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F230AE36-C412-4A36-8E04-40B4E9B0F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</xdr:colOff>
      <xdr:row>10</xdr:row>
      <xdr:rowOff>160020</xdr:rowOff>
    </xdr:from>
    <xdr:to>
      <xdr:col>18</xdr:col>
      <xdr:colOff>335280</xdr:colOff>
      <xdr:row>27</xdr:row>
      <xdr:rowOff>53340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B6CDEC4-464C-45CC-ADB6-2734233D5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60960</xdr:colOff>
      <xdr:row>10</xdr:row>
      <xdr:rowOff>137160</xdr:rowOff>
    </xdr:from>
    <xdr:to>
      <xdr:col>31</xdr:col>
      <xdr:colOff>365760</xdr:colOff>
      <xdr:row>27</xdr:row>
      <xdr:rowOff>30480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99ED9E5-8CDA-38F3-505C-7D5214CC5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518160</xdr:colOff>
      <xdr:row>10</xdr:row>
      <xdr:rowOff>121920</xdr:rowOff>
    </xdr:from>
    <xdr:to>
      <xdr:col>42</xdr:col>
      <xdr:colOff>213360</xdr:colOff>
      <xdr:row>27</xdr:row>
      <xdr:rowOff>15240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A34AE4C-6CDD-4A1A-B3F7-29C924243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464820</xdr:colOff>
      <xdr:row>10</xdr:row>
      <xdr:rowOff>114300</xdr:rowOff>
    </xdr:from>
    <xdr:to>
      <xdr:col>17</xdr:col>
      <xdr:colOff>160020</xdr:colOff>
      <xdr:row>27</xdr:row>
      <xdr:rowOff>7620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138B899-ABAD-46FF-8C55-2BA99C3C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411480</xdr:colOff>
      <xdr:row>10</xdr:row>
      <xdr:rowOff>121920</xdr:rowOff>
    </xdr:from>
    <xdr:to>
      <xdr:col>27</xdr:col>
      <xdr:colOff>106680</xdr:colOff>
      <xdr:row>27</xdr:row>
      <xdr:rowOff>15240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D165644-6844-412D-BE42-BBF3EB4A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518160</xdr:colOff>
      <xdr:row>10</xdr:row>
      <xdr:rowOff>129540</xdr:rowOff>
    </xdr:from>
    <xdr:to>
      <xdr:col>35</xdr:col>
      <xdr:colOff>213360</xdr:colOff>
      <xdr:row>27</xdr:row>
      <xdr:rowOff>22860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03229DF-DE86-4A5B-BED6-5F5EC46A1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2</xdr:row>
      <xdr:rowOff>38100</xdr:rowOff>
    </xdr:from>
    <xdr:to>
      <xdr:col>7</xdr:col>
      <xdr:colOff>468580</xdr:colOff>
      <xdr:row>18</xdr:row>
      <xdr:rowOff>96657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B36DB5F-819F-46A7-8D51-871E320BC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c2e8590a26cf5a8/&#48148;&#53461;%20&#54868;&#47732;/4-1/&#51204;&#47141;&#44221;&#51228;&#54617;/LoadForcasting/&#47112;&#48296;&#51221;&#54624;&#46412;%5e.%5e%5e.xlsx" TargetMode="External"/><Relationship Id="rId1" Type="http://schemas.openxmlformats.org/officeDocument/2006/relationships/externalLinkPath" Target="&#47112;&#48296;&#51221;&#54624;&#46412;%5e.%5e%5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SOS_Jeju"/>
      <sheetName val="ptemp"/>
      <sheetName val="temp"/>
      <sheetName val="solar"/>
      <sheetName val="rain"/>
      <sheetName val="humidity"/>
      <sheetName val="cloud"/>
    </sheetNames>
    <sheetDataSet>
      <sheetData sheetId="0"/>
      <sheetData sheetId="1">
        <row r="2">
          <cell r="F2">
            <v>2</v>
          </cell>
        </row>
        <row r="3">
          <cell r="F3">
            <v>2</v>
          </cell>
        </row>
        <row r="4">
          <cell r="F4">
            <v>2</v>
          </cell>
        </row>
        <row r="5">
          <cell r="F5">
            <v>2</v>
          </cell>
        </row>
        <row r="6">
          <cell r="F6">
            <v>2</v>
          </cell>
        </row>
        <row r="7">
          <cell r="F7">
            <v>1</v>
          </cell>
        </row>
        <row r="8">
          <cell r="F8">
            <v>1</v>
          </cell>
        </row>
        <row r="9">
          <cell r="F9">
            <v>1</v>
          </cell>
        </row>
        <row r="10">
          <cell r="F10">
            <v>1</v>
          </cell>
        </row>
        <row r="11">
          <cell r="F11">
            <v>1</v>
          </cell>
        </row>
        <row r="12">
          <cell r="F12">
            <v>2</v>
          </cell>
        </row>
        <row r="13">
          <cell r="F13">
            <v>2</v>
          </cell>
        </row>
        <row r="14">
          <cell r="F14">
            <v>2</v>
          </cell>
        </row>
        <row r="15">
          <cell r="F15">
            <v>4</v>
          </cell>
        </row>
        <row r="16">
          <cell r="F16">
            <v>3</v>
          </cell>
        </row>
        <row r="17">
          <cell r="F17">
            <v>2</v>
          </cell>
        </row>
        <row r="18">
          <cell r="F18">
            <v>1</v>
          </cell>
        </row>
        <row r="19">
          <cell r="F19">
            <v>2</v>
          </cell>
        </row>
        <row r="20">
          <cell r="F20">
            <v>2</v>
          </cell>
        </row>
        <row r="21">
          <cell r="F21">
            <v>2</v>
          </cell>
        </row>
        <row r="22">
          <cell r="F22">
            <v>4</v>
          </cell>
        </row>
        <row r="23">
          <cell r="F23">
            <v>6</v>
          </cell>
        </row>
        <row r="24">
          <cell r="F24">
            <v>5</v>
          </cell>
        </row>
        <row r="25">
          <cell r="F25">
            <v>5</v>
          </cell>
        </row>
        <row r="26">
          <cell r="F26">
            <v>5</v>
          </cell>
        </row>
        <row r="27">
          <cell r="F27">
            <v>4</v>
          </cell>
        </row>
        <row r="28">
          <cell r="F28">
            <v>3</v>
          </cell>
        </row>
        <row r="29">
          <cell r="F29">
            <v>1</v>
          </cell>
        </row>
        <row r="30">
          <cell r="F30">
            <v>1</v>
          </cell>
        </row>
        <row r="31">
          <cell r="F31">
            <v>2</v>
          </cell>
        </row>
        <row r="32">
          <cell r="F32">
            <v>3</v>
          </cell>
        </row>
        <row r="33">
          <cell r="F33">
            <v>4</v>
          </cell>
        </row>
        <row r="34">
          <cell r="F34">
            <v>1</v>
          </cell>
        </row>
        <row r="35">
          <cell r="F35">
            <v>2</v>
          </cell>
        </row>
        <row r="36">
          <cell r="F36">
            <v>2</v>
          </cell>
        </row>
        <row r="37">
          <cell r="F37">
            <v>2</v>
          </cell>
        </row>
        <row r="38">
          <cell r="F38">
            <v>4</v>
          </cell>
        </row>
        <row r="39">
          <cell r="F39">
            <v>3</v>
          </cell>
        </row>
        <row r="40">
          <cell r="F40">
            <v>1</v>
          </cell>
        </row>
        <row r="41">
          <cell r="F41">
            <v>2</v>
          </cell>
        </row>
        <row r="42">
          <cell r="F42">
            <v>2</v>
          </cell>
        </row>
        <row r="43">
          <cell r="F43">
            <v>3</v>
          </cell>
        </row>
        <row r="44">
          <cell r="F44">
            <v>5</v>
          </cell>
        </row>
        <row r="45">
          <cell r="F45">
            <v>5</v>
          </cell>
        </row>
        <row r="46">
          <cell r="F46">
            <v>6</v>
          </cell>
        </row>
        <row r="47">
          <cell r="F47">
            <v>2</v>
          </cell>
        </row>
        <row r="48">
          <cell r="F48">
            <v>1</v>
          </cell>
        </row>
        <row r="49">
          <cell r="F49">
            <v>1</v>
          </cell>
        </row>
        <row r="50">
          <cell r="F50">
            <v>1</v>
          </cell>
        </row>
        <row r="51">
          <cell r="F51">
            <v>2</v>
          </cell>
        </row>
        <row r="52">
          <cell r="F52">
            <v>5</v>
          </cell>
        </row>
        <row r="53">
          <cell r="F53">
            <v>8</v>
          </cell>
        </row>
        <row r="54">
          <cell r="F54">
            <v>4</v>
          </cell>
        </row>
        <row r="55">
          <cell r="F55">
            <v>2</v>
          </cell>
        </row>
        <row r="56">
          <cell r="F56">
            <v>3</v>
          </cell>
        </row>
        <row r="57">
          <cell r="F57">
            <v>4</v>
          </cell>
        </row>
        <row r="58">
          <cell r="F58">
            <v>4</v>
          </cell>
        </row>
        <row r="59">
          <cell r="F59">
            <v>5</v>
          </cell>
        </row>
        <row r="60">
          <cell r="F60">
            <v>5</v>
          </cell>
        </row>
        <row r="61">
          <cell r="F61">
            <v>3</v>
          </cell>
        </row>
        <row r="62">
          <cell r="F62">
            <v>3</v>
          </cell>
        </row>
        <row r="63">
          <cell r="F63">
            <v>3</v>
          </cell>
        </row>
        <row r="64">
          <cell r="F64">
            <v>5</v>
          </cell>
        </row>
        <row r="65">
          <cell r="F65">
            <v>5</v>
          </cell>
        </row>
        <row r="66">
          <cell r="F66">
            <v>5</v>
          </cell>
        </row>
        <row r="67">
          <cell r="F67">
            <v>4</v>
          </cell>
        </row>
        <row r="68">
          <cell r="F68">
            <v>4</v>
          </cell>
        </row>
        <row r="69">
          <cell r="F69">
            <v>4</v>
          </cell>
        </row>
        <row r="70">
          <cell r="F70">
            <v>4</v>
          </cell>
        </row>
        <row r="71">
          <cell r="F71">
            <v>5</v>
          </cell>
        </row>
        <row r="72">
          <cell r="F72">
            <v>5</v>
          </cell>
        </row>
        <row r="73">
          <cell r="F73">
            <v>5</v>
          </cell>
        </row>
        <row r="74">
          <cell r="F74">
            <v>4</v>
          </cell>
        </row>
        <row r="75">
          <cell r="F75">
            <v>4</v>
          </cell>
        </row>
        <row r="76">
          <cell r="F76">
            <v>4</v>
          </cell>
        </row>
        <row r="77">
          <cell r="F77">
            <v>3</v>
          </cell>
        </row>
        <row r="78">
          <cell r="F78">
            <v>6</v>
          </cell>
        </row>
        <row r="79">
          <cell r="F79">
            <v>6</v>
          </cell>
        </row>
        <row r="80">
          <cell r="F80">
            <v>4</v>
          </cell>
        </row>
        <row r="81">
          <cell r="F81">
            <v>3</v>
          </cell>
        </row>
        <row r="82">
          <cell r="F82">
            <v>3</v>
          </cell>
        </row>
        <row r="83">
          <cell r="F83">
            <v>4</v>
          </cell>
        </row>
        <row r="84">
          <cell r="F84">
            <v>4</v>
          </cell>
        </row>
        <row r="85">
          <cell r="F85">
            <v>6</v>
          </cell>
        </row>
        <row r="86">
          <cell r="F86">
            <v>5</v>
          </cell>
        </row>
        <row r="87">
          <cell r="F87">
            <v>6</v>
          </cell>
        </row>
        <row r="88">
          <cell r="F88">
            <v>6</v>
          </cell>
        </row>
        <row r="89">
          <cell r="F89">
            <v>6</v>
          </cell>
        </row>
        <row r="90">
          <cell r="F90">
            <v>6</v>
          </cell>
        </row>
        <row r="91">
          <cell r="F91">
            <v>6</v>
          </cell>
        </row>
        <row r="92">
          <cell r="F92">
            <v>7</v>
          </cell>
        </row>
        <row r="93">
          <cell r="F93">
            <v>7</v>
          </cell>
        </row>
        <row r="94">
          <cell r="F94">
            <v>7</v>
          </cell>
        </row>
        <row r="95">
          <cell r="F95">
            <v>5</v>
          </cell>
        </row>
        <row r="96">
          <cell r="F96">
            <v>5</v>
          </cell>
        </row>
        <row r="97">
          <cell r="F97">
            <v>6</v>
          </cell>
        </row>
        <row r="98">
          <cell r="F98">
            <v>6</v>
          </cell>
        </row>
        <row r="99">
          <cell r="F99">
            <v>6</v>
          </cell>
        </row>
        <row r="100">
          <cell r="F100">
            <v>5</v>
          </cell>
        </row>
        <row r="101">
          <cell r="F101">
            <v>6</v>
          </cell>
        </row>
        <row r="102">
          <cell r="F102">
            <v>6</v>
          </cell>
        </row>
        <row r="103">
          <cell r="F103">
            <v>7</v>
          </cell>
        </row>
        <row r="104">
          <cell r="F104">
            <v>4</v>
          </cell>
        </row>
        <row r="105">
          <cell r="F105">
            <v>4</v>
          </cell>
        </row>
        <row r="106">
          <cell r="F106">
            <v>5</v>
          </cell>
        </row>
        <row r="107">
          <cell r="F107">
            <v>6</v>
          </cell>
        </row>
        <row r="108">
          <cell r="F108">
            <v>5</v>
          </cell>
        </row>
        <row r="109">
          <cell r="F109">
            <v>5</v>
          </cell>
        </row>
        <row r="110">
          <cell r="F110">
            <v>5</v>
          </cell>
        </row>
        <row r="111">
          <cell r="F111">
            <v>5</v>
          </cell>
        </row>
        <row r="112">
          <cell r="F112">
            <v>7</v>
          </cell>
        </row>
        <row r="113">
          <cell r="F113">
            <v>9</v>
          </cell>
        </row>
        <row r="114">
          <cell r="F114">
            <v>9</v>
          </cell>
        </row>
        <row r="115">
          <cell r="F115">
            <v>8</v>
          </cell>
        </row>
        <row r="116">
          <cell r="F116">
            <v>8</v>
          </cell>
        </row>
        <row r="117">
          <cell r="F117">
            <v>7</v>
          </cell>
        </row>
        <row r="118">
          <cell r="F118">
            <v>7</v>
          </cell>
        </row>
        <row r="119">
          <cell r="F119">
            <v>8</v>
          </cell>
        </row>
        <row r="120">
          <cell r="F120">
            <v>7</v>
          </cell>
        </row>
        <row r="121">
          <cell r="F121">
            <v>6</v>
          </cell>
        </row>
        <row r="122">
          <cell r="F122">
            <v>9</v>
          </cell>
        </row>
        <row r="123">
          <cell r="F123">
            <v>9</v>
          </cell>
        </row>
        <row r="124">
          <cell r="F124">
            <v>10</v>
          </cell>
        </row>
        <row r="125">
          <cell r="F125">
            <v>13</v>
          </cell>
        </row>
        <row r="126">
          <cell r="F126">
            <v>11</v>
          </cell>
        </row>
        <row r="127">
          <cell r="F127">
            <v>11</v>
          </cell>
        </row>
        <row r="128">
          <cell r="F128">
            <v>13</v>
          </cell>
        </row>
        <row r="129">
          <cell r="F129">
            <v>13</v>
          </cell>
        </row>
        <row r="130">
          <cell r="F130">
            <v>11</v>
          </cell>
        </row>
        <row r="131">
          <cell r="F131">
            <v>12</v>
          </cell>
        </row>
        <row r="132">
          <cell r="F132">
            <v>12</v>
          </cell>
        </row>
        <row r="133">
          <cell r="F133">
            <v>11</v>
          </cell>
        </row>
        <row r="134">
          <cell r="F134">
            <v>12</v>
          </cell>
        </row>
        <row r="135">
          <cell r="F135">
            <v>14</v>
          </cell>
        </row>
        <row r="136">
          <cell r="F136">
            <v>15</v>
          </cell>
        </row>
        <row r="137">
          <cell r="F137">
            <v>14</v>
          </cell>
        </row>
        <row r="138">
          <cell r="F138">
            <v>11</v>
          </cell>
        </row>
        <row r="139">
          <cell r="F139">
            <v>12</v>
          </cell>
        </row>
        <row r="140">
          <cell r="F140">
            <v>12</v>
          </cell>
        </row>
        <row r="141">
          <cell r="F141">
            <v>13</v>
          </cell>
        </row>
        <row r="142">
          <cell r="F142">
            <v>11</v>
          </cell>
        </row>
        <row r="143">
          <cell r="F143">
            <v>12</v>
          </cell>
        </row>
        <row r="144">
          <cell r="F144">
            <v>12</v>
          </cell>
        </row>
        <row r="145">
          <cell r="F145">
            <v>12</v>
          </cell>
        </row>
        <row r="146">
          <cell r="F146">
            <v>13</v>
          </cell>
        </row>
        <row r="147">
          <cell r="F147">
            <v>12</v>
          </cell>
        </row>
        <row r="148">
          <cell r="F148">
            <v>13</v>
          </cell>
        </row>
        <row r="149">
          <cell r="F149">
            <v>14</v>
          </cell>
        </row>
        <row r="150">
          <cell r="F150">
            <v>12</v>
          </cell>
        </row>
        <row r="151">
          <cell r="F151">
            <v>13</v>
          </cell>
        </row>
        <row r="152">
          <cell r="F152">
            <v>14</v>
          </cell>
        </row>
        <row r="154">
          <cell r="F154">
            <v>14</v>
          </cell>
        </row>
        <row r="155">
          <cell r="F155">
            <v>15</v>
          </cell>
        </row>
        <row r="156">
          <cell r="F156">
            <v>12</v>
          </cell>
        </row>
        <row r="157">
          <cell r="F157">
            <v>14</v>
          </cell>
        </row>
        <row r="158">
          <cell r="F158">
            <v>13</v>
          </cell>
        </row>
        <row r="159">
          <cell r="F159">
            <v>13</v>
          </cell>
        </row>
        <row r="160">
          <cell r="F160">
            <v>15</v>
          </cell>
        </row>
        <row r="161">
          <cell r="F161">
            <v>15</v>
          </cell>
        </row>
        <row r="162">
          <cell r="F162">
            <v>14</v>
          </cell>
        </row>
        <row r="163">
          <cell r="F163">
            <v>14</v>
          </cell>
        </row>
        <row r="164">
          <cell r="F164">
            <v>14</v>
          </cell>
        </row>
        <row r="165">
          <cell r="F165">
            <v>13</v>
          </cell>
        </row>
        <row r="166">
          <cell r="F166">
            <v>13</v>
          </cell>
        </row>
        <row r="167">
          <cell r="F167">
            <v>14</v>
          </cell>
        </row>
        <row r="168">
          <cell r="F168">
            <v>13</v>
          </cell>
        </row>
        <row r="169">
          <cell r="F169">
            <v>13</v>
          </cell>
        </row>
        <row r="170">
          <cell r="F170">
            <v>13</v>
          </cell>
        </row>
        <row r="171">
          <cell r="F171">
            <v>14</v>
          </cell>
        </row>
        <row r="172">
          <cell r="F172">
            <v>13</v>
          </cell>
        </row>
        <row r="173">
          <cell r="F173">
            <v>14</v>
          </cell>
        </row>
        <row r="174">
          <cell r="F174">
            <v>14</v>
          </cell>
        </row>
        <row r="175">
          <cell r="F175">
            <v>14</v>
          </cell>
        </row>
        <row r="176">
          <cell r="F176">
            <v>14</v>
          </cell>
        </row>
        <row r="177">
          <cell r="F177">
            <v>14</v>
          </cell>
        </row>
        <row r="178">
          <cell r="F178">
            <v>15</v>
          </cell>
        </row>
        <row r="179">
          <cell r="F179">
            <v>14</v>
          </cell>
        </row>
        <row r="180">
          <cell r="F180">
            <v>14</v>
          </cell>
        </row>
        <row r="181">
          <cell r="F181">
            <v>14</v>
          </cell>
        </row>
        <row r="182">
          <cell r="F182">
            <v>14</v>
          </cell>
        </row>
        <row r="183">
          <cell r="F183">
            <v>14</v>
          </cell>
        </row>
        <row r="184">
          <cell r="F184">
            <v>14</v>
          </cell>
        </row>
        <row r="185">
          <cell r="F185">
            <v>15</v>
          </cell>
        </row>
        <row r="186">
          <cell r="F186">
            <v>15</v>
          </cell>
        </row>
        <row r="187">
          <cell r="F187">
            <v>15</v>
          </cell>
        </row>
        <row r="188">
          <cell r="F188">
            <v>15</v>
          </cell>
        </row>
        <row r="189">
          <cell r="F189">
            <v>15</v>
          </cell>
        </row>
        <row r="190">
          <cell r="F190">
            <v>15</v>
          </cell>
        </row>
        <row r="191">
          <cell r="F191">
            <v>15</v>
          </cell>
        </row>
        <row r="192">
          <cell r="F192">
            <v>15</v>
          </cell>
        </row>
        <row r="193">
          <cell r="F193">
            <v>15</v>
          </cell>
        </row>
        <row r="194">
          <cell r="F194">
            <v>15</v>
          </cell>
        </row>
        <row r="195">
          <cell r="F195">
            <v>15</v>
          </cell>
        </row>
        <row r="196">
          <cell r="F196">
            <v>15</v>
          </cell>
        </row>
        <row r="197">
          <cell r="F197">
            <v>15</v>
          </cell>
        </row>
        <row r="198">
          <cell r="F198">
            <v>15</v>
          </cell>
        </row>
        <row r="199">
          <cell r="F199">
            <v>15</v>
          </cell>
        </row>
        <row r="200">
          <cell r="F200">
            <v>15</v>
          </cell>
        </row>
        <row r="201">
          <cell r="F201">
            <v>15</v>
          </cell>
        </row>
        <row r="202">
          <cell r="F202">
            <v>15</v>
          </cell>
        </row>
        <row r="203">
          <cell r="F203">
            <v>15</v>
          </cell>
        </row>
        <row r="204">
          <cell r="F204">
            <v>15</v>
          </cell>
        </row>
        <row r="205">
          <cell r="F205">
            <v>15</v>
          </cell>
        </row>
        <row r="206">
          <cell r="F206">
            <v>15</v>
          </cell>
        </row>
        <row r="207">
          <cell r="F207">
            <v>14</v>
          </cell>
        </row>
        <row r="208">
          <cell r="F208">
            <v>15</v>
          </cell>
        </row>
        <row r="209">
          <cell r="F209">
            <v>15</v>
          </cell>
        </row>
        <row r="210">
          <cell r="F210">
            <v>15</v>
          </cell>
        </row>
        <row r="211">
          <cell r="F211">
            <v>15</v>
          </cell>
        </row>
        <row r="212">
          <cell r="F212">
            <v>15</v>
          </cell>
        </row>
        <row r="213">
          <cell r="F213">
            <v>15</v>
          </cell>
        </row>
        <row r="214">
          <cell r="F214">
            <v>15</v>
          </cell>
        </row>
        <row r="215">
          <cell r="F215">
            <v>15</v>
          </cell>
        </row>
        <row r="216">
          <cell r="F216">
            <v>15</v>
          </cell>
        </row>
        <row r="217">
          <cell r="F217">
            <v>15</v>
          </cell>
        </row>
        <row r="218">
          <cell r="F218">
            <v>15</v>
          </cell>
        </row>
        <row r="219">
          <cell r="F219">
            <v>15</v>
          </cell>
        </row>
        <row r="220">
          <cell r="F220">
            <v>15</v>
          </cell>
        </row>
        <row r="221">
          <cell r="F221">
            <v>15</v>
          </cell>
        </row>
        <row r="222">
          <cell r="F222">
            <v>15</v>
          </cell>
        </row>
        <row r="223">
          <cell r="F223">
            <v>15</v>
          </cell>
        </row>
        <row r="224">
          <cell r="F224">
            <v>14</v>
          </cell>
        </row>
        <row r="225">
          <cell r="F225">
            <v>15</v>
          </cell>
        </row>
        <row r="226">
          <cell r="F226">
            <v>14</v>
          </cell>
        </row>
        <row r="227">
          <cell r="F227">
            <v>14</v>
          </cell>
        </row>
        <row r="228">
          <cell r="F228">
            <v>14</v>
          </cell>
        </row>
        <row r="229">
          <cell r="F229">
            <v>14</v>
          </cell>
        </row>
        <row r="230">
          <cell r="F230">
            <v>14</v>
          </cell>
        </row>
        <row r="231">
          <cell r="F231">
            <v>14</v>
          </cell>
        </row>
        <row r="232">
          <cell r="F232">
            <v>14</v>
          </cell>
        </row>
        <row r="233">
          <cell r="F233">
            <v>15</v>
          </cell>
        </row>
        <row r="234">
          <cell r="F234">
            <v>15</v>
          </cell>
        </row>
        <row r="235">
          <cell r="F235">
            <v>14</v>
          </cell>
        </row>
        <row r="236">
          <cell r="F236">
            <v>15</v>
          </cell>
        </row>
        <row r="237">
          <cell r="F237">
            <v>15</v>
          </cell>
        </row>
        <row r="238">
          <cell r="F238">
            <v>15</v>
          </cell>
        </row>
        <row r="239">
          <cell r="F239">
            <v>15</v>
          </cell>
        </row>
        <row r="240">
          <cell r="F240">
            <v>15</v>
          </cell>
        </row>
        <row r="241">
          <cell r="F241">
            <v>15</v>
          </cell>
        </row>
        <row r="242">
          <cell r="F242">
            <v>15</v>
          </cell>
        </row>
        <row r="243">
          <cell r="F243">
            <v>15</v>
          </cell>
        </row>
        <row r="244">
          <cell r="F244">
            <v>15</v>
          </cell>
        </row>
        <row r="245">
          <cell r="F245">
            <v>15</v>
          </cell>
        </row>
        <row r="246">
          <cell r="F246">
            <v>14</v>
          </cell>
        </row>
        <row r="247">
          <cell r="F247">
            <v>14</v>
          </cell>
        </row>
        <row r="248">
          <cell r="F248">
            <v>14</v>
          </cell>
        </row>
        <row r="249">
          <cell r="F249">
            <v>14</v>
          </cell>
        </row>
        <row r="250">
          <cell r="F250">
            <v>14</v>
          </cell>
        </row>
        <row r="251">
          <cell r="F251">
            <v>15</v>
          </cell>
        </row>
        <row r="252">
          <cell r="F252">
            <v>14</v>
          </cell>
        </row>
        <row r="253">
          <cell r="F253">
            <v>15</v>
          </cell>
        </row>
        <row r="254">
          <cell r="F254">
            <v>14</v>
          </cell>
        </row>
        <row r="255">
          <cell r="F255">
            <v>14</v>
          </cell>
        </row>
        <row r="256">
          <cell r="F256">
            <v>14</v>
          </cell>
        </row>
        <row r="257">
          <cell r="F257">
            <v>14</v>
          </cell>
        </row>
        <row r="258">
          <cell r="F258">
            <v>14</v>
          </cell>
        </row>
        <row r="259">
          <cell r="F259">
            <v>13</v>
          </cell>
        </row>
        <row r="260">
          <cell r="F260">
            <v>13</v>
          </cell>
        </row>
        <row r="261">
          <cell r="F261">
            <v>14</v>
          </cell>
        </row>
        <row r="262">
          <cell r="F262">
            <v>15</v>
          </cell>
        </row>
        <row r="263">
          <cell r="F263">
            <v>14</v>
          </cell>
        </row>
        <row r="264">
          <cell r="F264">
            <v>15</v>
          </cell>
        </row>
        <row r="265">
          <cell r="F265">
            <v>14</v>
          </cell>
        </row>
        <row r="266">
          <cell r="F266">
            <v>15</v>
          </cell>
        </row>
        <row r="267">
          <cell r="F267">
            <v>14</v>
          </cell>
        </row>
        <row r="268">
          <cell r="F268">
            <v>14</v>
          </cell>
        </row>
        <row r="269">
          <cell r="F269">
            <v>14</v>
          </cell>
        </row>
        <row r="270">
          <cell r="F270">
            <v>14</v>
          </cell>
        </row>
        <row r="271">
          <cell r="F271">
            <v>14</v>
          </cell>
        </row>
        <row r="272">
          <cell r="F272">
            <v>14</v>
          </cell>
        </row>
        <row r="273">
          <cell r="F273">
            <v>15</v>
          </cell>
        </row>
        <row r="274">
          <cell r="F274">
            <v>14</v>
          </cell>
        </row>
        <row r="275">
          <cell r="F275">
            <v>10</v>
          </cell>
        </row>
        <row r="276">
          <cell r="F276">
            <v>10</v>
          </cell>
        </row>
        <row r="277">
          <cell r="F277">
            <v>10</v>
          </cell>
        </row>
        <row r="278">
          <cell r="F278">
            <v>12</v>
          </cell>
        </row>
        <row r="279">
          <cell r="F279">
            <v>11</v>
          </cell>
        </row>
        <row r="280">
          <cell r="F280">
            <v>12</v>
          </cell>
        </row>
        <row r="281">
          <cell r="F281">
            <v>11</v>
          </cell>
        </row>
        <row r="282">
          <cell r="F282">
            <v>12</v>
          </cell>
        </row>
        <row r="283">
          <cell r="F283">
            <v>13</v>
          </cell>
        </row>
        <row r="284">
          <cell r="F284">
            <v>12</v>
          </cell>
        </row>
        <row r="285">
          <cell r="F285">
            <v>11</v>
          </cell>
        </row>
        <row r="286">
          <cell r="F286">
            <v>11</v>
          </cell>
        </row>
        <row r="287">
          <cell r="F287">
            <v>11</v>
          </cell>
        </row>
        <row r="288">
          <cell r="F288">
            <v>12</v>
          </cell>
        </row>
        <row r="289">
          <cell r="F289">
            <v>11</v>
          </cell>
        </row>
        <row r="290">
          <cell r="F290">
            <v>7</v>
          </cell>
        </row>
        <row r="291">
          <cell r="F291">
            <v>5</v>
          </cell>
        </row>
        <row r="292">
          <cell r="F292">
            <v>4</v>
          </cell>
        </row>
        <row r="293">
          <cell r="F293">
            <v>6</v>
          </cell>
        </row>
        <row r="294">
          <cell r="F294">
            <v>7</v>
          </cell>
        </row>
        <row r="295">
          <cell r="F295">
            <v>7</v>
          </cell>
        </row>
        <row r="296">
          <cell r="F296">
            <v>7</v>
          </cell>
        </row>
        <row r="297">
          <cell r="F297">
            <v>6</v>
          </cell>
        </row>
        <row r="298">
          <cell r="F298">
            <v>7</v>
          </cell>
        </row>
        <row r="299">
          <cell r="F299">
            <v>7</v>
          </cell>
        </row>
        <row r="300">
          <cell r="F300">
            <v>6</v>
          </cell>
        </row>
        <row r="301">
          <cell r="F301">
            <v>7</v>
          </cell>
        </row>
        <row r="302">
          <cell r="F302">
            <v>7</v>
          </cell>
        </row>
        <row r="303">
          <cell r="F303">
            <v>8</v>
          </cell>
        </row>
        <row r="304">
          <cell r="F304">
            <v>8</v>
          </cell>
        </row>
        <row r="305">
          <cell r="F305">
            <v>7</v>
          </cell>
        </row>
        <row r="306">
          <cell r="F306">
            <v>7</v>
          </cell>
        </row>
        <row r="307">
          <cell r="F307">
            <v>7</v>
          </cell>
        </row>
        <row r="308">
          <cell r="F308">
            <v>7</v>
          </cell>
        </row>
        <row r="309">
          <cell r="F309">
            <v>7</v>
          </cell>
        </row>
        <row r="310">
          <cell r="F310">
            <v>7</v>
          </cell>
        </row>
        <row r="311">
          <cell r="F311">
            <v>9</v>
          </cell>
        </row>
        <row r="312">
          <cell r="F312">
            <v>9</v>
          </cell>
        </row>
        <row r="313">
          <cell r="F313">
            <v>5</v>
          </cell>
        </row>
        <row r="314">
          <cell r="F314">
            <v>4</v>
          </cell>
        </row>
        <row r="315">
          <cell r="F315">
            <v>4</v>
          </cell>
        </row>
        <row r="316">
          <cell r="F316">
            <v>5</v>
          </cell>
        </row>
        <row r="317">
          <cell r="F317">
            <v>4</v>
          </cell>
        </row>
        <row r="318">
          <cell r="F318">
            <v>6</v>
          </cell>
        </row>
        <row r="319">
          <cell r="F319">
            <v>6</v>
          </cell>
        </row>
        <row r="320">
          <cell r="F320">
            <v>6</v>
          </cell>
        </row>
        <row r="321">
          <cell r="F321">
            <v>5</v>
          </cell>
        </row>
        <row r="322">
          <cell r="F322">
            <v>4</v>
          </cell>
        </row>
        <row r="323">
          <cell r="F323">
            <v>5</v>
          </cell>
        </row>
        <row r="324">
          <cell r="F324">
            <v>4</v>
          </cell>
        </row>
        <row r="325">
          <cell r="F325">
            <v>5</v>
          </cell>
        </row>
        <row r="326">
          <cell r="F326">
            <v>6</v>
          </cell>
        </row>
        <row r="327">
          <cell r="F327">
            <v>3</v>
          </cell>
        </row>
        <row r="328">
          <cell r="F328">
            <v>3</v>
          </cell>
        </row>
        <row r="329">
          <cell r="F329">
            <v>4</v>
          </cell>
        </row>
        <row r="330">
          <cell r="F330">
            <v>5</v>
          </cell>
        </row>
        <row r="331">
          <cell r="F331">
            <v>4</v>
          </cell>
        </row>
        <row r="332">
          <cell r="F332">
            <v>4</v>
          </cell>
        </row>
        <row r="333">
          <cell r="F333">
            <v>4</v>
          </cell>
        </row>
        <row r="334">
          <cell r="F334">
            <v>4</v>
          </cell>
        </row>
        <row r="335">
          <cell r="F335">
            <v>3</v>
          </cell>
        </row>
        <row r="336">
          <cell r="F336">
            <v>3</v>
          </cell>
        </row>
        <row r="337">
          <cell r="F337">
            <v>3</v>
          </cell>
        </row>
        <row r="338">
          <cell r="F338">
            <v>4</v>
          </cell>
        </row>
        <row r="339">
          <cell r="F339">
            <v>4</v>
          </cell>
        </row>
        <row r="340">
          <cell r="F340">
            <v>4</v>
          </cell>
        </row>
        <row r="341">
          <cell r="F341">
            <v>4</v>
          </cell>
        </row>
        <row r="342">
          <cell r="F342">
            <v>4</v>
          </cell>
        </row>
        <row r="343">
          <cell r="F343">
            <v>4</v>
          </cell>
        </row>
        <row r="344">
          <cell r="F344">
            <v>5</v>
          </cell>
        </row>
        <row r="345">
          <cell r="F345">
            <v>6</v>
          </cell>
        </row>
        <row r="346">
          <cell r="F346">
            <v>6</v>
          </cell>
        </row>
        <row r="347">
          <cell r="F347">
            <v>3</v>
          </cell>
        </row>
        <row r="348">
          <cell r="F348">
            <v>3</v>
          </cell>
        </row>
        <row r="349">
          <cell r="F349">
            <v>3</v>
          </cell>
        </row>
        <row r="350">
          <cell r="F350">
            <v>4</v>
          </cell>
        </row>
        <row r="351">
          <cell r="F351">
            <v>5</v>
          </cell>
        </row>
        <row r="352">
          <cell r="F352">
            <v>1</v>
          </cell>
        </row>
        <row r="353">
          <cell r="F353">
            <v>1</v>
          </cell>
        </row>
        <row r="354">
          <cell r="F354">
            <v>3</v>
          </cell>
        </row>
        <row r="355">
          <cell r="F355">
            <v>3</v>
          </cell>
        </row>
        <row r="356">
          <cell r="F356">
            <v>4</v>
          </cell>
        </row>
        <row r="357">
          <cell r="F357">
            <v>3</v>
          </cell>
        </row>
        <row r="358">
          <cell r="F358">
            <v>3</v>
          </cell>
        </row>
        <row r="359">
          <cell r="F359">
            <v>2</v>
          </cell>
        </row>
        <row r="360">
          <cell r="F360">
            <v>1</v>
          </cell>
        </row>
        <row r="361">
          <cell r="F361">
            <v>1</v>
          </cell>
        </row>
        <row r="362">
          <cell r="F362">
            <v>1</v>
          </cell>
        </row>
        <row r="363">
          <cell r="F363">
            <v>3</v>
          </cell>
        </row>
        <row r="364">
          <cell r="F364">
            <v>3</v>
          </cell>
        </row>
        <row r="365">
          <cell r="F365">
            <v>2</v>
          </cell>
        </row>
        <row r="366">
          <cell r="F366">
            <v>2</v>
          </cell>
        </row>
        <row r="367">
          <cell r="F367">
            <v>2</v>
          </cell>
        </row>
        <row r="368">
          <cell r="F368">
            <v>2</v>
          </cell>
        </row>
        <row r="369">
          <cell r="F369">
            <v>2</v>
          </cell>
        </row>
        <row r="370">
          <cell r="F370">
            <v>3</v>
          </cell>
        </row>
        <row r="371">
          <cell r="F371">
            <v>2</v>
          </cell>
        </row>
        <row r="372">
          <cell r="F372">
            <v>3</v>
          </cell>
        </row>
        <row r="373">
          <cell r="F373">
            <v>2</v>
          </cell>
        </row>
        <row r="374">
          <cell r="F374">
            <v>2</v>
          </cell>
        </row>
        <row r="375">
          <cell r="F375">
            <v>3</v>
          </cell>
        </row>
        <row r="376">
          <cell r="F376">
            <v>3</v>
          </cell>
        </row>
        <row r="377">
          <cell r="F377">
            <v>1</v>
          </cell>
        </row>
        <row r="378">
          <cell r="F378">
            <v>1</v>
          </cell>
        </row>
        <row r="379">
          <cell r="F379">
            <v>2</v>
          </cell>
        </row>
        <row r="380">
          <cell r="F380">
            <v>2</v>
          </cell>
        </row>
        <row r="381">
          <cell r="F381">
            <v>2</v>
          </cell>
        </row>
        <row r="382">
          <cell r="F382">
            <v>2</v>
          </cell>
        </row>
        <row r="383">
          <cell r="F383">
            <v>2</v>
          </cell>
        </row>
        <row r="384">
          <cell r="F384">
            <v>2</v>
          </cell>
        </row>
        <row r="385">
          <cell r="F385">
            <v>2</v>
          </cell>
        </row>
        <row r="386">
          <cell r="F386">
            <v>2</v>
          </cell>
        </row>
        <row r="387">
          <cell r="F387">
            <v>1</v>
          </cell>
        </row>
        <row r="388">
          <cell r="F388">
            <v>4</v>
          </cell>
        </row>
        <row r="389">
          <cell r="F389">
            <v>4</v>
          </cell>
        </row>
        <row r="390">
          <cell r="F390">
            <v>4</v>
          </cell>
        </row>
        <row r="391">
          <cell r="F391">
            <v>3</v>
          </cell>
        </row>
        <row r="392">
          <cell r="F392">
            <v>3</v>
          </cell>
        </row>
        <row r="393">
          <cell r="F393">
            <v>2</v>
          </cell>
        </row>
        <row r="394">
          <cell r="F394">
            <v>2</v>
          </cell>
        </row>
        <row r="395">
          <cell r="F395">
            <v>2</v>
          </cell>
        </row>
        <row r="396">
          <cell r="F396">
            <v>2</v>
          </cell>
        </row>
        <row r="397">
          <cell r="F397">
            <v>2</v>
          </cell>
        </row>
        <row r="398">
          <cell r="F398">
            <v>2</v>
          </cell>
        </row>
        <row r="399">
          <cell r="F399">
            <v>2</v>
          </cell>
        </row>
        <row r="400">
          <cell r="F400">
            <v>2</v>
          </cell>
        </row>
        <row r="401">
          <cell r="F401">
            <v>2</v>
          </cell>
        </row>
        <row r="402">
          <cell r="F402">
            <v>1</v>
          </cell>
        </row>
        <row r="403">
          <cell r="F403">
            <v>2</v>
          </cell>
        </row>
        <row r="404">
          <cell r="F404">
            <v>2</v>
          </cell>
        </row>
        <row r="405">
          <cell r="F405">
            <v>2</v>
          </cell>
        </row>
        <row r="406">
          <cell r="F406">
            <v>2</v>
          </cell>
        </row>
        <row r="407">
          <cell r="F407">
            <v>2</v>
          </cell>
        </row>
        <row r="408">
          <cell r="F408">
            <v>2</v>
          </cell>
        </row>
        <row r="409">
          <cell r="F409">
            <v>4</v>
          </cell>
        </row>
        <row r="410">
          <cell r="F410">
            <v>4</v>
          </cell>
        </row>
        <row r="411">
          <cell r="F411">
            <v>3</v>
          </cell>
        </row>
        <row r="412">
          <cell r="F412">
            <v>1</v>
          </cell>
        </row>
        <row r="413">
          <cell r="F413">
            <v>1</v>
          </cell>
        </row>
        <row r="414">
          <cell r="F414">
            <v>1</v>
          </cell>
        </row>
        <row r="415">
          <cell r="F415">
            <v>2</v>
          </cell>
        </row>
        <row r="416">
          <cell r="F416">
            <v>1</v>
          </cell>
        </row>
        <row r="417">
          <cell r="F417">
            <v>1</v>
          </cell>
        </row>
        <row r="418">
          <cell r="F418">
            <v>2</v>
          </cell>
        </row>
        <row r="419">
          <cell r="F419">
            <v>2</v>
          </cell>
        </row>
        <row r="420">
          <cell r="F420">
            <v>1</v>
          </cell>
        </row>
        <row r="421">
          <cell r="F421">
            <v>1</v>
          </cell>
        </row>
        <row r="422">
          <cell r="F422">
            <v>2</v>
          </cell>
        </row>
        <row r="423">
          <cell r="F423">
            <v>2</v>
          </cell>
        </row>
        <row r="424">
          <cell r="F424">
            <v>2</v>
          </cell>
        </row>
        <row r="425">
          <cell r="F425">
            <v>2</v>
          </cell>
        </row>
        <row r="426">
          <cell r="F426">
            <v>3</v>
          </cell>
        </row>
        <row r="427">
          <cell r="F427">
            <v>2</v>
          </cell>
        </row>
        <row r="428">
          <cell r="F428">
            <v>3</v>
          </cell>
        </row>
        <row r="429">
          <cell r="F429">
            <v>4</v>
          </cell>
        </row>
        <row r="430">
          <cell r="F430">
            <v>2</v>
          </cell>
        </row>
        <row r="431">
          <cell r="F431">
            <v>2</v>
          </cell>
        </row>
        <row r="432">
          <cell r="F432">
            <v>3</v>
          </cell>
        </row>
        <row r="433">
          <cell r="F433">
            <v>3</v>
          </cell>
        </row>
        <row r="434">
          <cell r="F434">
            <v>4</v>
          </cell>
        </row>
        <row r="435">
          <cell r="F435">
            <v>3</v>
          </cell>
        </row>
        <row r="436">
          <cell r="F436">
            <v>7</v>
          </cell>
        </row>
        <row r="437">
          <cell r="F437">
            <v>7</v>
          </cell>
        </row>
        <row r="438">
          <cell r="F438">
            <v>7</v>
          </cell>
        </row>
        <row r="439">
          <cell r="F439">
            <v>5</v>
          </cell>
        </row>
        <row r="440">
          <cell r="F440">
            <v>3</v>
          </cell>
        </row>
        <row r="441">
          <cell r="F441">
            <v>4</v>
          </cell>
        </row>
        <row r="442">
          <cell r="F442">
            <v>5</v>
          </cell>
        </row>
        <row r="443">
          <cell r="F443">
            <v>4</v>
          </cell>
        </row>
        <row r="444">
          <cell r="F444">
            <v>3</v>
          </cell>
        </row>
        <row r="445">
          <cell r="F445">
            <v>3</v>
          </cell>
        </row>
        <row r="446">
          <cell r="F446">
            <v>3</v>
          </cell>
        </row>
        <row r="447">
          <cell r="F447">
            <v>3</v>
          </cell>
        </row>
        <row r="448">
          <cell r="F448">
            <v>4</v>
          </cell>
        </row>
        <row r="449">
          <cell r="F449">
            <v>3</v>
          </cell>
        </row>
        <row r="450">
          <cell r="F450">
            <v>5</v>
          </cell>
        </row>
        <row r="451">
          <cell r="F451">
            <v>4</v>
          </cell>
        </row>
        <row r="452">
          <cell r="F452">
            <v>4</v>
          </cell>
        </row>
        <row r="453">
          <cell r="F453">
            <v>4</v>
          </cell>
        </row>
        <row r="454">
          <cell r="F454">
            <v>4</v>
          </cell>
        </row>
        <row r="455">
          <cell r="F455">
            <v>6</v>
          </cell>
        </row>
        <row r="456">
          <cell r="F456">
            <v>5</v>
          </cell>
        </row>
        <row r="457">
          <cell r="F457">
            <v>4</v>
          </cell>
        </row>
        <row r="458">
          <cell r="F458">
            <v>4</v>
          </cell>
        </row>
        <row r="459">
          <cell r="F459">
            <v>3</v>
          </cell>
        </row>
        <row r="460">
          <cell r="F460">
            <v>3</v>
          </cell>
        </row>
        <row r="461">
          <cell r="F461">
            <v>4</v>
          </cell>
        </row>
        <row r="462">
          <cell r="F462">
            <v>5</v>
          </cell>
        </row>
        <row r="463">
          <cell r="F463">
            <v>5</v>
          </cell>
        </row>
        <row r="464">
          <cell r="F464">
            <v>5</v>
          </cell>
        </row>
        <row r="465">
          <cell r="F465">
            <v>6</v>
          </cell>
        </row>
        <row r="466">
          <cell r="F466">
            <v>6</v>
          </cell>
        </row>
        <row r="467">
          <cell r="F467">
            <v>9</v>
          </cell>
        </row>
        <row r="468">
          <cell r="F468">
            <v>8</v>
          </cell>
        </row>
        <row r="469">
          <cell r="F469">
            <v>7</v>
          </cell>
        </row>
        <row r="470">
          <cell r="F470">
            <v>6</v>
          </cell>
        </row>
        <row r="471">
          <cell r="F471">
            <v>6</v>
          </cell>
        </row>
        <row r="472">
          <cell r="F472">
            <v>5</v>
          </cell>
        </row>
        <row r="473">
          <cell r="F473">
            <v>5</v>
          </cell>
        </row>
        <row r="474">
          <cell r="F474">
            <v>7</v>
          </cell>
        </row>
        <row r="475">
          <cell r="F475">
            <v>6</v>
          </cell>
        </row>
        <row r="476">
          <cell r="F476">
            <v>6</v>
          </cell>
        </row>
        <row r="477">
          <cell r="F477">
            <v>7</v>
          </cell>
        </row>
        <row r="478">
          <cell r="F478">
            <v>6</v>
          </cell>
        </row>
        <row r="479">
          <cell r="F479">
            <v>8</v>
          </cell>
        </row>
        <row r="480">
          <cell r="F480">
            <v>8</v>
          </cell>
        </row>
        <row r="481">
          <cell r="F481">
            <v>8</v>
          </cell>
        </row>
        <row r="482">
          <cell r="F482">
            <v>7</v>
          </cell>
        </row>
        <row r="483">
          <cell r="F483">
            <v>7</v>
          </cell>
        </row>
        <row r="484">
          <cell r="F484">
            <v>8</v>
          </cell>
        </row>
        <row r="485">
          <cell r="F485">
            <v>5</v>
          </cell>
        </row>
        <row r="486">
          <cell r="F486">
            <v>7</v>
          </cell>
        </row>
        <row r="487">
          <cell r="F487">
            <v>10</v>
          </cell>
        </row>
        <row r="488">
          <cell r="F488">
            <v>11</v>
          </cell>
        </row>
        <row r="489">
          <cell r="F489">
            <v>10</v>
          </cell>
        </row>
        <row r="490">
          <cell r="F490">
            <v>11</v>
          </cell>
        </row>
        <row r="491">
          <cell r="F491">
            <v>13</v>
          </cell>
        </row>
        <row r="492">
          <cell r="F492">
            <v>13</v>
          </cell>
        </row>
        <row r="493">
          <cell r="F493">
            <v>13</v>
          </cell>
        </row>
        <row r="494">
          <cell r="F494">
            <v>12</v>
          </cell>
        </row>
        <row r="495">
          <cell r="F495">
            <v>11</v>
          </cell>
        </row>
        <row r="496">
          <cell r="F496">
            <v>11</v>
          </cell>
        </row>
        <row r="497">
          <cell r="F497">
            <v>12</v>
          </cell>
        </row>
        <row r="498">
          <cell r="F498">
            <v>12</v>
          </cell>
        </row>
        <row r="499">
          <cell r="F499">
            <v>11</v>
          </cell>
        </row>
        <row r="500">
          <cell r="F500">
            <v>11</v>
          </cell>
        </row>
        <row r="501">
          <cell r="F501">
            <v>10</v>
          </cell>
        </row>
        <row r="502">
          <cell r="F502">
            <v>11</v>
          </cell>
        </row>
        <row r="503">
          <cell r="F503">
            <v>13</v>
          </cell>
        </row>
        <row r="504">
          <cell r="F504">
            <v>13</v>
          </cell>
        </row>
        <row r="505">
          <cell r="F505">
            <v>12</v>
          </cell>
        </row>
        <row r="506">
          <cell r="F506">
            <v>13</v>
          </cell>
        </row>
        <row r="507">
          <cell r="F507">
            <v>13</v>
          </cell>
        </row>
        <row r="508">
          <cell r="F508">
            <v>13</v>
          </cell>
        </row>
        <row r="509">
          <cell r="F509">
            <v>13</v>
          </cell>
        </row>
        <row r="510">
          <cell r="F510">
            <v>13</v>
          </cell>
        </row>
        <row r="511">
          <cell r="F511">
            <v>13</v>
          </cell>
        </row>
        <row r="512">
          <cell r="F512">
            <v>12</v>
          </cell>
        </row>
        <row r="513">
          <cell r="F513">
            <v>13</v>
          </cell>
        </row>
        <row r="514">
          <cell r="F514">
            <v>13</v>
          </cell>
        </row>
        <row r="515">
          <cell r="F515">
            <v>13</v>
          </cell>
        </row>
        <row r="516">
          <cell r="F516">
            <v>13</v>
          </cell>
        </row>
        <row r="517">
          <cell r="F517">
            <v>13</v>
          </cell>
        </row>
        <row r="518">
          <cell r="F518">
            <v>13</v>
          </cell>
        </row>
        <row r="519">
          <cell r="F519">
            <v>13</v>
          </cell>
        </row>
        <row r="520">
          <cell r="F520">
            <v>13</v>
          </cell>
        </row>
        <row r="521">
          <cell r="F521">
            <v>13</v>
          </cell>
        </row>
        <row r="522">
          <cell r="F522">
            <v>12</v>
          </cell>
        </row>
        <row r="523">
          <cell r="F523">
            <v>13</v>
          </cell>
        </row>
        <row r="524">
          <cell r="F524">
            <v>13</v>
          </cell>
        </row>
        <row r="525">
          <cell r="F525">
            <v>13</v>
          </cell>
        </row>
        <row r="526">
          <cell r="F526">
            <v>13</v>
          </cell>
        </row>
        <row r="527">
          <cell r="F527">
            <v>14</v>
          </cell>
        </row>
        <row r="528">
          <cell r="F528">
            <v>13</v>
          </cell>
        </row>
        <row r="529">
          <cell r="F529">
            <v>13</v>
          </cell>
        </row>
        <row r="530">
          <cell r="F530">
            <v>13</v>
          </cell>
        </row>
        <row r="531">
          <cell r="F531">
            <v>12</v>
          </cell>
        </row>
        <row r="532">
          <cell r="F532">
            <v>14</v>
          </cell>
        </row>
        <row r="533">
          <cell r="F533">
            <v>13</v>
          </cell>
        </row>
        <row r="534">
          <cell r="F534">
            <v>14</v>
          </cell>
        </row>
        <row r="535">
          <cell r="F535">
            <v>14</v>
          </cell>
        </row>
        <row r="536">
          <cell r="F536">
            <v>15</v>
          </cell>
        </row>
        <row r="537">
          <cell r="F537">
            <v>14</v>
          </cell>
        </row>
        <row r="538">
          <cell r="F538">
            <v>14</v>
          </cell>
        </row>
        <row r="539">
          <cell r="F539">
            <v>14</v>
          </cell>
        </row>
        <row r="540">
          <cell r="F540">
            <v>15</v>
          </cell>
        </row>
        <row r="541">
          <cell r="F541">
            <v>15</v>
          </cell>
        </row>
        <row r="542">
          <cell r="F542">
            <v>15</v>
          </cell>
        </row>
        <row r="543">
          <cell r="F543">
            <v>15</v>
          </cell>
        </row>
        <row r="544">
          <cell r="F544">
            <v>15</v>
          </cell>
        </row>
        <row r="545">
          <cell r="F545">
            <v>15</v>
          </cell>
        </row>
        <row r="546">
          <cell r="F546">
            <v>15</v>
          </cell>
        </row>
        <row r="547">
          <cell r="F547">
            <v>15</v>
          </cell>
        </row>
        <row r="548">
          <cell r="F548">
            <v>15</v>
          </cell>
        </row>
        <row r="549">
          <cell r="F549">
            <v>15</v>
          </cell>
        </row>
        <row r="550">
          <cell r="F550">
            <v>15</v>
          </cell>
        </row>
        <row r="551">
          <cell r="F551">
            <v>15</v>
          </cell>
        </row>
        <row r="552">
          <cell r="F552">
            <v>15</v>
          </cell>
        </row>
        <row r="553">
          <cell r="F553">
            <v>15</v>
          </cell>
        </row>
        <row r="554">
          <cell r="F554">
            <v>16</v>
          </cell>
        </row>
        <row r="555">
          <cell r="F555">
            <v>15</v>
          </cell>
        </row>
        <row r="556">
          <cell r="F556">
            <v>15</v>
          </cell>
        </row>
        <row r="557">
          <cell r="F557">
            <v>15</v>
          </cell>
        </row>
        <row r="558">
          <cell r="F558">
            <v>15</v>
          </cell>
        </row>
        <row r="559">
          <cell r="F559">
            <v>15</v>
          </cell>
        </row>
        <row r="560">
          <cell r="F560">
            <v>15</v>
          </cell>
        </row>
        <row r="561">
          <cell r="F561">
            <v>15</v>
          </cell>
        </row>
        <row r="562">
          <cell r="F562">
            <v>15</v>
          </cell>
        </row>
        <row r="563">
          <cell r="F563">
            <v>15</v>
          </cell>
        </row>
        <row r="564">
          <cell r="F564">
            <v>15</v>
          </cell>
        </row>
        <row r="565">
          <cell r="F565">
            <v>15</v>
          </cell>
        </row>
        <row r="566">
          <cell r="F566">
            <v>15</v>
          </cell>
        </row>
        <row r="567">
          <cell r="F567">
            <v>15</v>
          </cell>
        </row>
        <row r="568">
          <cell r="F568">
            <v>15</v>
          </cell>
        </row>
        <row r="569">
          <cell r="F569">
            <v>15</v>
          </cell>
        </row>
        <row r="570">
          <cell r="F570">
            <v>15</v>
          </cell>
        </row>
        <row r="571">
          <cell r="F571">
            <v>15</v>
          </cell>
        </row>
        <row r="572">
          <cell r="F572">
            <v>15</v>
          </cell>
        </row>
        <row r="573">
          <cell r="F573">
            <v>15</v>
          </cell>
        </row>
        <row r="574">
          <cell r="F574">
            <v>15</v>
          </cell>
        </row>
        <row r="575">
          <cell r="F575">
            <v>16</v>
          </cell>
        </row>
        <row r="576">
          <cell r="F576">
            <v>15</v>
          </cell>
        </row>
        <row r="577">
          <cell r="F577">
            <v>15</v>
          </cell>
        </row>
        <row r="578">
          <cell r="F578">
            <v>15</v>
          </cell>
        </row>
        <row r="579">
          <cell r="F579">
            <v>15</v>
          </cell>
        </row>
        <row r="580">
          <cell r="F580">
            <v>15</v>
          </cell>
        </row>
        <row r="581">
          <cell r="F581">
            <v>15</v>
          </cell>
        </row>
        <row r="582">
          <cell r="F582">
            <v>15</v>
          </cell>
        </row>
        <row r="583">
          <cell r="F583">
            <v>16</v>
          </cell>
        </row>
        <row r="584">
          <cell r="F584">
            <v>15</v>
          </cell>
        </row>
        <row r="585">
          <cell r="F585">
            <v>16</v>
          </cell>
        </row>
        <row r="586">
          <cell r="F586">
            <v>16</v>
          </cell>
        </row>
        <row r="587">
          <cell r="F587">
            <v>15</v>
          </cell>
        </row>
        <row r="588">
          <cell r="F588">
            <v>16</v>
          </cell>
        </row>
        <row r="589">
          <cell r="F589">
            <v>16</v>
          </cell>
        </row>
        <row r="590">
          <cell r="F590">
            <v>15</v>
          </cell>
        </row>
        <row r="591">
          <cell r="F591">
            <v>15</v>
          </cell>
        </row>
        <row r="592">
          <cell r="F592">
            <v>16</v>
          </cell>
        </row>
        <row r="593">
          <cell r="F593">
            <v>16</v>
          </cell>
        </row>
        <row r="594">
          <cell r="F594">
            <v>15</v>
          </cell>
        </row>
        <row r="595">
          <cell r="F595">
            <v>15</v>
          </cell>
        </row>
        <row r="596">
          <cell r="F596">
            <v>15</v>
          </cell>
        </row>
        <row r="597">
          <cell r="F597">
            <v>16</v>
          </cell>
        </row>
        <row r="598">
          <cell r="F598">
            <v>15</v>
          </cell>
        </row>
        <row r="599">
          <cell r="F599">
            <v>15</v>
          </cell>
        </row>
        <row r="600">
          <cell r="F600">
            <v>15</v>
          </cell>
        </row>
        <row r="601">
          <cell r="F601">
            <v>15</v>
          </cell>
        </row>
        <row r="602">
          <cell r="F602">
            <v>15</v>
          </cell>
        </row>
        <row r="603">
          <cell r="F603">
            <v>15</v>
          </cell>
        </row>
        <row r="604">
          <cell r="F604">
            <v>14</v>
          </cell>
        </row>
        <row r="605">
          <cell r="F605">
            <v>15</v>
          </cell>
        </row>
        <row r="606">
          <cell r="F606">
            <v>14</v>
          </cell>
        </row>
        <row r="607">
          <cell r="F607">
            <v>14</v>
          </cell>
        </row>
        <row r="608">
          <cell r="F608">
            <v>15</v>
          </cell>
        </row>
        <row r="609">
          <cell r="F609">
            <v>14</v>
          </cell>
        </row>
        <row r="610">
          <cell r="F610">
            <v>14</v>
          </cell>
        </row>
        <row r="611">
          <cell r="F611">
            <v>13</v>
          </cell>
        </row>
        <row r="612">
          <cell r="F612">
            <v>15</v>
          </cell>
        </row>
        <row r="613">
          <cell r="F613">
            <v>15</v>
          </cell>
        </row>
        <row r="614">
          <cell r="F614">
            <v>14</v>
          </cell>
        </row>
        <row r="615">
          <cell r="F615">
            <v>14</v>
          </cell>
        </row>
        <row r="616">
          <cell r="F616">
            <v>14</v>
          </cell>
        </row>
        <row r="617">
          <cell r="F617">
            <v>14</v>
          </cell>
        </row>
        <row r="618">
          <cell r="F618">
            <v>14</v>
          </cell>
        </row>
        <row r="619">
          <cell r="F619">
            <v>14</v>
          </cell>
        </row>
        <row r="620">
          <cell r="F620">
            <v>14</v>
          </cell>
        </row>
        <row r="621">
          <cell r="F621">
            <v>14</v>
          </cell>
        </row>
        <row r="622">
          <cell r="F622">
            <v>14</v>
          </cell>
        </row>
        <row r="623">
          <cell r="F623">
            <v>14</v>
          </cell>
        </row>
        <row r="624">
          <cell r="F624">
            <v>14</v>
          </cell>
        </row>
        <row r="625">
          <cell r="F625">
            <v>15</v>
          </cell>
        </row>
        <row r="626">
          <cell r="F626">
            <v>14</v>
          </cell>
        </row>
        <row r="627">
          <cell r="F627">
            <v>15</v>
          </cell>
        </row>
        <row r="628">
          <cell r="F628">
            <v>14</v>
          </cell>
        </row>
        <row r="629">
          <cell r="F629">
            <v>13</v>
          </cell>
        </row>
        <row r="630">
          <cell r="F630">
            <v>12</v>
          </cell>
        </row>
        <row r="631">
          <cell r="F631">
            <v>13</v>
          </cell>
        </row>
        <row r="632">
          <cell r="F632">
            <v>13</v>
          </cell>
        </row>
        <row r="633">
          <cell r="F633">
            <v>12</v>
          </cell>
        </row>
        <row r="634">
          <cell r="F634">
            <v>13</v>
          </cell>
        </row>
        <row r="635">
          <cell r="F635">
            <v>13</v>
          </cell>
        </row>
        <row r="636">
          <cell r="F636">
            <v>13</v>
          </cell>
        </row>
        <row r="637">
          <cell r="F637">
            <v>14</v>
          </cell>
        </row>
        <row r="638">
          <cell r="F638">
            <v>14</v>
          </cell>
        </row>
        <row r="639">
          <cell r="F639">
            <v>13</v>
          </cell>
        </row>
        <row r="640">
          <cell r="F640">
            <v>9</v>
          </cell>
        </row>
        <row r="641">
          <cell r="F641">
            <v>10</v>
          </cell>
        </row>
        <row r="642">
          <cell r="F642">
            <v>12</v>
          </cell>
        </row>
        <row r="643">
          <cell r="F643">
            <v>10</v>
          </cell>
        </row>
        <row r="644">
          <cell r="F644">
            <v>9</v>
          </cell>
        </row>
        <row r="645">
          <cell r="F645">
            <v>9</v>
          </cell>
        </row>
        <row r="646">
          <cell r="F646">
            <v>8</v>
          </cell>
        </row>
        <row r="647">
          <cell r="F647">
            <v>8</v>
          </cell>
        </row>
        <row r="648">
          <cell r="F648">
            <v>8</v>
          </cell>
        </row>
        <row r="649">
          <cell r="F649">
            <v>7</v>
          </cell>
        </row>
        <row r="650">
          <cell r="F650">
            <v>8</v>
          </cell>
        </row>
        <row r="651">
          <cell r="F651">
            <v>7</v>
          </cell>
        </row>
        <row r="652">
          <cell r="F652">
            <v>9</v>
          </cell>
        </row>
        <row r="653">
          <cell r="F653">
            <v>9</v>
          </cell>
        </row>
        <row r="654">
          <cell r="F654">
            <v>10</v>
          </cell>
        </row>
        <row r="655">
          <cell r="F655">
            <v>10</v>
          </cell>
        </row>
        <row r="656">
          <cell r="F656">
            <v>7</v>
          </cell>
        </row>
        <row r="657">
          <cell r="F657">
            <v>6</v>
          </cell>
        </row>
        <row r="658">
          <cell r="F658">
            <v>6</v>
          </cell>
        </row>
        <row r="659">
          <cell r="F659">
            <v>6</v>
          </cell>
        </row>
        <row r="660">
          <cell r="F660">
            <v>7</v>
          </cell>
        </row>
        <row r="661">
          <cell r="F661">
            <v>10</v>
          </cell>
        </row>
        <row r="662">
          <cell r="F662">
            <v>7</v>
          </cell>
        </row>
        <row r="663">
          <cell r="F663">
            <v>6</v>
          </cell>
        </row>
        <row r="664">
          <cell r="F664">
            <v>6</v>
          </cell>
        </row>
        <row r="665">
          <cell r="F665">
            <v>8</v>
          </cell>
        </row>
        <row r="666">
          <cell r="F666">
            <v>7</v>
          </cell>
        </row>
        <row r="667">
          <cell r="F667">
            <v>6</v>
          </cell>
        </row>
        <row r="668">
          <cell r="F668">
            <v>8</v>
          </cell>
        </row>
        <row r="669">
          <cell r="F669">
            <v>8</v>
          </cell>
        </row>
        <row r="670">
          <cell r="F670">
            <v>8</v>
          </cell>
        </row>
        <row r="671">
          <cell r="F671">
            <v>8</v>
          </cell>
        </row>
        <row r="672">
          <cell r="F672">
            <v>7</v>
          </cell>
        </row>
        <row r="673">
          <cell r="F673">
            <v>6</v>
          </cell>
        </row>
        <row r="674">
          <cell r="F674">
            <v>5</v>
          </cell>
        </row>
        <row r="675">
          <cell r="F675">
            <v>5</v>
          </cell>
        </row>
        <row r="676">
          <cell r="F676">
            <v>4</v>
          </cell>
        </row>
        <row r="677">
          <cell r="F677">
            <v>5</v>
          </cell>
        </row>
        <row r="678">
          <cell r="F678">
            <v>5</v>
          </cell>
        </row>
        <row r="679">
          <cell r="F679">
            <v>6</v>
          </cell>
        </row>
        <row r="680">
          <cell r="F680">
            <v>8</v>
          </cell>
        </row>
        <row r="681">
          <cell r="F681">
            <v>10</v>
          </cell>
        </row>
        <row r="682">
          <cell r="F682">
            <v>9</v>
          </cell>
        </row>
        <row r="683">
          <cell r="F683">
            <v>6</v>
          </cell>
        </row>
        <row r="684">
          <cell r="F684">
            <v>6</v>
          </cell>
        </row>
        <row r="685">
          <cell r="F685">
            <v>5</v>
          </cell>
        </row>
        <row r="686">
          <cell r="F686">
            <v>5</v>
          </cell>
        </row>
        <row r="687">
          <cell r="F687">
            <v>6</v>
          </cell>
        </row>
        <row r="688">
          <cell r="F688">
            <v>7</v>
          </cell>
        </row>
        <row r="689">
          <cell r="F689">
            <v>8</v>
          </cell>
        </row>
        <row r="690">
          <cell r="F690">
            <v>7</v>
          </cell>
        </row>
        <row r="691">
          <cell r="F691">
            <v>7</v>
          </cell>
        </row>
        <row r="692">
          <cell r="F692">
            <v>7</v>
          </cell>
        </row>
        <row r="693">
          <cell r="F693">
            <v>6</v>
          </cell>
        </row>
        <row r="694">
          <cell r="F694">
            <v>5</v>
          </cell>
        </row>
        <row r="695">
          <cell r="F695">
            <v>4</v>
          </cell>
        </row>
        <row r="696">
          <cell r="F696">
            <v>6</v>
          </cell>
        </row>
        <row r="697">
          <cell r="F697">
            <v>4</v>
          </cell>
        </row>
        <row r="698">
          <cell r="F698">
            <v>8</v>
          </cell>
        </row>
        <row r="699">
          <cell r="F699">
            <v>3</v>
          </cell>
        </row>
        <row r="700">
          <cell r="F700">
            <v>2</v>
          </cell>
        </row>
        <row r="701">
          <cell r="F701">
            <v>2</v>
          </cell>
        </row>
        <row r="702">
          <cell r="F702">
            <v>3</v>
          </cell>
        </row>
        <row r="703">
          <cell r="F703">
            <v>3</v>
          </cell>
        </row>
        <row r="704">
          <cell r="F704">
            <v>3</v>
          </cell>
        </row>
        <row r="705">
          <cell r="F705">
            <v>2</v>
          </cell>
        </row>
        <row r="706">
          <cell r="F706">
            <v>2</v>
          </cell>
        </row>
        <row r="707">
          <cell r="F707">
            <v>3</v>
          </cell>
        </row>
        <row r="708">
          <cell r="F708">
            <v>3</v>
          </cell>
        </row>
        <row r="709">
          <cell r="F709">
            <v>4</v>
          </cell>
        </row>
        <row r="710">
          <cell r="F710">
            <v>4</v>
          </cell>
        </row>
        <row r="711">
          <cell r="F711">
            <v>3</v>
          </cell>
        </row>
        <row r="712">
          <cell r="F712">
            <v>3</v>
          </cell>
        </row>
        <row r="713">
          <cell r="F713">
            <v>3</v>
          </cell>
        </row>
        <row r="714">
          <cell r="F714">
            <v>2</v>
          </cell>
        </row>
        <row r="715">
          <cell r="F715">
            <v>2</v>
          </cell>
        </row>
        <row r="716">
          <cell r="F716">
            <v>2</v>
          </cell>
        </row>
        <row r="717">
          <cell r="F717">
            <v>1</v>
          </cell>
        </row>
        <row r="718">
          <cell r="F718">
            <v>1</v>
          </cell>
        </row>
        <row r="719">
          <cell r="F719">
            <v>2</v>
          </cell>
        </row>
        <row r="720">
          <cell r="F720">
            <v>2</v>
          </cell>
        </row>
        <row r="721">
          <cell r="F721">
            <v>3</v>
          </cell>
        </row>
        <row r="722">
          <cell r="F722">
            <v>1</v>
          </cell>
        </row>
        <row r="723">
          <cell r="F723">
            <v>1</v>
          </cell>
        </row>
        <row r="724">
          <cell r="F724">
            <v>1</v>
          </cell>
        </row>
        <row r="725">
          <cell r="F725">
            <v>2</v>
          </cell>
        </row>
        <row r="726">
          <cell r="F726">
            <v>3</v>
          </cell>
        </row>
        <row r="727">
          <cell r="F727">
            <v>3</v>
          </cell>
        </row>
        <row r="728">
          <cell r="F728">
            <v>3</v>
          </cell>
        </row>
        <row r="729">
          <cell r="F729">
            <v>2</v>
          </cell>
        </row>
        <row r="730">
          <cell r="F730">
            <v>3</v>
          </cell>
        </row>
        <row r="731">
          <cell r="F731">
            <v>3</v>
          </cell>
        </row>
        <row r="732">
          <cell r="F732">
            <v>3</v>
          </cell>
        </row>
        <row r="733">
          <cell r="F733">
            <v>2</v>
          </cell>
        </row>
        <row r="734">
          <cell r="F734">
            <v>2</v>
          </cell>
        </row>
        <row r="735">
          <cell r="F735">
            <v>2</v>
          </cell>
        </row>
        <row r="736">
          <cell r="F736">
            <v>2</v>
          </cell>
        </row>
        <row r="737">
          <cell r="F737">
            <v>3</v>
          </cell>
        </row>
        <row r="738">
          <cell r="F738">
            <v>3</v>
          </cell>
        </row>
        <row r="739">
          <cell r="F739">
            <v>2</v>
          </cell>
        </row>
        <row r="740">
          <cell r="F740">
            <v>3</v>
          </cell>
        </row>
        <row r="741">
          <cell r="F741">
            <v>2</v>
          </cell>
        </row>
        <row r="742">
          <cell r="F742">
            <v>3</v>
          </cell>
        </row>
        <row r="743">
          <cell r="F743">
            <v>4</v>
          </cell>
        </row>
        <row r="744">
          <cell r="F744">
            <v>8</v>
          </cell>
        </row>
        <row r="745">
          <cell r="F745">
            <v>4</v>
          </cell>
        </row>
        <row r="746">
          <cell r="F746">
            <v>2</v>
          </cell>
        </row>
        <row r="747">
          <cell r="F747">
            <v>2</v>
          </cell>
        </row>
        <row r="748">
          <cell r="F748">
            <v>2</v>
          </cell>
        </row>
        <row r="749">
          <cell r="F749">
            <v>2</v>
          </cell>
        </row>
        <row r="750">
          <cell r="F750">
            <v>3</v>
          </cell>
        </row>
        <row r="751">
          <cell r="F751">
            <v>2</v>
          </cell>
        </row>
        <row r="752">
          <cell r="F752">
            <v>2</v>
          </cell>
        </row>
        <row r="753">
          <cell r="F753">
            <v>2</v>
          </cell>
        </row>
        <row r="754">
          <cell r="F754">
            <v>2</v>
          </cell>
        </row>
        <row r="755">
          <cell r="F755">
            <v>1</v>
          </cell>
        </row>
        <row r="756">
          <cell r="F756">
            <v>1</v>
          </cell>
        </row>
        <row r="757">
          <cell r="F757">
            <v>2</v>
          </cell>
        </row>
        <row r="758">
          <cell r="F758">
            <v>1</v>
          </cell>
        </row>
        <row r="759">
          <cell r="F759">
            <v>1</v>
          </cell>
        </row>
        <row r="760">
          <cell r="F760">
            <v>2</v>
          </cell>
        </row>
        <row r="761">
          <cell r="F761">
            <v>2</v>
          </cell>
        </row>
        <row r="762">
          <cell r="F762">
            <v>2</v>
          </cell>
        </row>
        <row r="763">
          <cell r="F763">
            <v>2</v>
          </cell>
        </row>
        <row r="764">
          <cell r="F764">
            <v>2</v>
          </cell>
        </row>
        <row r="765">
          <cell r="F765">
            <v>2</v>
          </cell>
        </row>
        <row r="766">
          <cell r="F766">
            <v>2</v>
          </cell>
        </row>
        <row r="767">
          <cell r="F767">
            <v>2</v>
          </cell>
        </row>
        <row r="768">
          <cell r="F768">
            <v>3</v>
          </cell>
        </row>
        <row r="769">
          <cell r="F769">
            <v>4</v>
          </cell>
        </row>
        <row r="770">
          <cell r="F770">
            <v>3</v>
          </cell>
        </row>
        <row r="771">
          <cell r="F771">
            <v>3</v>
          </cell>
        </row>
        <row r="772">
          <cell r="F772">
            <v>3</v>
          </cell>
        </row>
        <row r="773">
          <cell r="F773">
            <v>3</v>
          </cell>
        </row>
        <row r="774">
          <cell r="F774">
            <v>4</v>
          </cell>
        </row>
        <row r="775">
          <cell r="F775">
            <v>3</v>
          </cell>
        </row>
        <row r="776">
          <cell r="F776">
            <v>2</v>
          </cell>
        </row>
        <row r="777">
          <cell r="F777">
            <v>2</v>
          </cell>
        </row>
        <row r="778">
          <cell r="F778">
            <v>3</v>
          </cell>
        </row>
        <row r="779">
          <cell r="F779">
            <v>3</v>
          </cell>
        </row>
        <row r="780">
          <cell r="F780">
            <v>6</v>
          </cell>
        </row>
        <row r="781">
          <cell r="F781">
            <v>2</v>
          </cell>
        </row>
        <row r="782">
          <cell r="F782">
            <v>2</v>
          </cell>
        </row>
        <row r="783">
          <cell r="F783">
            <v>1</v>
          </cell>
        </row>
        <row r="784">
          <cell r="F784">
            <v>2</v>
          </cell>
        </row>
        <row r="785">
          <cell r="F785">
            <v>3</v>
          </cell>
        </row>
        <row r="786">
          <cell r="F786">
            <v>3</v>
          </cell>
        </row>
        <row r="787">
          <cell r="F787">
            <v>2</v>
          </cell>
        </row>
        <row r="788">
          <cell r="F788">
            <v>2</v>
          </cell>
        </row>
        <row r="789">
          <cell r="F789">
            <v>2</v>
          </cell>
        </row>
        <row r="790">
          <cell r="F790">
            <v>3</v>
          </cell>
        </row>
        <row r="791">
          <cell r="F791">
            <v>3</v>
          </cell>
        </row>
        <row r="792">
          <cell r="F792">
            <v>2</v>
          </cell>
        </row>
        <row r="793">
          <cell r="F793">
            <v>2</v>
          </cell>
        </row>
        <row r="794">
          <cell r="F794">
            <v>3</v>
          </cell>
        </row>
        <row r="795">
          <cell r="F795">
            <v>3</v>
          </cell>
        </row>
        <row r="796">
          <cell r="F796">
            <v>4</v>
          </cell>
        </row>
        <row r="797">
          <cell r="F797">
            <v>4</v>
          </cell>
        </row>
        <row r="798">
          <cell r="F798">
            <v>5</v>
          </cell>
        </row>
        <row r="799">
          <cell r="F799">
            <v>5</v>
          </cell>
        </row>
        <row r="800">
          <cell r="F800">
            <v>4</v>
          </cell>
        </row>
        <row r="801">
          <cell r="F801">
            <v>6</v>
          </cell>
        </row>
        <row r="802">
          <cell r="F802">
            <v>2</v>
          </cell>
        </row>
        <row r="803">
          <cell r="F803">
            <v>2</v>
          </cell>
        </row>
        <row r="804">
          <cell r="F804">
            <v>3</v>
          </cell>
        </row>
        <row r="805">
          <cell r="F805">
            <v>4</v>
          </cell>
        </row>
        <row r="806">
          <cell r="F806">
            <v>4</v>
          </cell>
        </row>
        <row r="807">
          <cell r="F807">
            <v>5</v>
          </cell>
        </row>
        <row r="808">
          <cell r="F808">
            <v>4</v>
          </cell>
        </row>
        <row r="809">
          <cell r="F809">
            <v>4</v>
          </cell>
        </row>
        <row r="810">
          <cell r="F810">
            <v>4</v>
          </cell>
        </row>
        <row r="811">
          <cell r="F811">
            <v>7</v>
          </cell>
        </row>
        <row r="812">
          <cell r="F812">
            <v>8</v>
          </cell>
        </row>
        <row r="813">
          <cell r="F813">
            <v>6</v>
          </cell>
        </row>
        <row r="814">
          <cell r="F814">
            <v>5</v>
          </cell>
        </row>
        <row r="815">
          <cell r="F815">
            <v>6</v>
          </cell>
        </row>
        <row r="816">
          <cell r="F816">
            <v>4</v>
          </cell>
        </row>
        <row r="817">
          <cell r="F817">
            <v>4</v>
          </cell>
        </row>
        <row r="818">
          <cell r="F818">
            <v>3</v>
          </cell>
        </row>
        <row r="819">
          <cell r="F819">
            <v>5</v>
          </cell>
        </row>
        <row r="820">
          <cell r="F820">
            <v>5</v>
          </cell>
        </row>
        <row r="821">
          <cell r="F821">
            <v>7</v>
          </cell>
        </row>
        <row r="822">
          <cell r="F822">
            <v>7</v>
          </cell>
        </row>
        <row r="823">
          <cell r="F823">
            <v>7</v>
          </cell>
        </row>
        <row r="824">
          <cell r="F824">
            <v>7</v>
          </cell>
        </row>
        <row r="825">
          <cell r="F825">
            <v>7</v>
          </cell>
        </row>
        <row r="826">
          <cell r="F826">
            <v>6</v>
          </cell>
        </row>
        <row r="827">
          <cell r="F827">
            <v>4</v>
          </cell>
        </row>
        <row r="828">
          <cell r="F828">
            <v>4</v>
          </cell>
        </row>
        <row r="829">
          <cell r="F829">
            <v>3</v>
          </cell>
        </row>
        <row r="830">
          <cell r="F830">
            <v>4</v>
          </cell>
        </row>
        <row r="831">
          <cell r="F831">
            <v>4</v>
          </cell>
        </row>
        <row r="832">
          <cell r="F832">
            <v>6</v>
          </cell>
        </row>
        <row r="833">
          <cell r="F833">
            <v>6</v>
          </cell>
        </row>
        <row r="834">
          <cell r="F834">
            <v>5</v>
          </cell>
        </row>
        <row r="835">
          <cell r="F835">
            <v>7</v>
          </cell>
        </row>
        <row r="836">
          <cell r="F836">
            <v>6</v>
          </cell>
        </row>
        <row r="837">
          <cell r="F837">
            <v>6</v>
          </cell>
        </row>
        <row r="838">
          <cell r="F838">
            <v>4</v>
          </cell>
        </row>
        <row r="839">
          <cell r="F839">
            <v>8</v>
          </cell>
        </row>
        <row r="840">
          <cell r="F840">
            <v>9</v>
          </cell>
        </row>
        <row r="841">
          <cell r="F841">
            <v>9</v>
          </cell>
        </row>
        <row r="842">
          <cell r="F842">
            <v>7</v>
          </cell>
        </row>
        <row r="843">
          <cell r="F843">
            <v>7</v>
          </cell>
        </row>
        <row r="844">
          <cell r="F844">
            <v>7</v>
          </cell>
        </row>
        <row r="845">
          <cell r="F845">
            <v>6</v>
          </cell>
        </row>
        <row r="846">
          <cell r="F846">
            <v>6</v>
          </cell>
        </row>
        <row r="847">
          <cell r="F847">
            <v>5</v>
          </cell>
        </row>
        <row r="848">
          <cell r="F848">
            <v>4</v>
          </cell>
        </row>
        <row r="849">
          <cell r="F849">
            <v>5</v>
          </cell>
        </row>
        <row r="850">
          <cell r="F850">
            <v>6</v>
          </cell>
        </row>
        <row r="851">
          <cell r="F851">
            <v>5</v>
          </cell>
        </row>
        <row r="852">
          <cell r="F852">
            <v>11</v>
          </cell>
        </row>
        <row r="853">
          <cell r="F853">
            <v>12</v>
          </cell>
        </row>
        <row r="854">
          <cell r="F854">
            <v>11</v>
          </cell>
        </row>
        <row r="855">
          <cell r="F855">
            <v>13</v>
          </cell>
        </row>
        <row r="856">
          <cell r="F856">
            <v>14</v>
          </cell>
        </row>
        <row r="857">
          <cell r="F857">
            <v>13</v>
          </cell>
        </row>
        <row r="858">
          <cell r="F858">
            <v>10</v>
          </cell>
        </row>
        <row r="859">
          <cell r="F859">
            <v>9</v>
          </cell>
        </row>
        <row r="860">
          <cell r="F860">
            <v>11</v>
          </cell>
        </row>
        <row r="861">
          <cell r="F861">
            <v>12</v>
          </cell>
        </row>
        <row r="862">
          <cell r="F862">
            <v>12</v>
          </cell>
        </row>
        <row r="863">
          <cell r="F863">
            <v>11</v>
          </cell>
        </row>
        <row r="864">
          <cell r="F864">
            <v>11</v>
          </cell>
        </row>
        <row r="865">
          <cell r="F865">
            <v>12</v>
          </cell>
        </row>
        <row r="866">
          <cell r="F866">
            <v>13</v>
          </cell>
        </row>
        <row r="867">
          <cell r="F867">
            <v>13</v>
          </cell>
        </row>
        <row r="868">
          <cell r="F868">
            <v>13</v>
          </cell>
        </row>
        <row r="869">
          <cell r="F869">
            <v>12</v>
          </cell>
        </row>
        <row r="870">
          <cell r="F870">
            <v>12</v>
          </cell>
        </row>
        <row r="871">
          <cell r="F871">
            <v>12</v>
          </cell>
        </row>
        <row r="872">
          <cell r="F872">
            <v>12</v>
          </cell>
        </row>
        <row r="873">
          <cell r="F873">
            <v>11</v>
          </cell>
        </row>
        <row r="874">
          <cell r="F874">
            <v>12</v>
          </cell>
        </row>
        <row r="875">
          <cell r="F875">
            <v>12</v>
          </cell>
        </row>
        <row r="876">
          <cell r="F876">
            <v>13</v>
          </cell>
        </row>
        <row r="877">
          <cell r="F877">
            <v>14</v>
          </cell>
        </row>
        <row r="878">
          <cell r="F878">
            <v>13</v>
          </cell>
        </row>
        <row r="879">
          <cell r="F879">
            <v>14</v>
          </cell>
        </row>
        <row r="880">
          <cell r="F880">
            <v>15</v>
          </cell>
        </row>
        <row r="881">
          <cell r="F881">
            <v>13</v>
          </cell>
        </row>
        <row r="882">
          <cell r="F882">
            <v>13</v>
          </cell>
        </row>
        <row r="883">
          <cell r="F883">
            <v>13</v>
          </cell>
        </row>
        <row r="884">
          <cell r="F884">
            <v>13</v>
          </cell>
        </row>
        <row r="885">
          <cell r="F885">
            <v>13</v>
          </cell>
        </row>
        <row r="886">
          <cell r="F886">
            <v>13</v>
          </cell>
        </row>
        <row r="887">
          <cell r="F887">
            <v>12</v>
          </cell>
        </row>
        <row r="888">
          <cell r="F888">
            <v>12</v>
          </cell>
        </row>
        <row r="889">
          <cell r="F889">
            <v>13</v>
          </cell>
        </row>
        <row r="890">
          <cell r="F890">
            <v>14</v>
          </cell>
        </row>
        <row r="891">
          <cell r="F891">
            <v>14</v>
          </cell>
        </row>
        <row r="892">
          <cell r="F892">
            <v>14</v>
          </cell>
        </row>
        <row r="893">
          <cell r="F893">
            <v>13</v>
          </cell>
        </row>
        <row r="894">
          <cell r="F894">
            <v>13</v>
          </cell>
        </row>
        <row r="895">
          <cell r="F895">
            <v>13</v>
          </cell>
        </row>
        <row r="896">
          <cell r="F896">
            <v>13</v>
          </cell>
        </row>
        <row r="897">
          <cell r="F897">
            <v>13</v>
          </cell>
        </row>
        <row r="898">
          <cell r="F898">
            <v>13</v>
          </cell>
        </row>
        <row r="899">
          <cell r="F899">
            <v>14</v>
          </cell>
        </row>
        <row r="900">
          <cell r="F900">
            <v>13</v>
          </cell>
        </row>
        <row r="901">
          <cell r="F901">
            <v>14</v>
          </cell>
        </row>
        <row r="902">
          <cell r="F902">
            <v>14</v>
          </cell>
        </row>
        <row r="903">
          <cell r="F903">
            <v>13</v>
          </cell>
        </row>
        <row r="904">
          <cell r="F904">
            <v>13</v>
          </cell>
        </row>
        <row r="905">
          <cell r="F905">
            <v>13</v>
          </cell>
        </row>
        <row r="906">
          <cell r="F906">
            <v>14</v>
          </cell>
        </row>
        <row r="907">
          <cell r="F907">
            <v>14</v>
          </cell>
        </row>
        <row r="908">
          <cell r="F908">
            <v>15</v>
          </cell>
        </row>
        <row r="909">
          <cell r="F909">
            <v>15</v>
          </cell>
        </row>
        <row r="910">
          <cell r="F910">
            <v>15</v>
          </cell>
        </row>
        <row r="911">
          <cell r="F911">
            <v>15</v>
          </cell>
        </row>
        <row r="912">
          <cell r="F912">
            <v>14</v>
          </cell>
        </row>
        <row r="913">
          <cell r="F913">
            <v>14</v>
          </cell>
        </row>
        <row r="914">
          <cell r="F914">
            <v>14</v>
          </cell>
        </row>
        <row r="915">
          <cell r="F915">
            <v>14</v>
          </cell>
        </row>
        <row r="916">
          <cell r="F916">
            <v>15</v>
          </cell>
        </row>
        <row r="917">
          <cell r="F917">
            <v>15</v>
          </cell>
        </row>
        <row r="918">
          <cell r="F918">
            <v>14</v>
          </cell>
        </row>
        <row r="919">
          <cell r="F919">
            <v>15</v>
          </cell>
        </row>
        <row r="920">
          <cell r="F920">
            <v>15</v>
          </cell>
        </row>
        <row r="921">
          <cell r="F921">
            <v>15</v>
          </cell>
        </row>
        <row r="922">
          <cell r="F922">
            <v>16</v>
          </cell>
        </row>
        <row r="923">
          <cell r="F923">
            <v>15</v>
          </cell>
        </row>
        <row r="924">
          <cell r="F924">
            <v>15</v>
          </cell>
        </row>
        <row r="925">
          <cell r="F925">
            <v>15</v>
          </cell>
        </row>
        <row r="926">
          <cell r="F926">
            <v>15</v>
          </cell>
        </row>
        <row r="927">
          <cell r="F927">
            <v>15</v>
          </cell>
        </row>
        <row r="928">
          <cell r="F928">
            <v>15</v>
          </cell>
        </row>
        <row r="929">
          <cell r="F929">
            <v>15</v>
          </cell>
        </row>
        <row r="930">
          <cell r="F930">
            <v>15</v>
          </cell>
        </row>
        <row r="931">
          <cell r="F931">
            <v>14</v>
          </cell>
        </row>
        <row r="932">
          <cell r="F932">
            <v>14</v>
          </cell>
        </row>
        <row r="933">
          <cell r="F933">
            <v>15</v>
          </cell>
        </row>
        <row r="934">
          <cell r="F934">
            <v>14</v>
          </cell>
        </row>
        <row r="935">
          <cell r="F935">
            <v>15</v>
          </cell>
        </row>
        <row r="936">
          <cell r="F936">
            <v>15</v>
          </cell>
        </row>
        <row r="937">
          <cell r="F937">
            <v>15</v>
          </cell>
        </row>
        <row r="938">
          <cell r="F938">
            <v>15</v>
          </cell>
        </row>
        <row r="939">
          <cell r="F939">
            <v>15</v>
          </cell>
        </row>
        <row r="940">
          <cell r="F940">
            <v>15</v>
          </cell>
        </row>
        <row r="941">
          <cell r="F941">
            <v>15</v>
          </cell>
        </row>
        <row r="942">
          <cell r="F942">
            <v>15</v>
          </cell>
        </row>
        <row r="943">
          <cell r="F943">
            <v>15</v>
          </cell>
        </row>
        <row r="944">
          <cell r="F944">
            <v>15</v>
          </cell>
        </row>
        <row r="945">
          <cell r="F945">
            <v>15</v>
          </cell>
        </row>
        <row r="946">
          <cell r="F946">
            <v>15</v>
          </cell>
        </row>
        <row r="947">
          <cell r="F947">
            <v>15</v>
          </cell>
        </row>
        <row r="948">
          <cell r="F948">
            <v>15</v>
          </cell>
        </row>
        <row r="949">
          <cell r="F949">
            <v>15</v>
          </cell>
        </row>
        <row r="950">
          <cell r="F950">
            <v>15</v>
          </cell>
        </row>
        <row r="951">
          <cell r="F951">
            <v>15</v>
          </cell>
        </row>
        <row r="952">
          <cell r="F952">
            <v>15</v>
          </cell>
        </row>
        <row r="953">
          <cell r="F953">
            <v>15</v>
          </cell>
        </row>
        <row r="954">
          <cell r="F954">
            <v>15</v>
          </cell>
        </row>
        <row r="955">
          <cell r="F955">
            <v>15</v>
          </cell>
        </row>
        <row r="956">
          <cell r="F956">
            <v>15</v>
          </cell>
        </row>
        <row r="957">
          <cell r="F957">
            <v>15</v>
          </cell>
        </row>
        <row r="958">
          <cell r="F958">
            <v>15</v>
          </cell>
        </row>
        <row r="959">
          <cell r="F959">
            <v>15</v>
          </cell>
        </row>
        <row r="960">
          <cell r="F960">
            <v>15</v>
          </cell>
        </row>
        <row r="961">
          <cell r="F961">
            <v>15</v>
          </cell>
        </row>
        <row r="962">
          <cell r="F962">
            <v>15</v>
          </cell>
        </row>
        <row r="963">
          <cell r="F963">
            <v>15</v>
          </cell>
        </row>
        <row r="964">
          <cell r="F964">
            <v>15</v>
          </cell>
        </row>
        <row r="965">
          <cell r="F965">
            <v>15</v>
          </cell>
        </row>
        <row r="966">
          <cell r="F966">
            <v>14</v>
          </cell>
        </row>
        <row r="967">
          <cell r="F967">
            <v>15</v>
          </cell>
        </row>
        <row r="968">
          <cell r="F968">
            <v>15</v>
          </cell>
        </row>
        <row r="969">
          <cell r="F969">
            <v>15</v>
          </cell>
        </row>
        <row r="970">
          <cell r="F970">
            <v>15</v>
          </cell>
        </row>
        <row r="971">
          <cell r="F971">
            <v>15</v>
          </cell>
        </row>
        <row r="972">
          <cell r="F972">
            <v>15</v>
          </cell>
        </row>
        <row r="973">
          <cell r="F973">
            <v>14</v>
          </cell>
        </row>
        <row r="974">
          <cell r="F974">
            <v>14</v>
          </cell>
        </row>
        <row r="975">
          <cell r="F975">
            <v>14</v>
          </cell>
        </row>
        <row r="976">
          <cell r="F976">
            <v>15</v>
          </cell>
        </row>
        <row r="977">
          <cell r="F977">
            <v>15</v>
          </cell>
        </row>
        <row r="978">
          <cell r="F978">
            <v>14</v>
          </cell>
        </row>
        <row r="979">
          <cell r="F979">
            <v>14</v>
          </cell>
        </row>
        <row r="980">
          <cell r="F980">
            <v>14</v>
          </cell>
        </row>
        <row r="981">
          <cell r="F981">
            <v>14</v>
          </cell>
        </row>
        <row r="982">
          <cell r="F982">
            <v>14</v>
          </cell>
        </row>
        <row r="983">
          <cell r="F983">
            <v>14</v>
          </cell>
        </row>
        <row r="984">
          <cell r="F984">
            <v>14</v>
          </cell>
        </row>
        <row r="985">
          <cell r="F985">
            <v>14</v>
          </cell>
        </row>
        <row r="986">
          <cell r="F986">
            <v>14</v>
          </cell>
        </row>
        <row r="987">
          <cell r="F987">
            <v>15</v>
          </cell>
        </row>
        <row r="988">
          <cell r="F988">
            <v>13</v>
          </cell>
        </row>
        <row r="989">
          <cell r="F989">
            <v>15</v>
          </cell>
        </row>
        <row r="990">
          <cell r="F990">
            <v>14</v>
          </cell>
        </row>
        <row r="991">
          <cell r="F991">
            <v>14</v>
          </cell>
        </row>
        <row r="992">
          <cell r="F992">
            <v>14</v>
          </cell>
        </row>
        <row r="993">
          <cell r="F993">
            <v>14</v>
          </cell>
        </row>
        <row r="994">
          <cell r="F994">
            <v>15</v>
          </cell>
        </row>
        <row r="995">
          <cell r="F995">
            <v>14</v>
          </cell>
        </row>
        <row r="996">
          <cell r="F996">
            <v>13</v>
          </cell>
        </row>
        <row r="997">
          <cell r="F997">
            <v>14</v>
          </cell>
        </row>
        <row r="998">
          <cell r="F998">
            <v>13</v>
          </cell>
        </row>
        <row r="999">
          <cell r="F999">
            <v>14</v>
          </cell>
        </row>
        <row r="1000">
          <cell r="F1000">
            <v>14</v>
          </cell>
        </row>
        <row r="1001">
          <cell r="F1001">
            <v>14</v>
          </cell>
        </row>
        <row r="1002">
          <cell r="F1002">
            <v>14</v>
          </cell>
        </row>
        <row r="1003">
          <cell r="F1003">
            <v>14</v>
          </cell>
        </row>
        <row r="1004">
          <cell r="F1004">
            <v>12</v>
          </cell>
        </row>
        <row r="1005">
          <cell r="F1005">
            <v>11</v>
          </cell>
        </row>
        <row r="1006">
          <cell r="F1006">
            <v>11</v>
          </cell>
        </row>
        <row r="1007">
          <cell r="F1007">
            <v>11</v>
          </cell>
        </row>
        <row r="1008">
          <cell r="F1008">
            <v>10</v>
          </cell>
        </row>
        <row r="1009">
          <cell r="F1009">
            <v>9</v>
          </cell>
        </row>
        <row r="1010">
          <cell r="F1010">
            <v>9</v>
          </cell>
        </row>
        <row r="1011">
          <cell r="F1011">
            <v>9</v>
          </cell>
        </row>
        <row r="1012">
          <cell r="F1012">
            <v>9</v>
          </cell>
        </row>
        <row r="1013">
          <cell r="F1013">
            <v>10</v>
          </cell>
        </row>
        <row r="1014">
          <cell r="F1014">
            <v>10</v>
          </cell>
        </row>
        <row r="1015">
          <cell r="F1015">
            <v>10</v>
          </cell>
        </row>
        <row r="1016">
          <cell r="F1016">
            <v>9</v>
          </cell>
        </row>
        <row r="1017">
          <cell r="F1017">
            <v>10</v>
          </cell>
        </row>
        <row r="1018">
          <cell r="F1018">
            <v>9</v>
          </cell>
        </row>
        <row r="1019">
          <cell r="F1019">
            <v>9</v>
          </cell>
        </row>
        <row r="1020">
          <cell r="F1020">
            <v>9</v>
          </cell>
        </row>
        <row r="1021">
          <cell r="F1021">
            <v>8</v>
          </cell>
        </row>
        <row r="1022">
          <cell r="F1022">
            <v>7</v>
          </cell>
        </row>
        <row r="1023">
          <cell r="F1023">
            <v>8</v>
          </cell>
        </row>
        <row r="1024">
          <cell r="F1024">
            <v>7</v>
          </cell>
        </row>
        <row r="1025">
          <cell r="F1025">
            <v>7</v>
          </cell>
        </row>
        <row r="1026">
          <cell r="F1026">
            <v>7</v>
          </cell>
        </row>
        <row r="1027">
          <cell r="F1027">
            <v>7</v>
          </cell>
        </row>
        <row r="1028">
          <cell r="F1028">
            <v>7</v>
          </cell>
        </row>
        <row r="1029">
          <cell r="F1029">
            <v>8</v>
          </cell>
        </row>
        <row r="1030">
          <cell r="F1030">
            <v>9</v>
          </cell>
        </row>
        <row r="1031">
          <cell r="F1031">
            <v>8</v>
          </cell>
        </row>
        <row r="1032">
          <cell r="F1032">
            <v>7</v>
          </cell>
        </row>
        <row r="1033">
          <cell r="F1033">
            <v>7</v>
          </cell>
        </row>
        <row r="1034">
          <cell r="F1034">
            <v>8</v>
          </cell>
        </row>
        <row r="1035">
          <cell r="F1035">
            <v>7</v>
          </cell>
        </row>
        <row r="1036">
          <cell r="F1036">
            <v>7</v>
          </cell>
        </row>
        <row r="1037">
          <cell r="F1037">
            <v>8</v>
          </cell>
        </row>
        <row r="1038">
          <cell r="F1038">
            <v>9</v>
          </cell>
        </row>
        <row r="1039">
          <cell r="F1039">
            <v>11</v>
          </cell>
        </row>
        <row r="1040">
          <cell r="F1040">
            <v>12</v>
          </cell>
        </row>
        <row r="1041">
          <cell r="F1041">
            <v>7</v>
          </cell>
        </row>
        <row r="1042">
          <cell r="F1042">
            <v>6</v>
          </cell>
        </row>
        <row r="1043">
          <cell r="F1043">
            <v>5</v>
          </cell>
        </row>
        <row r="1044">
          <cell r="F1044">
            <v>7</v>
          </cell>
        </row>
        <row r="1045">
          <cell r="F1045">
            <v>5</v>
          </cell>
        </row>
        <row r="1046">
          <cell r="F1046">
            <v>4</v>
          </cell>
        </row>
        <row r="1047">
          <cell r="F1047">
            <v>3</v>
          </cell>
        </row>
        <row r="1048">
          <cell r="F1048">
            <v>3</v>
          </cell>
        </row>
        <row r="1049">
          <cell r="F1049">
            <v>4</v>
          </cell>
        </row>
        <row r="1050">
          <cell r="F1050">
            <v>5</v>
          </cell>
        </row>
        <row r="1051">
          <cell r="F1051">
            <v>4</v>
          </cell>
        </row>
        <row r="1052">
          <cell r="F1052">
            <v>3</v>
          </cell>
        </row>
        <row r="1053">
          <cell r="F1053">
            <v>2</v>
          </cell>
        </row>
        <row r="1054">
          <cell r="F1054">
            <v>4</v>
          </cell>
        </row>
        <row r="1055">
          <cell r="F1055">
            <v>4</v>
          </cell>
        </row>
        <row r="1056">
          <cell r="F1056">
            <v>4</v>
          </cell>
        </row>
        <row r="1057">
          <cell r="F1057">
            <v>5</v>
          </cell>
        </row>
        <row r="1058">
          <cell r="F1058">
            <v>6</v>
          </cell>
        </row>
        <row r="1059">
          <cell r="F1059">
            <v>3</v>
          </cell>
        </row>
        <row r="1060">
          <cell r="F1060">
            <v>2</v>
          </cell>
        </row>
        <row r="1061">
          <cell r="F1061">
            <v>3</v>
          </cell>
        </row>
        <row r="1062">
          <cell r="F1062">
            <v>4</v>
          </cell>
        </row>
        <row r="1063">
          <cell r="F1063">
            <v>3</v>
          </cell>
        </row>
        <row r="1064">
          <cell r="F1064">
            <v>4</v>
          </cell>
        </row>
        <row r="1065">
          <cell r="F1065">
            <v>2</v>
          </cell>
        </row>
        <row r="1066">
          <cell r="F1066">
            <v>2</v>
          </cell>
        </row>
        <row r="1067">
          <cell r="F1067">
            <v>3</v>
          </cell>
        </row>
        <row r="1068">
          <cell r="F1068">
            <v>3</v>
          </cell>
        </row>
        <row r="1069">
          <cell r="F1069">
            <v>3</v>
          </cell>
        </row>
        <row r="1070">
          <cell r="F1070">
            <v>4</v>
          </cell>
        </row>
        <row r="1071">
          <cell r="F1071">
            <v>4</v>
          </cell>
        </row>
        <row r="1072">
          <cell r="F1072">
            <v>4</v>
          </cell>
        </row>
        <row r="1073">
          <cell r="F1073">
            <v>4</v>
          </cell>
        </row>
        <row r="1074">
          <cell r="F1074">
            <v>6</v>
          </cell>
        </row>
        <row r="1075">
          <cell r="F1075">
            <v>7</v>
          </cell>
        </row>
        <row r="1076">
          <cell r="F1076">
            <v>7</v>
          </cell>
        </row>
        <row r="1077">
          <cell r="F1077">
            <v>5</v>
          </cell>
        </row>
        <row r="1078">
          <cell r="F1078">
            <v>6</v>
          </cell>
        </row>
        <row r="1079">
          <cell r="F1079">
            <v>7</v>
          </cell>
        </row>
        <row r="1080">
          <cell r="F1080">
            <v>5</v>
          </cell>
        </row>
        <row r="1081">
          <cell r="F1081">
            <v>1</v>
          </cell>
        </row>
        <row r="1082">
          <cell r="F1082">
            <v>1</v>
          </cell>
        </row>
        <row r="1083">
          <cell r="F1083">
            <v>2</v>
          </cell>
        </row>
        <row r="1084">
          <cell r="F1084">
            <v>2</v>
          </cell>
        </row>
        <row r="1085">
          <cell r="F1085">
            <v>1</v>
          </cell>
        </row>
        <row r="1086">
          <cell r="F1086">
            <v>1</v>
          </cell>
        </row>
        <row r="1087">
          <cell r="F1087">
            <v>1</v>
          </cell>
        </row>
        <row r="1088">
          <cell r="F1088">
            <v>2</v>
          </cell>
        </row>
        <row r="1089">
          <cell r="F1089">
            <v>2</v>
          </cell>
        </row>
        <row r="1090">
          <cell r="F1090">
            <v>3</v>
          </cell>
        </row>
        <row r="1091">
          <cell r="F1091">
            <v>3</v>
          </cell>
        </row>
        <row r="1092">
          <cell r="F1092">
            <v>4</v>
          </cell>
        </row>
        <row r="1093">
          <cell r="F1093">
            <v>3</v>
          </cell>
        </row>
        <row r="1094">
          <cell r="F1094">
            <v>3</v>
          </cell>
        </row>
        <row r="1095">
          <cell r="F1095">
            <v>3</v>
          </cell>
        </row>
        <row r="1096">
          <cell r="F1096">
            <v>4</v>
          </cell>
        </row>
      </sheetData>
      <sheetData sheetId="2"/>
      <sheetData sheetId="3">
        <row r="2">
          <cell r="E2">
            <v>2</v>
          </cell>
        </row>
        <row r="3">
          <cell r="E3">
            <v>3</v>
          </cell>
        </row>
        <row r="4">
          <cell r="E4">
            <v>4</v>
          </cell>
        </row>
        <row r="5">
          <cell r="E5">
            <v>5</v>
          </cell>
        </row>
        <row r="6">
          <cell r="E6">
            <v>2</v>
          </cell>
        </row>
        <row r="7">
          <cell r="E7">
            <v>3</v>
          </cell>
        </row>
        <row r="8">
          <cell r="E8">
            <v>2</v>
          </cell>
        </row>
        <row r="9">
          <cell r="E9">
            <v>2</v>
          </cell>
        </row>
        <row r="10">
          <cell r="E10">
            <v>2</v>
          </cell>
        </row>
        <row r="11">
          <cell r="E11">
            <v>2</v>
          </cell>
        </row>
        <row r="12">
          <cell r="E12">
            <v>1</v>
          </cell>
        </row>
        <row r="13">
          <cell r="E13">
            <v>2</v>
          </cell>
        </row>
        <row r="14">
          <cell r="E14">
            <v>7</v>
          </cell>
        </row>
        <row r="15">
          <cell r="E15">
            <v>7</v>
          </cell>
        </row>
        <row r="16">
          <cell r="E16">
            <v>7</v>
          </cell>
        </row>
        <row r="17">
          <cell r="E17">
            <v>3</v>
          </cell>
        </row>
        <row r="18">
          <cell r="E18">
            <v>2</v>
          </cell>
        </row>
        <row r="19">
          <cell r="E19">
            <v>4</v>
          </cell>
        </row>
        <row r="20">
          <cell r="E20">
            <v>8</v>
          </cell>
        </row>
        <row r="21">
          <cell r="E21">
            <v>8</v>
          </cell>
        </row>
        <row r="22">
          <cell r="E22">
            <v>6</v>
          </cell>
        </row>
        <row r="23">
          <cell r="E23">
            <v>2</v>
          </cell>
        </row>
        <row r="24">
          <cell r="E24">
            <v>1</v>
          </cell>
        </row>
        <row r="25">
          <cell r="E25">
            <v>7</v>
          </cell>
        </row>
        <row r="26">
          <cell r="E26">
            <v>5</v>
          </cell>
        </row>
        <row r="27">
          <cell r="E27">
            <v>2</v>
          </cell>
        </row>
        <row r="28">
          <cell r="E28">
            <v>9</v>
          </cell>
        </row>
        <row r="29">
          <cell r="E29">
            <v>3</v>
          </cell>
        </row>
        <row r="30">
          <cell r="E30">
            <v>5</v>
          </cell>
        </row>
        <row r="31">
          <cell r="E31">
            <v>8</v>
          </cell>
        </row>
        <row r="32">
          <cell r="E32">
            <v>6</v>
          </cell>
        </row>
        <row r="33">
          <cell r="E33">
            <v>2</v>
          </cell>
        </row>
        <row r="34">
          <cell r="E34">
            <v>7</v>
          </cell>
        </row>
        <row r="35">
          <cell r="E35">
            <v>9</v>
          </cell>
        </row>
        <row r="36">
          <cell r="E36">
            <v>10</v>
          </cell>
        </row>
        <row r="37">
          <cell r="E37">
            <v>2</v>
          </cell>
        </row>
        <row r="38">
          <cell r="E38">
            <v>10</v>
          </cell>
        </row>
        <row r="39">
          <cell r="E39">
            <v>8</v>
          </cell>
        </row>
        <row r="40">
          <cell r="E40">
            <v>7</v>
          </cell>
        </row>
        <row r="41">
          <cell r="E41">
            <v>9</v>
          </cell>
        </row>
        <row r="42">
          <cell r="E42">
            <v>9</v>
          </cell>
        </row>
        <row r="43">
          <cell r="E43">
            <v>4</v>
          </cell>
        </row>
        <row r="44">
          <cell r="E44">
            <v>5</v>
          </cell>
        </row>
        <row r="45">
          <cell r="E45">
            <v>8</v>
          </cell>
        </row>
        <row r="46">
          <cell r="E46">
            <v>3</v>
          </cell>
        </row>
        <row r="47">
          <cell r="E47">
            <v>2</v>
          </cell>
        </row>
        <row r="48">
          <cell r="E48">
            <v>9</v>
          </cell>
        </row>
        <row r="49">
          <cell r="E49">
            <v>4</v>
          </cell>
        </row>
        <row r="50">
          <cell r="E50">
            <v>2</v>
          </cell>
        </row>
        <row r="51">
          <cell r="E51">
            <v>12</v>
          </cell>
        </row>
        <row r="52">
          <cell r="E52">
            <v>11</v>
          </cell>
        </row>
        <row r="53">
          <cell r="E53">
            <v>12</v>
          </cell>
        </row>
        <row r="54">
          <cell r="E54">
            <v>11</v>
          </cell>
        </row>
        <row r="55">
          <cell r="E55">
            <v>11</v>
          </cell>
        </row>
        <row r="56">
          <cell r="E56">
            <v>11</v>
          </cell>
        </row>
        <row r="57">
          <cell r="E57">
            <v>4</v>
          </cell>
        </row>
        <row r="58">
          <cell r="E58">
            <v>2</v>
          </cell>
        </row>
        <row r="59">
          <cell r="E59">
            <v>4</v>
          </cell>
        </row>
        <row r="60">
          <cell r="E60">
            <v>6</v>
          </cell>
        </row>
        <row r="61">
          <cell r="E61">
            <v>2</v>
          </cell>
        </row>
        <row r="62">
          <cell r="E62">
            <v>9</v>
          </cell>
        </row>
        <row r="63">
          <cell r="E63">
            <v>11</v>
          </cell>
        </row>
        <row r="64">
          <cell r="E64">
            <v>2</v>
          </cell>
        </row>
        <row r="65">
          <cell r="E65">
            <v>10</v>
          </cell>
        </row>
        <row r="66">
          <cell r="E66">
            <v>4</v>
          </cell>
        </row>
        <row r="67">
          <cell r="E67">
            <v>4</v>
          </cell>
        </row>
        <row r="68">
          <cell r="E68">
            <v>10</v>
          </cell>
        </row>
        <row r="69">
          <cell r="E69">
            <v>7</v>
          </cell>
        </row>
        <row r="70">
          <cell r="E70">
            <v>13</v>
          </cell>
        </row>
        <row r="71">
          <cell r="E71">
            <v>8</v>
          </cell>
        </row>
        <row r="72">
          <cell r="E72">
            <v>2</v>
          </cell>
        </row>
        <row r="73">
          <cell r="E73">
            <v>12</v>
          </cell>
        </row>
        <row r="74">
          <cell r="E74">
            <v>13</v>
          </cell>
        </row>
        <row r="75">
          <cell r="E75">
            <v>11</v>
          </cell>
        </row>
        <row r="76">
          <cell r="E76">
            <v>8</v>
          </cell>
        </row>
        <row r="77">
          <cell r="E77">
            <v>14</v>
          </cell>
        </row>
        <row r="78">
          <cell r="E78">
            <v>12</v>
          </cell>
        </row>
        <row r="79">
          <cell r="E79">
            <v>4</v>
          </cell>
        </row>
        <row r="80">
          <cell r="E80">
            <v>2</v>
          </cell>
        </row>
        <row r="81">
          <cell r="E81">
            <v>10</v>
          </cell>
        </row>
        <row r="82">
          <cell r="E82">
            <v>14</v>
          </cell>
        </row>
        <row r="83">
          <cell r="E83">
            <v>14</v>
          </cell>
        </row>
        <row r="84">
          <cell r="E84">
            <v>12</v>
          </cell>
        </row>
        <row r="85">
          <cell r="E85">
            <v>15</v>
          </cell>
        </row>
        <row r="86">
          <cell r="E86">
            <v>15</v>
          </cell>
        </row>
        <row r="87">
          <cell r="E87">
            <v>2</v>
          </cell>
        </row>
        <row r="88">
          <cell r="E88">
            <v>12</v>
          </cell>
        </row>
        <row r="89">
          <cell r="E89">
            <v>12</v>
          </cell>
        </row>
        <row r="90">
          <cell r="E90">
            <v>14</v>
          </cell>
        </row>
        <row r="91">
          <cell r="E91">
            <v>9</v>
          </cell>
        </row>
        <row r="92">
          <cell r="E92">
            <v>3</v>
          </cell>
        </row>
        <row r="93">
          <cell r="E93">
            <v>7</v>
          </cell>
        </row>
        <row r="94">
          <cell r="E94">
            <v>4</v>
          </cell>
        </row>
        <row r="95">
          <cell r="E95">
            <v>2</v>
          </cell>
        </row>
        <row r="96">
          <cell r="E96">
            <v>15</v>
          </cell>
        </row>
        <row r="97">
          <cell r="E97">
            <v>15</v>
          </cell>
        </row>
        <row r="98">
          <cell r="E98">
            <v>14</v>
          </cell>
        </row>
        <row r="99">
          <cell r="E99">
            <v>14</v>
          </cell>
        </row>
        <row r="100">
          <cell r="E100">
            <v>15</v>
          </cell>
        </row>
        <row r="101">
          <cell r="E101">
            <v>14</v>
          </cell>
        </row>
        <row r="102">
          <cell r="E102">
            <v>15</v>
          </cell>
        </row>
        <row r="103">
          <cell r="E103">
            <v>2</v>
          </cell>
        </row>
        <row r="104">
          <cell r="E104">
            <v>4</v>
          </cell>
        </row>
        <row r="105">
          <cell r="E105">
            <v>15</v>
          </cell>
        </row>
        <row r="106">
          <cell r="E106">
            <v>14</v>
          </cell>
        </row>
        <row r="107">
          <cell r="E107">
            <v>14</v>
          </cell>
        </row>
        <row r="108">
          <cell r="E108">
            <v>14</v>
          </cell>
        </row>
        <row r="109">
          <cell r="E109">
            <v>16</v>
          </cell>
        </row>
        <row r="110">
          <cell r="E110">
            <v>16</v>
          </cell>
        </row>
        <row r="111">
          <cell r="E111">
            <v>16</v>
          </cell>
        </row>
        <row r="112">
          <cell r="E112">
            <v>13</v>
          </cell>
        </row>
        <row r="113">
          <cell r="E113">
            <v>11</v>
          </cell>
        </row>
        <row r="114">
          <cell r="E114">
            <v>13</v>
          </cell>
        </row>
        <row r="115">
          <cell r="E115">
            <v>13</v>
          </cell>
        </row>
        <row r="116">
          <cell r="E116">
            <v>15</v>
          </cell>
        </row>
        <row r="117">
          <cell r="E117">
            <v>15</v>
          </cell>
        </row>
        <row r="118">
          <cell r="E118">
            <v>8</v>
          </cell>
        </row>
        <row r="119">
          <cell r="E119">
            <v>14</v>
          </cell>
        </row>
        <row r="120">
          <cell r="E120">
            <v>15</v>
          </cell>
        </row>
        <row r="121">
          <cell r="E121">
            <v>16</v>
          </cell>
        </row>
        <row r="122">
          <cell r="E122">
            <v>12</v>
          </cell>
        </row>
        <row r="123">
          <cell r="E123">
            <v>15</v>
          </cell>
        </row>
        <row r="124">
          <cell r="E124">
            <v>15</v>
          </cell>
        </row>
        <row r="125">
          <cell r="E125">
            <v>2</v>
          </cell>
        </row>
        <row r="126">
          <cell r="E126">
            <v>16</v>
          </cell>
        </row>
        <row r="127">
          <cell r="E127">
            <v>16</v>
          </cell>
        </row>
        <row r="128">
          <cell r="E128">
            <v>14</v>
          </cell>
        </row>
        <row r="129">
          <cell r="E129">
            <v>14</v>
          </cell>
        </row>
        <row r="130">
          <cell r="E130">
            <v>15</v>
          </cell>
        </row>
        <row r="131">
          <cell r="E131">
            <v>16</v>
          </cell>
        </row>
        <row r="132">
          <cell r="E132">
            <v>2</v>
          </cell>
        </row>
        <row r="133">
          <cell r="E133">
            <v>8</v>
          </cell>
        </row>
        <row r="134">
          <cell r="E134">
            <v>16</v>
          </cell>
        </row>
        <row r="135">
          <cell r="E135">
            <v>9</v>
          </cell>
        </row>
        <row r="136">
          <cell r="E136">
            <v>15</v>
          </cell>
        </row>
        <row r="137">
          <cell r="E137">
            <v>4</v>
          </cell>
        </row>
        <row r="138">
          <cell r="E138">
            <v>5</v>
          </cell>
        </row>
        <row r="139">
          <cell r="E139">
            <v>15</v>
          </cell>
        </row>
        <row r="140">
          <cell r="E140">
            <v>15</v>
          </cell>
        </row>
        <row r="141">
          <cell r="E141">
            <v>4</v>
          </cell>
        </row>
        <row r="142">
          <cell r="E142">
            <v>15</v>
          </cell>
        </row>
        <row r="143">
          <cell r="E143">
            <v>16</v>
          </cell>
        </row>
        <row r="144">
          <cell r="E144">
            <v>15</v>
          </cell>
        </row>
        <row r="145">
          <cell r="E145">
            <v>15</v>
          </cell>
        </row>
        <row r="146">
          <cell r="E146">
            <v>15</v>
          </cell>
        </row>
        <row r="147">
          <cell r="E147">
            <v>4</v>
          </cell>
        </row>
        <row r="148">
          <cell r="E148">
            <v>14</v>
          </cell>
        </row>
        <row r="149">
          <cell r="E149">
            <v>14</v>
          </cell>
        </row>
        <row r="150">
          <cell r="E150">
            <v>16</v>
          </cell>
        </row>
        <row r="151">
          <cell r="E151">
            <v>16</v>
          </cell>
        </row>
        <row r="152">
          <cell r="E152">
            <v>16</v>
          </cell>
        </row>
        <row r="153">
          <cell r="E153">
            <v>15</v>
          </cell>
        </row>
        <row r="154">
          <cell r="E154">
            <v>7</v>
          </cell>
        </row>
        <row r="155">
          <cell r="E155">
            <v>11</v>
          </cell>
        </row>
        <row r="156">
          <cell r="E156">
            <v>15</v>
          </cell>
        </row>
        <row r="157">
          <cell r="E157">
            <v>15</v>
          </cell>
        </row>
        <row r="158">
          <cell r="E158">
            <v>16</v>
          </cell>
        </row>
        <row r="159">
          <cell r="E159">
            <v>16</v>
          </cell>
        </row>
        <row r="160">
          <cell r="E160">
            <v>16</v>
          </cell>
        </row>
        <row r="161">
          <cell r="E161">
            <v>16</v>
          </cell>
        </row>
        <row r="162">
          <cell r="E162">
            <v>5</v>
          </cell>
        </row>
        <row r="163">
          <cell r="E163">
            <v>4</v>
          </cell>
        </row>
        <row r="164">
          <cell r="E164">
            <v>15</v>
          </cell>
        </row>
        <row r="165">
          <cell r="E165">
            <v>13</v>
          </cell>
        </row>
        <row r="166">
          <cell r="E166">
            <v>12</v>
          </cell>
        </row>
        <row r="167">
          <cell r="E167">
            <v>3</v>
          </cell>
        </row>
        <row r="168">
          <cell r="E168">
            <v>3</v>
          </cell>
        </row>
        <row r="169">
          <cell r="E169">
            <v>3</v>
          </cell>
        </row>
        <row r="170">
          <cell r="E170">
            <v>7</v>
          </cell>
        </row>
        <row r="171">
          <cell r="E171">
            <v>16</v>
          </cell>
        </row>
        <row r="172">
          <cell r="E172">
            <v>16</v>
          </cell>
        </row>
        <row r="173">
          <cell r="E173">
            <v>16</v>
          </cell>
        </row>
        <row r="174">
          <cell r="E174">
            <v>16</v>
          </cell>
        </row>
        <row r="175">
          <cell r="E175">
            <v>15</v>
          </cell>
        </row>
        <row r="176">
          <cell r="E176">
            <v>14</v>
          </cell>
        </row>
        <row r="177">
          <cell r="E177">
            <v>11</v>
          </cell>
        </row>
        <row r="178">
          <cell r="E178">
            <v>10</v>
          </cell>
        </row>
        <row r="179">
          <cell r="E179">
            <v>14</v>
          </cell>
        </row>
        <row r="180">
          <cell r="E180">
            <v>15</v>
          </cell>
        </row>
        <row r="181">
          <cell r="E181">
            <v>15</v>
          </cell>
        </row>
        <row r="182">
          <cell r="E182">
            <v>13</v>
          </cell>
        </row>
        <row r="183">
          <cell r="E183">
            <v>15</v>
          </cell>
        </row>
        <row r="184">
          <cell r="E184">
            <v>5</v>
          </cell>
        </row>
        <row r="185">
          <cell r="E185">
            <v>3</v>
          </cell>
        </row>
        <row r="186">
          <cell r="E186">
            <v>2</v>
          </cell>
        </row>
        <row r="187">
          <cell r="E187">
            <v>9</v>
          </cell>
        </row>
        <row r="188">
          <cell r="E188">
            <v>11</v>
          </cell>
        </row>
        <row r="189">
          <cell r="E189">
            <v>6</v>
          </cell>
        </row>
        <row r="190">
          <cell r="E190">
            <v>7</v>
          </cell>
        </row>
        <row r="191">
          <cell r="E191">
            <v>13</v>
          </cell>
        </row>
        <row r="192">
          <cell r="E192">
            <v>12</v>
          </cell>
        </row>
        <row r="193">
          <cell r="E193">
            <v>14</v>
          </cell>
        </row>
        <row r="194">
          <cell r="E194">
            <v>14</v>
          </cell>
        </row>
        <row r="195">
          <cell r="E195">
            <v>14</v>
          </cell>
        </row>
        <row r="196">
          <cell r="E196">
            <v>11</v>
          </cell>
        </row>
        <row r="197">
          <cell r="E197">
            <v>15</v>
          </cell>
        </row>
        <row r="198">
          <cell r="E198">
            <v>15</v>
          </cell>
        </row>
        <row r="199">
          <cell r="E199">
            <v>14</v>
          </cell>
        </row>
        <row r="200">
          <cell r="E200">
            <v>12</v>
          </cell>
        </row>
        <row r="201">
          <cell r="E201">
            <v>16</v>
          </cell>
        </row>
        <row r="202">
          <cell r="E202">
            <v>14</v>
          </cell>
        </row>
        <row r="203">
          <cell r="E203">
            <v>14</v>
          </cell>
        </row>
        <row r="204">
          <cell r="E204">
            <v>11</v>
          </cell>
        </row>
        <row r="205">
          <cell r="E205">
            <v>5</v>
          </cell>
        </row>
        <row r="206">
          <cell r="E206">
            <v>10</v>
          </cell>
        </row>
        <row r="207">
          <cell r="E207">
            <v>4</v>
          </cell>
        </row>
        <row r="208">
          <cell r="E208">
            <v>7</v>
          </cell>
        </row>
        <row r="209">
          <cell r="E209">
            <v>16</v>
          </cell>
        </row>
        <row r="210">
          <cell r="E210">
            <v>16</v>
          </cell>
        </row>
        <row r="211">
          <cell r="E211">
            <v>15</v>
          </cell>
        </row>
        <row r="212">
          <cell r="E212">
            <v>11</v>
          </cell>
        </row>
        <row r="213">
          <cell r="E213">
            <v>5</v>
          </cell>
        </row>
        <row r="214">
          <cell r="E214">
            <v>12</v>
          </cell>
        </row>
        <row r="215">
          <cell r="E215">
            <v>9</v>
          </cell>
        </row>
        <row r="216">
          <cell r="E216">
            <v>14</v>
          </cell>
        </row>
        <row r="217">
          <cell r="E217">
            <v>15</v>
          </cell>
        </row>
        <row r="218">
          <cell r="E218">
            <v>14</v>
          </cell>
        </row>
        <row r="219">
          <cell r="E219">
            <v>15</v>
          </cell>
        </row>
        <row r="220">
          <cell r="E220">
            <v>15</v>
          </cell>
        </row>
        <row r="221">
          <cell r="E221">
            <v>5</v>
          </cell>
        </row>
        <row r="222">
          <cell r="E222">
            <v>14</v>
          </cell>
        </row>
        <row r="223">
          <cell r="E223">
            <v>12</v>
          </cell>
        </row>
        <row r="224">
          <cell r="E224">
            <v>4</v>
          </cell>
        </row>
        <row r="225">
          <cell r="E225">
            <v>4</v>
          </cell>
        </row>
        <row r="226">
          <cell r="E226">
            <v>4</v>
          </cell>
        </row>
        <row r="227">
          <cell r="E227">
            <v>2</v>
          </cell>
        </row>
        <row r="228">
          <cell r="E228">
            <v>4</v>
          </cell>
        </row>
        <row r="229">
          <cell r="E229">
            <v>4</v>
          </cell>
        </row>
        <row r="230">
          <cell r="E230">
            <v>12</v>
          </cell>
        </row>
        <row r="231">
          <cell r="E231">
            <v>15</v>
          </cell>
        </row>
        <row r="232">
          <cell r="E232">
            <v>11</v>
          </cell>
        </row>
        <row r="233">
          <cell r="E233">
            <v>15</v>
          </cell>
        </row>
        <row r="234">
          <cell r="E234">
            <v>3</v>
          </cell>
        </row>
        <row r="235">
          <cell r="E235">
            <v>3</v>
          </cell>
        </row>
        <row r="236">
          <cell r="E236">
            <v>7</v>
          </cell>
        </row>
        <row r="237">
          <cell r="E237">
            <v>6</v>
          </cell>
        </row>
        <row r="238">
          <cell r="E238">
            <v>6</v>
          </cell>
        </row>
        <row r="239">
          <cell r="E239">
            <v>13</v>
          </cell>
        </row>
        <row r="240">
          <cell r="E240">
            <v>15</v>
          </cell>
        </row>
        <row r="241">
          <cell r="E241">
            <v>15</v>
          </cell>
        </row>
        <row r="242">
          <cell r="E242">
            <v>15</v>
          </cell>
        </row>
        <row r="243">
          <cell r="E243">
            <v>10</v>
          </cell>
        </row>
        <row r="244">
          <cell r="E244">
            <v>14</v>
          </cell>
        </row>
        <row r="245">
          <cell r="E245">
            <v>11</v>
          </cell>
        </row>
        <row r="246">
          <cell r="E246">
            <v>4</v>
          </cell>
        </row>
        <row r="247">
          <cell r="E247">
            <v>3</v>
          </cell>
        </row>
        <row r="248">
          <cell r="E248">
            <v>10</v>
          </cell>
        </row>
        <row r="249">
          <cell r="E249">
            <v>2</v>
          </cell>
        </row>
        <row r="250">
          <cell r="E250">
            <v>5</v>
          </cell>
        </row>
        <row r="251">
          <cell r="E251">
            <v>8</v>
          </cell>
        </row>
        <row r="252">
          <cell r="E252">
            <v>13</v>
          </cell>
        </row>
        <row r="253">
          <cell r="E253">
            <v>15</v>
          </cell>
        </row>
        <row r="254">
          <cell r="E254">
            <v>3</v>
          </cell>
        </row>
        <row r="255">
          <cell r="E255">
            <v>11</v>
          </cell>
        </row>
        <row r="256">
          <cell r="E256">
            <v>8</v>
          </cell>
        </row>
        <row r="257">
          <cell r="E257">
            <v>2</v>
          </cell>
        </row>
        <row r="258">
          <cell r="E258">
            <v>2</v>
          </cell>
        </row>
        <row r="259">
          <cell r="E259">
            <v>2</v>
          </cell>
        </row>
        <row r="260">
          <cell r="E260">
            <v>1</v>
          </cell>
        </row>
        <row r="261">
          <cell r="E261">
            <v>2</v>
          </cell>
        </row>
        <row r="262">
          <cell r="E262">
            <v>12</v>
          </cell>
        </row>
        <row r="263">
          <cell r="E263">
            <v>13</v>
          </cell>
        </row>
        <row r="264">
          <cell r="E264">
            <v>13</v>
          </cell>
        </row>
        <row r="265">
          <cell r="E265">
            <v>9</v>
          </cell>
        </row>
        <row r="266">
          <cell r="E266">
            <v>14</v>
          </cell>
        </row>
        <row r="267">
          <cell r="E267">
            <v>13</v>
          </cell>
        </row>
        <row r="268">
          <cell r="E268">
            <v>10</v>
          </cell>
        </row>
        <row r="269">
          <cell r="E269">
            <v>6</v>
          </cell>
        </row>
        <row r="270">
          <cell r="E270">
            <v>10</v>
          </cell>
        </row>
        <row r="271">
          <cell r="E271">
            <v>10</v>
          </cell>
        </row>
        <row r="272">
          <cell r="E272">
            <v>9</v>
          </cell>
        </row>
        <row r="273">
          <cell r="E273">
            <v>10</v>
          </cell>
        </row>
        <row r="274">
          <cell r="E274">
            <v>3</v>
          </cell>
        </row>
        <row r="275">
          <cell r="E275">
            <v>12</v>
          </cell>
        </row>
        <row r="276">
          <cell r="E276">
            <v>12</v>
          </cell>
        </row>
        <row r="277">
          <cell r="E277">
            <v>13</v>
          </cell>
        </row>
        <row r="278">
          <cell r="E278">
            <v>12</v>
          </cell>
        </row>
        <row r="279">
          <cell r="E279">
            <v>12</v>
          </cell>
        </row>
        <row r="280">
          <cell r="E280">
            <v>11</v>
          </cell>
        </row>
        <row r="281">
          <cell r="E281">
            <v>12</v>
          </cell>
        </row>
        <row r="282">
          <cell r="E282">
            <v>9</v>
          </cell>
        </row>
        <row r="283">
          <cell r="E283">
            <v>3</v>
          </cell>
        </row>
        <row r="284">
          <cell r="E284">
            <v>7</v>
          </cell>
        </row>
        <row r="285">
          <cell r="E285">
            <v>3</v>
          </cell>
        </row>
        <row r="286">
          <cell r="E286">
            <v>2</v>
          </cell>
        </row>
        <row r="287">
          <cell r="E287">
            <v>2</v>
          </cell>
        </row>
        <row r="288">
          <cell r="E288">
            <v>9</v>
          </cell>
        </row>
        <row r="289">
          <cell r="E289">
            <v>10</v>
          </cell>
        </row>
        <row r="290">
          <cell r="E290">
            <v>2</v>
          </cell>
        </row>
        <row r="291">
          <cell r="E291">
            <v>12</v>
          </cell>
        </row>
        <row r="292">
          <cell r="E292">
            <v>11</v>
          </cell>
        </row>
        <row r="293">
          <cell r="E293">
            <v>7</v>
          </cell>
        </row>
        <row r="294">
          <cell r="E294">
            <v>3</v>
          </cell>
        </row>
        <row r="295">
          <cell r="E295">
            <v>7</v>
          </cell>
        </row>
        <row r="296">
          <cell r="E296">
            <v>8</v>
          </cell>
        </row>
        <row r="297">
          <cell r="E297">
            <v>11</v>
          </cell>
        </row>
        <row r="298">
          <cell r="E298">
            <v>4</v>
          </cell>
        </row>
        <row r="299">
          <cell r="E299">
            <v>10</v>
          </cell>
        </row>
        <row r="300">
          <cell r="E300">
            <v>10</v>
          </cell>
        </row>
        <row r="301">
          <cell r="E301">
            <v>8</v>
          </cell>
        </row>
        <row r="302">
          <cell r="E302">
            <v>10</v>
          </cell>
        </row>
        <row r="303">
          <cell r="E303">
            <v>9</v>
          </cell>
        </row>
        <row r="304">
          <cell r="E304">
            <v>3</v>
          </cell>
        </row>
        <row r="305">
          <cell r="E305">
            <v>10</v>
          </cell>
        </row>
        <row r="306">
          <cell r="E306">
            <v>6</v>
          </cell>
        </row>
        <row r="307">
          <cell r="E307">
            <v>7</v>
          </cell>
        </row>
        <row r="308">
          <cell r="E308">
            <v>9</v>
          </cell>
        </row>
        <row r="309">
          <cell r="E309">
            <v>8</v>
          </cell>
        </row>
        <row r="310">
          <cell r="E310">
            <v>3</v>
          </cell>
        </row>
        <row r="311">
          <cell r="E311">
            <v>5</v>
          </cell>
        </row>
        <row r="312">
          <cell r="E312">
            <v>6</v>
          </cell>
        </row>
        <row r="313">
          <cell r="E313">
            <v>1</v>
          </cell>
        </row>
        <row r="314">
          <cell r="E314">
            <v>3</v>
          </cell>
        </row>
        <row r="315">
          <cell r="E315">
            <v>2</v>
          </cell>
        </row>
        <row r="316">
          <cell r="E316">
            <v>4</v>
          </cell>
        </row>
        <row r="317">
          <cell r="E317">
            <v>5</v>
          </cell>
        </row>
        <row r="318">
          <cell r="E318">
            <v>6</v>
          </cell>
        </row>
        <row r="319">
          <cell r="E319">
            <v>8</v>
          </cell>
        </row>
        <row r="320">
          <cell r="E320">
            <v>8</v>
          </cell>
        </row>
        <row r="321">
          <cell r="E321">
            <v>4</v>
          </cell>
        </row>
        <row r="322">
          <cell r="E322">
            <v>7</v>
          </cell>
        </row>
        <row r="323">
          <cell r="E323">
            <v>8</v>
          </cell>
        </row>
        <row r="324">
          <cell r="E324">
            <v>8</v>
          </cell>
        </row>
        <row r="325">
          <cell r="E325">
            <v>7</v>
          </cell>
        </row>
        <row r="326">
          <cell r="E326">
            <v>3</v>
          </cell>
        </row>
        <row r="327">
          <cell r="E327">
            <v>2</v>
          </cell>
        </row>
        <row r="328">
          <cell r="E328">
            <v>2</v>
          </cell>
        </row>
        <row r="329">
          <cell r="E329">
            <v>5</v>
          </cell>
        </row>
        <row r="330">
          <cell r="E330">
            <v>6</v>
          </cell>
        </row>
        <row r="331">
          <cell r="E331">
            <v>7</v>
          </cell>
        </row>
        <row r="332">
          <cell r="E332">
            <v>7</v>
          </cell>
        </row>
        <row r="333">
          <cell r="E333">
            <v>7</v>
          </cell>
        </row>
        <row r="334">
          <cell r="E334">
            <v>6</v>
          </cell>
        </row>
        <row r="335">
          <cell r="E335">
            <v>1</v>
          </cell>
        </row>
        <row r="336">
          <cell r="E336">
            <v>2</v>
          </cell>
        </row>
        <row r="337">
          <cell r="E337">
            <v>2</v>
          </cell>
        </row>
        <row r="338">
          <cell r="E338">
            <v>4</v>
          </cell>
        </row>
        <row r="339">
          <cell r="E339">
            <v>7</v>
          </cell>
        </row>
        <row r="340">
          <cell r="E340">
            <v>7</v>
          </cell>
        </row>
        <row r="341">
          <cell r="E341">
            <v>4</v>
          </cell>
        </row>
        <row r="342">
          <cell r="E342">
            <v>6</v>
          </cell>
        </row>
        <row r="343">
          <cell r="E343">
            <v>6</v>
          </cell>
        </row>
        <row r="344">
          <cell r="E344">
            <v>2</v>
          </cell>
        </row>
        <row r="345">
          <cell r="E345">
            <v>3</v>
          </cell>
        </row>
        <row r="346">
          <cell r="E346">
            <v>2</v>
          </cell>
        </row>
        <row r="347">
          <cell r="E347">
            <v>2</v>
          </cell>
        </row>
        <row r="348">
          <cell r="E348">
            <v>2</v>
          </cell>
        </row>
        <row r="349">
          <cell r="E349">
            <v>5</v>
          </cell>
        </row>
        <row r="350">
          <cell r="E350">
            <v>2</v>
          </cell>
        </row>
        <row r="351">
          <cell r="E351">
            <v>1</v>
          </cell>
        </row>
        <row r="352">
          <cell r="E352">
            <v>2</v>
          </cell>
        </row>
        <row r="353">
          <cell r="E353">
            <v>2</v>
          </cell>
        </row>
        <row r="354">
          <cell r="E354">
            <v>3</v>
          </cell>
        </row>
        <row r="355">
          <cell r="E355">
            <v>6</v>
          </cell>
        </row>
        <row r="356">
          <cell r="E356">
            <v>4</v>
          </cell>
        </row>
        <row r="357">
          <cell r="E357">
            <v>7</v>
          </cell>
        </row>
        <row r="358">
          <cell r="E358">
            <v>6</v>
          </cell>
        </row>
        <row r="359">
          <cell r="E359">
            <v>2</v>
          </cell>
        </row>
        <row r="360">
          <cell r="E360">
            <v>1</v>
          </cell>
        </row>
        <row r="361">
          <cell r="E361">
            <v>2</v>
          </cell>
        </row>
        <row r="362">
          <cell r="E362">
            <v>2</v>
          </cell>
        </row>
        <row r="363">
          <cell r="E363">
            <v>1</v>
          </cell>
        </row>
        <row r="364">
          <cell r="E364">
            <v>3</v>
          </cell>
        </row>
        <row r="365">
          <cell r="E365">
            <v>3</v>
          </cell>
        </row>
        <row r="366">
          <cell r="E366">
            <v>2</v>
          </cell>
        </row>
        <row r="367">
          <cell r="E367">
            <v>6</v>
          </cell>
        </row>
        <row r="368">
          <cell r="E368">
            <v>2</v>
          </cell>
        </row>
        <row r="369">
          <cell r="E369">
            <v>5</v>
          </cell>
        </row>
        <row r="370">
          <cell r="E370">
            <v>2</v>
          </cell>
        </row>
        <row r="371">
          <cell r="E371">
            <v>1</v>
          </cell>
        </row>
        <row r="372">
          <cell r="E372">
            <v>6</v>
          </cell>
        </row>
        <row r="373">
          <cell r="E373">
            <v>7</v>
          </cell>
        </row>
        <row r="374">
          <cell r="E374">
            <v>2</v>
          </cell>
        </row>
        <row r="375">
          <cell r="E375">
            <v>1</v>
          </cell>
        </row>
        <row r="376">
          <cell r="E376">
            <v>3</v>
          </cell>
        </row>
        <row r="377">
          <cell r="E377">
            <v>2</v>
          </cell>
        </row>
        <row r="378">
          <cell r="E378">
            <v>2</v>
          </cell>
        </row>
        <row r="379">
          <cell r="E379">
            <v>2</v>
          </cell>
        </row>
        <row r="380">
          <cell r="E380">
            <v>4</v>
          </cell>
        </row>
        <row r="381">
          <cell r="E381">
            <v>5</v>
          </cell>
        </row>
        <row r="382">
          <cell r="E382">
            <v>3</v>
          </cell>
        </row>
        <row r="383">
          <cell r="E383">
            <v>2</v>
          </cell>
        </row>
        <row r="384">
          <cell r="E384">
            <v>6</v>
          </cell>
        </row>
        <row r="385">
          <cell r="E385">
            <v>7</v>
          </cell>
        </row>
        <row r="386">
          <cell r="E386">
            <v>4</v>
          </cell>
        </row>
        <row r="387">
          <cell r="E387">
            <v>4</v>
          </cell>
        </row>
        <row r="388">
          <cell r="E388">
            <v>5</v>
          </cell>
        </row>
        <row r="389">
          <cell r="E389">
            <v>2</v>
          </cell>
        </row>
        <row r="390">
          <cell r="E390">
            <v>3</v>
          </cell>
        </row>
        <row r="391">
          <cell r="E391">
            <v>1</v>
          </cell>
        </row>
        <row r="392">
          <cell r="E392">
            <v>3</v>
          </cell>
        </row>
        <row r="393">
          <cell r="E393">
            <v>3</v>
          </cell>
        </row>
        <row r="394">
          <cell r="E394">
            <v>4</v>
          </cell>
        </row>
        <row r="395">
          <cell r="E395">
            <v>3</v>
          </cell>
        </row>
        <row r="396">
          <cell r="E396">
            <v>7</v>
          </cell>
        </row>
        <row r="397">
          <cell r="E397">
            <v>6</v>
          </cell>
        </row>
        <row r="398">
          <cell r="E398">
            <v>4</v>
          </cell>
        </row>
        <row r="399">
          <cell r="E399">
            <v>3</v>
          </cell>
        </row>
        <row r="400">
          <cell r="E400">
            <v>4</v>
          </cell>
        </row>
        <row r="401">
          <cell r="E401">
            <v>3</v>
          </cell>
        </row>
        <row r="402">
          <cell r="E402">
            <v>4</v>
          </cell>
        </row>
        <row r="403">
          <cell r="E403">
            <v>5</v>
          </cell>
        </row>
        <row r="404">
          <cell r="E404">
            <v>3</v>
          </cell>
        </row>
        <row r="405">
          <cell r="E405">
            <v>9</v>
          </cell>
        </row>
        <row r="406">
          <cell r="E406">
            <v>4</v>
          </cell>
        </row>
        <row r="407">
          <cell r="E407">
            <v>8</v>
          </cell>
        </row>
        <row r="408">
          <cell r="E408">
            <v>10</v>
          </cell>
        </row>
        <row r="409">
          <cell r="E409">
            <v>3</v>
          </cell>
        </row>
        <row r="410">
          <cell r="E410">
            <v>2</v>
          </cell>
        </row>
        <row r="411">
          <cell r="E411">
            <v>4</v>
          </cell>
        </row>
        <row r="412">
          <cell r="E412">
            <v>4</v>
          </cell>
        </row>
        <row r="413">
          <cell r="E413">
            <v>3</v>
          </cell>
        </row>
        <row r="414">
          <cell r="E414">
            <v>4</v>
          </cell>
        </row>
        <row r="415">
          <cell r="E415">
            <v>4</v>
          </cell>
        </row>
        <row r="416">
          <cell r="E416">
            <v>2</v>
          </cell>
        </row>
        <row r="417">
          <cell r="E417">
            <v>5</v>
          </cell>
        </row>
        <row r="418">
          <cell r="E418">
            <v>5</v>
          </cell>
        </row>
        <row r="419">
          <cell r="E419">
            <v>7</v>
          </cell>
        </row>
        <row r="420">
          <cell r="E420">
            <v>3</v>
          </cell>
        </row>
        <row r="421">
          <cell r="E421">
            <v>2</v>
          </cell>
        </row>
        <row r="422">
          <cell r="E422">
            <v>13</v>
          </cell>
        </row>
        <row r="423">
          <cell r="E423">
            <v>12</v>
          </cell>
        </row>
        <row r="424">
          <cell r="E424">
            <v>13</v>
          </cell>
        </row>
        <row r="425">
          <cell r="E425">
            <v>4</v>
          </cell>
        </row>
        <row r="426">
          <cell r="E426">
            <v>2</v>
          </cell>
        </row>
        <row r="427">
          <cell r="E427">
            <v>8</v>
          </cell>
        </row>
        <row r="428">
          <cell r="E428">
            <v>12</v>
          </cell>
        </row>
        <row r="429">
          <cell r="E429">
            <v>8</v>
          </cell>
        </row>
        <row r="430">
          <cell r="E430">
            <v>12</v>
          </cell>
        </row>
        <row r="431">
          <cell r="E431">
            <v>13</v>
          </cell>
        </row>
        <row r="432">
          <cell r="E432">
            <v>11</v>
          </cell>
        </row>
        <row r="433">
          <cell r="E433">
            <v>13</v>
          </cell>
        </row>
        <row r="434">
          <cell r="E434">
            <v>13</v>
          </cell>
        </row>
        <row r="435">
          <cell r="E435">
            <v>13</v>
          </cell>
        </row>
        <row r="436">
          <cell r="E436">
            <v>5</v>
          </cell>
        </row>
        <row r="437">
          <cell r="E437">
            <v>13</v>
          </cell>
        </row>
        <row r="438">
          <cell r="E438">
            <v>2</v>
          </cell>
        </row>
        <row r="439">
          <cell r="E439">
            <v>3</v>
          </cell>
        </row>
        <row r="440">
          <cell r="E440">
            <v>14</v>
          </cell>
        </row>
        <row r="441">
          <cell r="E441">
            <v>13</v>
          </cell>
        </row>
        <row r="442">
          <cell r="E442">
            <v>2</v>
          </cell>
        </row>
        <row r="443">
          <cell r="E443">
            <v>2</v>
          </cell>
        </row>
        <row r="444">
          <cell r="E444">
            <v>2</v>
          </cell>
        </row>
        <row r="445">
          <cell r="E445">
            <v>3</v>
          </cell>
        </row>
        <row r="446">
          <cell r="E446">
            <v>4</v>
          </cell>
        </row>
        <row r="447">
          <cell r="E447">
            <v>11</v>
          </cell>
        </row>
        <row r="448">
          <cell r="E448">
            <v>6</v>
          </cell>
        </row>
        <row r="449">
          <cell r="E449">
            <v>14</v>
          </cell>
        </row>
        <row r="450">
          <cell r="E450">
            <v>4</v>
          </cell>
        </row>
        <row r="451">
          <cell r="E451">
            <v>2</v>
          </cell>
        </row>
        <row r="452">
          <cell r="E452">
            <v>14</v>
          </cell>
        </row>
        <row r="453">
          <cell r="E453">
            <v>9</v>
          </cell>
        </row>
        <row r="454">
          <cell r="E454">
            <v>15</v>
          </cell>
        </row>
        <row r="455">
          <cell r="E455">
            <v>9</v>
          </cell>
        </row>
        <row r="456">
          <cell r="E456">
            <v>4</v>
          </cell>
        </row>
        <row r="457">
          <cell r="E457">
            <v>14</v>
          </cell>
        </row>
        <row r="458">
          <cell r="E458">
            <v>15</v>
          </cell>
        </row>
        <row r="459">
          <cell r="E459">
            <v>15</v>
          </cell>
        </row>
        <row r="460">
          <cell r="E460">
            <v>15</v>
          </cell>
        </row>
        <row r="461">
          <cell r="E461">
            <v>12</v>
          </cell>
        </row>
        <row r="462">
          <cell r="E462">
            <v>15</v>
          </cell>
        </row>
        <row r="463">
          <cell r="E463">
            <v>14</v>
          </cell>
        </row>
        <row r="464">
          <cell r="E464">
            <v>15</v>
          </cell>
        </row>
        <row r="465">
          <cell r="E465">
            <v>15</v>
          </cell>
        </row>
        <row r="466">
          <cell r="E466">
            <v>13</v>
          </cell>
        </row>
        <row r="467">
          <cell r="E467">
            <v>15</v>
          </cell>
        </row>
        <row r="468">
          <cell r="E468">
            <v>15</v>
          </cell>
        </row>
        <row r="469">
          <cell r="E469">
            <v>10</v>
          </cell>
        </row>
        <row r="470">
          <cell r="E470">
            <v>2</v>
          </cell>
        </row>
        <row r="471">
          <cell r="E471">
            <v>11</v>
          </cell>
        </row>
        <row r="472">
          <cell r="E472">
            <v>15</v>
          </cell>
        </row>
        <row r="473">
          <cell r="E473">
            <v>16</v>
          </cell>
        </row>
        <row r="474">
          <cell r="E474">
            <v>11</v>
          </cell>
        </row>
        <row r="475">
          <cell r="E475">
            <v>15</v>
          </cell>
        </row>
        <row r="476">
          <cell r="E476">
            <v>15</v>
          </cell>
        </row>
        <row r="477">
          <cell r="E477">
            <v>8</v>
          </cell>
        </row>
        <row r="478">
          <cell r="E478">
            <v>15</v>
          </cell>
        </row>
        <row r="479">
          <cell r="E479">
            <v>5</v>
          </cell>
        </row>
        <row r="480">
          <cell r="E480">
            <v>13</v>
          </cell>
        </row>
        <row r="481">
          <cell r="E481">
            <v>13</v>
          </cell>
        </row>
        <row r="482">
          <cell r="E482">
            <v>2</v>
          </cell>
        </row>
        <row r="483">
          <cell r="E483">
            <v>15</v>
          </cell>
        </row>
        <row r="484">
          <cell r="E484">
            <v>14</v>
          </cell>
        </row>
        <row r="485">
          <cell r="E485">
            <v>3</v>
          </cell>
        </row>
        <row r="486">
          <cell r="E486">
            <v>14</v>
          </cell>
        </row>
        <row r="487">
          <cell r="E487">
            <v>16</v>
          </cell>
        </row>
        <row r="488">
          <cell r="E488">
            <v>15</v>
          </cell>
        </row>
        <row r="489">
          <cell r="E489">
            <v>16</v>
          </cell>
        </row>
        <row r="490">
          <cell r="E490">
            <v>16</v>
          </cell>
        </row>
        <row r="491">
          <cell r="E491">
            <v>16</v>
          </cell>
        </row>
        <row r="492">
          <cell r="E492">
            <v>15</v>
          </cell>
        </row>
        <row r="493">
          <cell r="E493">
            <v>13</v>
          </cell>
        </row>
        <row r="494">
          <cell r="E494">
            <v>13</v>
          </cell>
        </row>
        <row r="495">
          <cell r="E495">
            <v>14</v>
          </cell>
        </row>
        <row r="496">
          <cell r="E496">
            <v>8</v>
          </cell>
        </row>
        <row r="497">
          <cell r="E497">
            <v>3</v>
          </cell>
        </row>
        <row r="498">
          <cell r="E498">
            <v>7</v>
          </cell>
        </row>
        <row r="499">
          <cell r="E499">
            <v>2</v>
          </cell>
        </row>
        <row r="500">
          <cell r="E500">
            <v>15</v>
          </cell>
        </row>
        <row r="501">
          <cell r="E501">
            <v>13</v>
          </cell>
        </row>
        <row r="502">
          <cell r="E502">
            <v>15</v>
          </cell>
        </row>
        <row r="503">
          <cell r="E503">
            <v>16</v>
          </cell>
        </row>
        <row r="504">
          <cell r="E504">
            <v>16</v>
          </cell>
        </row>
        <row r="505">
          <cell r="E505">
            <v>9</v>
          </cell>
        </row>
        <row r="506">
          <cell r="E506">
            <v>7</v>
          </cell>
        </row>
        <row r="507">
          <cell r="E507">
            <v>16</v>
          </cell>
        </row>
        <row r="508">
          <cell r="E508">
            <v>16</v>
          </cell>
        </row>
        <row r="509">
          <cell r="E509">
            <v>14</v>
          </cell>
        </row>
        <row r="510">
          <cell r="E510">
            <v>16</v>
          </cell>
        </row>
        <row r="511">
          <cell r="E511">
            <v>15</v>
          </cell>
        </row>
        <row r="512">
          <cell r="E512">
            <v>12</v>
          </cell>
        </row>
        <row r="513">
          <cell r="E513">
            <v>16</v>
          </cell>
        </row>
        <row r="514">
          <cell r="E514">
            <v>12</v>
          </cell>
        </row>
        <row r="515">
          <cell r="E515">
            <v>7</v>
          </cell>
        </row>
        <row r="516">
          <cell r="E516">
            <v>7</v>
          </cell>
        </row>
        <row r="517">
          <cell r="E517">
            <v>16</v>
          </cell>
        </row>
        <row r="518">
          <cell r="E518">
            <v>15</v>
          </cell>
        </row>
        <row r="519">
          <cell r="E519">
            <v>15</v>
          </cell>
        </row>
        <row r="520">
          <cell r="E520">
            <v>16</v>
          </cell>
        </row>
        <row r="521">
          <cell r="E521">
            <v>13</v>
          </cell>
        </row>
        <row r="522">
          <cell r="E522">
            <v>2</v>
          </cell>
        </row>
        <row r="523">
          <cell r="E523">
            <v>14</v>
          </cell>
        </row>
        <row r="524">
          <cell r="E524">
            <v>8</v>
          </cell>
        </row>
        <row r="525">
          <cell r="E525">
            <v>16</v>
          </cell>
        </row>
        <row r="526">
          <cell r="E526">
            <v>16</v>
          </cell>
        </row>
        <row r="527">
          <cell r="E527">
            <v>8</v>
          </cell>
        </row>
        <row r="528">
          <cell r="E528">
            <v>13</v>
          </cell>
        </row>
        <row r="529">
          <cell r="E529">
            <v>13</v>
          </cell>
        </row>
        <row r="530">
          <cell r="E530">
            <v>3</v>
          </cell>
        </row>
        <row r="531">
          <cell r="E531">
            <v>2</v>
          </cell>
        </row>
        <row r="532">
          <cell r="E532">
            <v>15</v>
          </cell>
        </row>
        <row r="533">
          <cell r="E533">
            <v>14</v>
          </cell>
        </row>
        <row r="534">
          <cell r="E534">
            <v>15</v>
          </cell>
        </row>
        <row r="535">
          <cell r="E535">
            <v>16</v>
          </cell>
        </row>
        <row r="536">
          <cell r="E536">
            <v>15</v>
          </cell>
        </row>
        <row r="537">
          <cell r="E537">
            <v>9</v>
          </cell>
        </row>
        <row r="538">
          <cell r="E538">
            <v>14</v>
          </cell>
        </row>
        <row r="539">
          <cell r="E539">
            <v>16</v>
          </cell>
        </row>
        <row r="540">
          <cell r="E540">
            <v>15</v>
          </cell>
        </row>
        <row r="541">
          <cell r="E541">
            <v>7</v>
          </cell>
        </row>
        <row r="542">
          <cell r="E542">
            <v>15</v>
          </cell>
        </row>
        <row r="543">
          <cell r="E543">
            <v>15</v>
          </cell>
        </row>
        <row r="544">
          <cell r="E544">
            <v>10</v>
          </cell>
        </row>
        <row r="545">
          <cell r="E545">
            <v>12</v>
          </cell>
        </row>
        <row r="546">
          <cell r="E546">
            <v>15</v>
          </cell>
        </row>
        <row r="547">
          <cell r="E547">
            <v>16</v>
          </cell>
        </row>
        <row r="548">
          <cell r="E548">
            <v>16</v>
          </cell>
        </row>
        <row r="549">
          <cell r="E549">
            <v>15</v>
          </cell>
        </row>
        <row r="550">
          <cell r="E550">
            <v>14</v>
          </cell>
        </row>
        <row r="551">
          <cell r="E551">
            <v>15</v>
          </cell>
        </row>
        <row r="552">
          <cell r="E552">
            <v>14</v>
          </cell>
        </row>
        <row r="553">
          <cell r="E553">
            <v>15</v>
          </cell>
        </row>
        <row r="554">
          <cell r="E554">
            <v>16</v>
          </cell>
        </row>
        <row r="555">
          <cell r="E555">
            <v>12</v>
          </cell>
        </row>
        <row r="556">
          <cell r="E556">
            <v>16</v>
          </cell>
        </row>
        <row r="557">
          <cell r="E557">
            <v>12</v>
          </cell>
        </row>
        <row r="558">
          <cell r="E558">
            <v>7</v>
          </cell>
        </row>
        <row r="559">
          <cell r="E559">
            <v>14</v>
          </cell>
        </row>
        <row r="560">
          <cell r="E560">
            <v>10</v>
          </cell>
        </row>
        <row r="561">
          <cell r="E561">
            <v>8</v>
          </cell>
        </row>
        <row r="562">
          <cell r="E562">
            <v>4</v>
          </cell>
        </row>
        <row r="563">
          <cell r="E563">
            <v>14</v>
          </cell>
        </row>
        <row r="564">
          <cell r="E564">
            <v>6</v>
          </cell>
        </row>
        <row r="565">
          <cell r="E565">
            <v>6</v>
          </cell>
        </row>
        <row r="566">
          <cell r="E566">
            <v>15</v>
          </cell>
        </row>
        <row r="567">
          <cell r="E567">
            <v>14</v>
          </cell>
        </row>
        <row r="568">
          <cell r="E568">
            <v>11</v>
          </cell>
        </row>
        <row r="569">
          <cell r="E569">
            <v>15</v>
          </cell>
        </row>
        <row r="570">
          <cell r="E570">
            <v>13</v>
          </cell>
        </row>
        <row r="571">
          <cell r="E571">
            <v>13</v>
          </cell>
        </row>
        <row r="572">
          <cell r="E572">
            <v>16</v>
          </cell>
        </row>
        <row r="573">
          <cell r="E573">
            <v>16</v>
          </cell>
        </row>
        <row r="574">
          <cell r="E574">
            <v>15</v>
          </cell>
        </row>
        <row r="575">
          <cell r="E575">
            <v>15</v>
          </cell>
        </row>
        <row r="576">
          <cell r="E576">
            <v>15</v>
          </cell>
        </row>
        <row r="577">
          <cell r="E577">
            <v>2</v>
          </cell>
        </row>
        <row r="578">
          <cell r="E578">
            <v>3</v>
          </cell>
        </row>
        <row r="579">
          <cell r="E579">
            <v>9</v>
          </cell>
        </row>
        <row r="580">
          <cell r="E580">
            <v>13</v>
          </cell>
        </row>
        <row r="581">
          <cell r="E581">
            <v>15</v>
          </cell>
        </row>
        <row r="582">
          <cell r="E582">
            <v>16</v>
          </cell>
        </row>
        <row r="583">
          <cell r="E583">
            <v>15</v>
          </cell>
        </row>
        <row r="584">
          <cell r="E584">
            <v>12</v>
          </cell>
        </row>
        <row r="585">
          <cell r="E585">
            <v>15</v>
          </cell>
        </row>
        <row r="586">
          <cell r="E586">
            <v>15</v>
          </cell>
        </row>
        <row r="587">
          <cell r="E587">
            <v>14</v>
          </cell>
        </row>
        <row r="588">
          <cell r="E588">
            <v>13</v>
          </cell>
        </row>
        <row r="589">
          <cell r="E589">
            <v>11</v>
          </cell>
        </row>
        <row r="590">
          <cell r="E590">
            <v>8</v>
          </cell>
        </row>
        <row r="591">
          <cell r="E591">
            <v>14</v>
          </cell>
        </row>
        <row r="592">
          <cell r="E592">
            <v>14</v>
          </cell>
        </row>
        <row r="593">
          <cell r="E593">
            <v>15</v>
          </cell>
        </row>
        <row r="594">
          <cell r="E594">
            <v>11</v>
          </cell>
        </row>
        <row r="595">
          <cell r="E595">
            <v>2</v>
          </cell>
        </row>
        <row r="596">
          <cell r="E596">
            <v>15</v>
          </cell>
        </row>
        <row r="597">
          <cell r="E597">
            <v>15</v>
          </cell>
        </row>
        <row r="598">
          <cell r="E598">
            <v>3</v>
          </cell>
        </row>
        <row r="599">
          <cell r="E599">
            <v>14</v>
          </cell>
        </row>
        <row r="600">
          <cell r="E600">
            <v>14</v>
          </cell>
        </row>
        <row r="601">
          <cell r="E601">
            <v>13</v>
          </cell>
        </row>
        <row r="602">
          <cell r="E602">
            <v>12</v>
          </cell>
        </row>
        <row r="603">
          <cell r="E603">
            <v>15</v>
          </cell>
        </row>
        <row r="604">
          <cell r="E604">
            <v>6</v>
          </cell>
        </row>
        <row r="605">
          <cell r="E605">
            <v>13</v>
          </cell>
        </row>
        <row r="606">
          <cell r="E606">
            <v>11</v>
          </cell>
        </row>
        <row r="607">
          <cell r="E607">
            <v>12</v>
          </cell>
        </row>
        <row r="608">
          <cell r="E608">
            <v>12</v>
          </cell>
        </row>
        <row r="609">
          <cell r="E609">
            <v>9</v>
          </cell>
        </row>
        <row r="610">
          <cell r="E610">
            <v>3</v>
          </cell>
        </row>
        <row r="611">
          <cell r="E611">
            <v>2</v>
          </cell>
        </row>
        <row r="612">
          <cell r="E612">
            <v>6</v>
          </cell>
        </row>
        <row r="613">
          <cell r="E613">
            <v>4</v>
          </cell>
        </row>
        <row r="614">
          <cell r="E614">
            <v>2</v>
          </cell>
        </row>
        <row r="615">
          <cell r="E615">
            <v>7</v>
          </cell>
        </row>
        <row r="616">
          <cell r="E616">
            <v>15</v>
          </cell>
        </row>
        <row r="617">
          <cell r="E617">
            <v>14</v>
          </cell>
        </row>
        <row r="618">
          <cell r="E618">
            <v>13</v>
          </cell>
        </row>
        <row r="619">
          <cell r="E619">
            <v>5</v>
          </cell>
        </row>
        <row r="620">
          <cell r="E620">
            <v>6</v>
          </cell>
        </row>
        <row r="621">
          <cell r="E621">
            <v>2</v>
          </cell>
        </row>
        <row r="622">
          <cell r="E622">
            <v>1</v>
          </cell>
        </row>
        <row r="623">
          <cell r="E623">
            <v>1</v>
          </cell>
        </row>
        <row r="624">
          <cell r="E624">
            <v>1</v>
          </cell>
        </row>
        <row r="625">
          <cell r="E625">
            <v>10</v>
          </cell>
        </row>
        <row r="626">
          <cell r="E626">
            <v>8</v>
          </cell>
        </row>
        <row r="627">
          <cell r="E627">
            <v>11</v>
          </cell>
        </row>
        <row r="628">
          <cell r="E628">
            <v>10</v>
          </cell>
        </row>
        <row r="629">
          <cell r="E629">
            <v>9</v>
          </cell>
        </row>
        <row r="630">
          <cell r="E630">
            <v>10</v>
          </cell>
        </row>
        <row r="631">
          <cell r="E631">
            <v>8</v>
          </cell>
        </row>
        <row r="632">
          <cell r="E632">
            <v>11</v>
          </cell>
        </row>
        <row r="633">
          <cell r="E633">
            <v>12</v>
          </cell>
        </row>
        <row r="634">
          <cell r="E634">
            <v>7</v>
          </cell>
        </row>
        <row r="635">
          <cell r="E635">
            <v>9</v>
          </cell>
        </row>
        <row r="636">
          <cell r="E636">
            <v>12</v>
          </cell>
        </row>
        <row r="637">
          <cell r="E637">
            <v>4</v>
          </cell>
        </row>
        <row r="638">
          <cell r="E638">
            <v>11</v>
          </cell>
        </row>
        <row r="639">
          <cell r="E639">
            <v>13</v>
          </cell>
        </row>
        <row r="640">
          <cell r="E640">
            <v>13</v>
          </cell>
        </row>
        <row r="641">
          <cell r="E641">
            <v>12</v>
          </cell>
        </row>
        <row r="642">
          <cell r="E642">
            <v>12</v>
          </cell>
        </row>
        <row r="643">
          <cell r="E643">
            <v>2</v>
          </cell>
        </row>
        <row r="644">
          <cell r="E644">
            <v>10</v>
          </cell>
        </row>
        <row r="645">
          <cell r="E645">
            <v>5</v>
          </cell>
        </row>
        <row r="646">
          <cell r="E646">
            <v>8</v>
          </cell>
        </row>
        <row r="647">
          <cell r="E647">
            <v>3</v>
          </cell>
        </row>
        <row r="648">
          <cell r="E648">
            <v>3</v>
          </cell>
        </row>
        <row r="649">
          <cell r="E649">
            <v>5</v>
          </cell>
        </row>
        <row r="650">
          <cell r="E650">
            <v>9</v>
          </cell>
        </row>
        <row r="651">
          <cell r="E651">
            <v>12</v>
          </cell>
        </row>
        <row r="652">
          <cell r="E652">
            <v>6</v>
          </cell>
        </row>
        <row r="653">
          <cell r="E653">
            <v>9</v>
          </cell>
        </row>
        <row r="654">
          <cell r="E654">
            <v>11</v>
          </cell>
        </row>
        <row r="655">
          <cell r="E655">
            <v>7</v>
          </cell>
        </row>
        <row r="656">
          <cell r="E656">
            <v>10</v>
          </cell>
        </row>
        <row r="657">
          <cell r="E657">
            <v>11</v>
          </cell>
        </row>
        <row r="658">
          <cell r="E658">
            <v>11</v>
          </cell>
        </row>
        <row r="659">
          <cell r="E659">
            <v>11</v>
          </cell>
        </row>
        <row r="660">
          <cell r="E660">
            <v>8</v>
          </cell>
        </row>
        <row r="661">
          <cell r="E661">
            <v>5</v>
          </cell>
        </row>
        <row r="662">
          <cell r="E662">
            <v>9</v>
          </cell>
        </row>
        <row r="663">
          <cell r="E663">
            <v>10</v>
          </cell>
        </row>
        <row r="664">
          <cell r="E664">
            <v>9</v>
          </cell>
        </row>
        <row r="665">
          <cell r="E665">
            <v>9</v>
          </cell>
        </row>
        <row r="666">
          <cell r="E666">
            <v>5</v>
          </cell>
        </row>
        <row r="667">
          <cell r="E667">
            <v>9</v>
          </cell>
        </row>
        <row r="668">
          <cell r="E668">
            <v>7</v>
          </cell>
        </row>
        <row r="669">
          <cell r="E669">
            <v>7</v>
          </cell>
        </row>
        <row r="670">
          <cell r="E670">
            <v>6</v>
          </cell>
        </row>
        <row r="671">
          <cell r="E671">
            <v>9</v>
          </cell>
        </row>
        <row r="672">
          <cell r="E672">
            <v>9</v>
          </cell>
        </row>
        <row r="673">
          <cell r="E673">
            <v>10</v>
          </cell>
        </row>
        <row r="674">
          <cell r="E674">
            <v>6</v>
          </cell>
        </row>
        <row r="675">
          <cell r="E675">
            <v>6</v>
          </cell>
        </row>
        <row r="676">
          <cell r="E676">
            <v>8</v>
          </cell>
        </row>
        <row r="677">
          <cell r="E677">
            <v>9</v>
          </cell>
        </row>
        <row r="678">
          <cell r="E678">
            <v>9</v>
          </cell>
        </row>
        <row r="679">
          <cell r="E679">
            <v>8</v>
          </cell>
        </row>
        <row r="680">
          <cell r="E680">
            <v>4</v>
          </cell>
        </row>
        <row r="681">
          <cell r="E681">
            <v>8</v>
          </cell>
        </row>
        <row r="682">
          <cell r="E682">
            <v>2</v>
          </cell>
        </row>
        <row r="683">
          <cell r="E683">
            <v>1</v>
          </cell>
        </row>
        <row r="684">
          <cell r="E684">
            <v>4</v>
          </cell>
        </row>
        <row r="685">
          <cell r="E685">
            <v>8</v>
          </cell>
        </row>
        <row r="686">
          <cell r="E686">
            <v>6</v>
          </cell>
        </row>
        <row r="687">
          <cell r="E687">
            <v>3</v>
          </cell>
        </row>
        <row r="688">
          <cell r="E688">
            <v>6</v>
          </cell>
        </row>
        <row r="689">
          <cell r="E689">
            <v>4</v>
          </cell>
        </row>
        <row r="690">
          <cell r="E690">
            <v>1</v>
          </cell>
        </row>
        <row r="691">
          <cell r="E691">
            <v>7</v>
          </cell>
        </row>
        <row r="692">
          <cell r="E692">
            <v>2</v>
          </cell>
        </row>
        <row r="693">
          <cell r="E693">
            <v>3</v>
          </cell>
        </row>
        <row r="694">
          <cell r="E694">
            <v>6</v>
          </cell>
        </row>
        <row r="695">
          <cell r="E695">
            <v>7</v>
          </cell>
        </row>
        <row r="696">
          <cell r="E696">
            <v>4</v>
          </cell>
        </row>
        <row r="697">
          <cell r="E697">
            <v>5</v>
          </cell>
        </row>
        <row r="698">
          <cell r="E698">
            <v>5</v>
          </cell>
        </row>
        <row r="699">
          <cell r="E699">
            <v>1</v>
          </cell>
        </row>
        <row r="700">
          <cell r="E700">
            <v>1</v>
          </cell>
        </row>
        <row r="701">
          <cell r="E701">
            <v>2</v>
          </cell>
        </row>
        <row r="702">
          <cell r="E702">
            <v>4</v>
          </cell>
        </row>
        <row r="703">
          <cell r="E703">
            <v>2</v>
          </cell>
        </row>
        <row r="704">
          <cell r="E704">
            <v>3</v>
          </cell>
        </row>
        <row r="705">
          <cell r="E705">
            <v>3</v>
          </cell>
        </row>
        <row r="706">
          <cell r="E706">
            <v>4</v>
          </cell>
        </row>
        <row r="707">
          <cell r="E707">
            <v>5</v>
          </cell>
        </row>
        <row r="708">
          <cell r="E708">
            <v>3</v>
          </cell>
        </row>
        <row r="709">
          <cell r="E709">
            <v>2</v>
          </cell>
        </row>
        <row r="710">
          <cell r="E710">
            <v>3</v>
          </cell>
        </row>
        <row r="711">
          <cell r="E711">
            <v>3</v>
          </cell>
        </row>
        <row r="712">
          <cell r="E712">
            <v>2</v>
          </cell>
        </row>
        <row r="713">
          <cell r="E713">
            <v>3</v>
          </cell>
        </row>
        <row r="714">
          <cell r="E714">
            <v>2</v>
          </cell>
        </row>
        <row r="715">
          <cell r="E715">
            <v>5</v>
          </cell>
        </row>
        <row r="716">
          <cell r="E716">
            <v>1</v>
          </cell>
        </row>
        <row r="717">
          <cell r="E717">
            <v>2</v>
          </cell>
        </row>
        <row r="718">
          <cell r="E718">
            <v>2</v>
          </cell>
        </row>
        <row r="719">
          <cell r="E719">
            <v>2</v>
          </cell>
        </row>
        <row r="720">
          <cell r="E720">
            <v>6</v>
          </cell>
        </row>
        <row r="721">
          <cell r="E721">
            <v>1</v>
          </cell>
        </row>
        <row r="722">
          <cell r="E722">
            <v>1</v>
          </cell>
        </row>
        <row r="723">
          <cell r="E723">
            <v>2</v>
          </cell>
        </row>
        <row r="724">
          <cell r="E724">
            <v>1</v>
          </cell>
        </row>
        <row r="725">
          <cell r="E725">
            <v>2</v>
          </cell>
        </row>
        <row r="726">
          <cell r="E726">
            <v>2</v>
          </cell>
        </row>
        <row r="727">
          <cell r="E727">
            <v>2</v>
          </cell>
        </row>
        <row r="728">
          <cell r="E728">
            <v>2</v>
          </cell>
        </row>
        <row r="729">
          <cell r="E729">
            <v>2</v>
          </cell>
        </row>
        <row r="730">
          <cell r="E730">
            <v>2</v>
          </cell>
        </row>
        <row r="731">
          <cell r="E731">
            <v>5</v>
          </cell>
        </row>
        <row r="732">
          <cell r="E732">
            <v>3</v>
          </cell>
        </row>
        <row r="733">
          <cell r="E733">
            <v>3</v>
          </cell>
        </row>
        <row r="734">
          <cell r="E734">
            <v>3</v>
          </cell>
        </row>
        <row r="735">
          <cell r="E735">
            <v>6</v>
          </cell>
        </row>
        <row r="736">
          <cell r="E736">
            <v>4</v>
          </cell>
        </row>
        <row r="737">
          <cell r="E737">
            <v>3</v>
          </cell>
        </row>
        <row r="738">
          <cell r="E738">
            <v>6</v>
          </cell>
        </row>
        <row r="739">
          <cell r="E739">
            <v>6</v>
          </cell>
        </row>
        <row r="740">
          <cell r="E740">
            <v>3</v>
          </cell>
        </row>
        <row r="741">
          <cell r="E741">
            <v>7</v>
          </cell>
        </row>
        <row r="742">
          <cell r="E742">
            <v>7</v>
          </cell>
        </row>
        <row r="743">
          <cell r="E743">
            <v>2</v>
          </cell>
        </row>
        <row r="744">
          <cell r="E744">
            <v>2</v>
          </cell>
        </row>
        <row r="745">
          <cell r="E745">
            <v>1</v>
          </cell>
        </row>
        <row r="746">
          <cell r="E746">
            <v>1</v>
          </cell>
        </row>
        <row r="747">
          <cell r="E747">
            <v>2</v>
          </cell>
        </row>
        <row r="748">
          <cell r="E748">
            <v>1</v>
          </cell>
        </row>
        <row r="749">
          <cell r="E749">
            <v>2</v>
          </cell>
        </row>
        <row r="750">
          <cell r="E750">
            <v>3</v>
          </cell>
        </row>
        <row r="751">
          <cell r="E751">
            <v>3</v>
          </cell>
        </row>
        <row r="752">
          <cell r="E752">
            <v>2</v>
          </cell>
        </row>
        <row r="753">
          <cell r="E753">
            <v>1</v>
          </cell>
        </row>
        <row r="754">
          <cell r="E754">
            <v>5</v>
          </cell>
        </row>
        <row r="755">
          <cell r="E755">
            <v>2</v>
          </cell>
        </row>
        <row r="756">
          <cell r="E756">
            <v>4</v>
          </cell>
        </row>
        <row r="757">
          <cell r="E757">
            <v>4</v>
          </cell>
        </row>
        <row r="758">
          <cell r="E758">
            <v>2</v>
          </cell>
        </row>
        <row r="759">
          <cell r="E759">
            <v>2</v>
          </cell>
        </row>
        <row r="760">
          <cell r="E760">
            <v>2</v>
          </cell>
        </row>
        <row r="761">
          <cell r="E761">
            <v>9</v>
          </cell>
        </row>
        <row r="762">
          <cell r="E762">
            <v>9</v>
          </cell>
        </row>
        <row r="763">
          <cell r="E763">
            <v>6</v>
          </cell>
        </row>
        <row r="764">
          <cell r="E764">
            <v>8</v>
          </cell>
        </row>
        <row r="765">
          <cell r="E765">
            <v>3</v>
          </cell>
        </row>
        <row r="766">
          <cell r="E766">
            <v>8</v>
          </cell>
        </row>
        <row r="767">
          <cell r="E767">
            <v>9</v>
          </cell>
        </row>
        <row r="768">
          <cell r="E768">
            <v>2</v>
          </cell>
        </row>
        <row r="769">
          <cell r="E769">
            <v>7</v>
          </cell>
        </row>
        <row r="770">
          <cell r="E770">
            <v>9</v>
          </cell>
        </row>
        <row r="771">
          <cell r="E771">
            <v>3</v>
          </cell>
        </row>
        <row r="772">
          <cell r="E772">
            <v>3</v>
          </cell>
        </row>
        <row r="773">
          <cell r="E773">
            <v>3</v>
          </cell>
        </row>
        <row r="774">
          <cell r="E774">
            <v>2</v>
          </cell>
        </row>
        <row r="775">
          <cell r="E775">
            <v>2</v>
          </cell>
        </row>
        <row r="776">
          <cell r="E776">
            <v>8</v>
          </cell>
        </row>
        <row r="777">
          <cell r="E777">
            <v>2</v>
          </cell>
        </row>
        <row r="778">
          <cell r="E778">
            <v>1</v>
          </cell>
        </row>
        <row r="779">
          <cell r="E779">
            <v>3</v>
          </cell>
        </row>
        <row r="780">
          <cell r="E780">
            <v>2</v>
          </cell>
        </row>
        <row r="781">
          <cell r="E781">
            <v>3</v>
          </cell>
        </row>
        <row r="782">
          <cell r="E782">
            <v>9</v>
          </cell>
        </row>
        <row r="783">
          <cell r="E783">
            <v>11</v>
          </cell>
        </row>
        <row r="784">
          <cell r="E784">
            <v>4</v>
          </cell>
        </row>
        <row r="785">
          <cell r="E785">
            <v>3</v>
          </cell>
        </row>
        <row r="786">
          <cell r="E786">
            <v>8</v>
          </cell>
        </row>
        <row r="787">
          <cell r="E787">
            <v>5</v>
          </cell>
        </row>
        <row r="788">
          <cell r="E788">
            <v>13</v>
          </cell>
        </row>
        <row r="789">
          <cell r="E789">
            <v>13</v>
          </cell>
        </row>
        <row r="790">
          <cell r="E790">
            <v>13</v>
          </cell>
        </row>
        <row r="791">
          <cell r="E791">
            <v>2</v>
          </cell>
        </row>
        <row r="792">
          <cell r="E792">
            <v>13</v>
          </cell>
        </row>
        <row r="793">
          <cell r="E793">
            <v>11</v>
          </cell>
        </row>
        <row r="794">
          <cell r="E794">
            <v>11</v>
          </cell>
        </row>
        <row r="795">
          <cell r="E795">
            <v>11</v>
          </cell>
        </row>
        <row r="796">
          <cell r="E796">
            <v>13</v>
          </cell>
        </row>
        <row r="797">
          <cell r="E797">
            <v>12</v>
          </cell>
        </row>
        <row r="798">
          <cell r="E798">
            <v>10</v>
          </cell>
        </row>
        <row r="799">
          <cell r="E799">
            <v>10</v>
          </cell>
        </row>
        <row r="800">
          <cell r="E800">
            <v>12</v>
          </cell>
        </row>
        <row r="801">
          <cell r="E801">
            <v>11</v>
          </cell>
        </row>
        <row r="802">
          <cell r="E802">
            <v>2</v>
          </cell>
        </row>
        <row r="803">
          <cell r="E803">
            <v>14</v>
          </cell>
        </row>
        <row r="804">
          <cell r="E804">
            <v>14</v>
          </cell>
        </row>
        <row r="805">
          <cell r="E805">
            <v>13</v>
          </cell>
        </row>
        <row r="806">
          <cell r="E806">
            <v>13</v>
          </cell>
        </row>
        <row r="807">
          <cell r="E807">
            <v>2</v>
          </cell>
        </row>
        <row r="808">
          <cell r="E808">
            <v>14</v>
          </cell>
        </row>
        <row r="809">
          <cell r="E809">
            <v>13</v>
          </cell>
        </row>
        <row r="810">
          <cell r="E810">
            <v>5</v>
          </cell>
        </row>
        <row r="811">
          <cell r="E811">
            <v>2</v>
          </cell>
        </row>
        <row r="812">
          <cell r="E812">
            <v>5</v>
          </cell>
        </row>
        <row r="813">
          <cell r="E813">
            <v>2</v>
          </cell>
        </row>
        <row r="814">
          <cell r="E814">
            <v>2</v>
          </cell>
        </row>
        <row r="815">
          <cell r="E815">
            <v>2</v>
          </cell>
        </row>
        <row r="816">
          <cell r="E816">
            <v>12</v>
          </cell>
        </row>
        <row r="817">
          <cell r="E817">
            <v>15</v>
          </cell>
        </row>
        <row r="818">
          <cell r="E818">
            <v>14</v>
          </cell>
        </row>
        <row r="819">
          <cell r="E819">
            <v>14</v>
          </cell>
        </row>
        <row r="820">
          <cell r="E820">
            <v>10</v>
          </cell>
        </row>
        <row r="821">
          <cell r="E821">
            <v>14</v>
          </cell>
        </row>
        <row r="822">
          <cell r="E822">
            <v>13</v>
          </cell>
        </row>
        <row r="823">
          <cell r="E823">
            <v>15</v>
          </cell>
        </row>
        <row r="824">
          <cell r="E824">
            <v>14</v>
          </cell>
        </row>
        <row r="825">
          <cell r="E825">
            <v>2</v>
          </cell>
        </row>
        <row r="826">
          <cell r="E826">
            <v>2</v>
          </cell>
        </row>
        <row r="827">
          <cell r="E827">
            <v>2</v>
          </cell>
        </row>
        <row r="828">
          <cell r="E828">
            <v>9</v>
          </cell>
        </row>
        <row r="829">
          <cell r="E829">
            <v>15</v>
          </cell>
        </row>
        <row r="830">
          <cell r="E830">
            <v>15</v>
          </cell>
        </row>
        <row r="831">
          <cell r="E831">
            <v>14</v>
          </cell>
        </row>
        <row r="832">
          <cell r="E832">
            <v>14</v>
          </cell>
        </row>
        <row r="833">
          <cell r="E833">
            <v>15</v>
          </cell>
        </row>
        <row r="834">
          <cell r="E834">
            <v>15</v>
          </cell>
        </row>
        <row r="835">
          <cell r="E835">
            <v>2</v>
          </cell>
        </row>
        <row r="836">
          <cell r="E836">
            <v>7</v>
          </cell>
        </row>
        <row r="837">
          <cell r="E837">
            <v>14</v>
          </cell>
        </row>
        <row r="838">
          <cell r="E838">
            <v>15</v>
          </cell>
        </row>
        <row r="839">
          <cell r="E839">
            <v>15</v>
          </cell>
        </row>
        <row r="840">
          <cell r="E840">
            <v>8</v>
          </cell>
        </row>
        <row r="841">
          <cell r="E841">
            <v>15</v>
          </cell>
        </row>
        <row r="842">
          <cell r="E842">
            <v>12</v>
          </cell>
        </row>
        <row r="843">
          <cell r="E843">
            <v>14</v>
          </cell>
        </row>
        <row r="844">
          <cell r="E844">
            <v>9</v>
          </cell>
        </row>
        <row r="845">
          <cell r="E845">
            <v>2</v>
          </cell>
        </row>
        <row r="846">
          <cell r="E846">
            <v>1</v>
          </cell>
        </row>
        <row r="847">
          <cell r="E847">
            <v>15</v>
          </cell>
        </row>
        <row r="848">
          <cell r="E848">
            <v>16</v>
          </cell>
        </row>
        <row r="849">
          <cell r="E849">
            <v>10</v>
          </cell>
        </row>
        <row r="850">
          <cell r="E850">
            <v>2</v>
          </cell>
        </row>
        <row r="851">
          <cell r="E851">
            <v>16</v>
          </cell>
        </row>
        <row r="852">
          <cell r="E852">
            <v>16</v>
          </cell>
        </row>
        <row r="853">
          <cell r="E853">
            <v>16</v>
          </cell>
        </row>
        <row r="854">
          <cell r="E854">
            <v>2</v>
          </cell>
        </row>
        <row r="855">
          <cell r="E855">
            <v>1</v>
          </cell>
        </row>
        <row r="856">
          <cell r="E856">
            <v>2</v>
          </cell>
        </row>
        <row r="857">
          <cell r="E857">
            <v>11</v>
          </cell>
        </row>
        <row r="858">
          <cell r="E858">
            <v>1</v>
          </cell>
        </row>
        <row r="859">
          <cell r="E859">
            <v>15</v>
          </cell>
        </row>
        <row r="860">
          <cell r="E860">
            <v>16</v>
          </cell>
        </row>
        <row r="861">
          <cell r="E861">
            <v>16</v>
          </cell>
        </row>
        <row r="862">
          <cell r="E862">
            <v>15</v>
          </cell>
        </row>
        <row r="863">
          <cell r="E863">
            <v>5</v>
          </cell>
        </row>
        <row r="864">
          <cell r="E864">
            <v>5</v>
          </cell>
        </row>
        <row r="865">
          <cell r="E865">
            <v>14</v>
          </cell>
        </row>
        <row r="866">
          <cell r="E866">
            <v>7</v>
          </cell>
        </row>
        <row r="867">
          <cell r="E867">
            <v>16</v>
          </cell>
        </row>
        <row r="868">
          <cell r="E868">
            <v>14</v>
          </cell>
        </row>
        <row r="869">
          <cell r="E869">
            <v>4</v>
          </cell>
        </row>
        <row r="870">
          <cell r="E870">
            <v>11</v>
          </cell>
        </row>
        <row r="871">
          <cell r="E871">
            <v>15</v>
          </cell>
        </row>
        <row r="872">
          <cell r="E872">
            <v>12</v>
          </cell>
        </row>
        <row r="873">
          <cell r="E873">
            <v>4</v>
          </cell>
        </row>
        <row r="874">
          <cell r="E874">
            <v>16</v>
          </cell>
        </row>
        <row r="875">
          <cell r="E875">
            <v>9</v>
          </cell>
        </row>
        <row r="876">
          <cell r="E876">
            <v>16</v>
          </cell>
        </row>
        <row r="877">
          <cell r="E877">
            <v>14</v>
          </cell>
        </row>
        <row r="878">
          <cell r="E878">
            <v>6</v>
          </cell>
        </row>
        <row r="879">
          <cell r="E879">
            <v>15</v>
          </cell>
        </row>
        <row r="880">
          <cell r="E880">
            <v>10</v>
          </cell>
        </row>
        <row r="881">
          <cell r="E881">
            <v>3</v>
          </cell>
        </row>
        <row r="882">
          <cell r="E882">
            <v>13</v>
          </cell>
        </row>
        <row r="883">
          <cell r="E883">
            <v>6</v>
          </cell>
        </row>
        <row r="884">
          <cell r="E884">
            <v>14</v>
          </cell>
        </row>
        <row r="885">
          <cell r="E885">
            <v>16</v>
          </cell>
        </row>
        <row r="886">
          <cell r="E886">
            <v>13</v>
          </cell>
        </row>
        <row r="887">
          <cell r="E887">
            <v>3</v>
          </cell>
        </row>
        <row r="888">
          <cell r="E888">
            <v>6</v>
          </cell>
        </row>
        <row r="889">
          <cell r="E889">
            <v>15</v>
          </cell>
        </row>
        <row r="890">
          <cell r="E890">
            <v>11</v>
          </cell>
        </row>
        <row r="891">
          <cell r="E891">
            <v>15</v>
          </cell>
        </row>
        <row r="892">
          <cell r="E892">
            <v>15</v>
          </cell>
        </row>
        <row r="893">
          <cell r="E893">
            <v>12</v>
          </cell>
        </row>
        <row r="894">
          <cell r="E894">
            <v>13</v>
          </cell>
        </row>
        <row r="895">
          <cell r="E895">
            <v>7</v>
          </cell>
        </row>
        <row r="896">
          <cell r="E896">
            <v>3</v>
          </cell>
        </row>
        <row r="897">
          <cell r="E897">
            <v>16</v>
          </cell>
        </row>
        <row r="898">
          <cell r="E898">
            <v>15</v>
          </cell>
        </row>
        <row r="899">
          <cell r="E899">
            <v>15</v>
          </cell>
        </row>
        <row r="900">
          <cell r="E900">
            <v>7</v>
          </cell>
        </row>
        <row r="901">
          <cell r="E901">
            <v>15</v>
          </cell>
        </row>
        <row r="902">
          <cell r="E902">
            <v>6</v>
          </cell>
        </row>
        <row r="903">
          <cell r="E903">
            <v>3</v>
          </cell>
        </row>
        <row r="904">
          <cell r="E904">
            <v>15</v>
          </cell>
        </row>
        <row r="905">
          <cell r="E905">
            <v>16</v>
          </cell>
        </row>
        <row r="906">
          <cell r="E906">
            <v>13</v>
          </cell>
        </row>
        <row r="907">
          <cell r="E907">
            <v>2</v>
          </cell>
        </row>
        <row r="908">
          <cell r="E908">
            <v>10</v>
          </cell>
        </row>
        <row r="909">
          <cell r="E909">
            <v>5</v>
          </cell>
        </row>
        <row r="910">
          <cell r="E910">
            <v>15</v>
          </cell>
        </row>
        <row r="911">
          <cell r="E911">
            <v>12</v>
          </cell>
        </row>
        <row r="912">
          <cell r="E912">
            <v>2</v>
          </cell>
        </row>
        <row r="913">
          <cell r="E913">
            <v>9</v>
          </cell>
        </row>
        <row r="914">
          <cell r="E914">
            <v>13</v>
          </cell>
        </row>
        <row r="915">
          <cell r="E915">
            <v>2</v>
          </cell>
        </row>
        <row r="916">
          <cell r="E916">
            <v>9</v>
          </cell>
        </row>
        <row r="917">
          <cell r="E917">
            <v>14</v>
          </cell>
        </row>
        <row r="918">
          <cell r="E918">
            <v>16</v>
          </cell>
        </row>
        <row r="919">
          <cell r="E919">
            <v>5</v>
          </cell>
        </row>
        <row r="920">
          <cell r="E920">
            <v>3</v>
          </cell>
        </row>
        <row r="921">
          <cell r="E921">
            <v>7</v>
          </cell>
        </row>
        <row r="922">
          <cell r="E922">
            <v>15</v>
          </cell>
        </row>
        <row r="923">
          <cell r="E923">
            <v>15</v>
          </cell>
        </row>
        <row r="924">
          <cell r="E924">
            <v>16</v>
          </cell>
        </row>
        <row r="925">
          <cell r="E925">
            <v>7</v>
          </cell>
        </row>
        <row r="926">
          <cell r="E926">
            <v>12</v>
          </cell>
        </row>
        <row r="927">
          <cell r="E927">
            <v>14</v>
          </cell>
        </row>
        <row r="928">
          <cell r="E928">
            <v>10</v>
          </cell>
        </row>
        <row r="929">
          <cell r="E929">
            <v>7</v>
          </cell>
        </row>
        <row r="930">
          <cell r="E930">
            <v>6</v>
          </cell>
        </row>
        <row r="931">
          <cell r="E931">
            <v>6</v>
          </cell>
        </row>
        <row r="932">
          <cell r="E932">
            <v>5</v>
          </cell>
        </row>
        <row r="933">
          <cell r="E933">
            <v>7</v>
          </cell>
        </row>
        <row r="934">
          <cell r="E934">
            <v>3</v>
          </cell>
        </row>
        <row r="935">
          <cell r="E935">
            <v>6</v>
          </cell>
        </row>
        <row r="936">
          <cell r="E936">
            <v>4</v>
          </cell>
        </row>
        <row r="937">
          <cell r="E937">
            <v>5</v>
          </cell>
        </row>
        <row r="938">
          <cell r="E938">
            <v>15</v>
          </cell>
        </row>
        <row r="939">
          <cell r="E939">
            <v>15</v>
          </cell>
        </row>
        <row r="940">
          <cell r="E940">
            <v>7</v>
          </cell>
        </row>
        <row r="941">
          <cell r="E941">
            <v>14</v>
          </cell>
        </row>
        <row r="942">
          <cell r="E942">
            <v>14</v>
          </cell>
        </row>
        <row r="943">
          <cell r="E943">
            <v>15</v>
          </cell>
        </row>
        <row r="944">
          <cell r="E944">
            <v>15</v>
          </cell>
        </row>
        <row r="945">
          <cell r="E945">
            <v>15</v>
          </cell>
        </row>
        <row r="946">
          <cell r="E946">
            <v>16</v>
          </cell>
        </row>
        <row r="947">
          <cell r="E947">
            <v>15</v>
          </cell>
        </row>
        <row r="948">
          <cell r="E948">
            <v>15</v>
          </cell>
        </row>
        <row r="949">
          <cell r="E949">
            <v>13</v>
          </cell>
        </row>
        <row r="950">
          <cell r="E950">
            <v>14</v>
          </cell>
        </row>
        <row r="951">
          <cell r="E951">
            <v>9</v>
          </cell>
        </row>
        <row r="952">
          <cell r="E952">
            <v>2</v>
          </cell>
        </row>
        <row r="953">
          <cell r="E953">
            <v>11</v>
          </cell>
        </row>
        <row r="954">
          <cell r="E954">
            <v>15</v>
          </cell>
        </row>
        <row r="955">
          <cell r="E955">
            <v>14</v>
          </cell>
        </row>
        <row r="956">
          <cell r="E956">
            <v>14</v>
          </cell>
        </row>
        <row r="957">
          <cell r="E957">
            <v>15</v>
          </cell>
        </row>
        <row r="958">
          <cell r="E958">
            <v>15</v>
          </cell>
        </row>
        <row r="959">
          <cell r="E959">
            <v>14</v>
          </cell>
        </row>
        <row r="960">
          <cell r="E960">
            <v>10</v>
          </cell>
        </row>
        <row r="961">
          <cell r="E961">
            <v>14</v>
          </cell>
        </row>
        <row r="962">
          <cell r="E962">
            <v>15</v>
          </cell>
        </row>
        <row r="963">
          <cell r="E963">
            <v>14</v>
          </cell>
        </row>
        <row r="964">
          <cell r="E964">
            <v>14</v>
          </cell>
        </row>
        <row r="965">
          <cell r="E965">
            <v>11</v>
          </cell>
        </row>
        <row r="966">
          <cell r="E966">
            <v>2</v>
          </cell>
        </row>
        <row r="967">
          <cell r="E967">
            <v>5</v>
          </cell>
        </row>
        <row r="968">
          <cell r="E968">
            <v>15</v>
          </cell>
        </row>
        <row r="969">
          <cell r="E969">
            <v>15</v>
          </cell>
        </row>
        <row r="970">
          <cell r="E970">
            <v>15</v>
          </cell>
        </row>
        <row r="971">
          <cell r="E971">
            <v>13</v>
          </cell>
        </row>
        <row r="972">
          <cell r="E972">
            <v>8</v>
          </cell>
        </row>
        <row r="973">
          <cell r="E973">
            <v>2</v>
          </cell>
        </row>
        <row r="974">
          <cell r="E974">
            <v>13</v>
          </cell>
        </row>
        <row r="975">
          <cell r="E975">
            <v>4</v>
          </cell>
        </row>
        <row r="976">
          <cell r="E976">
            <v>13</v>
          </cell>
        </row>
        <row r="977">
          <cell r="E977">
            <v>14</v>
          </cell>
        </row>
        <row r="978">
          <cell r="E978">
            <v>14</v>
          </cell>
        </row>
        <row r="979">
          <cell r="E979">
            <v>13</v>
          </cell>
        </row>
        <row r="980">
          <cell r="E980">
            <v>15</v>
          </cell>
        </row>
        <row r="981">
          <cell r="E981">
            <v>15</v>
          </cell>
        </row>
        <row r="982">
          <cell r="E982">
            <v>15</v>
          </cell>
        </row>
        <row r="983">
          <cell r="E983">
            <v>15</v>
          </cell>
        </row>
        <row r="984">
          <cell r="E984">
            <v>11</v>
          </cell>
        </row>
        <row r="985">
          <cell r="E985">
            <v>14</v>
          </cell>
        </row>
        <row r="986">
          <cell r="E986">
            <v>11</v>
          </cell>
        </row>
        <row r="987">
          <cell r="E987">
            <v>11</v>
          </cell>
        </row>
        <row r="988">
          <cell r="E988">
            <v>3</v>
          </cell>
        </row>
        <row r="989">
          <cell r="E989">
            <v>14</v>
          </cell>
        </row>
        <row r="990">
          <cell r="E990">
            <v>3</v>
          </cell>
        </row>
        <row r="991">
          <cell r="E991">
            <v>4</v>
          </cell>
        </row>
        <row r="992">
          <cell r="E992">
            <v>13</v>
          </cell>
        </row>
        <row r="993">
          <cell r="E993">
            <v>11</v>
          </cell>
        </row>
        <row r="994">
          <cell r="E994">
            <v>6</v>
          </cell>
        </row>
        <row r="995">
          <cell r="E995">
            <v>7</v>
          </cell>
        </row>
        <row r="996">
          <cell r="E996">
            <v>4</v>
          </cell>
        </row>
        <row r="997">
          <cell r="E997">
            <v>7</v>
          </cell>
        </row>
        <row r="998">
          <cell r="E998">
            <v>8</v>
          </cell>
        </row>
        <row r="999">
          <cell r="E999">
            <v>10</v>
          </cell>
        </row>
        <row r="1000">
          <cell r="E1000">
            <v>11</v>
          </cell>
        </row>
        <row r="1001">
          <cell r="E1001">
            <v>12</v>
          </cell>
        </row>
        <row r="1002">
          <cell r="E1002">
            <v>10</v>
          </cell>
        </row>
        <row r="1003">
          <cell r="E1003">
            <v>13</v>
          </cell>
        </row>
        <row r="1004">
          <cell r="E1004">
            <v>3</v>
          </cell>
        </row>
        <row r="1005">
          <cell r="E1005">
            <v>13</v>
          </cell>
        </row>
        <row r="1006">
          <cell r="E1006">
            <v>13</v>
          </cell>
        </row>
        <row r="1007">
          <cell r="E1007">
            <v>2</v>
          </cell>
        </row>
        <row r="1008">
          <cell r="E1008">
            <v>12</v>
          </cell>
        </row>
        <row r="1009">
          <cell r="E1009">
            <v>12</v>
          </cell>
        </row>
        <row r="1010">
          <cell r="E1010">
            <v>7</v>
          </cell>
        </row>
        <row r="1011">
          <cell r="E1011">
            <v>2</v>
          </cell>
        </row>
        <row r="1012">
          <cell r="E1012">
            <v>3</v>
          </cell>
        </row>
        <row r="1013">
          <cell r="E1013">
            <v>7</v>
          </cell>
        </row>
        <row r="1014">
          <cell r="E1014">
            <v>12</v>
          </cell>
        </row>
        <row r="1015">
          <cell r="E1015">
            <v>10</v>
          </cell>
        </row>
        <row r="1016">
          <cell r="E1016">
            <v>12</v>
          </cell>
        </row>
        <row r="1017">
          <cell r="E1017">
            <v>7</v>
          </cell>
        </row>
        <row r="1018">
          <cell r="E1018">
            <v>10</v>
          </cell>
        </row>
        <row r="1019">
          <cell r="E1019">
            <v>9</v>
          </cell>
        </row>
        <row r="1020">
          <cell r="E1020">
            <v>9</v>
          </cell>
        </row>
        <row r="1021">
          <cell r="E1021">
            <v>12</v>
          </cell>
        </row>
        <row r="1022">
          <cell r="E1022">
            <v>12</v>
          </cell>
        </row>
        <row r="1023">
          <cell r="E1023">
            <v>10</v>
          </cell>
        </row>
        <row r="1024">
          <cell r="E1024">
            <v>7</v>
          </cell>
        </row>
        <row r="1025">
          <cell r="E1025">
            <v>12</v>
          </cell>
        </row>
        <row r="1026">
          <cell r="E1026">
            <v>10</v>
          </cell>
        </row>
        <row r="1027">
          <cell r="E1027">
            <v>11</v>
          </cell>
        </row>
        <row r="1028">
          <cell r="E1028">
            <v>9</v>
          </cell>
        </row>
        <row r="1029">
          <cell r="E1029">
            <v>11</v>
          </cell>
        </row>
        <row r="1030">
          <cell r="E1030">
            <v>9</v>
          </cell>
        </row>
        <row r="1031">
          <cell r="E1031">
            <v>10</v>
          </cell>
        </row>
        <row r="1032">
          <cell r="E1032">
            <v>10</v>
          </cell>
        </row>
        <row r="1033">
          <cell r="E1033">
            <v>10</v>
          </cell>
        </row>
        <row r="1034">
          <cell r="E1034">
            <v>10</v>
          </cell>
        </row>
        <row r="1035">
          <cell r="E1035">
            <v>10</v>
          </cell>
        </row>
        <row r="1036">
          <cell r="E1036">
            <v>10</v>
          </cell>
        </row>
        <row r="1037">
          <cell r="E1037">
            <v>10</v>
          </cell>
        </row>
        <row r="1038">
          <cell r="E1038">
            <v>8</v>
          </cell>
        </row>
        <row r="1039">
          <cell r="E1039">
            <v>8</v>
          </cell>
        </row>
        <row r="1040">
          <cell r="E1040">
            <v>2</v>
          </cell>
        </row>
        <row r="1041">
          <cell r="E1041">
            <v>2</v>
          </cell>
        </row>
        <row r="1042">
          <cell r="E1042">
            <v>5</v>
          </cell>
        </row>
        <row r="1043">
          <cell r="E1043">
            <v>10</v>
          </cell>
        </row>
        <row r="1044">
          <cell r="E1044">
            <v>3</v>
          </cell>
        </row>
        <row r="1045">
          <cell r="E1045">
            <v>4</v>
          </cell>
        </row>
        <row r="1046">
          <cell r="E1046">
            <v>7</v>
          </cell>
        </row>
        <row r="1047">
          <cell r="E1047">
            <v>2</v>
          </cell>
        </row>
        <row r="1048">
          <cell r="E1048">
            <v>3</v>
          </cell>
        </row>
        <row r="1049">
          <cell r="E1049">
            <v>2</v>
          </cell>
        </row>
        <row r="1050">
          <cell r="E1050">
            <v>8</v>
          </cell>
        </row>
        <row r="1051">
          <cell r="E1051">
            <v>2</v>
          </cell>
        </row>
        <row r="1052">
          <cell r="E1052">
            <v>2</v>
          </cell>
        </row>
        <row r="1053">
          <cell r="E1053">
            <v>2</v>
          </cell>
        </row>
        <row r="1054">
          <cell r="E1054">
            <v>7</v>
          </cell>
        </row>
        <row r="1055">
          <cell r="E1055">
            <v>9</v>
          </cell>
        </row>
        <row r="1056">
          <cell r="E1056">
            <v>6</v>
          </cell>
        </row>
        <row r="1057">
          <cell r="E1057">
            <v>7</v>
          </cell>
        </row>
        <row r="1058">
          <cell r="E1058">
            <v>5</v>
          </cell>
        </row>
        <row r="1059">
          <cell r="E1059">
            <v>2</v>
          </cell>
        </row>
        <row r="1060">
          <cell r="E1060">
            <v>5</v>
          </cell>
        </row>
        <row r="1061">
          <cell r="E1061">
            <v>5</v>
          </cell>
        </row>
        <row r="1062">
          <cell r="E1062">
            <v>2</v>
          </cell>
        </row>
        <row r="1063">
          <cell r="E1063">
            <v>3</v>
          </cell>
        </row>
        <row r="1064">
          <cell r="E1064">
            <v>4</v>
          </cell>
        </row>
        <row r="1065">
          <cell r="E1065">
            <v>1</v>
          </cell>
        </row>
        <row r="1066">
          <cell r="E1066">
            <v>1</v>
          </cell>
        </row>
        <row r="1067">
          <cell r="E1067">
            <v>2</v>
          </cell>
        </row>
        <row r="1068">
          <cell r="E1068">
            <v>3</v>
          </cell>
        </row>
        <row r="1069">
          <cell r="E1069">
            <v>6</v>
          </cell>
        </row>
        <row r="1070">
          <cell r="E1070">
            <v>7</v>
          </cell>
        </row>
        <row r="1071">
          <cell r="E1071">
            <v>3</v>
          </cell>
        </row>
        <row r="1072">
          <cell r="E1072">
            <v>8</v>
          </cell>
        </row>
        <row r="1073">
          <cell r="E1073">
            <v>7</v>
          </cell>
        </row>
        <row r="1074">
          <cell r="E1074">
            <v>4</v>
          </cell>
        </row>
        <row r="1075">
          <cell r="E1075">
            <v>4</v>
          </cell>
        </row>
        <row r="1076">
          <cell r="E1076">
            <v>2</v>
          </cell>
        </row>
        <row r="1077">
          <cell r="E1077">
            <v>1</v>
          </cell>
        </row>
        <row r="1078">
          <cell r="E1078">
            <v>4</v>
          </cell>
        </row>
        <row r="1079">
          <cell r="E1079">
            <v>1</v>
          </cell>
        </row>
        <row r="1080">
          <cell r="E1080">
            <v>1</v>
          </cell>
        </row>
        <row r="1081">
          <cell r="E1081">
            <v>1</v>
          </cell>
        </row>
        <row r="1082">
          <cell r="E1082">
            <v>1</v>
          </cell>
        </row>
        <row r="1083">
          <cell r="E1083">
            <v>2</v>
          </cell>
        </row>
        <row r="1084">
          <cell r="E1084">
            <v>2</v>
          </cell>
        </row>
        <row r="1085">
          <cell r="E1085">
            <v>2</v>
          </cell>
        </row>
        <row r="1086">
          <cell r="E1086">
            <v>2</v>
          </cell>
        </row>
        <row r="1087">
          <cell r="E1087">
            <v>2</v>
          </cell>
        </row>
        <row r="1088">
          <cell r="E1088">
            <v>2</v>
          </cell>
        </row>
        <row r="1089">
          <cell r="E1089">
            <v>1</v>
          </cell>
        </row>
        <row r="1090">
          <cell r="E1090">
            <v>2</v>
          </cell>
        </row>
        <row r="1091">
          <cell r="E1091">
            <v>2</v>
          </cell>
        </row>
        <row r="1092">
          <cell r="E1092">
            <v>5</v>
          </cell>
        </row>
        <row r="1093">
          <cell r="E1093">
            <v>4</v>
          </cell>
        </row>
        <row r="1094">
          <cell r="E1094">
            <v>5</v>
          </cell>
        </row>
        <row r="1095">
          <cell r="E1095">
            <v>6</v>
          </cell>
        </row>
        <row r="1096">
          <cell r="E1096">
            <v>2</v>
          </cell>
        </row>
      </sheetData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515BD-D307-4ED7-99F8-05C078672BB9}">
  <sheetPr>
    <tabColor rgb="FFFFFF00"/>
  </sheetPr>
  <dimension ref="A1:S731"/>
  <sheetViews>
    <sheetView topLeftCell="F1" zoomScale="104" workbookViewId="0">
      <selection activeCell="V9" sqref="V9"/>
    </sheetView>
  </sheetViews>
  <sheetFormatPr defaultRowHeight="13.2"/>
  <sheetData>
    <row r="1" spans="1:19" ht="13.8" thickBot="1">
      <c r="A1" t="str" cm="1">
        <f t="array" ref="A1:F731">구간측정!A2:F732</f>
        <v>INQ_YMD</v>
      </c>
      <c r="B1" t="str">
        <v>mintime</v>
      </c>
      <c r="C1" t="str">
        <v>maxtime</v>
      </c>
      <c r="D1" t="str">
        <v>DAY</v>
      </c>
      <c r="E1" t="str">
        <v>WEEK</v>
      </c>
      <c r="F1" t="str">
        <v>SEASON</v>
      </c>
      <c r="G1" t="str" cm="1">
        <f t="array" ref="G1:G731">_xlfn.ANCHORARRAY(구간측정!H2)</f>
        <v>p-temp</v>
      </c>
      <c r="H1" t="str" cm="1">
        <f t="array" ref="H1:H731">구간측정!L2:L732</f>
        <v>solar</v>
      </c>
      <c r="I1" t="str" cm="1">
        <f t="array" ref="I1:I731">분석1단계!BG1:BG731</f>
        <v>rain</v>
      </c>
    </row>
    <row r="2" spans="1:19" ht="14.4" thickBot="1">
      <c r="A2">
        <v>44197</v>
      </c>
      <c r="B2">
        <v>11</v>
      </c>
      <c r="C2">
        <v>19</v>
      </c>
      <c r="D2">
        <v>5</v>
      </c>
      <c r="E2">
        <v>3</v>
      </c>
      <c r="F2">
        <v>4</v>
      </c>
      <c r="G2">
        <v>1</v>
      </c>
      <c r="H2">
        <v>1</v>
      </c>
      <c r="I2" t="str">
        <v>0</v>
      </c>
      <c r="K2" s="116"/>
      <c r="L2" s="106" t="s">
        <v>130</v>
      </c>
      <c r="M2" s="107" t="s">
        <v>131</v>
      </c>
    </row>
    <row r="3" spans="1:19" ht="13.8">
      <c r="A3">
        <v>44198</v>
      </c>
      <c r="B3">
        <v>14</v>
      </c>
      <c r="C3">
        <v>19</v>
      </c>
      <c r="D3">
        <v>6</v>
      </c>
      <c r="E3">
        <v>1</v>
      </c>
      <c r="F3">
        <v>4</v>
      </c>
      <c r="G3">
        <v>1</v>
      </c>
      <c r="H3">
        <v>3</v>
      </c>
      <c r="I3" t="str">
        <v>0</v>
      </c>
      <c r="K3" s="115" t="s">
        <v>66</v>
      </c>
      <c r="L3" s="108"/>
      <c r="M3" s="109">
        <f>L13</f>
        <v>20.369565217391305</v>
      </c>
      <c r="O3" s="25" t="s">
        <v>153</v>
      </c>
      <c r="Q3" s="64" t="s">
        <v>155</v>
      </c>
    </row>
    <row r="4" spans="1:19" ht="13.8">
      <c r="A4">
        <v>44199</v>
      </c>
      <c r="B4">
        <v>12</v>
      </c>
      <c r="C4">
        <v>19</v>
      </c>
      <c r="D4">
        <v>7</v>
      </c>
      <c r="E4">
        <v>2</v>
      </c>
      <c r="F4">
        <v>4</v>
      </c>
      <c r="G4">
        <v>1</v>
      </c>
      <c r="H4">
        <v>3</v>
      </c>
      <c r="I4" t="str">
        <v>0</v>
      </c>
      <c r="K4" s="104" t="s">
        <v>67</v>
      </c>
      <c r="L4" s="110">
        <f>N13</f>
        <v>5.6358695652173916</v>
      </c>
      <c r="M4" s="111">
        <f>O13</f>
        <v>18.913043478260871</v>
      </c>
      <c r="Q4" s="65" t="s">
        <v>154</v>
      </c>
    </row>
    <row r="5" spans="1:19" ht="13.8">
      <c r="A5">
        <v>44200</v>
      </c>
      <c r="B5">
        <v>11</v>
      </c>
      <c r="C5">
        <v>18</v>
      </c>
      <c r="D5">
        <v>1</v>
      </c>
      <c r="E5">
        <v>0</v>
      </c>
      <c r="F5">
        <v>4</v>
      </c>
      <c r="G5">
        <v>1</v>
      </c>
      <c r="H5">
        <v>4</v>
      </c>
      <c r="I5" t="str">
        <v>0</v>
      </c>
      <c r="K5" s="104" t="s">
        <v>68</v>
      </c>
      <c r="L5" s="112"/>
      <c r="M5" s="111">
        <f>Q13</f>
        <v>18.554945054945055</v>
      </c>
    </row>
    <row r="6" spans="1:19" ht="14.4" thickBot="1">
      <c r="A6">
        <v>44201</v>
      </c>
      <c r="B6">
        <v>3</v>
      </c>
      <c r="C6">
        <v>18</v>
      </c>
      <c r="D6">
        <v>2</v>
      </c>
      <c r="E6">
        <v>0</v>
      </c>
      <c r="F6">
        <v>4</v>
      </c>
      <c r="G6">
        <v>1</v>
      </c>
      <c r="H6">
        <v>1</v>
      </c>
      <c r="I6" t="str">
        <v>0</v>
      </c>
      <c r="K6" s="105" t="s">
        <v>69</v>
      </c>
      <c r="L6" s="113"/>
      <c r="M6" s="114">
        <f>S12</f>
        <v>19</v>
      </c>
    </row>
    <row r="7" spans="1:19">
      <c r="A7">
        <v>44202</v>
      </c>
      <c r="B7">
        <v>5</v>
      </c>
      <c r="C7">
        <v>19</v>
      </c>
      <c r="D7">
        <v>3</v>
      </c>
      <c r="E7">
        <v>0</v>
      </c>
      <c r="F7">
        <v>4</v>
      </c>
      <c r="G7">
        <v>1</v>
      </c>
      <c r="H7">
        <v>3</v>
      </c>
      <c r="I7" t="str">
        <v>1</v>
      </c>
    </row>
    <row r="8" spans="1:19">
      <c r="A8">
        <v>44203</v>
      </c>
      <c r="B8">
        <v>3</v>
      </c>
      <c r="C8">
        <v>11</v>
      </c>
      <c r="D8">
        <v>4</v>
      </c>
      <c r="E8">
        <v>0</v>
      </c>
      <c r="F8">
        <v>4</v>
      </c>
      <c r="G8">
        <v>1</v>
      </c>
      <c r="H8">
        <v>2</v>
      </c>
      <c r="I8" t="str">
        <v>1</v>
      </c>
    </row>
    <row r="9" spans="1:19">
      <c r="A9">
        <v>44204</v>
      </c>
      <c r="B9">
        <v>5</v>
      </c>
      <c r="C9">
        <v>11</v>
      </c>
      <c r="D9">
        <v>5</v>
      </c>
      <c r="E9">
        <v>0</v>
      </c>
      <c r="F9">
        <v>4</v>
      </c>
      <c r="G9">
        <v>1</v>
      </c>
      <c r="H9">
        <v>2</v>
      </c>
      <c r="I9" t="str">
        <v>1</v>
      </c>
      <c r="K9" s="24" t="s">
        <v>74</v>
      </c>
    </row>
    <row r="10" spans="1:19">
      <c r="A10">
        <v>44205</v>
      </c>
      <c r="B10">
        <v>15</v>
      </c>
      <c r="C10">
        <v>19</v>
      </c>
      <c r="D10">
        <v>6</v>
      </c>
      <c r="E10">
        <v>1</v>
      </c>
      <c r="F10">
        <v>4</v>
      </c>
      <c r="G10">
        <v>1</v>
      </c>
      <c r="H10">
        <v>2</v>
      </c>
      <c r="I10" t="str">
        <v>1</v>
      </c>
      <c r="K10" s="71" t="s">
        <v>136</v>
      </c>
      <c r="L10" s="68">
        <f>_xlfn.VAR.P(L12,$L$16:$L$199)</f>
        <v>0.66629656683710825</v>
      </c>
      <c r="M10" s="72"/>
      <c r="N10" s="68">
        <f>_xlfn.VAR.P(N12,$N$16:$N$199)</f>
        <v>3.9405697589481372</v>
      </c>
      <c r="O10" s="68">
        <f>_xlfn.VAR.P(O12,$O$16:$O$199)</f>
        <v>2.4853177501826136</v>
      </c>
      <c r="P10" s="72"/>
      <c r="Q10" s="68">
        <f>_xlfn.VAR.P(Q12,$Q$16:$Q$197)</f>
        <v>1.9625548687628787</v>
      </c>
      <c r="R10" s="72"/>
      <c r="S10" s="76">
        <f>_xlfn.VAR.P(S12,$S$16:$S$195)</f>
        <v>5.0092488019291235</v>
      </c>
    </row>
    <row r="11" spans="1:19">
      <c r="A11">
        <v>44206</v>
      </c>
      <c r="B11">
        <v>12</v>
      </c>
      <c r="C11">
        <v>19</v>
      </c>
      <c r="D11">
        <v>7</v>
      </c>
      <c r="E11">
        <v>2</v>
      </c>
      <c r="F11">
        <v>4</v>
      </c>
      <c r="G11">
        <v>1</v>
      </c>
      <c r="H11">
        <v>1</v>
      </c>
      <c r="I11" t="str">
        <v>0</v>
      </c>
      <c r="K11" s="72" t="s">
        <v>135</v>
      </c>
      <c r="L11" s="76">
        <f>_xlfn.VAR.P(L13,$L$16:$L$199)</f>
        <v>0.66415981198589857</v>
      </c>
      <c r="M11" s="72"/>
      <c r="N11" s="76">
        <f>_xlfn.VAR.P(N13,$N$16:$N$199)</f>
        <v>3.9383960047003477</v>
      </c>
      <c r="O11" s="76">
        <f>_xlfn.VAR.P(O13,$O$16:$O$199)</f>
        <v>2.4789659224441847</v>
      </c>
      <c r="P11" s="72"/>
      <c r="Q11" s="76">
        <f>_xlfn.VAR.P(Q13,$Q$16:$Q$197)</f>
        <v>1.9614784122980766</v>
      </c>
      <c r="R11" s="72"/>
      <c r="S11" s="68">
        <f>_xlfn.VAR.P(S13,$S$16:$S$195)</f>
        <v>5.0087170042971438</v>
      </c>
    </row>
    <row r="12" spans="1:19">
      <c r="A12">
        <v>44207</v>
      </c>
      <c r="B12">
        <v>4</v>
      </c>
      <c r="C12">
        <v>18</v>
      </c>
      <c r="D12">
        <v>1</v>
      </c>
      <c r="E12">
        <v>0</v>
      </c>
      <c r="F12">
        <v>4</v>
      </c>
      <c r="G12">
        <v>1</v>
      </c>
      <c r="H12">
        <v>1</v>
      </c>
      <c r="I12" t="str">
        <v>1</v>
      </c>
      <c r="K12" s="71" t="s">
        <v>134</v>
      </c>
      <c r="L12" s="68" cm="1">
        <f t="array" ref="L12">_xlfn.MODE.MULT(L16:L199)</f>
        <v>21</v>
      </c>
      <c r="M12" s="72"/>
      <c r="N12" s="68" cm="1">
        <f t="array" ref="N12">_xlfn.MODE.MULT(N16:N199)</f>
        <v>5</v>
      </c>
      <c r="O12" s="68" cm="1">
        <f t="array" ref="O12">_xlfn.MODE.MULT(O16:O199)</f>
        <v>20</v>
      </c>
      <c r="P12" s="72"/>
      <c r="Q12" s="68" cm="1">
        <f t="array" ref="Q12">_xlfn.MODE.MULT(Q16:Q197)</f>
        <v>19</v>
      </c>
      <c r="R12" s="72"/>
      <c r="S12" s="69" cm="1">
        <f t="array" ref="S12">_xlfn.MODE.MULT(S16:S195)</f>
        <v>19</v>
      </c>
    </row>
    <row r="13" spans="1:19">
      <c r="A13">
        <v>44208</v>
      </c>
      <c r="B13">
        <v>4</v>
      </c>
      <c r="C13">
        <v>19</v>
      </c>
      <c r="D13">
        <v>2</v>
      </c>
      <c r="E13">
        <v>0</v>
      </c>
      <c r="F13">
        <v>4</v>
      </c>
      <c r="G13">
        <v>1</v>
      </c>
      <c r="H13">
        <v>2</v>
      </c>
      <c r="I13" t="str">
        <v>1</v>
      </c>
      <c r="K13" s="72" t="s">
        <v>133</v>
      </c>
      <c r="L13" s="69">
        <f>AVERAGE(L16:L199)</f>
        <v>20.369565217391305</v>
      </c>
      <c r="M13" s="72"/>
      <c r="N13" s="69">
        <f>AVERAGE(N16:N199)</f>
        <v>5.6358695652173916</v>
      </c>
      <c r="O13" s="69">
        <f>AVERAGE(O16:O199)</f>
        <v>18.913043478260871</v>
      </c>
      <c r="P13" s="72"/>
      <c r="Q13" s="69">
        <f>AVERAGE(Q16:Q199)</f>
        <v>18.554945054945055</v>
      </c>
      <c r="R13" s="72"/>
      <c r="S13" s="68">
        <f>AVERAGE(S16:S199)</f>
        <v>18.68888888888889</v>
      </c>
    </row>
    <row r="14" spans="1:19">
      <c r="A14">
        <v>44209</v>
      </c>
      <c r="B14">
        <v>13</v>
      </c>
      <c r="C14">
        <v>19</v>
      </c>
      <c r="D14">
        <v>3</v>
      </c>
      <c r="E14">
        <v>0</v>
      </c>
      <c r="F14">
        <v>4</v>
      </c>
      <c r="G14">
        <v>2</v>
      </c>
      <c r="H14">
        <v>5</v>
      </c>
      <c r="I14" t="str">
        <v>0</v>
      </c>
      <c r="K14" s="72" t="s">
        <v>73</v>
      </c>
      <c r="L14" s="68">
        <v>184</v>
      </c>
      <c r="M14" s="72"/>
      <c r="N14" s="68">
        <v>184</v>
      </c>
      <c r="O14" s="68">
        <v>184</v>
      </c>
      <c r="P14" s="72"/>
      <c r="Q14" s="68">
        <v>182</v>
      </c>
      <c r="R14" s="72"/>
      <c r="S14" s="68">
        <v>180</v>
      </c>
    </row>
    <row r="15" spans="1:19">
      <c r="A15">
        <v>44210</v>
      </c>
      <c r="B15">
        <v>13</v>
      </c>
      <c r="C15">
        <v>20</v>
      </c>
      <c r="D15">
        <v>4</v>
      </c>
      <c r="E15">
        <v>0</v>
      </c>
      <c r="F15">
        <v>4</v>
      </c>
      <c r="G15">
        <v>3</v>
      </c>
      <c r="H15">
        <v>5</v>
      </c>
      <c r="I15" t="str">
        <v>0</v>
      </c>
      <c r="K15" s="74" t="s">
        <v>74</v>
      </c>
      <c r="L15" s="73" t="s">
        <v>60</v>
      </c>
      <c r="M15" s="74" t="s">
        <v>74</v>
      </c>
      <c r="N15" s="73" t="s">
        <v>59</v>
      </c>
      <c r="O15" s="73" t="s">
        <v>60</v>
      </c>
      <c r="P15" s="74" t="s">
        <v>74</v>
      </c>
      <c r="Q15" s="73" t="s">
        <v>60</v>
      </c>
      <c r="R15" s="74" t="s">
        <v>74</v>
      </c>
      <c r="S15" s="73" t="s">
        <v>60</v>
      </c>
    </row>
    <row r="16" spans="1:19">
      <c r="A16">
        <v>44211</v>
      </c>
      <c r="B16">
        <v>13</v>
      </c>
      <c r="C16">
        <v>19</v>
      </c>
      <c r="D16">
        <v>5</v>
      </c>
      <c r="E16">
        <v>0</v>
      </c>
      <c r="F16">
        <v>4</v>
      </c>
      <c r="G16">
        <v>3</v>
      </c>
      <c r="H16">
        <v>5</v>
      </c>
      <c r="I16" t="str">
        <v>0</v>
      </c>
      <c r="K16">
        <v>1</v>
      </c>
      <c r="L16">
        <v>19</v>
      </c>
      <c r="M16">
        <v>2</v>
      </c>
      <c r="N16">
        <v>8</v>
      </c>
      <c r="O16">
        <v>17</v>
      </c>
      <c r="P16">
        <v>3</v>
      </c>
      <c r="Q16">
        <v>17</v>
      </c>
      <c r="R16">
        <v>4</v>
      </c>
      <c r="S16">
        <v>19</v>
      </c>
    </row>
    <row r="17" spans="1:19">
      <c r="A17">
        <v>44212</v>
      </c>
      <c r="B17">
        <v>13</v>
      </c>
      <c r="C17">
        <v>19</v>
      </c>
      <c r="D17">
        <v>6</v>
      </c>
      <c r="E17">
        <v>1</v>
      </c>
      <c r="F17">
        <v>4</v>
      </c>
      <c r="G17">
        <v>1</v>
      </c>
      <c r="H17">
        <v>3</v>
      </c>
      <c r="I17" t="str">
        <v>0</v>
      </c>
      <c r="K17">
        <v>1</v>
      </c>
      <c r="L17">
        <v>20</v>
      </c>
      <c r="M17">
        <v>2</v>
      </c>
      <c r="N17">
        <v>5</v>
      </c>
      <c r="O17">
        <v>20</v>
      </c>
      <c r="P17">
        <v>3</v>
      </c>
      <c r="Q17">
        <v>15</v>
      </c>
      <c r="R17">
        <v>4</v>
      </c>
      <c r="S17">
        <v>19</v>
      </c>
    </row>
    <row r="18" spans="1:19">
      <c r="A18">
        <v>44213</v>
      </c>
      <c r="B18">
        <v>13</v>
      </c>
      <c r="C18">
        <v>19</v>
      </c>
      <c r="D18">
        <v>7</v>
      </c>
      <c r="E18">
        <v>2</v>
      </c>
      <c r="F18">
        <v>4</v>
      </c>
      <c r="G18">
        <v>1</v>
      </c>
      <c r="H18">
        <v>2</v>
      </c>
      <c r="I18" t="str">
        <v>1</v>
      </c>
      <c r="K18">
        <v>1</v>
      </c>
      <c r="L18">
        <v>20</v>
      </c>
      <c r="M18">
        <v>2</v>
      </c>
      <c r="N18">
        <v>5</v>
      </c>
      <c r="O18">
        <v>18</v>
      </c>
      <c r="P18">
        <v>3</v>
      </c>
      <c r="Q18">
        <v>19</v>
      </c>
      <c r="R18">
        <v>4</v>
      </c>
      <c r="S18">
        <v>19</v>
      </c>
    </row>
    <row r="19" spans="1:19">
      <c r="A19">
        <v>44214</v>
      </c>
      <c r="B19">
        <v>14</v>
      </c>
      <c r="C19">
        <v>19</v>
      </c>
      <c r="D19">
        <v>1</v>
      </c>
      <c r="E19">
        <v>0</v>
      </c>
      <c r="F19">
        <v>4</v>
      </c>
      <c r="G19">
        <v>1</v>
      </c>
      <c r="H19">
        <v>3</v>
      </c>
      <c r="I19" t="str">
        <v>0</v>
      </c>
      <c r="K19">
        <v>1</v>
      </c>
      <c r="L19">
        <v>19</v>
      </c>
      <c r="M19">
        <v>2</v>
      </c>
      <c r="N19">
        <v>13</v>
      </c>
      <c r="O19">
        <v>19</v>
      </c>
      <c r="P19">
        <v>3</v>
      </c>
      <c r="Q19">
        <v>20</v>
      </c>
      <c r="R19">
        <v>4</v>
      </c>
      <c r="S19">
        <v>18</v>
      </c>
    </row>
    <row r="20" spans="1:19">
      <c r="A20">
        <v>44215</v>
      </c>
      <c r="B20">
        <v>13</v>
      </c>
      <c r="C20">
        <v>19</v>
      </c>
      <c r="D20">
        <v>2</v>
      </c>
      <c r="E20">
        <v>0</v>
      </c>
      <c r="F20">
        <v>4</v>
      </c>
      <c r="G20">
        <v>1</v>
      </c>
      <c r="H20">
        <v>6</v>
      </c>
      <c r="I20" t="str">
        <v>0</v>
      </c>
      <c r="K20">
        <v>1</v>
      </c>
      <c r="L20">
        <v>20</v>
      </c>
      <c r="M20">
        <v>2</v>
      </c>
      <c r="N20">
        <v>9</v>
      </c>
      <c r="O20">
        <v>20</v>
      </c>
      <c r="P20">
        <v>3</v>
      </c>
      <c r="Q20">
        <v>20</v>
      </c>
      <c r="R20">
        <v>4</v>
      </c>
      <c r="S20">
        <v>18</v>
      </c>
    </row>
    <row r="21" spans="1:19">
      <c r="A21">
        <v>44216</v>
      </c>
      <c r="B21">
        <v>13</v>
      </c>
      <c r="C21">
        <v>1</v>
      </c>
      <c r="D21">
        <v>3</v>
      </c>
      <c r="E21">
        <v>0</v>
      </c>
      <c r="F21">
        <v>4</v>
      </c>
      <c r="G21">
        <v>2</v>
      </c>
      <c r="H21">
        <v>5</v>
      </c>
      <c r="I21" t="str">
        <v>0</v>
      </c>
      <c r="K21">
        <v>1</v>
      </c>
      <c r="L21">
        <v>20</v>
      </c>
      <c r="M21">
        <v>2</v>
      </c>
      <c r="N21">
        <v>12</v>
      </c>
      <c r="O21">
        <v>20</v>
      </c>
      <c r="P21">
        <v>3</v>
      </c>
      <c r="Q21">
        <v>20</v>
      </c>
      <c r="R21">
        <v>4</v>
      </c>
      <c r="S21">
        <v>19</v>
      </c>
    </row>
    <row r="22" spans="1:19">
      <c r="A22">
        <v>44217</v>
      </c>
      <c r="B22">
        <v>13</v>
      </c>
      <c r="C22">
        <v>19</v>
      </c>
      <c r="D22">
        <v>4</v>
      </c>
      <c r="E22">
        <v>0</v>
      </c>
      <c r="F22">
        <v>4</v>
      </c>
      <c r="G22">
        <v>3</v>
      </c>
      <c r="H22">
        <v>4</v>
      </c>
      <c r="I22" t="str">
        <v>1</v>
      </c>
      <c r="K22">
        <v>1</v>
      </c>
      <c r="L22">
        <v>20</v>
      </c>
      <c r="M22">
        <v>2</v>
      </c>
      <c r="N22">
        <v>4</v>
      </c>
      <c r="O22">
        <v>19</v>
      </c>
      <c r="P22">
        <v>3</v>
      </c>
      <c r="Q22">
        <v>18</v>
      </c>
      <c r="R22">
        <v>4</v>
      </c>
      <c r="S22">
        <v>11</v>
      </c>
    </row>
    <row r="23" spans="1:19">
      <c r="A23">
        <v>44218</v>
      </c>
      <c r="B23">
        <v>4</v>
      </c>
      <c r="C23">
        <v>18</v>
      </c>
      <c r="D23">
        <v>5</v>
      </c>
      <c r="E23">
        <v>0</v>
      </c>
      <c r="F23">
        <v>4</v>
      </c>
      <c r="G23">
        <v>5</v>
      </c>
      <c r="H23">
        <v>1</v>
      </c>
      <c r="I23" t="str">
        <v>1</v>
      </c>
      <c r="K23">
        <v>1</v>
      </c>
      <c r="L23">
        <v>20</v>
      </c>
      <c r="M23">
        <v>2</v>
      </c>
      <c r="N23">
        <v>4</v>
      </c>
      <c r="O23">
        <v>20</v>
      </c>
      <c r="P23">
        <v>3</v>
      </c>
      <c r="Q23">
        <v>18</v>
      </c>
      <c r="R23">
        <v>4</v>
      </c>
      <c r="S23">
        <v>11</v>
      </c>
    </row>
    <row r="24" spans="1:19">
      <c r="A24">
        <v>44219</v>
      </c>
      <c r="B24">
        <v>5</v>
      </c>
      <c r="C24">
        <v>19</v>
      </c>
      <c r="D24">
        <v>6</v>
      </c>
      <c r="E24">
        <v>1</v>
      </c>
      <c r="F24">
        <v>4</v>
      </c>
      <c r="G24">
        <v>4</v>
      </c>
      <c r="H24">
        <v>1</v>
      </c>
      <c r="I24" t="str">
        <v>1</v>
      </c>
      <c r="K24">
        <v>1</v>
      </c>
      <c r="L24">
        <v>20</v>
      </c>
      <c r="M24">
        <v>2</v>
      </c>
      <c r="N24">
        <v>5</v>
      </c>
      <c r="O24">
        <v>19</v>
      </c>
      <c r="P24">
        <v>3</v>
      </c>
      <c r="Q24">
        <v>19</v>
      </c>
      <c r="R24">
        <v>4</v>
      </c>
      <c r="S24">
        <v>19</v>
      </c>
    </row>
    <row r="25" spans="1:19">
      <c r="A25">
        <v>44220</v>
      </c>
      <c r="B25">
        <v>12</v>
      </c>
      <c r="C25">
        <v>19</v>
      </c>
      <c r="D25">
        <v>7</v>
      </c>
      <c r="E25">
        <v>2</v>
      </c>
      <c r="F25">
        <v>4</v>
      </c>
      <c r="G25">
        <v>4</v>
      </c>
      <c r="H25">
        <v>5</v>
      </c>
      <c r="I25" t="str">
        <v>1</v>
      </c>
      <c r="K25">
        <v>1</v>
      </c>
      <c r="L25">
        <v>20</v>
      </c>
      <c r="M25">
        <v>2</v>
      </c>
      <c r="N25">
        <v>4</v>
      </c>
      <c r="O25">
        <v>18</v>
      </c>
      <c r="P25">
        <v>3</v>
      </c>
      <c r="Q25">
        <v>19</v>
      </c>
      <c r="R25">
        <v>4</v>
      </c>
      <c r="S25">
        <v>19</v>
      </c>
    </row>
    <row r="26" spans="1:19">
      <c r="A26">
        <v>44221</v>
      </c>
      <c r="B26">
        <v>13</v>
      </c>
      <c r="C26">
        <v>19</v>
      </c>
      <c r="D26">
        <v>1</v>
      </c>
      <c r="E26">
        <v>0</v>
      </c>
      <c r="F26">
        <v>4</v>
      </c>
      <c r="G26">
        <v>4</v>
      </c>
      <c r="H26">
        <v>4</v>
      </c>
      <c r="I26" t="str">
        <v>0</v>
      </c>
      <c r="K26">
        <v>1</v>
      </c>
      <c r="L26">
        <v>20</v>
      </c>
      <c r="M26">
        <v>2</v>
      </c>
      <c r="N26">
        <v>5</v>
      </c>
      <c r="O26">
        <v>20</v>
      </c>
      <c r="P26">
        <v>3</v>
      </c>
      <c r="Q26">
        <v>20</v>
      </c>
      <c r="R26">
        <v>4</v>
      </c>
      <c r="S26">
        <v>18</v>
      </c>
    </row>
    <row r="27" spans="1:19">
      <c r="A27">
        <v>44222</v>
      </c>
      <c r="B27">
        <v>4</v>
      </c>
      <c r="C27">
        <v>16</v>
      </c>
      <c r="D27">
        <v>2</v>
      </c>
      <c r="E27">
        <v>0</v>
      </c>
      <c r="F27">
        <v>4</v>
      </c>
      <c r="G27">
        <v>3</v>
      </c>
      <c r="H27">
        <v>1</v>
      </c>
      <c r="I27" t="str">
        <v>1</v>
      </c>
      <c r="K27">
        <v>1</v>
      </c>
      <c r="L27">
        <v>20</v>
      </c>
      <c r="M27">
        <v>2</v>
      </c>
      <c r="N27">
        <v>12</v>
      </c>
      <c r="O27">
        <v>20</v>
      </c>
      <c r="P27">
        <v>3</v>
      </c>
      <c r="Q27">
        <v>20</v>
      </c>
      <c r="R27">
        <v>4</v>
      </c>
      <c r="S27">
        <v>19</v>
      </c>
    </row>
    <row r="28" spans="1:19">
      <c r="A28">
        <v>44223</v>
      </c>
      <c r="B28">
        <v>13</v>
      </c>
      <c r="C28">
        <v>20</v>
      </c>
      <c r="D28">
        <v>3</v>
      </c>
      <c r="E28">
        <v>0</v>
      </c>
      <c r="F28">
        <v>4</v>
      </c>
      <c r="G28">
        <v>2</v>
      </c>
      <c r="H28">
        <v>6</v>
      </c>
      <c r="I28" t="str">
        <v>0</v>
      </c>
      <c r="K28">
        <v>1</v>
      </c>
      <c r="L28">
        <v>21</v>
      </c>
      <c r="M28">
        <v>2</v>
      </c>
      <c r="N28">
        <v>10</v>
      </c>
      <c r="O28">
        <v>21</v>
      </c>
      <c r="P28">
        <v>3</v>
      </c>
      <c r="Q28">
        <v>11</v>
      </c>
      <c r="R28">
        <v>4</v>
      </c>
      <c r="S28">
        <v>19</v>
      </c>
    </row>
    <row r="29" spans="1:19">
      <c r="A29">
        <v>44224</v>
      </c>
      <c r="B29">
        <v>10</v>
      </c>
      <c r="C29">
        <v>19</v>
      </c>
      <c r="D29">
        <v>4</v>
      </c>
      <c r="E29">
        <v>0</v>
      </c>
      <c r="F29">
        <v>4</v>
      </c>
      <c r="G29">
        <v>1</v>
      </c>
      <c r="H29">
        <v>3</v>
      </c>
      <c r="I29" t="str">
        <v>1</v>
      </c>
      <c r="K29">
        <v>1</v>
      </c>
      <c r="L29">
        <v>21</v>
      </c>
      <c r="M29">
        <v>2</v>
      </c>
      <c r="N29">
        <v>5</v>
      </c>
      <c r="O29">
        <v>20</v>
      </c>
      <c r="P29">
        <v>3</v>
      </c>
      <c r="Q29">
        <v>19</v>
      </c>
      <c r="R29">
        <v>4</v>
      </c>
      <c r="S29">
        <v>20</v>
      </c>
    </row>
    <row r="30" spans="1:19">
      <c r="A30">
        <v>44225</v>
      </c>
      <c r="B30">
        <v>14</v>
      </c>
      <c r="C30">
        <v>19</v>
      </c>
      <c r="D30">
        <v>5</v>
      </c>
      <c r="E30">
        <v>0</v>
      </c>
      <c r="F30">
        <v>4</v>
      </c>
      <c r="G30">
        <v>1</v>
      </c>
      <c r="H30">
        <v>4</v>
      </c>
      <c r="I30" t="str">
        <v>1</v>
      </c>
      <c r="K30">
        <v>1</v>
      </c>
      <c r="L30">
        <v>20</v>
      </c>
      <c r="M30">
        <v>2</v>
      </c>
      <c r="N30">
        <v>5</v>
      </c>
      <c r="O30">
        <v>14</v>
      </c>
      <c r="P30">
        <v>3</v>
      </c>
      <c r="Q30">
        <v>18</v>
      </c>
      <c r="R30">
        <v>4</v>
      </c>
      <c r="S30">
        <v>19</v>
      </c>
    </row>
    <row r="31" spans="1:19">
      <c r="A31">
        <v>44226</v>
      </c>
      <c r="B31">
        <v>12</v>
      </c>
      <c r="C31">
        <v>19</v>
      </c>
      <c r="D31">
        <v>6</v>
      </c>
      <c r="E31">
        <v>1</v>
      </c>
      <c r="F31">
        <v>4</v>
      </c>
      <c r="G31">
        <v>1</v>
      </c>
      <c r="H31">
        <v>5</v>
      </c>
      <c r="I31" t="str">
        <v>0</v>
      </c>
      <c r="K31">
        <v>1</v>
      </c>
      <c r="L31">
        <v>21</v>
      </c>
      <c r="M31">
        <v>2</v>
      </c>
      <c r="N31">
        <v>5</v>
      </c>
      <c r="O31">
        <v>20</v>
      </c>
      <c r="P31">
        <v>3</v>
      </c>
      <c r="Q31">
        <v>12</v>
      </c>
      <c r="R31">
        <v>4</v>
      </c>
      <c r="S31">
        <v>19</v>
      </c>
    </row>
    <row r="32" spans="1:19">
      <c r="A32">
        <v>44227</v>
      </c>
      <c r="B32">
        <v>14</v>
      </c>
      <c r="C32">
        <v>1</v>
      </c>
      <c r="D32">
        <v>7</v>
      </c>
      <c r="E32">
        <v>2</v>
      </c>
      <c r="F32">
        <v>4</v>
      </c>
      <c r="G32">
        <v>2</v>
      </c>
      <c r="H32">
        <v>4</v>
      </c>
      <c r="I32" t="str">
        <v>0</v>
      </c>
      <c r="K32">
        <v>1</v>
      </c>
      <c r="L32">
        <v>20</v>
      </c>
      <c r="M32">
        <v>2</v>
      </c>
      <c r="N32">
        <v>4</v>
      </c>
      <c r="O32">
        <v>20</v>
      </c>
      <c r="P32">
        <v>3</v>
      </c>
      <c r="Q32">
        <v>18</v>
      </c>
      <c r="R32">
        <v>4</v>
      </c>
      <c r="S32">
        <v>19</v>
      </c>
    </row>
    <row r="33" spans="1:19">
      <c r="A33">
        <v>44228</v>
      </c>
      <c r="B33">
        <v>4</v>
      </c>
      <c r="C33">
        <v>19</v>
      </c>
      <c r="D33">
        <v>1</v>
      </c>
      <c r="E33">
        <v>0</v>
      </c>
      <c r="F33">
        <v>4</v>
      </c>
      <c r="G33">
        <v>3</v>
      </c>
      <c r="H33">
        <v>1</v>
      </c>
      <c r="I33" t="str">
        <v>1</v>
      </c>
      <c r="K33">
        <v>1</v>
      </c>
      <c r="L33">
        <v>20</v>
      </c>
      <c r="M33">
        <v>2</v>
      </c>
      <c r="N33">
        <v>5</v>
      </c>
      <c r="O33">
        <v>19</v>
      </c>
      <c r="P33">
        <v>3</v>
      </c>
      <c r="Q33">
        <v>19</v>
      </c>
      <c r="R33">
        <v>4</v>
      </c>
      <c r="S33">
        <v>19</v>
      </c>
    </row>
    <row r="34" spans="1:19">
      <c r="A34">
        <v>44229</v>
      </c>
      <c r="B34">
        <v>13</v>
      </c>
      <c r="C34">
        <v>19</v>
      </c>
      <c r="D34">
        <v>2</v>
      </c>
      <c r="E34">
        <v>0</v>
      </c>
      <c r="F34">
        <v>4</v>
      </c>
      <c r="G34">
        <v>1</v>
      </c>
      <c r="H34">
        <v>5</v>
      </c>
      <c r="I34" t="str">
        <v>0</v>
      </c>
      <c r="K34">
        <v>1</v>
      </c>
      <c r="L34">
        <v>19</v>
      </c>
      <c r="M34">
        <v>2</v>
      </c>
      <c r="N34">
        <v>9</v>
      </c>
      <c r="O34">
        <v>20</v>
      </c>
      <c r="P34">
        <v>3</v>
      </c>
      <c r="Q34">
        <v>19</v>
      </c>
      <c r="R34">
        <v>4</v>
      </c>
      <c r="S34">
        <v>19</v>
      </c>
    </row>
    <row r="35" spans="1:19">
      <c r="A35">
        <v>44230</v>
      </c>
      <c r="B35">
        <v>13</v>
      </c>
      <c r="C35">
        <v>20</v>
      </c>
      <c r="D35">
        <v>3</v>
      </c>
      <c r="E35">
        <v>0</v>
      </c>
      <c r="F35">
        <v>4</v>
      </c>
      <c r="G35">
        <v>1</v>
      </c>
      <c r="H35">
        <v>6</v>
      </c>
      <c r="I35" t="str">
        <v>0</v>
      </c>
      <c r="K35">
        <v>1</v>
      </c>
      <c r="L35">
        <v>20</v>
      </c>
      <c r="M35">
        <v>2</v>
      </c>
      <c r="N35">
        <v>10</v>
      </c>
      <c r="O35">
        <v>19</v>
      </c>
      <c r="P35">
        <v>3</v>
      </c>
      <c r="Q35">
        <v>19</v>
      </c>
      <c r="R35">
        <v>4</v>
      </c>
      <c r="S35">
        <v>1</v>
      </c>
    </row>
    <row r="36" spans="1:19">
      <c r="A36">
        <v>44231</v>
      </c>
      <c r="B36">
        <v>13</v>
      </c>
      <c r="C36">
        <v>20</v>
      </c>
      <c r="D36">
        <v>4</v>
      </c>
      <c r="E36">
        <v>0</v>
      </c>
      <c r="F36">
        <v>4</v>
      </c>
      <c r="G36">
        <v>2</v>
      </c>
      <c r="H36">
        <v>6</v>
      </c>
      <c r="I36" t="str">
        <v>1</v>
      </c>
      <c r="K36">
        <v>1</v>
      </c>
      <c r="L36">
        <v>20</v>
      </c>
      <c r="M36">
        <v>2</v>
      </c>
      <c r="N36">
        <v>4</v>
      </c>
      <c r="O36">
        <v>18</v>
      </c>
      <c r="P36">
        <v>3</v>
      </c>
      <c r="Q36">
        <v>19</v>
      </c>
      <c r="R36">
        <v>4</v>
      </c>
      <c r="S36">
        <v>19</v>
      </c>
    </row>
    <row r="37" spans="1:19">
      <c r="A37">
        <v>44232</v>
      </c>
      <c r="B37">
        <v>4</v>
      </c>
      <c r="C37">
        <v>19</v>
      </c>
      <c r="D37">
        <v>5</v>
      </c>
      <c r="E37">
        <v>0</v>
      </c>
      <c r="F37">
        <v>4</v>
      </c>
      <c r="G37">
        <v>1</v>
      </c>
      <c r="H37">
        <v>2</v>
      </c>
      <c r="I37" t="str">
        <v>0</v>
      </c>
      <c r="K37">
        <v>1</v>
      </c>
      <c r="L37">
        <v>20</v>
      </c>
      <c r="M37">
        <v>2</v>
      </c>
      <c r="N37">
        <v>5</v>
      </c>
      <c r="O37">
        <v>18</v>
      </c>
      <c r="P37">
        <v>3</v>
      </c>
      <c r="Q37">
        <v>19</v>
      </c>
      <c r="R37">
        <v>4</v>
      </c>
      <c r="S37">
        <v>18</v>
      </c>
    </row>
    <row r="38" spans="1:19">
      <c r="A38">
        <v>44233</v>
      </c>
      <c r="B38">
        <v>14</v>
      </c>
      <c r="C38">
        <v>20</v>
      </c>
      <c r="D38">
        <v>6</v>
      </c>
      <c r="E38">
        <v>1</v>
      </c>
      <c r="F38">
        <v>4</v>
      </c>
      <c r="G38">
        <v>3</v>
      </c>
      <c r="H38">
        <v>6</v>
      </c>
      <c r="I38" t="str">
        <v>0</v>
      </c>
      <c r="K38">
        <v>1</v>
      </c>
      <c r="L38">
        <v>21</v>
      </c>
      <c r="M38">
        <v>2</v>
      </c>
      <c r="N38">
        <v>5</v>
      </c>
      <c r="O38">
        <v>20</v>
      </c>
      <c r="P38">
        <v>3</v>
      </c>
      <c r="Q38">
        <v>19</v>
      </c>
      <c r="R38">
        <v>4</v>
      </c>
      <c r="S38">
        <v>19</v>
      </c>
    </row>
    <row r="39" spans="1:19">
      <c r="A39">
        <v>44234</v>
      </c>
      <c r="B39">
        <v>13</v>
      </c>
      <c r="C39">
        <v>20</v>
      </c>
      <c r="D39">
        <v>7</v>
      </c>
      <c r="E39">
        <v>2</v>
      </c>
      <c r="F39">
        <v>4</v>
      </c>
      <c r="G39">
        <v>3</v>
      </c>
      <c r="H39">
        <v>5</v>
      </c>
      <c r="I39" t="str">
        <v>0</v>
      </c>
      <c r="K39">
        <v>1</v>
      </c>
      <c r="L39">
        <v>21</v>
      </c>
      <c r="M39">
        <v>2</v>
      </c>
      <c r="N39">
        <v>5</v>
      </c>
      <c r="O39">
        <v>17</v>
      </c>
      <c r="P39">
        <v>3</v>
      </c>
      <c r="Q39">
        <v>18</v>
      </c>
      <c r="R39">
        <v>4</v>
      </c>
      <c r="S39">
        <v>19</v>
      </c>
    </row>
    <row r="40" spans="1:19">
      <c r="A40">
        <v>44235</v>
      </c>
      <c r="B40">
        <v>13</v>
      </c>
      <c r="C40">
        <v>19</v>
      </c>
      <c r="D40">
        <v>1</v>
      </c>
      <c r="E40">
        <v>0</v>
      </c>
      <c r="F40">
        <v>4</v>
      </c>
      <c r="G40">
        <v>1</v>
      </c>
      <c r="H40">
        <v>5</v>
      </c>
      <c r="I40" t="str">
        <v>0</v>
      </c>
      <c r="K40">
        <v>1</v>
      </c>
      <c r="L40">
        <v>21</v>
      </c>
      <c r="M40">
        <v>2</v>
      </c>
      <c r="N40">
        <v>4</v>
      </c>
      <c r="O40">
        <v>18</v>
      </c>
      <c r="P40">
        <v>3</v>
      </c>
      <c r="Q40">
        <v>19</v>
      </c>
      <c r="R40">
        <v>4</v>
      </c>
      <c r="S40">
        <v>19</v>
      </c>
    </row>
    <row r="41" spans="1:19">
      <c r="A41">
        <v>44236</v>
      </c>
      <c r="B41">
        <v>13</v>
      </c>
      <c r="C41">
        <v>20</v>
      </c>
      <c r="D41">
        <v>2</v>
      </c>
      <c r="E41">
        <v>0</v>
      </c>
      <c r="F41">
        <v>4</v>
      </c>
      <c r="G41">
        <v>1</v>
      </c>
      <c r="H41">
        <v>6</v>
      </c>
      <c r="I41" t="str">
        <v>0</v>
      </c>
      <c r="K41">
        <v>1</v>
      </c>
      <c r="L41">
        <v>21</v>
      </c>
      <c r="M41">
        <v>2</v>
      </c>
      <c r="N41">
        <v>5</v>
      </c>
      <c r="O41">
        <v>19</v>
      </c>
      <c r="P41">
        <v>3</v>
      </c>
      <c r="Q41">
        <v>19</v>
      </c>
      <c r="R41">
        <v>4</v>
      </c>
      <c r="S41">
        <v>16</v>
      </c>
    </row>
    <row r="42" spans="1:19">
      <c r="A42">
        <v>44237</v>
      </c>
      <c r="B42">
        <v>12</v>
      </c>
      <c r="C42">
        <v>20</v>
      </c>
      <c r="D42">
        <v>3</v>
      </c>
      <c r="E42">
        <v>0</v>
      </c>
      <c r="F42">
        <v>4</v>
      </c>
      <c r="G42">
        <v>2</v>
      </c>
      <c r="H42">
        <v>6</v>
      </c>
      <c r="I42" t="str">
        <v>0</v>
      </c>
      <c r="K42">
        <v>1</v>
      </c>
      <c r="L42">
        <v>19</v>
      </c>
      <c r="M42">
        <v>2</v>
      </c>
      <c r="N42">
        <v>8</v>
      </c>
      <c r="O42">
        <v>21</v>
      </c>
      <c r="P42">
        <v>3</v>
      </c>
      <c r="Q42">
        <v>18</v>
      </c>
      <c r="R42">
        <v>4</v>
      </c>
      <c r="S42">
        <v>20</v>
      </c>
    </row>
    <row r="43" spans="1:19">
      <c r="A43">
        <v>44238</v>
      </c>
      <c r="B43">
        <v>13</v>
      </c>
      <c r="C43">
        <v>20</v>
      </c>
      <c r="D43">
        <v>4</v>
      </c>
      <c r="E43">
        <v>3</v>
      </c>
      <c r="F43">
        <v>4</v>
      </c>
      <c r="G43">
        <v>3</v>
      </c>
      <c r="H43">
        <v>3</v>
      </c>
      <c r="I43" t="str">
        <v>0</v>
      </c>
      <c r="K43">
        <v>1</v>
      </c>
      <c r="L43">
        <v>21</v>
      </c>
      <c r="M43">
        <v>2</v>
      </c>
      <c r="N43">
        <v>5</v>
      </c>
      <c r="O43">
        <v>19</v>
      </c>
      <c r="P43">
        <v>3</v>
      </c>
      <c r="Q43">
        <v>18</v>
      </c>
      <c r="R43">
        <v>4</v>
      </c>
      <c r="S43">
        <v>19</v>
      </c>
    </row>
    <row r="44" spans="1:19">
      <c r="A44">
        <v>44239</v>
      </c>
      <c r="B44">
        <v>14</v>
      </c>
      <c r="C44">
        <v>21</v>
      </c>
      <c r="D44">
        <v>5</v>
      </c>
      <c r="E44">
        <v>3</v>
      </c>
      <c r="F44">
        <v>4</v>
      </c>
      <c r="G44">
        <v>4</v>
      </c>
      <c r="H44">
        <v>4</v>
      </c>
      <c r="I44" t="str">
        <v>0</v>
      </c>
      <c r="K44">
        <v>1</v>
      </c>
      <c r="L44">
        <v>21</v>
      </c>
      <c r="M44">
        <v>2</v>
      </c>
      <c r="N44">
        <v>5</v>
      </c>
      <c r="O44">
        <v>19</v>
      </c>
      <c r="P44">
        <v>3</v>
      </c>
      <c r="Q44">
        <v>18</v>
      </c>
      <c r="R44">
        <v>4</v>
      </c>
      <c r="S44">
        <v>19</v>
      </c>
    </row>
    <row r="45" spans="1:19">
      <c r="A45">
        <v>44240</v>
      </c>
      <c r="B45">
        <v>14</v>
      </c>
      <c r="C45">
        <v>21</v>
      </c>
      <c r="D45">
        <v>6</v>
      </c>
      <c r="E45">
        <v>3</v>
      </c>
      <c r="F45">
        <v>4</v>
      </c>
      <c r="G45">
        <v>4</v>
      </c>
      <c r="H45">
        <v>5</v>
      </c>
      <c r="I45" t="str">
        <v>0</v>
      </c>
      <c r="K45">
        <v>1</v>
      </c>
      <c r="L45">
        <v>21</v>
      </c>
      <c r="M45">
        <v>2</v>
      </c>
      <c r="N45">
        <v>5</v>
      </c>
      <c r="O45">
        <v>19</v>
      </c>
      <c r="P45">
        <v>3</v>
      </c>
      <c r="Q45">
        <v>18</v>
      </c>
      <c r="R45">
        <v>4</v>
      </c>
      <c r="S45">
        <v>19</v>
      </c>
    </row>
    <row r="46" spans="1:19">
      <c r="A46">
        <v>44241</v>
      </c>
      <c r="B46">
        <v>12</v>
      </c>
      <c r="C46">
        <v>20</v>
      </c>
      <c r="D46">
        <v>7</v>
      </c>
      <c r="E46">
        <v>2</v>
      </c>
      <c r="F46">
        <v>4</v>
      </c>
      <c r="G46">
        <v>5</v>
      </c>
      <c r="H46">
        <v>2</v>
      </c>
      <c r="I46" t="str">
        <v>1</v>
      </c>
      <c r="K46">
        <v>1</v>
      </c>
      <c r="L46">
        <v>20</v>
      </c>
      <c r="M46">
        <v>2</v>
      </c>
      <c r="N46">
        <v>5</v>
      </c>
      <c r="O46">
        <v>19</v>
      </c>
      <c r="P46">
        <v>3</v>
      </c>
      <c r="Q46">
        <v>18</v>
      </c>
      <c r="R46">
        <v>4</v>
      </c>
      <c r="S46">
        <v>1</v>
      </c>
    </row>
    <row r="47" spans="1:19">
      <c r="A47">
        <v>44242</v>
      </c>
      <c r="B47">
        <v>4</v>
      </c>
      <c r="C47">
        <v>20</v>
      </c>
      <c r="D47">
        <v>1</v>
      </c>
      <c r="E47">
        <v>0</v>
      </c>
      <c r="F47">
        <v>4</v>
      </c>
      <c r="G47">
        <v>1</v>
      </c>
      <c r="H47">
        <v>2</v>
      </c>
      <c r="I47" t="str">
        <v>0</v>
      </c>
      <c r="K47">
        <v>1</v>
      </c>
      <c r="L47">
        <v>19</v>
      </c>
      <c r="M47">
        <v>2</v>
      </c>
      <c r="N47">
        <v>5</v>
      </c>
      <c r="O47">
        <v>18</v>
      </c>
      <c r="P47">
        <v>3</v>
      </c>
      <c r="Q47">
        <v>19</v>
      </c>
      <c r="R47">
        <v>4</v>
      </c>
      <c r="S47">
        <v>19</v>
      </c>
    </row>
    <row r="48" spans="1:19">
      <c r="A48">
        <v>44243</v>
      </c>
      <c r="B48">
        <v>13</v>
      </c>
      <c r="C48">
        <v>19</v>
      </c>
      <c r="D48">
        <v>2</v>
      </c>
      <c r="E48">
        <v>0</v>
      </c>
      <c r="F48">
        <v>4</v>
      </c>
      <c r="G48">
        <v>1</v>
      </c>
      <c r="H48">
        <v>6</v>
      </c>
      <c r="I48" t="str">
        <v>0</v>
      </c>
      <c r="K48">
        <v>1</v>
      </c>
      <c r="L48">
        <v>20</v>
      </c>
      <c r="M48">
        <v>2</v>
      </c>
      <c r="N48">
        <v>5</v>
      </c>
      <c r="O48">
        <v>20</v>
      </c>
      <c r="P48">
        <v>3</v>
      </c>
      <c r="Q48">
        <v>19</v>
      </c>
      <c r="R48">
        <v>4</v>
      </c>
      <c r="S48">
        <v>19</v>
      </c>
    </row>
    <row r="49" spans="1:19">
      <c r="A49">
        <v>44244</v>
      </c>
      <c r="B49">
        <v>5</v>
      </c>
      <c r="C49">
        <v>19</v>
      </c>
      <c r="D49">
        <v>3</v>
      </c>
      <c r="E49">
        <v>0</v>
      </c>
      <c r="F49">
        <v>4</v>
      </c>
      <c r="G49">
        <v>1</v>
      </c>
      <c r="H49">
        <v>3</v>
      </c>
      <c r="I49" t="str">
        <v>1</v>
      </c>
      <c r="K49">
        <v>1</v>
      </c>
      <c r="L49">
        <v>20</v>
      </c>
      <c r="M49">
        <v>2</v>
      </c>
      <c r="N49">
        <v>5</v>
      </c>
      <c r="O49">
        <v>20</v>
      </c>
      <c r="P49">
        <v>3</v>
      </c>
      <c r="Q49">
        <v>19</v>
      </c>
      <c r="R49">
        <v>4</v>
      </c>
      <c r="S49">
        <v>20</v>
      </c>
    </row>
    <row r="50" spans="1:19">
      <c r="A50">
        <v>44245</v>
      </c>
      <c r="B50">
        <v>4</v>
      </c>
      <c r="C50">
        <v>19</v>
      </c>
      <c r="D50">
        <v>4</v>
      </c>
      <c r="E50">
        <v>0</v>
      </c>
      <c r="F50">
        <v>4</v>
      </c>
      <c r="G50">
        <v>1</v>
      </c>
      <c r="H50">
        <v>2</v>
      </c>
      <c r="I50" t="str">
        <v>1</v>
      </c>
      <c r="K50">
        <v>1</v>
      </c>
      <c r="L50">
        <v>20</v>
      </c>
      <c r="M50">
        <v>2</v>
      </c>
      <c r="N50">
        <v>5</v>
      </c>
      <c r="O50">
        <v>20</v>
      </c>
      <c r="P50">
        <v>3</v>
      </c>
      <c r="Q50">
        <v>18</v>
      </c>
      <c r="R50">
        <v>4</v>
      </c>
      <c r="S50">
        <v>20</v>
      </c>
    </row>
    <row r="51" spans="1:19">
      <c r="A51">
        <v>44246</v>
      </c>
      <c r="B51">
        <v>13</v>
      </c>
      <c r="C51">
        <v>20</v>
      </c>
      <c r="D51">
        <v>5</v>
      </c>
      <c r="E51">
        <v>0</v>
      </c>
      <c r="F51">
        <v>4</v>
      </c>
      <c r="G51">
        <v>1</v>
      </c>
      <c r="H51">
        <v>7</v>
      </c>
      <c r="I51" t="str">
        <v>0</v>
      </c>
      <c r="K51">
        <v>1</v>
      </c>
      <c r="L51">
        <v>21</v>
      </c>
      <c r="M51">
        <v>2</v>
      </c>
      <c r="N51">
        <v>5</v>
      </c>
      <c r="O51">
        <v>18</v>
      </c>
      <c r="P51">
        <v>3</v>
      </c>
      <c r="Q51">
        <v>18</v>
      </c>
      <c r="R51">
        <v>4</v>
      </c>
      <c r="S51">
        <v>19</v>
      </c>
    </row>
    <row r="52" spans="1:19">
      <c r="A52">
        <v>44247</v>
      </c>
      <c r="B52">
        <v>13</v>
      </c>
      <c r="C52">
        <v>20</v>
      </c>
      <c r="D52">
        <v>6</v>
      </c>
      <c r="E52">
        <v>1</v>
      </c>
      <c r="F52">
        <v>4</v>
      </c>
      <c r="G52">
        <v>4</v>
      </c>
      <c r="H52">
        <v>6</v>
      </c>
      <c r="I52" t="str">
        <v>0</v>
      </c>
      <c r="K52">
        <v>1</v>
      </c>
      <c r="L52">
        <v>21</v>
      </c>
      <c r="M52">
        <v>2</v>
      </c>
      <c r="N52">
        <v>5</v>
      </c>
      <c r="O52">
        <v>15</v>
      </c>
      <c r="P52">
        <v>3</v>
      </c>
      <c r="Q52">
        <v>18</v>
      </c>
      <c r="R52">
        <v>4</v>
      </c>
      <c r="S52">
        <v>20</v>
      </c>
    </row>
    <row r="53" spans="1:19">
      <c r="A53">
        <v>44248</v>
      </c>
      <c r="B53">
        <v>13</v>
      </c>
      <c r="C53">
        <v>19</v>
      </c>
      <c r="D53">
        <v>7</v>
      </c>
      <c r="E53">
        <v>2</v>
      </c>
      <c r="F53">
        <v>4</v>
      </c>
      <c r="G53">
        <v>6</v>
      </c>
      <c r="H53">
        <v>7</v>
      </c>
      <c r="I53" t="str">
        <v>0</v>
      </c>
      <c r="K53">
        <v>1</v>
      </c>
      <c r="L53">
        <v>20</v>
      </c>
      <c r="M53">
        <v>2</v>
      </c>
      <c r="N53">
        <v>5</v>
      </c>
      <c r="O53">
        <v>16</v>
      </c>
      <c r="P53">
        <v>3</v>
      </c>
      <c r="Q53">
        <v>18</v>
      </c>
      <c r="R53">
        <v>4</v>
      </c>
      <c r="S53">
        <v>20</v>
      </c>
    </row>
    <row r="54" spans="1:19">
      <c r="A54">
        <v>44249</v>
      </c>
      <c r="B54">
        <v>13</v>
      </c>
      <c r="C54">
        <v>21</v>
      </c>
      <c r="D54">
        <v>1</v>
      </c>
      <c r="E54">
        <v>0</v>
      </c>
      <c r="F54">
        <v>4</v>
      </c>
      <c r="G54">
        <v>3</v>
      </c>
      <c r="H54">
        <v>6</v>
      </c>
      <c r="I54" t="str">
        <v>0</v>
      </c>
      <c r="K54">
        <v>1</v>
      </c>
      <c r="L54">
        <v>21</v>
      </c>
      <c r="M54">
        <v>2</v>
      </c>
      <c r="N54">
        <v>5</v>
      </c>
      <c r="O54">
        <v>20</v>
      </c>
      <c r="P54">
        <v>3</v>
      </c>
      <c r="Q54">
        <v>19</v>
      </c>
      <c r="R54">
        <v>4</v>
      </c>
      <c r="S54">
        <v>19</v>
      </c>
    </row>
    <row r="55" spans="1:19">
      <c r="A55">
        <v>44250</v>
      </c>
      <c r="B55">
        <v>14</v>
      </c>
      <c r="C55">
        <v>20</v>
      </c>
      <c r="D55">
        <v>2</v>
      </c>
      <c r="E55">
        <v>0</v>
      </c>
      <c r="F55">
        <v>4</v>
      </c>
      <c r="G55">
        <v>2</v>
      </c>
      <c r="H55">
        <v>7</v>
      </c>
      <c r="I55" t="str">
        <v>0</v>
      </c>
      <c r="K55">
        <v>1</v>
      </c>
      <c r="L55">
        <v>21</v>
      </c>
      <c r="M55">
        <v>2</v>
      </c>
      <c r="N55">
        <v>5</v>
      </c>
      <c r="O55">
        <v>19</v>
      </c>
      <c r="P55">
        <v>3</v>
      </c>
      <c r="Q55">
        <v>19</v>
      </c>
      <c r="R55">
        <v>4</v>
      </c>
      <c r="S55">
        <v>20</v>
      </c>
    </row>
    <row r="56" spans="1:19">
      <c r="A56">
        <v>44251</v>
      </c>
      <c r="B56">
        <v>13</v>
      </c>
      <c r="C56">
        <v>20</v>
      </c>
      <c r="D56">
        <v>3</v>
      </c>
      <c r="E56">
        <v>0</v>
      </c>
      <c r="F56">
        <v>4</v>
      </c>
      <c r="G56">
        <v>2</v>
      </c>
      <c r="H56">
        <v>7</v>
      </c>
      <c r="I56" t="str">
        <v>0</v>
      </c>
      <c r="K56">
        <v>1</v>
      </c>
      <c r="L56">
        <v>21</v>
      </c>
      <c r="M56">
        <v>2</v>
      </c>
      <c r="N56">
        <v>5</v>
      </c>
      <c r="O56">
        <v>20</v>
      </c>
      <c r="P56">
        <v>3</v>
      </c>
      <c r="Q56">
        <v>19</v>
      </c>
      <c r="R56">
        <v>4</v>
      </c>
      <c r="S56">
        <v>20</v>
      </c>
    </row>
    <row r="57" spans="1:19">
      <c r="A57">
        <v>44252</v>
      </c>
      <c r="B57">
        <v>9</v>
      </c>
      <c r="C57">
        <v>18</v>
      </c>
      <c r="D57">
        <v>4</v>
      </c>
      <c r="E57">
        <v>0</v>
      </c>
      <c r="F57">
        <v>4</v>
      </c>
      <c r="G57">
        <v>3</v>
      </c>
      <c r="H57">
        <v>3</v>
      </c>
      <c r="I57" t="str">
        <v>1</v>
      </c>
      <c r="K57">
        <v>1</v>
      </c>
      <c r="L57">
        <v>21</v>
      </c>
      <c r="M57">
        <v>2</v>
      </c>
      <c r="N57">
        <v>5</v>
      </c>
      <c r="O57">
        <v>19</v>
      </c>
      <c r="P57">
        <v>3</v>
      </c>
      <c r="Q57">
        <v>19</v>
      </c>
      <c r="R57">
        <v>4</v>
      </c>
      <c r="S57">
        <v>20</v>
      </c>
    </row>
    <row r="58" spans="1:19">
      <c r="A58">
        <v>44253</v>
      </c>
      <c r="B58">
        <v>5</v>
      </c>
      <c r="C58">
        <v>11</v>
      </c>
      <c r="D58">
        <v>5</v>
      </c>
      <c r="E58">
        <v>0</v>
      </c>
      <c r="F58">
        <v>4</v>
      </c>
      <c r="G58">
        <v>3</v>
      </c>
      <c r="H58">
        <v>2</v>
      </c>
      <c r="I58" t="str">
        <v>1</v>
      </c>
      <c r="K58">
        <v>1</v>
      </c>
      <c r="L58">
        <v>18</v>
      </c>
      <c r="M58">
        <v>2</v>
      </c>
      <c r="N58">
        <v>5</v>
      </c>
      <c r="O58">
        <v>20</v>
      </c>
      <c r="P58">
        <v>3</v>
      </c>
      <c r="Q58">
        <v>19</v>
      </c>
      <c r="R58">
        <v>4</v>
      </c>
      <c r="S58">
        <v>21</v>
      </c>
    </row>
    <row r="59" spans="1:19">
      <c r="A59">
        <v>44254</v>
      </c>
      <c r="B59">
        <v>11</v>
      </c>
      <c r="C59">
        <v>20</v>
      </c>
      <c r="D59">
        <v>6</v>
      </c>
      <c r="E59">
        <v>1</v>
      </c>
      <c r="F59">
        <v>4</v>
      </c>
      <c r="G59">
        <v>4</v>
      </c>
      <c r="H59">
        <v>3</v>
      </c>
      <c r="I59" t="str">
        <v>0</v>
      </c>
      <c r="K59">
        <v>1</v>
      </c>
      <c r="L59">
        <v>21</v>
      </c>
      <c r="M59">
        <v>2</v>
      </c>
      <c r="N59">
        <v>5</v>
      </c>
      <c r="O59">
        <v>20</v>
      </c>
      <c r="P59">
        <v>3</v>
      </c>
      <c r="Q59">
        <v>18</v>
      </c>
      <c r="R59">
        <v>4</v>
      </c>
      <c r="S59">
        <v>21</v>
      </c>
    </row>
    <row r="60" spans="1:19">
      <c r="A60">
        <v>44255</v>
      </c>
      <c r="B60">
        <v>11</v>
      </c>
      <c r="C60">
        <v>20</v>
      </c>
      <c r="D60">
        <v>7</v>
      </c>
      <c r="E60">
        <v>2</v>
      </c>
      <c r="F60">
        <v>4</v>
      </c>
      <c r="G60">
        <v>4</v>
      </c>
      <c r="H60">
        <v>4</v>
      </c>
      <c r="I60" t="str">
        <v>1</v>
      </c>
      <c r="K60">
        <v>1</v>
      </c>
      <c r="L60">
        <v>20</v>
      </c>
      <c r="M60">
        <v>2</v>
      </c>
      <c r="N60">
        <v>5</v>
      </c>
      <c r="O60">
        <v>18</v>
      </c>
      <c r="P60">
        <v>3</v>
      </c>
      <c r="Q60">
        <v>19</v>
      </c>
      <c r="R60">
        <v>4</v>
      </c>
      <c r="S60">
        <v>20</v>
      </c>
    </row>
    <row r="61" spans="1:19">
      <c r="A61">
        <v>44256</v>
      </c>
      <c r="B61">
        <v>5</v>
      </c>
      <c r="C61">
        <v>19</v>
      </c>
      <c r="D61">
        <v>1</v>
      </c>
      <c r="E61">
        <v>3</v>
      </c>
      <c r="F61">
        <v>1</v>
      </c>
      <c r="G61">
        <v>3</v>
      </c>
      <c r="H61">
        <v>1</v>
      </c>
      <c r="I61" t="str">
        <v>1</v>
      </c>
      <c r="K61">
        <v>1</v>
      </c>
      <c r="L61">
        <v>21</v>
      </c>
      <c r="M61">
        <v>2</v>
      </c>
      <c r="N61">
        <v>5</v>
      </c>
      <c r="O61">
        <v>20</v>
      </c>
      <c r="P61">
        <v>3</v>
      </c>
      <c r="Q61">
        <v>19</v>
      </c>
      <c r="R61">
        <v>4</v>
      </c>
      <c r="S61">
        <v>20</v>
      </c>
    </row>
    <row r="62" spans="1:19">
      <c r="A62">
        <v>44257</v>
      </c>
      <c r="B62">
        <v>12</v>
      </c>
      <c r="C62">
        <v>20</v>
      </c>
      <c r="D62">
        <v>2</v>
      </c>
      <c r="E62">
        <v>0</v>
      </c>
      <c r="F62">
        <v>1</v>
      </c>
      <c r="G62">
        <v>2</v>
      </c>
      <c r="H62">
        <v>6</v>
      </c>
      <c r="I62" t="str">
        <v>0</v>
      </c>
      <c r="K62">
        <v>1</v>
      </c>
      <c r="L62">
        <v>21</v>
      </c>
      <c r="M62">
        <v>2</v>
      </c>
      <c r="N62">
        <v>5</v>
      </c>
      <c r="O62">
        <v>20</v>
      </c>
      <c r="P62">
        <v>3</v>
      </c>
      <c r="Q62">
        <v>19</v>
      </c>
      <c r="R62">
        <v>4</v>
      </c>
      <c r="S62">
        <v>19</v>
      </c>
    </row>
    <row r="63" spans="1:19">
      <c r="A63">
        <v>44258</v>
      </c>
      <c r="B63">
        <v>13</v>
      </c>
      <c r="C63">
        <v>20</v>
      </c>
      <c r="D63">
        <v>3</v>
      </c>
      <c r="E63">
        <v>0</v>
      </c>
      <c r="F63">
        <v>1</v>
      </c>
      <c r="G63">
        <v>2</v>
      </c>
      <c r="H63">
        <v>7</v>
      </c>
      <c r="I63" t="str">
        <v>0</v>
      </c>
      <c r="K63">
        <v>1</v>
      </c>
      <c r="L63">
        <v>21</v>
      </c>
      <c r="M63">
        <v>2</v>
      </c>
      <c r="N63">
        <v>5</v>
      </c>
      <c r="O63">
        <v>20</v>
      </c>
      <c r="P63">
        <v>3</v>
      </c>
      <c r="Q63">
        <v>19</v>
      </c>
      <c r="R63">
        <v>4</v>
      </c>
      <c r="S63">
        <v>19</v>
      </c>
    </row>
    <row r="64" spans="1:19">
      <c r="A64">
        <v>44259</v>
      </c>
      <c r="B64">
        <v>5</v>
      </c>
      <c r="C64">
        <v>19</v>
      </c>
      <c r="D64">
        <v>4</v>
      </c>
      <c r="E64">
        <v>0</v>
      </c>
      <c r="F64">
        <v>1</v>
      </c>
      <c r="G64">
        <v>4</v>
      </c>
      <c r="H64">
        <v>1</v>
      </c>
      <c r="I64" t="str">
        <v>1</v>
      </c>
      <c r="K64">
        <v>1</v>
      </c>
      <c r="L64">
        <v>21</v>
      </c>
      <c r="M64">
        <v>2</v>
      </c>
      <c r="N64">
        <v>5</v>
      </c>
      <c r="O64">
        <v>19</v>
      </c>
      <c r="P64">
        <v>3</v>
      </c>
      <c r="Q64">
        <v>19</v>
      </c>
      <c r="R64">
        <v>4</v>
      </c>
      <c r="S64">
        <v>19</v>
      </c>
    </row>
    <row r="65" spans="1:19">
      <c r="A65">
        <v>44260</v>
      </c>
      <c r="B65">
        <v>14</v>
      </c>
      <c r="C65">
        <v>20</v>
      </c>
      <c r="D65">
        <v>5</v>
      </c>
      <c r="E65">
        <v>0</v>
      </c>
      <c r="F65">
        <v>1</v>
      </c>
      <c r="G65">
        <v>4</v>
      </c>
      <c r="H65">
        <v>6</v>
      </c>
      <c r="I65" t="str">
        <v>1</v>
      </c>
      <c r="K65">
        <v>1</v>
      </c>
      <c r="L65">
        <v>21</v>
      </c>
      <c r="M65">
        <v>2</v>
      </c>
      <c r="N65">
        <v>5</v>
      </c>
      <c r="O65">
        <v>19</v>
      </c>
      <c r="P65">
        <v>3</v>
      </c>
      <c r="Q65">
        <v>19</v>
      </c>
      <c r="R65">
        <v>4</v>
      </c>
      <c r="S65">
        <v>20</v>
      </c>
    </row>
    <row r="66" spans="1:19">
      <c r="A66">
        <v>44261</v>
      </c>
      <c r="B66">
        <v>13</v>
      </c>
      <c r="C66">
        <v>20</v>
      </c>
      <c r="D66">
        <v>6</v>
      </c>
      <c r="E66">
        <v>1</v>
      </c>
      <c r="F66">
        <v>1</v>
      </c>
      <c r="G66">
        <v>4</v>
      </c>
      <c r="H66">
        <v>3</v>
      </c>
      <c r="I66" t="str">
        <v>0</v>
      </c>
      <c r="K66">
        <v>1</v>
      </c>
      <c r="L66">
        <v>21</v>
      </c>
      <c r="M66">
        <v>2</v>
      </c>
      <c r="N66">
        <v>5</v>
      </c>
      <c r="O66">
        <v>19</v>
      </c>
      <c r="P66">
        <v>3</v>
      </c>
      <c r="Q66">
        <v>19</v>
      </c>
      <c r="R66">
        <v>4</v>
      </c>
      <c r="S66">
        <v>20</v>
      </c>
    </row>
    <row r="67" spans="1:19">
      <c r="A67">
        <v>44262</v>
      </c>
      <c r="B67">
        <v>16</v>
      </c>
      <c r="C67">
        <v>20</v>
      </c>
      <c r="D67">
        <v>7</v>
      </c>
      <c r="E67">
        <v>2</v>
      </c>
      <c r="F67">
        <v>1</v>
      </c>
      <c r="G67">
        <v>3</v>
      </c>
      <c r="H67">
        <v>3</v>
      </c>
      <c r="I67" t="str">
        <v>0</v>
      </c>
      <c r="K67">
        <v>1</v>
      </c>
      <c r="L67">
        <v>21</v>
      </c>
      <c r="M67">
        <v>2</v>
      </c>
      <c r="N67">
        <v>5</v>
      </c>
      <c r="O67">
        <v>20</v>
      </c>
      <c r="P67">
        <v>3</v>
      </c>
      <c r="Q67">
        <v>19</v>
      </c>
      <c r="R67">
        <v>4</v>
      </c>
      <c r="S67">
        <v>19</v>
      </c>
    </row>
    <row r="68" spans="1:19">
      <c r="A68">
        <v>44263</v>
      </c>
      <c r="B68">
        <v>13</v>
      </c>
      <c r="C68">
        <v>20</v>
      </c>
      <c r="D68">
        <v>1</v>
      </c>
      <c r="E68">
        <v>0</v>
      </c>
      <c r="F68">
        <v>1</v>
      </c>
      <c r="G68">
        <v>3</v>
      </c>
      <c r="H68">
        <v>6</v>
      </c>
      <c r="I68" t="str">
        <v>0</v>
      </c>
      <c r="K68">
        <v>1</v>
      </c>
      <c r="L68">
        <v>20</v>
      </c>
      <c r="M68">
        <v>2</v>
      </c>
      <c r="N68">
        <v>5</v>
      </c>
      <c r="O68">
        <v>20</v>
      </c>
      <c r="P68">
        <v>3</v>
      </c>
      <c r="Q68">
        <v>19</v>
      </c>
      <c r="R68">
        <v>4</v>
      </c>
      <c r="S68">
        <v>21</v>
      </c>
    </row>
    <row r="69" spans="1:19">
      <c r="A69">
        <v>44264</v>
      </c>
      <c r="B69">
        <v>14</v>
      </c>
      <c r="C69">
        <v>20</v>
      </c>
      <c r="D69">
        <v>2</v>
      </c>
      <c r="E69">
        <v>0</v>
      </c>
      <c r="F69">
        <v>1</v>
      </c>
      <c r="G69">
        <v>4</v>
      </c>
      <c r="H69">
        <v>5</v>
      </c>
      <c r="I69" t="str">
        <v>0</v>
      </c>
      <c r="K69">
        <v>1</v>
      </c>
      <c r="L69">
        <v>21</v>
      </c>
      <c r="M69">
        <v>2</v>
      </c>
      <c r="N69">
        <v>5</v>
      </c>
      <c r="O69">
        <v>20</v>
      </c>
      <c r="P69">
        <v>3</v>
      </c>
      <c r="Q69">
        <v>19</v>
      </c>
      <c r="R69">
        <v>4</v>
      </c>
      <c r="S69">
        <v>20</v>
      </c>
    </row>
    <row r="70" spans="1:19">
      <c r="A70">
        <v>44265</v>
      </c>
      <c r="B70">
        <v>13</v>
      </c>
      <c r="C70">
        <v>20</v>
      </c>
      <c r="D70">
        <v>3</v>
      </c>
      <c r="E70">
        <v>0</v>
      </c>
      <c r="F70">
        <v>1</v>
      </c>
      <c r="G70">
        <v>3</v>
      </c>
      <c r="H70">
        <v>7</v>
      </c>
      <c r="I70" t="str">
        <v>0</v>
      </c>
      <c r="K70">
        <v>1</v>
      </c>
      <c r="L70">
        <v>21</v>
      </c>
      <c r="M70">
        <v>2</v>
      </c>
      <c r="N70">
        <v>5</v>
      </c>
      <c r="O70">
        <v>20</v>
      </c>
      <c r="P70">
        <v>3</v>
      </c>
      <c r="Q70">
        <v>19</v>
      </c>
      <c r="R70">
        <v>4</v>
      </c>
      <c r="S70">
        <v>20</v>
      </c>
    </row>
    <row r="71" spans="1:19">
      <c r="A71">
        <v>44266</v>
      </c>
      <c r="B71">
        <v>13</v>
      </c>
      <c r="C71">
        <v>20</v>
      </c>
      <c r="D71">
        <v>4</v>
      </c>
      <c r="E71">
        <v>0</v>
      </c>
      <c r="F71">
        <v>1</v>
      </c>
      <c r="G71">
        <v>4</v>
      </c>
      <c r="H71">
        <v>5</v>
      </c>
      <c r="I71" t="str">
        <v>1</v>
      </c>
      <c r="K71">
        <v>1</v>
      </c>
      <c r="L71">
        <v>21</v>
      </c>
      <c r="M71">
        <v>2</v>
      </c>
      <c r="N71">
        <v>5</v>
      </c>
      <c r="O71">
        <v>20</v>
      </c>
      <c r="P71">
        <v>3</v>
      </c>
      <c r="Q71">
        <v>19</v>
      </c>
      <c r="R71">
        <v>4</v>
      </c>
      <c r="S71">
        <v>18</v>
      </c>
    </row>
    <row r="72" spans="1:19">
      <c r="A72">
        <v>44267</v>
      </c>
      <c r="B72">
        <v>5</v>
      </c>
      <c r="C72">
        <v>20</v>
      </c>
      <c r="D72">
        <v>5</v>
      </c>
      <c r="E72">
        <v>0</v>
      </c>
      <c r="F72">
        <v>1</v>
      </c>
      <c r="G72">
        <v>4</v>
      </c>
      <c r="H72">
        <v>1</v>
      </c>
      <c r="I72" t="str">
        <v>1</v>
      </c>
      <c r="K72">
        <v>1</v>
      </c>
      <c r="L72">
        <v>21</v>
      </c>
      <c r="M72">
        <v>2</v>
      </c>
      <c r="N72">
        <v>5</v>
      </c>
      <c r="O72">
        <v>19</v>
      </c>
      <c r="P72">
        <v>3</v>
      </c>
      <c r="Q72">
        <v>19</v>
      </c>
      <c r="R72">
        <v>4</v>
      </c>
      <c r="S72">
        <v>11</v>
      </c>
    </row>
    <row r="73" spans="1:19">
      <c r="A73">
        <v>44268</v>
      </c>
      <c r="B73">
        <v>15</v>
      </c>
      <c r="C73">
        <v>21</v>
      </c>
      <c r="D73">
        <v>6</v>
      </c>
      <c r="E73">
        <v>1</v>
      </c>
      <c r="F73">
        <v>1</v>
      </c>
      <c r="G73">
        <v>4</v>
      </c>
      <c r="H73">
        <v>7</v>
      </c>
      <c r="I73" t="str">
        <v>0</v>
      </c>
      <c r="K73">
        <v>1</v>
      </c>
      <c r="L73">
        <v>20</v>
      </c>
      <c r="M73">
        <v>2</v>
      </c>
      <c r="N73">
        <v>5</v>
      </c>
      <c r="O73">
        <v>19</v>
      </c>
      <c r="P73">
        <v>3</v>
      </c>
      <c r="Q73">
        <v>19</v>
      </c>
      <c r="R73">
        <v>4</v>
      </c>
      <c r="S73">
        <v>20</v>
      </c>
    </row>
    <row r="74" spans="1:19">
      <c r="A74">
        <v>44269</v>
      </c>
      <c r="B74">
        <v>11</v>
      </c>
      <c r="C74">
        <v>21</v>
      </c>
      <c r="D74">
        <v>7</v>
      </c>
      <c r="E74">
        <v>2</v>
      </c>
      <c r="F74">
        <v>1</v>
      </c>
      <c r="G74">
        <v>4</v>
      </c>
      <c r="H74">
        <v>8</v>
      </c>
      <c r="I74" t="str">
        <v>0</v>
      </c>
      <c r="K74">
        <v>1</v>
      </c>
      <c r="L74">
        <v>21</v>
      </c>
      <c r="M74">
        <v>2</v>
      </c>
      <c r="N74">
        <v>5</v>
      </c>
      <c r="O74">
        <v>18</v>
      </c>
      <c r="P74">
        <v>3</v>
      </c>
      <c r="Q74">
        <v>19</v>
      </c>
      <c r="R74">
        <v>4</v>
      </c>
      <c r="S74">
        <v>20</v>
      </c>
    </row>
    <row r="75" spans="1:19">
      <c r="A75">
        <v>44270</v>
      </c>
      <c r="B75">
        <v>13</v>
      </c>
      <c r="C75">
        <v>20</v>
      </c>
      <c r="D75">
        <v>1</v>
      </c>
      <c r="E75">
        <v>0</v>
      </c>
      <c r="F75">
        <v>1</v>
      </c>
      <c r="G75">
        <v>3</v>
      </c>
      <c r="H75">
        <v>7</v>
      </c>
      <c r="I75" t="str">
        <v>0</v>
      </c>
      <c r="K75">
        <v>1</v>
      </c>
      <c r="L75">
        <v>21</v>
      </c>
      <c r="M75">
        <v>2</v>
      </c>
      <c r="N75">
        <v>5</v>
      </c>
      <c r="O75">
        <v>18</v>
      </c>
      <c r="P75">
        <v>3</v>
      </c>
      <c r="Q75">
        <v>19</v>
      </c>
      <c r="R75">
        <v>4</v>
      </c>
      <c r="S75">
        <v>18</v>
      </c>
    </row>
    <row r="76" spans="1:19">
      <c r="A76">
        <v>44271</v>
      </c>
      <c r="B76">
        <v>13</v>
      </c>
      <c r="C76">
        <v>21</v>
      </c>
      <c r="D76">
        <v>2</v>
      </c>
      <c r="E76">
        <v>0</v>
      </c>
      <c r="F76">
        <v>1</v>
      </c>
      <c r="G76">
        <v>3</v>
      </c>
      <c r="H76">
        <v>5</v>
      </c>
      <c r="I76" t="str">
        <v>1</v>
      </c>
      <c r="K76">
        <v>1</v>
      </c>
      <c r="L76">
        <v>20</v>
      </c>
      <c r="M76">
        <v>2</v>
      </c>
      <c r="N76">
        <v>5</v>
      </c>
      <c r="O76">
        <v>20</v>
      </c>
      <c r="P76">
        <v>3</v>
      </c>
      <c r="Q76">
        <v>19</v>
      </c>
      <c r="R76">
        <v>4</v>
      </c>
      <c r="S76">
        <v>19</v>
      </c>
    </row>
    <row r="77" spans="1:19">
      <c r="A77">
        <v>44272</v>
      </c>
      <c r="B77">
        <v>13</v>
      </c>
      <c r="C77">
        <v>20</v>
      </c>
      <c r="D77">
        <v>3</v>
      </c>
      <c r="E77">
        <v>0</v>
      </c>
      <c r="F77">
        <v>1</v>
      </c>
      <c r="G77">
        <v>3</v>
      </c>
      <c r="H77">
        <v>8</v>
      </c>
      <c r="I77" t="str">
        <v>0</v>
      </c>
      <c r="K77">
        <v>1</v>
      </c>
      <c r="L77">
        <v>21</v>
      </c>
      <c r="M77">
        <v>2</v>
      </c>
      <c r="N77">
        <v>5</v>
      </c>
      <c r="O77">
        <v>20</v>
      </c>
      <c r="P77">
        <v>3</v>
      </c>
      <c r="Q77">
        <v>18</v>
      </c>
      <c r="R77">
        <v>4</v>
      </c>
      <c r="S77">
        <v>19</v>
      </c>
    </row>
    <row r="78" spans="1:19">
      <c r="A78">
        <v>44273</v>
      </c>
      <c r="B78">
        <v>13</v>
      </c>
      <c r="C78">
        <v>20</v>
      </c>
      <c r="D78">
        <v>4</v>
      </c>
      <c r="E78">
        <v>0</v>
      </c>
      <c r="F78">
        <v>1</v>
      </c>
      <c r="G78">
        <v>4</v>
      </c>
      <c r="H78">
        <v>7</v>
      </c>
      <c r="I78" t="str">
        <v>0</v>
      </c>
      <c r="K78">
        <v>1</v>
      </c>
      <c r="L78">
        <v>21</v>
      </c>
      <c r="M78">
        <v>2</v>
      </c>
      <c r="N78">
        <v>5</v>
      </c>
      <c r="O78">
        <v>19</v>
      </c>
      <c r="P78">
        <v>3</v>
      </c>
      <c r="Q78">
        <v>19</v>
      </c>
      <c r="R78">
        <v>4</v>
      </c>
      <c r="S78">
        <v>19</v>
      </c>
    </row>
    <row r="79" spans="1:19">
      <c r="A79">
        <v>44274</v>
      </c>
      <c r="B79">
        <v>13</v>
      </c>
      <c r="C79">
        <v>19</v>
      </c>
      <c r="D79">
        <v>5</v>
      </c>
      <c r="E79">
        <v>0</v>
      </c>
      <c r="F79">
        <v>1</v>
      </c>
      <c r="G79">
        <v>5</v>
      </c>
      <c r="H79">
        <v>3</v>
      </c>
      <c r="I79" t="str">
        <v>1</v>
      </c>
      <c r="K79">
        <v>1</v>
      </c>
      <c r="L79">
        <v>20</v>
      </c>
      <c r="M79">
        <v>2</v>
      </c>
      <c r="N79">
        <v>5</v>
      </c>
      <c r="O79">
        <v>19</v>
      </c>
      <c r="P79">
        <v>3</v>
      </c>
      <c r="Q79">
        <v>18</v>
      </c>
      <c r="R79">
        <v>4</v>
      </c>
      <c r="S79">
        <v>19</v>
      </c>
    </row>
    <row r="80" spans="1:19">
      <c r="A80">
        <v>44275</v>
      </c>
      <c r="B80">
        <v>4</v>
      </c>
      <c r="C80">
        <v>20</v>
      </c>
      <c r="D80">
        <v>6</v>
      </c>
      <c r="E80">
        <v>1</v>
      </c>
      <c r="F80">
        <v>1</v>
      </c>
      <c r="G80">
        <v>3</v>
      </c>
      <c r="H80">
        <v>1</v>
      </c>
      <c r="I80" t="str">
        <v>1</v>
      </c>
      <c r="K80">
        <v>1</v>
      </c>
      <c r="L80">
        <v>18</v>
      </c>
      <c r="M80">
        <v>2</v>
      </c>
      <c r="N80">
        <v>5</v>
      </c>
      <c r="O80">
        <v>20</v>
      </c>
      <c r="P80">
        <v>3</v>
      </c>
      <c r="Q80">
        <v>19</v>
      </c>
      <c r="R80">
        <v>4</v>
      </c>
      <c r="S80">
        <v>19</v>
      </c>
    </row>
    <row r="81" spans="1:19">
      <c r="A81">
        <v>44276</v>
      </c>
      <c r="B81">
        <v>11</v>
      </c>
      <c r="C81">
        <v>20</v>
      </c>
      <c r="D81">
        <v>7</v>
      </c>
      <c r="E81">
        <v>2</v>
      </c>
      <c r="F81">
        <v>1</v>
      </c>
      <c r="G81">
        <v>2</v>
      </c>
      <c r="H81">
        <v>6</v>
      </c>
      <c r="I81" t="str">
        <v>0</v>
      </c>
      <c r="K81">
        <v>1</v>
      </c>
      <c r="L81">
        <v>21</v>
      </c>
      <c r="M81">
        <v>2</v>
      </c>
      <c r="N81">
        <v>5</v>
      </c>
      <c r="O81">
        <v>19</v>
      </c>
      <c r="P81">
        <v>3</v>
      </c>
      <c r="Q81">
        <v>19</v>
      </c>
      <c r="R81">
        <v>4</v>
      </c>
      <c r="S81">
        <v>19</v>
      </c>
    </row>
    <row r="82" spans="1:19">
      <c r="A82">
        <v>44277</v>
      </c>
      <c r="B82">
        <v>13</v>
      </c>
      <c r="C82">
        <v>20</v>
      </c>
      <c r="D82">
        <v>1</v>
      </c>
      <c r="E82">
        <v>0</v>
      </c>
      <c r="F82">
        <v>1</v>
      </c>
      <c r="G82">
        <v>2</v>
      </c>
      <c r="H82">
        <v>9</v>
      </c>
      <c r="I82" t="str">
        <v>0</v>
      </c>
      <c r="K82">
        <v>1</v>
      </c>
      <c r="L82">
        <v>20</v>
      </c>
      <c r="M82">
        <v>2</v>
      </c>
      <c r="N82">
        <v>5</v>
      </c>
      <c r="O82">
        <v>18</v>
      </c>
      <c r="P82">
        <v>3</v>
      </c>
      <c r="Q82">
        <v>19</v>
      </c>
      <c r="R82">
        <v>4</v>
      </c>
      <c r="S82">
        <v>19</v>
      </c>
    </row>
    <row r="83" spans="1:19">
      <c r="A83">
        <v>44278</v>
      </c>
      <c r="B83">
        <v>13</v>
      </c>
      <c r="C83">
        <v>21</v>
      </c>
      <c r="D83">
        <v>2</v>
      </c>
      <c r="E83">
        <v>0</v>
      </c>
      <c r="F83">
        <v>1</v>
      </c>
      <c r="G83">
        <v>3</v>
      </c>
      <c r="H83">
        <v>8</v>
      </c>
      <c r="I83" t="str">
        <v>0</v>
      </c>
      <c r="K83">
        <v>1</v>
      </c>
      <c r="L83">
        <v>21</v>
      </c>
      <c r="M83">
        <v>2</v>
      </c>
      <c r="N83">
        <v>5</v>
      </c>
      <c r="O83">
        <v>19</v>
      </c>
      <c r="P83">
        <v>3</v>
      </c>
      <c r="Q83">
        <v>19</v>
      </c>
      <c r="R83">
        <v>4</v>
      </c>
      <c r="S83">
        <v>19</v>
      </c>
    </row>
    <row r="84" spans="1:19">
      <c r="A84">
        <v>44279</v>
      </c>
      <c r="B84">
        <v>10</v>
      </c>
      <c r="C84">
        <v>21</v>
      </c>
      <c r="D84">
        <v>3</v>
      </c>
      <c r="E84">
        <v>0</v>
      </c>
      <c r="F84">
        <v>1</v>
      </c>
      <c r="G84">
        <v>4</v>
      </c>
      <c r="H84">
        <v>7</v>
      </c>
      <c r="I84" t="str">
        <v>0</v>
      </c>
      <c r="K84">
        <v>1</v>
      </c>
      <c r="L84">
        <v>21</v>
      </c>
      <c r="M84">
        <v>2</v>
      </c>
      <c r="N84">
        <v>5</v>
      </c>
      <c r="O84">
        <v>20</v>
      </c>
      <c r="P84">
        <v>3</v>
      </c>
      <c r="Q84">
        <v>18</v>
      </c>
      <c r="R84">
        <v>4</v>
      </c>
      <c r="S84">
        <v>19</v>
      </c>
    </row>
    <row r="85" spans="1:19">
      <c r="A85">
        <v>44280</v>
      </c>
      <c r="B85">
        <v>13</v>
      </c>
      <c r="C85">
        <v>21</v>
      </c>
      <c r="D85">
        <v>4</v>
      </c>
      <c r="E85">
        <v>0</v>
      </c>
      <c r="F85">
        <v>1</v>
      </c>
      <c r="G85">
        <v>5</v>
      </c>
      <c r="H85">
        <v>9</v>
      </c>
      <c r="I85" t="str">
        <v>0</v>
      </c>
      <c r="K85">
        <v>1</v>
      </c>
      <c r="L85">
        <v>21</v>
      </c>
      <c r="M85">
        <v>2</v>
      </c>
      <c r="N85">
        <v>5</v>
      </c>
      <c r="O85">
        <v>18</v>
      </c>
      <c r="P85">
        <v>3</v>
      </c>
      <c r="Q85">
        <v>19</v>
      </c>
      <c r="R85">
        <v>4</v>
      </c>
      <c r="S85">
        <v>19</v>
      </c>
    </row>
    <row r="86" spans="1:19">
      <c r="A86">
        <v>44281</v>
      </c>
      <c r="B86">
        <v>13</v>
      </c>
      <c r="C86">
        <v>21</v>
      </c>
      <c r="D86">
        <v>5</v>
      </c>
      <c r="E86">
        <v>0</v>
      </c>
      <c r="F86">
        <v>1</v>
      </c>
      <c r="G86">
        <v>4</v>
      </c>
      <c r="H86">
        <v>9</v>
      </c>
      <c r="I86" t="str">
        <v>0</v>
      </c>
      <c r="K86">
        <v>1</v>
      </c>
      <c r="L86">
        <v>20</v>
      </c>
      <c r="M86">
        <v>2</v>
      </c>
      <c r="N86">
        <v>5</v>
      </c>
      <c r="O86">
        <v>18</v>
      </c>
      <c r="P86">
        <v>3</v>
      </c>
      <c r="Q86">
        <v>18</v>
      </c>
      <c r="R86">
        <v>4</v>
      </c>
      <c r="S86">
        <v>19</v>
      </c>
    </row>
    <row r="87" spans="1:19">
      <c r="A87">
        <v>44282</v>
      </c>
      <c r="B87">
        <v>9</v>
      </c>
      <c r="C87">
        <v>19</v>
      </c>
      <c r="D87">
        <v>6</v>
      </c>
      <c r="E87">
        <v>1</v>
      </c>
      <c r="F87">
        <v>1</v>
      </c>
      <c r="G87">
        <v>5</v>
      </c>
      <c r="H87">
        <v>2</v>
      </c>
      <c r="I87" t="str">
        <v>1</v>
      </c>
      <c r="K87">
        <v>1</v>
      </c>
      <c r="L87">
        <v>20</v>
      </c>
      <c r="M87">
        <v>2</v>
      </c>
      <c r="N87">
        <v>5</v>
      </c>
      <c r="O87">
        <v>20</v>
      </c>
      <c r="P87">
        <v>3</v>
      </c>
      <c r="Q87">
        <v>18</v>
      </c>
      <c r="R87">
        <v>4</v>
      </c>
      <c r="S87">
        <v>18</v>
      </c>
    </row>
    <row r="88" spans="1:19">
      <c r="A88">
        <v>44283</v>
      </c>
      <c r="B88">
        <v>13</v>
      </c>
      <c r="C88">
        <v>21</v>
      </c>
      <c r="D88">
        <v>7</v>
      </c>
      <c r="E88">
        <v>2</v>
      </c>
      <c r="F88">
        <v>1</v>
      </c>
      <c r="G88">
        <v>5</v>
      </c>
      <c r="H88">
        <v>7</v>
      </c>
      <c r="I88" t="str">
        <v>0</v>
      </c>
      <c r="K88">
        <v>1</v>
      </c>
      <c r="L88">
        <v>20</v>
      </c>
      <c r="M88">
        <v>2</v>
      </c>
      <c r="N88">
        <v>5</v>
      </c>
      <c r="O88">
        <v>16</v>
      </c>
      <c r="P88">
        <v>3</v>
      </c>
      <c r="Q88">
        <v>18</v>
      </c>
      <c r="R88">
        <v>4</v>
      </c>
      <c r="S88">
        <v>19</v>
      </c>
    </row>
    <row r="89" spans="1:19">
      <c r="A89">
        <v>44284</v>
      </c>
      <c r="B89">
        <v>13</v>
      </c>
      <c r="C89">
        <v>21</v>
      </c>
      <c r="D89">
        <v>1</v>
      </c>
      <c r="E89">
        <v>0</v>
      </c>
      <c r="F89">
        <v>1</v>
      </c>
      <c r="G89">
        <v>5</v>
      </c>
      <c r="H89">
        <v>7</v>
      </c>
      <c r="I89" t="str">
        <v>0</v>
      </c>
      <c r="K89">
        <v>1</v>
      </c>
      <c r="L89">
        <v>20</v>
      </c>
      <c r="M89">
        <v>2</v>
      </c>
      <c r="N89">
        <v>5</v>
      </c>
      <c r="O89">
        <v>18</v>
      </c>
      <c r="P89">
        <v>3</v>
      </c>
      <c r="Q89">
        <v>19</v>
      </c>
      <c r="R89">
        <v>4</v>
      </c>
      <c r="S89">
        <v>19</v>
      </c>
    </row>
    <row r="90" spans="1:19">
      <c r="A90">
        <v>44285</v>
      </c>
      <c r="B90">
        <v>13</v>
      </c>
      <c r="C90">
        <v>21</v>
      </c>
      <c r="D90">
        <v>2</v>
      </c>
      <c r="E90">
        <v>0</v>
      </c>
      <c r="F90">
        <v>1</v>
      </c>
      <c r="G90">
        <v>5</v>
      </c>
      <c r="H90">
        <v>8</v>
      </c>
      <c r="I90" t="str">
        <v>0</v>
      </c>
      <c r="K90">
        <v>1</v>
      </c>
      <c r="L90">
        <v>20</v>
      </c>
      <c r="M90">
        <v>2</v>
      </c>
      <c r="N90">
        <v>5</v>
      </c>
      <c r="O90">
        <v>20</v>
      </c>
      <c r="P90">
        <v>3</v>
      </c>
      <c r="Q90">
        <v>19</v>
      </c>
      <c r="R90">
        <v>4</v>
      </c>
      <c r="S90">
        <v>18</v>
      </c>
    </row>
    <row r="91" spans="1:19">
      <c r="A91">
        <v>44286</v>
      </c>
      <c r="B91">
        <v>10</v>
      </c>
      <c r="C91">
        <v>20</v>
      </c>
      <c r="D91">
        <v>3</v>
      </c>
      <c r="E91">
        <v>0</v>
      </c>
      <c r="F91">
        <v>1</v>
      </c>
      <c r="G91">
        <v>5</v>
      </c>
      <c r="H91">
        <v>6</v>
      </c>
      <c r="I91" t="str">
        <v>0</v>
      </c>
      <c r="K91">
        <v>1</v>
      </c>
      <c r="L91">
        <v>20</v>
      </c>
      <c r="M91">
        <v>2</v>
      </c>
      <c r="N91">
        <v>5</v>
      </c>
      <c r="O91">
        <v>20</v>
      </c>
      <c r="P91">
        <v>3</v>
      </c>
      <c r="Q91">
        <v>19</v>
      </c>
      <c r="R91">
        <v>4</v>
      </c>
      <c r="S91">
        <v>18</v>
      </c>
    </row>
    <row r="92" spans="1:19">
      <c r="A92">
        <v>44287</v>
      </c>
      <c r="B92">
        <v>4</v>
      </c>
      <c r="C92">
        <v>19</v>
      </c>
      <c r="D92">
        <v>4</v>
      </c>
      <c r="E92">
        <v>0</v>
      </c>
      <c r="F92">
        <v>1</v>
      </c>
      <c r="G92">
        <v>5</v>
      </c>
      <c r="H92">
        <v>2</v>
      </c>
      <c r="I92" t="str">
        <v>1</v>
      </c>
      <c r="K92">
        <v>1</v>
      </c>
      <c r="L92">
        <v>20</v>
      </c>
      <c r="M92">
        <v>2</v>
      </c>
      <c r="N92">
        <v>5</v>
      </c>
      <c r="O92">
        <v>19</v>
      </c>
      <c r="P92">
        <v>3</v>
      </c>
      <c r="Q92">
        <v>19</v>
      </c>
      <c r="R92">
        <v>4</v>
      </c>
      <c r="S92">
        <v>19</v>
      </c>
    </row>
    <row r="93" spans="1:19">
      <c r="A93">
        <v>44288</v>
      </c>
      <c r="B93">
        <v>11</v>
      </c>
      <c r="C93">
        <v>20</v>
      </c>
      <c r="D93">
        <v>5</v>
      </c>
      <c r="E93">
        <v>0</v>
      </c>
      <c r="F93">
        <v>1</v>
      </c>
      <c r="G93">
        <v>5</v>
      </c>
      <c r="H93">
        <v>5</v>
      </c>
      <c r="I93" t="str">
        <v>1</v>
      </c>
      <c r="K93">
        <v>1</v>
      </c>
      <c r="L93">
        <v>20</v>
      </c>
      <c r="M93">
        <v>2</v>
      </c>
      <c r="N93">
        <v>5</v>
      </c>
      <c r="O93">
        <v>19</v>
      </c>
      <c r="P93">
        <v>3</v>
      </c>
      <c r="Q93">
        <v>19</v>
      </c>
      <c r="R93">
        <v>4</v>
      </c>
      <c r="S93">
        <v>19</v>
      </c>
    </row>
    <row r="94" spans="1:19">
      <c r="A94">
        <v>44289</v>
      </c>
      <c r="B94">
        <v>4</v>
      </c>
      <c r="C94">
        <v>20</v>
      </c>
      <c r="D94">
        <v>6</v>
      </c>
      <c r="E94">
        <v>1</v>
      </c>
      <c r="F94">
        <v>1</v>
      </c>
      <c r="G94">
        <v>5</v>
      </c>
      <c r="H94">
        <v>3</v>
      </c>
      <c r="I94" t="str">
        <v>0</v>
      </c>
      <c r="K94">
        <v>1</v>
      </c>
      <c r="L94">
        <v>20</v>
      </c>
      <c r="M94">
        <v>2</v>
      </c>
      <c r="N94">
        <v>5</v>
      </c>
      <c r="O94">
        <v>19</v>
      </c>
      <c r="P94">
        <v>3</v>
      </c>
      <c r="Q94">
        <v>19</v>
      </c>
      <c r="R94">
        <v>4</v>
      </c>
      <c r="S94">
        <v>19</v>
      </c>
    </row>
    <row r="95" spans="1:19">
      <c r="A95">
        <v>44290</v>
      </c>
      <c r="B95">
        <v>9</v>
      </c>
      <c r="C95">
        <v>20</v>
      </c>
      <c r="D95">
        <v>7</v>
      </c>
      <c r="E95">
        <v>2</v>
      </c>
      <c r="F95">
        <v>1</v>
      </c>
      <c r="G95">
        <v>4</v>
      </c>
      <c r="H95">
        <v>1</v>
      </c>
      <c r="I95" t="str">
        <v>1</v>
      </c>
      <c r="K95">
        <v>1</v>
      </c>
      <c r="L95">
        <v>20</v>
      </c>
      <c r="M95">
        <v>2</v>
      </c>
      <c r="N95">
        <v>5</v>
      </c>
      <c r="O95">
        <v>20</v>
      </c>
      <c r="P95">
        <v>3</v>
      </c>
      <c r="Q95">
        <v>19</v>
      </c>
      <c r="R95">
        <v>4</v>
      </c>
      <c r="S95">
        <v>19</v>
      </c>
    </row>
    <row r="96" spans="1:19">
      <c r="A96">
        <v>44291</v>
      </c>
      <c r="B96">
        <v>13</v>
      </c>
      <c r="C96">
        <v>21</v>
      </c>
      <c r="D96">
        <v>1</v>
      </c>
      <c r="E96">
        <v>0</v>
      </c>
      <c r="F96">
        <v>1</v>
      </c>
      <c r="G96">
        <v>4</v>
      </c>
      <c r="H96">
        <v>9</v>
      </c>
      <c r="I96" t="str">
        <v>1</v>
      </c>
      <c r="K96">
        <v>1</v>
      </c>
      <c r="L96">
        <v>19</v>
      </c>
      <c r="M96">
        <v>2</v>
      </c>
      <c r="N96">
        <v>5</v>
      </c>
      <c r="O96">
        <v>18</v>
      </c>
      <c r="P96">
        <v>3</v>
      </c>
      <c r="Q96">
        <v>19</v>
      </c>
      <c r="R96">
        <v>4</v>
      </c>
      <c r="S96">
        <v>19</v>
      </c>
    </row>
    <row r="97" spans="1:19">
      <c r="A97">
        <v>44292</v>
      </c>
      <c r="B97">
        <v>13</v>
      </c>
      <c r="C97">
        <v>21</v>
      </c>
      <c r="D97">
        <v>2</v>
      </c>
      <c r="E97">
        <v>0</v>
      </c>
      <c r="F97">
        <v>1</v>
      </c>
      <c r="G97">
        <v>5</v>
      </c>
      <c r="H97">
        <v>9</v>
      </c>
      <c r="I97" t="str">
        <v>0</v>
      </c>
      <c r="K97">
        <v>1</v>
      </c>
      <c r="L97">
        <v>21</v>
      </c>
      <c r="M97">
        <v>2</v>
      </c>
      <c r="N97">
        <v>4</v>
      </c>
      <c r="O97">
        <v>13</v>
      </c>
      <c r="P97">
        <v>3</v>
      </c>
      <c r="Q97">
        <v>19</v>
      </c>
      <c r="R97">
        <v>4</v>
      </c>
      <c r="S97">
        <v>19</v>
      </c>
    </row>
    <row r="98" spans="1:19">
      <c r="A98">
        <v>44293</v>
      </c>
      <c r="B98">
        <v>13</v>
      </c>
      <c r="C98">
        <v>20</v>
      </c>
      <c r="D98">
        <v>3</v>
      </c>
      <c r="E98">
        <v>0</v>
      </c>
      <c r="F98">
        <v>1</v>
      </c>
      <c r="G98">
        <v>5</v>
      </c>
      <c r="H98">
        <v>9</v>
      </c>
      <c r="I98" t="str">
        <v>0</v>
      </c>
      <c r="K98">
        <v>1</v>
      </c>
      <c r="L98">
        <v>21</v>
      </c>
      <c r="M98">
        <v>2</v>
      </c>
      <c r="N98">
        <v>5</v>
      </c>
      <c r="O98">
        <v>20</v>
      </c>
      <c r="P98">
        <v>3</v>
      </c>
      <c r="Q98">
        <v>18</v>
      </c>
      <c r="R98">
        <v>4</v>
      </c>
      <c r="S98">
        <v>18</v>
      </c>
    </row>
    <row r="99" spans="1:19">
      <c r="A99">
        <v>44294</v>
      </c>
      <c r="B99">
        <v>12</v>
      </c>
      <c r="C99">
        <v>21</v>
      </c>
      <c r="D99">
        <v>4</v>
      </c>
      <c r="E99">
        <v>0</v>
      </c>
      <c r="F99">
        <v>1</v>
      </c>
      <c r="G99">
        <v>5</v>
      </c>
      <c r="H99">
        <v>9</v>
      </c>
      <c r="I99" t="str">
        <v>0</v>
      </c>
      <c r="K99">
        <v>1</v>
      </c>
      <c r="L99">
        <v>21</v>
      </c>
      <c r="M99">
        <v>2</v>
      </c>
      <c r="N99">
        <v>5</v>
      </c>
      <c r="O99">
        <v>15</v>
      </c>
      <c r="P99">
        <v>3</v>
      </c>
      <c r="Q99">
        <v>18</v>
      </c>
      <c r="R99">
        <v>4</v>
      </c>
      <c r="S99">
        <v>19</v>
      </c>
    </row>
    <row r="100" spans="1:19">
      <c r="A100">
        <v>44295</v>
      </c>
      <c r="B100">
        <v>12</v>
      </c>
      <c r="C100">
        <v>21</v>
      </c>
      <c r="D100">
        <v>5</v>
      </c>
      <c r="E100">
        <v>0</v>
      </c>
      <c r="F100">
        <v>1</v>
      </c>
      <c r="G100">
        <v>4</v>
      </c>
      <c r="H100">
        <v>9</v>
      </c>
      <c r="I100" t="str">
        <v>0</v>
      </c>
      <c r="K100">
        <v>1</v>
      </c>
      <c r="L100">
        <v>20</v>
      </c>
      <c r="M100">
        <v>2</v>
      </c>
      <c r="N100">
        <v>5</v>
      </c>
      <c r="O100">
        <v>18</v>
      </c>
      <c r="P100">
        <v>3</v>
      </c>
      <c r="Q100">
        <v>19</v>
      </c>
      <c r="R100">
        <v>4</v>
      </c>
      <c r="S100">
        <v>19</v>
      </c>
    </row>
    <row r="101" spans="1:19">
      <c r="A101">
        <v>44296</v>
      </c>
      <c r="B101">
        <v>14</v>
      </c>
      <c r="C101">
        <v>21</v>
      </c>
      <c r="D101">
        <v>6</v>
      </c>
      <c r="E101">
        <v>1</v>
      </c>
      <c r="F101">
        <v>1</v>
      </c>
      <c r="G101">
        <v>5</v>
      </c>
      <c r="H101">
        <v>8</v>
      </c>
      <c r="I101" t="str">
        <v>0</v>
      </c>
      <c r="K101">
        <v>1</v>
      </c>
      <c r="L101">
        <v>20</v>
      </c>
      <c r="M101">
        <v>2</v>
      </c>
      <c r="N101">
        <v>5</v>
      </c>
      <c r="O101">
        <v>14</v>
      </c>
      <c r="P101">
        <v>3</v>
      </c>
      <c r="Q101">
        <v>19</v>
      </c>
      <c r="R101">
        <v>4</v>
      </c>
      <c r="S101">
        <v>18</v>
      </c>
    </row>
    <row r="102" spans="1:19">
      <c r="A102">
        <v>44297</v>
      </c>
      <c r="B102">
        <v>12</v>
      </c>
      <c r="C102">
        <v>21</v>
      </c>
      <c r="D102">
        <v>7</v>
      </c>
      <c r="E102">
        <v>2</v>
      </c>
      <c r="F102">
        <v>1</v>
      </c>
      <c r="G102">
        <v>5</v>
      </c>
      <c r="H102">
        <v>9</v>
      </c>
      <c r="I102" t="str">
        <v>0</v>
      </c>
      <c r="K102">
        <v>1</v>
      </c>
      <c r="L102">
        <v>19</v>
      </c>
      <c r="M102">
        <v>2</v>
      </c>
      <c r="N102">
        <v>5</v>
      </c>
      <c r="O102">
        <v>18</v>
      </c>
      <c r="P102">
        <v>3</v>
      </c>
      <c r="Q102">
        <v>19</v>
      </c>
      <c r="R102">
        <v>4</v>
      </c>
      <c r="S102">
        <v>19</v>
      </c>
    </row>
    <row r="103" spans="1:19">
      <c r="A103">
        <v>44298</v>
      </c>
      <c r="B103">
        <v>4</v>
      </c>
      <c r="C103">
        <v>18</v>
      </c>
      <c r="D103">
        <v>1</v>
      </c>
      <c r="E103">
        <v>0</v>
      </c>
      <c r="F103">
        <v>1</v>
      </c>
      <c r="G103">
        <v>5</v>
      </c>
      <c r="H103">
        <v>2</v>
      </c>
      <c r="I103" t="str">
        <v>1</v>
      </c>
      <c r="K103">
        <v>1</v>
      </c>
      <c r="L103">
        <v>21</v>
      </c>
      <c r="M103">
        <v>2</v>
      </c>
      <c r="N103">
        <v>5</v>
      </c>
      <c r="O103">
        <v>18</v>
      </c>
      <c r="P103">
        <v>3</v>
      </c>
      <c r="Q103">
        <v>19</v>
      </c>
      <c r="R103">
        <v>4</v>
      </c>
      <c r="S103">
        <v>19</v>
      </c>
    </row>
    <row r="104" spans="1:19">
      <c r="A104">
        <v>44299</v>
      </c>
      <c r="B104">
        <v>13</v>
      </c>
      <c r="C104">
        <v>21</v>
      </c>
      <c r="D104">
        <v>2</v>
      </c>
      <c r="E104">
        <v>0</v>
      </c>
      <c r="F104">
        <v>1</v>
      </c>
      <c r="G104">
        <v>3</v>
      </c>
      <c r="H104">
        <v>3</v>
      </c>
      <c r="I104" t="str">
        <v>0</v>
      </c>
      <c r="K104">
        <v>1</v>
      </c>
      <c r="L104">
        <v>21</v>
      </c>
      <c r="M104">
        <v>2</v>
      </c>
      <c r="N104">
        <v>5</v>
      </c>
      <c r="O104">
        <v>19</v>
      </c>
      <c r="P104">
        <v>3</v>
      </c>
      <c r="Q104">
        <v>19</v>
      </c>
      <c r="R104">
        <v>4</v>
      </c>
      <c r="S104">
        <v>18</v>
      </c>
    </row>
    <row r="105" spans="1:19">
      <c r="A105">
        <v>44300</v>
      </c>
      <c r="B105">
        <v>12</v>
      </c>
      <c r="C105">
        <v>20</v>
      </c>
      <c r="D105">
        <v>3</v>
      </c>
      <c r="E105">
        <v>0</v>
      </c>
      <c r="F105">
        <v>1</v>
      </c>
      <c r="G105">
        <v>3</v>
      </c>
      <c r="H105">
        <v>9</v>
      </c>
      <c r="I105" t="str">
        <v>0</v>
      </c>
      <c r="K105">
        <v>1</v>
      </c>
      <c r="L105">
        <v>21</v>
      </c>
      <c r="M105">
        <v>2</v>
      </c>
      <c r="N105">
        <v>5</v>
      </c>
      <c r="O105">
        <v>20</v>
      </c>
      <c r="P105">
        <v>3</v>
      </c>
      <c r="Q105">
        <v>19</v>
      </c>
      <c r="R105">
        <v>4</v>
      </c>
      <c r="S105">
        <v>19</v>
      </c>
    </row>
    <row r="106" spans="1:19">
      <c r="A106">
        <v>44301</v>
      </c>
      <c r="B106">
        <v>12</v>
      </c>
      <c r="C106">
        <v>21</v>
      </c>
      <c r="D106">
        <v>4</v>
      </c>
      <c r="E106">
        <v>0</v>
      </c>
      <c r="F106">
        <v>1</v>
      </c>
      <c r="G106">
        <v>4</v>
      </c>
      <c r="H106">
        <v>8</v>
      </c>
      <c r="I106" t="str">
        <v>0</v>
      </c>
      <c r="K106">
        <v>1</v>
      </c>
      <c r="L106">
        <v>21</v>
      </c>
      <c r="M106">
        <v>2</v>
      </c>
      <c r="N106">
        <v>5</v>
      </c>
      <c r="O106">
        <v>19</v>
      </c>
      <c r="P106">
        <v>3</v>
      </c>
      <c r="Q106">
        <v>18</v>
      </c>
      <c r="R106">
        <v>4</v>
      </c>
      <c r="S106">
        <v>19</v>
      </c>
    </row>
    <row r="107" spans="1:19">
      <c r="A107">
        <v>44302</v>
      </c>
      <c r="B107">
        <v>13</v>
      </c>
      <c r="C107">
        <v>21</v>
      </c>
      <c r="D107">
        <v>5</v>
      </c>
      <c r="E107">
        <v>0</v>
      </c>
      <c r="F107">
        <v>1</v>
      </c>
      <c r="G107">
        <v>5</v>
      </c>
      <c r="H107">
        <v>8</v>
      </c>
      <c r="I107" t="str">
        <v>0</v>
      </c>
      <c r="K107">
        <v>1</v>
      </c>
      <c r="L107">
        <v>20</v>
      </c>
      <c r="M107">
        <v>2</v>
      </c>
      <c r="N107">
        <v>5</v>
      </c>
      <c r="O107">
        <v>18</v>
      </c>
      <c r="P107">
        <v>3</v>
      </c>
      <c r="Q107">
        <v>14</v>
      </c>
      <c r="R107">
        <v>4</v>
      </c>
      <c r="S107">
        <v>19</v>
      </c>
    </row>
    <row r="108" spans="1:19">
      <c r="A108">
        <v>44303</v>
      </c>
      <c r="B108">
        <v>10</v>
      </c>
      <c r="C108">
        <v>21</v>
      </c>
      <c r="D108">
        <v>6</v>
      </c>
      <c r="E108">
        <v>1</v>
      </c>
      <c r="F108">
        <v>1</v>
      </c>
      <c r="G108">
        <v>4</v>
      </c>
      <c r="H108">
        <v>9</v>
      </c>
      <c r="I108" t="str">
        <v>0</v>
      </c>
      <c r="K108">
        <v>1</v>
      </c>
      <c r="L108">
        <v>20</v>
      </c>
      <c r="M108">
        <v>2</v>
      </c>
      <c r="N108">
        <v>12</v>
      </c>
      <c r="O108">
        <v>21</v>
      </c>
      <c r="P108">
        <v>3</v>
      </c>
      <c r="Q108">
        <v>12</v>
      </c>
      <c r="R108">
        <v>4</v>
      </c>
      <c r="S108">
        <v>19</v>
      </c>
    </row>
    <row r="109" spans="1:19">
      <c r="A109">
        <v>44304</v>
      </c>
      <c r="B109">
        <v>12</v>
      </c>
      <c r="C109">
        <v>21</v>
      </c>
      <c r="D109">
        <v>7</v>
      </c>
      <c r="E109">
        <v>2</v>
      </c>
      <c r="F109">
        <v>1</v>
      </c>
      <c r="G109">
        <v>4</v>
      </c>
      <c r="H109">
        <v>10</v>
      </c>
      <c r="I109" t="str">
        <v>0</v>
      </c>
      <c r="K109">
        <v>1</v>
      </c>
      <c r="L109">
        <v>20</v>
      </c>
      <c r="M109">
        <v>2</v>
      </c>
      <c r="N109">
        <v>5</v>
      </c>
      <c r="O109">
        <v>20</v>
      </c>
      <c r="P109">
        <v>3</v>
      </c>
      <c r="Q109">
        <v>20</v>
      </c>
      <c r="R109">
        <v>4</v>
      </c>
      <c r="S109">
        <v>19</v>
      </c>
    </row>
    <row r="110" spans="1:19">
      <c r="A110">
        <v>44305</v>
      </c>
      <c r="B110">
        <v>13</v>
      </c>
      <c r="C110">
        <v>21</v>
      </c>
      <c r="D110">
        <v>1</v>
      </c>
      <c r="E110">
        <v>0</v>
      </c>
      <c r="F110">
        <v>1</v>
      </c>
      <c r="G110">
        <v>4</v>
      </c>
      <c r="H110">
        <v>10</v>
      </c>
      <c r="I110" t="str">
        <v>0</v>
      </c>
      <c r="K110">
        <v>1</v>
      </c>
      <c r="L110">
        <v>20</v>
      </c>
      <c r="M110">
        <v>2</v>
      </c>
      <c r="N110">
        <v>13</v>
      </c>
      <c r="O110">
        <v>20</v>
      </c>
      <c r="P110">
        <v>3</v>
      </c>
      <c r="Q110">
        <v>19</v>
      </c>
      <c r="R110">
        <v>4</v>
      </c>
      <c r="S110">
        <v>18</v>
      </c>
    </row>
    <row r="111" spans="1:19">
      <c r="A111">
        <v>44306</v>
      </c>
      <c r="B111">
        <v>13</v>
      </c>
      <c r="C111">
        <v>21</v>
      </c>
      <c r="D111">
        <v>2</v>
      </c>
      <c r="E111">
        <v>0</v>
      </c>
      <c r="F111">
        <v>1</v>
      </c>
      <c r="G111">
        <v>4</v>
      </c>
      <c r="H111">
        <v>10</v>
      </c>
      <c r="I111" t="str">
        <v>0</v>
      </c>
      <c r="K111">
        <v>1</v>
      </c>
      <c r="L111">
        <v>20</v>
      </c>
      <c r="M111">
        <v>2</v>
      </c>
      <c r="N111">
        <v>12</v>
      </c>
      <c r="O111">
        <v>21</v>
      </c>
      <c r="P111">
        <v>3</v>
      </c>
      <c r="Q111">
        <v>14</v>
      </c>
      <c r="R111">
        <v>4</v>
      </c>
      <c r="S111">
        <v>19</v>
      </c>
    </row>
    <row r="112" spans="1:19">
      <c r="A112">
        <v>44307</v>
      </c>
      <c r="B112">
        <v>12</v>
      </c>
      <c r="C112">
        <v>21</v>
      </c>
      <c r="D112">
        <v>3</v>
      </c>
      <c r="E112">
        <v>0</v>
      </c>
      <c r="F112">
        <v>1</v>
      </c>
      <c r="G112">
        <v>5</v>
      </c>
      <c r="H112">
        <v>8</v>
      </c>
      <c r="I112" t="str">
        <v>0</v>
      </c>
      <c r="K112">
        <v>1</v>
      </c>
      <c r="L112">
        <v>20</v>
      </c>
      <c r="M112">
        <v>2</v>
      </c>
      <c r="N112">
        <v>4</v>
      </c>
      <c r="O112">
        <v>21</v>
      </c>
      <c r="P112">
        <v>3</v>
      </c>
      <c r="Q112">
        <v>19</v>
      </c>
      <c r="R112">
        <v>4</v>
      </c>
      <c r="S112">
        <v>19</v>
      </c>
    </row>
    <row r="113" spans="1:19">
      <c r="A113">
        <v>44308</v>
      </c>
      <c r="B113">
        <v>11</v>
      </c>
      <c r="C113">
        <v>20</v>
      </c>
      <c r="D113">
        <v>4</v>
      </c>
      <c r="E113">
        <v>0</v>
      </c>
      <c r="F113">
        <v>1</v>
      </c>
      <c r="G113">
        <v>6</v>
      </c>
      <c r="H113">
        <v>7</v>
      </c>
      <c r="I113" t="str">
        <v>0</v>
      </c>
      <c r="K113">
        <v>1</v>
      </c>
      <c r="L113">
        <v>20</v>
      </c>
      <c r="M113">
        <v>2</v>
      </c>
      <c r="N113">
        <v>12</v>
      </c>
      <c r="O113">
        <v>21</v>
      </c>
      <c r="P113">
        <v>3</v>
      </c>
      <c r="Q113">
        <v>18</v>
      </c>
      <c r="R113">
        <v>4</v>
      </c>
      <c r="S113">
        <v>19</v>
      </c>
    </row>
    <row r="114" spans="1:19">
      <c r="A114">
        <v>44309</v>
      </c>
      <c r="B114">
        <v>13</v>
      </c>
      <c r="C114">
        <v>21</v>
      </c>
      <c r="D114">
        <v>5</v>
      </c>
      <c r="E114">
        <v>0</v>
      </c>
      <c r="F114">
        <v>1</v>
      </c>
      <c r="G114">
        <v>6</v>
      </c>
      <c r="H114">
        <v>8</v>
      </c>
      <c r="I114" t="str">
        <v>0</v>
      </c>
      <c r="K114">
        <v>1</v>
      </c>
      <c r="L114">
        <v>20</v>
      </c>
      <c r="M114">
        <v>2</v>
      </c>
      <c r="N114">
        <v>5</v>
      </c>
      <c r="O114">
        <v>20</v>
      </c>
      <c r="P114">
        <v>3</v>
      </c>
      <c r="Q114">
        <v>19</v>
      </c>
      <c r="R114">
        <v>4</v>
      </c>
      <c r="S114">
        <v>19</v>
      </c>
    </row>
    <row r="115" spans="1:19">
      <c r="A115">
        <v>44310</v>
      </c>
      <c r="B115">
        <v>12</v>
      </c>
      <c r="C115">
        <v>21</v>
      </c>
      <c r="D115">
        <v>6</v>
      </c>
      <c r="E115">
        <v>1</v>
      </c>
      <c r="F115">
        <v>1</v>
      </c>
      <c r="G115">
        <v>6</v>
      </c>
      <c r="H115">
        <v>8</v>
      </c>
      <c r="I115" t="str">
        <v>0</v>
      </c>
      <c r="K115">
        <v>1</v>
      </c>
      <c r="L115">
        <v>20</v>
      </c>
      <c r="M115">
        <v>2</v>
      </c>
      <c r="N115">
        <v>5</v>
      </c>
      <c r="O115">
        <v>20</v>
      </c>
      <c r="P115">
        <v>3</v>
      </c>
      <c r="Q115">
        <v>19</v>
      </c>
      <c r="R115">
        <v>4</v>
      </c>
      <c r="S115">
        <v>19</v>
      </c>
    </row>
    <row r="116" spans="1:19">
      <c r="A116">
        <v>44311</v>
      </c>
      <c r="B116">
        <v>12</v>
      </c>
      <c r="C116">
        <v>21</v>
      </c>
      <c r="D116">
        <v>7</v>
      </c>
      <c r="E116">
        <v>2</v>
      </c>
      <c r="F116">
        <v>1</v>
      </c>
      <c r="G116">
        <v>6</v>
      </c>
      <c r="H116">
        <v>10</v>
      </c>
      <c r="I116" t="str">
        <v>0</v>
      </c>
      <c r="K116">
        <v>1</v>
      </c>
      <c r="L116">
        <v>21</v>
      </c>
      <c r="M116">
        <v>2</v>
      </c>
      <c r="N116">
        <v>13</v>
      </c>
      <c r="O116">
        <v>20</v>
      </c>
      <c r="P116">
        <v>3</v>
      </c>
      <c r="Q116">
        <v>20</v>
      </c>
      <c r="R116">
        <v>4</v>
      </c>
      <c r="S116">
        <v>18</v>
      </c>
    </row>
    <row r="117" spans="1:19">
      <c r="A117">
        <v>44312</v>
      </c>
      <c r="B117">
        <v>13</v>
      </c>
      <c r="C117">
        <v>21</v>
      </c>
      <c r="D117">
        <v>1</v>
      </c>
      <c r="E117">
        <v>0</v>
      </c>
      <c r="F117">
        <v>1</v>
      </c>
      <c r="G117">
        <v>5</v>
      </c>
      <c r="H117">
        <v>10</v>
      </c>
      <c r="I117" t="str">
        <v>0</v>
      </c>
      <c r="K117">
        <v>1</v>
      </c>
      <c r="L117">
        <v>20</v>
      </c>
      <c r="M117">
        <v>2</v>
      </c>
      <c r="N117">
        <v>7</v>
      </c>
      <c r="O117">
        <v>20</v>
      </c>
      <c r="P117">
        <v>3</v>
      </c>
      <c r="Q117">
        <v>20</v>
      </c>
      <c r="R117">
        <v>4</v>
      </c>
      <c r="S117">
        <v>19</v>
      </c>
    </row>
    <row r="118" spans="1:19">
      <c r="A118">
        <v>44313</v>
      </c>
      <c r="B118">
        <v>14</v>
      </c>
      <c r="C118">
        <v>20</v>
      </c>
      <c r="D118">
        <v>2</v>
      </c>
      <c r="E118">
        <v>0</v>
      </c>
      <c r="F118">
        <v>1</v>
      </c>
      <c r="G118">
        <v>5</v>
      </c>
      <c r="H118">
        <v>5</v>
      </c>
      <c r="I118" t="str">
        <v>1</v>
      </c>
      <c r="K118">
        <v>1</v>
      </c>
      <c r="L118">
        <v>20</v>
      </c>
      <c r="M118">
        <v>2</v>
      </c>
      <c r="N118">
        <v>12</v>
      </c>
      <c r="O118">
        <v>20</v>
      </c>
      <c r="P118">
        <v>3</v>
      </c>
      <c r="Q118">
        <v>20</v>
      </c>
      <c r="R118">
        <v>4</v>
      </c>
      <c r="S118">
        <v>19</v>
      </c>
    </row>
    <row r="119" spans="1:19">
      <c r="A119">
        <v>44314</v>
      </c>
      <c r="B119">
        <v>13</v>
      </c>
      <c r="C119">
        <v>21</v>
      </c>
      <c r="D119">
        <v>3</v>
      </c>
      <c r="E119">
        <v>0</v>
      </c>
      <c r="F119">
        <v>1</v>
      </c>
      <c r="G119">
        <v>6</v>
      </c>
      <c r="H119">
        <v>8</v>
      </c>
      <c r="I119" t="str">
        <v>0</v>
      </c>
      <c r="K119">
        <v>1</v>
      </c>
      <c r="L119">
        <v>20</v>
      </c>
      <c r="M119">
        <v>2</v>
      </c>
      <c r="N119">
        <v>14</v>
      </c>
      <c r="O119">
        <v>21</v>
      </c>
      <c r="P119">
        <v>3</v>
      </c>
      <c r="Q119">
        <v>12</v>
      </c>
      <c r="R119">
        <v>4</v>
      </c>
      <c r="S119">
        <v>19</v>
      </c>
    </row>
    <row r="120" spans="1:19">
      <c r="A120">
        <v>44315</v>
      </c>
      <c r="B120">
        <v>13</v>
      </c>
      <c r="C120">
        <v>21</v>
      </c>
      <c r="D120">
        <v>4</v>
      </c>
      <c r="E120">
        <v>0</v>
      </c>
      <c r="F120">
        <v>1</v>
      </c>
      <c r="G120">
        <v>6</v>
      </c>
      <c r="H120">
        <v>9</v>
      </c>
      <c r="I120" t="str">
        <v>0</v>
      </c>
      <c r="K120">
        <v>1</v>
      </c>
      <c r="L120">
        <v>20</v>
      </c>
      <c r="M120">
        <v>2</v>
      </c>
      <c r="N120">
        <v>4</v>
      </c>
      <c r="O120">
        <v>19</v>
      </c>
      <c r="P120">
        <v>3</v>
      </c>
      <c r="Q120">
        <v>18</v>
      </c>
      <c r="R120">
        <v>4</v>
      </c>
      <c r="S120">
        <v>20</v>
      </c>
    </row>
    <row r="121" spans="1:19">
      <c r="A121">
        <v>44316</v>
      </c>
      <c r="B121">
        <v>13</v>
      </c>
      <c r="C121">
        <v>20</v>
      </c>
      <c r="D121">
        <v>5</v>
      </c>
      <c r="E121">
        <v>0</v>
      </c>
      <c r="F121">
        <v>1</v>
      </c>
      <c r="G121">
        <v>4</v>
      </c>
      <c r="H121">
        <v>10</v>
      </c>
      <c r="I121" t="str">
        <v>1</v>
      </c>
      <c r="K121">
        <v>1</v>
      </c>
      <c r="L121">
        <v>20</v>
      </c>
      <c r="M121">
        <v>2</v>
      </c>
      <c r="N121">
        <v>4</v>
      </c>
      <c r="O121">
        <v>20</v>
      </c>
      <c r="P121">
        <v>3</v>
      </c>
      <c r="Q121">
        <v>19</v>
      </c>
      <c r="R121">
        <v>4</v>
      </c>
      <c r="S121">
        <v>19</v>
      </c>
    </row>
    <row r="122" spans="1:19">
      <c r="A122">
        <v>44317</v>
      </c>
      <c r="B122">
        <v>12</v>
      </c>
      <c r="C122">
        <v>21</v>
      </c>
      <c r="D122">
        <v>6</v>
      </c>
      <c r="E122">
        <v>1</v>
      </c>
      <c r="F122">
        <v>1</v>
      </c>
      <c r="G122">
        <v>6</v>
      </c>
      <c r="H122">
        <v>7</v>
      </c>
      <c r="I122" t="str">
        <v>1</v>
      </c>
      <c r="K122">
        <v>1</v>
      </c>
      <c r="L122">
        <v>20</v>
      </c>
      <c r="M122">
        <v>2</v>
      </c>
      <c r="N122">
        <v>5</v>
      </c>
      <c r="O122">
        <v>20</v>
      </c>
      <c r="P122">
        <v>3</v>
      </c>
      <c r="Q122">
        <v>19</v>
      </c>
      <c r="R122">
        <v>4</v>
      </c>
      <c r="S122">
        <v>18</v>
      </c>
    </row>
    <row r="123" spans="1:19">
      <c r="A123">
        <v>44318</v>
      </c>
      <c r="B123">
        <v>11</v>
      </c>
      <c r="C123">
        <v>21</v>
      </c>
      <c r="D123">
        <v>7</v>
      </c>
      <c r="E123">
        <v>2</v>
      </c>
      <c r="F123">
        <v>1</v>
      </c>
      <c r="G123">
        <v>6</v>
      </c>
      <c r="H123">
        <v>10</v>
      </c>
      <c r="I123" t="str">
        <v>0</v>
      </c>
      <c r="K123">
        <v>1</v>
      </c>
      <c r="L123">
        <v>20</v>
      </c>
      <c r="M123">
        <v>2</v>
      </c>
      <c r="N123">
        <v>5</v>
      </c>
      <c r="O123">
        <v>20</v>
      </c>
      <c r="P123">
        <v>3</v>
      </c>
      <c r="Q123">
        <v>19</v>
      </c>
      <c r="R123">
        <v>4</v>
      </c>
      <c r="S123">
        <v>19</v>
      </c>
    </row>
    <row r="124" spans="1:19">
      <c r="A124">
        <v>44319</v>
      </c>
      <c r="B124">
        <v>13</v>
      </c>
      <c r="C124">
        <v>20</v>
      </c>
      <c r="D124">
        <v>1</v>
      </c>
      <c r="E124">
        <v>0</v>
      </c>
      <c r="F124">
        <v>1</v>
      </c>
      <c r="G124">
        <v>6</v>
      </c>
      <c r="H124">
        <v>9</v>
      </c>
      <c r="I124" t="str">
        <v>0</v>
      </c>
      <c r="K124">
        <v>1</v>
      </c>
      <c r="L124">
        <v>19</v>
      </c>
      <c r="M124">
        <v>2</v>
      </c>
      <c r="N124">
        <v>5</v>
      </c>
      <c r="O124">
        <v>20</v>
      </c>
      <c r="P124">
        <v>3</v>
      </c>
      <c r="Q124">
        <v>20</v>
      </c>
      <c r="R124">
        <v>4</v>
      </c>
      <c r="S124">
        <v>19</v>
      </c>
    </row>
    <row r="125" spans="1:19">
      <c r="A125">
        <v>44320</v>
      </c>
      <c r="B125">
        <v>4</v>
      </c>
      <c r="C125">
        <v>18</v>
      </c>
      <c r="D125">
        <v>2</v>
      </c>
      <c r="E125">
        <v>0</v>
      </c>
      <c r="F125">
        <v>1</v>
      </c>
      <c r="G125">
        <v>7</v>
      </c>
      <c r="H125">
        <v>2</v>
      </c>
      <c r="I125" t="str">
        <v>1</v>
      </c>
      <c r="K125">
        <v>1</v>
      </c>
      <c r="L125">
        <v>19</v>
      </c>
      <c r="M125">
        <v>2</v>
      </c>
      <c r="N125">
        <v>8</v>
      </c>
      <c r="O125">
        <v>19</v>
      </c>
      <c r="P125">
        <v>3</v>
      </c>
      <c r="Q125">
        <v>18</v>
      </c>
      <c r="R125">
        <v>4</v>
      </c>
      <c r="S125">
        <v>19</v>
      </c>
    </row>
    <row r="126" spans="1:19">
      <c r="A126">
        <v>44321</v>
      </c>
      <c r="B126">
        <v>13</v>
      </c>
      <c r="C126">
        <v>21</v>
      </c>
      <c r="D126">
        <v>3</v>
      </c>
      <c r="E126">
        <v>3</v>
      </c>
      <c r="F126">
        <v>1</v>
      </c>
      <c r="G126">
        <v>6</v>
      </c>
      <c r="H126">
        <v>10</v>
      </c>
      <c r="I126" t="str">
        <v>0</v>
      </c>
      <c r="K126">
        <v>1</v>
      </c>
      <c r="L126">
        <v>20</v>
      </c>
      <c r="M126">
        <v>2</v>
      </c>
      <c r="N126">
        <v>11</v>
      </c>
      <c r="O126">
        <v>20</v>
      </c>
      <c r="P126">
        <v>3</v>
      </c>
      <c r="Q126">
        <v>19</v>
      </c>
      <c r="R126">
        <v>4</v>
      </c>
      <c r="S126">
        <v>19</v>
      </c>
    </row>
    <row r="127" spans="1:19">
      <c r="A127">
        <v>44322</v>
      </c>
      <c r="B127">
        <v>12</v>
      </c>
      <c r="C127">
        <v>20</v>
      </c>
      <c r="D127">
        <v>4</v>
      </c>
      <c r="E127">
        <v>0</v>
      </c>
      <c r="F127">
        <v>1</v>
      </c>
      <c r="G127">
        <v>6</v>
      </c>
      <c r="H127">
        <v>10</v>
      </c>
      <c r="I127" t="str">
        <v>0</v>
      </c>
      <c r="K127">
        <v>1</v>
      </c>
      <c r="L127">
        <v>20</v>
      </c>
      <c r="M127">
        <v>2</v>
      </c>
      <c r="N127">
        <v>5</v>
      </c>
      <c r="O127">
        <v>20</v>
      </c>
      <c r="P127">
        <v>3</v>
      </c>
      <c r="Q127">
        <v>19</v>
      </c>
      <c r="R127">
        <v>4</v>
      </c>
      <c r="S127">
        <v>19</v>
      </c>
    </row>
    <row r="128" spans="1:19">
      <c r="A128">
        <v>44323</v>
      </c>
      <c r="B128">
        <v>12</v>
      </c>
      <c r="C128">
        <v>21</v>
      </c>
      <c r="D128">
        <v>5</v>
      </c>
      <c r="E128">
        <v>0</v>
      </c>
      <c r="F128">
        <v>1</v>
      </c>
      <c r="G128">
        <v>7</v>
      </c>
      <c r="H128">
        <v>8</v>
      </c>
      <c r="I128" t="str">
        <v>0</v>
      </c>
      <c r="K128">
        <v>1</v>
      </c>
      <c r="L128">
        <v>19</v>
      </c>
      <c r="M128">
        <v>2</v>
      </c>
      <c r="N128">
        <v>5</v>
      </c>
      <c r="O128">
        <v>19</v>
      </c>
      <c r="P128">
        <v>3</v>
      </c>
      <c r="Q128">
        <v>19</v>
      </c>
      <c r="R128">
        <v>4</v>
      </c>
      <c r="S128">
        <v>19</v>
      </c>
    </row>
    <row r="129" spans="1:19">
      <c r="A129">
        <v>44324</v>
      </c>
      <c r="B129">
        <v>10</v>
      </c>
      <c r="C129">
        <v>21</v>
      </c>
      <c r="D129">
        <v>6</v>
      </c>
      <c r="E129">
        <v>1</v>
      </c>
      <c r="F129">
        <v>1</v>
      </c>
      <c r="G129">
        <v>7</v>
      </c>
      <c r="H129">
        <v>8</v>
      </c>
      <c r="I129" t="str">
        <v>0</v>
      </c>
      <c r="K129">
        <v>1</v>
      </c>
      <c r="L129">
        <v>20</v>
      </c>
      <c r="M129">
        <v>2</v>
      </c>
      <c r="N129">
        <v>5</v>
      </c>
      <c r="O129">
        <v>19</v>
      </c>
      <c r="P129">
        <v>3</v>
      </c>
      <c r="Q129">
        <v>16</v>
      </c>
      <c r="R129">
        <v>4</v>
      </c>
      <c r="S129">
        <v>19</v>
      </c>
    </row>
    <row r="130" spans="1:19">
      <c r="A130">
        <v>44325</v>
      </c>
      <c r="B130">
        <v>12</v>
      </c>
      <c r="C130">
        <v>21</v>
      </c>
      <c r="D130">
        <v>7</v>
      </c>
      <c r="E130">
        <v>2</v>
      </c>
      <c r="F130">
        <v>1</v>
      </c>
      <c r="G130">
        <v>6</v>
      </c>
      <c r="H130">
        <v>10</v>
      </c>
      <c r="I130" t="str">
        <v>0</v>
      </c>
      <c r="K130">
        <v>1</v>
      </c>
      <c r="L130">
        <v>20</v>
      </c>
      <c r="M130">
        <v>2</v>
      </c>
      <c r="N130">
        <v>5</v>
      </c>
      <c r="O130">
        <v>18</v>
      </c>
      <c r="P130">
        <v>3</v>
      </c>
      <c r="Q130">
        <v>19</v>
      </c>
      <c r="R130">
        <v>4</v>
      </c>
      <c r="S130">
        <v>18</v>
      </c>
    </row>
    <row r="131" spans="1:19">
      <c r="A131">
        <v>44326</v>
      </c>
      <c r="B131">
        <v>13</v>
      </c>
      <c r="C131">
        <v>20</v>
      </c>
      <c r="D131">
        <v>1</v>
      </c>
      <c r="E131">
        <v>0</v>
      </c>
      <c r="F131">
        <v>1</v>
      </c>
      <c r="G131">
        <v>7</v>
      </c>
      <c r="H131">
        <v>10</v>
      </c>
      <c r="I131" t="str">
        <v>0</v>
      </c>
      <c r="K131">
        <v>1</v>
      </c>
      <c r="L131">
        <v>21</v>
      </c>
      <c r="M131">
        <v>2</v>
      </c>
      <c r="N131">
        <v>5</v>
      </c>
      <c r="O131">
        <v>19</v>
      </c>
      <c r="P131">
        <v>3</v>
      </c>
      <c r="Q131">
        <v>19</v>
      </c>
      <c r="R131">
        <v>4</v>
      </c>
      <c r="S131">
        <v>19</v>
      </c>
    </row>
    <row r="132" spans="1:19">
      <c r="A132">
        <v>44327</v>
      </c>
      <c r="B132">
        <v>4</v>
      </c>
      <c r="C132">
        <v>20</v>
      </c>
      <c r="D132">
        <v>2</v>
      </c>
      <c r="E132">
        <v>0</v>
      </c>
      <c r="F132">
        <v>1</v>
      </c>
      <c r="G132">
        <v>7</v>
      </c>
      <c r="H132">
        <v>2</v>
      </c>
      <c r="I132" t="str">
        <v>1</v>
      </c>
      <c r="K132">
        <v>1</v>
      </c>
      <c r="L132">
        <v>19</v>
      </c>
      <c r="M132">
        <v>2</v>
      </c>
      <c r="N132">
        <v>5</v>
      </c>
      <c r="O132">
        <v>19</v>
      </c>
      <c r="P132">
        <v>3</v>
      </c>
      <c r="Q132">
        <v>19</v>
      </c>
      <c r="R132">
        <v>4</v>
      </c>
      <c r="S132">
        <v>19</v>
      </c>
    </row>
    <row r="133" spans="1:19">
      <c r="A133">
        <v>44328</v>
      </c>
      <c r="B133">
        <v>13</v>
      </c>
      <c r="C133">
        <v>20</v>
      </c>
      <c r="D133">
        <v>3</v>
      </c>
      <c r="E133">
        <v>0</v>
      </c>
      <c r="F133">
        <v>1</v>
      </c>
      <c r="G133">
        <v>6</v>
      </c>
      <c r="H133">
        <v>5</v>
      </c>
      <c r="I133" t="str">
        <v>1</v>
      </c>
      <c r="K133">
        <v>1</v>
      </c>
      <c r="L133">
        <v>20</v>
      </c>
      <c r="M133">
        <v>2</v>
      </c>
      <c r="N133">
        <v>5</v>
      </c>
      <c r="O133">
        <v>20</v>
      </c>
      <c r="P133">
        <v>3</v>
      </c>
      <c r="Q133">
        <v>18</v>
      </c>
      <c r="R133">
        <v>4</v>
      </c>
      <c r="S133">
        <v>19</v>
      </c>
    </row>
    <row r="134" spans="1:19">
      <c r="A134">
        <v>44329</v>
      </c>
      <c r="B134">
        <v>12</v>
      </c>
      <c r="C134">
        <v>20</v>
      </c>
      <c r="D134">
        <v>4</v>
      </c>
      <c r="E134">
        <v>0</v>
      </c>
      <c r="F134">
        <v>1</v>
      </c>
      <c r="G134">
        <v>7</v>
      </c>
      <c r="H134">
        <v>10</v>
      </c>
      <c r="I134" t="str">
        <v>0</v>
      </c>
      <c r="K134">
        <v>1</v>
      </c>
      <c r="L134">
        <v>21</v>
      </c>
      <c r="M134">
        <v>2</v>
      </c>
      <c r="N134">
        <v>5</v>
      </c>
      <c r="O134">
        <v>20</v>
      </c>
      <c r="P134">
        <v>3</v>
      </c>
      <c r="Q134">
        <v>19</v>
      </c>
      <c r="R134">
        <v>4</v>
      </c>
      <c r="S134">
        <v>19</v>
      </c>
    </row>
    <row r="135" spans="1:19">
      <c r="A135">
        <v>44330</v>
      </c>
      <c r="B135">
        <v>4</v>
      </c>
      <c r="C135">
        <v>20</v>
      </c>
      <c r="D135">
        <v>5</v>
      </c>
      <c r="E135">
        <v>0</v>
      </c>
      <c r="F135">
        <v>1</v>
      </c>
      <c r="G135">
        <v>8</v>
      </c>
      <c r="H135">
        <v>6</v>
      </c>
      <c r="I135" t="str">
        <v>0</v>
      </c>
      <c r="K135">
        <v>1</v>
      </c>
      <c r="L135">
        <v>20</v>
      </c>
      <c r="M135">
        <v>2</v>
      </c>
      <c r="N135">
        <v>5</v>
      </c>
      <c r="O135">
        <v>18</v>
      </c>
      <c r="P135">
        <v>3</v>
      </c>
      <c r="Q135">
        <v>20</v>
      </c>
      <c r="R135">
        <v>4</v>
      </c>
      <c r="S135">
        <v>20</v>
      </c>
    </row>
    <row r="136" spans="1:19">
      <c r="A136">
        <v>44331</v>
      </c>
      <c r="B136">
        <v>10</v>
      </c>
      <c r="C136">
        <v>20</v>
      </c>
      <c r="D136">
        <v>6</v>
      </c>
      <c r="E136">
        <v>1</v>
      </c>
      <c r="F136">
        <v>1</v>
      </c>
      <c r="G136">
        <v>9</v>
      </c>
      <c r="H136">
        <v>9</v>
      </c>
      <c r="I136" t="str">
        <v>1</v>
      </c>
      <c r="K136">
        <v>1</v>
      </c>
      <c r="L136">
        <v>21</v>
      </c>
      <c r="M136">
        <v>2</v>
      </c>
      <c r="N136">
        <v>5</v>
      </c>
      <c r="O136">
        <v>18</v>
      </c>
      <c r="P136">
        <v>3</v>
      </c>
      <c r="Q136">
        <v>18</v>
      </c>
      <c r="R136">
        <v>4</v>
      </c>
      <c r="S136">
        <v>20</v>
      </c>
    </row>
    <row r="137" spans="1:19">
      <c r="A137">
        <v>44332</v>
      </c>
      <c r="B137">
        <v>5</v>
      </c>
      <c r="C137">
        <v>20</v>
      </c>
      <c r="D137">
        <v>7</v>
      </c>
      <c r="E137">
        <v>2</v>
      </c>
      <c r="F137">
        <v>1</v>
      </c>
      <c r="G137">
        <v>8</v>
      </c>
      <c r="H137">
        <v>3</v>
      </c>
      <c r="I137" t="str">
        <v>1</v>
      </c>
      <c r="K137">
        <v>1</v>
      </c>
      <c r="L137">
        <v>20</v>
      </c>
      <c r="M137">
        <v>2</v>
      </c>
      <c r="N137">
        <v>5</v>
      </c>
      <c r="O137">
        <v>19</v>
      </c>
      <c r="P137">
        <v>3</v>
      </c>
      <c r="Q137">
        <v>19</v>
      </c>
      <c r="R137">
        <v>4</v>
      </c>
      <c r="S137">
        <v>21</v>
      </c>
    </row>
    <row r="138" spans="1:19">
      <c r="A138">
        <v>44333</v>
      </c>
      <c r="B138">
        <v>5</v>
      </c>
      <c r="C138">
        <v>20</v>
      </c>
      <c r="D138">
        <v>1</v>
      </c>
      <c r="E138">
        <v>0</v>
      </c>
      <c r="F138">
        <v>1</v>
      </c>
      <c r="G138">
        <v>6</v>
      </c>
      <c r="H138">
        <v>4</v>
      </c>
      <c r="I138" t="str">
        <v>1</v>
      </c>
      <c r="K138">
        <v>1</v>
      </c>
      <c r="L138">
        <v>20</v>
      </c>
      <c r="M138">
        <v>2</v>
      </c>
      <c r="N138">
        <v>5</v>
      </c>
      <c r="O138">
        <v>19</v>
      </c>
      <c r="P138">
        <v>3</v>
      </c>
      <c r="Q138">
        <v>19</v>
      </c>
      <c r="R138">
        <v>4</v>
      </c>
      <c r="S138">
        <v>19</v>
      </c>
    </row>
    <row r="139" spans="1:19">
      <c r="A139">
        <v>44334</v>
      </c>
      <c r="B139">
        <v>12</v>
      </c>
      <c r="C139">
        <v>20</v>
      </c>
      <c r="D139">
        <v>2</v>
      </c>
      <c r="E139">
        <v>0</v>
      </c>
      <c r="F139">
        <v>1</v>
      </c>
      <c r="G139">
        <v>7</v>
      </c>
      <c r="H139">
        <v>9</v>
      </c>
      <c r="I139" t="str">
        <v>0</v>
      </c>
      <c r="K139">
        <v>1</v>
      </c>
      <c r="L139">
        <v>21</v>
      </c>
      <c r="M139">
        <v>2</v>
      </c>
      <c r="N139">
        <v>5</v>
      </c>
      <c r="O139">
        <v>19</v>
      </c>
      <c r="P139">
        <v>3</v>
      </c>
      <c r="Q139">
        <v>19</v>
      </c>
      <c r="R139">
        <v>4</v>
      </c>
      <c r="S139">
        <v>19</v>
      </c>
    </row>
    <row r="140" spans="1:19">
      <c r="A140">
        <v>44335</v>
      </c>
      <c r="B140">
        <v>10</v>
      </c>
      <c r="C140">
        <v>20</v>
      </c>
      <c r="D140">
        <v>3</v>
      </c>
      <c r="E140">
        <v>3</v>
      </c>
      <c r="F140">
        <v>1</v>
      </c>
      <c r="G140">
        <v>7</v>
      </c>
      <c r="H140">
        <v>9</v>
      </c>
      <c r="I140" t="str">
        <v>0</v>
      </c>
      <c r="K140">
        <v>1</v>
      </c>
      <c r="L140">
        <v>21</v>
      </c>
      <c r="M140">
        <v>2</v>
      </c>
      <c r="N140">
        <v>8</v>
      </c>
      <c r="O140">
        <v>19</v>
      </c>
      <c r="P140">
        <v>3</v>
      </c>
      <c r="Q140">
        <v>12</v>
      </c>
      <c r="R140">
        <v>4</v>
      </c>
      <c r="S140">
        <v>19</v>
      </c>
    </row>
    <row r="141" spans="1:19">
      <c r="A141">
        <v>44336</v>
      </c>
      <c r="B141">
        <v>4</v>
      </c>
      <c r="C141">
        <v>19</v>
      </c>
      <c r="D141">
        <v>4</v>
      </c>
      <c r="E141">
        <v>0</v>
      </c>
      <c r="F141">
        <v>1</v>
      </c>
      <c r="G141">
        <v>7</v>
      </c>
      <c r="H141">
        <v>3</v>
      </c>
      <c r="I141" t="str">
        <v>1</v>
      </c>
      <c r="K141">
        <v>1</v>
      </c>
      <c r="L141">
        <v>21</v>
      </c>
      <c r="M141">
        <v>2</v>
      </c>
      <c r="N141">
        <v>5</v>
      </c>
      <c r="O141">
        <v>19</v>
      </c>
      <c r="P141">
        <v>3</v>
      </c>
      <c r="Q141">
        <v>19</v>
      </c>
      <c r="R141">
        <v>4</v>
      </c>
      <c r="S141">
        <v>19</v>
      </c>
    </row>
    <row r="142" spans="1:19">
      <c r="A142">
        <v>44337</v>
      </c>
      <c r="B142">
        <v>10</v>
      </c>
      <c r="C142">
        <v>21</v>
      </c>
      <c r="D142">
        <v>5</v>
      </c>
      <c r="E142">
        <v>0</v>
      </c>
      <c r="F142">
        <v>1</v>
      </c>
      <c r="G142">
        <v>6</v>
      </c>
      <c r="H142">
        <v>9</v>
      </c>
      <c r="I142" t="str">
        <v>0</v>
      </c>
      <c r="K142">
        <v>1</v>
      </c>
      <c r="L142">
        <v>21</v>
      </c>
      <c r="M142">
        <v>2</v>
      </c>
      <c r="N142">
        <v>5</v>
      </c>
      <c r="O142">
        <v>19</v>
      </c>
      <c r="P142">
        <v>3</v>
      </c>
      <c r="Q142">
        <v>19</v>
      </c>
      <c r="R142">
        <v>4</v>
      </c>
      <c r="S142">
        <v>19</v>
      </c>
    </row>
    <row r="143" spans="1:19">
      <c r="A143">
        <v>44338</v>
      </c>
      <c r="B143">
        <v>12</v>
      </c>
      <c r="C143">
        <v>21</v>
      </c>
      <c r="D143">
        <v>6</v>
      </c>
      <c r="E143">
        <v>1</v>
      </c>
      <c r="F143">
        <v>1</v>
      </c>
      <c r="G143">
        <v>7</v>
      </c>
      <c r="H143">
        <v>10</v>
      </c>
      <c r="I143" t="str">
        <v>0</v>
      </c>
      <c r="K143">
        <v>1</v>
      </c>
      <c r="L143">
        <v>20</v>
      </c>
      <c r="M143">
        <v>2</v>
      </c>
      <c r="N143">
        <v>5</v>
      </c>
      <c r="O143">
        <v>19</v>
      </c>
      <c r="P143">
        <v>3</v>
      </c>
      <c r="Q143">
        <v>19</v>
      </c>
      <c r="R143">
        <v>4</v>
      </c>
      <c r="S143">
        <v>19</v>
      </c>
    </row>
    <row r="144" spans="1:19">
      <c r="A144">
        <v>44339</v>
      </c>
      <c r="B144">
        <v>12</v>
      </c>
      <c r="C144">
        <v>21</v>
      </c>
      <c r="D144">
        <v>7</v>
      </c>
      <c r="E144">
        <v>2</v>
      </c>
      <c r="F144">
        <v>1</v>
      </c>
      <c r="G144">
        <v>7</v>
      </c>
      <c r="H144">
        <v>10</v>
      </c>
      <c r="I144" t="str">
        <v>0</v>
      </c>
      <c r="K144">
        <v>1</v>
      </c>
      <c r="L144">
        <v>21</v>
      </c>
      <c r="M144">
        <v>2</v>
      </c>
      <c r="N144">
        <v>5</v>
      </c>
      <c r="O144">
        <v>19</v>
      </c>
      <c r="P144">
        <v>3</v>
      </c>
      <c r="Q144">
        <v>19</v>
      </c>
      <c r="R144">
        <v>4</v>
      </c>
      <c r="S144">
        <v>19</v>
      </c>
    </row>
    <row r="145" spans="1:19">
      <c r="A145">
        <v>44340</v>
      </c>
      <c r="B145">
        <v>11</v>
      </c>
      <c r="C145">
        <v>20</v>
      </c>
      <c r="D145">
        <v>1</v>
      </c>
      <c r="E145">
        <v>0</v>
      </c>
      <c r="F145">
        <v>1</v>
      </c>
      <c r="G145">
        <v>7</v>
      </c>
      <c r="H145">
        <v>10</v>
      </c>
      <c r="I145" t="str">
        <v>1</v>
      </c>
      <c r="K145">
        <v>1</v>
      </c>
      <c r="L145">
        <v>21</v>
      </c>
      <c r="M145">
        <v>2</v>
      </c>
      <c r="N145">
        <v>5</v>
      </c>
      <c r="O145">
        <v>18</v>
      </c>
      <c r="P145">
        <v>3</v>
      </c>
      <c r="Q145">
        <v>21</v>
      </c>
      <c r="R145">
        <v>4</v>
      </c>
      <c r="S145">
        <v>19</v>
      </c>
    </row>
    <row r="146" spans="1:19">
      <c r="A146">
        <v>44341</v>
      </c>
      <c r="B146">
        <v>13</v>
      </c>
      <c r="C146">
        <v>20</v>
      </c>
      <c r="D146">
        <v>2</v>
      </c>
      <c r="E146">
        <v>0</v>
      </c>
      <c r="F146">
        <v>1</v>
      </c>
      <c r="G146">
        <v>7</v>
      </c>
      <c r="H146">
        <v>10</v>
      </c>
      <c r="I146" t="str">
        <v>0</v>
      </c>
      <c r="K146">
        <v>1</v>
      </c>
      <c r="L146">
        <v>21</v>
      </c>
      <c r="M146">
        <v>2</v>
      </c>
      <c r="N146">
        <v>5</v>
      </c>
      <c r="O146">
        <v>19</v>
      </c>
      <c r="P146">
        <v>3</v>
      </c>
      <c r="Q146">
        <v>19</v>
      </c>
      <c r="R146">
        <v>4</v>
      </c>
      <c r="S146">
        <v>19</v>
      </c>
    </row>
    <row r="147" spans="1:19">
      <c r="A147">
        <v>44342</v>
      </c>
      <c r="B147">
        <v>4</v>
      </c>
      <c r="C147">
        <v>19</v>
      </c>
      <c r="D147">
        <v>3</v>
      </c>
      <c r="E147">
        <v>0</v>
      </c>
      <c r="F147">
        <v>1</v>
      </c>
      <c r="G147">
        <v>7</v>
      </c>
      <c r="H147">
        <v>3</v>
      </c>
      <c r="I147" t="str">
        <v>1</v>
      </c>
      <c r="K147">
        <v>1</v>
      </c>
      <c r="L147">
        <v>21</v>
      </c>
      <c r="M147">
        <v>2</v>
      </c>
      <c r="N147">
        <v>5</v>
      </c>
      <c r="O147">
        <v>19</v>
      </c>
      <c r="P147">
        <v>3</v>
      </c>
      <c r="Q147">
        <v>19</v>
      </c>
      <c r="R147">
        <v>4</v>
      </c>
      <c r="S147">
        <v>19</v>
      </c>
    </row>
    <row r="148" spans="1:19">
      <c r="A148">
        <v>44343</v>
      </c>
      <c r="B148">
        <v>13</v>
      </c>
      <c r="C148">
        <v>21</v>
      </c>
      <c r="D148">
        <v>4</v>
      </c>
      <c r="E148">
        <v>0</v>
      </c>
      <c r="F148">
        <v>1</v>
      </c>
      <c r="G148">
        <v>7</v>
      </c>
      <c r="H148">
        <v>9</v>
      </c>
      <c r="I148" t="str">
        <v>1</v>
      </c>
      <c r="K148">
        <v>1</v>
      </c>
      <c r="L148">
        <v>21</v>
      </c>
      <c r="M148">
        <v>2</v>
      </c>
      <c r="N148">
        <v>5</v>
      </c>
      <c r="O148">
        <v>19</v>
      </c>
      <c r="P148">
        <v>3</v>
      </c>
      <c r="Q148">
        <v>19</v>
      </c>
      <c r="R148">
        <v>4</v>
      </c>
      <c r="S148">
        <v>20</v>
      </c>
    </row>
    <row r="149" spans="1:19">
      <c r="A149">
        <v>44344</v>
      </c>
      <c r="B149">
        <v>10</v>
      </c>
      <c r="C149">
        <v>21</v>
      </c>
      <c r="D149">
        <v>5</v>
      </c>
      <c r="E149">
        <v>0</v>
      </c>
      <c r="F149">
        <v>1</v>
      </c>
      <c r="G149">
        <v>8</v>
      </c>
      <c r="H149">
        <v>8</v>
      </c>
      <c r="I149" t="str">
        <v>0</v>
      </c>
      <c r="K149">
        <v>1</v>
      </c>
      <c r="L149">
        <v>20</v>
      </c>
      <c r="M149">
        <v>2</v>
      </c>
      <c r="N149">
        <v>5</v>
      </c>
      <c r="O149">
        <v>20</v>
      </c>
      <c r="P149">
        <v>3</v>
      </c>
      <c r="Q149">
        <v>19</v>
      </c>
      <c r="R149">
        <v>4</v>
      </c>
      <c r="S149">
        <v>19</v>
      </c>
    </row>
    <row r="150" spans="1:19">
      <c r="A150">
        <v>44345</v>
      </c>
      <c r="B150">
        <v>13</v>
      </c>
      <c r="C150">
        <v>21</v>
      </c>
      <c r="D150">
        <v>6</v>
      </c>
      <c r="E150">
        <v>1</v>
      </c>
      <c r="F150">
        <v>1</v>
      </c>
      <c r="G150">
        <v>7</v>
      </c>
      <c r="H150">
        <v>10</v>
      </c>
      <c r="I150" t="str">
        <v>0</v>
      </c>
      <c r="K150">
        <v>1</v>
      </c>
      <c r="L150">
        <v>20</v>
      </c>
      <c r="M150">
        <v>2</v>
      </c>
      <c r="N150">
        <v>5</v>
      </c>
      <c r="O150">
        <v>19</v>
      </c>
      <c r="P150">
        <v>3</v>
      </c>
      <c r="Q150">
        <v>19</v>
      </c>
      <c r="R150">
        <v>4</v>
      </c>
      <c r="S150">
        <v>20</v>
      </c>
    </row>
    <row r="151" spans="1:19">
      <c r="A151">
        <v>44346</v>
      </c>
      <c r="B151">
        <v>10</v>
      </c>
      <c r="C151">
        <v>21</v>
      </c>
      <c r="D151">
        <v>7</v>
      </c>
      <c r="E151">
        <v>2</v>
      </c>
      <c r="F151">
        <v>1</v>
      </c>
      <c r="G151">
        <v>7</v>
      </c>
      <c r="H151">
        <v>10</v>
      </c>
      <c r="I151" t="str">
        <v>0</v>
      </c>
      <c r="K151">
        <v>1</v>
      </c>
      <c r="L151">
        <v>20</v>
      </c>
      <c r="M151">
        <v>2</v>
      </c>
      <c r="N151">
        <v>5</v>
      </c>
      <c r="O151">
        <v>17</v>
      </c>
      <c r="P151">
        <v>3</v>
      </c>
      <c r="Q151">
        <v>19</v>
      </c>
      <c r="R151">
        <v>4</v>
      </c>
      <c r="S151">
        <v>19</v>
      </c>
    </row>
    <row r="152" spans="1:19">
      <c r="A152">
        <v>44347</v>
      </c>
      <c r="B152">
        <v>8</v>
      </c>
      <c r="C152">
        <v>20</v>
      </c>
      <c r="D152">
        <v>1</v>
      </c>
      <c r="E152">
        <v>0</v>
      </c>
      <c r="F152">
        <v>1</v>
      </c>
      <c r="G152">
        <v>8</v>
      </c>
      <c r="H152">
        <v>10</v>
      </c>
      <c r="I152" t="str">
        <v>0</v>
      </c>
      <c r="K152">
        <v>1</v>
      </c>
      <c r="L152">
        <v>20</v>
      </c>
      <c r="M152">
        <v>2</v>
      </c>
      <c r="N152">
        <v>5</v>
      </c>
      <c r="O152">
        <v>12</v>
      </c>
      <c r="P152">
        <v>3</v>
      </c>
      <c r="Q152">
        <v>19</v>
      </c>
      <c r="R152">
        <v>4</v>
      </c>
      <c r="S152">
        <v>19</v>
      </c>
    </row>
    <row r="153" spans="1:19">
      <c r="A153">
        <v>44348</v>
      </c>
      <c r="B153">
        <v>8</v>
      </c>
      <c r="C153">
        <v>17</v>
      </c>
      <c r="D153">
        <v>2</v>
      </c>
      <c r="E153">
        <v>0</v>
      </c>
      <c r="F153">
        <v>2</v>
      </c>
      <c r="G153">
        <v>8</v>
      </c>
      <c r="H153">
        <v>10</v>
      </c>
      <c r="I153" t="str">
        <v>0</v>
      </c>
      <c r="K153">
        <v>1</v>
      </c>
      <c r="L153">
        <v>21</v>
      </c>
      <c r="M153">
        <v>2</v>
      </c>
      <c r="N153">
        <v>8</v>
      </c>
      <c r="O153">
        <v>20</v>
      </c>
      <c r="P153">
        <v>3</v>
      </c>
      <c r="Q153">
        <v>18</v>
      </c>
      <c r="R153">
        <v>4</v>
      </c>
      <c r="S153">
        <v>19</v>
      </c>
    </row>
    <row r="154" spans="1:19">
      <c r="A154">
        <v>44349</v>
      </c>
      <c r="B154">
        <v>5</v>
      </c>
      <c r="C154">
        <v>20</v>
      </c>
      <c r="D154">
        <v>3</v>
      </c>
      <c r="E154">
        <v>0</v>
      </c>
      <c r="F154">
        <v>2</v>
      </c>
      <c r="G154">
        <v>8</v>
      </c>
      <c r="H154">
        <v>5</v>
      </c>
      <c r="I154" t="str">
        <v>0</v>
      </c>
      <c r="K154">
        <v>1</v>
      </c>
      <c r="L154">
        <v>21</v>
      </c>
      <c r="M154">
        <v>2</v>
      </c>
      <c r="N154">
        <v>5</v>
      </c>
      <c r="O154">
        <v>20</v>
      </c>
      <c r="P154">
        <v>3</v>
      </c>
      <c r="Q154">
        <v>19</v>
      </c>
      <c r="R154">
        <v>4</v>
      </c>
      <c r="S154">
        <v>19</v>
      </c>
    </row>
    <row r="155" spans="1:19">
      <c r="A155">
        <v>44350</v>
      </c>
      <c r="B155">
        <v>5</v>
      </c>
      <c r="C155">
        <v>18</v>
      </c>
      <c r="D155">
        <v>4</v>
      </c>
      <c r="E155">
        <v>0</v>
      </c>
      <c r="F155">
        <v>2</v>
      </c>
      <c r="G155">
        <v>9</v>
      </c>
      <c r="H155">
        <v>7</v>
      </c>
      <c r="I155" t="str">
        <v>1</v>
      </c>
      <c r="K155">
        <v>1</v>
      </c>
      <c r="L155">
        <v>21</v>
      </c>
      <c r="M155">
        <v>2</v>
      </c>
      <c r="N155">
        <v>5</v>
      </c>
      <c r="O155">
        <v>12</v>
      </c>
      <c r="P155">
        <v>3</v>
      </c>
      <c r="Q155">
        <v>19</v>
      </c>
      <c r="R155">
        <v>4</v>
      </c>
      <c r="S155">
        <v>19</v>
      </c>
    </row>
    <row r="156" spans="1:19">
      <c r="A156">
        <v>44351</v>
      </c>
      <c r="B156">
        <v>13</v>
      </c>
      <c r="C156">
        <v>19</v>
      </c>
      <c r="D156">
        <v>5</v>
      </c>
      <c r="E156">
        <v>0</v>
      </c>
      <c r="F156">
        <v>2</v>
      </c>
      <c r="G156">
        <v>7</v>
      </c>
      <c r="H156">
        <v>9</v>
      </c>
      <c r="I156" t="str">
        <v>1</v>
      </c>
      <c r="K156">
        <v>1</v>
      </c>
      <c r="L156">
        <v>22</v>
      </c>
      <c r="M156">
        <v>2</v>
      </c>
      <c r="N156">
        <v>5</v>
      </c>
      <c r="O156">
        <v>19</v>
      </c>
      <c r="P156">
        <v>3</v>
      </c>
      <c r="Q156">
        <v>19</v>
      </c>
      <c r="R156">
        <v>4</v>
      </c>
      <c r="S156">
        <v>19</v>
      </c>
    </row>
    <row r="157" spans="1:19">
      <c r="A157">
        <v>44352</v>
      </c>
      <c r="B157">
        <v>9</v>
      </c>
      <c r="C157">
        <v>20</v>
      </c>
      <c r="D157">
        <v>6</v>
      </c>
      <c r="E157">
        <v>1</v>
      </c>
      <c r="F157">
        <v>2</v>
      </c>
      <c r="G157">
        <v>8</v>
      </c>
      <c r="H157">
        <v>9</v>
      </c>
      <c r="I157" t="str">
        <v>0</v>
      </c>
      <c r="K157">
        <v>1</v>
      </c>
      <c r="L157">
        <v>20</v>
      </c>
      <c r="M157">
        <v>2</v>
      </c>
      <c r="N157">
        <v>5</v>
      </c>
      <c r="O157">
        <v>20</v>
      </c>
      <c r="P157">
        <v>3</v>
      </c>
      <c r="Q157">
        <v>19</v>
      </c>
      <c r="R157">
        <v>4</v>
      </c>
      <c r="S157">
        <v>19</v>
      </c>
    </row>
    <row r="158" spans="1:19">
      <c r="A158">
        <v>44353</v>
      </c>
      <c r="B158">
        <v>12</v>
      </c>
      <c r="C158">
        <v>20</v>
      </c>
      <c r="D158">
        <v>7</v>
      </c>
      <c r="E158">
        <v>3</v>
      </c>
      <c r="F158">
        <v>2</v>
      </c>
      <c r="G158">
        <v>7</v>
      </c>
      <c r="H158">
        <v>10</v>
      </c>
      <c r="I158" t="str">
        <v>0</v>
      </c>
      <c r="K158">
        <v>1</v>
      </c>
      <c r="L158">
        <v>21</v>
      </c>
      <c r="M158">
        <v>2</v>
      </c>
      <c r="N158">
        <v>5</v>
      </c>
      <c r="O158">
        <v>18</v>
      </c>
      <c r="P158">
        <v>3</v>
      </c>
      <c r="Q158">
        <v>19</v>
      </c>
      <c r="R158">
        <v>4</v>
      </c>
      <c r="S158">
        <v>19</v>
      </c>
    </row>
    <row r="159" spans="1:19">
      <c r="A159">
        <v>44354</v>
      </c>
      <c r="B159">
        <v>4</v>
      </c>
      <c r="C159">
        <v>19</v>
      </c>
      <c r="D159">
        <v>1</v>
      </c>
      <c r="E159">
        <v>0</v>
      </c>
      <c r="F159">
        <v>2</v>
      </c>
      <c r="G159">
        <v>7</v>
      </c>
      <c r="H159">
        <v>10</v>
      </c>
      <c r="I159" t="str">
        <v>0</v>
      </c>
      <c r="K159">
        <v>1</v>
      </c>
      <c r="L159">
        <v>21</v>
      </c>
      <c r="M159">
        <v>2</v>
      </c>
      <c r="N159">
        <v>5</v>
      </c>
      <c r="O159">
        <v>20</v>
      </c>
      <c r="P159">
        <v>3</v>
      </c>
      <c r="Q159">
        <v>19</v>
      </c>
      <c r="R159">
        <v>4</v>
      </c>
      <c r="S159">
        <v>19</v>
      </c>
    </row>
    <row r="160" spans="1:19">
      <c r="A160">
        <v>44355</v>
      </c>
      <c r="B160">
        <v>4</v>
      </c>
      <c r="C160">
        <v>20</v>
      </c>
      <c r="D160">
        <v>2</v>
      </c>
      <c r="E160">
        <v>0</v>
      </c>
      <c r="F160">
        <v>2</v>
      </c>
      <c r="G160">
        <v>9</v>
      </c>
      <c r="H160">
        <v>10</v>
      </c>
      <c r="I160" t="str">
        <v>0</v>
      </c>
      <c r="K160">
        <v>1</v>
      </c>
      <c r="L160">
        <v>20</v>
      </c>
      <c r="M160">
        <v>2</v>
      </c>
      <c r="N160">
        <v>5</v>
      </c>
      <c r="O160">
        <v>20</v>
      </c>
      <c r="P160">
        <v>3</v>
      </c>
      <c r="Q160">
        <v>19</v>
      </c>
      <c r="R160">
        <v>4</v>
      </c>
      <c r="S160">
        <v>19</v>
      </c>
    </row>
    <row r="161" spans="1:19">
      <c r="A161">
        <v>44356</v>
      </c>
      <c r="B161">
        <v>5</v>
      </c>
      <c r="C161">
        <v>19</v>
      </c>
      <c r="D161">
        <v>3</v>
      </c>
      <c r="E161">
        <v>0</v>
      </c>
      <c r="F161">
        <v>2</v>
      </c>
      <c r="G161">
        <v>9</v>
      </c>
      <c r="H161">
        <v>10</v>
      </c>
      <c r="I161" t="str">
        <v>0</v>
      </c>
      <c r="K161">
        <v>1</v>
      </c>
      <c r="L161">
        <v>20</v>
      </c>
      <c r="M161">
        <v>2</v>
      </c>
      <c r="N161">
        <v>10</v>
      </c>
      <c r="O161">
        <v>20</v>
      </c>
      <c r="P161">
        <v>3</v>
      </c>
      <c r="Q161">
        <v>19</v>
      </c>
      <c r="R161">
        <v>4</v>
      </c>
      <c r="S161">
        <v>20</v>
      </c>
    </row>
    <row r="162" spans="1:19">
      <c r="A162">
        <v>44357</v>
      </c>
      <c r="B162">
        <v>4</v>
      </c>
      <c r="C162">
        <v>18</v>
      </c>
      <c r="D162">
        <v>4</v>
      </c>
      <c r="E162">
        <v>0</v>
      </c>
      <c r="F162">
        <v>2</v>
      </c>
      <c r="G162">
        <v>8</v>
      </c>
      <c r="H162">
        <v>4</v>
      </c>
      <c r="I162" t="str">
        <v>1</v>
      </c>
      <c r="K162">
        <v>1</v>
      </c>
      <c r="L162">
        <v>21</v>
      </c>
      <c r="M162">
        <v>2</v>
      </c>
      <c r="N162">
        <v>5</v>
      </c>
      <c r="O162">
        <v>19</v>
      </c>
      <c r="P162">
        <v>3</v>
      </c>
      <c r="Q162">
        <v>19</v>
      </c>
      <c r="R162">
        <v>4</v>
      </c>
      <c r="S162">
        <v>20</v>
      </c>
    </row>
    <row r="163" spans="1:19">
      <c r="A163">
        <v>44358</v>
      </c>
      <c r="B163">
        <v>5</v>
      </c>
      <c r="C163">
        <v>20</v>
      </c>
      <c r="D163">
        <v>5</v>
      </c>
      <c r="E163">
        <v>0</v>
      </c>
      <c r="F163">
        <v>2</v>
      </c>
      <c r="G163">
        <v>8</v>
      </c>
      <c r="H163">
        <v>3</v>
      </c>
      <c r="I163" t="str">
        <v>1</v>
      </c>
      <c r="K163">
        <v>1</v>
      </c>
      <c r="L163">
        <v>20</v>
      </c>
      <c r="M163">
        <v>2</v>
      </c>
      <c r="N163">
        <v>5</v>
      </c>
      <c r="O163">
        <v>19</v>
      </c>
      <c r="P163">
        <v>3</v>
      </c>
      <c r="Q163">
        <v>19</v>
      </c>
      <c r="R163">
        <v>4</v>
      </c>
      <c r="S163">
        <v>21</v>
      </c>
    </row>
    <row r="164" spans="1:19">
      <c r="A164">
        <v>44359</v>
      </c>
      <c r="B164">
        <v>12</v>
      </c>
      <c r="C164">
        <v>20</v>
      </c>
      <c r="D164">
        <v>6</v>
      </c>
      <c r="E164">
        <v>1</v>
      </c>
      <c r="F164">
        <v>2</v>
      </c>
      <c r="G164">
        <v>8</v>
      </c>
      <c r="H164">
        <v>9</v>
      </c>
      <c r="I164" t="str">
        <v>1</v>
      </c>
      <c r="K164">
        <v>1</v>
      </c>
      <c r="L164">
        <v>14</v>
      </c>
      <c r="M164">
        <v>2</v>
      </c>
      <c r="N164">
        <v>5</v>
      </c>
      <c r="O164">
        <v>18</v>
      </c>
      <c r="P164">
        <v>3</v>
      </c>
      <c r="Q164">
        <v>19</v>
      </c>
      <c r="R164">
        <v>4</v>
      </c>
      <c r="S164">
        <v>19</v>
      </c>
    </row>
    <row r="165" spans="1:19">
      <c r="A165">
        <v>44360</v>
      </c>
      <c r="B165">
        <v>10</v>
      </c>
      <c r="C165">
        <v>21</v>
      </c>
      <c r="D165">
        <v>7</v>
      </c>
      <c r="E165">
        <v>2</v>
      </c>
      <c r="F165">
        <v>2</v>
      </c>
      <c r="G165">
        <v>7</v>
      </c>
      <c r="H165">
        <v>8</v>
      </c>
      <c r="I165" t="str">
        <v>0</v>
      </c>
      <c r="K165">
        <v>1</v>
      </c>
      <c r="L165">
        <v>21</v>
      </c>
      <c r="M165">
        <v>2</v>
      </c>
      <c r="N165">
        <v>5</v>
      </c>
      <c r="O165">
        <v>19</v>
      </c>
      <c r="P165">
        <v>3</v>
      </c>
      <c r="Q165">
        <v>19</v>
      </c>
      <c r="R165">
        <v>4</v>
      </c>
      <c r="S165">
        <v>18</v>
      </c>
    </row>
    <row r="166" spans="1:19">
      <c r="A166">
        <v>44361</v>
      </c>
      <c r="B166">
        <v>5</v>
      </c>
      <c r="C166">
        <v>20</v>
      </c>
      <c r="D166">
        <v>1</v>
      </c>
      <c r="E166">
        <v>0</v>
      </c>
      <c r="F166">
        <v>2</v>
      </c>
      <c r="G166">
        <v>7</v>
      </c>
      <c r="H166">
        <v>7</v>
      </c>
      <c r="I166" t="str">
        <v>0</v>
      </c>
      <c r="K166">
        <v>1</v>
      </c>
      <c r="L166">
        <v>20</v>
      </c>
      <c r="M166">
        <v>2</v>
      </c>
      <c r="N166">
        <v>5</v>
      </c>
      <c r="O166">
        <v>19</v>
      </c>
      <c r="P166">
        <v>3</v>
      </c>
      <c r="Q166">
        <v>19</v>
      </c>
      <c r="R166">
        <v>4</v>
      </c>
      <c r="S166">
        <v>19</v>
      </c>
    </row>
    <row r="167" spans="1:19">
      <c r="A167">
        <v>44362</v>
      </c>
      <c r="B167">
        <v>5</v>
      </c>
      <c r="C167">
        <v>14</v>
      </c>
      <c r="D167">
        <v>2</v>
      </c>
      <c r="E167">
        <v>0</v>
      </c>
      <c r="F167">
        <v>2</v>
      </c>
      <c r="G167">
        <v>8</v>
      </c>
      <c r="H167">
        <v>2</v>
      </c>
      <c r="I167" t="str">
        <v>1</v>
      </c>
      <c r="K167">
        <v>1</v>
      </c>
      <c r="L167">
        <v>20</v>
      </c>
      <c r="M167">
        <v>2</v>
      </c>
      <c r="N167">
        <v>5</v>
      </c>
      <c r="O167">
        <v>20</v>
      </c>
      <c r="P167">
        <v>3</v>
      </c>
      <c r="Q167">
        <v>18</v>
      </c>
      <c r="R167">
        <v>4</v>
      </c>
      <c r="S167">
        <v>19</v>
      </c>
    </row>
    <row r="168" spans="1:19">
      <c r="A168">
        <v>44363</v>
      </c>
      <c r="B168">
        <v>5</v>
      </c>
      <c r="C168">
        <v>20</v>
      </c>
      <c r="D168">
        <v>3</v>
      </c>
      <c r="E168">
        <v>0</v>
      </c>
      <c r="F168">
        <v>2</v>
      </c>
      <c r="G168">
        <v>7</v>
      </c>
      <c r="H168">
        <v>3</v>
      </c>
      <c r="I168" t="str">
        <v>1</v>
      </c>
      <c r="K168">
        <v>1</v>
      </c>
      <c r="L168">
        <v>21</v>
      </c>
      <c r="M168">
        <v>2</v>
      </c>
      <c r="N168">
        <v>5</v>
      </c>
      <c r="O168">
        <v>20</v>
      </c>
      <c r="P168">
        <v>3</v>
      </c>
      <c r="Q168">
        <v>19</v>
      </c>
      <c r="R168">
        <v>4</v>
      </c>
      <c r="S168">
        <v>19</v>
      </c>
    </row>
    <row r="169" spans="1:19">
      <c r="A169">
        <v>44364</v>
      </c>
      <c r="B169">
        <v>4</v>
      </c>
      <c r="C169">
        <v>20</v>
      </c>
      <c r="D169">
        <v>4</v>
      </c>
      <c r="E169">
        <v>0</v>
      </c>
      <c r="F169">
        <v>2</v>
      </c>
      <c r="G169">
        <v>7</v>
      </c>
      <c r="H169">
        <v>3</v>
      </c>
      <c r="I169" t="str">
        <v>0</v>
      </c>
      <c r="K169">
        <v>1</v>
      </c>
      <c r="L169">
        <v>21</v>
      </c>
      <c r="M169">
        <v>2</v>
      </c>
      <c r="N169">
        <v>5</v>
      </c>
      <c r="O169">
        <v>20</v>
      </c>
      <c r="P169">
        <v>3</v>
      </c>
      <c r="Q169">
        <v>19</v>
      </c>
      <c r="R169">
        <v>4</v>
      </c>
      <c r="S169">
        <v>19</v>
      </c>
    </row>
    <row r="170" spans="1:19">
      <c r="A170">
        <v>44365</v>
      </c>
      <c r="B170">
        <v>5</v>
      </c>
      <c r="C170">
        <v>19</v>
      </c>
      <c r="D170">
        <v>5</v>
      </c>
      <c r="E170">
        <v>0</v>
      </c>
      <c r="F170">
        <v>2</v>
      </c>
      <c r="G170">
        <v>7</v>
      </c>
      <c r="H170">
        <v>5</v>
      </c>
      <c r="I170" t="str">
        <v>0</v>
      </c>
      <c r="K170">
        <v>1</v>
      </c>
      <c r="L170">
        <v>21</v>
      </c>
      <c r="M170">
        <v>2</v>
      </c>
      <c r="N170">
        <v>5</v>
      </c>
      <c r="O170">
        <v>20</v>
      </c>
      <c r="P170">
        <v>3</v>
      </c>
      <c r="Q170">
        <v>18</v>
      </c>
      <c r="R170">
        <v>4</v>
      </c>
      <c r="S170">
        <v>19</v>
      </c>
    </row>
    <row r="171" spans="1:19">
      <c r="A171">
        <v>44366</v>
      </c>
      <c r="B171">
        <v>9</v>
      </c>
      <c r="C171">
        <v>20</v>
      </c>
      <c r="D171">
        <v>6</v>
      </c>
      <c r="E171">
        <v>1</v>
      </c>
      <c r="F171">
        <v>2</v>
      </c>
      <c r="G171">
        <v>8</v>
      </c>
      <c r="H171">
        <v>10</v>
      </c>
      <c r="I171" t="str">
        <v>0</v>
      </c>
      <c r="K171">
        <v>1</v>
      </c>
      <c r="L171">
        <v>21</v>
      </c>
      <c r="M171">
        <v>2</v>
      </c>
      <c r="N171">
        <v>5</v>
      </c>
      <c r="O171">
        <v>19</v>
      </c>
      <c r="P171">
        <v>3</v>
      </c>
      <c r="Q171">
        <v>18</v>
      </c>
      <c r="R171">
        <v>4</v>
      </c>
      <c r="S171">
        <v>19</v>
      </c>
    </row>
    <row r="172" spans="1:19">
      <c r="A172">
        <v>44367</v>
      </c>
      <c r="B172">
        <v>10</v>
      </c>
      <c r="C172">
        <v>19</v>
      </c>
      <c r="D172">
        <v>7</v>
      </c>
      <c r="E172">
        <v>2</v>
      </c>
      <c r="F172">
        <v>2</v>
      </c>
      <c r="G172">
        <v>8</v>
      </c>
      <c r="H172">
        <v>10</v>
      </c>
      <c r="I172" t="str">
        <v>0</v>
      </c>
      <c r="K172">
        <v>1</v>
      </c>
      <c r="L172">
        <v>21</v>
      </c>
      <c r="M172">
        <v>2</v>
      </c>
      <c r="N172">
        <v>5</v>
      </c>
      <c r="O172">
        <v>19</v>
      </c>
      <c r="P172">
        <v>3</v>
      </c>
      <c r="Q172">
        <v>19</v>
      </c>
      <c r="R172">
        <v>4</v>
      </c>
      <c r="S172">
        <v>19</v>
      </c>
    </row>
    <row r="173" spans="1:19">
      <c r="A173">
        <v>44368</v>
      </c>
      <c r="B173">
        <v>4</v>
      </c>
      <c r="C173">
        <v>18</v>
      </c>
      <c r="D173">
        <v>1</v>
      </c>
      <c r="E173">
        <v>0</v>
      </c>
      <c r="F173">
        <v>2</v>
      </c>
      <c r="G173">
        <v>8</v>
      </c>
      <c r="H173">
        <v>10</v>
      </c>
      <c r="I173" t="str">
        <v>0</v>
      </c>
      <c r="K173">
        <v>1</v>
      </c>
      <c r="L173">
        <v>22</v>
      </c>
      <c r="M173">
        <v>2</v>
      </c>
      <c r="N173">
        <v>5</v>
      </c>
      <c r="O173">
        <v>19</v>
      </c>
      <c r="P173">
        <v>3</v>
      </c>
      <c r="Q173">
        <v>19</v>
      </c>
      <c r="R173">
        <v>4</v>
      </c>
      <c r="S173">
        <v>18</v>
      </c>
    </row>
    <row r="174" spans="1:19">
      <c r="A174">
        <v>44369</v>
      </c>
      <c r="B174">
        <v>5</v>
      </c>
      <c r="C174">
        <v>18</v>
      </c>
      <c r="D174">
        <v>2</v>
      </c>
      <c r="E174">
        <v>0</v>
      </c>
      <c r="F174">
        <v>2</v>
      </c>
      <c r="G174">
        <v>8</v>
      </c>
      <c r="H174">
        <v>10</v>
      </c>
      <c r="I174" t="str">
        <v>0</v>
      </c>
      <c r="K174">
        <v>1</v>
      </c>
      <c r="L174">
        <v>21</v>
      </c>
      <c r="M174">
        <v>2</v>
      </c>
      <c r="N174">
        <v>5</v>
      </c>
      <c r="O174">
        <v>19</v>
      </c>
      <c r="P174">
        <v>3</v>
      </c>
      <c r="Q174">
        <v>19</v>
      </c>
      <c r="R174">
        <v>4</v>
      </c>
      <c r="S174">
        <v>18</v>
      </c>
    </row>
    <row r="175" spans="1:19">
      <c r="A175">
        <v>44370</v>
      </c>
      <c r="B175">
        <v>5</v>
      </c>
      <c r="C175">
        <v>20</v>
      </c>
      <c r="D175">
        <v>3</v>
      </c>
      <c r="E175">
        <v>0</v>
      </c>
      <c r="F175">
        <v>2</v>
      </c>
      <c r="G175">
        <v>8</v>
      </c>
      <c r="H175">
        <v>10</v>
      </c>
      <c r="I175" t="str">
        <v>0</v>
      </c>
      <c r="K175">
        <v>1</v>
      </c>
      <c r="L175">
        <v>21</v>
      </c>
      <c r="M175">
        <v>2</v>
      </c>
      <c r="N175">
        <v>5</v>
      </c>
      <c r="O175">
        <v>20</v>
      </c>
      <c r="P175">
        <v>3</v>
      </c>
      <c r="Q175">
        <v>19</v>
      </c>
      <c r="R175">
        <v>4</v>
      </c>
      <c r="S175">
        <v>20</v>
      </c>
    </row>
    <row r="176" spans="1:19">
      <c r="A176">
        <v>44371</v>
      </c>
      <c r="B176">
        <v>5</v>
      </c>
      <c r="C176">
        <v>17</v>
      </c>
      <c r="D176">
        <v>4</v>
      </c>
      <c r="E176">
        <v>0</v>
      </c>
      <c r="F176">
        <v>2</v>
      </c>
      <c r="G176">
        <v>8</v>
      </c>
      <c r="H176">
        <v>8</v>
      </c>
      <c r="I176" t="str">
        <v>0</v>
      </c>
      <c r="K176">
        <v>1</v>
      </c>
      <c r="L176">
        <v>21</v>
      </c>
      <c r="M176">
        <v>2</v>
      </c>
      <c r="N176">
        <v>5</v>
      </c>
      <c r="O176">
        <v>18</v>
      </c>
      <c r="P176">
        <v>3</v>
      </c>
      <c r="Q176">
        <v>19</v>
      </c>
      <c r="R176">
        <v>4</v>
      </c>
      <c r="S176">
        <v>18</v>
      </c>
    </row>
    <row r="177" spans="1:19">
      <c r="A177">
        <v>44372</v>
      </c>
      <c r="B177">
        <v>4</v>
      </c>
      <c r="C177">
        <v>18</v>
      </c>
      <c r="D177">
        <v>5</v>
      </c>
      <c r="E177">
        <v>0</v>
      </c>
      <c r="F177">
        <v>2</v>
      </c>
      <c r="G177">
        <v>8</v>
      </c>
      <c r="H177">
        <v>7</v>
      </c>
      <c r="I177" t="str">
        <v>0</v>
      </c>
      <c r="K177">
        <v>1</v>
      </c>
      <c r="L177">
        <v>21</v>
      </c>
      <c r="M177">
        <v>2</v>
      </c>
      <c r="N177">
        <v>4</v>
      </c>
      <c r="O177">
        <v>17</v>
      </c>
      <c r="P177">
        <v>3</v>
      </c>
      <c r="Q177">
        <v>19</v>
      </c>
      <c r="R177">
        <v>4</v>
      </c>
      <c r="S177">
        <v>18</v>
      </c>
    </row>
    <row r="178" spans="1:19">
      <c r="A178">
        <v>44373</v>
      </c>
      <c r="B178">
        <v>5</v>
      </c>
      <c r="C178">
        <v>19</v>
      </c>
      <c r="D178">
        <v>6</v>
      </c>
      <c r="E178">
        <v>1</v>
      </c>
      <c r="F178">
        <v>2</v>
      </c>
      <c r="G178">
        <v>9</v>
      </c>
      <c r="H178">
        <v>6</v>
      </c>
      <c r="I178" t="str">
        <v>0</v>
      </c>
      <c r="K178">
        <v>1</v>
      </c>
      <c r="L178">
        <v>21</v>
      </c>
      <c r="M178">
        <v>2</v>
      </c>
      <c r="N178">
        <v>5</v>
      </c>
      <c r="O178">
        <v>18</v>
      </c>
      <c r="P178">
        <v>3</v>
      </c>
      <c r="Q178">
        <v>18</v>
      </c>
      <c r="R178">
        <v>4</v>
      </c>
      <c r="S178">
        <v>18</v>
      </c>
    </row>
    <row r="179" spans="1:19">
      <c r="A179">
        <v>44374</v>
      </c>
      <c r="B179">
        <v>8</v>
      </c>
      <c r="C179">
        <v>21</v>
      </c>
      <c r="D179">
        <v>7</v>
      </c>
      <c r="E179">
        <v>2</v>
      </c>
      <c r="F179">
        <v>2</v>
      </c>
      <c r="G179">
        <v>8</v>
      </c>
      <c r="H179">
        <v>9</v>
      </c>
      <c r="I179" t="str">
        <v>0</v>
      </c>
      <c r="K179">
        <v>1</v>
      </c>
      <c r="L179">
        <v>20</v>
      </c>
      <c r="M179">
        <v>2</v>
      </c>
      <c r="N179">
        <v>5</v>
      </c>
      <c r="O179">
        <v>20</v>
      </c>
      <c r="P179">
        <v>3</v>
      </c>
      <c r="Q179">
        <v>19</v>
      </c>
      <c r="R179">
        <v>4</v>
      </c>
      <c r="S179">
        <v>19</v>
      </c>
    </row>
    <row r="180" spans="1:19">
      <c r="A180">
        <v>44375</v>
      </c>
      <c r="B180">
        <v>5</v>
      </c>
      <c r="C180">
        <v>19</v>
      </c>
      <c r="D180">
        <v>1</v>
      </c>
      <c r="E180">
        <v>0</v>
      </c>
      <c r="F180">
        <v>2</v>
      </c>
      <c r="G180">
        <v>8</v>
      </c>
      <c r="H180">
        <v>10</v>
      </c>
      <c r="I180" t="str">
        <v>0</v>
      </c>
      <c r="K180">
        <v>1</v>
      </c>
      <c r="L180">
        <v>20</v>
      </c>
      <c r="M180">
        <v>2</v>
      </c>
      <c r="N180">
        <v>5</v>
      </c>
      <c r="O180">
        <v>19</v>
      </c>
      <c r="P180">
        <v>3</v>
      </c>
      <c r="Q180">
        <v>19</v>
      </c>
      <c r="R180">
        <v>4</v>
      </c>
      <c r="S180">
        <v>18</v>
      </c>
    </row>
    <row r="181" spans="1:19">
      <c r="A181">
        <v>44376</v>
      </c>
      <c r="B181">
        <v>5</v>
      </c>
      <c r="C181">
        <v>19</v>
      </c>
      <c r="D181">
        <v>2</v>
      </c>
      <c r="E181">
        <v>0</v>
      </c>
      <c r="F181">
        <v>2</v>
      </c>
      <c r="G181">
        <v>8</v>
      </c>
      <c r="H181">
        <v>9</v>
      </c>
      <c r="I181" t="str">
        <v>0</v>
      </c>
      <c r="K181">
        <v>1</v>
      </c>
      <c r="L181">
        <v>20</v>
      </c>
      <c r="M181">
        <v>2</v>
      </c>
      <c r="N181">
        <v>5</v>
      </c>
      <c r="O181">
        <v>20</v>
      </c>
      <c r="P181">
        <v>3</v>
      </c>
      <c r="Q181">
        <v>18</v>
      </c>
      <c r="R181">
        <v>4</v>
      </c>
      <c r="S181">
        <v>19</v>
      </c>
    </row>
    <row r="182" spans="1:19">
      <c r="A182">
        <v>44377</v>
      </c>
      <c r="B182">
        <v>5</v>
      </c>
      <c r="C182">
        <v>19</v>
      </c>
      <c r="D182">
        <v>3</v>
      </c>
      <c r="E182">
        <v>0</v>
      </c>
      <c r="F182">
        <v>2</v>
      </c>
      <c r="G182">
        <v>8</v>
      </c>
      <c r="H182">
        <v>8</v>
      </c>
      <c r="I182" t="str">
        <v>0</v>
      </c>
      <c r="K182">
        <v>1</v>
      </c>
      <c r="L182">
        <v>21</v>
      </c>
      <c r="M182">
        <v>2</v>
      </c>
      <c r="N182">
        <v>5</v>
      </c>
      <c r="O182">
        <v>20</v>
      </c>
      <c r="P182">
        <v>3</v>
      </c>
      <c r="Q182">
        <v>18</v>
      </c>
      <c r="R182">
        <v>4</v>
      </c>
      <c r="S182">
        <v>19</v>
      </c>
    </row>
    <row r="183" spans="1:19">
      <c r="A183">
        <v>44378</v>
      </c>
      <c r="B183">
        <v>5</v>
      </c>
      <c r="C183">
        <v>19</v>
      </c>
      <c r="D183">
        <v>4</v>
      </c>
      <c r="E183">
        <v>0</v>
      </c>
      <c r="F183">
        <v>2</v>
      </c>
      <c r="G183">
        <v>8</v>
      </c>
      <c r="H183">
        <v>10</v>
      </c>
      <c r="I183" t="str">
        <v>0</v>
      </c>
      <c r="K183">
        <v>1</v>
      </c>
      <c r="L183">
        <v>21</v>
      </c>
      <c r="M183">
        <v>2</v>
      </c>
      <c r="N183">
        <v>5</v>
      </c>
      <c r="O183">
        <v>20</v>
      </c>
      <c r="P183">
        <v>3</v>
      </c>
      <c r="Q183">
        <v>19</v>
      </c>
      <c r="R183">
        <v>4</v>
      </c>
      <c r="S183">
        <v>18</v>
      </c>
    </row>
    <row r="184" spans="1:19">
      <c r="A184">
        <v>44379</v>
      </c>
      <c r="B184">
        <v>5</v>
      </c>
      <c r="C184">
        <v>18</v>
      </c>
      <c r="D184">
        <v>5</v>
      </c>
      <c r="E184">
        <v>0</v>
      </c>
      <c r="F184">
        <v>2</v>
      </c>
      <c r="G184">
        <v>8</v>
      </c>
      <c r="H184">
        <v>4</v>
      </c>
      <c r="I184" t="str">
        <v>0</v>
      </c>
      <c r="K184">
        <v>1</v>
      </c>
      <c r="L184">
        <v>21</v>
      </c>
      <c r="M184">
        <v>2</v>
      </c>
      <c r="N184">
        <v>5</v>
      </c>
      <c r="O184">
        <v>19</v>
      </c>
      <c r="P184">
        <v>3</v>
      </c>
      <c r="Q184">
        <v>19</v>
      </c>
      <c r="R184">
        <v>4</v>
      </c>
      <c r="S184">
        <v>19</v>
      </c>
    </row>
    <row r="185" spans="1:19">
      <c r="A185">
        <v>44380</v>
      </c>
      <c r="B185">
        <v>5</v>
      </c>
      <c r="C185">
        <v>20</v>
      </c>
      <c r="D185">
        <v>6</v>
      </c>
      <c r="E185">
        <v>1</v>
      </c>
      <c r="F185">
        <v>2</v>
      </c>
      <c r="G185">
        <v>9</v>
      </c>
      <c r="H185">
        <v>3</v>
      </c>
      <c r="I185" t="str">
        <v>1</v>
      </c>
      <c r="K185">
        <v>1</v>
      </c>
      <c r="L185">
        <v>21</v>
      </c>
      <c r="M185">
        <v>2</v>
      </c>
      <c r="N185">
        <v>5</v>
      </c>
      <c r="O185">
        <v>12</v>
      </c>
      <c r="P185">
        <v>3</v>
      </c>
      <c r="Q185">
        <v>19</v>
      </c>
      <c r="R185">
        <v>4</v>
      </c>
      <c r="S185">
        <v>19</v>
      </c>
    </row>
    <row r="186" spans="1:19">
      <c r="A186">
        <v>44381</v>
      </c>
      <c r="B186">
        <v>5</v>
      </c>
      <c r="C186">
        <v>20</v>
      </c>
      <c r="D186">
        <v>7</v>
      </c>
      <c r="E186">
        <v>2</v>
      </c>
      <c r="F186">
        <v>2</v>
      </c>
      <c r="G186">
        <v>9</v>
      </c>
      <c r="H186">
        <v>2</v>
      </c>
      <c r="I186" t="str">
        <v>1</v>
      </c>
      <c r="K186">
        <v>1</v>
      </c>
      <c r="L186">
        <v>21</v>
      </c>
      <c r="M186">
        <v>2</v>
      </c>
      <c r="N186">
        <v>5</v>
      </c>
      <c r="O186">
        <v>19</v>
      </c>
      <c r="P186">
        <v>3</v>
      </c>
      <c r="Q186">
        <v>19</v>
      </c>
      <c r="R186">
        <v>4</v>
      </c>
      <c r="S186">
        <v>18</v>
      </c>
    </row>
    <row r="187" spans="1:19">
      <c r="A187">
        <v>44382</v>
      </c>
      <c r="B187">
        <v>5</v>
      </c>
      <c r="C187">
        <v>20</v>
      </c>
      <c r="D187">
        <v>1</v>
      </c>
      <c r="E187">
        <v>0</v>
      </c>
      <c r="F187">
        <v>2</v>
      </c>
      <c r="G187">
        <v>9</v>
      </c>
      <c r="H187">
        <v>6</v>
      </c>
      <c r="I187" t="str">
        <v>1</v>
      </c>
      <c r="K187">
        <v>1</v>
      </c>
      <c r="L187">
        <v>21</v>
      </c>
      <c r="M187">
        <v>2</v>
      </c>
      <c r="N187">
        <v>5</v>
      </c>
      <c r="O187">
        <v>18</v>
      </c>
      <c r="P187">
        <v>3</v>
      </c>
      <c r="Q187">
        <v>19</v>
      </c>
      <c r="R187">
        <v>4</v>
      </c>
      <c r="S187">
        <v>18</v>
      </c>
    </row>
    <row r="188" spans="1:19">
      <c r="A188">
        <v>44383</v>
      </c>
      <c r="B188">
        <v>5</v>
      </c>
      <c r="C188">
        <v>18</v>
      </c>
      <c r="D188">
        <v>2</v>
      </c>
      <c r="E188">
        <v>0</v>
      </c>
      <c r="F188">
        <v>2</v>
      </c>
      <c r="G188">
        <v>10</v>
      </c>
      <c r="H188">
        <v>7</v>
      </c>
      <c r="I188" t="str">
        <v>0</v>
      </c>
      <c r="K188">
        <v>1</v>
      </c>
      <c r="L188">
        <v>21</v>
      </c>
      <c r="M188">
        <v>2</v>
      </c>
      <c r="N188">
        <v>5</v>
      </c>
      <c r="O188">
        <v>20</v>
      </c>
      <c r="P188">
        <v>3</v>
      </c>
      <c r="Q188">
        <v>19</v>
      </c>
      <c r="R188">
        <v>4</v>
      </c>
      <c r="S188">
        <v>19</v>
      </c>
    </row>
    <row r="189" spans="1:19">
      <c r="A189">
        <v>44384</v>
      </c>
      <c r="B189">
        <v>5</v>
      </c>
      <c r="C189">
        <v>15</v>
      </c>
      <c r="D189">
        <v>3</v>
      </c>
      <c r="E189">
        <v>0</v>
      </c>
      <c r="F189">
        <v>2</v>
      </c>
      <c r="G189">
        <v>10</v>
      </c>
      <c r="H189">
        <v>4</v>
      </c>
      <c r="I189" t="str">
        <v>1</v>
      </c>
      <c r="K189">
        <v>1</v>
      </c>
      <c r="L189">
        <v>21</v>
      </c>
      <c r="M189">
        <v>2</v>
      </c>
      <c r="N189">
        <v>9</v>
      </c>
      <c r="O189">
        <v>19</v>
      </c>
      <c r="P189">
        <v>3</v>
      </c>
      <c r="Q189">
        <v>18</v>
      </c>
      <c r="R189">
        <v>4</v>
      </c>
      <c r="S189">
        <v>19</v>
      </c>
    </row>
    <row r="190" spans="1:19">
      <c r="A190">
        <v>44385</v>
      </c>
      <c r="B190">
        <v>5</v>
      </c>
      <c r="C190">
        <v>16</v>
      </c>
      <c r="D190">
        <v>4</v>
      </c>
      <c r="E190">
        <v>0</v>
      </c>
      <c r="F190">
        <v>2</v>
      </c>
      <c r="G190">
        <v>10</v>
      </c>
      <c r="H190">
        <v>5</v>
      </c>
      <c r="I190" t="str">
        <v>1</v>
      </c>
      <c r="K190">
        <v>1</v>
      </c>
      <c r="L190">
        <v>21</v>
      </c>
      <c r="M190">
        <v>2</v>
      </c>
      <c r="N190">
        <v>5</v>
      </c>
      <c r="O190">
        <v>19</v>
      </c>
      <c r="P190">
        <v>3</v>
      </c>
      <c r="Q190">
        <v>19</v>
      </c>
      <c r="R190">
        <v>4</v>
      </c>
      <c r="S190">
        <v>19</v>
      </c>
    </row>
    <row r="191" spans="1:19">
      <c r="A191">
        <v>44386</v>
      </c>
      <c r="B191">
        <v>5</v>
      </c>
      <c r="C191">
        <v>20</v>
      </c>
      <c r="D191">
        <v>5</v>
      </c>
      <c r="E191">
        <v>0</v>
      </c>
      <c r="F191">
        <v>2</v>
      </c>
      <c r="G191">
        <v>9</v>
      </c>
      <c r="H191">
        <v>8</v>
      </c>
      <c r="I191" t="str">
        <v>1</v>
      </c>
      <c r="K191">
        <v>1</v>
      </c>
      <c r="L191">
        <v>20</v>
      </c>
      <c r="M191">
        <v>2</v>
      </c>
      <c r="N191">
        <v>5</v>
      </c>
      <c r="O191">
        <v>20</v>
      </c>
      <c r="P191">
        <v>3</v>
      </c>
      <c r="Q191">
        <v>19</v>
      </c>
      <c r="R191">
        <v>4</v>
      </c>
      <c r="S191">
        <v>18</v>
      </c>
    </row>
    <row r="192" spans="1:19">
      <c r="A192">
        <v>44387</v>
      </c>
      <c r="B192">
        <v>5</v>
      </c>
      <c r="C192">
        <v>19</v>
      </c>
      <c r="D192">
        <v>6</v>
      </c>
      <c r="E192">
        <v>1</v>
      </c>
      <c r="F192">
        <v>2</v>
      </c>
      <c r="G192">
        <v>10</v>
      </c>
      <c r="H192">
        <v>7</v>
      </c>
      <c r="I192" t="str">
        <v>0</v>
      </c>
      <c r="K192">
        <v>1</v>
      </c>
      <c r="L192">
        <v>20</v>
      </c>
      <c r="M192">
        <v>2</v>
      </c>
      <c r="N192">
        <v>5</v>
      </c>
      <c r="O192">
        <v>18</v>
      </c>
      <c r="P192">
        <v>3</v>
      </c>
      <c r="Q192">
        <v>19</v>
      </c>
      <c r="R192">
        <v>4</v>
      </c>
      <c r="S192">
        <v>19</v>
      </c>
    </row>
    <row r="193" spans="1:19">
      <c r="A193">
        <v>44388</v>
      </c>
      <c r="B193">
        <v>5</v>
      </c>
      <c r="C193">
        <v>20</v>
      </c>
      <c r="D193">
        <v>7</v>
      </c>
      <c r="E193">
        <v>2</v>
      </c>
      <c r="F193">
        <v>2</v>
      </c>
      <c r="G193">
        <v>10</v>
      </c>
      <c r="H193">
        <v>8</v>
      </c>
      <c r="I193" t="str">
        <v>0</v>
      </c>
      <c r="K193">
        <v>1</v>
      </c>
      <c r="L193">
        <v>20</v>
      </c>
      <c r="M193">
        <v>2</v>
      </c>
      <c r="N193">
        <v>5</v>
      </c>
      <c r="O193">
        <v>18</v>
      </c>
      <c r="P193">
        <v>3</v>
      </c>
      <c r="Q193">
        <v>20</v>
      </c>
      <c r="R193">
        <v>4</v>
      </c>
      <c r="S193">
        <v>18</v>
      </c>
    </row>
    <row r="194" spans="1:19">
      <c r="A194">
        <v>44389</v>
      </c>
      <c r="B194">
        <v>5</v>
      </c>
      <c r="C194">
        <v>19</v>
      </c>
      <c r="D194">
        <v>1</v>
      </c>
      <c r="E194">
        <v>0</v>
      </c>
      <c r="F194">
        <v>2</v>
      </c>
      <c r="G194">
        <v>10</v>
      </c>
      <c r="H194">
        <v>9</v>
      </c>
      <c r="I194" t="str">
        <v>0</v>
      </c>
      <c r="K194">
        <v>1</v>
      </c>
      <c r="L194">
        <v>21</v>
      </c>
      <c r="M194">
        <v>2</v>
      </c>
      <c r="N194">
        <v>5</v>
      </c>
      <c r="O194">
        <v>19</v>
      </c>
      <c r="P194">
        <v>3</v>
      </c>
      <c r="Q194">
        <v>19</v>
      </c>
      <c r="R194">
        <v>4</v>
      </c>
      <c r="S194">
        <v>18</v>
      </c>
    </row>
    <row r="195" spans="1:19">
      <c r="A195">
        <v>44390</v>
      </c>
      <c r="B195">
        <v>5</v>
      </c>
      <c r="C195">
        <v>20</v>
      </c>
      <c r="D195">
        <v>2</v>
      </c>
      <c r="E195">
        <v>0</v>
      </c>
      <c r="F195">
        <v>2</v>
      </c>
      <c r="G195">
        <v>10</v>
      </c>
      <c r="H195">
        <v>9</v>
      </c>
      <c r="I195" t="str">
        <v>0</v>
      </c>
      <c r="K195">
        <v>1</v>
      </c>
      <c r="L195">
        <v>21</v>
      </c>
      <c r="M195">
        <v>2</v>
      </c>
      <c r="N195">
        <v>5</v>
      </c>
      <c r="O195">
        <v>17</v>
      </c>
      <c r="P195">
        <v>3</v>
      </c>
      <c r="Q195">
        <v>18</v>
      </c>
      <c r="R195">
        <v>4</v>
      </c>
      <c r="S195">
        <v>20</v>
      </c>
    </row>
    <row r="196" spans="1:19">
      <c r="A196">
        <v>44391</v>
      </c>
      <c r="B196">
        <v>5</v>
      </c>
      <c r="C196">
        <v>20</v>
      </c>
      <c r="D196">
        <v>3</v>
      </c>
      <c r="E196">
        <v>0</v>
      </c>
      <c r="F196">
        <v>2</v>
      </c>
      <c r="G196">
        <v>9</v>
      </c>
      <c r="H196">
        <v>7</v>
      </c>
      <c r="I196" t="str">
        <v>0</v>
      </c>
      <c r="K196">
        <v>1</v>
      </c>
      <c r="L196">
        <v>20</v>
      </c>
      <c r="M196">
        <v>2</v>
      </c>
      <c r="N196">
        <v>9</v>
      </c>
      <c r="O196">
        <v>19</v>
      </c>
      <c r="P196">
        <v>3</v>
      </c>
      <c r="Q196">
        <v>18</v>
      </c>
    </row>
    <row r="197" spans="1:19">
      <c r="A197">
        <v>44392</v>
      </c>
      <c r="B197">
        <v>5</v>
      </c>
      <c r="C197">
        <v>18</v>
      </c>
      <c r="D197">
        <v>4</v>
      </c>
      <c r="E197">
        <v>0</v>
      </c>
      <c r="F197">
        <v>2</v>
      </c>
      <c r="G197">
        <v>10</v>
      </c>
      <c r="H197">
        <v>10</v>
      </c>
      <c r="I197" t="str">
        <v>0</v>
      </c>
      <c r="K197">
        <v>1</v>
      </c>
      <c r="L197">
        <v>21</v>
      </c>
      <c r="M197">
        <v>2</v>
      </c>
      <c r="N197">
        <v>4</v>
      </c>
      <c r="O197">
        <v>17</v>
      </c>
      <c r="P197">
        <v>3</v>
      </c>
      <c r="Q197">
        <v>18</v>
      </c>
    </row>
    <row r="198" spans="1:19">
      <c r="A198">
        <v>44393</v>
      </c>
      <c r="B198">
        <v>5</v>
      </c>
      <c r="C198">
        <v>20</v>
      </c>
      <c r="D198">
        <v>5</v>
      </c>
      <c r="E198">
        <v>0</v>
      </c>
      <c r="F198">
        <v>2</v>
      </c>
      <c r="G198">
        <v>9</v>
      </c>
      <c r="H198">
        <v>9</v>
      </c>
      <c r="I198" t="str">
        <v>0</v>
      </c>
      <c r="K198">
        <v>1</v>
      </c>
      <c r="L198">
        <v>20</v>
      </c>
      <c r="M198">
        <v>2</v>
      </c>
      <c r="N198">
        <v>5</v>
      </c>
      <c r="O198">
        <v>18</v>
      </c>
    </row>
    <row r="199" spans="1:19">
      <c r="A199">
        <v>44394</v>
      </c>
      <c r="B199">
        <v>5</v>
      </c>
      <c r="C199">
        <v>20</v>
      </c>
      <c r="D199">
        <v>6</v>
      </c>
      <c r="E199">
        <v>1</v>
      </c>
      <c r="F199">
        <v>2</v>
      </c>
      <c r="G199">
        <v>9</v>
      </c>
      <c r="H199">
        <v>8</v>
      </c>
      <c r="I199" t="str">
        <v>1</v>
      </c>
      <c r="K199">
        <v>1</v>
      </c>
      <c r="L199">
        <v>20</v>
      </c>
      <c r="M199">
        <v>2</v>
      </c>
      <c r="N199">
        <v>5</v>
      </c>
      <c r="O199">
        <v>14</v>
      </c>
    </row>
    <row r="200" spans="1:19">
      <c r="A200">
        <v>44395</v>
      </c>
      <c r="B200">
        <v>5</v>
      </c>
      <c r="C200">
        <v>20</v>
      </c>
      <c r="D200">
        <v>7</v>
      </c>
      <c r="E200">
        <v>2</v>
      </c>
      <c r="F200">
        <v>2</v>
      </c>
      <c r="G200">
        <v>9</v>
      </c>
      <c r="H200">
        <v>7</v>
      </c>
      <c r="I200" t="str">
        <v>1</v>
      </c>
    </row>
    <row r="201" spans="1:19">
      <c r="A201">
        <v>44396</v>
      </c>
      <c r="B201">
        <v>5</v>
      </c>
      <c r="C201">
        <v>19</v>
      </c>
      <c r="D201">
        <v>1</v>
      </c>
      <c r="E201">
        <v>0</v>
      </c>
      <c r="F201">
        <v>2</v>
      </c>
      <c r="G201">
        <v>10</v>
      </c>
      <c r="H201">
        <v>10</v>
      </c>
      <c r="I201" t="str">
        <v>0</v>
      </c>
    </row>
    <row r="202" spans="1:19">
      <c r="A202">
        <v>44397</v>
      </c>
      <c r="B202">
        <v>5</v>
      </c>
      <c r="C202">
        <v>19</v>
      </c>
      <c r="D202">
        <v>2</v>
      </c>
      <c r="E202">
        <v>0</v>
      </c>
      <c r="F202">
        <v>2</v>
      </c>
      <c r="G202">
        <v>9</v>
      </c>
      <c r="H202">
        <v>8</v>
      </c>
      <c r="I202" t="str">
        <v>0</v>
      </c>
    </row>
    <row r="203" spans="1:19">
      <c r="A203">
        <v>44398</v>
      </c>
      <c r="B203">
        <v>5</v>
      </c>
      <c r="C203">
        <v>19</v>
      </c>
      <c r="D203">
        <v>3</v>
      </c>
      <c r="E203">
        <v>0</v>
      </c>
      <c r="F203">
        <v>2</v>
      </c>
      <c r="G203">
        <v>9</v>
      </c>
      <c r="H203">
        <v>9</v>
      </c>
      <c r="I203" t="str">
        <v>0</v>
      </c>
    </row>
    <row r="204" spans="1:19">
      <c r="A204">
        <v>44399</v>
      </c>
      <c r="B204">
        <v>5</v>
      </c>
      <c r="C204">
        <v>20</v>
      </c>
      <c r="D204">
        <v>4</v>
      </c>
      <c r="E204">
        <v>0</v>
      </c>
      <c r="F204">
        <v>2</v>
      </c>
      <c r="G204">
        <v>9</v>
      </c>
      <c r="H204">
        <v>7</v>
      </c>
      <c r="I204" t="str">
        <v>0</v>
      </c>
    </row>
    <row r="205" spans="1:19">
      <c r="A205">
        <v>44400</v>
      </c>
      <c r="B205">
        <v>5</v>
      </c>
      <c r="C205">
        <v>20</v>
      </c>
      <c r="D205">
        <v>5</v>
      </c>
      <c r="E205">
        <v>0</v>
      </c>
      <c r="F205">
        <v>2</v>
      </c>
      <c r="G205">
        <v>9</v>
      </c>
      <c r="H205">
        <v>4</v>
      </c>
      <c r="I205" t="str">
        <v>0</v>
      </c>
    </row>
    <row r="206" spans="1:19">
      <c r="A206">
        <v>44401</v>
      </c>
      <c r="B206">
        <v>5</v>
      </c>
      <c r="C206">
        <v>20</v>
      </c>
      <c r="D206">
        <v>6</v>
      </c>
      <c r="E206">
        <v>1</v>
      </c>
      <c r="F206">
        <v>2</v>
      </c>
      <c r="G206">
        <v>10</v>
      </c>
      <c r="H206">
        <v>6</v>
      </c>
      <c r="I206" t="str">
        <v>0</v>
      </c>
    </row>
    <row r="207" spans="1:19">
      <c r="A207">
        <v>44402</v>
      </c>
      <c r="B207">
        <v>5</v>
      </c>
      <c r="C207">
        <v>20</v>
      </c>
      <c r="D207">
        <v>7</v>
      </c>
      <c r="E207">
        <v>2</v>
      </c>
      <c r="F207">
        <v>2</v>
      </c>
      <c r="G207">
        <v>9</v>
      </c>
      <c r="H207">
        <v>3</v>
      </c>
      <c r="I207" t="str">
        <v>1</v>
      </c>
    </row>
    <row r="208" spans="1:19">
      <c r="A208">
        <v>44403</v>
      </c>
      <c r="B208">
        <v>5</v>
      </c>
      <c r="C208">
        <v>20</v>
      </c>
      <c r="D208">
        <v>1</v>
      </c>
      <c r="E208">
        <v>0</v>
      </c>
      <c r="F208">
        <v>2</v>
      </c>
      <c r="G208">
        <v>9</v>
      </c>
      <c r="H208">
        <v>5</v>
      </c>
      <c r="I208" t="str">
        <v>0</v>
      </c>
    </row>
    <row r="209" spans="1:9">
      <c r="A209">
        <v>44404</v>
      </c>
      <c r="B209">
        <v>5</v>
      </c>
      <c r="C209">
        <v>19</v>
      </c>
      <c r="D209">
        <v>2</v>
      </c>
      <c r="E209">
        <v>0</v>
      </c>
      <c r="F209">
        <v>2</v>
      </c>
      <c r="G209">
        <v>10</v>
      </c>
      <c r="H209">
        <v>10</v>
      </c>
      <c r="I209" t="str">
        <v>0</v>
      </c>
    </row>
    <row r="210" spans="1:9">
      <c r="A210">
        <v>44405</v>
      </c>
      <c r="B210">
        <v>5</v>
      </c>
      <c r="C210">
        <v>19</v>
      </c>
      <c r="D210">
        <v>3</v>
      </c>
      <c r="E210">
        <v>0</v>
      </c>
      <c r="F210">
        <v>2</v>
      </c>
      <c r="G210">
        <v>10</v>
      </c>
      <c r="H210">
        <v>10</v>
      </c>
      <c r="I210" t="str">
        <v>0</v>
      </c>
    </row>
    <row r="211" spans="1:9">
      <c r="A211">
        <v>44406</v>
      </c>
      <c r="B211">
        <v>5</v>
      </c>
      <c r="C211">
        <v>18</v>
      </c>
      <c r="D211">
        <v>4</v>
      </c>
      <c r="E211">
        <v>0</v>
      </c>
      <c r="F211">
        <v>2</v>
      </c>
      <c r="G211">
        <v>10</v>
      </c>
      <c r="H211">
        <v>10</v>
      </c>
      <c r="I211" t="str">
        <v>0</v>
      </c>
    </row>
    <row r="212" spans="1:9">
      <c r="A212">
        <v>44407</v>
      </c>
      <c r="B212">
        <v>5</v>
      </c>
      <c r="C212">
        <v>18</v>
      </c>
      <c r="D212">
        <v>5</v>
      </c>
      <c r="E212">
        <v>0</v>
      </c>
      <c r="F212">
        <v>2</v>
      </c>
      <c r="G212">
        <v>9</v>
      </c>
      <c r="H212">
        <v>7</v>
      </c>
      <c r="I212" t="str">
        <v>1</v>
      </c>
    </row>
    <row r="213" spans="1:9">
      <c r="A213">
        <v>44408</v>
      </c>
      <c r="B213">
        <v>5</v>
      </c>
      <c r="C213">
        <v>20</v>
      </c>
      <c r="D213">
        <v>6</v>
      </c>
      <c r="E213">
        <v>1</v>
      </c>
      <c r="F213">
        <v>2</v>
      </c>
      <c r="G213">
        <v>10</v>
      </c>
      <c r="H213">
        <v>4</v>
      </c>
      <c r="I213" t="str">
        <v>1</v>
      </c>
    </row>
    <row r="214" spans="1:9">
      <c r="A214">
        <v>44409</v>
      </c>
      <c r="B214">
        <v>5</v>
      </c>
      <c r="C214">
        <v>20</v>
      </c>
      <c r="D214">
        <v>7</v>
      </c>
      <c r="E214">
        <v>2</v>
      </c>
      <c r="F214">
        <v>2</v>
      </c>
      <c r="G214">
        <v>10</v>
      </c>
      <c r="H214">
        <v>7</v>
      </c>
      <c r="I214" t="str">
        <v>1</v>
      </c>
    </row>
    <row r="215" spans="1:9">
      <c r="A215">
        <v>44410</v>
      </c>
      <c r="B215">
        <v>5</v>
      </c>
      <c r="C215">
        <v>19</v>
      </c>
      <c r="D215">
        <v>1</v>
      </c>
      <c r="E215">
        <v>0</v>
      </c>
      <c r="F215">
        <v>2</v>
      </c>
      <c r="G215">
        <v>10</v>
      </c>
      <c r="H215">
        <v>6</v>
      </c>
      <c r="I215" t="str">
        <v>1</v>
      </c>
    </row>
    <row r="216" spans="1:9">
      <c r="A216">
        <v>44411</v>
      </c>
      <c r="B216">
        <v>5</v>
      </c>
      <c r="C216">
        <v>19</v>
      </c>
      <c r="D216">
        <v>2</v>
      </c>
      <c r="E216">
        <v>0</v>
      </c>
      <c r="F216">
        <v>2</v>
      </c>
      <c r="G216">
        <v>10</v>
      </c>
      <c r="H216">
        <v>9</v>
      </c>
      <c r="I216" t="str">
        <v>1</v>
      </c>
    </row>
    <row r="217" spans="1:9">
      <c r="A217">
        <v>44412</v>
      </c>
      <c r="B217">
        <v>5</v>
      </c>
      <c r="C217">
        <v>20</v>
      </c>
      <c r="D217">
        <v>3</v>
      </c>
      <c r="E217">
        <v>0</v>
      </c>
      <c r="F217">
        <v>2</v>
      </c>
      <c r="G217">
        <v>10</v>
      </c>
      <c r="H217">
        <v>9</v>
      </c>
      <c r="I217" t="str">
        <v>0</v>
      </c>
    </row>
    <row r="218" spans="1:9">
      <c r="A218">
        <v>44413</v>
      </c>
      <c r="B218">
        <v>5</v>
      </c>
      <c r="C218">
        <v>19</v>
      </c>
      <c r="D218">
        <v>4</v>
      </c>
      <c r="E218">
        <v>0</v>
      </c>
      <c r="F218">
        <v>2</v>
      </c>
      <c r="G218">
        <v>10</v>
      </c>
      <c r="H218">
        <v>9</v>
      </c>
      <c r="I218" t="str">
        <v>0</v>
      </c>
    </row>
    <row r="219" spans="1:9">
      <c r="A219">
        <v>44414</v>
      </c>
      <c r="B219">
        <v>5</v>
      </c>
      <c r="C219">
        <v>18</v>
      </c>
      <c r="D219">
        <v>5</v>
      </c>
      <c r="E219">
        <v>0</v>
      </c>
      <c r="F219">
        <v>2</v>
      </c>
      <c r="G219">
        <v>10</v>
      </c>
      <c r="H219">
        <v>10</v>
      </c>
      <c r="I219" t="str">
        <v>0</v>
      </c>
    </row>
    <row r="220" spans="1:9">
      <c r="A220">
        <v>44415</v>
      </c>
      <c r="B220">
        <v>5</v>
      </c>
      <c r="C220">
        <v>19</v>
      </c>
      <c r="D220">
        <v>6</v>
      </c>
      <c r="E220">
        <v>1</v>
      </c>
      <c r="F220">
        <v>2</v>
      </c>
      <c r="G220">
        <v>10</v>
      </c>
      <c r="H220">
        <v>10</v>
      </c>
      <c r="I220" t="str">
        <v>0</v>
      </c>
    </row>
    <row r="221" spans="1:9">
      <c r="A221">
        <v>44416</v>
      </c>
      <c r="B221">
        <v>5</v>
      </c>
      <c r="C221">
        <v>20</v>
      </c>
      <c r="D221">
        <v>7</v>
      </c>
      <c r="E221">
        <v>2</v>
      </c>
      <c r="F221">
        <v>2</v>
      </c>
      <c r="G221">
        <v>9</v>
      </c>
      <c r="H221">
        <v>4</v>
      </c>
      <c r="I221" t="str">
        <v>1</v>
      </c>
    </row>
    <row r="222" spans="1:9">
      <c r="A222">
        <v>44417</v>
      </c>
      <c r="B222">
        <v>5</v>
      </c>
      <c r="C222">
        <v>18</v>
      </c>
      <c r="D222">
        <v>1</v>
      </c>
      <c r="E222">
        <v>0</v>
      </c>
      <c r="F222">
        <v>2</v>
      </c>
      <c r="G222">
        <v>10</v>
      </c>
      <c r="H222">
        <v>8</v>
      </c>
      <c r="I222" t="str">
        <v>0</v>
      </c>
    </row>
    <row r="223" spans="1:9">
      <c r="A223">
        <v>44418</v>
      </c>
      <c r="B223">
        <v>5</v>
      </c>
      <c r="C223">
        <v>18</v>
      </c>
      <c r="D223">
        <v>2</v>
      </c>
      <c r="E223">
        <v>0</v>
      </c>
      <c r="F223">
        <v>2</v>
      </c>
      <c r="G223">
        <v>9</v>
      </c>
      <c r="H223">
        <v>7</v>
      </c>
      <c r="I223" t="str">
        <v>1</v>
      </c>
    </row>
    <row r="224" spans="1:9">
      <c r="A224">
        <v>44419</v>
      </c>
      <c r="B224">
        <v>5</v>
      </c>
      <c r="C224">
        <v>20</v>
      </c>
      <c r="D224">
        <v>3</v>
      </c>
      <c r="E224">
        <v>0</v>
      </c>
      <c r="F224">
        <v>2</v>
      </c>
      <c r="G224">
        <v>9</v>
      </c>
      <c r="H224">
        <v>4</v>
      </c>
      <c r="I224" t="str">
        <v>1</v>
      </c>
    </row>
    <row r="225" spans="1:9">
      <c r="A225">
        <v>44420</v>
      </c>
      <c r="B225">
        <v>5</v>
      </c>
      <c r="C225">
        <v>16</v>
      </c>
      <c r="D225">
        <v>4</v>
      </c>
      <c r="E225">
        <v>0</v>
      </c>
      <c r="F225">
        <v>2</v>
      </c>
      <c r="G225">
        <v>9</v>
      </c>
      <c r="H225">
        <v>3</v>
      </c>
      <c r="I225" t="str">
        <v>1</v>
      </c>
    </row>
    <row r="226" spans="1:9">
      <c r="A226">
        <v>44421</v>
      </c>
      <c r="B226">
        <v>5</v>
      </c>
      <c r="C226">
        <v>18</v>
      </c>
      <c r="D226">
        <v>5</v>
      </c>
      <c r="E226">
        <v>0</v>
      </c>
      <c r="F226">
        <v>2</v>
      </c>
      <c r="G226">
        <v>8</v>
      </c>
      <c r="H226">
        <v>3</v>
      </c>
      <c r="I226" t="str">
        <v>1</v>
      </c>
    </row>
    <row r="227" spans="1:9">
      <c r="A227">
        <v>44422</v>
      </c>
      <c r="B227">
        <v>5</v>
      </c>
      <c r="C227">
        <v>20</v>
      </c>
      <c r="D227">
        <v>6</v>
      </c>
      <c r="E227">
        <v>1</v>
      </c>
      <c r="F227">
        <v>2</v>
      </c>
      <c r="G227">
        <v>8</v>
      </c>
      <c r="H227">
        <v>2</v>
      </c>
      <c r="I227" t="str">
        <v>1</v>
      </c>
    </row>
    <row r="228" spans="1:9">
      <c r="A228">
        <v>44423</v>
      </c>
      <c r="B228">
        <v>5</v>
      </c>
      <c r="C228">
        <v>20</v>
      </c>
      <c r="D228">
        <v>7</v>
      </c>
      <c r="E228">
        <v>3</v>
      </c>
      <c r="F228">
        <v>2</v>
      </c>
      <c r="G228">
        <v>8</v>
      </c>
      <c r="H228">
        <v>3</v>
      </c>
      <c r="I228" t="str">
        <v>1</v>
      </c>
    </row>
    <row r="229" spans="1:9">
      <c r="A229">
        <v>44424</v>
      </c>
      <c r="B229">
        <v>5</v>
      </c>
      <c r="C229">
        <v>19</v>
      </c>
      <c r="D229">
        <v>1</v>
      </c>
      <c r="E229">
        <v>3</v>
      </c>
      <c r="F229">
        <v>2</v>
      </c>
      <c r="G229">
        <v>8</v>
      </c>
      <c r="H229">
        <v>3</v>
      </c>
      <c r="I229" t="str">
        <v>1</v>
      </c>
    </row>
    <row r="230" spans="1:9">
      <c r="A230">
        <v>44425</v>
      </c>
      <c r="B230">
        <v>5</v>
      </c>
      <c r="C230">
        <v>19</v>
      </c>
      <c r="D230">
        <v>2</v>
      </c>
      <c r="E230">
        <v>0</v>
      </c>
      <c r="F230">
        <v>2</v>
      </c>
      <c r="G230">
        <v>8</v>
      </c>
      <c r="H230">
        <v>7</v>
      </c>
      <c r="I230" t="str">
        <v>1</v>
      </c>
    </row>
    <row r="231" spans="1:9">
      <c r="A231">
        <v>44426</v>
      </c>
      <c r="B231">
        <v>5</v>
      </c>
      <c r="C231">
        <v>19</v>
      </c>
      <c r="D231">
        <v>3</v>
      </c>
      <c r="E231">
        <v>0</v>
      </c>
      <c r="F231">
        <v>2</v>
      </c>
      <c r="G231">
        <v>9</v>
      </c>
      <c r="H231">
        <v>9</v>
      </c>
      <c r="I231" t="str">
        <v>0</v>
      </c>
    </row>
    <row r="232" spans="1:9">
      <c r="A232">
        <v>44427</v>
      </c>
      <c r="B232">
        <v>5</v>
      </c>
      <c r="C232">
        <v>20</v>
      </c>
      <c r="D232">
        <v>4</v>
      </c>
      <c r="E232">
        <v>0</v>
      </c>
      <c r="F232">
        <v>2</v>
      </c>
      <c r="G232">
        <v>8</v>
      </c>
      <c r="H232">
        <v>6</v>
      </c>
      <c r="I232" t="str">
        <v>0</v>
      </c>
    </row>
    <row r="233" spans="1:9">
      <c r="A233">
        <v>44428</v>
      </c>
      <c r="B233">
        <v>5</v>
      </c>
      <c r="C233">
        <v>18</v>
      </c>
      <c r="D233">
        <v>5</v>
      </c>
      <c r="E233">
        <v>0</v>
      </c>
      <c r="F233">
        <v>2</v>
      </c>
      <c r="G233">
        <v>9</v>
      </c>
      <c r="H233">
        <v>9</v>
      </c>
      <c r="I233" t="str">
        <v>0</v>
      </c>
    </row>
    <row r="234" spans="1:9">
      <c r="A234">
        <v>44429</v>
      </c>
      <c r="B234">
        <v>4</v>
      </c>
      <c r="C234">
        <v>13</v>
      </c>
      <c r="D234">
        <v>6</v>
      </c>
      <c r="E234">
        <v>1</v>
      </c>
      <c r="F234">
        <v>2</v>
      </c>
      <c r="G234">
        <v>9</v>
      </c>
      <c r="H234">
        <v>2</v>
      </c>
      <c r="I234" t="str">
        <v>1</v>
      </c>
    </row>
    <row r="235" spans="1:9">
      <c r="A235">
        <v>44430</v>
      </c>
      <c r="B235">
        <v>5</v>
      </c>
      <c r="C235">
        <v>20</v>
      </c>
      <c r="D235">
        <v>7</v>
      </c>
      <c r="E235">
        <v>2</v>
      </c>
      <c r="F235">
        <v>2</v>
      </c>
      <c r="G235">
        <v>9</v>
      </c>
      <c r="H235">
        <v>2</v>
      </c>
      <c r="I235" t="str">
        <v>1</v>
      </c>
    </row>
    <row r="236" spans="1:9">
      <c r="A236">
        <v>44431</v>
      </c>
      <c r="B236">
        <v>5</v>
      </c>
      <c r="C236">
        <v>15</v>
      </c>
      <c r="D236">
        <v>1</v>
      </c>
      <c r="E236">
        <v>0</v>
      </c>
      <c r="F236">
        <v>2</v>
      </c>
      <c r="G236">
        <v>10</v>
      </c>
      <c r="H236">
        <v>5</v>
      </c>
      <c r="I236" t="str">
        <v>1</v>
      </c>
    </row>
    <row r="237" spans="1:9">
      <c r="A237">
        <v>44432</v>
      </c>
      <c r="B237">
        <v>5</v>
      </c>
      <c r="C237">
        <v>18</v>
      </c>
      <c r="D237">
        <v>2</v>
      </c>
      <c r="E237">
        <v>0</v>
      </c>
      <c r="F237">
        <v>2</v>
      </c>
      <c r="G237">
        <v>10</v>
      </c>
      <c r="H237">
        <v>4</v>
      </c>
      <c r="I237" t="str">
        <v>1</v>
      </c>
    </row>
    <row r="238" spans="1:9">
      <c r="A238">
        <v>44433</v>
      </c>
      <c r="B238">
        <v>5</v>
      </c>
      <c r="C238">
        <v>14</v>
      </c>
      <c r="D238">
        <v>3</v>
      </c>
      <c r="E238">
        <v>0</v>
      </c>
      <c r="F238">
        <v>2</v>
      </c>
      <c r="G238">
        <v>10</v>
      </c>
      <c r="H238">
        <v>4</v>
      </c>
      <c r="I238" t="str">
        <v>1</v>
      </c>
    </row>
    <row r="239" spans="1:9">
      <c r="A239">
        <v>44434</v>
      </c>
      <c r="B239">
        <v>5</v>
      </c>
      <c r="C239">
        <v>18</v>
      </c>
      <c r="D239">
        <v>4</v>
      </c>
      <c r="E239">
        <v>0</v>
      </c>
      <c r="F239">
        <v>2</v>
      </c>
      <c r="G239">
        <v>9</v>
      </c>
      <c r="H239">
        <v>8</v>
      </c>
      <c r="I239" t="str">
        <v>0</v>
      </c>
    </row>
    <row r="240" spans="1:9">
      <c r="A240">
        <v>44435</v>
      </c>
      <c r="B240">
        <v>5</v>
      </c>
      <c r="C240">
        <v>18</v>
      </c>
      <c r="D240">
        <v>5</v>
      </c>
      <c r="E240">
        <v>0</v>
      </c>
      <c r="F240">
        <v>2</v>
      </c>
      <c r="G240">
        <v>10</v>
      </c>
      <c r="H240">
        <v>9</v>
      </c>
      <c r="I240" t="str">
        <v>1</v>
      </c>
    </row>
    <row r="241" spans="1:9">
      <c r="A241">
        <v>44436</v>
      </c>
      <c r="B241">
        <v>5</v>
      </c>
      <c r="C241">
        <v>19</v>
      </c>
      <c r="D241">
        <v>6</v>
      </c>
      <c r="E241">
        <v>1</v>
      </c>
      <c r="F241">
        <v>2</v>
      </c>
      <c r="G241">
        <v>10</v>
      </c>
      <c r="H241">
        <v>9</v>
      </c>
      <c r="I241" t="str">
        <v>0</v>
      </c>
    </row>
    <row r="242" spans="1:9">
      <c r="A242">
        <v>44437</v>
      </c>
      <c r="B242">
        <v>5</v>
      </c>
      <c r="C242">
        <v>20</v>
      </c>
      <c r="D242">
        <v>7</v>
      </c>
      <c r="E242">
        <v>2</v>
      </c>
      <c r="F242">
        <v>2</v>
      </c>
      <c r="G242">
        <v>10</v>
      </c>
      <c r="H242">
        <v>9</v>
      </c>
      <c r="I242" t="str">
        <v>0</v>
      </c>
    </row>
    <row r="243" spans="1:9">
      <c r="A243">
        <v>44438</v>
      </c>
      <c r="B243">
        <v>5</v>
      </c>
      <c r="C243">
        <v>19</v>
      </c>
      <c r="D243">
        <v>1</v>
      </c>
      <c r="E243">
        <v>0</v>
      </c>
      <c r="F243">
        <v>2</v>
      </c>
      <c r="G243">
        <v>9</v>
      </c>
      <c r="H243">
        <v>6</v>
      </c>
      <c r="I243" t="str">
        <v>0</v>
      </c>
    </row>
    <row r="244" spans="1:9">
      <c r="A244">
        <v>44439</v>
      </c>
      <c r="B244">
        <v>5</v>
      </c>
      <c r="C244">
        <v>18</v>
      </c>
      <c r="D244">
        <v>2</v>
      </c>
      <c r="E244">
        <v>0</v>
      </c>
      <c r="F244">
        <v>2</v>
      </c>
      <c r="G244">
        <v>9</v>
      </c>
      <c r="H244">
        <v>8</v>
      </c>
      <c r="I244" t="str">
        <v>0</v>
      </c>
    </row>
    <row r="245" spans="1:9">
      <c r="A245">
        <v>44440</v>
      </c>
      <c r="B245">
        <v>4</v>
      </c>
      <c r="C245">
        <v>17</v>
      </c>
      <c r="D245">
        <v>3</v>
      </c>
      <c r="E245">
        <v>0</v>
      </c>
      <c r="F245">
        <v>3</v>
      </c>
      <c r="G245">
        <v>10</v>
      </c>
      <c r="H245">
        <v>7</v>
      </c>
      <c r="I245" t="str">
        <v>1</v>
      </c>
    </row>
    <row r="246" spans="1:9">
      <c r="A246">
        <v>44441</v>
      </c>
      <c r="B246">
        <v>5</v>
      </c>
      <c r="C246">
        <v>15</v>
      </c>
      <c r="D246">
        <v>4</v>
      </c>
      <c r="E246">
        <v>0</v>
      </c>
      <c r="F246">
        <v>3</v>
      </c>
      <c r="G246">
        <v>8</v>
      </c>
      <c r="H246">
        <v>3</v>
      </c>
      <c r="I246" t="str">
        <v>1</v>
      </c>
    </row>
    <row r="247" spans="1:9">
      <c r="A247">
        <v>44442</v>
      </c>
      <c r="B247">
        <v>4</v>
      </c>
      <c r="C247">
        <v>19</v>
      </c>
      <c r="D247">
        <v>5</v>
      </c>
      <c r="E247">
        <v>0</v>
      </c>
      <c r="F247">
        <v>3</v>
      </c>
      <c r="G247">
        <v>8</v>
      </c>
      <c r="H247">
        <v>2</v>
      </c>
      <c r="I247" t="str">
        <v>1</v>
      </c>
    </row>
    <row r="248" spans="1:9">
      <c r="A248">
        <v>44443</v>
      </c>
      <c r="B248">
        <v>5</v>
      </c>
      <c r="C248">
        <v>20</v>
      </c>
      <c r="D248">
        <v>6</v>
      </c>
      <c r="E248">
        <v>1</v>
      </c>
      <c r="F248">
        <v>3</v>
      </c>
      <c r="G248">
        <v>9</v>
      </c>
      <c r="H248">
        <v>6</v>
      </c>
      <c r="I248" t="str">
        <v>0</v>
      </c>
    </row>
    <row r="249" spans="1:9">
      <c r="A249">
        <v>44444</v>
      </c>
      <c r="B249">
        <v>4</v>
      </c>
      <c r="C249">
        <v>20</v>
      </c>
      <c r="D249">
        <v>7</v>
      </c>
      <c r="E249">
        <v>2</v>
      </c>
      <c r="F249">
        <v>3</v>
      </c>
      <c r="G249">
        <v>8</v>
      </c>
      <c r="H249">
        <v>2</v>
      </c>
      <c r="I249" t="str">
        <v>1</v>
      </c>
    </row>
    <row r="250" spans="1:9">
      <c r="A250">
        <v>44445</v>
      </c>
      <c r="B250">
        <v>5</v>
      </c>
      <c r="C250">
        <v>20</v>
      </c>
      <c r="D250">
        <v>1</v>
      </c>
      <c r="E250">
        <v>0</v>
      </c>
      <c r="F250">
        <v>3</v>
      </c>
      <c r="G250">
        <v>8</v>
      </c>
      <c r="H250">
        <v>4</v>
      </c>
      <c r="I250" t="str">
        <v>1</v>
      </c>
    </row>
    <row r="251" spans="1:9">
      <c r="A251">
        <v>44446</v>
      </c>
      <c r="B251">
        <v>5</v>
      </c>
      <c r="C251">
        <v>18</v>
      </c>
      <c r="D251">
        <v>2</v>
      </c>
      <c r="E251">
        <v>0</v>
      </c>
      <c r="F251">
        <v>3</v>
      </c>
      <c r="G251">
        <v>9</v>
      </c>
      <c r="H251">
        <v>5</v>
      </c>
      <c r="I251" t="str">
        <v>1</v>
      </c>
    </row>
    <row r="252" spans="1:9">
      <c r="A252">
        <v>44447</v>
      </c>
      <c r="B252">
        <v>4</v>
      </c>
      <c r="C252">
        <v>18</v>
      </c>
      <c r="D252">
        <v>3</v>
      </c>
      <c r="E252">
        <v>0</v>
      </c>
      <c r="F252">
        <v>3</v>
      </c>
      <c r="G252">
        <v>8</v>
      </c>
      <c r="H252">
        <v>8</v>
      </c>
      <c r="I252" t="str">
        <v>0</v>
      </c>
    </row>
    <row r="253" spans="1:9">
      <c r="A253">
        <v>44448</v>
      </c>
      <c r="B253">
        <v>4</v>
      </c>
      <c r="C253">
        <v>19</v>
      </c>
      <c r="D253">
        <v>4</v>
      </c>
      <c r="E253">
        <v>0</v>
      </c>
      <c r="F253">
        <v>3</v>
      </c>
      <c r="G253">
        <v>9</v>
      </c>
      <c r="H253">
        <v>9</v>
      </c>
      <c r="I253" t="str">
        <v>0</v>
      </c>
    </row>
    <row r="254" spans="1:9">
      <c r="A254">
        <v>44449</v>
      </c>
      <c r="B254">
        <v>5</v>
      </c>
      <c r="C254">
        <v>19</v>
      </c>
      <c r="D254">
        <v>5</v>
      </c>
      <c r="E254">
        <v>0</v>
      </c>
      <c r="F254">
        <v>3</v>
      </c>
      <c r="G254">
        <v>9</v>
      </c>
      <c r="H254">
        <v>2</v>
      </c>
      <c r="I254" t="str">
        <v>1</v>
      </c>
    </row>
    <row r="255" spans="1:9">
      <c r="A255">
        <v>44450</v>
      </c>
      <c r="B255">
        <v>5</v>
      </c>
      <c r="C255">
        <v>20</v>
      </c>
      <c r="D255">
        <v>6</v>
      </c>
      <c r="E255">
        <v>1</v>
      </c>
      <c r="F255">
        <v>3</v>
      </c>
      <c r="G255">
        <v>9</v>
      </c>
      <c r="H255">
        <v>7</v>
      </c>
      <c r="I255" t="str">
        <v>0</v>
      </c>
    </row>
    <row r="256" spans="1:9">
      <c r="A256">
        <v>44451</v>
      </c>
      <c r="B256">
        <v>8</v>
      </c>
      <c r="C256">
        <v>20</v>
      </c>
      <c r="D256">
        <v>7</v>
      </c>
      <c r="E256">
        <v>2</v>
      </c>
      <c r="F256">
        <v>3</v>
      </c>
      <c r="G256">
        <v>9</v>
      </c>
      <c r="H256">
        <v>6</v>
      </c>
      <c r="I256" t="str">
        <v>0</v>
      </c>
    </row>
    <row r="257" spans="1:9">
      <c r="A257">
        <v>44452</v>
      </c>
      <c r="B257">
        <v>4</v>
      </c>
      <c r="C257">
        <v>11</v>
      </c>
      <c r="D257">
        <v>1</v>
      </c>
      <c r="E257">
        <v>0</v>
      </c>
      <c r="F257">
        <v>3</v>
      </c>
      <c r="G257">
        <v>8</v>
      </c>
      <c r="H257">
        <v>1</v>
      </c>
      <c r="I257" t="str">
        <v>1</v>
      </c>
    </row>
    <row r="258" spans="1:9">
      <c r="A258">
        <v>44453</v>
      </c>
      <c r="B258">
        <v>4</v>
      </c>
      <c r="C258">
        <v>19</v>
      </c>
      <c r="D258">
        <v>2</v>
      </c>
      <c r="E258">
        <v>0</v>
      </c>
      <c r="F258">
        <v>3</v>
      </c>
      <c r="G258">
        <v>8</v>
      </c>
      <c r="H258">
        <v>1</v>
      </c>
      <c r="I258" t="str">
        <v>1</v>
      </c>
    </row>
    <row r="259" spans="1:9">
      <c r="A259">
        <v>44454</v>
      </c>
      <c r="B259">
        <v>5</v>
      </c>
      <c r="C259">
        <v>18</v>
      </c>
      <c r="D259">
        <v>3</v>
      </c>
      <c r="E259">
        <v>0</v>
      </c>
      <c r="F259">
        <v>3</v>
      </c>
      <c r="G259">
        <v>7</v>
      </c>
      <c r="H259">
        <v>1</v>
      </c>
      <c r="I259" t="str">
        <v>1</v>
      </c>
    </row>
    <row r="260" spans="1:9">
      <c r="A260">
        <v>44455</v>
      </c>
      <c r="B260">
        <v>5</v>
      </c>
      <c r="C260">
        <v>12</v>
      </c>
      <c r="D260">
        <v>4</v>
      </c>
      <c r="E260">
        <v>0</v>
      </c>
      <c r="F260">
        <v>3</v>
      </c>
      <c r="G260">
        <v>8</v>
      </c>
      <c r="H260">
        <v>1</v>
      </c>
      <c r="I260" t="str">
        <v>1</v>
      </c>
    </row>
    <row r="261" spans="1:9">
      <c r="A261">
        <v>44456</v>
      </c>
      <c r="B261">
        <v>4</v>
      </c>
      <c r="C261">
        <v>18</v>
      </c>
      <c r="D261">
        <v>5</v>
      </c>
      <c r="E261">
        <v>0</v>
      </c>
      <c r="F261">
        <v>3</v>
      </c>
      <c r="G261">
        <v>8</v>
      </c>
      <c r="H261">
        <v>2</v>
      </c>
      <c r="I261" t="str">
        <v>1</v>
      </c>
    </row>
    <row r="262" spans="1:9">
      <c r="A262">
        <v>44457</v>
      </c>
      <c r="B262">
        <v>4</v>
      </c>
      <c r="C262">
        <v>19</v>
      </c>
      <c r="D262">
        <v>6</v>
      </c>
      <c r="E262">
        <v>1</v>
      </c>
      <c r="F262">
        <v>3</v>
      </c>
      <c r="G262">
        <v>9</v>
      </c>
      <c r="H262">
        <v>7</v>
      </c>
      <c r="I262" t="str">
        <v>0</v>
      </c>
    </row>
    <row r="263" spans="1:9">
      <c r="A263">
        <v>44458</v>
      </c>
      <c r="B263">
        <v>10</v>
      </c>
      <c r="C263">
        <v>19</v>
      </c>
      <c r="D263">
        <v>7</v>
      </c>
      <c r="E263">
        <v>2</v>
      </c>
      <c r="F263">
        <v>3</v>
      </c>
      <c r="G263">
        <v>8</v>
      </c>
      <c r="H263">
        <v>8</v>
      </c>
      <c r="I263" t="str">
        <v>0</v>
      </c>
    </row>
    <row r="264" spans="1:9">
      <c r="A264">
        <v>44459</v>
      </c>
      <c r="B264">
        <v>10</v>
      </c>
      <c r="C264">
        <v>19</v>
      </c>
      <c r="D264">
        <v>1</v>
      </c>
      <c r="E264">
        <v>3</v>
      </c>
      <c r="F264">
        <v>3</v>
      </c>
      <c r="G264">
        <v>9</v>
      </c>
      <c r="H264">
        <v>8</v>
      </c>
      <c r="I264" t="str">
        <v>0</v>
      </c>
    </row>
    <row r="265" spans="1:9">
      <c r="A265">
        <v>44460</v>
      </c>
      <c r="B265">
        <v>14</v>
      </c>
      <c r="C265">
        <v>19</v>
      </c>
      <c r="D265">
        <v>2</v>
      </c>
      <c r="E265">
        <v>3</v>
      </c>
      <c r="F265">
        <v>3</v>
      </c>
      <c r="G265">
        <v>9</v>
      </c>
      <c r="H265">
        <v>6</v>
      </c>
      <c r="I265" t="str">
        <v>1</v>
      </c>
    </row>
    <row r="266" spans="1:9">
      <c r="A266">
        <v>44461</v>
      </c>
      <c r="B266">
        <v>9</v>
      </c>
      <c r="C266">
        <v>19</v>
      </c>
      <c r="D266">
        <v>3</v>
      </c>
      <c r="E266">
        <v>3</v>
      </c>
      <c r="F266">
        <v>3</v>
      </c>
      <c r="G266">
        <v>10</v>
      </c>
      <c r="H266">
        <v>8</v>
      </c>
      <c r="I266" t="str">
        <v>0</v>
      </c>
    </row>
    <row r="267" spans="1:9">
      <c r="A267">
        <v>44462</v>
      </c>
      <c r="B267">
        <v>4</v>
      </c>
      <c r="C267">
        <v>19</v>
      </c>
      <c r="D267">
        <v>4</v>
      </c>
      <c r="E267">
        <v>0</v>
      </c>
      <c r="F267">
        <v>3</v>
      </c>
      <c r="G267">
        <v>9</v>
      </c>
      <c r="H267">
        <v>8</v>
      </c>
      <c r="I267" t="str">
        <v>0</v>
      </c>
    </row>
    <row r="268" spans="1:9">
      <c r="A268">
        <v>44463</v>
      </c>
      <c r="B268">
        <v>5</v>
      </c>
      <c r="C268">
        <v>18</v>
      </c>
      <c r="D268">
        <v>5</v>
      </c>
      <c r="E268">
        <v>0</v>
      </c>
      <c r="F268">
        <v>3</v>
      </c>
      <c r="G268">
        <v>8</v>
      </c>
      <c r="H268">
        <v>6</v>
      </c>
      <c r="I268" t="str">
        <v>0</v>
      </c>
    </row>
    <row r="269" spans="1:9">
      <c r="A269">
        <v>44464</v>
      </c>
      <c r="B269">
        <v>5</v>
      </c>
      <c r="C269">
        <v>19</v>
      </c>
      <c r="D269">
        <v>6</v>
      </c>
      <c r="E269">
        <v>1</v>
      </c>
      <c r="F269">
        <v>3</v>
      </c>
      <c r="G269">
        <v>8</v>
      </c>
      <c r="H269">
        <v>4</v>
      </c>
      <c r="I269" t="str">
        <v>1</v>
      </c>
    </row>
    <row r="270" spans="1:9">
      <c r="A270">
        <v>44465</v>
      </c>
      <c r="B270">
        <v>11</v>
      </c>
      <c r="C270">
        <v>19</v>
      </c>
      <c r="D270">
        <v>7</v>
      </c>
      <c r="E270">
        <v>2</v>
      </c>
      <c r="F270">
        <v>3</v>
      </c>
      <c r="G270">
        <v>8</v>
      </c>
      <c r="H270">
        <v>6</v>
      </c>
      <c r="I270" t="str">
        <v>0</v>
      </c>
    </row>
    <row r="271" spans="1:9">
      <c r="A271">
        <v>44466</v>
      </c>
      <c r="B271">
        <v>4</v>
      </c>
      <c r="C271">
        <v>18</v>
      </c>
      <c r="D271">
        <v>1</v>
      </c>
      <c r="E271">
        <v>0</v>
      </c>
      <c r="F271">
        <v>3</v>
      </c>
      <c r="G271">
        <v>8</v>
      </c>
      <c r="H271">
        <v>6</v>
      </c>
      <c r="I271" t="str">
        <v>0</v>
      </c>
    </row>
    <row r="272" spans="1:9">
      <c r="A272">
        <v>44467</v>
      </c>
      <c r="B272">
        <v>4</v>
      </c>
      <c r="C272">
        <v>18</v>
      </c>
      <c r="D272">
        <v>2</v>
      </c>
      <c r="E272">
        <v>0</v>
      </c>
      <c r="F272">
        <v>3</v>
      </c>
      <c r="G272">
        <v>9</v>
      </c>
      <c r="H272">
        <v>6</v>
      </c>
      <c r="I272" t="str">
        <v>0</v>
      </c>
    </row>
    <row r="273" spans="1:9">
      <c r="A273">
        <v>44468</v>
      </c>
      <c r="B273">
        <v>4</v>
      </c>
      <c r="C273">
        <v>18</v>
      </c>
      <c r="D273">
        <v>3</v>
      </c>
      <c r="E273">
        <v>0</v>
      </c>
      <c r="F273">
        <v>3</v>
      </c>
      <c r="G273">
        <v>9</v>
      </c>
      <c r="H273">
        <v>6</v>
      </c>
      <c r="I273" t="str">
        <v>1</v>
      </c>
    </row>
    <row r="274" spans="1:9">
      <c r="A274">
        <v>44469</v>
      </c>
      <c r="B274">
        <v>5</v>
      </c>
      <c r="C274">
        <v>18</v>
      </c>
      <c r="D274">
        <v>4</v>
      </c>
      <c r="E274">
        <v>0</v>
      </c>
      <c r="F274">
        <v>3</v>
      </c>
      <c r="G274">
        <v>8</v>
      </c>
      <c r="H274">
        <v>3</v>
      </c>
      <c r="I274" t="str">
        <v>1</v>
      </c>
    </row>
    <row r="275" spans="1:9">
      <c r="A275">
        <v>44470</v>
      </c>
      <c r="B275">
        <v>5</v>
      </c>
      <c r="C275">
        <v>18</v>
      </c>
      <c r="D275">
        <v>5</v>
      </c>
      <c r="E275">
        <v>0</v>
      </c>
      <c r="F275">
        <v>3</v>
      </c>
      <c r="G275">
        <v>6</v>
      </c>
      <c r="H275">
        <v>7</v>
      </c>
      <c r="I275" t="str">
        <v>0</v>
      </c>
    </row>
    <row r="276" spans="1:9">
      <c r="A276">
        <v>44471</v>
      </c>
      <c r="B276">
        <v>9</v>
      </c>
      <c r="C276">
        <v>19</v>
      </c>
      <c r="D276">
        <v>6</v>
      </c>
      <c r="E276">
        <v>1</v>
      </c>
      <c r="F276">
        <v>3</v>
      </c>
      <c r="G276">
        <v>6</v>
      </c>
      <c r="H276">
        <v>7</v>
      </c>
      <c r="I276" t="str">
        <v>0</v>
      </c>
    </row>
    <row r="277" spans="1:9">
      <c r="A277">
        <v>44472</v>
      </c>
      <c r="B277">
        <v>9</v>
      </c>
      <c r="C277">
        <v>19</v>
      </c>
      <c r="D277">
        <v>7</v>
      </c>
      <c r="E277">
        <v>3</v>
      </c>
      <c r="F277">
        <v>3</v>
      </c>
      <c r="G277">
        <v>6</v>
      </c>
      <c r="H277">
        <v>8</v>
      </c>
      <c r="I277" t="str">
        <v>0</v>
      </c>
    </row>
    <row r="278" spans="1:9">
      <c r="A278">
        <v>44473</v>
      </c>
      <c r="B278">
        <v>4</v>
      </c>
      <c r="C278">
        <v>19</v>
      </c>
      <c r="D278">
        <v>1</v>
      </c>
      <c r="E278">
        <v>3</v>
      </c>
      <c r="F278">
        <v>3</v>
      </c>
      <c r="G278">
        <v>7</v>
      </c>
      <c r="H278">
        <v>7</v>
      </c>
      <c r="I278" t="str">
        <v>0</v>
      </c>
    </row>
    <row r="279" spans="1:9">
      <c r="A279">
        <v>44474</v>
      </c>
      <c r="B279">
        <v>4</v>
      </c>
      <c r="C279">
        <v>18</v>
      </c>
      <c r="D279">
        <v>2</v>
      </c>
      <c r="E279">
        <v>0</v>
      </c>
      <c r="F279">
        <v>3</v>
      </c>
      <c r="G279">
        <v>6</v>
      </c>
      <c r="H279">
        <v>7</v>
      </c>
      <c r="I279" t="str">
        <v>0</v>
      </c>
    </row>
    <row r="280" spans="1:9">
      <c r="A280">
        <v>44475</v>
      </c>
      <c r="B280">
        <v>4</v>
      </c>
      <c r="C280">
        <v>18</v>
      </c>
      <c r="D280">
        <v>3</v>
      </c>
      <c r="E280">
        <v>0</v>
      </c>
      <c r="F280">
        <v>3</v>
      </c>
      <c r="G280">
        <v>7</v>
      </c>
      <c r="H280">
        <v>7</v>
      </c>
      <c r="I280" t="str">
        <v>0</v>
      </c>
    </row>
    <row r="281" spans="1:9">
      <c r="A281">
        <v>44476</v>
      </c>
      <c r="B281">
        <v>4</v>
      </c>
      <c r="C281">
        <v>18</v>
      </c>
      <c r="D281">
        <v>4</v>
      </c>
      <c r="E281">
        <v>0</v>
      </c>
      <c r="F281">
        <v>3</v>
      </c>
      <c r="G281">
        <v>6</v>
      </c>
      <c r="H281">
        <v>7</v>
      </c>
      <c r="I281" t="str">
        <v>0</v>
      </c>
    </row>
    <row r="282" spans="1:9">
      <c r="A282">
        <v>44477</v>
      </c>
      <c r="B282">
        <v>4</v>
      </c>
      <c r="C282">
        <v>18</v>
      </c>
      <c r="D282">
        <v>5</v>
      </c>
      <c r="E282">
        <v>0</v>
      </c>
      <c r="F282">
        <v>3</v>
      </c>
      <c r="G282">
        <v>7</v>
      </c>
      <c r="H282">
        <v>6</v>
      </c>
      <c r="I282" t="str">
        <v>0</v>
      </c>
    </row>
    <row r="283" spans="1:9">
      <c r="A283">
        <v>44478</v>
      </c>
      <c r="B283">
        <v>4</v>
      </c>
      <c r="C283">
        <v>19</v>
      </c>
      <c r="D283">
        <v>6</v>
      </c>
      <c r="E283">
        <v>3</v>
      </c>
      <c r="F283">
        <v>3</v>
      </c>
      <c r="G283">
        <v>7</v>
      </c>
      <c r="H283">
        <v>2</v>
      </c>
      <c r="I283" t="str">
        <v>1</v>
      </c>
    </row>
    <row r="284" spans="1:9">
      <c r="A284">
        <v>44479</v>
      </c>
      <c r="B284">
        <v>4</v>
      </c>
      <c r="C284">
        <v>19</v>
      </c>
      <c r="D284">
        <v>7</v>
      </c>
      <c r="E284">
        <v>2</v>
      </c>
      <c r="F284">
        <v>3</v>
      </c>
      <c r="G284">
        <v>7</v>
      </c>
      <c r="H284">
        <v>5</v>
      </c>
      <c r="I284" t="str">
        <v>0</v>
      </c>
    </row>
    <row r="285" spans="1:9">
      <c r="A285">
        <v>44480</v>
      </c>
      <c r="B285">
        <v>5</v>
      </c>
      <c r="C285">
        <v>19</v>
      </c>
      <c r="D285">
        <v>1</v>
      </c>
      <c r="E285">
        <v>3</v>
      </c>
      <c r="F285">
        <v>3</v>
      </c>
      <c r="G285">
        <v>6</v>
      </c>
      <c r="H285">
        <v>2</v>
      </c>
      <c r="I285" t="str">
        <v>1</v>
      </c>
    </row>
    <row r="286" spans="1:9">
      <c r="A286">
        <v>44481</v>
      </c>
      <c r="B286">
        <v>4</v>
      </c>
      <c r="C286">
        <v>19</v>
      </c>
      <c r="D286">
        <v>2</v>
      </c>
      <c r="E286">
        <v>0</v>
      </c>
      <c r="F286">
        <v>3</v>
      </c>
      <c r="G286">
        <v>6</v>
      </c>
      <c r="H286">
        <v>1</v>
      </c>
      <c r="I286" t="str">
        <v>1</v>
      </c>
    </row>
    <row r="287" spans="1:9">
      <c r="A287">
        <v>44482</v>
      </c>
      <c r="B287">
        <v>4</v>
      </c>
      <c r="C287">
        <v>19</v>
      </c>
      <c r="D287">
        <v>3</v>
      </c>
      <c r="E287">
        <v>0</v>
      </c>
      <c r="F287">
        <v>3</v>
      </c>
      <c r="G287">
        <v>6</v>
      </c>
      <c r="H287">
        <v>1</v>
      </c>
      <c r="I287" t="str">
        <v>1</v>
      </c>
    </row>
    <row r="288" spans="1:9">
      <c r="A288">
        <v>44483</v>
      </c>
      <c r="B288">
        <v>4</v>
      </c>
      <c r="C288">
        <v>18</v>
      </c>
      <c r="D288">
        <v>4</v>
      </c>
      <c r="E288">
        <v>0</v>
      </c>
      <c r="F288">
        <v>3</v>
      </c>
      <c r="G288">
        <v>7</v>
      </c>
      <c r="H288">
        <v>6</v>
      </c>
      <c r="I288" t="str">
        <v>0</v>
      </c>
    </row>
    <row r="289" spans="1:9">
      <c r="A289">
        <v>44484</v>
      </c>
      <c r="B289">
        <v>4</v>
      </c>
      <c r="C289">
        <v>19</v>
      </c>
      <c r="D289">
        <v>5</v>
      </c>
      <c r="E289">
        <v>0</v>
      </c>
      <c r="F289">
        <v>3</v>
      </c>
      <c r="G289">
        <v>6</v>
      </c>
      <c r="H289">
        <v>6</v>
      </c>
      <c r="I289" t="str">
        <v>0</v>
      </c>
    </row>
    <row r="290" spans="1:9">
      <c r="A290">
        <v>44485</v>
      </c>
      <c r="B290">
        <v>4</v>
      </c>
      <c r="C290">
        <v>19</v>
      </c>
      <c r="D290">
        <v>6</v>
      </c>
      <c r="E290">
        <v>1</v>
      </c>
      <c r="F290">
        <v>3</v>
      </c>
      <c r="G290">
        <v>5</v>
      </c>
      <c r="H290">
        <v>1</v>
      </c>
      <c r="I290" t="str">
        <v>1</v>
      </c>
    </row>
    <row r="291" spans="1:9">
      <c r="A291">
        <v>44486</v>
      </c>
      <c r="B291">
        <v>11</v>
      </c>
      <c r="C291">
        <v>19</v>
      </c>
      <c r="D291">
        <v>7</v>
      </c>
      <c r="E291">
        <v>2</v>
      </c>
      <c r="F291">
        <v>3</v>
      </c>
      <c r="G291">
        <v>4</v>
      </c>
      <c r="H291">
        <v>7</v>
      </c>
      <c r="I291" t="str">
        <v>0</v>
      </c>
    </row>
    <row r="292" spans="1:9">
      <c r="A292">
        <v>44487</v>
      </c>
      <c r="B292">
        <v>12</v>
      </c>
      <c r="C292">
        <v>19</v>
      </c>
      <c r="D292">
        <v>1</v>
      </c>
      <c r="E292">
        <v>0</v>
      </c>
      <c r="F292">
        <v>3</v>
      </c>
      <c r="G292">
        <v>3</v>
      </c>
      <c r="H292">
        <v>7</v>
      </c>
      <c r="I292" t="str">
        <v>0</v>
      </c>
    </row>
    <row r="293" spans="1:9">
      <c r="A293">
        <v>44488</v>
      </c>
      <c r="B293">
        <v>11</v>
      </c>
      <c r="C293">
        <v>19</v>
      </c>
      <c r="D293">
        <v>2</v>
      </c>
      <c r="E293">
        <v>0</v>
      </c>
      <c r="F293">
        <v>3</v>
      </c>
      <c r="G293">
        <v>5</v>
      </c>
      <c r="H293">
        <v>5</v>
      </c>
      <c r="I293" t="str">
        <v>1</v>
      </c>
    </row>
    <row r="294" spans="1:9">
      <c r="A294">
        <v>44489</v>
      </c>
      <c r="B294">
        <v>4</v>
      </c>
      <c r="C294">
        <v>19</v>
      </c>
      <c r="D294">
        <v>3</v>
      </c>
      <c r="E294">
        <v>0</v>
      </c>
      <c r="F294">
        <v>3</v>
      </c>
      <c r="G294">
        <v>5</v>
      </c>
      <c r="H294">
        <v>3</v>
      </c>
      <c r="I294" t="str">
        <v>0</v>
      </c>
    </row>
    <row r="295" spans="1:9">
      <c r="A295">
        <v>44490</v>
      </c>
      <c r="B295">
        <v>13</v>
      </c>
      <c r="C295">
        <v>19</v>
      </c>
      <c r="D295">
        <v>4</v>
      </c>
      <c r="E295">
        <v>0</v>
      </c>
      <c r="F295">
        <v>3</v>
      </c>
      <c r="G295">
        <v>5</v>
      </c>
      <c r="H295">
        <v>5</v>
      </c>
      <c r="I295" t="str">
        <v>0</v>
      </c>
    </row>
    <row r="296" spans="1:9">
      <c r="A296">
        <v>44491</v>
      </c>
      <c r="B296">
        <v>13</v>
      </c>
      <c r="C296">
        <v>19</v>
      </c>
      <c r="D296">
        <v>5</v>
      </c>
      <c r="E296">
        <v>0</v>
      </c>
      <c r="F296">
        <v>3</v>
      </c>
      <c r="G296">
        <v>5</v>
      </c>
      <c r="H296">
        <v>5</v>
      </c>
      <c r="I296" t="str">
        <v>0</v>
      </c>
    </row>
    <row r="297" spans="1:9">
      <c r="A297">
        <v>44492</v>
      </c>
      <c r="B297">
        <v>12</v>
      </c>
      <c r="C297">
        <v>19</v>
      </c>
      <c r="D297">
        <v>6</v>
      </c>
      <c r="E297">
        <v>1</v>
      </c>
      <c r="F297">
        <v>3</v>
      </c>
      <c r="G297">
        <v>5</v>
      </c>
      <c r="H297">
        <v>6</v>
      </c>
      <c r="I297" t="str">
        <v>0</v>
      </c>
    </row>
    <row r="298" spans="1:9">
      <c r="A298">
        <v>44493</v>
      </c>
      <c r="B298">
        <v>12</v>
      </c>
      <c r="C298">
        <v>19</v>
      </c>
      <c r="D298">
        <v>7</v>
      </c>
      <c r="E298">
        <v>2</v>
      </c>
      <c r="F298">
        <v>3</v>
      </c>
      <c r="G298">
        <v>5</v>
      </c>
      <c r="H298">
        <v>3</v>
      </c>
      <c r="I298" t="str">
        <v>0</v>
      </c>
    </row>
    <row r="299" spans="1:9">
      <c r="A299">
        <v>44494</v>
      </c>
      <c r="B299">
        <v>13</v>
      </c>
      <c r="C299">
        <v>19</v>
      </c>
      <c r="D299">
        <v>1</v>
      </c>
      <c r="E299">
        <v>0</v>
      </c>
      <c r="F299">
        <v>3</v>
      </c>
      <c r="G299">
        <v>6</v>
      </c>
      <c r="H299">
        <v>6</v>
      </c>
      <c r="I299" t="str">
        <v>0</v>
      </c>
    </row>
    <row r="300" spans="1:9">
      <c r="A300">
        <v>44495</v>
      </c>
      <c r="B300">
        <v>13</v>
      </c>
      <c r="C300">
        <v>19</v>
      </c>
      <c r="D300">
        <v>2</v>
      </c>
      <c r="E300">
        <v>0</v>
      </c>
      <c r="F300">
        <v>3</v>
      </c>
      <c r="G300">
        <v>5</v>
      </c>
      <c r="H300">
        <v>6</v>
      </c>
      <c r="I300" t="str">
        <v>0</v>
      </c>
    </row>
    <row r="301" spans="1:9">
      <c r="A301">
        <v>44496</v>
      </c>
      <c r="B301">
        <v>13</v>
      </c>
      <c r="C301">
        <v>19</v>
      </c>
      <c r="D301">
        <v>3</v>
      </c>
      <c r="E301">
        <v>0</v>
      </c>
      <c r="F301">
        <v>3</v>
      </c>
      <c r="G301">
        <v>5</v>
      </c>
      <c r="H301">
        <v>5</v>
      </c>
      <c r="I301" t="str">
        <v>0</v>
      </c>
    </row>
    <row r="302" spans="1:9">
      <c r="A302">
        <v>44497</v>
      </c>
      <c r="B302">
        <v>12</v>
      </c>
      <c r="C302">
        <v>19</v>
      </c>
      <c r="D302">
        <v>4</v>
      </c>
      <c r="E302">
        <v>0</v>
      </c>
      <c r="F302">
        <v>3</v>
      </c>
      <c r="G302">
        <v>5</v>
      </c>
      <c r="H302">
        <v>6</v>
      </c>
      <c r="I302" t="str">
        <v>0</v>
      </c>
    </row>
    <row r="303" spans="1:9">
      <c r="A303">
        <v>44498</v>
      </c>
      <c r="B303">
        <v>12</v>
      </c>
      <c r="C303">
        <v>19</v>
      </c>
      <c r="D303">
        <v>5</v>
      </c>
      <c r="E303">
        <v>0</v>
      </c>
      <c r="F303">
        <v>3</v>
      </c>
      <c r="G303">
        <v>6</v>
      </c>
      <c r="H303">
        <v>6</v>
      </c>
      <c r="I303" t="str">
        <v>0</v>
      </c>
    </row>
    <row r="304" spans="1:9">
      <c r="A304">
        <v>44499</v>
      </c>
      <c r="B304">
        <v>11</v>
      </c>
      <c r="C304">
        <v>19</v>
      </c>
      <c r="D304">
        <v>6</v>
      </c>
      <c r="E304">
        <v>1</v>
      </c>
      <c r="F304">
        <v>3</v>
      </c>
      <c r="G304">
        <v>6</v>
      </c>
      <c r="H304">
        <v>3</v>
      </c>
      <c r="I304" t="str">
        <v>1</v>
      </c>
    </row>
    <row r="305" spans="1:9">
      <c r="A305">
        <v>44500</v>
      </c>
      <c r="B305">
        <v>12</v>
      </c>
      <c r="C305">
        <v>19</v>
      </c>
      <c r="D305">
        <v>7</v>
      </c>
      <c r="E305">
        <v>2</v>
      </c>
      <c r="F305">
        <v>3</v>
      </c>
      <c r="G305">
        <v>5</v>
      </c>
      <c r="H305">
        <v>6</v>
      </c>
      <c r="I305" t="str">
        <v>0</v>
      </c>
    </row>
    <row r="306" spans="1:9">
      <c r="A306">
        <v>44501</v>
      </c>
      <c r="B306">
        <v>13</v>
      </c>
      <c r="C306">
        <v>18</v>
      </c>
      <c r="D306">
        <v>1</v>
      </c>
      <c r="E306">
        <v>0</v>
      </c>
      <c r="F306">
        <v>3</v>
      </c>
      <c r="G306">
        <v>5</v>
      </c>
      <c r="H306">
        <v>4</v>
      </c>
      <c r="I306" t="str">
        <v>0</v>
      </c>
    </row>
    <row r="307" spans="1:9">
      <c r="A307">
        <v>44502</v>
      </c>
      <c r="B307">
        <v>13</v>
      </c>
      <c r="C307">
        <v>19</v>
      </c>
      <c r="D307">
        <v>2</v>
      </c>
      <c r="E307">
        <v>0</v>
      </c>
      <c r="F307">
        <v>3</v>
      </c>
      <c r="G307">
        <v>6</v>
      </c>
      <c r="H307">
        <v>5</v>
      </c>
      <c r="I307" t="str">
        <v>0</v>
      </c>
    </row>
    <row r="308" spans="1:9">
      <c r="A308">
        <v>44503</v>
      </c>
      <c r="B308">
        <v>12</v>
      </c>
      <c r="C308">
        <v>18</v>
      </c>
      <c r="D308">
        <v>3</v>
      </c>
      <c r="E308">
        <v>0</v>
      </c>
      <c r="F308">
        <v>3</v>
      </c>
      <c r="G308">
        <v>5</v>
      </c>
      <c r="H308">
        <v>6</v>
      </c>
      <c r="I308" t="str">
        <v>0</v>
      </c>
    </row>
    <row r="309" spans="1:9">
      <c r="A309">
        <v>44504</v>
      </c>
      <c r="B309">
        <v>13</v>
      </c>
      <c r="C309">
        <v>19</v>
      </c>
      <c r="D309">
        <v>4</v>
      </c>
      <c r="E309">
        <v>0</v>
      </c>
      <c r="F309">
        <v>3</v>
      </c>
      <c r="G309">
        <v>5</v>
      </c>
      <c r="H309">
        <v>5</v>
      </c>
      <c r="I309" t="str">
        <v>0</v>
      </c>
    </row>
    <row r="310" spans="1:9">
      <c r="A310">
        <v>44505</v>
      </c>
      <c r="B310">
        <v>4</v>
      </c>
      <c r="C310">
        <v>19</v>
      </c>
      <c r="D310">
        <v>5</v>
      </c>
      <c r="E310">
        <v>0</v>
      </c>
      <c r="F310">
        <v>3</v>
      </c>
      <c r="G310">
        <v>5</v>
      </c>
      <c r="H310">
        <v>3</v>
      </c>
      <c r="I310" t="str">
        <v>0</v>
      </c>
    </row>
    <row r="311" spans="1:9">
      <c r="A311">
        <v>44506</v>
      </c>
      <c r="B311">
        <v>4</v>
      </c>
      <c r="C311">
        <v>19</v>
      </c>
      <c r="D311">
        <v>6</v>
      </c>
      <c r="E311">
        <v>1</v>
      </c>
      <c r="F311">
        <v>3</v>
      </c>
      <c r="G311">
        <v>6</v>
      </c>
      <c r="H311">
        <v>4</v>
      </c>
      <c r="I311" t="str">
        <v>0</v>
      </c>
    </row>
    <row r="312" spans="1:9">
      <c r="A312">
        <v>44507</v>
      </c>
      <c r="B312">
        <v>11</v>
      </c>
      <c r="C312">
        <v>19</v>
      </c>
      <c r="D312">
        <v>7</v>
      </c>
      <c r="E312">
        <v>2</v>
      </c>
      <c r="F312">
        <v>3</v>
      </c>
      <c r="G312">
        <v>6</v>
      </c>
      <c r="H312">
        <v>4</v>
      </c>
      <c r="I312" t="str">
        <v>0</v>
      </c>
    </row>
    <row r="313" spans="1:9">
      <c r="A313">
        <v>44508</v>
      </c>
      <c r="B313">
        <v>5</v>
      </c>
      <c r="C313">
        <v>18</v>
      </c>
      <c r="D313">
        <v>1</v>
      </c>
      <c r="E313">
        <v>0</v>
      </c>
      <c r="F313">
        <v>3</v>
      </c>
      <c r="G313">
        <v>4</v>
      </c>
      <c r="H313">
        <v>1</v>
      </c>
      <c r="I313" t="str">
        <v>1</v>
      </c>
    </row>
    <row r="314" spans="1:9">
      <c r="A314">
        <v>44509</v>
      </c>
      <c r="B314">
        <v>4</v>
      </c>
      <c r="C314">
        <v>19</v>
      </c>
      <c r="D314">
        <v>2</v>
      </c>
      <c r="E314">
        <v>0</v>
      </c>
      <c r="F314">
        <v>3</v>
      </c>
      <c r="G314">
        <v>3</v>
      </c>
      <c r="H314">
        <v>2</v>
      </c>
      <c r="I314" t="str">
        <v>1</v>
      </c>
    </row>
    <row r="315" spans="1:9">
      <c r="A315">
        <v>44510</v>
      </c>
      <c r="B315">
        <v>4</v>
      </c>
      <c r="C315">
        <v>18</v>
      </c>
      <c r="D315">
        <v>3</v>
      </c>
      <c r="E315">
        <v>0</v>
      </c>
      <c r="F315">
        <v>3</v>
      </c>
      <c r="G315">
        <v>3</v>
      </c>
      <c r="H315">
        <v>1</v>
      </c>
      <c r="I315" t="str">
        <v>1</v>
      </c>
    </row>
    <row r="316" spans="1:9">
      <c r="A316">
        <v>44511</v>
      </c>
      <c r="B316">
        <v>13</v>
      </c>
      <c r="C316">
        <v>18</v>
      </c>
      <c r="D316">
        <v>4</v>
      </c>
      <c r="E316">
        <v>0</v>
      </c>
      <c r="F316">
        <v>3</v>
      </c>
      <c r="G316">
        <v>4</v>
      </c>
      <c r="H316">
        <v>4</v>
      </c>
      <c r="I316" t="str">
        <v>1</v>
      </c>
    </row>
    <row r="317" spans="1:9">
      <c r="A317">
        <v>44512</v>
      </c>
      <c r="B317">
        <v>13</v>
      </c>
      <c r="C317">
        <v>18</v>
      </c>
      <c r="D317">
        <v>5</v>
      </c>
      <c r="E317">
        <v>0</v>
      </c>
      <c r="F317">
        <v>3</v>
      </c>
      <c r="G317">
        <v>3</v>
      </c>
      <c r="H317">
        <v>4</v>
      </c>
      <c r="I317" t="str">
        <v>1</v>
      </c>
    </row>
    <row r="318" spans="1:9">
      <c r="A318">
        <v>44513</v>
      </c>
      <c r="B318">
        <v>10</v>
      </c>
      <c r="C318">
        <v>19</v>
      </c>
      <c r="D318">
        <v>6</v>
      </c>
      <c r="E318">
        <v>1</v>
      </c>
      <c r="F318">
        <v>3</v>
      </c>
      <c r="G318">
        <v>5</v>
      </c>
      <c r="H318">
        <v>4</v>
      </c>
      <c r="I318" t="str">
        <v>0</v>
      </c>
    </row>
    <row r="319" spans="1:9">
      <c r="A319">
        <v>44514</v>
      </c>
      <c r="B319">
        <v>12</v>
      </c>
      <c r="C319">
        <v>19</v>
      </c>
      <c r="D319">
        <v>7</v>
      </c>
      <c r="E319">
        <v>2</v>
      </c>
      <c r="F319">
        <v>3</v>
      </c>
      <c r="G319">
        <v>5</v>
      </c>
      <c r="H319">
        <v>5</v>
      </c>
      <c r="I319" t="str">
        <v>0</v>
      </c>
    </row>
    <row r="320" spans="1:9">
      <c r="A320">
        <v>44515</v>
      </c>
      <c r="B320">
        <v>13</v>
      </c>
      <c r="C320">
        <v>19</v>
      </c>
      <c r="D320">
        <v>1</v>
      </c>
      <c r="E320">
        <v>0</v>
      </c>
      <c r="F320">
        <v>3</v>
      </c>
      <c r="G320">
        <v>4</v>
      </c>
      <c r="H320">
        <v>5</v>
      </c>
      <c r="I320" t="str">
        <v>0</v>
      </c>
    </row>
    <row r="321" spans="1:9">
      <c r="A321">
        <v>44516</v>
      </c>
      <c r="B321">
        <v>4</v>
      </c>
      <c r="C321">
        <v>19</v>
      </c>
      <c r="D321">
        <v>2</v>
      </c>
      <c r="E321">
        <v>0</v>
      </c>
      <c r="F321">
        <v>3</v>
      </c>
      <c r="G321">
        <v>4</v>
      </c>
      <c r="H321">
        <v>3</v>
      </c>
      <c r="I321" t="str">
        <v>0</v>
      </c>
    </row>
    <row r="322" spans="1:9">
      <c r="A322">
        <v>44517</v>
      </c>
      <c r="B322">
        <v>13</v>
      </c>
      <c r="C322">
        <v>19</v>
      </c>
      <c r="D322">
        <v>3</v>
      </c>
      <c r="E322">
        <v>0</v>
      </c>
      <c r="F322">
        <v>3</v>
      </c>
      <c r="G322">
        <v>3</v>
      </c>
      <c r="H322">
        <v>5</v>
      </c>
      <c r="I322" t="str">
        <v>0</v>
      </c>
    </row>
    <row r="323" spans="1:9">
      <c r="A323">
        <v>44518</v>
      </c>
      <c r="B323">
        <v>13</v>
      </c>
      <c r="C323">
        <v>19</v>
      </c>
      <c r="D323">
        <v>4</v>
      </c>
      <c r="E323">
        <v>0</v>
      </c>
      <c r="F323">
        <v>3</v>
      </c>
      <c r="G323">
        <v>4</v>
      </c>
      <c r="H323">
        <v>5</v>
      </c>
      <c r="I323" t="str">
        <v>0</v>
      </c>
    </row>
    <row r="324" spans="1:9">
      <c r="A324">
        <v>44519</v>
      </c>
      <c r="B324">
        <v>13</v>
      </c>
      <c r="C324">
        <v>19</v>
      </c>
      <c r="D324">
        <v>5</v>
      </c>
      <c r="E324">
        <v>0</v>
      </c>
      <c r="F324">
        <v>3</v>
      </c>
      <c r="G324">
        <v>4</v>
      </c>
      <c r="H324">
        <v>5</v>
      </c>
      <c r="I324" t="str">
        <v>0</v>
      </c>
    </row>
    <row r="325" spans="1:9">
      <c r="A325">
        <v>44520</v>
      </c>
      <c r="B325">
        <v>12</v>
      </c>
      <c r="C325">
        <v>19</v>
      </c>
      <c r="D325">
        <v>6</v>
      </c>
      <c r="E325">
        <v>1</v>
      </c>
      <c r="F325">
        <v>3</v>
      </c>
      <c r="G325">
        <v>4</v>
      </c>
      <c r="H325">
        <v>5</v>
      </c>
      <c r="I325" t="str">
        <v>0</v>
      </c>
    </row>
    <row r="326" spans="1:9">
      <c r="A326">
        <v>44521</v>
      </c>
      <c r="B326">
        <v>6</v>
      </c>
      <c r="C326">
        <v>19</v>
      </c>
      <c r="D326">
        <v>7</v>
      </c>
      <c r="E326">
        <v>2</v>
      </c>
      <c r="F326">
        <v>3</v>
      </c>
      <c r="G326">
        <v>5</v>
      </c>
      <c r="H326">
        <v>2</v>
      </c>
      <c r="I326" t="str">
        <v>0</v>
      </c>
    </row>
    <row r="327" spans="1:9">
      <c r="A327">
        <v>44522</v>
      </c>
      <c r="B327">
        <v>4</v>
      </c>
      <c r="C327">
        <v>18</v>
      </c>
      <c r="D327">
        <v>1</v>
      </c>
      <c r="E327">
        <v>0</v>
      </c>
      <c r="F327">
        <v>3</v>
      </c>
      <c r="G327">
        <v>2</v>
      </c>
      <c r="H327">
        <v>2</v>
      </c>
      <c r="I327" t="str">
        <v>1</v>
      </c>
    </row>
    <row r="328" spans="1:9">
      <c r="A328">
        <v>44523</v>
      </c>
      <c r="B328">
        <v>3</v>
      </c>
      <c r="C328">
        <v>18</v>
      </c>
      <c r="D328">
        <v>2</v>
      </c>
      <c r="E328">
        <v>0</v>
      </c>
      <c r="F328">
        <v>3</v>
      </c>
      <c r="G328">
        <v>3</v>
      </c>
      <c r="H328">
        <v>1</v>
      </c>
      <c r="I328" t="str">
        <v>0</v>
      </c>
    </row>
    <row r="329" spans="1:9">
      <c r="A329">
        <v>44524</v>
      </c>
      <c r="B329">
        <v>13</v>
      </c>
      <c r="C329">
        <v>19</v>
      </c>
      <c r="D329">
        <v>3</v>
      </c>
      <c r="E329">
        <v>0</v>
      </c>
      <c r="F329">
        <v>3</v>
      </c>
      <c r="G329">
        <v>4</v>
      </c>
      <c r="H329">
        <v>4</v>
      </c>
      <c r="I329" t="str">
        <v>0</v>
      </c>
    </row>
    <row r="330" spans="1:9">
      <c r="A330">
        <v>44525</v>
      </c>
      <c r="B330">
        <v>12</v>
      </c>
      <c r="C330">
        <v>19</v>
      </c>
      <c r="D330">
        <v>4</v>
      </c>
      <c r="E330">
        <v>0</v>
      </c>
      <c r="F330">
        <v>3</v>
      </c>
      <c r="G330">
        <v>4</v>
      </c>
      <c r="H330">
        <v>4</v>
      </c>
      <c r="I330" t="str">
        <v>0</v>
      </c>
    </row>
    <row r="331" spans="1:9">
      <c r="A331">
        <v>44526</v>
      </c>
      <c r="B331">
        <v>13</v>
      </c>
      <c r="C331">
        <v>19</v>
      </c>
      <c r="D331">
        <v>5</v>
      </c>
      <c r="E331">
        <v>0</v>
      </c>
      <c r="F331">
        <v>3</v>
      </c>
      <c r="G331">
        <v>4</v>
      </c>
      <c r="H331">
        <v>5</v>
      </c>
      <c r="I331" t="str">
        <v>0</v>
      </c>
    </row>
    <row r="332" spans="1:9">
      <c r="A332">
        <v>44527</v>
      </c>
      <c r="B332">
        <v>13</v>
      </c>
      <c r="C332">
        <v>19</v>
      </c>
      <c r="D332">
        <v>6</v>
      </c>
      <c r="E332">
        <v>1</v>
      </c>
      <c r="F332">
        <v>3</v>
      </c>
      <c r="G332">
        <v>3</v>
      </c>
      <c r="H332">
        <v>5</v>
      </c>
      <c r="I332" t="str">
        <v>0</v>
      </c>
    </row>
    <row r="333" spans="1:9">
      <c r="A333">
        <v>44528</v>
      </c>
      <c r="B333">
        <v>12</v>
      </c>
      <c r="C333">
        <v>19</v>
      </c>
      <c r="D333">
        <v>7</v>
      </c>
      <c r="E333">
        <v>2</v>
      </c>
      <c r="F333">
        <v>3</v>
      </c>
      <c r="G333">
        <v>3</v>
      </c>
      <c r="H333">
        <v>5</v>
      </c>
      <c r="I333" t="str">
        <v>0</v>
      </c>
    </row>
    <row r="334" spans="1:9">
      <c r="A334">
        <v>44529</v>
      </c>
      <c r="B334">
        <v>12</v>
      </c>
      <c r="C334">
        <v>19</v>
      </c>
      <c r="D334">
        <v>1</v>
      </c>
      <c r="E334">
        <v>0</v>
      </c>
      <c r="F334">
        <v>3</v>
      </c>
      <c r="G334">
        <v>4</v>
      </c>
      <c r="H334">
        <v>4</v>
      </c>
      <c r="I334" t="str">
        <v>0</v>
      </c>
    </row>
    <row r="335" spans="1:9">
      <c r="A335">
        <v>44530</v>
      </c>
      <c r="B335">
        <v>4</v>
      </c>
      <c r="C335">
        <v>18</v>
      </c>
      <c r="D335">
        <v>2</v>
      </c>
      <c r="E335">
        <v>0</v>
      </c>
      <c r="F335">
        <v>3</v>
      </c>
      <c r="G335">
        <v>3</v>
      </c>
      <c r="H335">
        <v>1</v>
      </c>
      <c r="I335" t="str">
        <v>1</v>
      </c>
    </row>
    <row r="336" spans="1:9">
      <c r="A336">
        <v>44531</v>
      </c>
      <c r="B336">
        <v>4</v>
      </c>
      <c r="C336">
        <v>18</v>
      </c>
      <c r="D336">
        <v>3</v>
      </c>
      <c r="E336">
        <v>0</v>
      </c>
      <c r="F336">
        <v>4</v>
      </c>
      <c r="G336">
        <v>2</v>
      </c>
      <c r="H336">
        <v>1</v>
      </c>
      <c r="I336" t="str">
        <v>1</v>
      </c>
    </row>
    <row r="337" spans="1:9">
      <c r="A337">
        <v>44532</v>
      </c>
      <c r="B337">
        <v>4</v>
      </c>
      <c r="C337">
        <v>19</v>
      </c>
      <c r="D337">
        <v>4</v>
      </c>
      <c r="E337">
        <v>0</v>
      </c>
      <c r="F337">
        <v>4</v>
      </c>
      <c r="G337">
        <v>3</v>
      </c>
      <c r="H337">
        <v>2</v>
      </c>
      <c r="I337" t="str">
        <v>1</v>
      </c>
    </row>
    <row r="338" spans="1:9">
      <c r="A338">
        <v>44533</v>
      </c>
      <c r="B338">
        <v>13</v>
      </c>
      <c r="C338">
        <v>19</v>
      </c>
      <c r="D338">
        <v>5</v>
      </c>
      <c r="E338">
        <v>0</v>
      </c>
      <c r="F338">
        <v>4</v>
      </c>
      <c r="G338">
        <v>3</v>
      </c>
      <c r="H338">
        <v>3</v>
      </c>
      <c r="I338" t="str">
        <v>0</v>
      </c>
    </row>
    <row r="339" spans="1:9">
      <c r="A339">
        <v>44534</v>
      </c>
      <c r="B339">
        <v>12</v>
      </c>
      <c r="C339">
        <v>19</v>
      </c>
      <c r="D339">
        <v>6</v>
      </c>
      <c r="E339">
        <v>1</v>
      </c>
      <c r="F339">
        <v>4</v>
      </c>
      <c r="G339">
        <v>3</v>
      </c>
      <c r="H339">
        <v>5</v>
      </c>
      <c r="I339" t="str">
        <v>0</v>
      </c>
    </row>
    <row r="340" spans="1:9">
      <c r="A340">
        <v>44535</v>
      </c>
      <c r="B340">
        <v>14</v>
      </c>
      <c r="C340">
        <v>19</v>
      </c>
      <c r="D340">
        <v>7</v>
      </c>
      <c r="E340">
        <v>2</v>
      </c>
      <c r="F340">
        <v>4</v>
      </c>
      <c r="G340">
        <v>3</v>
      </c>
      <c r="H340">
        <v>5</v>
      </c>
      <c r="I340" t="str">
        <v>0</v>
      </c>
    </row>
    <row r="341" spans="1:9">
      <c r="A341">
        <v>44536</v>
      </c>
      <c r="B341">
        <v>13</v>
      </c>
      <c r="C341">
        <v>19</v>
      </c>
      <c r="D341">
        <v>1</v>
      </c>
      <c r="E341">
        <v>0</v>
      </c>
      <c r="F341">
        <v>4</v>
      </c>
      <c r="G341">
        <v>3</v>
      </c>
      <c r="H341">
        <v>3</v>
      </c>
      <c r="I341" t="str">
        <v>0</v>
      </c>
    </row>
    <row r="342" spans="1:9">
      <c r="A342">
        <v>44537</v>
      </c>
      <c r="B342">
        <v>13</v>
      </c>
      <c r="C342">
        <v>19</v>
      </c>
      <c r="D342">
        <v>2</v>
      </c>
      <c r="E342">
        <v>0</v>
      </c>
      <c r="F342">
        <v>4</v>
      </c>
      <c r="G342">
        <v>3</v>
      </c>
      <c r="H342">
        <v>4</v>
      </c>
      <c r="I342" t="str">
        <v>0</v>
      </c>
    </row>
    <row r="343" spans="1:9">
      <c r="A343">
        <v>44538</v>
      </c>
      <c r="B343">
        <v>13</v>
      </c>
      <c r="C343">
        <v>19</v>
      </c>
      <c r="D343">
        <v>3</v>
      </c>
      <c r="E343">
        <v>0</v>
      </c>
      <c r="F343">
        <v>4</v>
      </c>
      <c r="G343">
        <v>3</v>
      </c>
      <c r="H343">
        <v>4</v>
      </c>
      <c r="I343" t="str">
        <v>0</v>
      </c>
    </row>
    <row r="344" spans="1:9">
      <c r="A344">
        <v>44539</v>
      </c>
      <c r="B344">
        <v>4</v>
      </c>
      <c r="C344">
        <v>19</v>
      </c>
      <c r="D344">
        <v>4</v>
      </c>
      <c r="E344">
        <v>0</v>
      </c>
      <c r="F344">
        <v>4</v>
      </c>
      <c r="G344">
        <v>4</v>
      </c>
      <c r="H344">
        <v>1</v>
      </c>
      <c r="I344" t="str">
        <v>1</v>
      </c>
    </row>
    <row r="345" spans="1:9">
      <c r="A345">
        <v>44540</v>
      </c>
      <c r="B345">
        <v>13</v>
      </c>
      <c r="C345">
        <v>19</v>
      </c>
      <c r="D345">
        <v>5</v>
      </c>
      <c r="E345">
        <v>0</v>
      </c>
      <c r="F345">
        <v>4</v>
      </c>
      <c r="G345">
        <v>4</v>
      </c>
      <c r="H345">
        <v>2</v>
      </c>
      <c r="I345" t="str">
        <v>0</v>
      </c>
    </row>
    <row r="346" spans="1:9">
      <c r="A346">
        <v>44541</v>
      </c>
      <c r="B346">
        <v>14</v>
      </c>
      <c r="C346">
        <v>19</v>
      </c>
      <c r="D346">
        <v>6</v>
      </c>
      <c r="E346">
        <v>1</v>
      </c>
      <c r="F346">
        <v>4</v>
      </c>
      <c r="G346">
        <v>4</v>
      </c>
      <c r="H346">
        <v>1</v>
      </c>
      <c r="I346" t="str">
        <v>0</v>
      </c>
    </row>
    <row r="347" spans="1:9">
      <c r="A347">
        <v>44542</v>
      </c>
      <c r="B347">
        <v>12</v>
      </c>
      <c r="C347">
        <v>19</v>
      </c>
      <c r="D347">
        <v>7</v>
      </c>
      <c r="E347">
        <v>2</v>
      </c>
      <c r="F347">
        <v>4</v>
      </c>
      <c r="G347">
        <v>2</v>
      </c>
      <c r="H347">
        <v>2</v>
      </c>
      <c r="I347" t="str">
        <v>0</v>
      </c>
    </row>
    <row r="348" spans="1:9">
      <c r="A348">
        <v>44543</v>
      </c>
      <c r="B348">
        <v>4</v>
      </c>
      <c r="C348">
        <v>18</v>
      </c>
      <c r="D348">
        <v>1</v>
      </c>
      <c r="E348">
        <v>0</v>
      </c>
      <c r="F348">
        <v>4</v>
      </c>
      <c r="G348">
        <v>2</v>
      </c>
      <c r="H348">
        <v>1</v>
      </c>
      <c r="I348" t="str">
        <v>0</v>
      </c>
    </row>
    <row r="349" spans="1:9">
      <c r="A349">
        <v>44544</v>
      </c>
      <c r="B349">
        <v>13</v>
      </c>
      <c r="C349">
        <v>19</v>
      </c>
      <c r="D349">
        <v>2</v>
      </c>
      <c r="E349">
        <v>0</v>
      </c>
      <c r="F349">
        <v>4</v>
      </c>
      <c r="G349">
        <v>2</v>
      </c>
      <c r="H349">
        <v>4</v>
      </c>
      <c r="I349" t="str">
        <v>0</v>
      </c>
    </row>
    <row r="350" spans="1:9">
      <c r="A350">
        <v>44545</v>
      </c>
      <c r="B350">
        <v>4</v>
      </c>
      <c r="C350">
        <v>19</v>
      </c>
      <c r="D350">
        <v>3</v>
      </c>
      <c r="E350">
        <v>0</v>
      </c>
      <c r="F350">
        <v>4</v>
      </c>
      <c r="G350">
        <v>3</v>
      </c>
      <c r="H350">
        <v>2</v>
      </c>
      <c r="I350" t="str">
        <v>1</v>
      </c>
    </row>
    <row r="351" spans="1:9">
      <c r="A351">
        <v>44546</v>
      </c>
      <c r="B351">
        <v>4</v>
      </c>
      <c r="C351">
        <v>18</v>
      </c>
      <c r="D351">
        <v>4</v>
      </c>
      <c r="E351">
        <v>0</v>
      </c>
      <c r="F351">
        <v>4</v>
      </c>
      <c r="G351">
        <v>4</v>
      </c>
      <c r="H351">
        <v>1</v>
      </c>
      <c r="I351" t="str">
        <v>1</v>
      </c>
    </row>
    <row r="352" spans="1:9">
      <c r="A352">
        <v>44547</v>
      </c>
      <c r="B352">
        <v>4</v>
      </c>
      <c r="C352">
        <v>18</v>
      </c>
      <c r="D352">
        <v>5</v>
      </c>
      <c r="E352">
        <v>0</v>
      </c>
      <c r="F352">
        <v>4</v>
      </c>
      <c r="G352">
        <v>1</v>
      </c>
      <c r="H352">
        <v>1</v>
      </c>
      <c r="I352" t="str">
        <v>1</v>
      </c>
    </row>
    <row r="353" spans="1:9">
      <c r="A353">
        <v>44548</v>
      </c>
      <c r="B353">
        <v>4</v>
      </c>
      <c r="C353">
        <v>19</v>
      </c>
      <c r="D353">
        <v>6</v>
      </c>
      <c r="E353">
        <v>1</v>
      </c>
      <c r="F353">
        <v>4</v>
      </c>
      <c r="G353">
        <v>1</v>
      </c>
      <c r="H353">
        <v>1</v>
      </c>
      <c r="I353" t="str">
        <v>1</v>
      </c>
    </row>
    <row r="354" spans="1:9">
      <c r="A354">
        <v>44549</v>
      </c>
      <c r="B354">
        <v>12</v>
      </c>
      <c r="C354">
        <v>19</v>
      </c>
      <c r="D354">
        <v>7</v>
      </c>
      <c r="E354">
        <v>2</v>
      </c>
      <c r="F354">
        <v>4</v>
      </c>
      <c r="G354">
        <v>2</v>
      </c>
      <c r="H354">
        <v>3</v>
      </c>
      <c r="I354" t="str">
        <v>1</v>
      </c>
    </row>
    <row r="355" spans="1:9">
      <c r="A355">
        <v>44550</v>
      </c>
      <c r="B355">
        <v>13</v>
      </c>
      <c r="C355">
        <v>19</v>
      </c>
      <c r="D355">
        <v>1</v>
      </c>
      <c r="E355">
        <v>0</v>
      </c>
      <c r="F355">
        <v>4</v>
      </c>
      <c r="G355">
        <v>2</v>
      </c>
      <c r="H355">
        <v>4</v>
      </c>
      <c r="I355" t="str">
        <v>0</v>
      </c>
    </row>
    <row r="356" spans="1:9">
      <c r="A356">
        <v>44551</v>
      </c>
      <c r="B356">
        <v>13</v>
      </c>
      <c r="C356">
        <v>19</v>
      </c>
      <c r="D356">
        <v>2</v>
      </c>
      <c r="E356">
        <v>0</v>
      </c>
      <c r="F356">
        <v>4</v>
      </c>
      <c r="G356">
        <v>3</v>
      </c>
      <c r="H356">
        <v>3</v>
      </c>
      <c r="I356" t="str">
        <v>0</v>
      </c>
    </row>
    <row r="357" spans="1:9">
      <c r="A357">
        <v>44552</v>
      </c>
      <c r="B357">
        <v>13</v>
      </c>
      <c r="C357">
        <v>19</v>
      </c>
      <c r="D357">
        <v>3</v>
      </c>
      <c r="E357">
        <v>0</v>
      </c>
      <c r="F357">
        <v>4</v>
      </c>
      <c r="G357">
        <v>2</v>
      </c>
      <c r="H357">
        <v>5</v>
      </c>
      <c r="I357" t="str">
        <v>0</v>
      </c>
    </row>
    <row r="358" spans="1:9">
      <c r="A358">
        <v>44553</v>
      </c>
      <c r="B358">
        <v>13</v>
      </c>
      <c r="C358">
        <v>19</v>
      </c>
      <c r="D358">
        <v>4</v>
      </c>
      <c r="E358">
        <v>0</v>
      </c>
      <c r="F358">
        <v>4</v>
      </c>
      <c r="G358">
        <v>3</v>
      </c>
      <c r="H358">
        <v>4</v>
      </c>
      <c r="I358" t="str">
        <v>0</v>
      </c>
    </row>
    <row r="359" spans="1:9">
      <c r="A359">
        <v>44554</v>
      </c>
      <c r="B359">
        <v>4</v>
      </c>
      <c r="C359">
        <v>18</v>
      </c>
      <c r="D359">
        <v>5</v>
      </c>
      <c r="E359">
        <v>0</v>
      </c>
      <c r="F359">
        <v>4</v>
      </c>
      <c r="G359">
        <v>2</v>
      </c>
      <c r="H359">
        <v>1</v>
      </c>
      <c r="I359" t="str">
        <v>0</v>
      </c>
    </row>
    <row r="360" spans="1:9">
      <c r="A360">
        <v>44555</v>
      </c>
      <c r="B360">
        <v>4</v>
      </c>
      <c r="C360">
        <v>19</v>
      </c>
      <c r="D360">
        <v>6</v>
      </c>
      <c r="E360">
        <v>3</v>
      </c>
      <c r="F360">
        <v>4</v>
      </c>
      <c r="G360">
        <v>1</v>
      </c>
      <c r="H360">
        <v>1</v>
      </c>
      <c r="I360" t="str">
        <v>0</v>
      </c>
    </row>
    <row r="361" spans="1:9">
      <c r="A361">
        <v>44556</v>
      </c>
      <c r="B361">
        <v>4</v>
      </c>
      <c r="C361">
        <v>19</v>
      </c>
      <c r="D361">
        <v>7</v>
      </c>
      <c r="E361">
        <v>2</v>
      </c>
      <c r="F361">
        <v>4</v>
      </c>
      <c r="G361">
        <v>1</v>
      </c>
      <c r="H361">
        <v>1</v>
      </c>
      <c r="I361" t="str">
        <v>1</v>
      </c>
    </row>
    <row r="362" spans="1:9">
      <c r="A362">
        <v>44557</v>
      </c>
      <c r="B362">
        <v>4</v>
      </c>
      <c r="C362">
        <v>18</v>
      </c>
      <c r="D362">
        <v>1</v>
      </c>
      <c r="E362">
        <v>0</v>
      </c>
      <c r="F362">
        <v>4</v>
      </c>
      <c r="G362">
        <v>1</v>
      </c>
      <c r="H362">
        <v>1</v>
      </c>
      <c r="I362" t="str">
        <v>1</v>
      </c>
    </row>
    <row r="363" spans="1:9">
      <c r="A363">
        <v>44558</v>
      </c>
      <c r="B363">
        <v>5</v>
      </c>
      <c r="C363">
        <v>19</v>
      </c>
      <c r="D363">
        <v>2</v>
      </c>
      <c r="E363">
        <v>0</v>
      </c>
      <c r="F363">
        <v>4</v>
      </c>
      <c r="G363">
        <v>2</v>
      </c>
      <c r="H363">
        <v>1</v>
      </c>
      <c r="I363" t="str">
        <v>0</v>
      </c>
    </row>
    <row r="364" spans="1:9">
      <c r="A364">
        <v>44559</v>
      </c>
      <c r="B364">
        <v>12</v>
      </c>
      <c r="C364">
        <v>19</v>
      </c>
      <c r="D364">
        <v>3</v>
      </c>
      <c r="E364">
        <v>0</v>
      </c>
      <c r="F364">
        <v>4</v>
      </c>
      <c r="G364">
        <v>3</v>
      </c>
      <c r="H364">
        <v>2</v>
      </c>
      <c r="I364" t="str">
        <v>1</v>
      </c>
    </row>
    <row r="365" spans="1:9">
      <c r="A365">
        <v>44560</v>
      </c>
      <c r="B365">
        <v>13</v>
      </c>
      <c r="C365">
        <v>18</v>
      </c>
      <c r="D365">
        <v>4</v>
      </c>
      <c r="E365">
        <v>0</v>
      </c>
      <c r="F365">
        <v>4</v>
      </c>
      <c r="G365">
        <v>2</v>
      </c>
      <c r="H365">
        <v>2</v>
      </c>
      <c r="I365" t="str">
        <v>0</v>
      </c>
    </row>
    <row r="366" spans="1:9">
      <c r="A366">
        <v>44561</v>
      </c>
      <c r="B366">
        <v>4</v>
      </c>
      <c r="C366">
        <v>19</v>
      </c>
      <c r="D366">
        <v>5</v>
      </c>
      <c r="E366">
        <v>0</v>
      </c>
      <c r="F366">
        <v>4</v>
      </c>
      <c r="G366">
        <v>2</v>
      </c>
      <c r="H366">
        <v>1</v>
      </c>
      <c r="I366" t="str">
        <v>0</v>
      </c>
    </row>
    <row r="367" spans="1:9">
      <c r="A367">
        <v>44562</v>
      </c>
      <c r="B367">
        <v>12</v>
      </c>
      <c r="C367">
        <v>19</v>
      </c>
      <c r="D367">
        <v>6</v>
      </c>
      <c r="E367">
        <v>3</v>
      </c>
      <c r="F367">
        <v>4</v>
      </c>
      <c r="G367">
        <v>1</v>
      </c>
      <c r="H367">
        <v>4</v>
      </c>
      <c r="I367" t="str">
        <v>0</v>
      </c>
    </row>
    <row r="368" spans="1:9">
      <c r="A368">
        <v>44563</v>
      </c>
      <c r="B368">
        <v>10</v>
      </c>
      <c r="C368">
        <v>19</v>
      </c>
      <c r="D368">
        <v>7</v>
      </c>
      <c r="E368">
        <v>2</v>
      </c>
      <c r="F368">
        <v>4</v>
      </c>
      <c r="G368">
        <v>2</v>
      </c>
      <c r="H368">
        <v>2</v>
      </c>
      <c r="I368" t="str">
        <v>0</v>
      </c>
    </row>
    <row r="369" spans="1:9">
      <c r="A369">
        <v>44564</v>
      </c>
      <c r="B369">
        <v>13</v>
      </c>
      <c r="C369">
        <v>19</v>
      </c>
      <c r="D369">
        <v>1</v>
      </c>
      <c r="E369">
        <v>0</v>
      </c>
      <c r="F369">
        <v>4</v>
      </c>
      <c r="G369">
        <v>2</v>
      </c>
      <c r="H369">
        <v>4</v>
      </c>
      <c r="I369" t="str">
        <v>0</v>
      </c>
    </row>
    <row r="370" spans="1:9">
      <c r="A370">
        <v>44565</v>
      </c>
      <c r="B370">
        <v>13</v>
      </c>
      <c r="C370">
        <v>19</v>
      </c>
      <c r="D370">
        <v>2</v>
      </c>
      <c r="E370">
        <v>0</v>
      </c>
      <c r="F370">
        <v>4</v>
      </c>
      <c r="G370">
        <v>2</v>
      </c>
      <c r="H370">
        <v>2</v>
      </c>
      <c r="I370" t="str">
        <v>0</v>
      </c>
    </row>
    <row r="371" spans="1:9">
      <c r="A371">
        <v>44566</v>
      </c>
      <c r="B371">
        <v>4</v>
      </c>
      <c r="C371">
        <v>18</v>
      </c>
      <c r="D371">
        <v>3</v>
      </c>
      <c r="E371">
        <v>0</v>
      </c>
      <c r="F371">
        <v>4</v>
      </c>
      <c r="G371">
        <v>2</v>
      </c>
      <c r="H371">
        <v>1</v>
      </c>
      <c r="I371" t="str">
        <v>1</v>
      </c>
    </row>
    <row r="372" spans="1:9">
      <c r="A372">
        <v>44567</v>
      </c>
      <c r="B372">
        <v>13</v>
      </c>
      <c r="C372">
        <v>19</v>
      </c>
      <c r="D372">
        <v>4</v>
      </c>
      <c r="E372">
        <v>0</v>
      </c>
      <c r="F372">
        <v>4</v>
      </c>
      <c r="G372">
        <v>2</v>
      </c>
      <c r="H372">
        <v>4</v>
      </c>
      <c r="I372" t="str">
        <v>0</v>
      </c>
    </row>
    <row r="373" spans="1:9">
      <c r="A373">
        <v>44568</v>
      </c>
      <c r="B373">
        <v>13</v>
      </c>
      <c r="C373">
        <v>19</v>
      </c>
      <c r="D373">
        <v>5</v>
      </c>
      <c r="E373">
        <v>0</v>
      </c>
      <c r="F373">
        <v>4</v>
      </c>
      <c r="G373">
        <v>1</v>
      </c>
      <c r="H373">
        <v>5</v>
      </c>
      <c r="I373" t="str">
        <v>0</v>
      </c>
    </row>
    <row r="374" spans="1:9">
      <c r="A374">
        <v>44569</v>
      </c>
      <c r="B374">
        <v>13</v>
      </c>
      <c r="C374">
        <v>19</v>
      </c>
      <c r="D374">
        <v>6</v>
      </c>
      <c r="E374">
        <v>1</v>
      </c>
      <c r="F374">
        <v>4</v>
      </c>
      <c r="G374">
        <v>2</v>
      </c>
      <c r="H374">
        <v>1</v>
      </c>
      <c r="I374" t="str">
        <v>0</v>
      </c>
    </row>
    <row r="375" spans="1:9">
      <c r="A375">
        <v>44570</v>
      </c>
      <c r="B375">
        <v>15</v>
      </c>
      <c r="C375">
        <v>19</v>
      </c>
      <c r="D375">
        <v>7</v>
      </c>
      <c r="E375">
        <v>2</v>
      </c>
      <c r="F375">
        <v>4</v>
      </c>
      <c r="G375">
        <v>2</v>
      </c>
      <c r="H375">
        <v>1</v>
      </c>
      <c r="I375" t="str">
        <v>0</v>
      </c>
    </row>
    <row r="376" spans="1:9">
      <c r="A376">
        <v>44571</v>
      </c>
      <c r="B376">
        <v>13</v>
      </c>
      <c r="C376">
        <v>19</v>
      </c>
      <c r="D376">
        <v>1</v>
      </c>
      <c r="E376">
        <v>0</v>
      </c>
      <c r="F376">
        <v>4</v>
      </c>
      <c r="G376">
        <v>2</v>
      </c>
      <c r="H376">
        <v>2</v>
      </c>
      <c r="I376" t="str">
        <v>1</v>
      </c>
    </row>
    <row r="377" spans="1:9">
      <c r="A377">
        <v>44572</v>
      </c>
      <c r="B377">
        <v>4</v>
      </c>
      <c r="C377">
        <v>18</v>
      </c>
      <c r="D377">
        <v>2</v>
      </c>
      <c r="E377">
        <v>0</v>
      </c>
      <c r="F377">
        <v>4</v>
      </c>
      <c r="G377">
        <v>1</v>
      </c>
      <c r="H377">
        <v>1</v>
      </c>
      <c r="I377" t="str">
        <v>1</v>
      </c>
    </row>
    <row r="378" spans="1:9">
      <c r="A378">
        <v>44573</v>
      </c>
      <c r="B378">
        <v>14</v>
      </c>
      <c r="C378">
        <v>19</v>
      </c>
      <c r="D378">
        <v>3</v>
      </c>
      <c r="E378">
        <v>0</v>
      </c>
      <c r="F378">
        <v>4</v>
      </c>
      <c r="G378">
        <v>1</v>
      </c>
      <c r="H378">
        <v>2</v>
      </c>
      <c r="I378" t="str">
        <v>0</v>
      </c>
    </row>
    <row r="379" spans="1:9">
      <c r="A379">
        <v>44574</v>
      </c>
      <c r="B379">
        <v>4</v>
      </c>
      <c r="C379">
        <v>19</v>
      </c>
      <c r="D379">
        <v>4</v>
      </c>
      <c r="E379">
        <v>0</v>
      </c>
      <c r="F379">
        <v>4</v>
      </c>
      <c r="G379">
        <v>1</v>
      </c>
      <c r="H379">
        <v>1</v>
      </c>
      <c r="I379" t="str">
        <v>1</v>
      </c>
    </row>
    <row r="380" spans="1:9">
      <c r="A380">
        <v>44575</v>
      </c>
      <c r="B380">
        <v>14</v>
      </c>
      <c r="C380">
        <v>19</v>
      </c>
      <c r="D380">
        <v>5</v>
      </c>
      <c r="E380">
        <v>0</v>
      </c>
      <c r="F380">
        <v>4</v>
      </c>
      <c r="G380">
        <v>1</v>
      </c>
      <c r="H380">
        <v>3</v>
      </c>
      <c r="I380" t="str">
        <v>0</v>
      </c>
    </row>
    <row r="381" spans="1:9">
      <c r="A381">
        <v>44576</v>
      </c>
      <c r="B381">
        <v>13</v>
      </c>
      <c r="C381">
        <v>20</v>
      </c>
      <c r="D381">
        <v>6</v>
      </c>
      <c r="E381">
        <v>1</v>
      </c>
      <c r="F381">
        <v>4</v>
      </c>
      <c r="G381">
        <v>2</v>
      </c>
      <c r="H381">
        <v>4</v>
      </c>
      <c r="I381" t="str">
        <v>0</v>
      </c>
    </row>
    <row r="382" spans="1:9">
      <c r="A382">
        <v>44577</v>
      </c>
      <c r="B382">
        <v>12</v>
      </c>
      <c r="C382">
        <v>19</v>
      </c>
      <c r="D382">
        <v>7</v>
      </c>
      <c r="E382">
        <v>2</v>
      </c>
      <c r="F382">
        <v>4</v>
      </c>
      <c r="G382">
        <v>2</v>
      </c>
      <c r="H382">
        <v>2</v>
      </c>
      <c r="I382" t="str">
        <v>1</v>
      </c>
    </row>
    <row r="383" spans="1:9">
      <c r="A383">
        <v>44578</v>
      </c>
      <c r="B383">
        <v>13</v>
      </c>
      <c r="C383">
        <v>18</v>
      </c>
      <c r="D383">
        <v>1</v>
      </c>
      <c r="E383">
        <v>0</v>
      </c>
      <c r="F383">
        <v>4</v>
      </c>
      <c r="G383">
        <v>2</v>
      </c>
      <c r="H383">
        <v>2</v>
      </c>
      <c r="I383" t="str">
        <v>0</v>
      </c>
    </row>
    <row r="384" spans="1:9">
      <c r="A384">
        <v>44579</v>
      </c>
      <c r="B384">
        <v>13</v>
      </c>
      <c r="C384">
        <v>19</v>
      </c>
      <c r="D384">
        <v>2</v>
      </c>
      <c r="E384">
        <v>0</v>
      </c>
      <c r="F384">
        <v>4</v>
      </c>
      <c r="G384">
        <v>1</v>
      </c>
      <c r="H384">
        <v>4</v>
      </c>
      <c r="I384" t="str">
        <v>0</v>
      </c>
    </row>
    <row r="385" spans="1:9">
      <c r="A385">
        <v>44580</v>
      </c>
      <c r="B385">
        <v>13</v>
      </c>
      <c r="C385">
        <v>19</v>
      </c>
      <c r="D385">
        <v>3</v>
      </c>
      <c r="E385">
        <v>0</v>
      </c>
      <c r="F385">
        <v>4</v>
      </c>
      <c r="G385">
        <v>1</v>
      </c>
      <c r="H385">
        <v>5</v>
      </c>
      <c r="I385" t="str">
        <v>0</v>
      </c>
    </row>
    <row r="386" spans="1:9">
      <c r="A386">
        <v>44581</v>
      </c>
      <c r="B386">
        <v>12</v>
      </c>
      <c r="C386">
        <v>19</v>
      </c>
      <c r="D386">
        <v>4</v>
      </c>
      <c r="E386">
        <v>0</v>
      </c>
      <c r="F386">
        <v>4</v>
      </c>
      <c r="G386">
        <v>1</v>
      </c>
      <c r="H386">
        <v>3</v>
      </c>
      <c r="I386" t="str">
        <v>0</v>
      </c>
    </row>
    <row r="387" spans="1:9">
      <c r="A387">
        <v>44582</v>
      </c>
      <c r="B387">
        <v>12</v>
      </c>
      <c r="C387">
        <v>19</v>
      </c>
      <c r="D387">
        <v>5</v>
      </c>
      <c r="E387">
        <v>0</v>
      </c>
      <c r="F387">
        <v>4</v>
      </c>
      <c r="G387">
        <v>1</v>
      </c>
      <c r="H387">
        <v>4</v>
      </c>
      <c r="I387" t="str">
        <v>0</v>
      </c>
    </row>
    <row r="388" spans="1:9">
      <c r="A388">
        <v>44583</v>
      </c>
      <c r="B388">
        <v>14</v>
      </c>
      <c r="C388">
        <v>19</v>
      </c>
      <c r="D388">
        <v>6</v>
      </c>
      <c r="E388">
        <v>1</v>
      </c>
      <c r="F388">
        <v>4</v>
      </c>
      <c r="G388">
        <v>3</v>
      </c>
      <c r="H388">
        <v>4</v>
      </c>
      <c r="I388" t="str">
        <v>1</v>
      </c>
    </row>
    <row r="389" spans="1:9">
      <c r="A389">
        <v>44584</v>
      </c>
      <c r="B389">
        <v>4</v>
      </c>
      <c r="C389">
        <v>19</v>
      </c>
      <c r="D389">
        <v>7</v>
      </c>
      <c r="E389">
        <v>2</v>
      </c>
      <c r="F389">
        <v>4</v>
      </c>
      <c r="G389">
        <v>3</v>
      </c>
      <c r="H389">
        <v>1</v>
      </c>
      <c r="I389" t="str">
        <v>1</v>
      </c>
    </row>
    <row r="390" spans="1:9">
      <c r="A390">
        <v>44585</v>
      </c>
      <c r="B390">
        <v>4</v>
      </c>
      <c r="C390">
        <v>19</v>
      </c>
      <c r="D390">
        <v>1</v>
      </c>
      <c r="E390">
        <v>0</v>
      </c>
      <c r="F390">
        <v>4</v>
      </c>
      <c r="G390">
        <v>3</v>
      </c>
      <c r="H390">
        <v>3</v>
      </c>
      <c r="I390" t="str">
        <v>0</v>
      </c>
    </row>
    <row r="391" spans="1:9">
      <c r="A391">
        <v>44586</v>
      </c>
      <c r="B391">
        <v>4</v>
      </c>
      <c r="C391">
        <v>18</v>
      </c>
      <c r="D391">
        <v>2</v>
      </c>
      <c r="E391">
        <v>0</v>
      </c>
      <c r="F391">
        <v>4</v>
      </c>
      <c r="G391">
        <v>3</v>
      </c>
      <c r="H391">
        <v>1</v>
      </c>
      <c r="I391" t="str">
        <v>1</v>
      </c>
    </row>
    <row r="392" spans="1:9">
      <c r="A392">
        <v>44587</v>
      </c>
      <c r="B392">
        <v>13</v>
      </c>
      <c r="C392">
        <v>19</v>
      </c>
      <c r="D392">
        <v>3</v>
      </c>
      <c r="E392">
        <v>0</v>
      </c>
      <c r="F392">
        <v>4</v>
      </c>
      <c r="G392">
        <v>2</v>
      </c>
      <c r="H392">
        <v>2</v>
      </c>
      <c r="I392" t="str">
        <v>0</v>
      </c>
    </row>
    <row r="393" spans="1:9">
      <c r="A393">
        <v>44588</v>
      </c>
      <c r="B393">
        <v>4</v>
      </c>
      <c r="C393">
        <v>19</v>
      </c>
      <c r="D393">
        <v>4</v>
      </c>
      <c r="E393">
        <v>0</v>
      </c>
      <c r="F393">
        <v>4</v>
      </c>
      <c r="G393">
        <v>2</v>
      </c>
      <c r="H393">
        <v>2</v>
      </c>
      <c r="I393" t="str">
        <v>0</v>
      </c>
    </row>
    <row r="394" spans="1:9">
      <c r="A394">
        <v>44589</v>
      </c>
      <c r="B394">
        <v>14</v>
      </c>
      <c r="C394">
        <v>19</v>
      </c>
      <c r="D394">
        <v>5</v>
      </c>
      <c r="E394">
        <v>0</v>
      </c>
      <c r="F394">
        <v>4</v>
      </c>
      <c r="G394">
        <v>2</v>
      </c>
      <c r="H394">
        <v>3</v>
      </c>
      <c r="I394" t="str">
        <v>0</v>
      </c>
    </row>
    <row r="395" spans="1:9">
      <c r="A395">
        <v>44590</v>
      </c>
      <c r="B395">
        <v>13</v>
      </c>
      <c r="C395">
        <v>19</v>
      </c>
      <c r="D395">
        <v>6</v>
      </c>
      <c r="E395">
        <v>1</v>
      </c>
      <c r="F395">
        <v>4</v>
      </c>
      <c r="G395">
        <v>2</v>
      </c>
      <c r="H395">
        <v>3</v>
      </c>
      <c r="I395" t="str">
        <v>0</v>
      </c>
    </row>
    <row r="396" spans="1:9">
      <c r="A396">
        <v>44591</v>
      </c>
      <c r="B396">
        <v>14</v>
      </c>
      <c r="C396">
        <v>20</v>
      </c>
      <c r="D396">
        <v>7</v>
      </c>
      <c r="E396">
        <v>2</v>
      </c>
      <c r="F396">
        <v>4</v>
      </c>
      <c r="G396">
        <v>1</v>
      </c>
      <c r="H396">
        <v>5</v>
      </c>
      <c r="I396" t="str">
        <v>0</v>
      </c>
    </row>
    <row r="397" spans="1:9">
      <c r="A397">
        <v>44592</v>
      </c>
      <c r="B397">
        <v>13</v>
      </c>
      <c r="C397">
        <v>20</v>
      </c>
      <c r="D397">
        <v>1</v>
      </c>
      <c r="E397">
        <v>3</v>
      </c>
      <c r="F397">
        <v>4</v>
      </c>
      <c r="G397">
        <v>2</v>
      </c>
      <c r="H397">
        <v>4</v>
      </c>
      <c r="I397" t="str">
        <v>0</v>
      </c>
    </row>
    <row r="398" spans="1:9">
      <c r="A398">
        <v>44593</v>
      </c>
      <c r="B398">
        <v>13</v>
      </c>
      <c r="C398">
        <v>21</v>
      </c>
      <c r="D398">
        <v>2</v>
      </c>
      <c r="E398">
        <v>3</v>
      </c>
      <c r="F398">
        <v>4</v>
      </c>
      <c r="G398">
        <v>2</v>
      </c>
      <c r="H398">
        <v>3</v>
      </c>
      <c r="I398" t="str">
        <v>0</v>
      </c>
    </row>
    <row r="399" spans="1:9">
      <c r="A399">
        <v>44594</v>
      </c>
      <c r="B399">
        <v>15</v>
      </c>
      <c r="C399">
        <v>19</v>
      </c>
      <c r="D399">
        <v>3</v>
      </c>
      <c r="E399">
        <v>3</v>
      </c>
      <c r="F399">
        <v>4</v>
      </c>
      <c r="G399">
        <v>2</v>
      </c>
      <c r="H399">
        <v>3</v>
      </c>
      <c r="I399" t="str">
        <v>0</v>
      </c>
    </row>
    <row r="400" spans="1:9">
      <c r="A400">
        <v>44595</v>
      </c>
      <c r="B400">
        <v>13</v>
      </c>
      <c r="C400">
        <v>19</v>
      </c>
      <c r="D400">
        <v>4</v>
      </c>
      <c r="E400">
        <v>0</v>
      </c>
      <c r="F400">
        <v>4</v>
      </c>
      <c r="G400">
        <v>1</v>
      </c>
      <c r="H400">
        <v>4</v>
      </c>
      <c r="I400" t="str">
        <v>0</v>
      </c>
    </row>
    <row r="401" spans="1:9">
      <c r="A401">
        <v>44596</v>
      </c>
      <c r="B401">
        <v>13</v>
      </c>
      <c r="C401">
        <v>19</v>
      </c>
      <c r="D401">
        <v>5</v>
      </c>
      <c r="E401">
        <v>0</v>
      </c>
      <c r="F401">
        <v>4</v>
      </c>
      <c r="G401">
        <v>1</v>
      </c>
      <c r="H401">
        <v>2</v>
      </c>
      <c r="I401" t="str">
        <v>0</v>
      </c>
    </row>
    <row r="402" spans="1:9">
      <c r="A402">
        <v>44597</v>
      </c>
      <c r="B402">
        <v>13</v>
      </c>
      <c r="C402">
        <v>19</v>
      </c>
      <c r="D402">
        <v>6</v>
      </c>
      <c r="E402">
        <v>1</v>
      </c>
      <c r="F402">
        <v>4</v>
      </c>
      <c r="G402">
        <v>1</v>
      </c>
      <c r="H402">
        <v>3</v>
      </c>
      <c r="I402" t="str">
        <v>1</v>
      </c>
    </row>
    <row r="403" spans="1:9">
      <c r="A403">
        <v>44598</v>
      </c>
      <c r="B403">
        <v>13</v>
      </c>
      <c r="C403">
        <v>19</v>
      </c>
      <c r="D403">
        <v>7</v>
      </c>
      <c r="E403">
        <v>2</v>
      </c>
      <c r="F403">
        <v>4</v>
      </c>
      <c r="G403">
        <v>1</v>
      </c>
      <c r="H403">
        <v>4</v>
      </c>
      <c r="I403" t="str">
        <v>1</v>
      </c>
    </row>
    <row r="404" spans="1:9">
      <c r="A404">
        <v>44599</v>
      </c>
      <c r="B404">
        <v>11</v>
      </c>
      <c r="C404">
        <v>19</v>
      </c>
      <c r="D404">
        <v>1</v>
      </c>
      <c r="E404">
        <v>0</v>
      </c>
      <c r="F404">
        <v>4</v>
      </c>
      <c r="G404">
        <v>2</v>
      </c>
      <c r="H404">
        <v>3</v>
      </c>
      <c r="I404" t="str">
        <v>0</v>
      </c>
    </row>
    <row r="405" spans="1:9">
      <c r="A405">
        <v>44600</v>
      </c>
      <c r="B405">
        <v>13</v>
      </c>
      <c r="C405">
        <v>19</v>
      </c>
      <c r="D405">
        <v>2</v>
      </c>
      <c r="E405">
        <v>0</v>
      </c>
      <c r="F405">
        <v>4</v>
      </c>
      <c r="G405">
        <v>1</v>
      </c>
      <c r="H405">
        <v>6</v>
      </c>
      <c r="I405" t="str">
        <v>0</v>
      </c>
    </row>
    <row r="406" spans="1:9">
      <c r="A406">
        <v>44601</v>
      </c>
      <c r="B406">
        <v>13</v>
      </c>
      <c r="C406">
        <v>19</v>
      </c>
      <c r="D406">
        <v>3</v>
      </c>
      <c r="E406">
        <v>0</v>
      </c>
      <c r="F406">
        <v>4</v>
      </c>
      <c r="G406">
        <v>1</v>
      </c>
      <c r="H406">
        <v>3</v>
      </c>
      <c r="I406" t="str">
        <v>1</v>
      </c>
    </row>
    <row r="407" spans="1:9">
      <c r="A407">
        <v>44602</v>
      </c>
      <c r="B407">
        <v>13</v>
      </c>
      <c r="C407">
        <v>19</v>
      </c>
      <c r="D407">
        <v>4</v>
      </c>
      <c r="E407">
        <v>0</v>
      </c>
      <c r="F407">
        <v>4</v>
      </c>
      <c r="G407">
        <v>2</v>
      </c>
      <c r="H407">
        <v>6</v>
      </c>
      <c r="I407" t="str">
        <v>1</v>
      </c>
    </row>
    <row r="408" spans="1:9">
      <c r="A408">
        <v>44603</v>
      </c>
      <c r="B408">
        <v>13</v>
      </c>
      <c r="C408">
        <v>19</v>
      </c>
      <c r="D408">
        <v>5</v>
      </c>
      <c r="E408">
        <v>0</v>
      </c>
      <c r="F408">
        <v>4</v>
      </c>
      <c r="G408">
        <v>1</v>
      </c>
      <c r="H408">
        <v>6</v>
      </c>
      <c r="I408" t="str">
        <v>0</v>
      </c>
    </row>
    <row r="409" spans="1:9">
      <c r="A409">
        <v>44604</v>
      </c>
      <c r="B409">
        <v>15</v>
      </c>
      <c r="C409">
        <v>20</v>
      </c>
      <c r="D409">
        <v>6</v>
      </c>
      <c r="E409">
        <v>1</v>
      </c>
      <c r="F409">
        <v>4</v>
      </c>
      <c r="G409">
        <v>3</v>
      </c>
      <c r="H409">
        <v>3</v>
      </c>
      <c r="I409" t="str">
        <v>0</v>
      </c>
    </row>
    <row r="410" spans="1:9">
      <c r="A410">
        <v>44605</v>
      </c>
      <c r="B410">
        <v>11</v>
      </c>
      <c r="C410">
        <v>19</v>
      </c>
      <c r="D410">
        <v>7</v>
      </c>
      <c r="E410">
        <v>2</v>
      </c>
      <c r="F410">
        <v>4</v>
      </c>
      <c r="G410">
        <v>3</v>
      </c>
      <c r="H410">
        <v>2</v>
      </c>
      <c r="I410" t="str">
        <v>0</v>
      </c>
    </row>
    <row r="411" spans="1:9">
      <c r="A411">
        <v>44606</v>
      </c>
      <c r="B411">
        <v>13</v>
      </c>
      <c r="C411">
        <v>20</v>
      </c>
      <c r="D411">
        <v>1</v>
      </c>
      <c r="E411">
        <v>0</v>
      </c>
      <c r="F411">
        <v>4</v>
      </c>
      <c r="G411">
        <v>3</v>
      </c>
      <c r="H411">
        <v>3</v>
      </c>
      <c r="I411" t="str">
        <v>0</v>
      </c>
    </row>
    <row r="412" spans="1:9">
      <c r="A412">
        <v>44607</v>
      </c>
      <c r="B412">
        <v>12</v>
      </c>
      <c r="C412">
        <v>19</v>
      </c>
      <c r="D412">
        <v>2</v>
      </c>
      <c r="E412">
        <v>0</v>
      </c>
      <c r="F412">
        <v>4</v>
      </c>
      <c r="G412">
        <v>1</v>
      </c>
      <c r="H412">
        <v>4</v>
      </c>
      <c r="I412" t="str">
        <v>0</v>
      </c>
    </row>
    <row r="413" spans="1:9">
      <c r="A413">
        <v>44608</v>
      </c>
      <c r="B413">
        <v>15</v>
      </c>
      <c r="C413">
        <v>19</v>
      </c>
      <c r="D413">
        <v>3</v>
      </c>
      <c r="E413">
        <v>0</v>
      </c>
      <c r="F413">
        <v>4</v>
      </c>
      <c r="G413">
        <v>1</v>
      </c>
      <c r="H413">
        <v>3</v>
      </c>
      <c r="I413" t="str">
        <v>0</v>
      </c>
    </row>
    <row r="414" spans="1:9">
      <c r="A414">
        <v>44609</v>
      </c>
      <c r="B414">
        <v>12</v>
      </c>
      <c r="C414">
        <v>19</v>
      </c>
      <c r="D414">
        <v>4</v>
      </c>
      <c r="E414">
        <v>0</v>
      </c>
      <c r="F414">
        <v>4</v>
      </c>
      <c r="G414">
        <v>1</v>
      </c>
      <c r="H414">
        <v>3</v>
      </c>
      <c r="I414" t="str">
        <v>0</v>
      </c>
    </row>
    <row r="415" spans="1:9">
      <c r="A415">
        <v>44610</v>
      </c>
      <c r="B415">
        <v>14</v>
      </c>
      <c r="C415">
        <v>19</v>
      </c>
      <c r="D415">
        <v>5</v>
      </c>
      <c r="E415">
        <v>0</v>
      </c>
      <c r="F415">
        <v>4</v>
      </c>
      <c r="G415">
        <v>1</v>
      </c>
      <c r="H415">
        <v>3</v>
      </c>
      <c r="I415" t="str">
        <v>1</v>
      </c>
    </row>
    <row r="416" spans="1:9">
      <c r="A416">
        <v>44611</v>
      </c>
      <c r="B416">
        <v>15</v>
      </c>
      <c r="C416">
        <v>19</v>
      </c>
      <c r="D416">
        <v>6</v>
      </c>
      <c r="E416">
        <v>1</v>
      </c>
      <c r="F416">
        <v>4</v>
      </c>
      <c r="G416">
        <v>1</v>
      </c>
      <c r="H416">
        <v>1</v>
      </c>
      <c r="I416" t="str">
        <v>1</v>
      </c>
    </row>
    <row r="417" spans="1:9">
      <c r="A417">
        <v>44612</v>
      </c>
      <c r="B417">
        <v>13</v>
      </c>
      <c r="C417">
        <v>19</v>
      </c>
      <c r="D417">
        <v>7</v>
      </c>
      <c r="E417">
        <v>2</v>
      </c>
      <c r="F417">
        <v>4</v>
      </c>
      <c r="G417">
        <v>1</v>
      </c>
      <c r="H417">
        <v>4</v>
      </c>
      <c r="I417" t="str">
        <v>1</v>
      </c>
    </row>
    <row r="418" spans="1:9">
      <c r="A418">
        <v>44613</v>
      </c>
      <c r="B418">
        <v>13</v>
      </c>
      <c r="C418">
        <v>19</v>
      </c>
      <c r="D418">
        <v>1</v>
      </c>
      <c r="E418">
        <v>0</v>
      </c>
      <c r="F418">
        <v>4</v>
      </c>
      <c r="G418">
        <v>1</v>
      </c>
      <c r="H418">
        <v>4</v>
      </c>
      <c r="I418" t="str">
        <v>0</v>
      </c>
    </row>
    <row r="419" spans="1:9">
      <c r="A419">
        <v>44614</v>
      </c>
      <c r="B419">
        <v>13</v>
      </c>
      <c r="C419">
        <v>19</v>
      </c>
      <c r="D419">
        <v>2</v>
      </c>
      <c r="E419">
        <v>0</v>
      </c>
      <c r="F419">
        <v>4</v>
      </c>
      <c r="G419">
        <v>1</v>
      </c>
      <c r="H419">
        <v>5</v>
      </c>
      <c r="I419" t="str">
        <v>0</v>
      </c>
    </row>
    <row r="420" spans="1:9">
      <c r="A420">
        <v>44615</v>
      </c>
      <c r="B420">
        <v>14</v>
      </c>
      <c r="C420">
        <v>19</v>
      </c>
      <c r="D420">
        <v>3</v>
      </c>
      <c r="E420">
        <v>0</v>
      </c>
      <c r="F420">
        <v>4</v>
      </c>
      <c r="G420">
        <v>1</v>
      </c>
      <c r="H420">
        <v>3</v>
      </c>
      <c r="I420" t="str">
        <v>0</v>
      </c>
    </row>
    <row r="421" spans="1:9">
      <c r="A421">
        <v>44616</v>
      </c>
      <c r="B421">
        <v>13</v>
      </c>
      <c r="C421">
        <v>19</v>
      </c>
      <c r="D421">
        <v>4</v>
      </c>
      <c r="E421">
        <v>0</v>
      </c>
      <c r="F421">
        <v>4</v>
      </c>
      <c r="G421">
        <v>1</v>
      </c>
      <c r="H421">
        <v>2</v>
      </c>
      <c r="I421" t="str">
        <v>0</v>
      </c>
    </row>
    <row r="422" spans="1:9">
      <c r="A422">
        <v>44617</v>
      </c>
      <c r="B422">
        <v>13</v>
      </c>
      <c r="C422">
        <v>20</v>
      </c>
      <c r="D422">
        <v>5</v>
      </c>
      <c r="E422">
        <v>0</v>
      </c>
      <c r="F422">
        <v>4</v>
      </c>
      <c r="G422">
        <v>2</v>
      </c>
      <c r="H422">
        <v>7</v>
      </c>
      <c r="I422" t="str">
        <v>0</v>
      </c>
    </row>
    <row r="423" spans="1:9">
      <c r="A423">
        <v>44618</v>
      </c>
      <c r="B423">
        <v>13</v>
      </c>
      <c r="C423">
        <v>20</v>
      </c>
      <c r="D423">
        <v>6</v>
      </c>
      <c r="E423">
        <v>1</v>
      </c>
      <c r="F423">
        <v>4</v>
      </c>
      <c r="G423">
        <v>2</v>
      </c>
      <c r="H423">
        <v>7</v>
      </c>
      <c r="I423" t="str">
        <v>0</v>
      </c>
    </row>
    <row r="424" spans="1:9">
      <c r="A424">
        <v>44619</v>
      </c>
      <c r="B424">
        <v>13</v>
      </c>
      <c r="C424">
        <v>21</v>
      </c>
      <c r="D424">
        <v>7</v>
      </c>
      <c r="E424">
        <v>2</v>
      </c>
      <c r="F424">
        <v>4</v>
      </c>
      <c r="G424">
        <v>2</v>
      </c>
      <c r="H424">
        <v>8</v>
      </c>
      <c r="I424" t="str">
        <v>0</v>
      </c>
    </row>
    <row r="425" spans="1:9">
      <c r="A425">
        <v>44620</v>
      </c>
      <c r="B425">
        <v>13</v>
      </c>
      <c r="C425">
        <v>19</v>
      </c>
      <c r="D425">
        <v>1</v>
      </c>
      <c r="E425">
        <v>0</v>
      </c>
      <c r="F425">
        <v>4</v>
      </c>
      <c r="G425">
        <v>2</v>
      </c>
      <c r="H425">
        <v>3</v>
      </c>
      <c r="I425" t="str">
        <v>0</v>
      </c>
    </row>
    <row r="426" spans="1:9">
      <c r="A426">
        <v>44621</v>
      </c>
      <c r="B426">
        <v>14</v>
      </c>
      <c r="C426">
        <v>20</v>
      </c>
      <c r="D426">
        <v>2</v>
      </c>
      <c r="E426">
        <v>3</v>
      </c>
      <c r="F426">
        <v>1</v>
      </c>
      <c r="G426">
        <v>3</v>
      </c>
      <c r="H426">
        <v>2</v>
      </c>
      <c r="I426" t="str">
        <v>1</v>
      </c>
    </row>
    <row r="427" spans="1:9">
      <c r="A427">
        <v>44622</v>
      </c>
      <c r="B427">
        <v>13</v>
      </c>
      <c r="C427">
        <v>20</v>
      </c>
      <c r="D427">
        <v>3</v>
      </c>
      <c r="E427">
        <v>0</v>
      </c>
      <c r="F427">
        <v>1</v>
      </c>
      <c r="G427">
        <v>2</v>
      </c>
      <c r="H427">
        <v>5</v>
      </c>
      <c r="I427" t="str">
        <v>0</v>
      </c>
    </row>
    <row r="428" spans="1:9">
      <c r="A428">
        <v>44623</v>
      </c>
      <c r="B428">
        <v>13</v>
      </c>
      <c r="C428">
        <v>20</v>
      </c>
      <c r="D428">
        <v>4</v>
      </c>
      <c r="E428">
        <v>0</v>
      </c>
      <c r="F428">
        <v>1</v>
      </c>
      <c r="G428">
        <v>2</v>
      </c>
      <c r="H428">
        <v>7</v>
      </c>
      <c r="I428" t="str">
        <v>0</v>
      </c>
    </row>
    <row r="429" spans="1:9">
      <c r="A429">
        <v>44624</v>
      </c>
      <c r="B429">
        <v>13</v>
      </c>
      <c r="C429">
        <v>20</v>
      </c>
      <c r="D429">
        <v>5</v>
      </c>
      <c r="E429">
        <v>0</v>
      </c>
      <c r="F429">
        <v>1</v>
      </c>
      <c r="G429">
        <v>3</v>
      </c>
      <c r="H429">
        <v>5</v>
      </c>
      <c r="I429" t="str">
        <v>0</v>
      </c>
    </row>
    <row r="430" spans="1:9">
      <c r="A430">
        <v>44625</v>
      </c>
      <c r="B430">
        <v>13</v>
      </c>
      <c r="C430">
        <v>20</v>
      </c>
      <c r="D430">
        <v>6</v>
      </c>
      <c r="E430">
        <v>1</v>
      </c>
      <c r="F430">
        <v>1</v>
      </c>
      <c r="G430">
        <v>2</v>
      </c>
      <c r="H430">
        <v>7</v>
      </c>
      <c r="I430" t="str">
        <v>0</v>
      </c>
    </row>
    <row r="431" spans="1:9">
      <c r="A431">
        <v>44626</v>
      </c>
      <c r="B431">
        <v>12</v>
      </c>
      <c r="C431">
        <v>20</v>
      </c>
      <c r="D431">
        <v>7</v>
      </c>
      <c r="E431">
        <v>2</v>
      </c>
      <c r="F431">
        <v>1</v>
      </c>
      <c r="G431">
        <v>2</v>
      </c>
      <c r="H431">
        <v>8</v>
      </c>
      <c r="I431" t="str">
        <v>0</v>
      </c>
    </row>
    <row r="432" spans="1:9">
      <c r="A432">
        <v>44627</v>
      </c>
      <c r="B432">
        <v>15</v>
      </c>
      <c r="C432">
        <v>20</v>
      </c>
      <c r="D432">
        <v>1</v>
      </c>
      <c r="E432">
        <v>0</v>
      </c>
      <c r="F432">
        <v>1</v>
      </c>
      <c r="G432">
        <v>2</v>
      </c>
      <c r="H432">
        <v>7</v>
      </c>
      <c r="I432" t="str">
        <v>0</v>
      </c>
    </row>
    <row r="433" spans="1:9">
      <c r="A433">
        <v>44628</v>
      </c>
      <c r="B433">
        <v>13</v>
      </c>
      <c r="C433">
        <v>20</v>
      </c>
      <c r="D433">
        <v>2</v>
      </c>
      <c r="E433">
        <v>0</v>
      </c>
      <c r="F433">
        <v>1</v>
      </c>
      <c r="G433">
        <v>2</v>
      </c>
      <c r="H433">
        <v>8</v>
      </c>
      <c r="I433" t="str">
        <v>0</v>
      </c>
    </row>
    <row r="434" spans="1:9">
      <c r="A434">
        <v>44629</v>
      </c>
      <c r="B434">
        <v>13</v>
      </c>
      <c r="C434">
        <v>21</v>
      </c>
      <c r="D434">
        <v>3</v>
      </c>
      <c r="E434">
        <v>3</v>
      </c>
      <c r="F434">
        <v>1</v>
      </c>
      <c r="G434">
        <v>3</v>
      </c>
      <c r="H434">
        <v>8</v>
      </c>
      <c r="I434" t="str">
        <v>0</v>
      </c>
    </row>
    <row r="435" spans="1:9">
      <c r="A435">
        <v>44630</v>
      </c>
      <c r="B435">
        <v>13</v>
      </c>
      <c r="C435">
        <v>20</v>
      </c>
      <c r="D435">
        <v>4</v>
      </c>
      <c r="E435">
        <v>0</v>
      </c>
      <c r="F435">
        <v>1</v>
      </c>
      <c r="G435">
        <v>3</v>
      </c>
      <c r="H435">
        <v>8</v>
      </c>
      <c r="I435" t="str">
        <v>0</v>
      </c>
    </row>
    <row r="436" spans="1:9">
      <c r="A436">
        <v>44631</v>
      </c>
      <c r="B436">
        <v>13</v>
      </c>
      <c r="C436">
        <v>20</v>
      </c>
      <c r="D436">
        <v>5</v>
      </c>
      <c r="E436">
        <v>0</v>
      </c>
      <c r="F436">
        <v>1</v>
      </c>
      <c r="G436">
        <v>5</v>
      </c>
      <c r="H436">
        <v>4</v>
      </c>
      <c r="I436" t="str">
        <v>0</v>
      </c>
    </row>
    <row r="437" spans="1:9">
      <c r="A437">
        <v>44632</v>
      </c>
      <c r="B437">
        <v>13</v>
      </c>
      <c r="C437">
        <v>20</v>
      </c>
      <c r="D437">
        <v>6</v>
      </c>
      <c r="E437">
        <v>1</v>
      </c>
      <c r="F437">
        <v>1</v>
      </c>
      <c r="G437">
        <v>5</v>
      </c>
      <c r="H437">
        <v>8</v>
      </c>
      <c r="I437" t="str">
        <v>0</v>
      </c>
    </row>
    <row r="438" spans="1:9">
      <c r="A438">
        <v>44633</v>
      </c>
      <c r="B438">
        <v>4</v>
      </c>
      <c r="C438">
        <v>20</v>
      </c>
      <c r="D438">
        <v>7</v>
      </c>
      <c r="E438">
        <v>2</v>
      </c>
      <c r="F438">
        <v>1</v>
      </c>
      <c r="G438">
        <v>6</v>
      </c>
      <c r="H438">
        <v>2</v>
      </c>
      <c r="I438" t="str">
        <v>1</v>
      </c>
    </row>
    <row r="439" spans="1:9">
      <c r="A439">
        <v>44634</v>
      </c>
      <c r="B439">
        <v>4</v>
      </c>
      <c r="C439">
        <v>20</v>
      </c>
      <c r="D439">
        <v>1</v>
      </c>
      <c r="E439">
        <v>0</v>
      </c>
      <c r="F439">
        <v>1</v>
      </c>
      <c r="G439">
        <v>4</v>
      </c>
      <c r="H439">
        <v>2</v>
      </c>
      <c r="I439" t="str">
        <v>0</v>
      </c>
    </row>
    <row r="440" spans="1:9">
      <c r="A440">
        <v>44635</v>
      </c>
      <c r="B440">
        <v>13</v>
      </c>
      <c r="C440">
        <v>20</v>
      </c>
      <c r="D440">
        <v>2</v>
      </c>
      <c r="E440">
        <v>0</v>
      </c>
      <c r="F440">
        <v>1</v>
      </c>
      <c r="G440">
        <v>3</v>
      </c>
      <c r="H440">
        <v>8</v>
      </c>
      <c r="I440" t="str">
        <v>0</v>
      </c>
    </row>
    <row r="441" spans="1:9">
      <c r="A441">
        <v>44636</v>
      </c>
      <c r="B441">
        <v>13</v>
      </c>
      <c r="C441">
        <v>20</v>
      </c>
      <c r="D441">
        <v>3</v>
      </c>
      <c r="E441">
        <v>0</v>
      </c>
      <c r="F441">
        <v>1</v>
      </c>
      <c r="G441">
        <v>4</v>
      </c>
      <c r="H441">
        <v>8</v>
      </c>
      <c r="I441" t="str">
        <v>0</v>
      </c>
    </row>
    <row r="442" spans="1:9">
      <c r="A442">
        <v>44637</v>
      </c>
      <c r="B442">
        <v>5</v>
      </c>
      <c r="C442">
        <v>19</v>
      </c>
      <c r="D442">
        <v>4</v>
      </c>
      <c r="E442">
        <v>0</v>
      </c>
      <c r="F442">
        <v>1</v>
      </c>
      <c r="G442">
        <v>4</v>
      </c>
      <c r="H442">
        <v>2</v>
      </c>
      <c r="I442" t="str">
        <v>1</v>
      </c>
    </row>
    <row r="443" spans="1:9">
      <c r="A443">
        <v>44638</v>
      </c>
      <c r="B443">
        <v>5</v>
      </c>
      <c r="C443">
        <v>19</v>
      </c>
      <c r="D443">
        <v>5</v>
      </c>
      <c r="E443">
        <v>0</v>
      </c>
      <c r="F443">
        <v>1</v>
      </c>
      <c r="G443">
        <v>4</v>
      </c>
      <c r="H443">
        <v>1</v>
      </c>
      <c r="I443" t="str">
        <v>1</v>
      </c>
    </row>
    <row r="444" spans="1:9">
      <c r="A444">
        <v>44639</v>
      </c>
      <c r="B444">
        <v>13</v>
      </c>
      <c r="C444">
        <v>20</v>
      </c>
      <c r="D444">
        <v>6</v>
      </c>
      <c r="E444">
        <v>1</v>
      </c>
      <c r="F444">
        <v>1</v>
      </c>
      <c r="G444">
        <v>2</v>
      </c>
      <c r="H444">
        <v>2</v>
      </c>
      <c r="I444" t="str">
        <v>1</v>
      </c>
    </row>
    <row r="445" spans="1:9">
      <c r="A445">
        <v>44640</v>
      </c>
      <c r="B445">
        <v>15</v>
      </c>
      <c r="C445">
        <v>20</v>
      </c>
      <c r="D445">
        <v>7</v>
      </c>
      <c r="E445">
        <v>2</v>
      </c>
      <c r="F445">
        <v>1</v>
      </c>
      <c r="G445">
        <v>3</v>
      </c>
      <c r="H445">
        <v>3</v>
      </c>
      <c r="I445" t="str">
        <v>0</v>
      </c>
    </row>
    <row r="446" spans="1:9">
      <c r="A446">
        <v>44641</v>
      </c>
      <c r="B446">
        <v>9</v>
      </c>
      <c r="C446">
        <v>19</v>
      </c>
      <c r="D446">
        <v>1</v>
      </c>
      <c r="E446">
        <v>0</v>
      </c>
      <c r="F446">
        <v>1</v>
      </c>
      <c r="G446">
        <v>3</v>
      </c>
      <c r="H446">
        <v>3</v>
      </c>
      <c r="I446" t="str">
        <v>1</v>
      </c>
    </row>
    <row r="447" spans="1:9">
      <c r="A447">
        <v>44642</v>
      </c>
      <c r="B447">
        <v>13</v>
      </c>
      <c r="C447">
        <v>20</v>
      </c>
      <c r="D447">
        <v>2</v>
      </c>
      <c r="E447">
        <v>0</v>
      </c>
      <c r="F447">
        <v>1</v>
      </c>
      <c r="G447">
        <v>3</v>
      </c>
      <c r="H447">
        <v>7</v>
      </c>
      <c r="I447" t="str">
        <v>1</v>
      </c>
    </row>
    <row r="448" spans="1:9">
      <c r="A448">
        <v>44643</v>
      </c>
      <c r="B448">
        <v>14</v>
      </c>
      <c r="C448">
        <v>20</v>
      </c>
      <c r="D448">
        <v>3</v>
      </c>
      <c r="E448">
        <v>0</v>
      </c>
      <c r="F448">
        <v>1</v>
      </c>
      <c r="G448">
        <v>3</v>
      </c>
      <c r="H448">
        <v>4</v>
      </c>
      <c r="I448" t="str">
        <v>1</v>
      </c>
    </row>
    <row r="449" spans="1:9">
      <c r="A449">
        <v>44644</v>
      </c>
      <c r="B449">
        <v>13</v>
      </c>
      <c r="C449">
        <v>21</v>
      </c>
      <c r="D449">
        <v>4</v>
      </c>
      <c r="E449">
        <v>0</v>
      </c>
      <c r="F449">
        <v>1</v>
      </c>
      <c r="G449">
        <v>2</v>
      </c>
      <c r="H449">
        <v>8</v>
      </c>
      <c r="I449" t="str">
        <v>0</v>
      </c>
    </row>
    <row r="450" spans="1:9">
      <c r="A450">
        <v>44645</v>
      </c>
      <c r="B450">
        <v>13</v>
      </c>
      <c r="C450">
        <v>19</v>
      </c>
      <c r="D450">
        <v>5</v>
      </c>
      <c r="E450">
        <v>0</v>
      </c>
      <c r="F450">
        <v>1</v>
      </c>
      <c r="G450">
        <v>4</v>
      </c>
      <c r="H450">
        <v>3</v>
      </c>
      <c r="I450" t="str">
        <v>1</v>
      </c>
    </row>
    <row r="451" spans="1:9">
      <c r="A451">
        <v>44646</v>
      </c>
      <c r="B451">
        <v>13</v>
      </c>
      <c r="C451">
        <v>20</v>
      </c>
      <c r="D451">
        <v>6</v>
      </c>
      <c r="E451">
        <v>1</v>
      </c>
      <c r="F451">
        <v>1</v>
      </c>
      <c r="G451">
        <v>3</v>
      </c>
      <c r="H451">
        <v>1</v>
      </c>
      <c r="I451" t="str">
        <v>1</v>
      </c>
    </row>
    <row r="452" spans="1:9">
      <c r="A452">
        <v>44647</v>
      </c>
      <c r="B452">
        <v>11</v>
      </c>
      <c r="C452">
        <v>21</v>
      </c>
      <c r="D452">
        <v>7</v>
      </c>
      <c r="E452">
        <v>2</v>
      </c>
      <c r="F452">
        <v>1</v>
      </c>
      <c r="G452">
        <v>3</v>
      </c>
      <c r="H452">
        <v>8</v>
      </c>
      <c r="I452" t="str">
        <v>0</v>
      </c>
    </row>
    <row r="453" spans="1:9">
      <c r="A453">
        <v>44648</v>
      </c>
      <c r="B453">
        <v>12</v>
      </c>
      <c r="C453">
        <v>20</v>
      </c>
      <c r="D453">
        <v>1</v>
      </c>
      <c r="E453">
        <v>0</v>
      </c>
      <c r="F453">
        <v>1</v>
      </c>
      <c r="G453">
        <v>3</v>
      </c>
      <c r="H453">
        <v>6</v>
      </c>
      <c r="I453" t="str">
        <v>0</v>
      </c>
    </row>
    <row r="454" spans="1:9">
      <c r="A454">
        <v>44649</v>
      </c>
      <c r="B454">
        <v>12</v>
      </c>
      <c r="C454">
        <v>21</v>
      </c>
      <c r="D454">
        <v>2</v>
      </c>
      <c r="E454">
        <v>0</v>
      </c>
      <c r="F454">
        <v>1</v>
      </c>
      <c r="G454">
        <v>3</v>
      </c>
      <c r="H454">
        <v>9</v>
      </c>
      <c r="I454" t="str">
        <v>0</v>
      </c>
    </row>
    <row r="455" spans="1:9">
      <c r="A455">
        <v>44650</v>
      </c>
      <c r="B455">
        <v>12</v>
      </c>
      <c r="C455">
        <v>20</v>
      </c>
      <c r="D455">
        <v>3</v>
      </c>
      <c r="E455">
        <v>0</v>
      </c>
      <c r="F455">
        <v>1</v>
      </c>
      <c r="G455">
        <v>5</v>
      </c>
      <c r="H455">
        <v>6</v>
      </c>
      <c r="I455" t="str">
        <v>0</v>
      </c>
    </row>
    <row r="456" spans="1:9">
      <c r="A456">
        <v>44651</v>
      </c>
      <c r="B456">
        <v>4</v>
      </c>
      <c r="C456">
        <v>20</v>
      </c>
      <c r="D456">
        <v>4</v>
      </c>
      <c r="E456">
        <v>0</v>
      </c>
      <c r="F456">
        <v>1</v>
      </c>
      <c r="G456">
        <v>4</v>
      </c>
      <c r="H456">
        <v>3</v>
      </c>
      <c r="I456" t="str">
        <v>1</v>
      </c>
    </row>
    <row r="457" spans="1:9">
      <c r="A457">
        <v>44652</v>
      </c>
      <c r="B457">
        <v>11</v>
      </c>
      <c r="C457">
        <v>21</v>
      </c>
      <c r="D457">
        <v>5</v>
      </c>
      <c r="E457">
        <v>0</v>
      </c>
      <c r="F457">
        <v>1</v>
      </c>
      <c r="G457">
        <v>4</v>
      </c>
      <c r="H457">
        <v>8</v>
      </c>
      <c r="I457" t="str">
        <v>0</v>
      </c>
    </row>
    <row r="458" spans="1:9">
      <c r="A458">
        <v>44653</v>
      </c>
      <c r="B458">
        <v>13</v>
      </c>
      <c r="C458">
        <v>21</v>
      </c>
      <c r="D458">
        <v>6</v>
      </c>
      <c r="E458">
        <v>1</v>
      </c>
      <c r="F458">
        <v>1</v>
      </c>
      <c r="G458">
        <v>3</v>
      </c>
      <c r="H458">
        <v>9</v>
      </c>
      <c r="I458" t="str">
        <v>0</v>
      </c>
    </row>
    <row r="459" spans="1:9">
      <c r="A459">
        <v>44654</v>
      </c>
      <c r="B459">
        <v>13</v>
      </c>
      <c r="C459">
        <v>21</v>
      </c>
      <c r="D459">
        <v>7</v>
      </c>
      <c r="E459">
        <v>2</v>
      </c>
      <c r="F459">
        <v>1</v>
      </c>
      <c r="G459">
        <v>3</v>
      </c>
      <c r="H459">
        <v>9</v>
      </c>
      <c r="I459" t="str">
        <v>0</v>
      </c>
    </row>
    <row r="460" spans="1:9">
      <c r="A460">
        <v>44655</v>
      </c>
      <c r="B460">
        <v>13</v>
      </c>
      <c r="C460">
        <v>21</v>
      </c>
      <c r="D460">
        <v>1</v>
      </c>
      <c r="E460">
        <v>0</v>
      </c>
      <c r="F460">
        <v>1</v>
      </c>
      <c r="G460">
        <v>3</v>
      </c>
      <c r="H460">
        <v>9</v>
      </c>
      <c r="I460" t="str">
        <v>0</v>
      </c>
    </row>
    <row r="461" spans="1:9">
      <c r="A461">
        <v>44656</v>
      </c>
      <c r="B461">
        <v>15</v>
      </c>
      <c r="C461">
        <v>20</v>
      </c>
      <c r="D461">
        <v>2</v>
      </c>
      <c r="E461">
        <v>0</v>
      </c>
      <c r="F461">
        <v>1</v>
      </c>
      <c r="G461">
        <v>3</v>
      </c>
      <c r="H461">
        <v>7</v>
      </c>
      <c r="I461" t="str">
        <v>0</v>
      </c>
    </row>
    <row r="462" spans="1:9">
      <c r="A462">
        <v>44657</v>
      </c>
      <c r="B462">
        <v>13</v>
      </c>
      <c r="C462">
        <v>21</v>
      </c>
      <c r="D462">
        <v>3</v>
      </c>
      <c r="E462">
        <v>0</v>
      </c>
      <c r="F462">
        <v>1</v>
      </c>
      <c r="G462">
        <v>4</v>
      </c>
      <c r="H462">
        <v>9</v>
      </c>
      <c r="I462" t="str">
        <v>0</v>
      </c>
    </row>
    <row r="463" spans="1:9">
      <c r="A463">
        <v>44658</v>
      </c>
      <c r="B463">
        <v>13</v>
      </c>
      <c r="C463">
        <v>21</v>
      </c>
      <c r="D463">
        <v>4</v>
      </c>
      <c r="E463">
        <v>0</v>
      </c>
      <c r="F463">
        <v>1</v>
      </c>
      <c r="G463">
        <v>4</v>
      </c>
      <c r="H463">
        <v>8</v>
      </c>
      <c r="I463" t="str">
        <v>0</v>
      </c>
    </row>
    <row r="464" spans="1:9">
      <c r="A464">
        <v>44659</v>
      </c>
      <c r="B464">
        <v>13</v>
      </c>
      <c r="C464">
        <v>21</v>
      </c>
      <c r="D464">
        <v>5</v>
      </c>
      <c r="E464">
        <v>0</v>
      </c>
      <c r="F464">
        <v>1</v>
      </c>
      <c r="G464">
        <v>4</v>
      </c>
      <c r="H464">
        <v>9</v>
      </c>
      <c r="I464" t="str">
        <v>0</v>
      </c>
    </row>
    <row r="465" spans="1:9">
      <c r="A465">
        <v>44660</v>
      </c>
      <c r="B465">
        <v>10</v>
      </c>
      <c r="C465">
        <v>21</v>
      </c>
      <c r="D465">
        <v>6</v>
      </c>
      <c r="E465">
        <v>1</v>
      </c>
      <c r="F465">
        <v>1</v>
      </c>
      <c r="G465">
        <v>5</v>
      </c>
      <c r="H465">
        <v>9</v>
      </c>
      <c r="I465" t="str">
        <v>0</v>
      </c>
    </row>
    <row r="466" spans="1:9">
      <c r="A466">
        <v>44661</v>
      </c>
      <c r="B466">
        <v>11</v>
      </c>
      <c r="C466">
        <v>21</v>
      </c>
      <c r="D466">
        <v>7</v>
      </c>
      <c r="E466">
        <v>2</v>
      </c>
      <c r="F466">
        <v>1</v>
      </c>
      <c r="G466">
        <v>5</v>
      </c>
      <c r="H466">
        <v>8</v>
      </c>
      <c r="I466" t="str">
        <v>0</v>
      </c>
    </row>
    <row r="467" spans="1:9">
      <c r="A467">
        <v>44662</v>
      </c>
      <c r="B467">
        <v>12</v>
      </c>
      <c r="C467">
        <v>20</v>
      </c>
      <c r="D467">
        <v>1</v>
      </c>
      <c r="E467">
        <v>0</v>
      </c>
      <c r="F467">
        <v>1</v>
      </c>
      <c r="G467">
        <v>6</v>
      </c>
      <c r="H467">
        <v>9</v>
      </c>
      <c r="I467" t="str">
        <v>0</v>
      </c>
    </row>
    <row r="468" spans="1:9">
      <c r="A468">
        <v>44663</v>
      </c>
      <c r="B468">
        <v>12</v>
      </c>
      <c r="C468">
        <v>20</v>
      </c>
      <c r="D468">
        <v>2</v>
      </c>
      <c r="E468">
        <v>0</v>
      </c>
      <c r="F468">
        <v>1</v>
      </c>
      <c r="G468">
        <v>6</v>
      </c>
      <c r="H468">
        <v>9</v>
      </c>
      <c r="I468" t="str">
        <v>0</v>
      </c>
    </row>
    <row r="469" spans="1:9">
      <c r="A469">
        <v>44664</v>
      </c>
      <c r="B469">
        <v>10</v>
      </c>
      <c r="C469">
        <v>20</v>
      </c>
      <c r="D469">
        <v>3</v>
      </c>
      <c r="E469">
        <v>0</v>
      </c>
      <c r="F469">
        <v>1</v>
      </c>
      <c r="G469">
        <v>5</v>
      </c>
      <c r="H469">
        <v>6</v>
      </c>
      <c r="I469" t="str">
        <v>1</v>
      </c>
    </row>
    <row r="470" spans="1:9">
      <c r="A470">
        <v>44665</v>
      </c>
      <c r="B470">
        <v>4</v>
      </c>
      <c r="C470">
        <v>20</v>
      </c>
      <c r="D470">
        <v>4</v>
      </c>
      <c r="E470">
        <v>0</v>
      </c>
      <c r="F470">
        <v>1</v>
      </c>
      <c r="G470">
        <v>5</v>
      </c>
      <c r="H470">
        <v>1</v>
      </c>
      <c r="I470" t="str">
        <v>1</v>
      </c>
    </row>
    <row r="471" spans="1:9">
      <c r="A471">
        <v>44666</v>
      </c>
      <c r="B471">
        <v>13</v>
      </c>
      <c r="C471">
        <v>21</v>
      </c>
      <c r="D471">
        <v>5</v>
      </c>
      <c r="E471">
        <v>0</v>
      </c>
      <c r="F471">
        <v>1</v>
      </c>
      <c r="G471">
        <v>4</v>
      </c>
      <c r="H471">
        <v>7</v>
      </c>
      <c r="I471" t="str">
        <v>0</v>
      </c>
    </row>
    <row r="472" spans="1:9">
      <c r="A472">
        <v>44667</v>
      </c>
      <c r="B472">
        <v>11</v>
      </c>
      <c r="C472">
        <v>21</v>
      </c>
      <c r="D472">
        <v>6</v>
      </c>
      <c r="E472">
        <v>1</v>
      </c>
      <c r="F472">
        <v>1</v>
      </c>
      <c r="G472">
        <v>4</v>
      </c>
      <c r="H472">
        <v>10</v>
      </c>
      <c r="I472" t="str">
        <v>0</v>
      </c>
    </row>
    <row r="473" spans="1:9">
      <c r="A473">
        <v>44668</v>
      </c>
      <c r="B473">
        <v>10</v>
      </c>
      <c r="C473">
        <v>21</v>
      </c>
      <c r="D473">
        <v>7</v>
      </c>
      <c r="E473">
        <v>2</v>
      </c>
      <c r="F473">
        <v>1</v>
      </c>
      <c r="G473">
        <v>4</v>
      </c>
      <c r="H473">
        <v>10</v>
      </c>
      <c r="I473" t="str">
        <v>0</v>
      </c>
    </row>
    <row r="474" spans="1:9">
      <c r="A474">
        <v>44669</v>
      </c>
      <c r="B474">
        <v>13</v>
      </c>
      <c r="C474">
        <v>22</v>
      </c>
      <c r="D474">
        <v>1</v>
      </c>
      <c r="E474">
        <v>0</v>
      </c>
      <c r="F474">
        <v>1</v>
      </c>
      <c r="G474">
        <v>5</v>
      </c>
      <c r="H474">
        <v>7</v>
      </c>
      <c r="I474" t="str">
        <v>0</v>
      </c>
    </row>
    <row r="475" spans="1:9">
      <c r="A475">
        <v>44670</v>
      </c>
      <c r="B475">
        <v>12</v>
      </c>
      <c r="C475">
        <v>20</v>
      </c>
      <c r="D475">
        <v>2</v>
      </c>
      <c r="E475">
        <v>0</v>
      </c>
      <c r="F475">
        <v>1</v>
      </c>
      <c r="G475">
        <v>5</v>
      </c>
      <c r="H475">
        <v>9</v>
      </c>
      <c r="I475" t="str">
        <v>0</v>
      </c>
    </row>
    <row r="476" spans="1:9">
      <c r="A476">
        <v>44671</v>
      </c>
      <c r="B476">
        <v>11</v>
      </c>
      <c r="C476">
        <v>21</v>
      </c>
      <c r="D476">
        <v>3</v>
      </c>
      <c r="E476">
        <v>0</v>
      </c>
      <c r="F476">
        <v>1</v>
      </c>
      <c r="G476">
        <v>4</v>
      </c>
      <c r="H476">
        <v>10</v>
      </c>
      <c r="I476" t="str">
        <v>0</v>
      </c>
    </row>
    <row r="477" spans="1:9">
      <c r="A477">
        <v>44672</v>
      </c>
      <c r="B477">
        <v>14</v>
      </c>
      <c r="C477">
        <v>21</v>
      </c>
      <c r="D477">
        <v>4</v>
      </c>
      <c r="E477">
        <v>0</v>
      </c>
      <c r="F477">
        <v>1</v>
      </c>
      <c r="G477">
        <v>5</v>
      </c>
      <c r="H477">
        <v>5</v>
      </c>
      <c r="I477" t="str">
        <v>1</v>
      </c>
    </row>
    <row r="478" spans="1:9">
      <c r="A478">
        <v>44673</v>
      </c>
      <c r="B478">
        <v>12</v>
      </c>
      <c r="C478">
        <v>20</v>
      </c>
      <c r="D478">
        <v>5</v>
      </c>
      <c r="E478">
        <v>0</v>
      </c>
      <c r="F478">
        <v>1</v>
      </c>
      <c r="G478">
        <v>5</v>
      </c>
      <c r="H478">
        <v>9</v>
      </c>
      <c r="I478" t="str">
        <v>0</v>
      </c>
    </row>
    <row r="479" spans="1:9">
      <c r="A479">
        <v>44674</v>
      </c>
      <c r="B479">
        <v>12</v>
      </c>
      <c r="C479">
        <v>20</v>
      </c>
      <c r="D479">
        <v>6</v>
      </c>
      <c r="E479">
        <v>1</v>
      </c>
      <c r="F479">
        <v>1</v>
      </c>
      <c r="G479">
        <v>6</v>
      </c>
      <c r="H479">
        <v>4</v>
      </c>
      <c r="I479" t="str">
        <v>0</v>
      </c>
    </row>
    <row r="480" spans="1:9">
      <c r="A480">
        <v>44675</v>
      </c>
      <c r="B480">
        <v>12</v>
      </c>
      <c r="C480">
        <v>21</v>
      </c>
      <c r="D480">
        <v>7</v>
      </c>
      <c r="E480">
        <v>2</v>
      </c>
      <c r="F480">
        <v>1</v>
      </c>
      <c r="G480">
        <v>6</v>
      </c>
      <c r="H480">
        <v>8</v>
      </c>
      <c r="I480" t="str">
        <v>0</v>
      </c>
    </row>
    <row r="481" spans="1:9">
      <c r="A481">
        <v>44676</v>
      </c>
      <c r="B481">
        <v>10</v>
      </c>
      <c r="C481">
        <v>20</v>
      </c>
      <c r="D481">
        <v>1</v>
      </c>
      <c r="E481">
        <v>0</v>
      </c>
      <c r="F481">
        <v>1</v>
      </c>
      <c r="G481">
        <v>6</v>
      </c>
      <c r="H481">
        <v>8</v>
      </c>
      <c r="I481" t="str">
        <v>1</v>
      </c>
    </row>
    <row r="482" spans="1:9">
      <c r="A482">
        <v>44677</v>
      </c>
      <c r="B482">
        <v>4</v>
      </c>
      <c r="C482">
        <v>14</v>
      </c>
      <c r="D482">
        <v>2</v>
      </c>
      <c r="E482">
        <v>0</v>
      </c>
      <c r="F482">
        <v>1</v>
      </c>
      <c r="G482">
        <v>5</v>
      </c>
      <c r="H482">
        <v>1</v>
      </c>
      <c r="I482" t="str">
        <v>1</v>
      </c>
    </row>
    <row r="483" spans="1:9">
      <c r="A483">
        <v>44678</v>
      </c>
      <c r="B483">
        <v>12</v>
      </c>
      <c r="C483">
        <v>21</v>
      </c>
      <c r="D483">
        <v>3</v>
      </c>
      <c r="E483">
        <v>0</v>
      </c>
      <c r="F483">
        <v>1</v>
      </c>
      <c r="G483">
        <v>5</v>
      </c>
      <c r="H483">
        <v>9</v>
      </c>
      <c r="I483" t="str">
        <v>0</v>
      </c>
    </row>
    <row r="484" spans="1:9">
      <c r="A484">
        <v>44679</v>
      </c>
      <c r="B484">
        <v>10</v>
      </c>
      <c r="C484">
        <v>20</v>
      </c>
      <c r="D484">
        <v>4</v>
      </c>
      <c r="E484">
        <v>0</v>
      </c>
      <c r="F484">
        <v>1</v>
      </c>
      <c r="G484">
        <v>6</v>
      </c>
      <c r="H484">
        <v>8</v>
      </c>
      <c r="I484" t="str">
        <v>0</v>
      </c>
    </row>
    <row r="485" spans="1:9">
      <c r="A485">
        <v>44680</v>
      </c>
      <c r="B485">
        <v>12</v>
      </c>
      <c r="C485">
        <v>20</v>
      </c>
      <c r="D485">
        <v>5</v>
      </c>
      <c r="E485">
        <v>0</v>
      </c>
      <c r="F485">
        <v>1</v>
      </c>
      <c r="G485">
        <v>4</v>
      </c>
      <c r="H485">
        <v>3</v>
      </c>
      <c r="I485" t="str">
        <v>1</v>
      </c>
    </row>
    <row r="486" spans="1:9">
      <c r="A486">
        <v>44681</v>
      </c>
      <c r="B486">
        <v>11</v>
      </c>
      <c r="C486">
        <v>21</v>
      </c>
      <c r="D486">
        <v>6</v>
      </c>
      <c r="E486">
        <v>1</v>
      </c>
      <c r="F486">
        <v>1</v>
      </c>
      <c r="G486">
        <v>5</v>
      </c>
      <c r="H486">
        <v>9</v>
      </c>
      <c r="I486" t="str">
        <v>0</v>
      </c>
    </row>
    <row r="487" spans="1:9">
      <c r="A487">
        <v>44682</v>
      </c>
      <c r="B487">
        <v>10</v>
      </c>
      <c r="C487">
        <v>21</v>
      </c>
      <c r="D487">
        <v>7</v>
      </c>
      <c r="E487">
        <v>2</v>
      </c>
      <c r="F487">
        <v>1</v>
      </c>
      <c r="G487">
        <v>6</v>
      </c>
      <c r="H487">
        <v>10</v>
      </c>
      <c r="I487" t="str">
        <v>0</v>
      </c>
    </row>
    <row r="488" spans="1:9">
      <c r="A488">
        <v>44683</v>
      </c>
      <c r="B488">
        <v>14</v>
      </c>
      <c r="C488">
        <v>21</v>
      </c>
      <c r="D488">
        <v>1</v>
      </c>
      <c r="E488">
        <v>0</v>
      </c>
      <c r="F488">
        <v>1</v>
      </c>
      <c r="G488">
        <v>6</v>
      </c>
      <c r="H488">
        <v>9</v>
      </c>
      <c r="I488" t="str">
        <v>0</v>
      </c>
    </row>
    <row r="489" spans="1:9">
      <c r="A489">
        <v>44684</v>
      </c>
      <c r="B489">
        <v>11</v>
      </c>
      <c r="C489">
        <v>21</v>
      </c>
      <c r="D489">
        <v>2</v>
      </c>
      <c r="E489">
        <v>0</v>
      </c>
      <c r="F489">
        <v>1</v>
      </c>
      <c r="G489">
        <v>6</v>
      </c>
      <c r="H489">
        <v>10</v>
      </c>
      <c r="I489" t="str">
        <v>0</v>
      </c>
    </row>
    <row r="490" spans="1:9">
      <c r="A490">
        <v>44685</v>
      </c>
      <c r="B490">
        <v>11</v>
      </c>
      <c r="C490">
        <v>21</v>
      </c>
      <c r="D490">
        <v>3</v>
      </c>
      <c r="E490">
        <v>0</v>
      </c>
      <c r="F490">
        <v>1</v>
      </c>
      <c r="G490">
        <v>6</v>
      </c>
      <c r="H490">
        <v>10</v>
      </c>
      <c r="I490" t="str">
        <v>0</v>
      </c>
    </row>
    <row r="491" spans="1:9">
      <c r="A491">
        <v>44686</v>
      </c>
      <c r="B491">
        <v>10</v>
      </c>
      <c r="C491">
        <v>22</v>
      </c>
      <c r="D491">
        <v>4</v>
      </c>
      <c r="E491">
        <v>3</v>
      </c>
      <c r="F491">
        <v>1</v>
      </c>
      <c r="G491">
        <v>8</v>
      </c>
      <c r="H491">
        <v>10</v>
      </c>
      <c r="I491" t="str">
        <v>0</v>
      </c>
    </row>
    <row r="492" spans="1:9">
      <c r="A492">
        <v>44687</v>
      </c>
      <c r="B492">
        <v>13</v>
      </c>
      <c r="C492">
        <v>21</v>
      </c>
      <c r="D492">
        <v>5</v>
      </c>
      <c r="E492">
        <v>0</v>
      </c>
      <c r="F492">
        <v>1</v>
      </c>
      <c r="G492">
        <v>7</v>
      </c>
      <c r="H492">
        <v>9</v>
      </c>
      <c r="I492" t="str">
        <v>0</v>
      </c>
    </row>
    <row r="493" spans="1:9">
      <c r="A493">
        <v>44688</v>
      </c>
      <c r="B493">
        <v>10</v>
      </c>
      <c r="C493">
        <v>21</v>
      </c>
      <c r="D493">
        <v>6</v>
      </c>
      <c r="E493">
        <v>1</v>
      </c>
      <c r="F493">
        <v>1</v>
      </c>
      <c r="G493">
        <v>7</v>
      </c>
      <c r="H493">
        <v>8</v>
      </c>
      <c r="I493" t="str">
        <v>0</v>
      </c>
    </row>
    <row r="494" spans="1:9">
      <c r="A494">
        <v>44689</v>
      </c>
      <c r="B494">
        <v>11</v>
      </c>
      <c r="C494">
        <v>21</v>
      </c>
      <c r="D494">
        <v>7</v>
      </c>
      <c r="E494">
        <v>3</v>
      </c>
      <c r="F494">
        <v>1</v>
      </c>
      <c r="G494">
        <v>7</v>
      </c>
      <c r="H494">
        <v>8</v>
      </c>
      <c r="I494" t="str">
        <v>0</v>
      </c>
    </row>
    <row r="495" spans="1:9">
      <c r="A495">
        <v>44690</v>
      </c>
      <c r="B495">
        <v>13</v>
      </c>
      <c r="C495">
        <v>21</v>
      </c>
      <c r="D495">
        <v>1</v>
      </c>
      <c r="E495">
        <v>0</v>
      </c>
      <c r="F495">
        <v>1</v>
      </c>
      <c r="G495">
        <v>6</v>
      </c>
      <c r="H495">
        <v>8</v>
      </c>
      <c r="I495" t="str">
        <v>0</v>
      </c>
    </row>
    <row r="496" spans="1:9">
      <c r="A496">
        <v>44691</v>
      </c>
      <c r="B496">
        <v>13</v>
      </c>
      <c r="C496">
        <v>21</v>
      </c>
      <c r="D496">
        <v>2</v>
      </c>
      <c r="E496">
        <v>0</v>
      </c>
      <c r="F496">
        <v>1</v>
      </c>
      <c r="G496">
        <v>6</v>
      </c>
      <c r="H496">
        <v>6</v>
      </c>
      <c r="I496" t="str">
        <v>1</v>
      </c>
    </row>
    <row r="497" spans="1:9">
      <c r="A497">
        <v>44692</v>
      </c>
      <c r="B497">
        <v>4</v>
      </c>
      <c r="C497">
        <v>20</v>
      </c>
      <c r="D497">
        <v>3</v>
      </c>
      <c r="E497">
        <v>0</v>
      </c>
      <c r="F497">
        <v>1</v>
      </c>
      <c r="G497">
        <v>7</v>
      </c>
      <c r="H497">
        <v>3</v>
      </c>
      <c r="I497" t="str">
        <v>0</v>
      </c>
    </row>
    <row r="498" spans="1:9">
      <c r="A498">
        <v>44693</v>
      </c>
      <c r="B498">
        <v>4</v>
      </c>
      <c r="C498">
        <v>20</v>
      </c>
      <c r="D498">
        <v>4</v>
      </c>
      <c r="E498">
        <v>0</v>
      </c>
      <c r="F498">
        <v>1</v>
      </c>
      <c r="G498">
        <v>7</v>
      </c>
      <c r="H498">
        <v>5</v>
      </c>
      <c r="I498" t="str">
        <v>0</v>
      </c>
    </row>
    <row r="499" spans="1:9">
      <c r="A499">
        <v>44694</v>
      </c>
      <c r="B499">
        <v>4</v>
      </c>
      <c r="C499">
        <v>20</v>
      </c>
      <c r="D499">
        <v>5</v>
      </c>
      <c r="E499">
        <v>0</v>
      </c>
      <c r="F499">
        <v>1</v>
      </c>
      <c r="G499">
        <v>6</v>
      </c>
      <c r="H499">
        <v>1</v>
      </c>
      <c r="I499" t="str">
        <v>1</v>
      </c>
    </row>
    <row r="500" spans="1:9">
      <c r="A500">
        <v>44695</v>
      </c>
      <c r="B500">
        <v>10</v>
      </c>
      <c r="C500">
        <v>21</v>
      </c>
      <c r="D500">
        <v>6</v>
      </c>
      <c r="E500">
        <v>1</v>
      </c>
      <c r="F500">
        <v>1</v>
      </c>
      <c r="G500">
        <v>6</v>
      </c>
      <c r="H500">
        <v>10</v>
      </c>
      <c r="I500" t="str">
        <v>0</v>
      </c>
    </row>
    <row r="501" spans="1:9">
      <c r="A501">
        <v>44696</v>
      </c>
      <c r="B501">
        <v>10</v>
      </c>
      <c r="C501">
        <v>21</v>
      </c>
      <c r="D501">
        <v>7</v>
      </c>
      <c r="E501">
        <v>2</v>
      </c>
      <c r="F501">
        <v>1</v>
      </c>
      <c r="G501">
        <v>6</v>
      </c>
      <c r="H501">
        <v>8</v>
      </c>
      <c r="I501" t="str">
        <v>0</v>
      </c>
    </row>
    <row r="502" spans="1:9">
      <c r="A502">
        <v>44697</v>
      </c>
      <c r="B502">
        <v>12</v>
      </c>
      <c r="C502">
        <v>21</v>
      </c>
      <c r="D502">
        <v>1</v>
      </c>
      <c r="E502">
        <v>0</v>
      </c>
      <c r="F502">
        <v>1</v>
      </c>
      <c r="G502">
        <v>6</v>
      </c>
      <c r="H502">
        <v>9</v>
      </c>
      <c r="I502" t="str">
        <v>0</v>
      </c>
    </row>
    <row r="503" spans="1:9">
      <c r="A503">
        <v>44698</v>
      </c>
      <c r="B503">
        <v>12</v>
      </c>
      <c r="C503">
        <v>21</v>
      </c>
      <c r="D503">
        <v>2</v>
      </c>
      <c r="E503">
        <v>0</v>
      </c>
      <c r="F503">
        <v>1</v>
      </c>
      <c r="G503">
        <v>7</v>
      </c>
      <c r="H503">
        <v>10</v>
      </c>
      <c r="I503" t="str">
        <v>0</v>
      </c>
    </row>
    <row r="504" spans="1:9">
      <c r="A504">
        <v>44699</v>
      </c>
      <c r="B504">
        <v>12</v>
      </c>
      <c r="C504">
        <v>21</v>
      </c>
      <c r="D504">
        <v>3</v>
      </c>
      <c r="E504">
        <v>0</v>
      </c>
      <c r="F504">
        <v>1</v>
      </c>
      <c r="G504">
        <v>7</v>
      </c>
      <c r="H504">
        <v>10</v>
      </c>
      <c r="I504" t="str">
        <v>0</v>
      </c>
    </row>
    <row r="505" spans="1:9">
      <c r="A505">
        <v>44700</v>
      </c>
      <c r="B505">
        <v>12</v>
      </c>
      <c r="C505">
        <v>21</v>
      </c>
      <c r="D505">
        <v>4</v>
      </c>
      <c r="E505">
        <v>0</v>
      </c>
      <c r="F505">
        <v>1</v>
      </c>
      <c r="G505">
        <v>7</v>
      </c>
      <c r="H505">
        <v>6</v>
      </c>
      <c r="I505" t="str">
        <v>0</v>
      </c>
    </row>
    <row r="506" spans="1:9">
      <c r="A506">
        <v>44701</v>
      </c>
      <c r="B506">
        <v>12</v>
      </c>
      <c r="C506">
        <v>21</v>
      </c>
      <c r="D506">
        <v>5</v>
      </c>
      <c r="E506">
        <v>0</v>
      </c>
      <c r="F506">
        <v>1</v>
      </c>
      <c r="G506">
        <v>7</v>
      </c>
      <c r="H506">
        <v>5</v>
      </c>
      <c r="I506" t="str">
        <v>0</v>
      </c>
    </row>
    <row r="507" spans="1:9">
      <c r="A507">
        <v>44702</v>
      </c>
      <c r="B507">
        <v>11</v>
      </c>
      <c r="C507">
        <v>21</v>
      </c>
      <c r="D507">
        <v>6</v>
      </c>
      <c r="E507">
        <v>1</v>
      </c>
      <c r="F507">
        <v>1</v>
      </c>
      <c r="G507">
        <v>7</v>
      </c>
      <c r="H507">
        <v>10</v>
      </c>
      <c r="I507" t="str">
        <v>0</v>
      </c>
    </row>
    <row r="508" spans="1:9">
      <c r="A508">
        <v>44703</v>
      </c>
      <c r="B508">
        <v>10</v>
      </c>
      <c r="C508">
        <v>21</v>
      </c>
      <c r="D508">
        <v>7</v>
      </c>
      <c r="E508">
        <v>2</v>
      </c>
      <c r="F508">
        <v>1</v>
      </c>
      <c r="G508">
        <v>7</v>
      </c>
      <c r="H508">
        <v>10</v>
      </c>
      <c r="I508" t="str">
        <v>0</v>
      </c>
    </row>
    <row r="509" spans="1:9">
      <c r="A509">
        <v>44704</v>
      </c>
      <c r="B509">
        <v>12</v>
      </c>
      <c r="C509">
        <v>20</v>
      </c>
      <c r="D509">
        <v>1</v>
      </c>
      <c r="E509">
        <v>0</v>
      </c>
      <c r="F509">
        <v>1</v>
      </c>
      <c r="G509">
        <v>7</v>
      </c>
      <c r="H509">
        <v>8</v>
      </c>
      <c r="I509" t="str">
        <v>0</v>
      </c>
    </row>
    <row r="510" spans="1:9">
      <c r="A510">
        <v>44705</v>
      </c>
      <c r="B510">
        <v>13</v>
      </c>
      <c r="C510">
        <v>20</v>
      </c>
      <c r="D510">
        <v>2</v>
      </c>
      <c r="E510">
        <v>0</v>
      </c>
      <c r="F510">
        <v>1</v>
      </c>
      <c r="G510">
        <v>7</v>
      </c>
      <c r="H510">
        <v>10</v>
      </c>
      <c r="I510" t="str">
        <v>0</v>
      </c>
    </row>
    <row r="511" spans="1:9">
      <c r="A511">
        <v>44706</v>
      </c>
      <c r="B511">
        <v>13</v>
      </c>
      <c r="C511">
        <v>20</v>
      </c>
      <c r="D511">
        <v>3</v>
      </c>
      <c r="E511">
        <v>0</v>
      </c>
      <c r="F511">
        <v>1</v>
      </c>
      <c r="G511">
        <v>7</v>
      </c>
      <c r="H511">
        <v>10</v>
      </c>
      <c r="I511" t="str">
        <v>0</v>
      </c>
    </row>
    <row r="512" spans="1:9">
      <c r="A512">
        <v>44707</v>
      </c>
      <c r="B512">
        <v>13</v>
      </c>
      <c r="C512">
        <v>21</v>
      </c>
      <c r="D512">
        <v>4</v>
      </c>
      <c r="E512">
        <v>0</v>
      </c>
      <c r="F512">
        <v>1</v>
      </c>
      <c r="G512">
        <v>7</v>
      </c>
      <c r="H512">
        <v>7</v>
      </c>
      <c r="I512" t="str">
        <v>0</v>
      </c>
    </row>
    <row r="513" spans="1:9">
      <c r="A513">
        <v>44708</v>
      </c>
      <c r="B513">
        <v>12</v>
      </c>
      <c r="C513">
        <v>21</v>
      </c>
      <c r="D513">
        <v>5</v>
      </c>
      <c r="E513">
        <v>0</v>
      </c>
      <c r="F513">
        <v>1</v>
      </c>
      <c r="G513">
        <v>7</v>
      </c>
      <c r="H513">
        <v>10</v>
      </c>
      <c r="I513" t="str">
        <v>0</v>
      </c>
    </row>
    <row r="514" spans="1:9">
      <c r="A514">
        <v>44709</v>
      </c>
      <c r="B514">
        <v>13</v>
      </c>
      <c r="C514">
        <v>20</v>
      </c>
      <c r="D514">
        <v>6</v>
      </c>
      <c r="E514">
        <v>1</v>
      </c>
      <c r="F514">
        <v>1</v>
      </c>
      <c r="G514">
        <v>7</v>
      </c>
      <c r="H514">
        <v>7</v>
      </c>
      <c r="I514" t="str">
        <v>0</v>
      </c>
    </row>
    <row r="515" spans="1:9">
      <c r="A515">
        <v>44710</v>
      </c>
      <c r="B515">
        <v>8</v>
      </c>
      <c r="C515">
        <v>21</v>
      </c>
      <c r="D515">
        <v>7</v>
      </c>
      <c r="E515">
        <v>2</v>
      </c>
      <c r="F515">
        <v>1</v>
      </c>
      <c r="G515">
        <v>7</v>
      </c>
      <c r="H515">
        <v>5</v>
      </c>
      <c r="I515" t="str">
        <v>0</v>
      </c>
    </row>
    <row r="516" spans="1:9">
      <c r="A516">
        <v>44711</v>
      </c>
      <c r="B516">
        <v>5</v>
      </c>
      <c r="C516">
        <v>20</v>
      </c>
      <c r="D516">
        <v>1</v>
      </c>
      <c r="E516">
        <v>0</v>
      </c>
      <c r="F516">
        <v>1</v>
      </c>
      <c r="G516">
        <v>7</v>
      </c>
      <c r="H516">
        <v>5</v>
      </c>
      <c r="I516" t="str">
        <v>0</v>
      </c>
    </row>
    <row r="517" spans="1:9">
      <c r="A517">
        <v>44712</v>
      </c>
      <c r="B517">
        <v>14</v>
      </c>
      <c r="C517">
        <v>20</v>
      </c>
      <c r="D517">
        <v>2</v>
      </c>
      <c r="E517">
        <v>0</v>
      </c>
      <c r="F517">
        <v>1</v>
      </c>
      <c r="G517">
        <v>7</v>
      </c>
      <c r="H517">
        <v>10</v>
      </c>
      <c r="I517" t="str">
        <v>0</v>
      </c>
    </row>
    <row r="518" spans="1:9">
      <c r="A518">
        <v>44713</v>
      </c>
      <c r="B518">
        <v>12</v>
      </c>
      <c r="C518">
        <v>21</v>
      </c>
      <c r="D518">
        <v>3</v>
      </c>
      <c r="E518">
        <v>3</v>
      </c>
      <c r="F518">
        <v>2</v>
      </c>
      <c r="G518">
        <v>7</v>
      </c>
      <c r="H518">
        <v>9</v>
      </c>
      <c r="I518" t="str">
        <v>0</v>
      </c>
    </row>
    <row r="519" spans="1:9">
      <c r="A519">
        <v>44714</v>
      </c>
      <c r="B519">
        <v>5</v>
      </c>
      <c r="C519">
        <v>20</v>
      </c>
      <c r="D519">
        <v>4</v>
      </c>
      <c r="E519">
        <v>0</v>
      </c>
      <c r="F519">
        <v>2</v>
      </c>
      <c r="G519">
        <v>8</v>
      </c>
      <c r="H519">
        <v>10</v>
      </c>
      <c r="I519" t="str">
        <v>0</v>
      </c>
    </row>
    <row r="520" spans="1:9">
      <c r="A520">
        <v>44715</v>
      </c>
      <c r="B520">
        <v>13</v>
      </c>
      <c r="C520">
        <v>20</v>
      </c>
      <c r="D520">
        <v>5</v>
      </c>
      <c r="E520">
        <v>0</v>
      </c>
      <c r="F520">
        <v>2</v>
      </c>
      <c r="G520">
        <v>7</v>
      </c>
      <c r="H520">
        <v>10</v>
      </c>
      <c r="I520" t="str">
        <v>0</v>
      </c>
    </row>
    <row r="521" spans="1:9">
      <c r="A521">
        <v>44716</v>
      </c>
      <c r="B521">
        <v>12</v>
      </c>
      <c r="C521">
        <v>21</v>
      </c>
      <c r="D521">
        <v>6</v>
      </c>
      <c r="E521">
        <v>1</v>
      </c>
      <c r="F521">
        <v>2</v>
      </c>
      <c r="G521">
        <v>8</v>
      </c>
      <c r="H521">
        <v>8</v>
      </c>
      <c r="I521" t="str">
        <v>0</v>
      </c>
    </row>
    <row r="522" spans="1:9">
      <c r="A522">
        <v>44717</v>
      </c>
      <c r="B522">
        <v>4</v>
      </c>
      <c r="C522">
        <v>21</v>
      </c>
      <c r="D522">
        <v>7</v>
      </c>
      <c r="E522">
        <v>2</v>
      </c>
      <c r="F522">
        <v>2</v>
      </c>
      <c r="G522">
        <v>7</v>
      </c>
      <c r="H522">
        <v>2</v>
      </c>
      <c r="I522" t="str">
        <v>1</v>
      </c>
    </row>
    <row r="523" spans="1:9">
      <c r="A523">
        <v>44718</v>
      </c>
      <c r="B523">
        <v>12</v>
      </c>
      <c r="C523">
        <v>21</v>
      </c>
      <c r="D523">
        <v>1</v>
      </c>
      <c r="E523">
        <v>3</v>
      </c>
      <c r="F523">
        <v>2</v>
      </c>
      <c r="G523">
        <v>7</v>
      </c>
      <c r="H523">
        <v>8</v>
      </c>
      <c r="I523" t="str">
        <v>1</v>
      </c>
    </row>
    <row r="524" spans="1:9">
      <c r="A524">
        <v>44719</v>
      </c>
      <c r="B524">
        <v>5</v>
      </c>
      <c r="C524">
        <v>20</v>
      </c>
      <c r="D524">
        <v>2</v>
      </c>
      <c r="E524">
        <v>0</v>
      </c>
      <c r="F524">
        <v>2</v>
      </c>
      <c r="G524">
        <v>7</v>
      </c>
      <c r="H524">
        <v>5</v>
      </c>
      <c r="I524" t="str">
        <v>1</v>
      </c>
    </row>
    <row r="525" spans="1:9">
      <c r="A525">
        <v>44720</v>
      </c>
      <c r="B525">
        <v>5</v>
      </c>
      <c r="C525">
        <v>20</v>
      </c>
      <c r="D525">
        <v>3</v>
      </c>
      <c r="E525">
        <v>0</v>
      </c>
      <c r="F525">
        <v>2</v>
      </c>
      <c r="G525">
        <v>7</v>
      </c>
      <c r="H525">
        <v>10</v>
      </c>
      <c r="I525" t="str">
        <v>0</v>
      </c>
    </row>
    <row r="526" spans="1:9">
      <c r="A526">
        <v>44721</v>
      </c>
      <c r="B526">
        <v>13</v>
      </c>
      <c r="C526">
        <v>20</v>
      </c>
      <c r="D526">
        <v>4</v>
      </c>
      <c r="E526">
        <v>0</v>
      </c>
      <c r="F526">
        <v>2</v>
      </c>
      <c r="G526">
        <v>7</v>
      </c>
      <c r="H526">
        <v>10</v>
      </c>
      <c r="I526" t="str">
        <v>0</v>
      </c>
    </row>
    <row r="527" spans="1:9">
      <c r="A527">
        <v>44722</v>
      </c>
      <c r="B527">
        <v>7</v>
      </c>
      <c r="C527">
        <v>20</v>
      </c>
      <c r="D527">
        <v>5</v>
      </c>
      <c r="E527">
        <v>0</v>
      </c>
      <c r="F527">
        <v>2</v>
      </c>
      <c r="G527">
        <v>8</v>
      </c>
      <c r="H527">
        <v>5</v>
      </c>
      <c r="I527" t="str">
        <v>0</v>
      </c>
    </row>
    <row r="528" spans="1:9">
      <c r="A528">
        <v>44723</v>
      </c>
      <c r="B528">
        <v>12</v>
      </c>
      <c r="C528">
        <v>20</v>
      </c>
      <c r="D528">
        <v>6</v>
      </c>
      <c r="E528">
        <v>1</v>
      </c>
      <c r="F528">
        <v>2</v>
      </c>
      <c r="G528">
        <v>7</v>
      </c>
      <c r="H528">
        <v>8</v>
      </c>
      <c r="I528" t="str">
        <v>1</v>
      </c>
    </row>
    <row r="529" spans="1:9">
      <c r="A529">
        <v>44724</v>
      </c>
      <c r="B529">
        <v>14</v>
      </c>
      <c r="C529">
        <v>21</v>
      </c>
      <c r="D529">
        <v>7</v>
      </c>
      <c r="E529">
        <v>2</v>
      </c>
      <c r="F529">
        <v>2</v>
      </c>
      <c r="G529">
        <v>7</v>
      </c>
      <c r="H529">
        <v>8</v>
      </c>
      <c r="I529" t="str">
        <v>0</v>
      </c>
    </row>
    <row r="530" spans="1:9">
      <c r="A530">
        <v>44725</v>
      </c>
      <c r="B530">
        <v>4</v>
      </c>
      <c r="C530">
        <v>19</v>
      </c>
      <c r="D530">
        <v>1</v>
      </c>
      <c r="E530">
        <v>0</v>
      </c>
      <c r="F530">
        <v>2</v>
      </c>
      <c r="G530">
        <v>7</v>
      </c>
      <c r="H530">
        <v>2</v>
      </c>
      <c r="I530" t="str">
        <v>1</v>
      </c>
    </row>
    <row r="531" spans="1:9">
      <c r="A531">
        <v>44726</v>
      </c>
      <c r="B531">
        <v>4</v>
      </c>
      <c r="C531">
        <v>20</v>
      </c>
      <c r="D531">
        <v>2</v>
      </c>
      <c r="E531">
        <v>0</v>
      </c>
      <c r="F531">
        <v>2</v>
      </c>
      <c r="G531">
        <v>7</v>
      </c>
      <c r="H531">
        <v>1</v>
      </c>
      <c r="I531" t="str">
        <v>1</v>
      </c>
    </row>
    <row r="532" spans="1:9">
      <c r="A532">
        <v>44727</v>
      </c>
      <c r="B532">
        <v>5</v>
      </c>
      <c r="C532">
        <v>20</v>
      </c>
      <c r="D532">
        <v>3</v>
      </c>
      <c r="E532">
        <v>0</v>
      </c>
      <c r="F532">
        <v>2</v>
      </c>
      <c r="G532">
        <v>8</v>
      </c>
      <c r="H532">
        <v>9</v>
      </c>
      <c r="I532" t="str">
        <v>0</v>
      </c>
    </row>
    <row r="533" spans="1:9">
      <c r="A533">
        <v>44728</v>
      </c>
      <c r="B533">
        <v>5</v>
      </c>
      <c r="C533">
        <v>20</v>
      </c>
      <c r="D533">
        <v>4</v>
      </c>
      <c r="E533">
        <v>0</v>
      </c>
      <c r="F533">
        <v>2</v>
      </c>
      <c r="G533">
        <v>8</v>
      </c>
      <c r="H533">
        <v>8</v>
      </c>
      <c r="I533" t="str">
        <v>0</v>
      </c>
    </row>
    <row r="534" spans="1:9">
      <c r="A534">
        <v>44729</v>
      </c>
      <c r="B534">
        <v>5</v>
      </c>
      <c r="C534">
        <v>20</v>
      </c>
      <c r="D534">
        <v>5</v>
      </c>
      <c r="E534">
        <v>0</v>
      </c>
      <c r="F534">
        <v>2</v>
      </c>
      <c r="G534">
        <v>8</v>
      </c>
      <c r="H534">
        <v>9</v>
      </c>
      <c r="I534" t="str">
        <v>0</v>
      </c>
    </row>
    <row r="535" spans="1:9">
      <c r="A535">
        <v>44730</v>
      </c>
      <c r="B535">
        <v>8</v>
      </c>
      <c r="C535">
        <v>19</v>
      </c>
      <c r="D535">
        <v>6</v>
      </c>
      <c r="E535">
        <v>1</v>
      </c>
      <c r="F535">
        <v>2</v>
      </c>
      <c r="G535">
        <v>8</v>
      </c>
      <c r="H535">
        <v>10</v>
      </c>
      <c r="I535" t="str">
        <v>0</v>
      </c>
    </row>
    <row r="536" spans="1:9">
      <c r="A536">
        <v>44731</v>
      </c>
      <c r="B536">
        <v>11</v>
      </c>
      <c r="C536">
        <v>20</v>
      </c>
      <c r="D536">
        <v>7</v>
      </c>
      <c r="E536">
        <v>2</v>
      </c>
      <c r="F536">
        <v>2</v>
      </c>
      <c r="G536">
        <v>9</v>
      </c>
      <c r="H536">
        <v>9</v>
      </c>
      <c r="I536" t="str">
        <v>0</v>
      </c>
    </row>
    <row r="537" spans="1:9">
      <c r="A537">
        <v>44732</v>
      </c>
      <c r="B537">
        <v>5</v>
      </c>
      <c r="C537">
        <v>20</v>
      </c>
      <c r="D537">
        <v>1</v>
      </c>
      <c r="E537">
        <v>0</v>
      </c>
      <c r="F537">
        <v>2</v>
      </c>
      <c r="G537">
        <v>8</v>
      </c>
      <c r="H537">
        <v>6</v>
      </c>
      <c r="I537" t="str">
        <v>0</v>
      </c>
    </row>
    <row r="538" spans="1:9">
      <c r="A538">
        <v>44733</v>
      </c>
      <c r="B538">
        <v>5</v>
      </c>
      <c r="C538">
        <v>19</v>
      </c>
      <c r="D538">
        <v>2</v>
      </c>
      <c r="E538">
        <v>0</v>
      </c>
      <c r="F538">
        <v>2</v>
      </c>
      <c r="G538">
        <v>8</v>
      </c>
      <c r="H538">
        <v>8</v>
      </c>
      <c r="I538" t="str">
        <v>1</v>
      </c>
    </row>
    <row r="539" spans="1:9">
      <c r="A539">
        <v>44734</v>
      </c>
      <c r="B539">
        <v>5</v>
      </c>
      <c r="C539">
        <v>19</v>
      </c>
      <c r="D539">
        <v>3</v>
      </c>
      <c r="E539">
        <v>0</v>
      </c>
      <c r="F539">
        <v>2</v>
      </c>
      <c r="G539">
        <v>8</v>
      </c>
      <c r="H539">
        <v>10</v>
      </c>
      <c r="I539" t="str">
        <v>0</v>
      </c>
    </row>
    <row r="540" spans="1:9">
      <c r="A540">
        <v>44735</v>
      </c>
      <c r="B540">
        <v>5</v>
      </c>
      <c r="C540">
        <v>18</v>
      </c>
      <c r="D540">
        <v>4</v>
      </c>
      <c r="E540">
        <v>0</v>
      </c>
      <c r="F540">
        <v>2</v>
      </c>
      <c r="G540">
        <v>10</v>
      </c>
      <c r="H540">
        <v>10</v>
      </c>
      <c r="I540" t="str">
        <v>0</v>
      </c>
    </row>
    <row r="541" spans="1:9">
      <c r="A541">
        <v>44736</v>
      </c>
      <c r="B541">
        <v>5</v>
      </c>
      <c r="C541">
        <v>19</v>
      </c>
      <c r="D541">
        <v>5</v>
      </c>
      <c r="E541">
        <v>0</v>
      </c>
      <c r="F541">
        <v>2</v>
      </c>
      <c r="G541">
        <v>9</v>
      </c>
      <c r="H541">
        <v>5</v>
      </c>
      <c r="I541" t="str">
        <v>1</v>
      </c>
    </row>
    <row r="542" spans="1:9">
      <c r="A542">
        <v>44737</v>
      </c>
      <c r="B542">
        <v>5</v>
      </c>
      <c r="C542">
        <v>19</v>
      </c>
      <c r="D542">
        <v>6</v>
      </c>
      <c r="E542">
        <v>1</v>
      </c>
      <c r="F542">
        <v>2</v>
      </c>
      <c r="G542">
        <v>9</v>
      </c>
      <c r="H542">
        <v>9</v>
      </c>
      <c r="I542" t="str">
        <v>0</v>
      </c>
    </row>
    <row r="543" spans="1:9">
      <c r="A543">
        <v>44738</v>
      </c>
      <c r="B543">
        <v>5</v>
      </c>
      <c r="C543">
        <v>20</v>
      </c>
      <c r="D543">
        <v>7</v>
      </c>
      <c r="E543">
        <v>2</v>
      </c>
      <c r="F543">
        <v>2</v>
      </c>
      <c r="G543">
        <v>10</v>
      </c>
      <c r="H543">
        <v>9</v>
      </c>
      <c r="I543" t="str">
        <v>0</v>
      </c>
    </row>
    <row r="544" spans="1:9">
      <c r="A544">
        <v>44739</v>
      </c>
      <c r="B544">
        <v>5</v>
      </c>
      <c r="C544">
        <v>20</v>
      </c>
      <c r="D544">
        <v>1</v>
      </c>
      <c r="E544">
        <v>0</v>
      </c>
      <c r="F544">
        <v>2</v>
      </c>
      <c r="G544">
        <v>10</v>
      </c>
      <c r="H544">
        <v>6</v>
      </c>
      <c r="I544" t="str">
        <v>0</v>
      </c>
    </row>
    <row r="545" spans="1:9">
      <c r="A545">
        <v>44740</v>
      </c>
      <c r="B545">
        <v>5</v>
      </c>
      <c r="C545">
        <v>18</v>
      </c>
      <c r="D545">
        <v>2</v>
      </c>
      <c r="E545">
        <v>0</v>
      </c>
      <c r="F545">
        <v>2</v>
      </c>
      <c r="G545">
        <v>10</v>
      </c>
      <c r="H545">
        <v>7</v>
      </c>
      <c r="I545" t="str">
        <v>0</v>
      </c>
    </row>
    <row r="546" spans="1:9">
      <c r="A546">
        <v>44741</v>
      </c>
      <c r="B546">
        <v>5</v>
      </c>
      <c r="C546">
        <v>18</v>
      </c>
      <c r="D546">
        <v>3</v>
      </c>
      <c r="E546">
        <v>0</v>
      </c>
      <c r="F546">
        <v>2</v>
      </c>
      <c r="G546">
        <v>10</v>
      </c>
      <c r="H546">
        <v>9</v>
      </c>
      <c r="I546" t="str">
        <v>0</v>
      </c>
    </row>
    <row r="547" spans="1:9">
      <c r="A547">
        <v>44742</v>
      </c>
      <c r="B547">
        <v>5</v>
      </c>
      <c r="C547">
        <v>19</v>
      </c>
      <c r="D547">
        <v>4</v>
      </c>
      <c r="E547">
        <v>0</v>
      </c>
      <c r="F547">
        <v>2</v>
      </c>
      <c r="G547">
        <v>10</v>
      </c>
      <c r="H547">
        <v>10</v>
      </c>
      <c r="I547" t="str">
        <v>0</v>
      </c>
    </row>
    <row r="548" spans="1:9">
      <c r="A548">
        <v>44743</v>
      </c>
      <c r="B548">
        <v>5</v>
      </c>
      <c r="C548">
        <v>19</v>
      </c>
      <c r="D548">
        <v>5</v>
      </c>
      <c r="E548">
        <v>0</v>
      </c>
      <c r="F548">
        <v>2</v>
      </c>
      <c r="G548">
        <v>10</v>
      </c>
      <c r="H548">
        <v>10</v>
      </c>
      <c r="I548" t="str">
        <v>0</v>
      </c>
    </row>
    <row r="549" spans="1:9">
      <c r="A549">
        <v>44744</v>
      </c>
      <c r="B549">
        <v>5</v>
      </c>
      <c r="C549">
        <v>19</v>
      </c>
      <c r="D549">
        <v>6</v>
      </c>
      <c r="E549">
        <v>1</v>
      </c>
      <c r="F549">
        <v>2</v>
      </c>
      <c r="G549">
        <v>9</v>
      </c>
      <c r="H549">
        <v>10</v>
      </c>
      <c r="I549" t="str">
        <v>0</v>
      </c>
    </row>
    <row r="550" spans="1:9">
      <c r="A550">
        <v>44745</v>
      </c>
      <c r="B550">
        <v>8</v>
      </c>
      <c r="C550">
        <v>19</v>
      </c>
      <c r="D550">
        <v>7</v>
      </c>
      <c r="E550">
        <v>2</v>
      </c>
      <c r="F550">
        <v>2</v>
      </c>
      <c r="G550">
        <v>10</v>
      </c>
      <c r="H550">
        <v>8</v>
      </c>
      <c r="I550" t="str">
        <v>0</v>
      </c>
    </row>
    <row r="551" spans="1:9">
      <c r="A551">
        <v>44746</v>
      </c>
      <c r="B551">
        <v>5</v>
      </c>
      <c r="C551">
        <v>19</v>
      </c>
      <c r="D551">
        <v>1</v>
      </c>
      <c r="E551">
        <v>0</v>
      </c>
      <c r="F551">
        <v>2</v>
      </c>
      <c r="G551">
        <v>9</v>
      </c>
      <c r="H551">
        <v>9</v>
      </c>
      <c r="I551" t="str">
        <v>0</v>
      </c>
    </row>
    <row r="552" spans="1:9">
      <c r="A552">
        <v>44747</v>
      </c>
      <c r="B552">
        <v>5</v>
      </c>
      <c r="C552">
        <v>19</v>
      </c>
      <c r="D552">
        <v>2</v>
      </c>
      <c r="E552">
        <v>0</v>
      </c>
      <c r="F552">
        <v>2</v>
      </c>
      <c r="G552">
        <v>9</v>
      </c>
      <c r="H552">
        <v>8</v>
      </c>
      <c r="I552" t="str">
        <v>1</v>
      </c>
    </row>
    <row r="553" spans="1:9">
      <c r="A553">
        <v>44748</v>
      </c>
      <c r="B553">
        <v>5</v>
      </c>
      <c r="C553">
        <v>19</v>
      </c>
      <c r="D553">
        <v>3</v>
      </c>
      <c r="E553">
        <v>0</v>
      </c>
      <c r="F553">
        <v>2</v>
      </c>
      <c r="G553">
        <v>10</v>
      </c>
      <c r="H553">
        <v>9</v>
      </c>
      <c r="I553" t="str">
        <v>0</v>
      </c>
    </row>
    <row r="554" spans="1:9">
      <c r="A554">
        <v>44749</v>
      </c>
      <c r="B554">
        <v>5</v>
      </c>
      <c r="C554">
        <v>19</v>
      </c>
      <c r="D554">
        <v>4</v>
      </c>
      <c r="E554">
        <v>0</v>
      </c>
      <c r="F554">
        <v>2</v>
      </c>
      <c r="G554">
        <v>10</v>
      </c>
      <c r="H554">
        <v>10</v>
      </c>
      <c r="I554" t="str">
        <v>0</v>
      </c>
    </row>
    <row r="555" spans="1:9">
      <c r="A555">
        <v>44750</v>
      </c>
      <c r="B555">
        <v>5</v>
      </c>
      <c r="C555">
        <v>18</v>
      </c>
      <c r="D555">
        <v>5</v>
      </c>
      <c r="E555">
        <v>0</v>
      </c>
      <c r="F555">
        <v>2</v>
      </c>
      <c r="G555">
        <v>10</v>
      </c>
      <c r="H555">
        <v>7</v>
      </c>
      <c r="I555" t="str">
        <v>0</v>
      </c>
    </row>
    <row r="556" spans="1:9">
      <c r="A556">
        <v>44751</v>
      </c>
      <c r="B556">
        <v>5</v>
      </c>
      <c r="C556">
        <v>19</v>
      </c>
      <c r="D556">
        <v>6</v>
      </c>
      <c r="E556">
        <v>1</v>
      </c>
      <c r="F556">
        <v>2</v>
      </c>
      <c r="G556">
        <v>9</v>
      </c>
      <c r="H556">
        <v>10</v>
      </c>
      <c r="I556" t="str">
        <v>0</v>
      </c>
    </row>
    <row r="557" spans="1:9">
      <c r="A557">
        <v>44752</v>
      </c>
      <c r="B557">
        <v>5</v>
      </c>
      <c r="C557">
        <v>19</v>
      </c>
      <c r="D557">
        <v>7</v>
      </c>
      <c r="E557">
        <v>2</v>
      </c>
      <c r="F557">
        <v>2</v>
      </c>
      <c r="G557">
        <v>10</v>
      </c>
      <c r="H557">
        <v>7</v>
      </c>
      <c r="I557" t="str">
        <v>0</v>
      </c>
    </row>
    <row r="558" spans="1:9">
      <c r="A558">
        <v>44753</v>
      </c>
      <c r="B558">
        <v>5</v>
      </c>
      <c r="C558">
        <v>19</v>
      </c>
      <c r="D558">
        <v>1</v>
      </c>
      <c r="E558">
        <v>0</v>
      </c>
      <c r="F558">
        <v>2</v>
      </c>
      <c r="G558">
        <v>10</v>
      </c>
      <c r="H558">
        <v>5</v>
      </c>
      <c r="I558" t="str">
        <v>1</v>
      </c>
    </row>
    <row r="559" spans="1:9">
      <c r="A559">
        <v>44754</v>
      </c>
      <c r="B559">
        <v>5</v>
      </c>
      <c r="C559">
        <v>20</v>
      </c>
      <c r="D559">
        <v>2</v>
      </c>
      <c r="E559">
        <v>0</v>
      </c>
      <c r="F559">
        <v>2</v>
      </c>
      <c r="G559">
        <v>10</v>
      </c>
      <c r="H559">
        <v>9</v>
      </c>
      <c r="I559" t="str">
        <v>0</v>
      </c>
    </row>
    <row r="560" spans="1:9">
      <c r="A560">
        <v>44755</v>
      </c>
      <c r="B560">
        <v>5</v>
      </c>
      <c r="C560">
        <v>19</v>
      </c>
      <c r="D560">
        <v>3</v>
      </c>
      <c r="E560">
        <v>0</v>
      </c>
      <c r="F560">
        <v>2</v>
      </c>
      <c r="G560">
        <v>10</v>
      </c>
      <c r="H560">
        <v>6</v>
      </c>
      <c r="I560" t="str">
        <v>0</v>
      </c>
    </row>
    <row r="561" spans="1:9">
      <c r="A561">
        <v>44756</v>
      </c>
      <c r="B561">
        <v>5</v>
      </c>
      <c r="C561">
        <v>17</v>
      </c>
      <c r="D561">
        <v>4</v>
      </c>
      <c r="E561">
        <v>0</v>
      </c>
      <c r="F561">
        <v>2</v>
      </c>
      <c r="G561">
        <v>10</v>
      </c>
      <c r="H561">
        <v>5</v>
      </c>
      <c r="I561" t="str">
        <v>1</v>
      </c>
    </row>
    <row r="562" spans="1:9">
      <c r="A562">
        <v>44757</v>
      </c>
      <c r="B562">
        <v>5</v>
      </c>
      <c r="C562">
        <v>12</v>
      </c>
      <c r="D562">
        <v>5</v>
      </c>
      <c r="E562">
        <v>0</v>
      </c>
      <c r="F562">
        <v>2</v>
      </c>
      <c r="G562">
        <v>9</v>
      </c>
      <c r="H562">
        <v>3</v>
      </c>
      <c r="I562" t="str">
        <v>1</v>
      </c>
    </row>
    <row r="563" spans="1:9">
      <c r="A563">
        <v>44758</v>
      </c>
      <c r="B563">
        <v>8</v>
      </c>
      <c r="C563">
        <v>20</v>
      </c>
      <c r="D563">
        <v>6</v>
      </c>
      <c r="E563">
        <v>1</v>
      </c>
      <c r="F563">
        <v>2</v>
      </c>
      <c r="G563">
        <v>9</v>
      </c>
      <c r="H563">
        <v>8</v>
      </c>
      <c r="I563" t="str">
        <v>0</v>
      </c>
    </row>
    <row r="564" spans="1:9">
      <c r="A564">
        <v>44759</v>
      </c>
      <c r="B564">
        <v>5</v>
      </c>
      <c r="C564">
        <v>20</v>
      </c>
      <c r="D564">
        <v>7</v>
      </c>
      <c r="E564">
        <v>2</v>
      </c>
      <c r="F564">
        <v>2</v>
      </c>
      <c r="G564">
        <v>9</v>
      </c>
      <c r="H564">
        <v>4</v>
      </c>
      <c r="I564" t="str">
        <v>1</v>
      </c>
    </row>
    <row r="565" spans="1:9">
      <c r="A565">
        <v>44760</v>
      </c>
      <c r="B565">
        <v>5</v>
      </c>
      <c r="C565">
        <v>12</v>
      </c>
      <c r="D565">
        <v>1</v>
      </c>
      <c r="E565">
        <v>0</v>
      </c>
      <c r="F565">
        <v>2</v>
      </c>
      <c r="G565">
        <v>10</v>
      </c>
      <c r="H565">
        <v>4</v>
      </c>
      <c r="I565" t="str">
        <v>1</v>
      </c>
    </row>
    <row r="566" spans="1:9">
      <c r="A566">
        <v>44761</v>
      </c>
      <c r="B566">
        <v>5</v>
      </c>
      <c r="C566">
        <v>19</v>
      </c>
      <c r="D566">
        <v>2</v>
      </c>
      <c r="E566">
        <v>0</v>
      </c>
      <c r="F566">
        <v>2</v>
      </c>
      <c r="G566">
        <v>9</v>
      </c>
      <c r="H566">
        <v>10</v>
      </c>
      <c r="I566" t="str">
        <v>1</v>
      </c>
    </row>
    <row r="567" spans="1:9">
      <c r="A567">
        <v>44762</v>
      </c>
      <c r="B567">
        <v>5</v>
      </c>
      <c r="C567">
        <v>20</v>
      </c>
      <c r="D567">
        <v>3</v>
      </c>
      <c r="E567">
        <v>0</v>
      </c>
      <c r="F567">
        <v>2</v>
      </c>
      <c r="G567">
        <v>9</v>
      </c>
      <c r="H567">
        <v>8</v>
      </c>
      <c r="I567" t="str">
        <v>0</v>
      </c>
    </row>
    <row r="568" spans="1:9">
      <c r="A568">
        <v>44763</v>
      </c>
      <c r="B568">
        <v>5</v>
      </c>
      <c r="C568">
        <v>18</v>
      </c>
      <c r="D568">
        <v>4</v>
      </c>
      <c r="E568">
        <v>0</v>
      </c>
      <c r="F568">
        <v>2</v>
      </c>
      <c r="G568">
        <v>9</v>
      </c>
      <c r="H568">
        <v>7</v>
      </c>
      <c r="I568" t="str">
        <v>0</v>
      </c>
    </row>
    <row r="569" spans="1:9">
      <c r="A569">
        <v>44764</v>
      </c>
      <c r="B569">
        <v>5</v>
      </c>
      <c r="C569">
        <v>20</v>
      </c>
      <c r="D569">
        <v>5</v>
      </c>
      <c r="E569">
        <v>0</v>
      </c>
      <c r="F569">
        <v>2</v>
      </c>
      <c r="G569">
        <v>9</v>
      </c>
      <c r="H569">
        <v>10</v>
      </c>
      <c r="I569" t="str">
        <v>0</v>
      </c>
    </row>
    <row r="570" spans="1:9">
      <c r="A570">
        <v>44765</v>
      </c>
      <c r="B570">
        <v>5</v>
      </c>
      <c r="C570">
        <v>20</v>
      </c>
      <c r="D570">
        <v>6</v>
      </c>
      <c r="E570">
        <v>1</v>
      </c>
      <c r="F570">
        <v>2</v>
      </c>
      <c r="G570">
        <v>9</v>
      </c>
      <c r="H570">
        <v>8</v>
      </c>
      <c r="I570" t="str">
        <v>0</v>
      </c>
    </row>
    <row r="571" spans="1:9">
      <c r="A571">
        <v>44766</v>
      </c>
      <c r="B571">
        <v>10</v>
      </c>
      <c r="C571">
        <v>20</v>
      </c>
      <c r="D571">
        <v>7</v>
      </c>
      <c r="E571">
        <v>2</v>
      </c>
      <c r="F571">
        <v>2</v>
      </c>
      <c r="G571">
        <v>9</v>
      </c>
      <c r="H571">
        <v>8</v>
      </c>
      <c r="I571" t="str">
        <v>1</v>
      </c>
    </row>
    <row r="572" spans="1:9">
      <c r="A572">
        <v>44767</v>
      </c>
      <c r="B572">
        <v>5</v>
      </c>
      <c r="C572">
        <v>19</v>
      </c>
      <c r="D572">
        <v>1</v>
      </c>
      <c r="E572">
        <v>0</v>
      </c>
      <c r="F572">
        <v>2</v>
      </c>
      <c r="G572">
        <v>9</v>
      </c>
      <c r="H572">
        <v>10</v>
      </c>
      <c r="I572" t="str">
        <v>0</v>
      </c>
    </row>
    <row r="573" spans="1:9">
      <c r="A573">
        <v>44768</v>
      </c>
      <c r="B573">
        <v>5</v>
      </c>
      <c r="C573">
        <v>19</v>
      </c>
      <c r="D573">
        <v>2</v>
      </c>
      <c r="E573">
        <v>0</v>
      </c>
      <c r="F573">
        <v>2</v>
      </c>
      <c r="G573">
        <v>10</v>
      </c>
      <c r="H573">
        <v>10</v>
      </c>
      <c r="I573" t="str">
        <v>0</v>
      </c>
    </row>
    <row r="574" spans="1:9">
      <c r="A574">
        <v>44769</v>
      </c>
      <c r="B574">
        <v>5</v>
      </c>
      <c r="C574">
        <v>18</v>
      </c>
      <c r="D574">
        <v>3</v>
      </c>
      <c r="E574">
        <v>0</v>
      </c>
      <c r="F574">
        <v>2</v>
      </c>
      <c r="G574">
        <v>10</v>
      </c>
      <c r="H574">
        <v>10</v>
      </c>
      <c r="I574" t="str">
        <v>0</v>
      </c>
    </row>
    <row r="575" spans="1:9">
      <c r="A575">
        <v>44770</v>
      </c>
      <c r="B575">
        <v>5</v>
      </c>
      <c r="C575">
        <v>19</v>
      </c>
      <c r="D575">
        <v>4</v>
      </c>
      <c r="E575">
        <v>0</v>
      </c>
      <c r="F575">
        <v>2</v>
      </c>
      <c r="G575">
        <v>10</v>
      </c>
      <c r="H575">
        <v>9</v>
      </c>
      <c r="I575" t="str">
        <v>0</v>
      </c>
    </row>
    <row r="576" spans="1:9">
      <c r="A576">
        <v>44771</v>
      </c>
      <c r="B576">
        <v>5</v>
      </c>
      <c r="C576">
        <v>19</v>
      </c>
      <c r="D576">
        <v>5</v>
      </c>
      <c r="E576">
        <v>0</v>
      </c>
      <c r="F576">
        <v>2</v>
      </c>
      <c r="G576">
        <v>10</v>
      </c>
      <c r="H576">
        <v>9</v>
      </c>
      <c r="I576" t="str">
        <v>0</v>
      </c>
    </row>
    <row r="577" spans="1:9">
      <c r="A577">
        <v>44772</v>
      </c>
      <c r="B577">
        <v>5</v>
      </c>
      <c r="C577">
        <v>20</v>
      </c>
      <c r="D577">
        <v>6</v>
      </c>
      <c r="E577">
        <v>1</v>
      </c>
      <c r="F577">
        <v>2</v>
      </c>
      <c r="G577">
        <v>9</v>
      </c>
      <c r="H577">
        <v>1</v>
      </c>
      <c r="I577" t="str">
        <v>1</v>
      </c>
    </row>
    <row r="578" spans="1:9">
      <c r="A578">
        <v>44773</v>
      </c>
      <c r="B578">
        <v>5</v>
      </c>
      <c r="C578">
        <v>20</v>
      </c>
      <c r="D578">
        <v>7</v>
      </c>
      <c r="E578">
        <v>2</v>
      </c>
      <c r="F578">
        <v>2</v>
      </c>
      <c r="G578">
        <v>9</v>
      </c>
      <c r="H578">
        <v>2</v>
      </c>
      <c r="I578" t="str">
        <v>1</v>
      </c>
    </row>
    <row r="579" spans="1:9">
      <c r="A579">
        <v>44774</v>
      </c>
      <c r="B579">
        <v>5</v>
      </c>
      <c r="C579">
        <v>20</v>
      </c>
      <c r="D579">
        <v>1</v>
      </c>
      <c r="E579">
        <v>0</v>
      </c>
      <c r="F579">
        <v>2</v>
      </c>
      <c r="G579">
        <v>10</v>
      </c>
      <c r="H579">
        <v>6</v>
      </c>
      <c r="I579" t="str">
        <v>1</v>
      </c>
    </row>
    <row r="580" spans="1:9">
      <c r="A580">
        <v>44775</v>
      </c>
      <c r="B580">
        <v>5</v>
      </c>
      <c r="C580">
        <v>20</v>
      </c>
      <c r="D580">
        <v>2</v>
      </c>
      <c r="E580">
        <v>0</v>
      </c>
      <c r="F580">
        <v>2</v>
      </c>
      <c r="G580">
        <v>10</v>
      </c>
      <c r="H580">
        <v>8</v>
      </c>
      <c r="I580" t="str">
        <v>1</v>
      </c>
    </row>
    <row r="581" spans="1:9">
      <c r="A581">
        <v>44776</v>
      </c>
      <c r="B581">
        <v>5</v>
      </c>
      <c r="C581">
        <v>19</v>
      </c>
      <c r="D581">
        <v>3</v>
      </c>
      <c r="E581">
        <v>0</v>
      </c>
      <c r="F581">
        <v>2</v>
      </c>
      <c r="G581">
        <v>10</v>
      </c>
      <c r="H581">
        <v>9</v>
      </c>
      <c r="I581" t="str">
        <v>0</v>
      </c>
    </row>
    <row r="582" spans="1:9">
      <c r="A582">
        <v>44777</v>
      </c>
      <c r="B582">
        <v>5</v>
      </c>
      <c r="C582">
        <v>19</v>
      </c>
      <c r="D582">
        <v>4</v>
      </c>
      <c r="E582">
        <v>0</v>
      </c>
      <c r="F582">
        <v>2</v>
      </c>
      <c r="G582">
        <v>10</v>
      </c>
      <c r="H582">
        <v>10</v>
      </c>
      <c r="I582" t="str">
        <v>0</v>
      </c>
    </row>
    <row r="583" spans="1:9">
      <c r="A583">
        <v>44778</v>
      </c>
      <c r="B583">
        <v>5</v>
      </c>
      <c r="C583">
        <v>19</v>
      </c>
      <c r="D583">
        <v>5</v>
      </c>
      <c r="E583">
        <v>0</v>
      </c>
      <c r="F583">
        <v>2</v>
      </c>
      <c r="G583">
        <v>10</v>
      </c>
      <c r="H583">
        <v>10</v>
      </c>
      <c r="I583" t="str">
        <v>0</v>
      </c>
    </row>
    <row r="584" spans="1:9">
      <c r="A584">
        <v>44779</v>
      </c>
      <c r="B584">
        <v>5</v>
      </c>
      <c r="C584">
        <v>19</v>
      </c>
      <c r="D584">
        <v>6</v>
      </c>
      <c r="E584">
        <v>1</v>
      </c>
      <c r="F584">
        <v>2</v>
      </c>
      <c r="G584">
        <v>10</v>
      </c>
      <c r="H584">
        <v>7</v>
      </c>
      <c r="I584" t="str">
        <v>0</v>
      </c>
    </row>
    <row r="585" spans="1:9">
      <c r="A585">
        <v>44780</v>
      </c>
      <c r="B585">
        <v>5</v>
      </c>
      <c r="C585">
        <v>20</v>
      </c>
      <c r="D585">
        <v>7</v>
      </c>
      <c r="E585">
        <v>2</v>
      </c>
      <c r="F585">
        <v>2</v>
      </c>
      <c r="G585">
        <v>10</v>
      </c>
      <c r="H585">
        <v>9</v>
      </c>
      <c r="I585" t="str">
        <v>0</v>
      </c>
    </row>
    <row r="586" spans="1:9">
      <c r="A586">
        <v>44781</v>
      </c>
      <c r="B586">
        <v>5</v>
      </c>
      <c r="C586">
        <v>18</v>
      </c>
      <c r="D586">
        <v>1</v>
      </c>
      <c r="E586">
        <v>0</v>
      </c>
      <c r="F586">
        <v>2</v>
      </c>
      <c r="G586">
        <v>10</v>
      </c>
      <c r="H586">
        <v>9</v>
      </c>
      <c r="I586" t="str">
        <v>0</v>
      </c>
    </row>
    <row r="587" spans="1:9">
      <c r="A587">
        <v>44782</v>
      </c>
      <c r="B587">
        <v>4</v>
      </c>
      <c r="C587">
        <v>17</v>
      </c>
      <c r="D587">
        <v>2</v>
      </c>
      <c r="E587">
        <v>0</v>
      </c>
      <c r="F587">
        <v>2</v>
      </c>
      <c r="G587">
        <v>10</v>
      </c>
      <c r="H587">
        <v>8</v>
      </c>
      <c r="I587" t="str">
        <v>0</v>
      </c>
    </row>
    <row r="588" spans="1:9">
      <c r="A588">
        <v>44783</v>
      </c>
      <c r="B588">
        <v>5</v>
      </c>
      <c r="C588">
        <v>18</v>
      </c>
      <c r="D588">
        <v>3</v>
      </c>
      <c r="E588">
        <v>0</v>
      </c>
      <c r="F588">
        <v>2</v>
      </c>
      <c r="G588">
        <v>10</v>
      </c>
      <c r="H588">
        <v>8</v>
      </c>
      <c r="I588" t="str">
        <v>0</v>
      </c>
    </row>
    <row r="589" spans="1:9">
      <c r="A589">
        <v>44784</v>
      </c>
      <c r="B589">
        <v>5</v>
      </c>
      <c r="C589">
        <v>20</v>
      </c>
      <c r="D589">
        <v>4</v>
      </c>
      <c r="E589">
        <v>0</v>
      </c>
      <c r="F589">
        <v>2</v>
      </c>
      <c r="G589">
        <v>10</v>
      </c>
      <c r="H589">
        <v>7</v>
      </c>
      <c r="I589" t="str">
        <v>0</v>
      </c>
    </row>
    <row r="590" spans="1:9">
      <c r="A590">
        <v>44785</v>
      </c>
      <c r="B590">
        <v>5</v>
      </c>
      <c r="C590">
        <v>19</v>
      </c>
      <c r="D590">
        <v>5</v>
      </c>
      <c r="E590">
        <v>0</v>
      </c>
      <c r="F590">
        <v>2</v>
      </c>
      <c r="G590">
        <v>10</v>
      </c>
      <c r="H590">
        <v>5</v>
      </c>
      <c r="I590" t="str">
        <v>1</v>
      </c>
    </row>
    <row r="591" spans="1:9">
      <c r="A591">
        <v>44786</v>
      </c>
      <c r="B591">
        <v>5</v>
      </c>
      <c r="C591">
        <v>20</v>
      </c>
      <c r="D591">
        <v>6</v>
      </c>
      <c r="E591">
        <v>1</v>
      </c>
      <c r="F591">
        <v>2</v>
      </c>
      <c r="G591">
        <v>10</v>
      </c>
      <c r="H591">
        <v>8</v>
      </c>
      <c r="I591" t="str">
        <v>0</v>
      </c>
    </row>
    <row r="592" spans="1:9">
      <c r="A592">
        <v>44787</v>
      </c>
      <c r="B592">
        <v>5</v>
      </c>
      <c r="C592">
        <v>20</v>
      </c>
      <c r="D592">
        <v>7</v>
      </c>
      <c r="E592">
        <v>2</v>
      </c>
      <c r="F592">
        <v>2</v>
      </c>
      <c r="G592">
        <v>10</v>
      </c>
      <c r="H592">
        <v>8</v>
      </c>
      <c r="I592" t="str">
        <v>0</v>
      </c>
    </row>
    <row r="593" spans="1:9">
      <c r="A593">
        <v>44788</v>
      </c>
      <c r="B593">
        <v>5</v>
      </c>
      <c r="C593">
        <v>20</v>
      </c>
      <c r="D593">
        <v>1</v>
      </c>
      <c r="E593">
        <v>3</v>
      </c>
      <c r="F593">
        <v>2</v>
      </c>
      <c r="G593">
        <v>10</v>
      </c>
      <c r="H593">
        <v>9</v>
      </c>
      <c r="I593" t="str">
        <v>0</v>
      </c>
    </row>
    <row r="594" spans="1:9">
      <c r="A594">
        <v>44789</v>
      </c>
      <c r="B594">
        <v>5</v>
      </c>
      <c r="C594">
        <v>19</v>
      </c>
      <c r="D594">
        <v>2</v>
      </c>
      <c r="E594">
        <v>0</v>
      </c>
      <c r="F594">
        <v>2</v>
      </c>
      <c r="G594">
        <v>10</v>
      </c>
      <c r="H594">
        <v>7</v>
      </c>
      <c r="I594" t="str">
        <v>1</v>
      </c>
    </row>
    <row r="595" spans="1:9">
      <c r="A595">
        <v>44790</v>
      </c>
      <c r="B595">
        <v>5</v>
      </c>
      <c r="C595">
        <v>12</v>
      </c>
      <c r="D595">
        <v>3</v>
      </c>
      <c r="E595">
        <v>0</v>
      </c>
      <c r="F595">
        <v>2</v>
      </c>
      <c r="G595">
        <v>9</v>
      </c>
      <c r="H595">
        <v>1</v>
      </c>
      <c r="I595" t="str">
        <v>1</v>
      </c>
    </row>
    <row r="596" spans="1:9">
      <c r="A596">
        <v>44791</v>
      </c>
      <c r="B596">
        <v>5</v>
      </c>
      <c r="C596">
        <v>19</v>
      </c>
      <c r="D596">
        <v>4</v>
      </c>
      <c r="E596">
        <v>0</v>
      </c>
      <c r="F596">
        <v>2</v>
      </c>
      <c r="G596">
        <v>9</v>
      </c>
      <c r="H596">
        <v>9</v>
      </c>
      <c r="I596" t="str">
        <v>0</v>
      </c>
    </row>
    <row r="597" spans="1:9">
      <c r="A597">
        <v>44792</v>
      </c>
      <c r="B597">
        <v>5</v>
      </c>
      <c r="C597">
        <v>18</v>
      </c>
      <c r="D597">
        <v>5</v>
      </c>
      <c r="E597">
        <v>0</v>
      </c>
      <c r="F597">
        <v>2</v>
      </c>
      <c r="G597">
        <v>10</v>
      </c>
      <c r="H597">
        <v>9</v>
      </c>
      <c r="I597" t="str">
        <v>0</v>
      </c>
    </row>
    <row r="598" spans="1:9">
      <c r="A598">
        <v>44793</v>
      </c>
      <c r="B598">
        <v>5</v>
      </c>
      <c r="C598">
        <v>20</v>
      </c>
      <c r="D598">
        <v>6</v>
      </c>
      <c r="E598">
        <v>1</v>
      </c>
      <c r="F598">
        <v>2</v>
      </c>
      <c r="G598">
        <v>10</v>
      </c>
      <c r="H598">
        <v>2</v>
      </c>
      <c r="I598" t="str">
        <v>0</v>
      </c>
    </row>
    <row r="599" spans="1:9">
      <c r="A599">
        <v>44794</v>
      </c>
      <c r="B599">
        <v>9</v>
      </c>
      <c r="C599">
        <v>19</v>
      </c>
      <c r="D599">
        <v>7</v>
      </c>
      <c r="E599">
        <v>2</v>
      </c>
      <c r="F599">
        <v>2</v>
      </c>
      <c r="G599">
        <v>9</v>
      </c>
      <c r="H599">
        <v>8</v>
      </c>
      <c r="I599" t="str">
        <v>0</v>
      </c>
    </row>
    <row r="600" spans="1:9">
      <c r="A600">
        <v>44795</v>
      </c>
      <c r="B600">
        <v>5</v>
      </c>
      <c r="C600">
        <v>19</v>
      </c>
      <c r="D600">
        <v>1</v>
      </c>
      <c r="E600">
        <v>0</v>
      </c>
      <c r="F600">
        <v>2</v>
      </c>
      <c r="G600">
        <v>10</v>
      </c>
      <c r="H600">
        <v>8</v>
      </c>
      <c r="I600" t="str">
        <v>0</v>
      </c>
    </row>
    <row r="601" spans="1:9">
      <c r="A601">
        <v>44796</v>
      </c>
      <c r="B601">
        <v>5</v>
      </c>
      <c r="C601">
        <v>20</v>
      </c>
      <c r="D601">
        <v>2</v>
      </c>
      <c r="E601">
        <v>0</v>
      </c>
      <c r="F601">
        <v>2</v>
      </c>
      <c r="G601">
        <v>10</v>
      </c>
      <c r="H601">
        <v>7</v>
      </c>
      <c r="I601" t="str">
        <v>0</v>
      </c>
    </row>
    <row r="602" spans="1:9">
      <c r="A602">
        <v>44797</v>
      </c>
      <c r="B602">
        <v>5</v>
      </c>
      <c r="C602">
        <v>18</v>
      </c>
      <c r="D602">
        <v>3</v>
      </c>
      <c r="E602">
        <v>0</v>
      </c>
      <c r="F602">
        <v>2</v>
      </c>
      <c r="G602">
        <v>9</v>
      </c>
      <c r="H602">
        <v>7</v>
      </c>
      <c r="I602" t="str">
        <v>0</v>
      </c>
    </row>
    <row r="603" spans="1:9">
      <c r="A603">
        <v>44798</v>
      </c>
      <c r="B603">
        <v>5</v>
      </c>
      <c r="C603">
        <v>18</v>
      </c>
      <c r="D603">
        <v>4</v>
      </c>
      <c r="E603">
        <v>0</v>
      </c>
      <c r="F603">
        <v>2</v>
      </c>
      <c r="G603">
        <v>9</v>
      </c>
      <c r="H603">
        <v>9</v>
      </c>
      <c r="I603" t="str">
        <v>0</v>
      </c>
    </row>
    <row r="604" spans="1:9">
      <c r="A604">
        <v>44799</v>
      </c>
      <c r="B604">
        <v>5</v>
      </c>
      <c r="C604">
        <v>19</v>
      </c>
      <c r="D604">
        <v>5</v>
      </c>
      <c r="E604">
        <v>0</v>
      </c>
      <c r="F604">
        <v>2</v>
      </c>
      <c r="G604">
        <v>8</v>
      </c>
      <c r="H604">
        <v>5</v>
      </c>
      <c r="I604" t="str">
        <v>0</v>
      </c>
    </row>
    <row r="605" spans="1:9">
      <c r="A605">
        <v>44800</v>
      </c>
      <c r="B605">
        <v>5</v>
      </c>
      <c r="C605">
        <v>17</v>
      </c>
      <c r="D605">
        <v>6</v>
      </c>
      <c r="E605">
        <v>1</v>
      </c>
      <c r="F605">
        <v>2</v>
      </c>
      <c r="G605">
        <v>9</v>
      </c>
      <c r="H605">
        <v>7</v>
      </c>
      <c r="I605" t="str">
        <v>0</v>
      </c>
    </row>
    <row r="606" spans="1:9">
      <c r="A606">
        <v>44801</v>
      </c>
      <c r="B606">
        <v>9</v>
      </c>
      <c r="C606">
        <v>19</v>
      </c>
      <c r="D606">
        <v>7</v>
      </c>
      <c r="E606">
        <v>2</v>
      </c>
      <c r="F606">
        <v>2</v>
      </c>
      <c r="G606">
        <v>8</v>
      </c>
      <c r="H606">
        <v>7</v>
      </c>
      <c r="I606" t="str">
        <v>0</v>
      </c>
    </row>
    <row r="607" spans="1:9">
      <c r="A607">
        <v>44802</v>
      </c>
      <c r="B607">
        <v>4</v>
      </c>
      <c r="C607">
        <v>17</v>
      </c>
      <c r="D607">
        <v>1</v>
      </c>
      <c r="E607">
        <v>0</v>
      </c>
      <c r="F607">
        <v>2</v>
      </c>
      <c r="G607">
        <v>9</v>
      </c>
      <c r="H607">
        <v>7</v>
      </c>
      <c r="I607" t="str">
        <v>0</v>
      </c>
    </row>
    <row r="608" spans="1:9">
      <c r="A608">
        <v>44803</v>
      </c>
      <c r="B608">
        <v>5</v>
      </c>
      <c r="C608">
        <v>18</v>
      </c>
      <c r="D608">
        <v>2</v>
      </c>
      <c r="E608">
        <v>0</v>
      </c>
      <c r="F608">
        <v>2</v>
      </c>
      <c r="G608">
        <v>10</v>
      </c>
      <c r="H608">
        <v>7</v>
      </c>
      <c r="I608" t="str">
        <v>0</v>
      </c>
    </row>
    <row r="609" spans="1:9">
      <c r="A609">
        <v>44804</v>
      </c>
      <c r="B609">
        <v>5</v>
      </c>
      <c r="C609">
        <v>14</v>
      </c>
      <c r="D609">
        <v>3</v>
      </c>
      <c r="E609">
        <v>0</v>
      </c>
      <c r="F609">
        <v>2</v>
      </c>
      <c r="G609">
        <v>9</v>
      </c>
      <c r="H609">
        <v>6</v>
      </c>
      <c r="I609" t="str">
        <v>1</v>
      </c>
    </row>
    <row r="610" spans="1:9">
      <c r="A610">
        <v>44805</v>
      </c>
      <c r="B610">
        <v>5</v>
      </c>
      <c r="C610">
        <v>14</v>
      </c>
      <c r="D610">
        <v>4</v>
      </c>
      <c r="E610">
        <v>0</v>
      </c>
      <c r="F610">
        <v>3</v>
      </c>
      <c r="G610">
        <v>8</v>
      </c>
      <c r="H610">
        <v>2</v>
      </c>
      <c r="I610" t="str">
        <v>0</v>
      </c>
    </row>
    <row r="611" spans="1:9">
      <c r="A611">
        <v>44806</v>
      </c>
      <c r="B611">
        <v>5</v>
      </c>
      <c r="C611">
        <v>12</v>
      </c>
      <c r="D611">
        <v>5</v>
      </c>
      <c r="E611">
        <v>0</v>
      </c>
      <c r="F611">
        <v>3</v>
      </c>
      <c r="G611">
        <v>8</v>
      </c>
      <c r="H611">
        <v>1</v>
      </c>
      <c r="I611" t="str">
        <v>1</v>
      </c>
    </row>
    <row r="612" spans="1:9">
      <c r="A612">
        <v>44807</v>
      </c>
      <c r="B612">
        <v>5</v>
      </c>
      <c r="C612">
        <v>20</v>
      </c>
      <c r="D612">
        <v>6</v>
      </c>
      <c r="E612">
        <v>1</v>
      </c>
      <c r="F612">
        <v>3</v>
      </c>
      <c r="G612">
        <v>9</v>
      </c>
      <c r="H612">
        <v>4</v>
      </c>
      <c r="I612" t="str">
        <v>1</v>
      </c>
    </row>
    <row r="613" spans="1:9">
      <c r="A613">
        <v>44808</v>
      </c>
      <c r="B613">
        <v>5</v>
      </c>
      <c r="C613">
        <v>19</v>
      </c>
      <c r="D613">
        <v>7</v>
      </c>
      <c r="E613">
        <v>2</v>
      </c>
      <c r="F613">
        <v>3</v>
      </c>
      <c r="G613">
        <v>9</v>
      </c>
      <c r="H613">
        <v>3</v>
      </c>
      <c r="I613" t="str">
        <v>1</v>
      </c>
    </row>
    <row r="614" spans="1:9">
      <c r="A614">
        <v>44809</v>
      </c>
      <c r="B614">
        <v>5</v>
      </c>
      <c r="C614">
        <v>14</v>
      </c>
      <c r="D614">
        <v>1</v>
      </c>
      <c r="E614">
        <v>0</v>
      </c>
      <c r="F614">
        <v>3</v>
      </c>
      <c r="G614">
        <v>9</v>
      </c>
      <c r="H614">
        <v>1</v>
      </c>
      <c r="I614" t="str">
        <v>1</v>
      </c>
    </row>
    <row r="615" spans="1:9">
      <c r="A615">
        <v>44810</v>
      </c>
      <c r="B615">
        <v>4</v>
      </c>
      <c r="C615">
        <v>19</v>
      </c>
      <c r="D615">
        <v>2</v>
      </c>
      <c r="E615">
        <v>0</v>
      </c>
      <c r="F615">
        <v>3</v>
      </c>
      <c r="G615">
        <v>8</v>
      </c>
      <c r="H615">
        <v>5</v>
      </c>
      <c r="I615" t="str">
        <v>1</v>
      </c>
    </row>
    <row r="616" spans="1:9">
      <c r="A616">
        <v>44811</v>
      </c>
      <c r="B616">
        <v>5</v>
      </c>
      <c r="C616">
        <v>18</v>
      </c>
      <c r="D616">
        <v>3</v>
      </c>
      <c r="E616">
        <v>0</v>
      </c>
      <c r="F616">
        <v>3</v>
      </c>
      <c r="G616">
        <v>8</v>
      </c>
      <c r="H616">
        <v>9</v>
      </c>
      <c r="I616" t="str">
        <v>0</v>
      </c>
    </row>
    <row r="617" spans="1:9">
      <c r="A617">
        <v>44812</v>
      </c>
      <c r="B617">
        <v>5</v>
      </c>
      <c r="C617">
        <v>19</v>
      </c>
      <c r="D617">
        <v>4</v>
      </c>
      <c r="E617">
        <v>0</v>
      </c>
      <c r="F617">
        <v>3</v>
      </c>
      <c r="G617">
        <v>8</v>
      </c>
      <c r="H617">
        <v>9</v>
      </c>
      <c r="I617" t="str">
        <v>0</v>
      </c>
    </row>
    <row r="618" spans="1:9">
      <c r="A618">
        <v>44813</v>
      </c>
      <c r="B618">
        <v>10</v>
      </c>
      <c r="C618">
        <v>19</v>
      </c>
      <c r="D618">
        <v>5</v>
      </c>
      <c r="E618">
        <v>3</v>
      </c>
      <c r="F618">
        <v>3</v>
      </c>
      <c r="G618">
        <v>8</v>
      </c>
      <c r="H618">
        <v>8</v>
      </c>
      <c r="I618" t="str">
        <v>0</v>
      </c>
    </row>
    <row r="619" spans="1:9">
      <c r="A619">
        <v>44814</v>
      </c>
      <c r="B619">
        <v>5</v>
      </c>
      <c r="C619">
        <v>20</v>
      </c>
      <c r="D619">
        <v>6</v>
      </c>
      <c r="E619">
        <v>3</v>
      </c>
      <c r="F619">
        <v>3</v>
      </c>
      <c r="G619">
        <v>8</v>
      </c>
      <c r="H619">
        <v>4</v>
      </c>
      <c r="I619" t="str">
        <v>1</v>
      </c>
    </row>
    <row r="620" spans="1:9">
      <c r="A620">
        <v>44815</v>
      </c>
      <c r="B620">
        <v>5</v>
      </c>
      <c r="C620">
        <v>20</v>
      </c>
      <c r="D620">
        <v>7</v>
      </c>
      <c r="E620">
        <v>3</v>
      </c>
      <c r="F620">
        <v>3</v>
      </c>
      <c r="G620">
        <v>8</v>
      </c>
      <c r="H620">
        <v>4</v>
      </c>
      <c r="I620" t="str">
        <v>0</v>
      </c>
    </row>
    <row r="621" spans="1:9">
      <c r="A621">
        <v>44816</v>
      </c>
      <c r="B621">
        <v>5</v>
      </c>
      <c r="C621">
        <v>20</v>
      </c>
      <c r="D621">
        <v>1</v>
      </c>
      <c r="E621">
        <v>3</v>
      </c>
      <c r="F621">
        <v>3</v>
      </c>
      <c r="G621">
        <v>8</v>
      </c>
      <c r="H621">
        <v>1</v>
      </c>
      <c r="I621" t="str">
        <v>1</v>
      </c>
    </row>
    <row r="622" spans="1:9">
      <c r="A622">
        <v>44817</v>
      </c>
      <c r="B622">
        <v>5</v>
      </c>
      <c r="C622">
        <v>12</v>
      </c>
      <c r="D622">
        <v>2</v>
      </c>
      <c r="E622">
        <v>0</v>
      </c>
      <c r="F622">
        <v>3</v>
      </c>
      <c r="G622">
        <v>8</v>
      </c>
      <c r="H622">
        <v>1</v>
      </c>
      <c r="I622" t="str">
        <v>1</v>
      </c>
    </row>
    <row r="623" spans="1:9">
      <c r="A623">
        <v>44818</v>
      </c>
      <c r="B623">
        <v>5</v>
      </c>
      <c r="C623">
        <v>18</v>
      </c>
      <c r="D623">
        <v>3</v>
      </c>
      <c r="E623">
        <v>0</v>
      </c>
      <c r="F623">
        <v>3</v>
      </c>
      <c r="G623">
        <v>8</v>
      </c>
      <c r="H623">
        <v>1</v>
      </c>
      <c r="I623" t="str">
        <v>1</v>
      </c>
    </row>
    <row r="624" spans="1:9">
      <c r="A624">
        <v>44819</v>
      </c>
      <c r="B624">
        <v>5</v>
      </c>
      <c r="C624">
        <v>19</v>
      </c>
      <c r="D624">
        <v>4</v>
      </c>
      <c r="E624">
        <v>0</v>
      </c>
      <c r="F624">
        <v>3</v>
      </c>
      <c r="G624">
        <v>8</v>
      </c>
      <c r="H624">
        <v>1</v>
      </c>
      <c r="I624" t="str">
        <v>1</v>
      </c>
    </row>
    <row r="625" spans="1:9">
      <c r="A625">
        <v>44820</v>
      </c>
      <c r="B625">
        <v>5</v>
      </c>
      <c r="C625">
        <v>19</v>
      </c>
      <c r="D625">
        <v>5</v>
      </c>
      <c r="E625">
        <v>0</v>
      </c>
      <c r="F625">
        <v>3</v>
      </c>
      <c r="G625">
        <v>10</v>
      </c>
      <c r="H625">
        <v>6</v>
      </c>
      <c r="I625" t="str">
        <v>1</v>
      </c>
    </row>
    <row r="626" spans="1:9">
      <c r="A626">
        <v>44821</v>
      </c>
      <c r="B626">
        <v>5</v>
      </c>
      <c r="C626">
        <v>19</v>
      </c>
      <c r="D626">
        <v>6</v>
      </c>
      <c r="E626">
        <v>1</v>
      </c>
      <c r="F626">
        <v>3</v>
      </c>
      <c r="G626">
        <v>9</v>
      </c>
      <c r="H626">
        <v>6</v>
      </c>
      <c r="I626" t="str">
        <v>0</v>
      </c>
    </row>
    <row r="627" spans="1:9">
      <c r="A627">
        <v>44822</v>
      </c>
      <c r="B627">
        <v>9</v>
      </c>
      <c r="C627">
        <v>20</v>
      </c>
      <c r="D627">
        <v>7</v>
      </c>
      <c r="E627">
        <v>2</v>
      </c>
      <c r="F627">
        <v>3</v>
      </c>
      <c r="G627">
        <v>9</v>
      </c>
      <c r="H627">
        <v>7</v>
      </c>
      <c r="I627" t="str">
        <v>0</v>
      </c>
    </row>
    <row r="628" spans="1:9">
      <c r="A628">
        <v>44823</v>
      </c>
      <c r="B628">
        <v>5</v>
      </c>
      <c r="C628">
        <v>18</v>
      </c>
      <c r="D628">
        <v>1</v>
      </c>
      <c r="E628">
        <v>0</v>
      </c>
      <c r="F628">
        <v>3</v>
      </c>
      <c r="G628">
        <v>8</v>
      </c>
      <c r="H628">
        <v>6</v>
      </c>
      <c r="I628" t="str">
        <v>0</v>
      </c>
    </row>
    <row r="629" spans="1:9">
      <c r="A629">
        <v>44824</v>
      </c>
      <c r="B629">
        <v>5</v>
      </c>
      <c r="C629">
        <v>19</v>
      </c>
      <c r="D629">
        <v>2</v>
      </c>
      <c r="E629">
        <v>0</v>
      </c>
      <c r="F629">
        <v>3</v>
      </c>
      <c r="G629">
        <v>7</v>
      </c>
      <c r="H629">
        <v>6</v>
      </c>
      <c r="I629" t="str">
        <v>0</v>
      </c>
    </row>
    <row r="630" spans="1:9">
      <c r="A630">
        <v>44825</v>
      </c>
      <c r="B630">
        <v>5</v>
      </c>
      <c r="C630">
        <v>19</v>
      </c>
      <c r="D630">
        <v>3</v>
      </c>
      <c r="E630">
        <v>0</v>
      </c>
      <c r="F630">
        <v>3</v>
      </c>
      <c r="G630">
        <v>7</v>
      </c>
      <c r="H630">
        <v>6</v>
      </c>
      <c r="I630" t="str">
        <v>0</v>
      </c>
    </row>
    <row r="631" spans="1:9">
      <c r="A631">
        <v>44826</v>
      </c>
      <c r="B631">
        <v>4</v>
      </c>
      <c r="C631">
        <v>19</v>
      </c>
      <c r="D631">
        <v>4</v>
      </c>
      <c r="E631">
        <v>0</v>
      </c>
      <c r="F631">
        <v>3</v>
      </c>
      <c r="G631">
        <v>7</v>
      </c>
      <c r="H631">
        <v>5</v>
      </c>
      <c r="I631" t="str">
        <v>0</v>
      </c>
    </row>
    <row r="632" spans="1:9">
      <c r="A632">
        <v>44827</v>
      </c>
      <c r="B632">
        <v>5</v>
      </c>
      <c r="C632">
        <v>16</v>
      </c>
      <c r="D632">
        <v>5</v>
      </c>
      <c r="E632">
        <v>0</v>
      </c>
      <c r="F632">
        <v>3</v>
      </c>
      <c r="G632">
        <v>8</v>
      </c>
      <c r="H632">
        <v>7</v>
      </c>
      <c r="I632" t="str">
        <v>0</v>
      </c>
    </row>
    <row r="633" spans="1:9">
      <c r="A633">
        <v>44828</v>
      </c>
      <c r="B633">
        <v>12</v>
      </c>
      <c r="C633">
        <v>19</v>
      </c>
      <c r="D633">
        <v>6</v>
      </c>
      <c r="E633">
        <v>1</v>
      </c>
      <c r="F633">
        <v>3</v>
      </c>
      <c r="G633">
        <v>7</v>
      </c>
      <c r="H633">
        <v>7</v>
      </c>
      <c r="I633" t="str">
        <v>0</v>
      </c>
    </row>
    <row r="634" spans="1:9">
      <c r="A634">
        <v>44829</v>
      </c>
      <c r="B634">
        <v>13</v>
      </c>
      <c r="C634">
        <v>19</v>
      </c>
      <c r="D634">
        <v>7</v>
      </c>
      <c r="E634">
        <v>2</v>
      </c>
      <c r="F634">
        <v>3</v>
      </c>
      <c r="G634">
        <v>7</v>
      </c>
      <c r="H634">
        <v>5</v>
      </c>
      <c r="I634" t="str">
        <v>0</v>
      </c>
    </row>
    <row r="635" spans="1:9">
      <c r="A635">
        <v>44830</v>
      </c>
      <c r="B635">
        <v>5</v>
      </c>
      <c r="C635">
        <v>19</v>
      </c>
      <c r="D635">
        <v>1</v>
      </c>
      <c r="E635">
        <v>0</v>
      </c>
      <c r="F635">
        <v>3</v>
      </c>
      <c r="G635">
        <v>7</v>
      </c>
      <c r="H635">
        <v>6</v>
      </c>
      <c r="I635" t="str">
        <v>0</v>
      </c>
    </row>
    <row r="636" spans="1:9">
      <c r="A636">
        <v>44831</v>
      </c>
      <c r="B636">
        <v>4</v>
      </c>
      <c r="C636">
        <v>18</v>
      </c>
      <c r="D636">
        <v>2</v>
      </c>
      <c r="E636">
        <v>0</v>
      </c>
      <c r="F636">
        <v>3</v>
      </c>
      <c r="G636">
        <v>7</v>
      </c>
      <c r="H636">
        <v>7</v>
      </c>
      <c r="I636" t="str">
        <v>1</v>
      </c>
    </row>
    <row r="637" spans="1:9">
      <c r="A637">
        <v>44832</v>
      </c>
      <c r="B637">
        <v>4</v>
      </c>
      <c r="C637">
        <v>19</v>
      </c>
      <c r="D637">
        <v>3</v>
      </c>
      <c r="E637">
        <v>0</v>
      </c>
      <c r="F637">
        <v>3</v>
      </c>
      <c r="G637">
        <v>8</v>
      </c>
      <c r="H637">
        <v>4</v>
      </c>
      <c r="I637" t="str">
        <v>0</v>
      </c>
    </row>
    <row r="638" spans="1:9">
      <c r="A638">
        <v>44833</v>
      </c>
      <c r="B638">
        <v>5</v>
      </c>
      <c r="C638">
        <v>20</v>
      </c>
      <c r="D638">
        <v>4</v>
      </c>
      <c r="E638">
        <v>0</v>
      </c>
      <c r="F638">
        <v>3</v>
      </c>
      <c r="G638">
        <v>8</v>
      </c>
      <c r="H638">
        <v>7</v>
      </c>
      <c r="I638" t="str">
        <v>0</v>
      </c>
    </row>
    <row r="639" spans="1:9">
      <c r="A639">
        <v>44834</v>
      </c>
      <c r="B639">
        <v>4</v>
      </c>
      <c r="C639">
        <v>18</v>
      </c>
      <c r="D639">
        <v>5</v>
      </c>
      <c r="E639">
        <v>0</v>
      </c>
      <c r="F639">
        <v>3</v>
      </c>
      <c r="G639">
        <v>7</v>
      </c>
      <c r="H639">
        <v>8</v>
      </c>
      <c r="I639" t="str">
        <v>0</v>
      </c>
    </row>
    <row r="640" spans="1:9">
      <c r="A640">
        <v>44835</v>
      </c>
      <c r="B640">
        <v>9</v>
      </c>
      <c r="C640">
        <v>19</v>
      </c>
      <c r="D640">
        <v>6</v>
      </c>
      <c r="E640">
        <v>1</v>
      </c>
      <c r="F640">
        <v>3</v>
      </c>
      <c r="G640">
        <v>6</v>
      </c>
      <c r="H640">
        <v>8</v>
      </c>
      <c r="I640" t="str">
        <v>0</v>
      </c>
    </row>
    <row r="641" spans="1:9">
      <c r="A641">
        <v>44836</v>
      </c>
      <c r="B641">
        <v>9</v>
      </c>
      <c r="C641">
        <v>19</v>
      </c>
      <c r="D641">
        <v>7</v>
      </c>
      <c r="E641">
        <v>2</v>
      </c>
      <c r="F641">
        <v>3</v>
      </c>
      <c r="G641">
        <v>6</v>
      </c>
      <c r="H641">
        <v>7</v>
      </c>
      <c r="I641" t="str">
        <v>0</v>
      </c>
    </row>
    <row r="642" spans="1:9">
      <c r="A642">
        <v>44837</v>
      </c>
      <c r="B642">
        <v>5</v>
      </c>
      <c r="C642">
        <v>19</v>
      </c>
      <c r="D642">
        <v>1</v>
      </c>
      <c r="E642">
        <v>3</v>
      </c>
      <c r="F642">
        <v>3</v>
      </c>
      <c r="G642">
        <v>7</v>
      </c>
      <c r="H642">
        <v>7</v>
      </c>
      <c r="I642" t="str">
        <v>0</v>
      </c>
    </row>
    <row r="643" spans="1:9">
      <c r="A643">
        <v>44838</v>
      </c>
      <c r="B643">
        <v>5</v>
      </c>
      <c r="C643">
        <v>12</v>
      </c>
      <c r="D643">
        <v>2</v>
      </c>
      <c r="E643">
        <v>0</v>
      </c>
      <c r="F643">
        <v>3</v>
      </c>
      <c r="G643">
        <v>6</v>
      </c>
      <c r="H643">
        <v>2</v>
      </c>
      <c r="I643" t="str">
        <v>1</v>
      </c>
    </row>
    <row r="644" spans="1:9">
      <c r="A644">
        <v>44839</v>
      </c>
      <c r="B644">
        <v>12</v>
      </c>
      <c r="C644">
        <v>19</v>
      </c>
      <c r="D644">
        <v>3</v>
      </c>
      <c r="E644">
        <v>0</v>
      </c>
      <c r="F644">
        <v>3</v>
      </c>
      <c r="G644">
        <v>6</v>
      </c>
      <c r="H644">
        <v>6</v>
      </c>
      <c r="I644" t="str">
        <v>1</v>
      </c>
    </row>
    <row r="645" spans="1:9">
      <c r="A645">
        <v>44840</v>
      </c>
      <c r="B645">
        <v>5</v>
      </c>
      <c r="C645">
        <v>19</v>
      </c>
      <c r="D645">
        <v>4</v>
      </c>
      <c r="E645">
        <v>0</v>
      </c>
      <c r="F645">
        <v>3</v>
      </c>
      <c r="G645">
        <v>6</v>
      </c>
      <c r="H645">
        <v>4</v>
      </c>
      <c r="I645" t="str">
        <v>1</v>
      </c>
    </row>
    <row r="646" spans="1:9">
      <c r="A646">
        <v>44841</v>
      </c>
      <c r="B646">
        <v>13</v>
      </c>
      <c r="C646">
        <v>19</v>
      </c>
      <c r="D646">
        <v>5</v>
      </c>
      <c r="E646">
        <v>0</v>
      </c>
      <c r="F646">
        <v>3</v>
      </c>
      <c r="G646">
        <v>6</v>
      </c>
      <c r="H646">
        <v>5</v>
      </c>
      <c r="I646" t="str">
        <v>0</v>
      </c>
    </row>
    <row r="647" spans="1:9">
      <c r="A647">
        <v>44842</v>
      </c>
      <c r="B647">
        <v>4</v>
      </c>
      <c r="C647">
        <v>19</v>
      </c>
      <c r="D647">
        <v>6</v>
      </c>
      <c r="E647">
        <v>1</v>
      </c>
      <c r="F647">
        <v>3</v>
      </c>
      <c r="G647">
        <v>6</v>
      </c>
      <c r="H647">
        <v>2</v>
      </c>
      <c r="I647" t="str">
        <v>1</v>
      </c>
    </row>
    <row r="648" spans="1:9">
      <c r="A648">
        <v>44843</v>
      </c>
      <c r="B648">
        <v>5</v>
      </c>
      <c r="C648">
        <v>21</v>
      </c>
      <c r="D648">
        <v>7</v>
      </c>
      <c r="E648">
        <v>3</v>
      </c>
      <c r="F648">
        <v>3</v>
      </c>
      <c r="G648">
        <v>6</v>
      </c>
      <c r="H648">
        <v>2</v>
      </c>
      <c r="I648" t="str">
        <v>1</v>
      </c>
    </row>
    <row r="649" spans="1:9">
      <c r="A649">
        <v>44844</v>
      </c>
      <c r="B649">
        <v>13</v>
      </c>
      <c r="C649">
        <v>19</v>
      </c>
      <c r="D649">
        <v>1</v>
      </c>
      <c r="E649">
        <v>3</v>
      </c>
      <c r="F649">
        <v>3</v>
      </c>
      <c r="G649">
        <v>5</v>
      </c>
      <c r="H649">
        <v>4</v>
      </c>
      <c r="I649" t="str">
        <v>1</v>
      </c>
    </row>
    <row r="650" spans="1:9">
      <c r="A650">
        <v>44845</v>
      </c>
      <c r="B650">
        <v>13</v>
      </c>
      <c r="C650">
        <v>19</v>
      </c>
      <c r="D650">
        <v>2</v>
      </c>
      <c r="E650">
        <v>0</v>
      </c>
      <c r="F650">
        <v>3</v>
      </c>
      <c r="G650">
        <v>6</v>
      </c>
      <c r="H650">
        <v>6</v>
      </c>
      <c r="I650" t="str">
        <v>0</v>
      </c>
    </row>
    <row r="651" spans="1:9">
      <c r="A651">
        <v>44846</v>
      </c>
      <c r="B651">
        <v>13</v>
      </c>
      <c r="C651">
        <v>19</v>
      </c>
      <c r="D651">
        <v>3</v>
      </c>
      <c r="E651">
        <v>0</v>
      </c>
      <c r="F651">
        <v>3</v>
      </c>
      <c r="G651">
        <v>5</v>
      </c>
      <c r="H651">
        <v>7</v>
      </c>
      <c r="I651" t="str">
        <v>0</v>
      </c>
    </row>
    <row r="652" spans="1:9">
      <c r="A652">
        <v>44847</v>
      </c>
      <c r="B652">
        <v>4</v>
      </c>
      <c r="C652">
        <v>19</v>
      </c>
      <c r="D652">
        <v>4</v>
      </c>
      <c r="E652">
        <v>0</v>
      </c>
      <c r="F652">
        <v>3</v>
      </c>
      <c r="G652">
        <v>6</v>
      </c>
      <c r="H652">
        <v>4</v>
      </c>
      <c r="I652" t="str">
        <v>0</v>
      </c>
    </row>
    <row r="653" spans="1:9">
      <c r="A653">
        <v>44848</v>
      </c>
      <c r="B653">
        <v>4</v>
      </c>
      <c r="C653">
        <v>19</v>
      </c>
      <c r="D653">
        <v>5</v>
      </c>
      <c r="E653">
        <v>0</v>
      </c>
      <c r="F653">
        <v>3</v>
      </c>
      <c r="G653">
        <v>6</v>
      </c>
      <c r="H653">
        <v>6</v>
      </c>
      <c r="I653" t="str">
        <v>0</v>
      </c>
    </row>
    <row r="654" spans="1:9">
      <c r="A654">
        <v>44849</v>
      </c>
      <c r="B654">
        <v>11</v>
      </c>
      <c r="C654">
        <v>19</v>
      </c>
      <c r="D654">
        <v>6</v>
      </c>
      <c r="E654">
        <v>1</v>
      </c>
      <c r="F654">
        <v>3</v>
      </c>
      <c r="G654">
        <v>6</v>
      </c>
      <c r="H654">
        <v>7</v>
      </c>
      <c r="I654" t="str">
        <v>0</v>
      </c>
    </row>
    <row r="655" spans="1:9">
      <c r="A655">
        <v>44850</v>
      </c>
      <c r="B655">
        <v>12</v>
      </c>
      <c r="C655">
        <v>19</v>
      </c>
      <c r="D655">
        <v>7</v>
      </c>
      <c r="E655">
        <v>2</v>
      </c>
      <c r="F655">
        <v>3</v>
      </c>
      <c r="G655">
        <v>6</v>
      </c>
      <c r="H655">
        <v>5</v>
      </c>
      <c r="I655" t="str">
        <v>0</v>
      </c>
    </row>
    <row r="656" spans="1:9">
      <c r="A656">
        <v>44851</v>
      </c>
      <c r="B656">
        <v>14</v>
      </c>
      <c r="C656">
        <v>18</v>
      </c>
      <c r="D656">
        <v>1</v>
      </c>
      <c r="E656">
        <v>0</v>
      </c>
      <c r="F656">
        <v>3</v>
      </c>
      <c r="G656">
        <v>5</v>
      </c>
      <c r="H656">
        <v>6</v>
      </c>
      <c r="I656" t="str">
        <v>0</v>
      </c>
    </row>
    <row r="657" spans="1:9">
      <c r="A657">
        <v>44852</v>
      </c>
      <c r="B657">
        <v>11</v>
      </c>
      <c r="C657">
        <v>19</v>
      </c>
      <c r="D657">
        <v>2</v>
      </c>
      <c r="E657">
        <v>0</v>
      </c>
      <c r="F657">
        <v>3</v>
      </c>
      <c r="G657">
        <v>5</v>
      </c>
      <c r="H657">
        <v>7</v>
      </c>
      <c r="I657" t="str">
        <v>0</v>
      </c>
    </row>
    <row r="658" spans="1:9">
      <c r="A658">
        <v>44853</v>
      </c>
      <c r="B658">
        <v>11</v>
      </c>
      <c r="C658">
        <v>19</v>
      </c>
      <c r="D658">
        <v>3</v>
      </c>
      <c r="E658">
        <v>0</v>
      </c>
      <c r="F658">
        <v>3</v>
      </c>
      <c r="G658">
        <v>5</v>
      </c>
      <c r="H658">
        <v>7</v>
      </c>
      <c r="I658" t="str">
        <v>0</v>
      </c>
    </row>
    <row r="659" spans="1:9">
      <c r="A659">
        <v>44854</v>
      </c>
      <c r="B659">
        <v>12</v>
      </c>
      <c r="C659">
        <v>19</v>
      </c>
      <c r="D659">
        <v>4</v>
      </c>
      <c r="E659">
        <v>0</v>
      </c>
      <c r="F659">
        <v>3</v>
      </c>
      <c r="G659">
        <v>5</v>
      </c>
      <c r="H659">
        <v>7</v>
      </c>
      <c r="I659" t="str">
        <v>0</v>
      </c>
    </row>
    <row r="660" spans="1:9">
      <c r="A660">
        <v>44855</v>
      </c>
      <c r="B660">
        <v>10</v>
      </c>
      <c r="C660">
        <v>19</v>
      </c>
      <c r="D660">
        <v>5</v>
      </c>
      <c r="E660">
        <v>0</v>
      </c>
      <c r="F660">
        <v>3</v>
      </c>
      <c r="G660">
        <v>5</v>
      </c>
      <c r="H660">
        <v>5</v>
      </c>
      <c r="I660" t="str">
        <v>0</v>
      </c>
    </row>
    <row r="661" spans="1:9">
      <c r="A661">
        <v>44856</v>
      </c>
      <c r="B661">
        <v>12</v>
      </c>
      <c r="C661">
        <v>19</v>
      </c>
      <c r="D661">
        <v>6</v>
      </c>
      <c r="E661">
        <v>1</v>
      </c>
      <c r="F661">
        <v>3</v>
      </c>
      <c r="G661">
        <v>6</v>
      </c>
      <c r="H661">
        <v>4</v>
      </c>
      <c r="I661" t="str">
        <v>0</v>
      </c>
    </row>
    <row r="662" spans="1:9">
      <c r="A662">
        <v>44857</v>
      </c>
      <c r="B662">
        <v>12</v>
      </c>
      <c r="C662">
        <v>19</v>
      </c>
      <c r="D662">
        <v>7</v>
      </c>
      <c r="E662">
        <v>2</v>
      </c>
      <c r="F662">
        <v>3</v>
      </c>
      <c r="G662">
        <v>5</v>
      </c>
      <c r="H662">
        <v>6</v>
      </c>
      <c r="I662" t="str">
        <v>0</v>
      </c>
    </row>
    <row r="663" spans="1:9">
      <c r="A663">
        <v>44858</v>
      </c>
      <c r="B663">
        <v>12</v>
      </c>
      <c r="C663">
        <v>19</v>
      </c>
      <c r="D663">
        <v>1</v>
      </c>
      <c r="E663">
        <v>0</v>
      </c>
      <c r="F663">
        <v>3</v>
      </c>
      <c r="G663">
        <v>5</v>
      </c>
      <c r="H663">
        <v>6</v>
      </c>
      <c r="I663" t="str">
        <v>0</v>
      </c>
    </row>
    <row r="664" spans="1:9">
      <c r="A664">
        <v>44859</v>
      </c>
      <c r="B664">
        <v>12</v>
      </c>
      <c r="C664">
        <v>19</v>
      </c>
      <c r="D664">
        <v>2</v>
      </c>
      <c r="E664">
        <v>0</v>
      </c>
      <c r="F664">
        <v>3</v>
      </c>
      <c r="G664">
        <v>4</v>
      </c>
      <c r="H664">
        <v>6</v>
      </c>
      <c r="I664" t="str">
        <v>0</v>
      </c>
    </row>
    <row r="665" spans="1:9">
      <c r="A665">
        <v>44860</v>
      </c>
      <c r="B665">
        <v>11</v>
      </c>
      <c r="C665">
        <v>19</v>
      </c>
      <c r="D665">
        <v>3</v>
      </c>
      <c r="E665">
        <v>0</v>
      </c>
      <c r="F665">
        <v>3</v>
      </c>
      <c r="G665">
        <v>6</v>
      </c>
      <c r="H665">
        <v>6</v>
      </c>
      <c r="I665" t="str">
        <v>0</v>
      </c>
    </row>
    <row r="666" spans="1:9">
      <c r="A666">
        <v>44861</v>
      </c>
      <c r="B666">
        <v>14</v>
      </c>
      <c r="C666">
        <v>19</v>
      </c>
      <c r="D666">
        <v>4</v>
      </c>
      <c r="E666">
        <v>0</v>
      </c>
      <c r="F666">
        <v>3</v>
      </c>
      <c r="G666">
        <v>5</v>
      </c>
      <c r="H666">
        <v>4</v>
      </c>
      <c r="I666" t="str">
        <v>0</v>
      </c>
    </row>
    <row r="667" spans="1:9">
      <c r="A667">
        <v>44862</v>
      </c>
      <c r="B667">
        <v>12</v>
      </c>
      <c r="C667">
        <v>19</v>
      </c>
      <c r="D667">
        <v>5</v>
      </c>
      <c r="E667">
        <v>0</v>
      </c>
      <c r="F667">
        <v>3</v>
      </c>
      <c r="G667">
        <v>5</v>
      </c>
      <c r="H667">
        <v>6</v>
      </c>
      <c r="I667" t="str">
        <v>0</v>
      </c>
    </row>
    <row r="668" spans="1:9">
      <c r="A668">
        <v>44863</v>
      </c>
      <c r="B668">
        <v>12</v>
      </c>
      <c r="C668">
        <v>19</v>
      </c>
      <c r="D668">
        <v>6</v>
      </c>
      <c r="E668">
        <v>1</v>
      </c>
      <c r="F668">
        <v>3</v>
      </c>
      <c r="G668">
        <v>6</v>
      </c>
      <c r="H668">
        <v>5</v>
      </c>
      <c r="I668" t="str">
        <v>0</v>
      </c>
    </row>
    <row r="669" spans="1:9">
      <c r="A669">
        <v>44864</v>
      </c>
      <c r="B669">
        <v>12</v>
      </c>
      <c r="C669">
        <v>19</v>
      </c>
      <c r="D669">
        <v>7</v>
      </c>
      <c r="E669">
        <v>2</v>
      </c>
      <c r="F669">
        <v>3</v>
      </c>
      <c r="G669">
        <v>6</v>
      </c>
      <c r="H669">
        <v>5</v>
      </c>
      <c r="I669" t="str">
        <v>0</v>
      </c>
    </row>
    <row r="670" spans="1:9">
      <c r="A670">
        <v>44865</v>
      </c>
      <c r="B670">
        <v>13</v>
      </c>
      <c r="C670">
        <v>18</v>
      </c>
      <c r="D670">
        <v>1</v>
      </c>
      <c r="E670">
        <v>0</v>
      </c>
      <c r="F670">
        <v>3</v>
      </c>
      <c r="G670">
        <v>6</v>
      </c>
      <c r="H670">
        <v>4</v>
      </c>
      <c r="I670" t="str">
        <v>0</v>
      </c>
    </row>
    <row r="671" spans="1:9">
      <c r="A671">
        <v>44866</v>
      </c>
      <c r="B671">
        <v>13</v>
      </c>
      <c r="C671">
        <v>19</v>
      </c>
      <c r="D671">
        <v>2</v>
      </c>
      <c r="E671">
        <v>0</v>
      </c>
      <c r="F671">
        <v>3</v>
      </c>
      <c r="G671">
        <v>6</v>
      </c>
      <c r="H671">
        <v>6</v>
      </c>
      <c r="I671" t="str">
        <v>0</v>
      </c>
    </row>
    <row r="672" spans="1:9">
      <c r="A672">
        <v>44867</v>
      </c>
      <c r="B672">
        <v>13</v>
      </c>
      <c r="C672">
        <v>19</v>
      </c>
      <c r="D672">
        <v>3</v>
      </c>
      <c r="E672">
        <v>0</v>
      </c>
      <c r="F672">
        <v>3</v>
      </c>
      <c r="G672">
        <v>5</v>
      </c>
      <c r="H672">
        <v>6</v>
      </c>
      <c r="I672" t="str">
        <v>0</v>
      </c>
    </row>
    <row r="673" spans="1:9">
      <c r="A673">
        <v>44868</v>
      </c>
      <c r="B673">
        <v>12</v>
      </c>
      <c r="C673">
        <v>18</v>
      </c>
      <c r="D673">
        <v>4</v>
      </c>
      <c r="E673">
        <v>0</v>
      </c>
      <c r="F673">
        <v>3</v>
      </c>
      <c r="G673">
        <v>4</v>
      </c>
      <c r="H673">
        <v>6</v>
      </c>
      <c r="I673" t="str">
        <v>0</v>
      </c>
    </row>
    <row r="674" spans="1:9">
      <c r="A674">
        <v>44869</v>
      </c>
      <c r="B674">
        <v>10</v>
      </c>
      <c r="C674">
        <v>18</v>
      </c>
      <c r="D674">
        <v>5</v>
      </c>
      <c r="E674">
        <v>0</v>
      </c>
      <c r="F674">
        <v>3</v>
      </c>
      <c r="G674">
        <v>4</v>
      </c>
      <c r="H674">
        <v>4</v>
      </c>
      <c r="I674" t="str">
        <v>0</v>
      </c>
    </row>
    <row r="675" spans="1:9">
      <c r="A675">
        <v>44870</v>
      </c>
      <c r="B675">
        <v>13</v>
      </c>
      <c r="C675">
        <v>19</v>
      </c>
      <c r="D675">
        <v>6</v>
      </c>
      <c r="E675">
        <v>1</v>
      </c>
      <c r="F675">
        <v>3</v>
      </c>
      <c r="G675">
        <v>4</v>
      </c>
      <c r="H675">
        <v>4</v>
      </c>
      <c r="I675" t="str">
        <v>0</v>
      </c>
    </row>
    <row r="676" spans="1:9">
      <c r="A676">
        <v>44871</v>
      </c>
      <c r="B676">
        <v>12</v>
      </c>
      <c r="C676">
        <v>19</v>
      </c>
      <c r="D676">
        <v>7</v>
      </c>
      <c r="E676">
        <v>2</v>
      </c>
      <c r="F676">
        <v>3</v>
      </c>
      <c r="G676">
        <v>3</v>
      </c>
      <c r="H676">
        <v>5</v>
      </c>
      <c r="I676" t="str">
        <v>0</v>
      </c>
    </row>
    <row r="677" spans="1:9">
      <c r="A677">
        <v>44872</v>
      </c>
      <c r="B677">
        <v>12</v>
      </c>
      <c r="C677">
        <v>19</v>
      </c>
      <c r="D677">
        <v>1</v>
      </c>
      <c r="E677">
        <v>0</v>
      </c>
      <c r="F677">
        <v>3</v>
      </c>
      <c r="G677">
        <v>4</v>
      </c>
      <c r="H677">
        <v>6</v>
      </c>
      <c r="I677" t="str">
        <v>0</v>
      </c>
    </row>
    <row r="678" spans="1:9">
      <c r="A678">
        <v>44873</v>
      </c>
      <c r="B678">
        <v>13</v>
      </c>
      <c r="C678">
        <v>19</v>
      </c>
      <c r="D678">
        <v>2</v>
      </c>
      <c r="E678">
        <v>0</v>
      </c>
      <c r="F678">
        <v>3</v>
      </c>
      <c r="G678">
        <v>4</v>
      </c>
      <c r="H678">
        <v>6</v>
      </c>
      <c r="I678" t="str">
        <v>0</v>
      </c>
    </row>
    <row r="679" spans="1:9">
      <c r="A679">
        <v>44874</v>
      </c>
      <c r="B679">
        <v>13</v>
      </c>
      <c r="C679">
        <v>19</v>
      </c>
      <c r="D679">
        <v>3</v>
      </c>
      <c r="E679">
        <v>0</v>
      </c>
      <c r="F679">
        <v>3</v>
      </c>
      <c r="G679">
        <v>5</v>
      </c>
      <c r="H679">
        <v>5</v>
      </c>
      <c r="I679" t="str">
        <v>0</v>
      </c>
    </row>
    <row r="680" spans="1:9">
      <c r="A680">
        <v>44875</v>
      </c>
      <c r="B680">
        <v>4</v>
      </c>
      <c r="C680">
        <v>19</v>
      </c>
      <c r="D680">
        <v>4</v>
      </c>
      <c r="E680">
        <v>0</v>
      </c>
      <c r="F680">
        <v>3</v>
      </c>
      <c r="G680">
        <v>6</v>
      </c>
      <c r="H680">
        <v>4</v>
      </c>
      <c r="I680" t="str">
        <v>1</v>
      </c>
    </row>
    <row r="681" spans="1:9">
      <c r="A681">
        <v>44876</v>
      </c>
      <c r="B681">
        <v>5</v>
      </c>
      <c r="C681">
        <v>18</v>
      </c>
      <c r="D681">
        <v>5</v>
      </c>
      <c r="E681">
        <v>0</v>
      </c>
      <c r="F681">
        <v>3</v>
      </c>
      <c r="G681">
        <v>6</v>
      </c>
      <c r="H681">
        <v>5</v>
      </c>
      <c r="I681" t="str">
        <v>0</v>
      </c>
    </row>
    <row r="682" spans="1:9">
      <c r="A682">
        <v>44877</v>
      </c>
      <c r="B682">
        <v>4</v>
      </c>
      <c r="C682">
        <v>19</v>
      </c>
      <c r="D682">
        <v>6</v>
      </c>
      <c r="E682">
        <v>1</v>
      </c>
      <c r="F682">
        <v>3</v>
      </c>
      <c r="G682">
        <v>6</v>
      </c>
      <c r="H682">
        <v>2</v>
      </c>
      <c r="I682" t="str">
        <v>1</v>
      </c>
    </row>
    <row r="683" spans="1:9">
      <c r="A683">
        <v>44878</v>
      </c>
      <c r="B683">
        <v>11</v>
      </c>
      <c r="C683">
        <v>19</v>
      </c>
      <c r="D683">
        <v>7</v>
      </c>
      <c r="E683">
        <v>2</v>
      </c>
      <c r="F683">
        <v>3</v>
      </c>
      <c r="G683">
        <v>5</v>
      </c>
      <c r="H683">
        <v>1</v>
      </c>
      <c r="I683" t="str">
        <v>1</v>
      </c>
    </row>
    <row r="684" spans="1:9">
      <c r="A684">
        <v>44879</v>
      </c>
      <c r="B684">
        <v>13</v>
      </c>
      <c r="C684">
        <v>18</v>
      </c>
      <c r="D684">
        <v>1</v>
      </c>
      <c r="E684">
        <v>0</v>
      </c>
      <c r="F684">
        <v>3</v>
      </c>
      <c r="G684">
        <v>5</v>
      </c>
      <c r="H684">
        <v>3</v>
      </c>
      <c r="I684" t="str">
        <v>0</v>
      </c>
    </row>
    <row r="685" spans="1:9">
      <c r="A685">
        <v>44880</v>
      </c>
      <c r="B685">
        <v>13</v>
      </c>
      <c r="C685">
        <v>18</v>
      </c>
      <c r="D685">
        <v>2</v>
      </c>
      <c r="E685">
        <v>0</v>
      </c>
      <c r="F685">
        <v>3</v>
      </c>
      <c r="G685">
        <v>4</v>
      </c>
      <c r="H685">
        <v>5</v>
      </c>
      <c r="I685" t="str">
        <v>0</v>
      </c>
    </row>
    <row r="686" spans="1:9">
      <c r="A686">
        <v>44881</v>
      </c>
      <c r="B686">
        <v>12</v>
      </c>
      <c r="C686">
        <v>19</v>
      </c>
      <c r="D686">
        <v>3</v>
      </c>
      <c r="E686">
        <v>0</v>
      </c>
      <c r="F686">
        <v>3</v>
      </c>
      <c r="G686">
        <v>4</v>
      </c>
      <c r="H686">
        <v>4</v>
      </c>
      <c r="I686" t="str">
        <v>0</v>
      </c>
    </row>
    <row r="687" spans="1:9">
      <c r="A687">
        <v>44882</v>
      </c>
      <c r="B687">
        <v>5</v>
      </c>
      <c r="C687">
        <v>19</v>
      </c>
      <c r="D687">
        <v>4</v>
      </c>
      <c r="E687">
        <v>0</v>
      </c>
      <c r="F687">
        <v>3</v>
      </c>
      <c r="G687">
        <v>4</v>
      </c>
      <c r="H687">
        <v>2</v>
      </c>
      <c r="I687" t="str">
        <v>0</v>
      </c>
    </row>
    <row r="688" spans="1:9">
      <c r="A688">
        <v>44883</v>
      </c>
      <c r="B688">
        <v>13</v>
      </c>
      <c r="C688">
        <v>19</v>
      </c>
      <c r="D688">
        <v>5</v>
      </c>
      <c r="E688">
        <v>0</v>
      </c>
      <c r="F688">
        <v>3</v>
      </c>
      <c r="G688">
        <v>5</v>
      </c>
      <c r="H688">
        <v>4</v>
      </c>
      <c r="I688" t="str">
        <v>0</v>
      </c>
    </row>
    <row r="689" spans="1:9">
      <c r="A689">
        <v>44884</v>
      </c>
      <c r="B689">
        <v>12</v>
      </c>
      <c r="C689">
        <v>19</v>
      </c>
      <c r="D689">
        <v>6</v>
      </c>
      <c r="E689">
        <v>1</v>
      </c>
      <c r="F689">
        <v>3</v>
      </c>
      <c r="G689">
        <v>6</v>
      </c>
      <c r="H689">
        <v>3</v>
      </c>
      <c r="I689" t="str">
        <v>0</v>
      </c>
    </row>
    <row r="690" spans="1:9">
      <c r="A690">
        <v>44885</v>
      </c>
      <c r="B690">
        <v>5</v>
      </c>
      <c r="C690">
        <v>19</v>
      </c>
      <c r="D690">
        <v>7</v>
      </c>
      <c r="E690">
        <v>2</v>
      </c>
      <c r="F690">
        <v>3</v>
      </c>
      <c r="G690">
        <v>6</v>
      </c>
      <c r="H690">
        <v>1</v>
      </c>
      <c r="I690" t="str">
        <v>1</v>
      </c>
    </row>
    <row r="691" spans="1:9">
      <c r="A691">
        <v>44886</v>
      </c>
      <c r="B691">
        <v>13</v>
      </c>
      <c r="C691">
        <v>19</v>
      </c>
      <c r="D691">
        <v>1</v>
      </c>
      <c r="E691">
        <v>0</v>
      </c>
      <c r="F691">
        <v>3</v>
      </c>
      <c r="G691">
        <v>5</v>
      </c>
      <c r="H691">
        <v>5</v>
      </c>
      <c r="I691" t="str">
        <v>0</v>
      </c>
    </row>
    <row r="692" spans="1:9">
      <c r="A692">
        <v>44887</v>
      </c>
      <c r="B692">
        <v>4</v>
      </c>
      <c r="C692">
        <v>18</v>
      </c>
      <c r="D692">
        <v>2</v>
      </c>
      <c r="E692">
        <v>0</v>
      </c>
      <c r="F692">
        <v>3</v>
      </c>
      <c r="G692">
        <v>5</v>
      </c>
      <c r="H692">
        <v>1</v>
      </c>
      <c r="I692" t="str">
        <v>1</v>
      </c>
    </row>
    <row r="693" spans="1:9">
      <c r="A693">
        <v>44888</v>
      </c>
      <c r="B693">
        <v>13</v>
      </c>
      <c r="C693">
        <v>19</v>
      </c>
      <c r="D693">
        <v>3</v>
      </c>
      <c r="E693">
        <v>0</v>
      </c>
      <c r="F693">
        <v>3</v>
      </c>
      <c r="G693">
        <v>4</v>
      </c>
      <c r="H693">
        <v>2</v>
      </c>
      <c r="I693" t="str">
        <v>1</v>
      </c>
    </row>
    <row r="694" spans="1:9">
      <c r="A694">
        <v>44889</v>
      </c>
      <c r="B694">
        <v>13</v>
      </c>
      <c r="C694">
        <v>19</v>
      </c>
      <c r="D694">
        <v>4</v>
      </c>
      <c r="E694">
        <v>0</v>
      </c>
      <c r="F694">
        <v>3</v>
      </c>
      <c r="G694">
        <v>4</v>
      </c>
      <c r="H694">
        <v>4</v>
      </c>
      <c r="I694" t="str">
        <v>0</v>
      </c>
    </row>
    <row r="695" spans="1:9">
      <c r="A695">
        <v>44890</v>
      </c>
      <c r="B695">
        <v>12</v>
      </c>
      <c r="C695">
        <v>19</v>
      </c>
      <c r="D695">
        <v>5</v>
      </c>
      <c r="E695">
        <v>0</v>
      </c>
      <c r="F695">
        <v>3</v>
      </c>
      <c r="G695">
        <v>4</v>
      </c>
      <c r="H695">
        <v>5</v>
      </c>
      <c r="I695" t="str">
        <v>0</v>
      </c>
    </row>
    <row r="696" spans="1:9">
      <c r="A696">
        <v>44891</v>
      </c>
      <c r="B696">
        <v>14</v>
      </c>
      <c r="C696">
        <v>20</v>
      </c>
      <c r="D696">
        <v>6</v>
      </c>
      <c r="E696">
        <v>1</v>
      </c>
      <c r="F696">
        <v>3</v>
      </c>
      <c r="G696">
        <v>4</v>
      </c>
      <c r="H696">
        <v>3</v>
      </c>
      <c r="I696" t="str">
        <v>0</v>
      </c>
    </row>
    <row r="697" spans="1:9">
      <c r="A697">
        <v>44892</v>
      </c>
      <c r="B697">
        <v>12</v>
      </c>
      <c r="C697">
        <v>19</v>
      </c>
      <c r="D697">
        <v>7</v>
      </c>
      <c r="E697">
        <v>2</v>
      </c>
      <c r="F697">
        <v>3</v>
      </c>
      <c r="G697">
        <v>3</v>
      </c>
      <c r="H697">
        <v>4</v>
      </c>
      <c r="I697" t="str">
        <v>0</v>
      </c>
    </row>
    <row r="698" spans="1:9">
      <c r="A698">
        <v>44893</v>
      </c>
      <c r="B698">
        <v>4</v>
      </c>
      <c r="C698">
        <v>18</v>
      </c>
      <c r="D698">
        <v>1</v>
      </c>
      <c r="E698">
        <v>0</v>
      </c>
      <c r="F698">
        <v>3</v>
      </c>
      <c r="G698">
        <v>6</v>
      </c>
      <c r="H698">
        <v>4</v>
      </c>
      <c r="I698" t="str">
        <v>1</v>
      </c>
    </row>
    <row r="699" spans="1:9">
      <c r="A699">
        <v>44894</v>
      </c>
      <c r="B699">
        <v>5</v>
      </c>
      <c r="C699">
        <v>18</v>
      </c>
      <c r="D699">
        <v>2</v>
      </c>
      <c r="E699">
        <v>0</v>
      </c>
      <c r="F699">
        <v>3</v>
      </c>
      <c r="G699">
        <v>3</v>
      </c>
      <c r="H699">
        <v>1</v>
      </c>
      <c r="I699" t="str">
        <v>1</v>
      </c>
    </row>
    <row r="700" spans="1:9">
      <c r="A700">
        <v>44895</v>
      </c>
      <c r="B700">
        <v>4</v>
      </c>
      <c r="C700">
        <v>18</v>
      </c>
      <c r="D700">
        <v>3</v>
      </c>
      <c r="E700">
        <v>0</v>
      </c>
      <c r="F700">
        <v>3</v>
      </c>
      <c r="G700">
        <v>1</v>
      </c>
      <c r="H700">
        <v>1</v>
      </c>
      <c r="I700" t="str">
        <v>0</v>
      </c>
    </row>
    <row r="701" spans="1:9">
      <c r="A701">
        <v>44896</v>
      </c>
      <c r="B701">
        <v>4</v>
      </c>
      <c r="C701">
        <v>18</v>
      </c>
      <c r="D701">
        <v>4</v>
      </c>
      <c r="E701">
        <v>0</v>
      </c>
      <c r="F701">
        <v>4</v>
      </c>
      <c r="G701">
        <v>1</v>
      </c>
      <c r="H701">
        <v>2</v>
      </c>
      <c r="I701" t="str">
        <v>0</v>
      </c>
    </row>
    <row r="702" spans="1:9">
      <c r="A702">
        <v>44897</v>
      </c>
      <c r="B702">
        <v>13</v>
      </c>
      <c r="C702">
        <v>19</v>
      </c>
      <c r="D702">
        <v>5</v>
      </c>
      <c r="E702">
        <v>0</v>
      </c>
      <c r="F702">
        <v>4</v>
      </c>
      <c r="G702">
        <v>2</v>
      </c>
      <c r="H702">
        <v>3</v>
      </c>
      <c r="I702" t="str">
        <v>1</v>
      </c>
    </row>
    <row r="703" spans="1:9">
      <c r="A703">
        <v>44898</v>
      </c>
      <c r="B703">
        <v>5</v>
      </c>
      <c r="C703">
        <v>19</v>
      </c>
      <c r="D703">
        <v>6</v>
      </c>
      <c r="E703">
        <v>1</v>
      </c>
      <c r="F703">
        <v>4</v>
      </c>
      <c r="G703">
        <v>3</v>
      </c>
      <c r="H703">
        <v>1</v>
      </c>
      <c r="I703" t="str">
        <v>1</v>
      </c>
    </row>
    <row r="704" spans="1:9">
      <c r="A704">
        <v>44899</v>
      </c>
      <c r="B704">
        <v>13</v>
      </c>
      <c r="C704">
        <v>19</v>
      </c>
      <c r="D704">
        <v>7</v>
      </c>
      <c r="E704">
        <v>2</v>
      </c>
      <c r="F704">
        <v>4</v>
      </c>
      <c r="G704">
        <v>2</v>
      </c>
      <c r="H704">
        <v>3</v>
      </c>
      <c r="I704" t="str">
        <v>1</v>
      </c>
    </row>
    <row r="705" spans="1:9">
      <c r="A705">
        <v>44900</v>
      </c>
      <c r="B705">
        <v>4</v>
      </c>
      <c r="C705">
        <v>19</v>
      </c>
      <c r="D705">
        <v>1</v>
      </c>
      <c r="E705">
        <v>0</v>
      </c>
      <c r="F705">
        <v>4</v>
      </c>
      <c r="G705">
        <v>1</v>
      </c>
      <c r="H705">
        <v>2</v>
      </c>
      <c r="I705" t="str">
        <v>0</v>
      </c>
    </row>
    <row r="706" spans="1:9">
      <c r="A706">
        <v>44901</v>
      </c>
      <c r="B706">
        <v>14</v>
      </c>
      <c r="C706">
        <v>19</v>
      </c>
      <c r="D706">
        <v>2</v>
      </c>
      <c r="E706">
        <v>0</v>
      </c>
      <c r="F706">
        <v>4</v>
      </c>
      <c r="G706">
        <v>2</v>
      </c>
      <c r="H706">
        <v>3</v>
      </c>
      <c r="I706" t="str">
        <v>0</v>
      </c>
    </row>
    <row r="707" spans="1:9">
      <c r="A707">
        <v>44902</v>
      </c>
      <c r="B707">
        <v>13</v>
      </c>
      <c r="C707">
        <v>19</v>
      </c>
      <c r="D707">
        <v>3</v>
      </c>
      <c r="E707">
        <v>0</v>
      </c>
      <c r="F707">
        <v>4</v>
      </c>
      <c r="G707">
        <v>3</v>
      </c>
      <c r="H707">
        <v>4</v>
      </c>
      <c r="I707" t="str">
        <v>0</v>
      </c>
    </row>
    <row r="708" spans="1:9">
      <c r="A708">
        <v>44903</v>
      </c>
      <c r="B708">
        <v>4</v>
      </c>
      <c r="C708">
        <v>19</v>
      </c>
      <c r="D708">
        <v>4</v>
      </c>
      <c r="E708">
        <v>0</v>
      </c>
      <c r="F708">
        <v>4</v>
      </c>
      <c r="G708">
        <v>2</v>
      </c>
      <c r="H708">
        <v>3</v>
      </c>
      <c r="I708" t="str">
        <v>0</v>
      </c>
    </row>
    <row r="709" spans="1:9">
      <c r="A709">
        <v>44904</v>
      </c>
      <c r="B709">
        <v>4</v>
      </c>
      <c r="C709">
        <v>18</v>
      </c>
      <c r="D709">
        <v>5</v>
      </c>
      <c r="E709">
        <v>0</v>
      </c>
      <c r="F709">
        <v>4</v>
      </c>
      <c r="G709">
        <v>3</v>
      </c>
      <c r="H709">
        <v>2</v>
      </c>
      <c r="I709" t="str">
        <v>0</v>
      </c>
    </row>
    <row r="710" spans="1:9">
      <c r="A710">
        <v>44905</v>
      </c>
      <c r="B710">
        <v>13</v>
      </c>
      <c r="C710">
        <v>18</v>
      </c>
      <c r="D710">
        <v>6</v>
      </c>
      <c r="E710">
        <v>1</v>
      </c>
      <c r="F710">
        <v>4</v>
      </c>
      <c r="G710">
        <v>3</v>
      </c>
      <c r="H710">
        <v>3</v>
      </c>
      <c r="I710" t="str">
        <v>0</v>
      </c>
    </row>
    <row r="711" spans="1:9">
      <c r="A711">
        <v>44906</v>
      </c>
      <c r="B711">
        <v>12</v>
      </c>
      <c r="C711">
        <v>20</v>
      </c>
      <c r="D711">
        <v>7</v>
      </c>
      <c r="E711">
        <v>2</v>
      </c>
      <c r="F711">
        <v>4</v>
      </c>
      <c r="G711">
        <v>2</v>
      </c>
      <c r="H711">
        <v>3</v>
      </c>
      <c r="I711" t="str">
        <v>0</v>
      </c>
    </row>
    <row r="712" spans="1:9">
      <c r="A712">
        <v>44907</v>
      </c>
      <c r="B712">
        <v>5</v>
      </c>
      <c r="C712">
        <v>18</v>
      </c>
      <c r="D712">
        <v>1</v>
      </c>
      <c r="E712">
        <v>0</v>
      </c>
      <c r="F712">
        <v>4</v>
      </c>
      <c r="G712">
        <v>2</v>
      </c>
      <c r="H712">
        <v>1</v>
      </c>
      <c r="I712" t="str">
        <v>0</v>
      </c>
    </row>
    <row r="713" spans="1:9">
      <c r="A713">
        <v>44908</v>
      </c>
      <c r="B713">
        <v>13</v>
      </c>
      <c r="C713">
        <v>18</v>
      </c>
      <c r="D713">
        <v>2</v>
      </c>
      <c r="E713">
        <v>0</v>
      </c>
      <c r="F713">
        <v>4</v>
      </c>
      <c r="G713">
        <v>2</v>
      </c>
      <c r="H713">
        <v>3</v>
      </c>
      <c r="I713" t="str">
        <v>0</v>
      </c>
    </row>
    <row r="714" spans="1:9">
      <c r="A714">
        <v>44909</v>
      </c>
      <c r="B714">
        <v>4</v>
      </c>
      <c r="C714">
        <v>18</v>
      </c>
      <c r="D714">
        <v>3</v>
      </c>
      <c r="E714">
        <v>0</v>
      </c>
      <c r="F714">
        <v>4</v>
      </c>
      <c r="G714">
        <v>1</v>
      </c>
      <c r="H714">
        <v>2</v>
      </c>
      <c r="I714" t="str">
        <v>1</v>
      </c>
    </row>
    <row r="715" spans="1:9">
      <c r="A715">
        <v>44910</v>
      </c>
      <c r="B715">
        <v>13</v>
      </c>
      <c r="C715">
        <v>19</v>
      </c>
      <c r="D715">
        <v>4</v>
      </c>
      <c r="E715">
        <v>0</v>
      </c>
      <c r="F715">
        <v>4</v>
      </c>
      <c r="G715">
        <v>1</v>
      </c>
      <c r="H715">
        <v>4</v>
      </c>
      <c r="I715" t="str">
        <v>0</v>
      </c>
    </row>
    <row r="716" spans="1:9">
      <c r="A716">
        <v>44911</v>
      </c>
      <c r="B716">
        <v>5</v>
      </c>
      <c r="C716">
        <v>18</v>
      </c>
      <c r="D716">
        <v>5</v>
      </c>
      <c r="E716">
        <v>0</v>
      </c>
      <c r="F716">
        <v>4</v>
      </c>
      <c r="G716">
        <v>2</v>
      </c>
      <c r="H716">
        <v>1</v>
      </c>
      <c r="I716" t="str">
        <v>0</v>
      </c>
    </row>
    <row r="717" spans="1:9">
      <c r="A717">
        <v>44912</v>
      </c>
      <c r="B717">
        <v>5</v>
      </c>
      <c r="C717">
        <v>19</v>
      </c>
      <c r="D717">
        <v>6</v>
      </c>
      <c r="E717">
        <v>1</v>
      </c>
      <c r="F717">
        <v>4</v>
      </c>
      <c r="G717">
        <v>1</v>
      </c>
      <c r="H717">
        <v>1</v>
      </c>
      <c r="I717" t="str">
        <v>1</v>
      </c>
    </row>
    <row r="718" spans="1:9">
      <c r="A718">
        <v>44913</v>
      </c>
      <c r="B718">
        <v>4</v>
      </c>
      <c r="C718">
        <v>19</v>
      </c>
      <c r="D718">
        <v>7</v>
      </c>
      <c r="E718">
        <v>2</v>
      </c>
      <c r="F718">
        <v>4</v>
      </c>
      <c r="G718">
        <v>1</v>
      </c>
      <c r="H718">
        <v>2</v>
      </c>
      <c r="I718" t="str">
        <v>1</v>
      </c>
    </row>
    <row r="719" spans="1:9">
      <c r="A719">
        <v>44914</v>
      </c>
      <c r="B719">
        <v>4</v>
      </c>
      <c r="C719">
        <v>18</v>
      </c>
      <c r="D719">
        <v>1</v>
      </c>
      <c r="E719">
        <v>0</v>
      </c>
      <c r="F719">
        <v>4</v>
      </c>
      <c r="G719">
        <v>1</v>
      </c>
      <c r="H719">
        <v>2</v>
      </c>
      <c r="I719" t="str">
        <v>1</v>
      </c>
    </row>
    <row r="720" spans="1:9">
      <c r="A720">
        <v>44915</v>
      </c>
      <c r="B720">
        <v>13</v>
      </c>
      <c r="C720">
        <v>19</v>
      </c>
      <c r="D720">
        <v>2</v>
      </c>
      <c r="E720">
        <v>0</v>
      </c>
      <c r="F720">
        <v>4</v>
      </c>
      <c r="G720">
        <v>2</v>
      </c>
      <c r="H720">
        <v>4</v>
      </c>
      <c r="I720" t="str">
        <v>0</v>
      </c>
    </row>
    <row r="721" spans="1:9">
      <c r="A721">
        <v>44916</v>
      </c>
      <c r="B721">
        <v>4</v>
      </c>
      <c r="C721">
        <v>19</v>
      </c>
      <c r="D721">
        <v>3</v>
      </c>
      <c r="E721">
        <v>0</v>
      </c>
      <c r="F721">
        <v>4</v>
      </c>
      <c r="G721">
        <v>2</v>
      </c>
      <c r="H721">
        <v>1</v>
      </c>
      <c r="I721" t="str">
        <v>1</v>
      </c>
    </row>
    <row r="722" spans="1:9">
      <c r="A722">
        <v>44917</v>
      </c>
      <c r="B722">
        <v>4</v>
      </c>
      <c r="C722">
        <v>18</v>
      </c>
      <c r="D722">
        <v>4</v>
      </c>
      <c r="E722">
        <v>0</v>
      </c>
      <c r="F722">
        <v>4</v>
      </c>
      <c r="G722">
        <v>1</v>
      </c>
      <c r="H722">
        <v>1</v>
      </c>
      <c r="I722" t="str">
        <v>1</v>
      </c>
    </row>
    <row r="723" spans="1:9">
      <c r="A723">
        <v>44918</v>
      </c>
      <c r="B723">
        <v>4</v>
      </c>
      <c r="C723">
        <v>18</v>
      </c>
      <c r="D723">
        <v>5</v>
      </c>
      <c r="E723">
        <v>0</v>
      </c>
      <c r="F723">
        <v>4</v>
      </c>
      <c r="G723">
        <v>1</v>
      </c>
      <c r="H723">
        <v>1</v>
      </c>
      <c r="I723" t="str">
        <v>1</v>
      </c>
    </row>
    <row r="724" spans="1:9">
      <c r="A724">
        <v>44919</v>
      </c>
      <c r="B724">
        <v>4</v>
      </c>
      <c r="C724">
        <v>19</v>
      </c>
      <c r="D724">
        <v>6</v>
      </c>
      <c r="E724">
        <v>1</v>
      </c>
      <c r="F724">
        <v>4</v>
      </c>
      <c r="G724">
        <v>1</v>
      </c>
      <c r="H724">
        <v>1</v>
      </c>
      <c r="I724" t="str">
        <v>1</v>
      </c>
    </row>
    <row r="725" spans="1:9">
      <c r="A725">
        <v>44920</v>
      </c>
      <c r="B725">
        <v>11</v>
      </c>
      <c r="C725">
        <v>19</v>
      </c>
      <c r="D725">
        <v>7</v>
      </c>
      <c r="E725">
        <v>3</v>
      </c>
      <c r="F725">
        <v>4</v>
      </c>
      <c r="G725">
        <v>1</v>
      </c>
      <c r="H725">
        <v>1</v>
      </c>
      <c r="I725" t="str">
        <v>0</v>
      </c>
    </row>
    <row r="726" spans="1:9">
      <c r="A726">
        <v>44921</v>
      </c>
      <c r="B726">
        <v>4</v>
      </c>
      <c r="C726">
        <v>19</v>
      </c>
      <c r="D726">
        <v>1</v>
      </c>
      <c r="E726">
        <v>0</v>
      </c>
      <c r="F726">
        <v>4</v>
      </c>
      <c r="G726">
        <v>2</v>
      </c>
      <c r="H726">
        <v>2</v>
      </c>
      <c r="I726" t="str">
        <v>0</v>
      </c>
    </row>
    <row r="727" spans="1:9">
      <c r="A727">
        <v>44922</v>
      </c>
      <c r="B727">
        <v>4</v>
      </c>
      <c r="C727">
        <v>18</v>
      </c>
      <c r="D727">
        <v>2</v>
      </c>
      <c r="E727">
        <v>0</v>
      </c>
      <c r="F727">
        <v>4</v>
      </c>
      <c r="G727">
        <v>2</v>
      </c>
      <c r="H727">
        <v>2</v>
      </c>
      <c r="I727" t="str">
        <v>0</v>
      </c>
    </row>
    <row r="728" spans="1:9">
      <c r="A728">
        <v>44923</v>
      </c>
      <c r="B728">
        <v>5</v>
      </c>
      <c r="C728">
        <v>19</v>
      </c>
      <c r="D728">
        <v>3</v>
      </c>
      <c r="E728">
        <v>0</v>
      </c>
      <c r="F728">
        <v>4</v>
      </c>
      <c r="G728">
        <v>2</v>
      </c>
      <c r="H728">
        <v>2</v>
      </c>
      <c r="I728" t="str">
        <v>0</v>
      </c>
    </row>
    <row r="729" spans="1:9">
      <c r="A729">
        <v>44924</v>
      </c>
      <c r="B729">
        <v>4</v>
      </c>
      <c r="C729">
        <v>18</v>
      </c>
      <c r="D729">
        <v>4</v>
      </c>
      <c r="E729">
        <v>0</v>
      </c>
      <c r="F729">
        <v>4</v>
      </c>
      <c r="G729">
        <v>2</v>
      </c>
      <c r="H729">
        <v>2</v>
      </c>
      <c r="I729" t="str">
        <v>0</v>
      </c>
    </row>
    <row r="730" spans="1:9">
      <c r="A730">
        <v>44925</v>
      </c>
      <c r="B730">
        <v>4</v>
      </c>
      <c r="C730">
        <v>18</v>
      </c>
      <c r="D730">
        <v>5</v>
      </c>
      <c r="E730">
        <v>0</v>
      </c>
      <c r="F730">
        <v>4</v>
      </c>
      <c r="G730">
        <v>2</v>
      </c>
      <c r="H730">
        <v>2</v>
      </c>
      <c r="I730" t="str">
        <v>0</v>
      </c>
    </row>
    <row r="731" spans="1:9">
      <c r="A731">
        <v>44926</v>
      </c>
      <c r="B731">
        <v>13</v>
      </c>
      <c r="C731">
        <v>20</v>
      </c>
      <c r="D731">
        <v>6</v>
      </c>
      <c r="E731">
        <v>1</v>
      </c>
      <c r="F731">
        <v>4</v>
      </c>
      <c r="G731">
        <v>2</v>
      </c>
      <c r="H731">
        <v>4</v>
      </c>
      <c r="I731" t="str"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774D-A153-4F11-B630-04CF2F0118F2}">
  <sheetPr>
    <tabColor rgb="FFFFFF00"/>
  </sheetPr>
  <dimension ref="A1:BX731"/>
  <sheetViews>
    <sheetView tabSelected="1" topLeftCell="I1" zoomScale="77" zoomScaleNormal="70" workbookViewId="0">
      <selection activeCell="Y10" sqref="Y10"/>
    </sheetView>
  </sheetViews>
  <sheetFormatPr defaultRowHeight="13.2"/>
  <cols>
    <col min="60" max="60" width="8.77734375" customWidth="1"/>
    <col min="61" max="61" width="8.88671875" customWidth="1"/>
  </cols>
  <sheetData>
    <row r="1" spans="1:46" ht="13.8" thickBot="1">
      <c r="A1" t="str" cm="1">
        <f t="array" ref="A1:I731">최종_1!A1:I731</f>
        <v>INQ_YMD</v>
      </c>
      <c r="B1" t="str">
        <v>mintime</v>
      </c>
      <c r="C1" t="str">
        <v>maxtime</v>
      </c>
      <c r="D1" t="str">
        <v>DAY</v>
      </c>
      <c r="E1" t="str">
        <v>WEEK</v>
      </c>
      <c r="F1" t="str">
        <v>SEASON</v>
      </c>
      <c r="G1" t="str">
        <v>p-temp</v>
      </c>
      <c r="H1" t="str">
        <v>solar</v>
      </c>
      <c r="I1" t="str">
        <v>rain</v>
      </c>
    </row>
    <row r="2" spans="1:46" ht="14.4" thickBot="1">
      <c r="A2">
        <v>44197</v>
      </c>
      <c r="B2">
        <v>11</v>
      </c>
      <c r="C2">
        <v>19</v>
      </c>
      <c r="D2">
        <v>5</v>
      </c>
      <c r="E2">
        <v>3</v>
      </c>
      <c r="F2">
        <v>4</v>
      </c>
      <c r="G2">
        <v>1</v>
      </c>
      <c r="H2">
        <v>1</v>
      </c>
      <c r="I2" t="str">
        <v>0</v>
      </c>
      <c r="J2" s="119" t="s">
        <v>163</v>
      </c>
      <c r="K2" s="117"/>
      <c r="L2" s="120" t="s">
        <v>162</v>
      </c>
      <c r="M2" s="118"/>
      <c r="O2" s="167" t="s">
        <v>151</v>
      </c>
      <c r="P2" s="169"/>
      <c r="Q2" s="167" t="s">
        <v>152</v>
      </c>
      <c r="R2" s="169"/>
      <c r="T2" s="183" t="s">
        <v>69</v>
      </c>
      <c r="U2" s="184"/>
    </row>
    <row r="3" spans="1:46" ht="14.4" thickBot="1">
      <c r="A3">
        <v>44198</v>
      </c>
      <c r="B3">
        <v>14</v>
      </c>
      <c r="C3">
        <v>19</v>
      </c>
      <c r="D3">
        <v>6</v>
      </c>
      <c r="E3">
        <v>1</v>
      </c>
      <c r="F3">
        <v>4</v>
      </c>
      <c r="G3">
        <v>1</v>
      </c>
      <c r="H3">
        <v>3</v>
      </c>
      <c r="I3" t="str">
        <v>0</v>
      </c>
      <c r="J3" s="131" t="s">
        <v>164</v>
      </c>
      <c r="K3" s="122" t="s">
        <v>149</v>
      </c>
      <c r="L3" s="121" t="s">
        <v>165</v>
      </c>
      <c r="M3" s="123" t="s">
        <v>166</v>
      </c>
      <c r="O3" s="168" t="s">
        <v>118</v>
      </c>
      <c r="P3" s="170" t="s">
        <v>149</v>
      </c>
      <c r="Q3" s="168" t="s">
        <v>118</v>
      </c>
      <c r="R3" s="170" t="s">
        <v>149</v>
      </c>
      <c r="T3" s="185" t="s">
        <v>120</v>
      </c>
      <c r="U3" s="186" t="s">
        <v>149</v>
      </c>
    </row>
    <row r="4" spans="1:46">
      <c r="A4">
        <v>44199</v>
      </c>
      <c r="B4">
        <v>12</v>
      </c>
      <c r="C4">
        <v>19</v>
      </c>
      <c r="D4">
        <v>7</v>
      </c>
      <c r="E4">
        <v>2</v>
      </c>
      <c r="F4">
        <v>4</v>
      </c>
      <c r="G4">
        <v>1</v>
      </c>
      <c r="H4">
        <v>3</v>
      </c>
      <c r="I4" t="str">
        <v>0</v>
      </c>
      <c r="J4" s="103">
        <v>1</v>
      </c>
      <c r="K4" s="187">
        <f>V19</f>
        <v>5</v>
      </c>
      <c r="L4" s="103">
        <v>1</v>
      </c>
      <c r="M4" s="124">
        <v>4</v>
      </c>
      <c r="O4" s="172">
        <v>1</v>
      </c>
      <c r="P4" s="164">
        <v>13</v>
      </c>
      <c r="Q4" s="172">
        <v>1</v>
      </c>
      <c r="R4" s="164">
        <v>5</v>
      </c>
      <c r="T4" s="172">
        <v>1</v>
      </c>
      <c r="U4" s="182">
        <f>T123</f>
        <v>4</v>
      </c>
    </row>
    <row r="5" spans="1:46">
      <c r="A5">
        <v>44200</v>
      </c>
      <c r="B5">
        <v>11</v>
      </c>
      <c r="C5">
        <v>18</v>
      </c>
      <c r="D5">
        <v>1</v>
      </c>
      <c r="E5">
        <v>0</v>
      </c>
      <c r="F5">
        <v>4</v>
      </c>
      <c r="G5">
        <v>1</v>
      </c>
      <c r="H5">
        <v>4</v>
      </c>
      <c r="I5" t="str">
        <v>0</v>
      </c>
      <c r="J5" s="128">
        <v>2</v>
      </c>
      <c r="K5" s="130">
        <f>W19</f>
        <v>4</v>
      </c>
      <c r="L5" s="128">
        <v>2</v>
      </c>
      <c r="M5" s="125">
        <v>4</v>
      </c>
      <c r="O5" s="128">
        <v>2</v>
      </c>
      <c r="P5" s="165">
        <v>13</v>
      </c>
      <c r="Q5" s="128">
        <v>2</v>
      </c>
      <c r="R5" s="165">
        <v>5</v>
      </c>
      <c r="T5" s="128">
        <v>2</v>
      </c>
      <c r="U5" s="171">
        <f>U123</f>
        <v>4</v>
      </c>
    </row>
    <row r="6" spans="1:46">
      <c r="A6">
        <v>44201</v>
      </c>
      <c r="B6">
        <v>3</v>
      </c>
      <c r="C6">
        <v>18</v>
      </c>
      <c r="D6">
        <v>2</v>
      </c>
      <c r="E6">
        <v>0</v>
      </c>
      <c r="F6">
        <v>4</v>
      </c>
      <c r="G6">
        <v>1</v>
      </c>
      <c r="H6">
        <v>1</v>
      </c>
      <c r="I6" t="str">
        <v>0</v>
      </c>
      <c r="J6" s="128">
        <v>3</v>
      </c>
      <c r="K6" s="126"/>
      <c r="L6" s="128">
        <v>3</v>
      </c>
      <c r="M6" s="130">
        <f>AI21</f>
        <v>13.25</v>
      </c>
      <c r="O6" s="128">
        <v>3</v>
      </c>
      <c r="P6" s="171">
        <f>BG71</f>
        <v>12</v>
      </c>
      <c r="Q6" s="128">
        <v>3</v>
      </c>
      <c r="R6" s="171">
        <v>4</v>
      </c>
      <c r="T6" s="128">
        <v>3</v>
      </c>
      <c r="U6" s="171">
        <f>V123</f>
        <v>13</v>
      </c>
    </row>
    <row r="7" spans="1:46">
      <c r="A7">
        <v>44202</v>
      </c>
      <c r="B7">
        <v>5</v>
      </c>
      <c r="C7">
        <v>19</v>
      </c>
      <c r="D7">
        <v>3</v>
      </c>
      <c r="E7">
        <v>0</v>
      </c>
      <c r="F7">
        <v>4</v>
      </c>
      <c r="G7">
        <v>1</v>
      </c>
      <c r="H7">
        <v>3</v>
      </c>
      <c r="I7" t="str">
        <v>1</v>
      </c>
      <c r="J7" s="128">
        <v>4</v>
      </c>
      <c r="K7" s="130">
        <f>Y19</f>
        <v>11</v>
      </c>
      <c r="L7" s="128">
        <v>4</v>
      </c>
      <c r="M7" s="130">
        <f>AJ19</f>
        <v>13</v>
      </c>
      <c r="O7" s="128">
        <v>4</v>
      </c>
      <c r="P7" s="171">
        <f>BH71</f>
        <v>13</v>
      </c>
      <c r="Q7" s="128">
        <v>4</v>
      </c>
      <c r="R7" s="165">
        <v>5</v>
      </c>
      <c r="T7" s="128">
        <v>4</v>
      </c>
      <c r="U7" s="171">
        <v>12.9</v>
      </c>
    </row>
    <row r="8" spans="1:46">
      <c r="A8">
        <v>44203</v>
      </c>
      <c r="B8">
        <v>3</v>
      </c>
      <c r="C8">
        <v>11</v>
      </c>
      <c r="D8">
        <v>4</v>
      </c>
      <c r="E8">
        <v>0</v>
      </c>
      <c r="F8">
        <v>4</v>
      </c>
      <c r="G8">
        <v>1</v>
      </c>
      <c r="H8">
        <v>2</v>
      </c>
      <c r="I8" t="str">
        <v>1</v>
      </c>
      <c r="J8" s="128">
        <v>5</v>
      </c>
      <c r="K8" s="130">
        <f>Z19</f>
        <v>13</v>
      </c>
      <c r="L8" s="128">
        <v>5</v>
      </c>
      <c r="M8" s="125">
        <v>4</v>
      </c>
      <c r="O8" s="128">
        <v>5</v>
      </c>
      <c r="P8" s="171">
        <f>BI71</f>
        <v>13</v>
      </c>
      <c r="Q8" s="128">
        <v>5</v>
      </c>
      <c r="R8" s="171">
        <v>11</v>
      </c>
      <c r="T8" s="128">
        <v>5</v>
      </c>
      <c r="U8" s="171">
        <f>X124</f>
        <v>13</v>
      </c>
    </row>
    <row r="9" spans="1:46">
      <c r="A9">
        <v>44204</v>
      </c>
      <c r="B9">
        <v>5</v>
      </c>
      <c r="C9">
        <v>11</v>
      </c>
      <c r="D9">
        <v>5</v>
      </c>
      <c r="E9">
        <v>0</v>
      </c>
      <c r="F9">
        <v>4</v>
      </c>
      <c r="G9">
        <v>1</v>
      </c>
      <c r="H9">
        <v>2</v>
      </c>
      <c r="I9" t="str">
        <v>1</v>
      </c>
      <c r="J9" s="128">
        <v>6</v>
      </c>
      <c r="K9" s="130">
        <f>AA19</f>
        <v>12</v>
      </c>
      <c r="L9" s="128">
        <v>6</v>
      </c>
      <c r="M9" s="125">
        <v>4</v>
      </c>
      <c r="O9" s="128">
        <v>6</v>
      </c>
      <c r="P9" s="171">
        <v>13</v>
      </c>
      <c r="Q9" s="128">
        <v>6</v>
      </c>
      <c r="R9" s="171">
        <v>4</v>
      </c>
      <c r="T9" s="128">
        <v>6</v>
      </c>
      <c r="U9" s="171">
        <f>Y124</f>
        <v>13</v>
      </c>
    </row>
    <row r="10" spans="1:46">
      <c r="A10">
        <v>44205</v>
      </c>
      <c r="B10">
        <v>15</v>
      </c>
      <c r="C10">
        <v>19</v>
      </c>
      <c r="D10">
        <v>6</v>
      </c>
      <c r="E10">
        <v>1</v>
      </c>
      <c r="F10">
        <v>4</v>
      </c>
      <c r="G10">
        <v>1</v>
      </c>
      <c r="H10">
        <v>2</v>
      </c>
      <c r="I10" t="str">
        <v>1</v>
      </c>
      <c r="J10" s="128">
        <v>7</v>
      </c>
      <c r="K10" s="130">
        <f>AB20</f>
        <v>13</v>
      </c>
      <c r="L10" s="128">
        <v>7</v>
      </c>
      <c r="M10" s="130">
        <f>AL21</f>
        <v>4</v>
      </c>
      <c r="O10" s="128">
        <v>7</v>
      </c>
      <c r="P10" s="171">
        <f>BK71</f>
        <v>4</v>
      </c>
      <c r="Q10" s="128">
        <v>7</v>
      </c>
      <c r="R10" s="165">
        <v>5</v>
      </c>
      <c r="T10" s="128">
        <v>7</v>
      </c>
      <c r="U10" s="171">
        <v>13.17</v>
      </c>
    </row>
    <row r="11" spans="1:46">
      <c r="A11">
        <v>44206</v>
      </c>
      <c r="B11">
        <v>12</v>
      </c>
      <c r="C11">
        <v>19</v>
      </c>
      <c r="D11">
        <v>7</v>
      </c>
      <c r="E11">
        <v>2</v>
      </c>
      <c r="F11">
        <v>4</v>
      </c>
      <c r="G11">
        <v>1</v>
      </c>
      <c r="H11">
        <v>1</v>
      </c>
      <c r="I11" t="str">
        <v>0</v>
      </c>
      <c r="J11" s="128">
        <v>8</v>
      </c>
      <c r="K11" s="130">
        <f>AC20</f>
        <v>12</v>
      </c>
      <c r="L11" s="128">
        <v>8</v>
      </c>
      <c r="M11" s="125">
        <v>4</v>
      </c>
      <c r="O11" s="128">
        <v>8</v>
      </c>
      <c r="P11" s="171">
        <f>BL71</f>
        <v>5</v>
      </c>
      <c r="Q11" s="128">
        <v>8</v>
      </c>
      <c r="R11" s="171">
        <v>4.6500000000000004</v>
      </c>
      <c r="T11" s="128">
        <v>8</v>
      </c>
      <c r="U11" s="165">
        <v>13</v>
      </c>
      <c r="AN11" s="15"/>
    </row>
    <row r="12" spans="1:46">
      <c r="A12">
        <v>44207</v>
      </c>
      <c r="B12">
        <v>4</v>
      </c>
      <c r="C12">
        <v>18</v>
      </c>
      <c r="D12">
        <v>1</v>
      </c>
      <c r="E12">
        <v>0</v>
      </c>
      <c r="F12">
        <v>4</v>
      </c>
      <c r="G12">
        <v>1</v>
      </c>
      <c r="H12">
        <v>1</v>
      </c>
      <c r="I12" t="str">
        <v>1</v>
      </c>
      <c r="J12" s="128">
        <v>9</v>
      </c>
      <c r="K12" s="188">
        <f>AD20</f>
        <v>12.176470588235293</v>
      </c>
      <c r="L12" s="128">
        <v>9</v>
      </c>
      <c r="M12" s="125">
        <v>4</v>
      </c>
      <c r="O12" s="128">
        <v>9</v>
      </c>
      <c r="P12" s="171">
        <v>5.8</v>
      </c>
      <c r="Q12" s="128">
        <v>9</v>
      </c>
      <c r="R12" s="171">
        <v>5</v>
      </c>
      <c r="T12" s="128">
        <v>9</v>
      </c>
      <c r="U12" s="165">
        <v>13</v>
      </c>
      <c r="AK12">
        <v>1</v>
      </c>
      <c r="AL12">
        <v>2</v>
      </c>
      <c r="AM12" s="15">
        <v>3</v>
      </c>
      <c r="AN12" s="15">
        <v>4</v>
      </c>
      <c r="AO12">
        <v>5</v>
      </c>
      <c r="AP12">
        <v>6</v>
      </c>
      <c r="AQ12" s="15">
        <v>7</v>
      </c>
      <c r="AR12">
        <v>8</v>
      </c>
      <c r="AS12">
        <v>9</v>
      </c>
      <c r="AT12">
        <v>10</v>
      </c>
    </row>
    <row r="13" spans="1:46" ht="13.8" thickBot="1">
      <c r="A13">
        <v>44208</v>
      </c>
      <c r="B13">
        <v>4</v>
      </c>
      <c r="C13">
        <v>19</v>
      </c>
      <c r="D13">
        <v>2</v>
      </c>
      <c r="E13">
        <v>0</v>
      </c>
      <c r="F13">
        <v>4</v>
      </c>
      <c r="G13">
        <v>1</v>
      </c>
      <c r="H13">
        <v>2</v>
      </c>
      <c r="I13" t="str">
        <v>1</v>
      </c>
      <c r="J13" s="129">
        <v>10</v>
      </c>
      <c r="K13" s="189">
        <f>AE20</f>
        <v>11.685714285714285</v>
      </c>
      <c r="L13" s="129">
        <v>10</v>
      </c>
      <c r="M13" s="127">
        <v>4</v>
      </c>
      <c r="O13" s="129">
        <v>10</v>
      </c>
      <c r="P13" s="166">
        <v>5</v>
      </c>
      <c r="Q13" s="129">
        <v>10</v>
      </c>
      <c r="R13" s="166">
        <v>5</v>
      </c>
      <c r="T13" s="129">
        <v>10</v>
      </c>
      <c r="U13" s="166">
        <v>13</v>
      </c>
    </row>
    <row r="14" spans="1:46">
      <c r="A14">
        <v>44209</v>
      </c>
      <c r="B14">
        <v>13</v>
      </c>
      <c r="C14">
        <v>19</v>
      </c>
      <c r="D14">
        <v>3</v>
      </c>
      <c r="E14">
        <v>0</v>
      </c>
      <c r="F14">
        <v>4</v>
      </c>
      <c r="G14">
        <v>2</v>
      </c>
      <c r="H14">
        <v>5</v>
      </c>
      <c r="I14" t="str">
        <v>0</v>
      </c>
    </row>
    <row r="15" spans="1:46" ht="13.8" thickBot="1">
      <c r="A15">
        <v>44210</v>
      </c>
      <c r="B15">
        <v>13</v>
      </c>
      <c r="C15">
        <v>20</v>
      </c>
      <c r="D15">
        <v>4</v>
      </c>
      <c r="E15">
        <v>0</v>
      </c>
      <c r="F15">
        <v>4</v>
      </c>
      <c r="G15">
        <v>3</v>
      </c>
      <c r="H15">
        <v>5</v>
      </c>
      <c r="I15" t="str">
        <v>0</v>
      </c>
      <c r="U15" s="24" t="s">
        <v>139</v>
      </c>
      <c r="W15" s="63" t="s">
        <v>150</v>
      </c>
      <c r="AH15" s="24" t="s">
        <v>140</v>
      </c>
      <c r="AN15" s="24" t="s">
        <v>137</v>
      </c>
    </row>
    <row r="16" spans="1:46" ht="13.8" thickBot="1">
      <c r="A16">
        <v>44211</v>
      </c>
      <c r="B16">
        <v>13</v>
      </c>
      <c r="C16">
        <v>19</v>
      </c>
      <c r="D16">
        <v>5</v>
      </c>
      <c r="E16">
        <v>0</v>
      </c>
      <c r="F16">
        <v>4</v>
      </c>
      <c r="G16">
        <v>3</v>
      </c>
      <c r="H16">
        <v>5</v>
      </c>
      <c r="I16" t="str">
        <v>0</v>
      </c>
      <c r="J16" s="24" t="s">
        <v>138</v>
      </c>
      <c r="AH16" s="55" t="s">
        <v>74</v>
      </c>
      <c r="AI16" s="61" t="s">
        <v>57</v>
      </c>
    </row>
    <row r="17" spans="1:42" ht="13.8" thickBot="1">
      <c r="A17">
        <v>44212</v>
      </c>
      <c r="B17">
        <v>13</v>
      </c>
      <c r="C17">
        <v>19</v>
      </c>
      <c r="D17">
        <v>6</v>
      </c>
      <c r="E17">
        <v>1</v>
      </c>
      <c r="F17">
        <v>4</v>
      </c>
      <c r="G17">
        <v>1</v>
      </c>
      <c r="H17">
        <v>3</v>
      </c>
      <c r="I17" t="str">
        <v>0</v>
      </c>
      <c r="U17" s="72" t="s">
        <v>136</v>
      </c>
      <c r="V17" s="70">
        <f>_xlfn.VAR.P(V19,$V$24:$V$33)</f>
        <v>7.1074380165289259</v>
      </c>
      <c r="W17" s="80">
        <f>_xlfn.VAR.P(W19,$W$24:$W$33)</f>
        <v>13.652892561983471</v>
      </c>
      <c r="X17" s="85">
        <f>_xlfn.VAR.P(X19,$X$24:$X$37)</f>
        <v>21.582222222222221</v>
      </c>
      <c r="Y17" s="82">
        <f>_xlfn.VAR.P(Y19,$Y$24:$Y$27)</f>
        <v>10</v>
      </c>
      <c r="Z17" s="70">
        <f>_xlfn.VAR.P(Z19,$Z$24:$Z$36)</f>
        <v>10.244897959183673</v>
      </c>
      <c r="AA17" s="70">
        <f>_xlfn.VAR.P(AA19,$AA$24:$AA$34)</f>
        <v>6.020833333333333</v>
      </c>
      <c r="AB17" s="68">
        <f>_xlfn.VAR.P(AB19,$AB$24:$AB$42)</f>
        <v>1.3</v>
      </c>
      <c r="AC17" s="68">
        <f>_xlfn.VAR.P(AC19,$AC$24:$AC$57)</f>
        <v>1.399183673469387</v>
      </c>
      <c r="AD17" s="68">
        <f>_xlfn.VAR.P(AD19,$AD$24:$AD$57)</f>
        <v>1.131428571428571</v>
      </c>
      <c r="AE17" s="68">
        <f>_xlfn.VAR.P(AE19,$AE$24:$AE$58)</f>
        <v>1.6010802469135803</v>
      </c>
      <c r="AF17" s="68">
        <f>AVERAGE(V17:AE17)</f>
        <v>7.4039976585063156</v>
      </c>
      <c r="AH17" s="56">
        <v>1</v>
      </c>
      <c r="AI17" s="40">
        <v>3</v>
      </c>
    </row>
    <row r="18" spans="1:42" ht="13.8" thickBot="1">
      <c r="A18">
        <v>44213</v>
      </c>
      <c r="B18">
        <v>13</v>
      </c>
      <c r="C18">
        <v>19</v>
      </c>
      <c r="D18">
        <v>7</v>
      </c>
      <c r="E18">
        <v>2</v>
      </c>
      <c r="F18">
        <v>4</v>
      </c>
      <c r="G18">
        <v>1</v>
      </c>
      <c r="H18">
        <v>2</v>
      </c>
      <c r="I18" t="str">
        <v>1</v>
      </c>
      <c r="U18" s="72" t="s">
        <v>135</v>
      </c>
      <c r="V18" s="68">
        <f>_xlfn.VAR.P(V20,$V$24:$V$33)</f>
        <v>7.0545454545454573</v>
      </c>
      <c r="W18" s="81">
        <f>_xlfn.VAR.P(W20,$W$24:$W$33)</f>
        <v>13.136363636363637</v>
      </c>
      <c r="X18" s="86">
        <f>_xlfn.VAR.P(X20,$X$24:$X$37)</f>
        <v>19.890476190476168</v>
      </c>
      <c r="Y18" s="83">
        <f>_xlfn.VAR.P(Y20,$Y$24:$Y$27)</f>
        <v>10</v>
      </c>
      <c r="Z18" s="68">
        <f>_xlfn.VAR.P(Z20,$Z$24:$Z$36)</f>
        <v>10.054945054945016</v>
      </c>
      <c r="AA18" s="68">
        <f>_xlfn.VAR.P(AA20,$AA$24:$AA$34)</f>
        <v>5.9696969696969724</v>
      </c>
      <c r="AB18" s="70">
        <f>_xlfn.VAR.P(AB20,$AB$24:$AB$42)</f>
        <v>1.3</v>
      </c>
      <c r="AC18" s="70">
        <f>_xlfn.VAR.P(AC20,$AC$24:$AC$57)</f>
        <v>1.3714285714285714</v>
      </c>
      <c r="AD18" s="70">
        <f>_xlfn.VAR.P(AD20,$AD$24:$AD$57)</f>
        <v>1.1126050420168063</v>
      </c>
      <c r="AE18" s="70">
        <f>_xlfn.VAR.P(AE20,$AE$24:$AE$58)</f>
        <v>1.5984126984126812</v>
      </c>
      <c r="AF18" s="68">
        <f>AVERAGE(V18:AE18)</f>
        <v>7.1488473617885315</v>
      </c>
    </row>
    <row r="19" spans="1:42">
      <c r="A19">
        <v>44214</v>
      </c>
      <c r="B19">
        <v>14</v>
      </c>
      <c r="C19">
        <v>19</v>
      </c>
      <c r="D19">
        <v>1</v>
      </c>
      <c r="E19">
        <v>0</v>
      </c>
      <c r="F19">
        <v>4</v>
      </c>
      <c r="G19">
        <v>1</v>
      </c>
      <c r="H19">
        <v>3</v>
      </c>
      <c r="I19" t="str">
        <v>0</v>
      </c>
      <c r="J19" s="72" t="s">
        <v>135</v>
      </c>
      <c r="K19" s="68">
        <f>_xlfn.VAR.P(K20,K24:K35)</f>
        <v>0.7435897435897435</v>
      </c>
      <c r="L19" s="68">
        <f>_xlfn.VAR.P(L20,L24:L51)</f>
        <v>6.092364532019749</v>
      </c>
      <c r="M19" s="68">
        <f>_xlfn.VAR.P(M20,M24:M58)</f>
        <v>9.5269841269841162</v>
      </c>
      <c r="N19" s="68">
        <f>_xlfn.VAR.P(N20,N24:N57)</f>
        <v>9.5428571428571427</v>
      </c>
      <c r="O19" s="68">
        <f>_xlfn.VAR.P(O20,O24:O55)</f>
        <v>5.7793560606060606</v>
      </c>
      <c r="P19" s="68">
        <f>_xlfn.VAR.P(P20,P24:P60)</f>
        <v>10.116642958748217</v>
      </c>
      <c r="Q19" s="68">
        <f>_xlfn.VAR.P(Q20,Q24:Q28)</f>
        <v>5.2000000000000011</v>
      </c>
      <c r="R19" s="68">
        <f>_xlfn.VAR.P(R20,R24)</f>
        <v>0</v>
      </c>
      <c r="S19" s="68">
        <f>AVERAGE(K19:R19)</f>
        <v>5.8752243206006289</v>
      </c>
      <c r="U19" s="72" t="s">
        <v>134</v>
      </c>
      <c r="V19" s="69">
        <f>MODE(V24:V33)</f>
        <v>5</v>
      </c>
      <c r="W19" s="69">
        <f>MODE(W24:W33)</f>
        <v>4</v>
      </c>
      <c r="X19" s="84">
        <f>MODE(X24:X37)</f>
        <v>4</v>
      </c>
      <c r="Y19" s="69">
        <v>11</v>
      </c>
      <c r="Z19" s="69">
        <f>MODE(Z24:Z36)</f>
        <v>13</v>
      </c>
      <c r="AA19" s="69">
        <f>MODE(AA24:AA34)</f>
        <v>12</v>
      </c>
      <c r="AB19" s="68">
        <f>MODE(AB24:AB42)</f>
        <v>13</v>
      </c>
      <c r="AC19" s="68">
        <f>MODE(AC24:AC57)</f>
        <v>13</v>
      </c>
      <c r="AD19" s="68">
        <f>MODE(AD24:AD57)</f>
        <v>13</v>
      </c>
      <c r="AE19" s="68">
        <f>MODE(AE24:AE58)</f>
        <v>12</v>
      </c>
      <c r="AF19" s="68"/>
      <c r="AH19" s="72" t="s">
        <v>134</v>
      </c>
      <c r="AI19" s="68"/>
      <c r="AJ19" s="69" cm="1">
        <f t="array" ref="AJ19">_xlfn.MODE.MULT(AJ24:AJ27)</f>
        <v>13</v>
      </c>
      <c r="AK19" s="68"/>
      <c r="AL19" s="69" cm="1">
        <f t="array" ref="AL19">_xlfn.MODE.MULT(AL24:AL27)</f>
        <v>4</v>
      </c>
      <c r="AM19" s="68"/>
      <c r="AN19" s="72" t="s">
        <v>134</v>
      </c>
      <c r="AO19" s="68"/>
      <c r="AP19" s="68"/>
    </row>
    <row r="20" spans="1:42">
      <c r="A20">
        <v>44215</v>
      </c>
      <c r="B20">
        <v>13</v>
      </c>
      <c r="C20">
        <v>19</v>
      </c>
      <c r="D20">
        <v>2</v>
      </c>
      <c r="E20">
        <v>0</v>
      </c>
      <c r="F20">
        <v>4</v>
      </c>
      <c r="G20">
        <v>1</v>
      </c>
      <c r="H20">
        <v>6</v>
      </c>
      <c r="I20" t="str">
        <v>0</v>
      </c>
      <c r="J20" s="72" t="s">
        <v>133</v>
      </c>
      <c r="K20" s="68">
        <f>AVERAGEIFS($B$2:$B$731,$F$2:$F$731,1,$G$2:$G$731,K$22)</f>
        <v>12.833333333333334</v>
      </c>
      <c r="L20" s="68">
        <f t="shared" ref="L20:R20" si="0">AVERAGEIFS($B$2:$B$731,$F$2:$F$731,1,$G$2:$G$731,L$22)</f>
        <v>12.392857142857142</v>
      </c>
      <c r="M20" s="68">
        <f t="shared" si="0"/>
        <v>10.971428571428572</v>
      </c>
      <c r="N20" s="68">
        <f t="shared" si="0"/>
        <v>11</v>
      </c>
      <c r="O20" s="68">
        <f t="shared" si="0"/>
        <v>11.09375</v>
      </c>
      <c r="P20" s="68">
        <f t="shared" si="0"/>
        <v>10.351351351351351</v>
      </c>
      <c r="Q20" s="68">
        <f t="shared" si="0"/>
        <v>7.4</v>
      </c>
      <c r="R20" s="68">
        <f t="shared" si="0"/>
        <v>10</v>
      </c>
      <c r="S20" s="68" t="s">
        <v>132</v>
      </c>
      <c r="U20" s="72" t="s">
        <v>133</v>
      </c>
      <c r="V20" s="68">
        <f>AVERAGEIFS($B$2:$B$731,$F$2:$F$731,1,$H$2:$H$731,V$22)</f>
        <v>5.8</v>
      </c>
      <c r="W20" s="68">
        <f t="shared" ref="W20:AE20" si="1">AVERAGEIFS($B$2:$B$731,$F$2:$F$731,1,$H$2:$H$731,W$22)</f>
        <v>6.5</v>
      </c>
      <c r="X20" s="68">
        <f t="shared" si="1"/>
        <v>9.2142857142857135</v>
      </c>
      <c r="Y20" s="68">
        <f t="shared" si="1"/>
        <v>11</v>
      </c>
      <c r="Z20" s="68">
        <f t="shared" si="1"/>
        <v>11.307692307692308</v>
      </c>
      <c r="AA20" s="68">
        <f t="shared" si="1"/>
        <v>11.181818181818182</v>
      </c>
      <c r="AB20" s="69">
        <f t="shared" si="1"/>
        <v>13</v>
      </c>
      <c r="AC20" s="69">
        <f t="shared" si="1"/>
        <v>12</v>
      </c>
      <c r="AD20" s="69">
        <f t="shared" si="1"/>
        <v>12.176470588235293</v>
      </c>
      <c r="AE20" s="69">
        <f t="shared" si="1"/>
        <v>11.685714285714285</v>
      </c>
      <c r="AF20" s="68"/>
      <c r="AH20" s="72" t="s">
        <v>135</v>
      </c>
      <c r="AI20" s="68">
        <f>_xlfn.VAR.P(AI21,AI24:AI27)</f>
        <v>5.75</v>
      </c>
      <c r="AJ20" s="68">
        <f>_xlfn.VAR.P(AJ21,AJ24:AJ27)</f>
        <v>11.4</v>
      </c>
      <c r="AK20" s="68">
        <f>_xlfn.VAR.P(AK21,AK24:AK25)</f>
        <v>13.5</v>
      </c>
      <c r="AL20" s="68">
        <f>_xlfn.VAR.P(AL21,AL24:AL26)</f>
        <v>0</v>
      </c>
      <c r="AM20" s="68">
        <v>0</v>
      </c>
      <c r="AN20" s="72" t="s">
        <v>135</v>
      </c>
      <c r="AO20" s="68">
        <f>_xlfn.VAR.P(AO21,AO24:AO29)</f>
        <v>20.976190476190432</v>
      </c>
      <c r="AP20" s="68">
        <f>_xlfn.VAR.P(AP21,AP24:AP31)</f>
        <v>13.777777777777779</v>
      </c>
    </row>
    <row r="21" spans="1:42">
      <c r="A21">
        <v>44216</v>
      </c>
      <c r="B21">
        <v>13</v>
      </c>
      <c r="C21">
        <v>1</v>
      </c>
      <c r="D21">
        <v>3</v>
      </c>
      <c r="E21">
        <v>0</v>
      </c>
      <c r="F21">
        <v>4</v>
      </c>
      <c r="G21">
        <v>2</v>
      </c>
      <c r="H21">
        <v>5</v>
      </c>
      <c r="I21" t="str">
        <v>0</v>
      </c>
      <c r="J21" s="72" t="s">
        <v>73</v>
      </c>
      <c r="K21" s="68">
        <f>COUNTIFS($F$2:$F$731,1,$G$2:$G$731,K$22)</f>
        <v>12</v>
      </c>
      <c r="L21" s="68">
        <f t="shared" ref="L21:R21" si="2">COUNTIFS($F$2:$F$731,1,$G$2:$G$731,L$22)</f>
        <v>28</v>
      </c>
      <c r="M21" s="68">
        <f t="shared" si="2"/>
        <v>35</v>
      </c>
      <c r="N21" s="68">
        <f t="shared" si="2"/>
        <v>34</v>
      </c>
      <c r="O21" s="68">
        <f t="shared" si="2"/>
        <v>32</v>
      </c>
      <c r="P21" s="68">
        <f t="shared" si="2"/>
        <v>37</v>
      </c>
      <c r="Q21" s="68">
        <f t="shared" si="2"/>
        <v>5</v>
      </c>
      <c r="R21" s="68">
        <f t="shared" si="2"/>
        <v>1</v>
      </c>
      <c r="S21" s="68">
        <f>SUM(K21:R21)</f>
        <v>184</v>
      </c>
      <c r="U21" s="72" t="s">
        <v>73</v>
      </c>
      <c r="V21" s="68">
        <f>COUNTIFS($F$2:$F$731,1,$H$2:$H$731,V$22)</f>
        <v>10</v>
      </c>
      <c r="W21" s="68">
        <f t="shared" ref="W21:AE21" si="3">COUNTIFS($F$2:$F$731,1,$H$2:$H$731,W$22)</f>
        <v>10</v>
      </c>
      <c r="X21" s="68">
        <f t="shared" si="3"/>
        <v>14</v>
      </c>
      <c r="Y21" s="68">
        <f t="shared" si="3"/>
        <v>4</v>
      </c>
      <c r="Z21" s="68">
        <f t="shared" si="3"/>
        <v>13</v>
      </c>
      <c r="AA21" s="68">
        <f t="shared" si="3"/>
        <v>11</v>
      </c>
      <c r="AB21" s="68">
        <f t="shared" si="3"/>
        <v>19</v>
      </c>
      <c r="AC21" s="68">
        <f t="shared" si="3"/>
        <v>34</v>
      </c>
      <c r="AD21" s="68">
        <f t="shared" si="3"/>
        <v>34</v>
      </c>
      <c r="AE21" s="68">
        <f t="shared" si="3"/>
        <v>35</v>
      </c>
      <c r="AF21" s="68">
        <f>SUM(V21:AE21)</f>
        <v>184</v>
      </c>
      <c r="AH21" s="72" t="s">
        <v>133</v>
      </c>
      <c r="AI21" s="69">
        <f>AVERAGE(AI24:AI27)</f>
        <v>13.25</v>
      </c>
      <c r="AJ21" s="68">
        <f>AVERAGE(AJ24:AJ27)</f>
        <v>10.5</v>
      </c>
      <c r="AK21" s="68">
        <f>(AK24+AK25)/2</f>
        <v>8.5</v>
      </c>
      <c r="AL21" s="68">
        <v>4</v>
      </c>
      <c r="AM21" s="68">
        <v>5</v>
      </c>
      <c r="AN21" s="72" t="s">
        <v>133</v>
      </c>
      <c r="AO21" s="68">
        <f>AVERAGE(AO24:AO29)</f>
        <v>10.833333333333334</v>
      </c>
      <c r="AP21" s="68">
        <f>AVERAGE(AP24:AP31)</f>
        <v>8</v>
      </c>
    </row>
    <row r="22" spans="1:42">
      <c r="A22">
        <v>44217</v>
      </c>
      <c r="B22">
        <v>13</v>
      </c>
      <c r="C22">
        <v>19</v>
      </c>
      <c r="D22">
        <v>4</v>
      </c>
      <c r="E22">
        <v>0</v>
      </c>
      <c r="F22">
        <v>4</v>
      </c>
      <c r="G22">
        <v>3</v>
      </c>
      <c r="H22">
        <v>4</v>
      </c>
      <c r="I22" t="str">
        <v>1</v>
      </c>
      <c r="J22" s="75" t="s">
        <v>71</v>
      </c>
      <c r="K22" s="75">
        <v>2</v>
      </c>
      <c r="L22" s="75">
        <v>3</v>
      </c>
      <c r="M22" s="75">
        <v>4</v>
      </c>
      <c r="N22" s="75">
        <v>5</v>
      </c>
      <c r="O22" s="75">
        <v>6</v>
      </c>
      <c r="P22" s="75">
        <v>7</v>
      </c>
      <c r="Q22" s="75">
        <v>8</v>
      </c>
      <c r="R22" s="75">
        <v>9</v>
      </c>
      <c r="S22" s="68">
        <f>COUNTIF($F$2:$F$731,1)</f>
        <v>184</v>
      </c>
      <c r="U22" s="75" t="s">
        <v>57</v>
      </c>
      <c r="V22" s="75">
        <v>1</v>
      </c>
      <c r="W22" s="75">
        <v>2</v>
      </c>
      <c r="X22" s="75">
        <v>3</v>
      </c>
      <c r="Y22" s="75">
        <v>4</v>
      </c>
      <c r="Z22" s="75">
        <v>5</v>
      </c>
      <c r="AA22" s="75">
        <v>6</v>
      </c>
      <c r="AB22" s="75">
        <v>7</v>
      </c>
      <c r="AC22" s="75">
        <v>8</v>
      </c>
      <c r="AD22" s="75">
        <v>9</v>
      </c>
      <c r="AE22" s="75">
        <v>10</v>
      </c>
      <c r="AH22" s="75" t="s">
        <v>71</v>
      </c>
      <c r="AI22" s="75">
        <v>3</v>
      </c>
      <c r="AJ22" s="75">
        <v>4</v>
      </c>
      <c r="AK22" s="75">
        <v>5</v>
      </c>
      <c r="AL22" s="75">
        <v>7</v>
      </c>
      <c r="AM22" s="75">
        <v>8</v>
      </c>
      <c r="AN22" s="75" t="s">
        <v>80</v>
      </c>
      <c r="AO22" s="75">
        <v>0</v>
      </c>
      <c r="AP22" s="75">
        <v>1</v>
      </c>
    </row>
    <row r="23" spans="1:42">
      <c r="A23">
        <v>44218</v>
      </c>
      <c r="B23">
        <v>4</v>
      </c>
      <c r="C23">
        <v>18</v>
      </c>
      <c r="D23">
        <v>5</v>
      </c>
      <c r="E23">
        <v>0</v>
      </c>
      <c r="F23">
        <v>4</v>
      </c>
      <c r="G23">
        <v>5</v>
      </c>
      <c r="H23">
        <v>1</v>
      </c>
      <c r="I23" t="str">
        <v>1</v>
      </c>
      <c r="J23" s="76" t="s">
        <v>160</v>
      </c>
      <c r="K23" s="78" t="s">
        <v>59</v>
      </c>
      <c r="L23" s="78" t="s">
        <v>59</v>
      </c>
      <c r="M23" s="78" t="s">
        <v>59</v>
      </c>
      <c r="N23" s="78" t="s">
        <v>59</v>
      </c>
      <c r="O23" s="78" t="s">
        <v>59</v>
      </c>
      <c r="P23" s="78" t="s">
        <v>59</v>
      </c>
      <c r="Q23" s="78" t="s">
        <v>59</v>
      </c>
      <c r="R23" s="78" t="s">
        <v>59</v>
      </c>
      <c r="U23" s="76" t="s">
        <v>160</v>
      </c>
      <c r="V23" s="78" t="s">
        <v>59</v>
      </c>
      <c r="W23" s="78" t="s">
        <v>59</v>
      </c>
      <c r="X23" s="78" t="s">
        <v>59</v>
      </c>
      <c r="Y23" s="78" t="s">
        <v>59</v>
      </c>
      <c r="Z23" s="78" t="s">
        <v>59</v>
      </c>
      <c r="AA23" s="78" t="s">
        <v>59</v>
      </c>
      <c r="AB23" s="78" t="s">
        <v>59</v>
      </c>
      <c r="AC23" s="78" t="s">
        <v>59</v>
      </c>
      <c r="AD23" s="78" t="s">
        <v>59</v>
      </c>
      <c r="AE23" s="78" t="s">
        <v>59</v>
      </c>
      <c r="AH23" s="76" t="s">
        <v>160</v>
      </c>
      <c r="AI23" s="78" t="s">
        <v>59</v>
      </c>
      <c r="AJ23" s="78" t="s">
        <v>59</v>
      </c>
      <c r="AK23" s="78" t="s">
        <v>59</v>
      </c>
      <c r="AL23" s="78" t="s">
        <v>59</v>
      </c>
      <c r="AM23" s="78" t="s">
        <v>59</v>
      </c>
      <c r="AN23" s="76" t="s">
        <v>160</v>
      </c>
      <c r="AO23" s="78" t="s">
        <v>59</v>
      </c>
      <c r="AP23" s="78" t="s">
        <v>59</v>
      </c>
    </row>
    <row r="24" spans="1:42">
      <c r="A24">
        <v>44219</v>
      </c>
      <c r="B24">
        <v>5</v>
      </c>
      <c r="C24">
        <v>19</v>
      </c>
      <c r="D24">
        <v>6</v>
      </c>
      <c r="E24">
        <v>1</v>
      </c>
      <c r="F24">
        <v>4</v>
      </c>
      <c r="G24">
        <v>4</v>
      </c>
      <c r="H24">
        <v>1</v>
      </c>
      <c r="I24" t="str">
        <v>1</v>
      </c>
      <c r="K24">
        <v>12</v>
      </c>
      <c r="L24">
        <v>5</v>
      </c>
      <c r="M24">
        <v>5</v>
      </c>
      <c r="N24">
        <v>13</v>
      </c>
      <c r="O24">
        <v>11</v>
      </c>
      <c r="P24">
        <v>4</v>
      </c>
      <c r="Q24">
        <v>4</v>
      </c>
      <c r="R24">
        <v>10</v>
      </c>
      <c r="V24">
        <v>5</v>
      </c>
      <c r="W24">
        <v>9</v>
      </c>
      <c r="X24">
        <v>13</v>
      </c>
      <c r="Y24">
        <v>5</v>
      </c>
      <c r="Z24">
        <v>14</v>
      </c>
      <c r="AA24">
        <v>12</v>
      </c>
      <c r="AB24">
        <v>13</v>
      </c>
      <c r="AC24">
        <v>11</v>
      </c>
      <c r="AD24">
        <v>13</v>
      </c>
      <c r="AE24">
        <v>12</v>
      </c>
      <c r="AI24">
        <v>15</v>
      </c>
      <c r="AJ24">
        <v>13</v>
      </c>
      <c r="AK24">
        <v>13</v>
      </c>
      <c r="AL24">
        <v>4</v>
      </c>
      <c r="AM24">
        <v>5</v>
      </c>
      <c r="AO24">
        <v>13</v>
      </c>
      <c r="AP24">
        <v>13</v>
      </c>
    </row>
    <row r="25" spans="1:42">
      <c r="A25">
        <v>44220</v>
      </c>
      <c r="B25">
        <v>12</v>
      </c>
      <c r="C25">
        <v>19</v>
      </c>
      <c r="D25">
        <v>7</v>
      </c>
      <c r="E25">
        <v>2</v>
      </c>
      <c r="F25">
        <v>4</v>
      </c>
      <c r="G25">
        <v>4</v>
      </c>
      <c r="H25">
        <v>5</v>
      </c>
      <c r="I25" t="str">
        <v>1</v>
      </c>
      <c r="K25">
        <v>13</v>
      </c>
      <c r="L25">
        <v>16</v>
      </c>
      <c r="M25">
        <v>14</v>
      </c>
      <c r="N25">
        <v>13</v>
      </c>
      <c r="O25">
        <v>13</v>
      </c>
      <c r="P25">
        <v>12</v>
      </c>
      <c r="Q25">
        <v>5</v>
      </c>
      <c r="V25">
        <v>5</v>
      </c>
      <c r="W25">
        <v>4</v>
      </c>
      <c r="X25">
        <v>16</v>
      </c>
      <c r="Y25">
        <v>13</v>
      </c>
      <c r="Z25">
        <v>13</v>
      </c>
      <c r="AA25">
        <v>14</v>
      </c>
      <c r="AB25">
        <v>13</v>
      </c>
      <c r="AC25">
        <v>13</v>
      </c>
      <c r="AD25">
        <v>13</v>
      </c>
      <c r="AE25">
        <v>13</v>
      </c>
      <c r="AI25">
        <v>9</v>
      </c>
      <c r="AJ25">
        <v>13</v>
      </c>
      <c r="AK25">
        <v>4</v>
      </c>
      <c r="AL25">
        <v>4</v>
      </c>
      <c r="AO25">
        <v>16</v>
      </c>
      <c r="AP25">
        <v>5</v>
      </c>
    </row>
    <row r="26" spans="1:42">
      <c r="A26">
        <v>44221</v>
      </c>
      <c r="B26">
        <v>13</v>
      </c>
      <c r="C26">
        <v>19</v>
      </c>
      <c r="D26">
        <v>1</v>
      </c>
      <c r="E26">
        <v>0</v>
      </c>
      <c r="F26">
        <v>4</v>
      </c>
      <c r="G26">
        <v>4</v>
      </c>
      <c r="H26">
        <v>4</v>
      </c>
      <c r="I26" t="str">
        <v>0</v>
      </c>
      <c r="K26">
        <v>11</v>
      </c>
      <c r="L26">
        <v>13</v>
      </c>
      <c r="M26">
        <v>13</v>
      </c>
      <c r="N26">
        <v>9</v>
      </c>
      <c r="O26">
        <v>12</v>
      </c>
      <c r="P26">
        <v>10</v>
      </c>
      <c r="Q26">
        <v>10</v>
      </c>
      <c r="V26">
        <v>5</v>
      </c>
      <c r="W26">
        <v>4</v>
      </c>
      <c r="X26">
        <v>13</v>
      </c>
      <c r="Y26">
        <v>14</v>
      </c>
      <c r="Z26">
        <v>13</v>
      </c>
      <c r="AA26">
        <v>13</v>
      </c>
      <c r="AB26">
        <v>15</v>
      </c>
      <c r="AC26">
        <v>13</v>
      </c>
      <c r="AD26">
        <v>13</v>
      </c>
      <c r="AE26">
        <v>13</v>
      </c>
      <c r="AI26">
        <v>16</v>
      </c>
      <c r="AJ26">
        <v>4</v>
      </c>
      <c r="AL26">
        <v>4</v>
      </c>
      <c r="AO26">
        <v>4</v>
      </c>
      <c r="AP26">
        <v>4</v>
      </c>
    </row>
    <row r="27" spans="1:42">
      <c r="A27">
        <v>44222</v>
      </c>
      <c r="B27">
        <v>4</v>
      </c>
      <c r="C27">
        <v>16</v>
      </c>
      <c r="D27">
        <v>2</v>
      </c>
      <c r="E27">
        <v>0</v>
      </c>
      <c r="F27">
        <v>4</v>
      </c>
      <c r="G27">
        <v>3</v>
      </c>
      <c r="H27">
        <v>1</v>
      </c>
      <c r="I27" t="str">
        <v>1</v>
      </c>
      <c r="K27">
        <v>13</v>
      </c>
      <c r="L27">
        <v>13</v>
      </c>
      <c r="M27">
        <v>14</v>
      </c>
      <c r="N27">
        <v>13</v>
      </c>
      <c r="O27">
        <v>12</v>
      </c>
      <c r="P27">
        <v>13</v>
      </c>
      <c r="Q27">
        <v>8</v>
      </c>
      <c r="V27">
        <v>4</v>
      </c>
      <c r="W27">
        <v>4</v>
      </c>
      <c r="X27">
        <v>4</v>
      </c>
      <c r="Y27">
        <v>12</v>
      </c>
      <c r="Z27">
        <v>11</v>
      </c>
      <c r="AA27">
        <v>11</v>
      </c>
      <c r="AB27">
        <v>13</v>
      </c>
      <c r="AC27">
        <v>13</v>
      </c>
      <c r="AD27">
        <v>13</v>
      </c>
      <c r="AE27">
        <v>12</v>
      </c>
      <c r="AI27">
        <v>13</v>
      </c>
      <c r="AJ27">
        <v>12</v>
      </c>
      <c r="AO27">
        <v>13</v>
      </c>
      <c r="AP27">
        <v>4</v>
      </c>
    </row>
    <row r="28" spans="1:42">
      <c r="A28">
        <v>44223</v>
      </c>
      <c r="B28">
        <v>13</v>
      </c>
      <c r="C28">
        <v>20</v>
      </c>
      <c r="D28">
        <v>3</v>
      </c>
      <c r="E28">
        <v>0</v>
      </c>
      <c r="F28">
        <v>4</v>
      </c>
      <c r="G28">
        <v>2</v>
      </c>
      <c r="H28">
        <v>6</v>
      </c>
      <c r="I28" t="str">
        <v>0</v>
      </c>
      <c r="K28">
        <v>13</v>
      </c>
      <c r="L28">
        <v>13</v>
      </c>
      <c r="M28">
        <v>13</v>
      </c>
      <c r="N28">
        <v>13</v>
      </c>
      <c r="O28">
        <v>13</v>
      </c>
      <c r="P28">
        <v>4</v>
      </c>
      <c r="Q28">
        <v>10</v>
      </c>
      <c r="V28">
        <v>9</v>
      </c>
      <c r="W28">
        <v>4</v>
      </c>
      <c r="X28">
        <v>13</v>
      </c>
      <c r="Z28">
        <v>14</v>
      </c>
      <c r="AA28">
        <v>10</v>
      </c>
      <c r="AB28">
        <v>13</v>
      </c>
      <c r="AC28">
        <v>14</v>
      </c>
      <c r="AD28">
        <v>13</v>
      </c>
      <c r="AE28">
        <v>13</v>
      </c>
      <c r="AO28">
        <v>15</v>
      </c>
      <c r="AP28">
        <v>9</v>
      </c>
    </row>
    <row r="29" spans="1:42">
      <c r="A29">
        <v>44224</v>
      </c>
      <c r="B29">
        <v>10</v>
      </c>
      <c r="C29">
        <v>19</v>
      </c>
      <c r="D29">
        <v>4</v>
      </c>
      <c r="E29">
        <v>0</v>
      </c>
      <c r="F29">
        <v>4</v>
      </c>
      <c r="G29">
        <v>1</v>
      </c>
      <c r="H29">
        <v>3</v>
      </c>
      <c r="I29" t="str">
        <v>1</v>
      </c>
      <c r="K29">
        <v>13</v>
      </c>
      <c r="L29">
        <v>13</v>
      </c>
      <c r="M29">
        <v>5</v>
      </c>
      <c r="N29">
        <v>13</v>
      </c>
      <c r="O29">
        <v>13</v>
      </c>
      <c r="P29">
        <v>12</v>
      </c>
      <c r="V29">
        <v>5</v>
      </c>
      <c r="W29">
        <v>14</v>
      </c>
      <c r="X29">
        <v>5</v>
      </c>
      <c r="Z29">
        <v>13</v>
      </c>
      <c r="AA29">
        <v>4</v>
      </c>
      <c r="AB29">
        <v>10</v>
      </c>
      <c r="AC29">
        <v>12</v>
      </c>
      <c r="AD29">
        <v>13</v>
      </c>
      <c r="AE29">
        <v>13</v>
      </c>
      <c r="AO29">
        <v>4</v>
      </c>
      <c r="AP29">
        <v>13</v>
      </c>
    </row>
    <row r="30" spans="1:42">
      <c r="A30">
        <v>44225</v>
      </c>
      <c r="B30">
        <v>14</v>
      </c>
      <c r="C30">
        <v>19</v>
      </c>
      <c r="D30">
        <v>5</v>
      </c>
      <c r="E30">
        <v>0</v>
      </c>
      <c r="F30">
        <v>4</v>
      </c>
      <c r="G30">
        <v>1</v>
      </c>
      <c r="H30">
        <v>4</v>
      </c>
      <c r="I30" t="str">
        <v>1</v>
      </c>
      <c r="K30">
        <v>13</v>
      </c>
      <c r="L30">
        <v>13</v>
      </c>
      <c r="M30">
        <v>15</v>
      </c>
      <c r="N30">
        <v>10</v>
      </c>
      <c r="O30">
        <v>12</v>
      </c>
      <c r="P30">
        <v>12</v>
      </c>
      <c r="V30">
        <v>13</v>
      </c>
      <c r="W30">
        <v>4</v>
      </c>
      <c r="X30">
        <v>4</v>
      </c>
      <c r="Z30">
        <v>13</v>
      </c>
      <c r="AA30">
        <v>12</v>
      </c>
      <c r="AB30">
        <v>13</v>
      </c>
      <c r="AC30">
        <v>13</v>
      </c>
      <c r="AD30">
        <v>12</v>
      </c>
      <c r="AE30">
        <v>11</v>
      </c>
      <c r="AP30">
        <v>4</v>
      </c>
    </row>
    <row r="31" spans="1:42">
      <c r="A31">
        <v>44226</v>
      </c>
      <c r="B31">
        <v>12</v>
      </c>
      <c r="C31">
        <v>19</v>
      </c>
      <c r="D31">
        <v>6</v>
      </c>
      <c r="E31">
        <v>1</v>
      </c>
      <c r="F31">
        <v>4</v>
      </c>
      <c r="G31">
        <v>1</v>
      </c>
      <c r="H31">
        <v>5</v>
      </c>
      <c r="I31" t="str">
        <v>0</v>
      </c>
      <c r="K31">
        <v>12</v>
      </c>
      <c r="L31">
        <v>4</v>
      </c>
      <c r="M31">
        <v>11</v>
      </c>
      <c r="N31">
        <v>4</v>
      </c>
      <c r="O31">
        <v>11</v>
      </c>
      <c r="P31">
        <v>10</v>
      </c>
      <c r="V31">
        <v>4</v>
      </c>
      <c r="W31">
        <v>4</v>
      </c>
      <c r="X31">
        <v>4</v>
      </c>
      <c r="Z31">
        <v>13</v>
      </c>
      <c r="AA31">
        <v>12</v>
      </c>
      <c r="AB31">
        <v>13</v>
      </c>
      <c r="AC31">
        <v>12</v>
      </c>
      <c r="AD31">
        <v>12</v>
      </c>
      <c r="AE31">
        <v>13</v>
      </c>
      <c r="AP31">
        <v>12</v>
      </c>
    </row>
    <row r="32" spans="1:42">
      <c r="A32">
        <v>44227</v>
      </c>
      <c r="B32">
        <v>14</v>
      </c>
      <c r="C32">
        <v>1</v>
      </c>
      <c r="D32">
        <v>7</v>
      </c>
      <c r="E32">
        <v>2</v>
      </c>
      <c r="F32">
        <v>4</v>
      </c>
      <c r="G32">
        <v>2</v>
      </c>
      <c r="H32">
        <v>4</v>
      </c>
      <c r="I32" t="str">
        <v>0</v>
      </c>
      <c r="K32">
        <v>15</v>
      </c>
      <c r="L32">
        <v>13</v>
      </c>
      <c r="M32">
        <v>13</v>
      </c>
      <c r="N32">
        <v>11</v>
      </c>
      <c r="O32">
        <v>13</v>
      </c>
      <c r="P32">
        <v>4</v>
      </c>
      <c r="V32">
        <v>4</v>
      </c>
      <c r="W32">
        <v>5</v>
      </c>
      <c r="X32">
        <v>15</v>
      </c>
      <c r="Z32">
        <v>14</v>
      </c>
      <c r="AA32">
        <v>10</v>
      </c>
      <c r="AB32">
        <v>11</v>
      </c>
      <c r="AC32">
        <v>13</v>
      </c>
      <c r="AD32">
        <v>12</v>
      </c>
      <c r="AE32">
        <v>12</v>
      </c>
    </row>
    <row r="33" spans="1:31">
      <c r="A33">
        <v>44228</v>
      </c>
      <c r="B33">
        <v>4</v>
      </c>
      <c r="C33">
        <v>19</v>
      </c>
      <c r="D33">
        <v>1</v>
      </c>
      <c r="E33">
        <v>0</v>
      </c>
      <c r="F33">
        <v>4</v>
      </c>
      <c r="G33">
        <v>3</v>
      </c>
      <c r="H33">
        <v>1</v>
      </c>
      <c r="I33" t="str">
        <v>1</v>
      </c>
      <c r="K33">
        <v>13</v>
      </c>
      <c r="L33">
        <v>13</v>
      </c>
      <c r="M33">
        <v>10</v>
      </c>
      <c r="N33">
        <v>4</v>
      </c>
      <c r="O33">
        <v>13</v>
      </c>
      <c r="P33">
        <v>12</v>
      </c>
      <c r="V33">
        <v>4</v>
      </c>
      <c r="W33">
        <v>13</v>
      </c>
      <c r="X33">
        <v>9</v>
      </c>
      <c r="Z33">
        <v>4</v>
      </c>
      <c r="AA33">
        <v>13</v>
      </c>
      <c r="AB33">
        <v>12</v>
      </c>
      <c r="AC33">
        <v>12</v>
      </c>
      <c r="AD33">
        <v>12</v>
      </c>
      <c r="AE33">
        <v>12</v>
      </c>
    </row>
    <row r="34" spans="1:31">
      <c r="A34">
        <v>44229</v>
      </c>
      <c r="B34">
        <v>13</v>
      </c>
      <c r="C34">
        <v>19</v>
      </c>
      <c r="D34">
        <v>2</v>
      </c>
      <c r="E34">
        <v>0</v>
      </c>
      <c r="F34">
        <v>4</v>
      </c>
      <c r="G34">
        <v>1</v>
      </c>
      <c r="H34">
        <v>5</v>
      </c>
      <c r="I34" t="str">
        <v>0</v>
      </c>
      <c r="K34">
        <v>13</v>
      </c>
      <c r="L34">
        <v>12</v>
      </c>
      <c r="M34">
        <v>13</v>
      </c>
      <c r="N34">
        <v>13</v>
      </c>
      <c r="O34">
        <v>12</v>
      </c>
      <c r="P34">
        <v>12</v>
      </c>
      <c r="X34">
        <v>13</v>
      </c>
      <c r="Z34">
        <v>12</v>
      </c>
      <c r="AA34">
        <v>12</v>
      </c>
      <c r="AB34">
        <v>13</v>
      </c>
      <c r="AC34">
        <v>13</v>
      </c>
      <c r="AD34">
        <v>10</v>
      </c>
      <c r="AE34">
        <v>13</v>
      </c>
    </row>
    <row r="35" spans="1:31">
      <c r="A35">
        <v>44230</v>
      </c>
      <c r="B35">
        <v>13</v>
      </c>
      <c r="C35">
        <v>20</v>
      </c>
      <c r="D35">
        <v>3</v>
      </c>
      <c r="E35">
        <v>0</v>
      </c>
      <c r="F35">
        <v>4</v>
      </c>
      <c r="G35">
        <v>1</v>
      </c>
      <c r="H35">
        <v>6</v>
      </c>
      <c r="I35" t="str">
        <v>0</v>
      </c>
      <c r="K35">
        <v>13</v>
      </c>
      <c r="L35">
        <v>14</v>
      </c>
      <c r="M35">
        <v>9</v>
      </c>
      <c r="N35">
        <v>13</v>
      </c>
      <c r="O35">
        <v>12</v>
      </c>
      <c r="P35">
        <v>11</v>
      </c>
      <c r="X35">
        <v>4</v>
      </c>
      <c r="Z35">
        <v>8</v>
      </c>
      <c r="AB35">
        <v>13</v>
      </c>
      <c r="AC35">
        <v>12</v>
      </c>
      <c r="AD35">
        <v>13</v>
      </c>
      <c r="AE35">
        <v>12</v>
      </c>
    </row>
    <row r="36" spans="1:31">
      <c r="A36">
        <v>44231</v>
      </c>
      <c r="B36">
        <v>13</v>
      </c>
      <c r="C36">
        <v>20</v>
      </c>
      <c r="D36">
        <v>4</v>
      </c>
      <c r="E36">
        <v>0</v>
      </c>
      <c r="F36">
        <v>4</v>
      </c>
      <c r="G36">
        <v>2</v>
      </c>
      <c r="H36">
        <v>6</v>
      </c>
      <c r="I36" t="str">
        <v>1</v>
      </c>
      <c r="L36">
        <v>13</v>
      </c>
      <c r="M36">
        <v>13</v>
      </c>
      <c r="N36">
        <v>12</v>
      </c>
      <c r="O36">
        <v>13</v>
      </c>
      <c r="P36">
        <v>13</v>
      </c>
      <c r="X36">
        <v>12</v>
      </c>
      <c r="Z36">
        <v>5</v>
      </c>
      <c r="AB36">
        <v>15</v>
      </c>
      <c r="AC36">
        <v>10</v>
      </c>
      <c r="AD36">
        <v>13</v>
      </c>
      <c r="AE36">
        <v>12</v>
      </c>
    </row>
    <row r="37" spans="1:31">
      <c r="A37">
        <v>44232</v>
      </c>
      <c r="B37">
        <v>4</v>
      </c>
      <c r="C37">
        <v>19</v>
      </c>
      <c r="D37">
        <v>5</v>
      </c>
      <c r="E37">
        <v>0</v>
      </c>
      <c r="F37">
        <v>4</v>
      </c>
      <c r="G37">
        <v>1</v>
      </c>
      <c r="H37">
        <v>2</v>
      </c>
      <c r="I37" t="str">
        <v>0</v>
      </c>
      <c r="L37">
        <v>13</v>
      </c>
      <c r="M37">
        <v>12</v>
      </c>
      <c r="N37">
        <v>14</v>
      </c>
      <c r="O37">
        <v>5</v>
      </c>
      <c r="P37">
        <v>4</v>
      </c>
      <c r="X37">
        <v>4</v>
      </c>
      <c r="AB37">
        <v>13</v>
      </c>
      <c r="AC37">
        <v>10</v>
      </c>
      <c r="AD37">
        <v>10</v>
      </c>
      <c r="AE37">
        <v>12</v>
      </c>
    </row>
    <row r="38" spans="1:31">
      <c r="A38">
        <v>44233</v>
      </c>
      <c r="B38">
        <v>14</v>
      </c>
      <c r="C38">
        <v>20</v>
      </c>
      <c r="D38">
        <v>6</v>
      </c>
      <c r="E38">
        <v>1</v>
      </c>
      <c r="F38">
        <v>4</v>
      </c>
      <c r="G38">
        <v>3</v>
      </c>
      <c r="H38">
        <v>6</v>
      </c>
      <c r="I38" t="str">
        <v>0</v>
      </c>
      <c r="L38">
        <v>13</v>
      </c>
      <c r="M38">
        <v>12</v>
      </c>
      <c r="N38">
        <v>12</v>
      </c>
      <c r="O38">
        <v>10</v>
      </c>
      <c r="P38">
        <v>13</v>
      </c>
      <c r="AB38">
        <v>15</v>
      </c>
      <c r="AC38">
        <v>12</v>
      </c>
      <c r="AD38">
        <v>12</v>
      </c>
      <c r="AE38">
        <v>11</v>
      </c>
    </row>
    <row r="39" spans="1:31">
      <c r="A39">
        <v>44234</v>
      </c>
      <c r="B39">
        <v>13</v>
      </c>
      <c r="C39">
        <v>20</v>
      </c>
      <c r="D39">
        <v>7</v>
      </c>
      <c r="E39">
        <v>2</v>
      </c>
      <c r="F39">
        <v>4</v>
      </c>
      <c r="G39">
        <v>3</v>
      </c>
      <c r="H39">
        <v>5</v>
      </c>
      <c r="I39" t="str">
        <v>0</v>
      </c>
      <c r="L39">
        <v>13</v>
      </c>
      <c r="M39">
        <v>10</v>
      </c>
      <c r="N39">
        <v>4</v>
      </c>
      <c r="O39">
        <v>4</v>
      </c>
      <c r="P39">
        <v>13</v>
      </c>
      <c r="AB39">
        <v>13</v>
      </c>
      <c r="AC39">
        <v>13</v>
      </c>
      <c r="AD39">
        <v>10</v>
      </c>
      <c r="AE39">
        <v>13</v>
      </c>
    </row>
    <row r="40" spans="1:31">
      <c r="A40">
        <v>44235</v>
      </c>
      <c r="B40">
        <v>13</v>
      </c>
      <c r="C40">
        <v>19</v>
      </c>
      <c r="D40">
        <v>1</v>
      </c>
      <c r="E40">
        <v>0</v>
      </c>
      <c r="F40">
        <v>4</v>
      </c>
      <c r="G40">
        <v>1</v>
      </c>
      <c r="H40">
        <v>5</v>
      </c>
      <c r="I40" t="str">
        <v>0</v>
      </c>
      <c r="L40">
        <v>15</v>
      </c>
      <c r="M40">
        <v>12</v>
      </c>
      <c r="N40">
        <v>13</v>
      </c>
      <c r="O40">
        <v>12</v>
      </c>
      <c r="P40">
        <v>10</v>
      </c>
      <c r="AB40">
        <v>13</v>
      </c>
      <c r="AC40">
        <v>13</v>
      </c>
      <c r="AD40">
        <v>10</v>
      </c>
      <c r="AE40">
        <v>13</v>
      </c>
    </row>
    <row r="41" spans="1:31">
      <c r="A41">
        <v>44236</v>
      </c>
      <c r="B41">
        <v>13</v>
      </c>
      <c r="C41">
        <v>20</v>
      </c>
      <c r="D41">
        <v>2</v>
      </c>
      <c r="E41">
        <v>0</v>
      </c>
      <c r="F41">
        <v>4</v>
      </c>
      <c r="G41">
        <v>1</v>
      </c>
      <c r="H41">
        <v>6</v>
      </c>
      <c r="I41" t="str">
        <v>0</v>
      </c>
      <c r="L41">
        <v>9</v>
      </c>
      <c r="M41">
        <v>13</v>
      </c>
      <c r="N41">
        <v>12</v>
      </c>
      <c r="O41">
        <v>12</v>
      </c>
      <c r="P41">
        <v>13</v>
      </c>
      <c r="AB41">
        <v>13</v>
      </c>
      <c r="AC41">
        <v>13</v>
      </c>
      <c r="AD41">
        <v>13</v>
      </c>
      <c r="AE41">
        <v>10</v>
      </c>
    </row>
    <row r="42" spans="1:31">
      <c r="A42">
        <v>44237</v>
      </c>
      <c r="B42">
        <v>12</v>
      </c>
      <c r="C42">
        <v>20</v>
      </c>
      <c r="D42">
        <v>3</v>
      </c>
      <c r="E42">
        <v>0</v>
      </c>
      <c r="F42">
        <v>4</v>
      </c>
      <c r="G42">
        <v>2</v>
      </c>
      <c r="H42">
        <v>6</v>
      </c>
      <c r="I42" t="str">
        <v>0</v>
      </c>
      <c r="L42">
        <v>13</v>
      </c>
      <c r="M42">
        <v>13</v>
      </c>
      <c r="N42">
        <v>13</v>
      </c>
      <c r="O42">
        <v>12</v>
      </c>
      <c r="P42">
        <v>10</v>
      </c>
      <c r="AB42">
        <v>13</v>
      </c>
      <c r="AC42">
        <v>13</v>
      </c>
      <c r="AD42">
        <v>12</v>
      </c>
      <c r="AE42">
        <v>8</v>
      </c>
    </row>
    <row r="43" spans="1:31">
      <c r="A43">
        <v>44238</v>
      </c>
      <c r="B43">
        <v>13</v>
      </c>
      <c r="C43">
        <v>20</v>
      </c>
      <c r="D43">
        <v>4</v>
      </c>
      <c r="E43">
        <v>3</v>
      </c>
      <c r="F43">
        <v>4</v>
      </c>
      <c r="G43">
        <v>3</v>
      </c>
      <c r="H43">
        <v>3</v>
      </c>
      <c r="I43" t="str">
        <v>0</v>
      </c>
      <c r="L43">
        <v>14</v>
      </c>
      <c r="M43">
        <v>13</v>
      </c>
      <c r="N43">
        <v>14</v>
      </c>
      <c r="O43">
        <v>12</v>
      </c>
      <c r="P43">
        <v>11</v>
      </c>
      <c r="AC43">
        <v>13</v>
      </c>
      <c r="AD43">
        <v>13</v>
      </c>
      <c r="AE43">
        <v>11</v>
      </c>
    </row>
    <row r="44" spans="1:31">
      <c r="A44">
        <v>44239</v>
      </c>
      <c r="B44">
        <v>14</v>
      </c>
      <c r="C44">
        <v>21</v>
      </c>
      <c r="D44">
        <v>5</v>
      </c>
      <c r="E44">
        <v>3</v>
      </c>
      <c r="F44">
        <v>4</v>
      </c>
      <c r="G44">
        <v>4</v>
      </c>
      <c r="H44">
        <v>4</v>
      </c>
      <c r="I44" t="str">
        <v>0</v>
      </c>
      <c r="L44">
        <v>13</v>
      </c>
      <c r="M44">
        <v>4</v>
      </c>
      <c r="N44">
        <v>13</v>
      </c>
      <c r="O44">
        <v>10</v>
      </c>
      <c r="P44">
        <v>4</v>
      </c>
      <c r="AC44">
        <v>13</v>
      </c>
      <c r="AD44">
        <v>13</v>
      </c>
      <c r="AE44">
        <v>10</v>
      </c>
    </row>
    <row r="45" spans="1:31">
      <c r="A45">
        <v>44240</v>
      </c>
      <c r="B45">
        <v>14</v>
      </c>
      <c r="C45">
        <v>21</v>
      </c>
      <c r="D45">
        <v>6</v>
      </c>
      <c r="E45">
        <v>3</v>
      </c>
      <c r="F45">
        <v>4</v>
      </c>
      <c r="G45">
        <v>4</v>
      </c>
      <c r="H45">
        <v>5</v>
      </c>
      <c r="I45" t="str">
        <v>0</v>
      </c>
      <c r="L45">
        <v>11</v>
      </c>
      <c r="M45">
        <v>13</v>
      </c>
      <c r="N45">
        <v>13</v>
      </c>
      <c r="O45">
        <v>10</v>
      </c>
      <c r="P45">
        <v>4</v>
      </c>
      <c r="AC45">
        <v>13</v>
      </c>
      <c r="AD45">
        <v>13</v>
      </c>
      <c r="AE45">
        <v>11</v>
      </c>
    </row>
    <row r="46" spans="1:31">
      <c r="A46">
        <v>44241</v>
      </c>
      <c r="B46">
        <v>12</v>
      </c>
      <c r="C46">
        <v>20</v>
      </c>
      <c r="D46">
        <v>7</v>
      </c>
      <c r="E46">
        <v>2</v>
      </c>
      <c r="F46">
        <v>4</v>
      </c>
      <c r="G46">
        <v>5</v>
      </c>
      <c r="H46">
        <v>2</v>
      </c>
      <c r="I46" t="str">
        <v>1</v>
      </c>
      <c r="L46">
        <v>12</v>
      </c>
      <c r="M46">
        <v>5</v>
      </c>
      <c r="N46">
        <v>12</v>
      </c>
      <c r="O46">
        <v>10</v>
      </c>
      <c r="P46">
        <v>12</v>
      </c>
      <c r="AC46">
        <v>11</v>
      </c>
      <c r="AD46">
        <v>13</v>
      </c>
      <c r="AE46">
        <v>10</v>
      </c>
    </row>
    <row r="47" spans="1:31">
      <c r="A47">
        <v>44242</v>
      </c>
      <c r="B47">
        <v>4</v>
      </c>
      <c r="C47">
        <v>20</v>
      </c>
      <c r="D47">
        <v>1</v>
      </c>
      <c r="E47">
        <v>0</v>
      </c>
      <c r="F47">
        <v>4</v>
      </c>
      <c r="G47">
        <v>1</v>
      </c>
      <c r="H47">
        <v>2</v>
      </c>
      <c r="I47" t="str">
        <v>0</v>
      </c>
      <c r="L47">
        <v>12</v>
      </c>
      <c r="M47">
        <v>5</v>
      </c>
      <c r="N47">
        <v>10</v>
      </c>
      <c r="O47">
        <v>14</v>
      </c>
      <c r="P47">
        <v>12</v>
      </c>
      <c r="AC47">
        <v>11</v>
      </c>
      <c r="AD47">
        <v>13</v>
      </c>
      <c r="AE47">
        <v>11</v>
      </c>
    </row>
    <row r="48" spans="1:31">
      <c r="A48">
        <v>44243</v>
      </c>
      <c r="B48">
        <v>13</v>
      </c>
      <c r="C48">
        <v>19</v>
      </c>
      <c r="D48">
        <v>2</v>
      </c>
      <c r="E48">
        <v>0</v>
      </c>
      <c r="F48">
        <v>4</v>
      </c>
      <c r="G48">
        <v>1</v>
      </c>
      <c r="H48">
        <v>6</v>
      </c>
      <c r="I48" t="str">
        <v>0</v>
      </c>
      <c r="L48">
        <v>13</v>
      </c>
      <c r="M48">
        <v>13</v>
      </c>
      <c r="N48">
        <v>11</v>
      </c>
      <c r="O48">
        <v>11</v>
      </c>
      <c r="P48">
        <v>12</v>
      </c>
      <c r="AC48">
        <v>13</v>
      </c>
      <c r="AD48">
        <v>10</v>
      </c>
      <c r="AE48">
        <v>11</v>
      </c>
    </row>
    <row r="49" spans="1:31">
      <c r="A49">
        <v>44244</v>
      </c>
      <c r="B49">
        <v>5</v>
      </c>
      <c r="C49">
        <v>19</v>
      </c>
      <c r="D49">
        <v>3</v>
      </c>
      <c r="E49">
        <v>0</v>
      </c>
      <c r="F49">
        <v>4</v>
      </c>
      <c r="G49">
        <v>1</v>
      </c>
      <c r="H49">
        <v>3</v>
      </c>
      <c r="I49" t="str">
        <v>1</v>
      </c>
      <c r="L49">
        <v>13</v>
      </c>
      <c r="M49">
        <v>4</v>
      </c>
      <c r="N49">
        <v>10</v>
      </c>
      <c r="O49">
        <v>11</v>
      </c>
      <c r="P49">
        <v>12</v>
      </c>
      <c r="AC49">
        <v>11</v>
      </c>
      <c r="AD49">
        <v>12</v>
      </c>
      <c r="AE49">
        <v>10</v>
      </c>
    </row>
    <row r="50" spans="1:31">
      <c r="A50">
        <v>44245</v>
      </c>
      <c r="B50">
        <v>4</v>
      </c>
      <c r="C50">
        <v>19</v>
      </c>
      <c r="D50">
        <v>4</v>
      </c>
      <c r="E50">
        <v>0</v>
      </c>
      <c r="F50">
        <v>4</v>
      </c>
      <c r="G50">
        <v>1</v>
      </c>
      <c r="H50">
        <v>2</v>
      </c>
      <c r="I50" t="str">
        <v>1</v>
      </c>
      <c r="L50">
        <v>13</v>
      </c>
      <c r="M50">
        <v>11</v>
      </c>
      <c r="N50">
        <v>4</v>
      </c>
      <c r="O50">
        <v>13</v>
      </c>
      <c r="P50">
        <v>11</v>
      </c>
      <c r="AC50">
        <v>12</v>
      </c>
      <c r="AD50">
        <v>12</v>
      </c>
      <c r="AE50">
        <v>10</v>
      </c>
    </row>
    <row r="51" spans="1:31">
      <c r="A51">
        <v>44246</v>
      </c>
      <c r="B51">
        <v>13</v>
      </c>
      <c r="C51">
        <v>20</v>
      </c>
      <c r="D51">
        <v>5</v>
      </c>
      <c r="E51">
        <v>0</v>
      </c>
      <c r="F51">
        <v>4</v>
      </c>
      <c r="G51">
        <v>1</v>
      </c>
      <c r="H51">
        <v>7</v>
      </c>
      <c r="I51" t="str">
        <v>0</v>
      </c>
      <c r="L51">
        <v>15</v>
      </c>
      <c r="M51">
        <v>13</v>
      </c>
      <c r="N51">
        <v>13</v>
      </c>
      <c r="O51">
        <v>13</v>
      </c>
      <c r="P51">
        <v>10</v>
      </c>
      <c r="AC51">
        <v>10</v>
      </c>
      <c r="AD51">
        <v>12</v>
      </c>
      <c r="AE51">
        <v>12</v>
      </c>
    </row>
    <row r="52" spans="1:31">
      <c r="A52">
        <v>44247</v>
      </c>
      <c r="B52">
        <v>13</v>
      </c>
      <c r="C52">
        <v>20</v>
      </c>
      <c r="D52">
        <v>6</v>
      </c>
      <c r="E52">
        <v>1</v>
      </c>
      <c r="F52">
        <v>4</v>
      </c>
      <c r="G52">
        <v>4</v>
      </c>
      <c r="H52">
        <v>6</v>
      </c>
      <c r="I52" t="str">
        <v>0</v>
      </c>
      <c r="M52">
        <v>13</v>
      </c>
      <c r="N52">
        <v>12</v>
      </c>
      <c r="O52">
        <v>4</v>
      </c>
      <c r="P52">
        <v>12</v>
      </c>
      <c r="AC52">
        <v>10</v>
      </c>
      <c r="AD52">
        <v>12</v>
      </c>
      <c r="AE52">
        <v>12</v>
      </c>
    </row>
    <row r="53" spans="1:31">
      <c r="A53">
        <v>44248</v>
      </c>
      <c r="B53">
        <v>13</v>
      </c>
      <c r="C53">
        <v>19</v>
      </c>
      <c r="D53">
        <v>7</v>
      </c>
      <c r="E53">
        <v>2</v>
      </c>
      <c r="F53">
        <v>4</v>
      </c>
      <c r="G53">
        <v>6</v>
      </c>
      <c r="H53">
        <v>7</v>
      </c>
      <c r="I53" t="str">
        <v>0</v>
      </c>
      <c r="M53">
        <v>13</v>
      </c>
      <c r="N53">
        <v>14</v>
      </c>
      <c r="O53">
        <v>10</v>
      </c>
      <c r="P53">
        <v>13</v>
      </c>
      <c r="AC53">
        <v>10</v>
      </c>
      <c r="AD53">
        <v>12</v>
      </c>
      <c r="AE53">
        <v>11</v>
      </c>
    </row>
    <row r="54" spans="1:31">
      <c r="A54">
        <v>44249</v>
      </c>
      <c r="B54">
        <v>13</v>
      </c>
      <c r="C54">
        <v>21</v>
      </c>
      <c r="D54">
        <v>1</v>
      </c>
      <c r="E54">
        <v>0</v>
      </c>
      <c r="F54">
        <v>4</v>
      </c>
      <c r="G54">
        <v>3</v>
      </c>
      <c r="H54">
        <v>6</v>
      </c>
      <c r="I54" t="str">
        <v>0</v>
      </c>
      <c r="M54">
        <v>13</v>
      </c>
      <c r="N54">
        <v>12</v>
      </c>
      <c r="O54">
        <v>10</v>
      </c>
      <c r="P54">
        <v>13</v>
      </c>
      <c r="AC54">
        <v>11</v>
      </c>
      <c r="AD54">
        <v>11</v>
      </c>
      <c r="AE54">
        <v>10</v>
      </c>
    </row>
    <row r="55" spans="1:31">
      <c r="A55">
        <v>44250</v>
      </c>
      <c r="B55">
        <v>14</v>
      </c>
      <c r="C55">
        <v>20</v>
      </c>
      <c r="D55">
        <v>2</v>
      </c>
      <c r="E55">
        <v>0</v>
      </c>
      <c r="F55">
        <v>4</v>
      </c>
      <c r="G55">
        <v>2</v>
      </c>
      <c r="H55">
        <v>7</v>
      </c>
      <c r="I55" t="str">
        <v>0</v>
      </c>
      <c r="M55">
        <v>11</v>
      </c>
      <c r="N55">
        <v>4</v>
      </c>
      <c r="O55">
        <v>12</v>
      </c>
      <c r="P55">
        <v>13</v>
      </c>
      <c r="AC55">
        <v>13</v>
      </c>
      <c r="AD55">
        <v>14</v>
      </c>
      <c r="AE55">
        <v>13</v>
      </c>
    </row>
    <row r="56" spans="1:31">
      <c r="A56">
        <v>44251</v>
      </c>
      <c r="B56">
        <v>13</v>
      </c>
      <c r="C56">
        <v>20</v>
      </c>
      <c r="D56">
        <v>3</v>
      </c>
      <c r="E56">
        <v>0</v>
      </c>
      <c r="F56">
        <v>4</v>
      </c>
      <c r="G56">
        <v>2</v>
      </c>
      <c r="H56">
        <v>7</v>
      </c>
      <c r="I56" t="str">
        <v>0</v>
      </c>
      <c r="M56">
        <v>10</v>
      </c>
      <c r="N56">
        <v>12</v>
      </c>
      <c r="P56">
        <v>12</v>
      </c>
      <c r="AC56">
        <v>10</v>
      </c>
      <c r="AD56">
        <v>13</v>
      </c>
      <c r="AE56">
        <v>13</v>
      </c>
    </row>
    <row r="57" spans="1:31">
      <c r="A57">
        <v>44252</v>
      </c>
      <c r="B57">
        <v>9</v>
      </c>
      <c r="C57">
        <v>18</v>
      </c>
      <c r="D57">
        <v>4</v>
      </c>
      <c r="E57">
        <v>0</v>
      </c>
      <c r="F57">
        <v>4</v>
      </c>
      <c r="G57">
        <v>3</v>
      </c>
      <c r="H57">
        <v>3</v>
      </c>
      <c r="I57" t="str">
        <v>1</v>
      </c>
      <c r="M57">
        <v>11</v>
      </c>
      <c r="N57">
        <v>11</v>
      </c>
      <c r="P57">
        <v>13</v>
      </c>
      <c r="AC57">
        <v>12</v>
      </c>
      <c r="AD57">
        <v>12</v>
      </c>
      <c r="AE57">
        <v>12</v>
      </c>
    </row>
    <row r="58" spans="1:31">
      <c r="A58">
        <v>44253</v>
      </c>
      <c r="B58">
        <v>5</v>
      </c>
      <c r="C58">
        <v>11</v>
      </c>
      <c r="D58">
        <v>5</v>
      </c>
      <c r="E58">
        <v>0</v>
      </c>
      <c r="F58">
        <v>4</v>
      </c>
      <c r="G58">
        <v>3</v>
      </c>
      <c r="H58">
        <v>2</v>
      </c>
      <c r="I58" t="str">
        <v>1</v>
      </c>
      <c r="M58">
        <v>12</v>
      </c>
      <c r="P58">
        <v>8</v>
      </c>
      <c r="AE58">
        <v>14</v>
      </c>
    </row>
    <row r="59" spans="1:31">
      <c r="A59">
        <v>44254</v>
      </c>
      <c r="B59">
        <v>11</v>
      </c>
      <c r="C59">
        <v>20</v>
      </c>
      <c r="D59">
        <v>6</v>
      </c>
      <c r="E59">
        <v>1</v>
      </c>
      <c r="F59">
        <v>4</v>
      </c>
      <c r="G59">
        <v>4</v>
      </c>
      <c r="H59">
        <v>3</v>
      </c>
      <c r="I59" t="str">
        <v>0</v>
      </c>
      <c r="P59">
        <v>5</v>
      </c>
    </row>
    <row r="60" spans="1:31">
      <c r="A60">
        <v>44255</v>
      </c>
      <c r="B60">
        <v>11</v>
      </c>
      <c r="C60">
        <v>20</v>
      </c>
      <c r="D60">
        <v>7</v>
      </c>
      <c r="E60">
        <v>2</v>
      </c>
      <c r="F60">
        <v>4</v>
      </c>
      <c r="G60">
        <v>4</v>
      </c>
      <c r="H60">
        <v>4</v>
      </c>
      <c r="I60" t="str">
        <v>1</v>
      </c>
      <c r="P60">
        <v>14</v>
      </c>
    </row>
    <row r="61" spans="1:31">
      <c r="A61">
        <v>44256</v>
      </c>
      <c r="B61">
        <v>5</v>
      </c>
      <c r="C61">
        <v>19</v>
      </c>
      <c r="D61">
        <v>1</v>
      </c>
      <c r="E61">
        <v>3</v>
      </c>
      <c r="F61">
        <v>1</v>
      </c>
      <c r="G61">
        <v>3</v>
      </c>
      <c r="H61">
        <v>1</v>
      </c>
      <c r="I61" t="str">
        <v>1</v>
      </c>
    </row>
    <row r="62" spans="1:31">
      <c r="A62">
        <v>44257</v>
      </c>
      <c r="B62">
        <v>12</v>
      </c>
      <c r="C62">
        <v>20</v>
      </c>
      <c r="D62">
        <v>2</v>
      </c>
      <c r="E62">
        <v>0</v>
      </c>
      <c r="F62">
        <v>1</v>
      </c>
      <c r="G62">
        <v>2</v>
      </c>
      <c r="H62">
        <v>6</v>
      </c>
      <c r="I62" t="str">
        <v>0</v>
      </c>
    </row>
    <row r="63" spans="1:31">
      <c r="A63">
        <v>44258</v>
      </c>
      <c r="B63">
        <v>13</v>
      </c>
      <c r="C63">
        <v>20</v>
      </c>
      <c r="D63">
        <v>3</v>
      </c>
      <c r="E63">
        <v>0</v>
      </c>
      <c r="F63">
        <v>1</v>
      </c>
      <c r="G63">
        <v>2</v>
      </c>
      <c r="H63">
        <v>7</v>
      </c>
      <c r="I63" t="str">
        <v>0</v>
      </c>
    </row>
    <row r="64" spans="1:31">
      <c r="A64">
        <v>44259</v>
      </c>
      <c r="B64">
        <v>5</v>
      </c>
      <c r="C64">
        <v>19</v>
      </c>
      <c r="D64">
        <v>4</v>
      </c>
      <c r="E64">
        <v>0</v>
      </c>
      <c r="F64">
        <v>1</v>
      </c>
      <c r="G64">
        <v>4</v>
      </c>
      <c r="H64">
        <v>1</v>
      </c>
      <c r="I64" t="str">
        <v>1</v>
      </c>
    </row>
    <row r="65" spans="1:76">
      <c r="A65">
        <v>44260</v>
      </c>
      <c r="B65">
        <v>14</v>
      </c>
      <c r="C65">
        <v>20</v>
      </c>
      <c r="D65">
        <v>5</v>
      </c>
      <c r="E65">
        <v>0</v>
      </c>
      <c r="F65">
        <v>1</v>
      </c>
      <c r="G65">
        <v>4</v>
      </c>
      <c r="H65">
        <v>6</v>
      </c>
      <c r="I65" t="str">
        <v>1</v>
      </c>
    </row>
    <row r="66" spans="1:76">
      <c r="A66">
        <v>44261</v>
      </c>
      <c r="B66">
        <v>13</v>
      </c>
      <c r="C66">
        <v>20</v>
      </c>
      <c r="D66">
        <v>6</v>
      </c>
      <c r="E66">
        <v>1</v>
      </c>
      <c r="F66">
        <v>1</v>
      </c>
      <c r="G66">
        <v>4</v>
      </c>
      <c r="H66">
        <v>3</v>
      </c>
      <c r="I66" t="str">
        <v>0</v>
      </c>
    </row>
    <row r="67" spans="1:76">
      <c r="A67">
        <v>44262</v>
      </c>
      <c r="B67">
        <v>16</v>
      </c>
      <c r="C67">
        <v>20</v>
      </c>
      <c r="D67">
        <v>7</v>
      </c>
      <c r="E67">
        <v>2</v>
      </c>
      <c r="F67">
        <v>1</v>
      </c>
      <c r="G67">
        <v>3</v>
      </c>
      <c r="H67">
        <v>3</v>
      </c>
      <c r="I67" t="str">
        <v>0</v>
      </c>
      <c r="J67" s="62" t="s">
        <v>141</v>
      </c>
      <c r="X67" s="24" t="s">
        <v>142</v>
      </c>
      <c r="AJ67" s="24" t="s">
        <v>145</v>
      </c>
      <c r="AY67" s="24" t="s">
        <v>144</v>
      </c>
      <c r="BE67" s="24" t="s">
        <v>148</v>
      </c>
    </row>
    <row r="68" spans="1:76">
      <c r="A68">
        <v>44263</v>
      </c>
      <c r="B68">
        <v>13</v>
      </c>
      <c r="C68">
        <v>20</v>
      </c>
      <c r="D68">
        <v>1</v>
      </c>
      <c r="E68">
        <v>0</v>
      </c>
      <c r="F68">
        <v>1</v>
      </c>
      <c r="G68">
        <v>3</v>
      </c>
      <c r="H68">
        <v>6</v>
      </c>
      <c r="I68" t="str">
        <v>0</v>
      </c>
    </row>
    <row r="69" spans="1:76">
      <c r="A69">
        <v>44264</v>
      </c>
      <c r="B69">
        <v>14</v>
      </c>
      <c r="C69">
        <v>20</v>
      </c>
      <c r="D69">
        <v>2</v>
      </c>
      <c r="E69">
        <v>0</v>
      </c>
      <c r="F69">
        <v>1</v>
      </c>
      <c r="G69">
        <v>4</v>
      </c>
      <c r="H69">
        <v>5</v>
      </c>
      <c r="I69" t="str">
        <v>0</v>
      </c>
      <c r="J69" s="72" t="s">
        <v>136</v>
      </c>
      <c r="K69" s="68">
        <f>_xlfn.VAR.P(K71,$K$76)</f>
        <v>0</v>
      </c>
      <c r="L69" s="68">
        <v>0</v>
      </c>
      <c r="M69" s="68">
        <f>_xlfn.VAR.P(M71,$M$76:$M$87)</f>
        <v>16.899408284023668</v>
      </c>
      <c r="N69" s="68">
        <f>_xlfn.VAR.P(N71,$N$76:$N$100)</f>
        <v>6.859467455621302</v>
      </c>
      <c r="O69" s="68">
        <f>_xlfn.VAR.P(O71,$O$76:$O$111)</f>
        <v>8.2381300219138058</v>
      </c>
      <c r="P69" s="68">
        <f>_xlfn.VAR.P(P71,$P$76:$P$115)</f>
        <v>13.975014872099941</v>
      </c>
      <c r="Q69" s="68">
        <f>_xlfn.VAR.P(Q71,$Q$76:$Q$91)</f>
        <v>7.14878892733564</v>
      </c>
      <c r="R69" s="68">
        <f>_xlfn.VAR.P(R71,$R$76:$R$106)</f>
        <v>2.9208984375</v>
      </c>
      <c r="S69" s="68">
        <f>_xlfn.VAR.P(S71,$S$76:$S$92)</f>
        <v>6.7654320987654319</v>
      </c>
      <c r="T69" s="68">
        <f>_xlfn.VAR.P(T71,$T$76:$T$92)</f>
        <v>6.7654320987654319</v>
      </c>
      <c r="U69" s="68">
        <f>AVERAGE(K69:T69)</f>
        <v>6.9572572196025222</v>
      </c>
    </row>
    <row r="70" spans="1:76" ht="13.8" thickBot="1">
      <c r="A70">
        <v>44265</v>
      </c>
      <c r="B70">
        <v>13</v>
      </c>
      <c r="C70">
        <v>20</v>
      </c>
      <c r="D70">
        <v>3</v>
      </c>
      <c r="E70">
        <v>0</v>
      </c>
      <c r="F70">
        <v>1</v>
      </c>
      <c r="G70">
        <v>3</v>
      </c>
      <c r="H70">
        <v>7</v>
      </c>
      <c r="I70" t="str">
        <v>0</v>
      </c>
      <c r="J70" s="72" t="s">
        <v>135</v>
      </c>
      <c r="K70" s="68">
        <v>0</v>
      </c>
      <c r="L70" s="68">
        <v>0</v>
      </c>
      <c r="M70" s="68">
        <f>_xlfn.VAR.P(M72,$M$76:$M$87)</f>
        <v>16.224358974358982</v>
      </c>
      <c r="N70" s="68">
        <f>_xlfn.VAR.P(N72,$N$76:$N$100)</f>
        <v>6.7784615384615465</v>
      </c>
      <c r="O70" s="68">
        <f>_xlfn.VAR.P(O72,$O$76:$O$111)</f>
        <v>8.1524024024023927</v>
      </c>
      <c r="P70" s="68">
        <f>_xlfn.VAR.P(P72,$P$76:$P$115)</f>
        <v>13.570121951219512</v>
      </c>
      <c r="Q70" s="68">
        <f>_xlfn.VAR.P(Q72,$Q$76:$Q$91)</f>
        <v>7.0441176470588234</v>
      </c>
      <c r="R70" s="68">
        <f>_xlfn.VAR.P(R72,$R$76:$R$106)</f>
        <v>2.9193548387096797</v>
      </c>
      <c r="S70" s="68">
        <f>_xlfn.VAR.P(S72,$S$76:$S$92)</f>
        <v>6.7189542483660158</v>
      </c>
      <c r="T70" s="68">
        <f>_xlfn.VAR.P(T72,$T$76:$T$92)</f>
        <v>6.7191358024691361</v>
      </c>
      <c r="U70" s="68">
        <f>AVERAGE(K70:T70)</f>
        <v>6.8126907403046086</v>
      </c>
    </row>
    <row r="71" spans="1:76">
      <c r="A71">
        <v>44266</v>
      </c>
      <c r="B71">
        <v>13</v>
      </c>
      <c r="C71">
        <v>20</v>
      </c>
      <c r="D71">
        <v>4</v>
      </c>
      <c r="E71">
        <v>0</v>
      </c>
      <c r="F71">
        <v>1</v>
      </c>
      <c r="G71">
        <v>4</v>
      </c>
      <c r="H71">
        <v>5</v>
      </c>
      <c r="I71" t="str">
        <v>1</v>
      </c>
      <c r="J71" s="72" t="s">
        <v>134</v>
      </c>
      <c r="K71" s="68">
        <f>K76</f>
        <v>4</v>
      </c>
      <c r="L71" s="68">
        <f>L76</f>
        <v>4</v>
      </c>
      <c r="M71" s="68" cm="1">
        <f t="array" ref="M71">_xlfn.MODE.MULT(M76:M87)</f>
        <v>12</v>
      </c>
      <c r="N71" s="68" cm="1">
        <f t="array" ref="N71">_xlfn.MODE.MULT(N76:N100)</f>
        <v>13</v>
      </c>
      <c r="O71" s="68" cm="1">
        <f t="array" ref="O71">_xlfn.MODE.MULT(O76:O111)</f>
        <v>13</v>
      </c>
      <c r="P71" s="68" cm="1">
        <f t="array" ref="P71">_xlfn.MODE.MULT(P76:P115)</f>
        <v>4</v>
      </c>
      <c r="Q71" s="68" cm="1">
        <f t="array" ref="Q71">_xlfn.MODE.MULT(Q76:Q91)</f>
        <v>4</v>
      </c>
      <c r="R71" s="68" cm="1">
        <f t="array" ref="R71">_xlfn.MODE.MULT(R76:R106)</f>
        <v>5</v>
      </c>
      <c r="S71" s="68" cm="1">
        <f t="array" ref="S71">_xlfn.MODE.MULT(S76:S92)</f>
        <v>5</v>
      </c>
      <c r="T71" s="68" cm="1">
        <f t="array" ref="T71">_xlfn.MODE.MULT(T76:T92)</f>
        <v>5</v>
      </c>
      <c r="U71" s="68"/>
      <c r="X71" s="72" t="s">
        <v>135</v>
      </c>
      <c r="Y71" s="68">
        <f>_xlfn.VAR.P(Y72,Y76:Y97)</f>
        <v>2.0810276679841855</v>
      </c>
      <c r="Z71" s="68">
        <f>_xlfn.VAR.P(Z72,Z76:Z91)</f>
        <v>4.2904411764705879</v>
      </c>
      <c r="AA71" s="68">
        <f>_xlfn.VAR.P(AA72,AA76:AA86)</f>
        <v>14.742424242424237</v>
      </c>
      <c r="AB71" s="68">
        <f>_xlfn.VAR.P(AB72,AB76:AB104)</f>
        <v>14.99850574712644</v>
      </c>
      <c r="AC71" s="68">
        <f>_xlfn.VAR.P(AC72,AC76:AC106)</f>
        <v>10.52472908266131</v>
      </c>
      <c r="AD71" s="68">
        <f>_xlfn.VAR.P(AD72,AD76:AD113)</f>
        <v>14.488529014844804</v>
      </c>
      <c r="AE71" s="68">
        <f>_xlfn.VAR.P(AE72,AE76:AE98)</f>
        <v>10.989130434782611</v>
      </c>
      <c r="AF71" s="68">
        <f>_xlfn.VAR.P(AF72,AF76:AF84)</f>
        <v>6.2</v>
      </c>
      <c r="AG71" s="68">
        <f>_xlfn.VAR.P(AG72,AG76:AG78)</f>
        <v>0.16666666666666669</v>
      </c>
      <c r="AH71" s="68">
        <f>AVERAGE(Y71:AG71)</f>
        <v>8.7201615592178712</v>
      </c>
      <c r="AJ71" s="68" t="s">
        <v>143</v>
      </c>
      <c r="AK71" s="68">
        <f>_xlfn.VAR.P(AK72,AK76:AK77)</f>
        <v>16.666666666666668</v>
      </c>
      <c r="AL71" s="68">
        <f>_xlfn.VAR.P(AL72,AL76:AL79)</f>
        <v>17.11</v>
      </c>
      <c r="AM71" s="68">
        <f>_xlfn.VAR.P(AM72,AM76:AM77)</f>
        <v>0.16666666666666666</v>
      </c>
      <c r="AN71" s="68">
        <f>_xlfn.VAR.P(AN72,AN76:AN77)</f>
        <v>0</v>
      </c>
      <c r="AO71" s="68">
        <v>0</v>
      </c>
      <c r="AP71" s="68">
        <f>_xlfn.VAR.P(AP72,AP76:AP77)</f>
        <v>0.16666666666666666</v>
      </c>
      <c r="AQ71" s="70">
        <f>_xlfn.VAR.P(AQ72,AQ76:AQ83)</f>
        <v>0.83333333333333337</v>
      </c>
      <c r="AR71" s="70">
        <f>_xlfn.VAR.P(AR72,AR76:AR80)</f>
        <v>1.5333333333333332</v>
      </c>
      <c r="AS71" s="68">
        <f>_xlfn.VAR.P(AS72,AS76:AS83)</f>
        <v>12.986111111111111</v>
      </c>
      <c r="AT71" s="70">
        <f>_xlfn.VAR.P(AT72,AT76:AT80)</f>
        <v>0.13333333333333333</v>
      </c>
      <c r="AU71" s="68">
        <f>_xlfn.VAR.P(AU72,AU76)</f>
        <v>0</v>
      </c>
      <c r="AV71" s="68">
        <f>AVERAGE(AK71:AU71)</f>
        <v>4.5087373737373735</v>
      </c>
      <c r="AY71" s="72" t="s">
        <v>135</v>
      </c>
      <c r="AZ71" s="68">
        <f>_xlfn.VAR.P(AZ72,AZ76:AZ201)</f>
        <v>13.947256592925896</v>
      </c>
      <c r="BA71" s="68">
        <f>_xlfn.VAR.P(BA72,BA76:BA131)</f>
        <v>8.4461152882205486</v>
      </c>
      <c r="BB71" s="68">
        <f>AVERAGE(AZ71:BA71)</f>
        <v>11.196685940573222</v>
      </c>
      <c r="BE71" s="136" t="s">
        <v>134</v>
      </c>
      <c r="BF71" s="141"/>
      <c r="BG71" s="133" cm="1">
        <f t="array" ref="BG71">_xlfn.MODE.MULT(BG77:BG84)</f>
        <v>12</v>
      </c>
      <c r="BH71" s="133" cm="1">
        <f t="array" ref="BH71">_xlfn.MODE.MULT(BH77:BH98)</f>
        <v>13</v>
      </c>
      <c r="BI71" s="133" cm="1">
        <f t="array" ref="BI71">_xlfn.MODE.MULT(BI77:BI107)</f>
        <v>13</v>
      </c>
      <c r="BJ71" s="152">
        <v>13</v>
      </c>
      <c r="BK71" s="133" cm="1">
        <f t="array" ref="BK71">_xlfn.MODE.MULT(BK77:BK89)</f>
        <v>4</v>
      </c>
      <c r="BL71" s="133" cm="1">
        <f t="array" ref="BL71">_xlfn.MODE.MULT(BL77:BL90)</f>
        <v>5</v>
      </c>
      <c r="BM71" s="132" cm="1">
        <f t="array" ref="BM71">_xlfn.MODE.MULT(BM77:BM86)</f>
        <v>4</v>
      </c>
      <c r="BN71" s="101"/>
      <c r="BO71" s="139"/>
      <c r="BP71" s="133" cm="1">
        <f t="array" ref="BP71">_xlfn.MODE.MULT(BP77:BP81)</f>
        <v>4</v>
      </c>
      <c r="BQ71" s="132"/>
      <c r="BR71" s="133">
        <v>11</v>
      </c>
      <c r="BS71" s="133" cm="1">
        <f t="array" ref="BS71">_xlfn.MODE.MULT(BS77:BS89)</f>
        <v>4</v>
      </c>
      <c r="BT71" s="132"/>
      <c r="BU71" s="132" cm="1">
        <f t="array" ref="BU71">_xlfn.MODE.MULT(BU77:BU93)</f>
        <v>5</v>
      </c>
      <c r="BV71" s="133" cm="1">
        <f t="array" ref="BV71">_xlfn.MODE.MULT(BV77:BV83)</f>
        <v>5</v>
      </c>
      <c r="BW71" s="101"/>
      <c r="BX71" s="83"/>
    </row>
    <row r="72" spans="1:76">
      <c r="A72">
        <v>44267</v>
      </c>
      <c r="B72">
        <v>5</v>
      </c>
      <c r="C72">
        <v>20</v>
      </c>
      <c r="D72">
        <v>5</v>
      </c>
      <c r="E72">
        <v>0</v>
      </c>
      <c r="F72">
        <v>1</v>
      </c>
      <c r="G72">
        <v>4</v>
      </c>
      <c r="H72">
        <v>1</v>
      </c>
      <c r="I72" t="str">
        <v>1</v>
      </c>
      <c r="J72" s="72" t="s">
        <v>133</v>
      </c>
      <c r="K72" s="68">
        <f t="shared" ref="K72:T72" si="4">AVERAGEIFS($B$2:$B$731,$F$2:$F$731,3,$G$2:$G$731,K$74)</f>
        <v>4</v>
      </c>
      <c r="L72" s="68">
        <f t="shared" si="4"/>
        <v>4</v>
      </c>
      <c r="M72" s="68">
        <f t="shared" si="4"/>
        <v>8.9166666666666661</v>
      </c>
      <c r="N72" s="68">
        <f t="shared" si="4"/>
        <v>11.52</v>
      </c>
      <c r="O72" s="68">
        <f t="shared" si="4"/>
        <v>11.194444444444445</v>
      </c>
      <c r="P72" s="68">
        <f t="shared" si="4"/>
        <v>8.125</v>
      </c>
      <c r="Q72" s="68">
        <f t="shared" si="4"/>
        <v>5.375</v>
      </c>
      <c r="R72" s="68">
        <f t="shared" si="4"/>
        <v>5.225806451612903</v>
      </c>
      <c r="S72" s="68">
        <f t="shared" si="4"/>
        <v>5.9411764705882355</v>
      </c>
      <c r="T72" s="68">
        <f t="shared" si="4"/>
        <v>6</v>
      </c>
      <c r="U72" s="68" t="s">
        <v>132</v>
      </c>
      <c r="X72" s="72" t="s">
        <v>133</v>
      </c>
      <c r="Y72" s="68">
        <f>AVERAGEIFS($B$2:$B$731,$F$2:$F$731,3,$H$2:$H$731,Y$74)</f>
        <v>4.7727272727272725</v>
      </c>
      <c r="Z72" s="68">
        <f t="shared" ref="Z72:AG72" si="5">AVERAGEIFS($B$2:$B$731,$F$2:$F$731,3,$H$2:$H$731,Z$74)</f>
        <v>5.0625</v>
      </c>
      <c r="AA72" s="68">
        <f t="shared" si="5"/>
        <v>8.0909090909090917</v>
      </c>
      <c r="AB72" s="68">
        <f t="shared" si="5"/>
        <v>9.3793103448275854</v>
      </c>
      <c r="AC72" s="68">
        <f t="shared" si="5"/>
        <v>11.193548387096774</v>
      </c>
      <c r="AD72" s="68">
        <f t="shared" si="5"/>
        <v>9.1578947368421044</v>
      </c>
      <c r="AE72" s="68">
        <f t="shared" si="5"/>
        <v>7.5217391304347823</v>
      </c>
      <c r="AF72" s="68">
        <f t="shared" si="5"/>
        <v>7.666666666666667</v>
      </c>
      <c r="AG72" s="68">
        <f t="shared" si="5"/>
        <v>4.666666666666667</v>
      </c>
      <c r="AH72" s="68"/>
      <c r="AJ72" s="68" t="s">
        <v>133</v>
      </c>
      <c r="AK72" s="68">
        <f>AVERAGE(AK76:AK77)</f>
        <v>9</v>
      </c>
      <c r="AL72" s="68">
        <f>AVEDEV(AL76:AL79)</f>
        <v>4.25</v>
      </c>
      <c r="AM72" s="68">
        <f>AVERAGE(AM76:AM77)</f>
        <v>11.5</v>
      </c>
      <c r="AN72" s="68">
        <f>AVERAGE(AN76:AN77)</f>
        <v>5</v>
      </c>
      <c r="AO72" s="68">
        <v>5</v>
      </c>
      <c r="AP72" s="68">
        <f>AVERAGE(AP76:AP77)</f>
        <v>12.5</v>
      </c>
      <c r="AQ72" s="68">
        <f>AVERAGE(AQ76:AQ83)</f>
        <v>12.25</v>
      </c>
      <c r="AR72" s="68">
        <f>AVERAGE(AR76:AR80)</f>
        <v>12.6</v>
      </c>
      <c r="AS72" s="68">
        <f>AVERAGE(AS76:AS83)</f>
        <v>7.125</v>
      </c>
      <c r="AT72" s="68">
        <f>AVERAGE(AT76:AT80)</f>
        <v>4.8</v>
      </c>
      <c r="AU72" s="68">
        <v>5</v>
      </c>
      <c r="AV72" s="68"/>
      <c r="AY72" s="72" t="s">
        <v>133</v>
      </c>
      <c r="AZ72" s="68">
        <f>AVERAGE(AZ76:AZ201)</f>
        <v>9.3174603174603181</v>
      </c>
      <c r="BA72" s="68">
        <f>AVERAGE(BA76:BA131)</f>
        <v>5.7857142857142856</v>
      </c>
      <c r="BB72" s="68"/>
      <c r="BE72" s="137" t="s">
        <v>135</v>
      </c>
      <c r="BF72" s="102">
        <f>_xlfn.VAR.P(BF73,BF77)</f>
        <v>0</v>
      </c>
      <c r="BG72" s="153">
        <f>_xlfn.VAR.P(BG73,BG77:BG83)</f>
        <v>9.5</v>
      </c>
      <c r="BH72" s="153">
        <f>_xlfn.VAR.P(BH73,BH77:BH98)</f>
        <v>5.5988142292490268</v>
      </c>
      <c r="BI72" s="153">
        <f>_xlfn.VAR.P(BI73,BI77:BI107)</f>
        <v>5.9173387096774093</v>
      </c>
      <c r="BJ72" s="153">
        <f>_xlfn.VAR.P(BJ73,BJ77:BJ103)</f>
        <v>12.153439153439166</v>
      </c>
      <c r="BK72" s="153">
        <f>_xlfn.VAR.P(BK73,BK77:BK89)</f>
        <v>8.219780219780219</v>
      </c>
      <c r="BL72" s="153">
        <f>_xlfn.VAR.P(BL73,BL77:BL90)</f>
        <v>5.1285714285714255</v>
      </c>
      <c r="BM72" s="157">
        <f>_xlfn.VAR.P(BM73,BM77:BM86)</f>
        <v>4.3272727272727307</v>
      </c>
      <c r="BN72" s="154">
        <f>0</f>
        <v>0</v>
      </c>
      <c r="BO72" s="155">
        <f>0</f>
        <v>0</v>
      </c>
      <c r="BP72" s="153">
        <f>_xlfn.VAR.P(BP73,BP77:BP81)</f>
        <v>10.333333333333334</v>
      </c>
      <c r="BQ72" s="153">
        <f>_xlfn.VAR.P(BQ73,BQ77:BQ79)</f>
        <v>10.666666666666657</v>
      </c>
      <c r="BR72" s="153">
        <f>_xlfn.VAR.P(BR73,BR77:BR81)</f>
        <v>12.200000000000008</v>
      </c>
      <c r="BS72" s="153">
        <f>_xlfn.VAR.P(BS73,BS77:BS89)</f>
        <v>6.2307692307692228</v>
      </c>
      <c r="BT72" s="153">
        <f>_xlfn.VAR.P(BT73,BT77:BT79)</f>
        <v>0.16666666666666669</v>
      </c>
      <c r="BU72" s="157">
        <f>_xlfn.VAR.P(BU73,BU77:BU93)</f>
        <v>0.21568627450980396</v>
      </c>
      <c r="BV72" s="153">
        <f>_xlfn.VAR.P(BV73,BV77:BV83)</f>
        <v>9.1071428571428541</v>
      </c>
      <c r="BW72" s="154">
        <f>_xlfn.VAR.P(BW73,BW73:BW77)</f>
        <v>8.4600000000000009</v>
      </c>
      <c r="BX72" s="155">
        <f>AVERAGE(BF72:BW72)</f>
        <v>6.0125267498376962</v>
      </c>
    </row>
    <row r="73" spans="1:76">
      <c r="A73">
        <v>44268</v>
      </c>
      <c r="B73">
        <v>15</v>
      </c>
      <c r="C73">
        <v>21</v>
      </c>
      <c r="D73">
        <v>6</v>
      </c>
      <c r="E73">
        <v>1</v>
      </c>
      <c r="F73">
        <v>1</v>
      </c>
      <c r="G73">
        <v>4</v>
      </c>
      <c r="H73">
        <v>7</v>
      </c>
      <c r="I73" t="str">
        <v>0</v>
      </c>
      <c r="J73" s="72" t="s">
        <v>73</v>
      </c>
      <c r="K73" s="68">
        <f t="shared" ref="K73:T73" si="6">COUNTIFS($F$2:$F$731,3,$G$2:$G$731,K$74)</f>
        <v>1</v>
      </c>
      <c r="L73" s="68">
        <f t="shared" si="6"/>
        <v>1</v>
      </c>
      <c r="M73" s="68">
        <f t="shared" si="6"/>
        <v>12</v>
      </c>
      <c r="N73" s="68">
        <f t="shared" si="6"/>
        <v>25</v>
      </c>
      <c r="O73" s="68">
        <f t="shared" si="6"/>
        <v>36</v>
      </c>
      <c r="P73" s="68">
        <f t="shared" si="6"/>
        <v>40</v>
      </c>
      <c r="Q73" s="68">
        <f t="shared" si="6"/>
        <v>16</v>
      </c>
      <c r="R73" s="68">
        <f t="shared" si="6"/>
        <v>31</v>
      </c>
      <c r="S73" s="68">
        <f t="shared" si="6"/>
        <v>17</v>
      </c>
      <c r="T73" s="68">
        <f t="shared" si="6"/>
        <v>3</v>
      </c>
      <c r="U73" s="68">
        <f>SUM(K73:T73)</f>
        <v>182</v>
      </c>
      <c r="X73" s="72" t="s">
        <v>73</v>
      </c>
      <c r="Y73" s="68">
        <f>COUNTIFS($F$2:$F$731,3,$H$2:$H$731,Y$74)</f>
        <v>22</v>
      </c>
      <c r="Z73" s="68">
        <f t="shared" ref="Z73:AG73" si="7">COUNTIFS($F$2:$F$731,3,$H$2:$H$731,Z$74)</f>
        <v>16</v>
      </c>
      <c r="AA73" s="68">
        <f t="shared" si="7"/>
        <v>11</v>
      </c>
      <c r="AB73" s="68">
        <f t="shared" si="7"/>
        <v>29</v>
      </c>
      <c r="AC73" s="68">
        <f t="shared" si="7"/>
        <v>31</v>
      </c>
      <c r="AD73" s="68">
        <f t="shared" si="7"/>
        <v>38</v>
      </c>
      <c r="AE73" s="68">
        <f t="shared" si="7"/>
        <v>23</v>
      </c>
      <c r="AF73" s="68">
        <f t="shared" si="7"/>
        <v>9</v>
      </c>
      <c r="AG73" s="68">
        <f t="shared" si="7"/>
        <v>3</v>
      </c>
      <c r="AH73" s="68"/>
      <c r="AJ73" s="70" t="s">
        <v>57</v>
      </c>
      <c r="AK73" s="68">
        <v>3</v>
      </c>
      <c r="AL73" s="68">
        <v>3</v>
      </c>
      <c r="AM73" s="68">
        <v>3</v>
      </c>
      <c r="AN73" s="68">
        <v>3</v>
      </c>
      <c r="AO73" s="68">
        <v>3</v>
      </c>
      <c r="AP73" s="68">
        <v>4</v>
      </c>
      <c r="AQ73" s="68">
        <v>4</v>
      </c>
      <c r="AR73" s="68">
        <v>4</v>
      </c>
      <c r="AS73" s="68">
        <v>4</v>
      </c>
      <c r="AT73" s="68">
        <v>4</v>
      </c>
      <c r="AU73" s="68">
        <v>4</v>
      </c>
      <c r="AV73" s="68"/>
      <c r="AY73" s="72" t="s">
        <v>73</v>
      </c>
      <c r="AZ73" s="68">
        <f>COUNT(AZ76:AZ201)</f>
        <v>126</v>
      </c>
      <c r="BA73" s="68">
        <f>COUNT(BA76:BA131)</f>
        <v>56</v>
      </c>
      <c r="BB73" s="68">
        <f>AZ73+BA73</f>
        <v>182</v>
      </c>
      <c r="BE73" s="137" t="s">
        <v>133</v>
      </c>
      <c r="BF73" s="102">
        <f>4</f>
        <v>4</v>
      </c>
      <c r="BG73" s="153">
        <v>11</v>
      </c>
      <c r="BH73" s="153">
        <v>11.68181818</v>
      </c>
      <c r="BI73" s="153">
        <v>11.612903230000001</v>
      </c>
      <c r="BJ73" s="153">
        <v>9.3703703699999998</v>
      </c>
      <c r="BK73" s="153">
        <v>5.615384615</v>
      </c>
      <c r="BL73" s="153">
        <v>5.9285714289999998</v>
      </c>
      <c r="BM73" s="156">
        <v>5.8</v>
      </c>
      <c r="BN73" s="154">
        <v>9</v>
      </c>
      <c r="BO73" s="155">
        <v>4</v>
      </c>
      <c r="BP73" s="153">
        <v>6</v>
      </c>
      <c r="BQ73" s="153">
        <v>10.33333333</v>
      </c>
      <c r="BR73" s="153">
        <v>8.6</v>
      </c>
      <c r="BS73" s="153">
        <v>5.538461538</v>
      </c>
      <c r="BT73" s="153">
        <v>4.3333333329999997</v>
      </c>
      <c r="BU73" s="156">
        <v>4.6470588240000001</v>
      </c>
      <c r="BV73" s="153">
        <v>6.1428571429999996</v>
      </c>
      <c r="BW73" s="154">
        <v>4.5</v>
      </c>
      <c r="BX73" s="155">
        <v>5.7857142860000002</v>
      </c>
    </row>
    <row r="74" spans="1:76">
      <c r="A74">
        <v>44269</v>
      </c>
      <c r="B74">
        <v>11</v>
      </c>
      <c r="C74">
        <v>21</v>
      </c>
      <c r="D74">
        <v>7</v>
      </c>
      <c r="E74">
        <v>2</v>
      </c>
      <c r="F74">
        <v>1</v>
      </c>
      <c r="G74">
        <v>4</v>
      </c>
      <c r="H74">
        <v>8</v>
      </c>
      <c r="I74" t="str">
        <v>0</v>
      </c>
      <c r="J74" s="75" t="s">
        <v>71</v>
      </c>
      <c r="K74" s="75">
        <v>1</v>
      </c>
      <c r="L74" s="75">
        <v>2</v>
      </c>
      <c r="M74" s="75">
        <v>3</v>
      </c>
      <c r="N74" s="75">
        <v>4</v>
      </c>
      <c r="O74" s="75">
        <v>5</v>
      </c>
      <c r="P74" s="75">
        <v>6</v>
      </c>
      <c r="Q74" s="75">
        <v>7</v>
      </c>
      <c r="R74" s="75">
        <v>8</v>
      </c>
      <c r="S74" s="75">
        <v>9</v>
      </c>
      <c r="T74" s="75">
        <v>10</v>
      </c>
      <c r="U74" s="68">
        <f>COUNTIF($F$2:$F$731,3)</f>
        <v>182</v>
      </c>
      <c r="X74" s="75" t="s">
        <v>57</v>
      </c>
      <c r="Y74" s="75">
        <v>1</v>
      </c>
      <c r="Z74" s="75">
        <v>2</v>
      </c>
      <c r="AA74" s="75">
        <v>3</v>
      </c>
      <c r="AB74" s="75">
        <v>4</v>
      </c>
      <c r="AC74" s="75">
        <v>5</v>
      </c>
      <c r="AD74" s="75">
        <v>6</v>
      </c>
      <c r="AE74" s="75">
        <v>7</v>
      </c>
      <c r="AF74" s="75">
        <v>8</v>
      </c>
      <c r="AG74" s="75">
        <v>9</v>
      </c>
      <c r="AH74" s="68"/>
      <c r="AJ74" s="70" t="s">
        <v>71</v>
      </c>
      <c r="AK74" s="68">
        <v>4</v>
      </c>
      <c r="AL74" s="68">
        <v>5</v>
      </c>
      <c r="AM74" s="68">
        <v>6</v>
      </c>
      <c r="AN74" s="68">
        <v>8</v>
      </c>
      <c r="AO74" s="68">
        <v>9</v>
      </c>
      <c r="AP74" s="68">
        <v>3</v>
      </c>
      <c r="AQ74" s="68">
        <v>4</v>
      </c>
      <c r="AR74" s="68">
        <v>5</v>
      </c>
      <c r="AS74" s="68">
        <v>6</v>
      </c>
      <c r="AT74" s="68">
        <v>8</v>
      </c>
      <c r="AU74" s="68">
        <v>9</v>
      </c>
      <c r="AV74" s="68"/>
      <c r="AY74" s="75" t="s">
        <v>80</v>
      </c>
      <c r="AZ74" s="75">
        <v>0</v>
      </c>
      <c r="BA74" s="75">
        <v>1</v>
      </c>
      <c r="BB74" s="68"/>
      <c r="BE74" s="138" t="s">
        <v>80</v>
      </c>
      <c r="BF74" s="134">
        <v>0</v>
      </c>
      <c r="BG74" s="79">
        <v>0</v>
      </c>
      <c r="BH74" s="79">
        <v>0</v>
      </c>
      <c r="BI74" s="79">
        <v>0</v>
      </c>
      <c r="BJ74" s="79">
        <v>0</v>
      </c>
      <c r="BK74" s="79">
        <v>0</v>
      </c>
      <c r="BL74" s="79">
        <v>0</v>
      </c>
      <c r="BM74" s="79">
        <v>0</v>
      </c>
      <c r="BN74" s="135">
        <v>0</v>
      </c>
      <c r="BO74" s="140">
        <v>1</v>
      </c>
      <c r="BP74" s="79">
        <v>1</v>
      </c>
      <c r="BQ74" s="79">
        <v>1</v>
      </c>
      <c r="BR74" s="79">
        <v>1</v>
      </c>
      <c r="BS74" s="79">
        <v>1</v>
      </c>
      <c r="BT74" s="79">
        <v>1</v>
      </c>
      <c r="BU74" s="79">
        <v>1</v>
      </c>
      <c r="BV74" s="79">
        <v>1</v>
      </c>
      <c r="BW74" s="135">
        <v>1</v>
      </c>
      <c r="BX74" s="83"/>
    </row>
    <row r="75" spans="1:76" ht="13.8" thickBot="1">
      <c r="A75">
        <v>44270</v>
      </c>
      <c r="B75">
        <v>13</v>
      </c>
      <c r="C75">
        <v>20</v>
      </c>
      <c r="D75">
        <v>1</v>
      </c>
      <c r="E75">
        <v>0</v>
      </c>
      <c r="F75">
        <v>1</v>
      </c>
      <c r="G75">
        <v>3</v>
      </c>
      <c r="H75">
        <v>7</v>
      </c>
      <c r="I75" t="str">
        <v>0</v>
      </c>
      <c r="J75" s="76" t="s">
        <v>161</v>
      </c>
      <c r="K75" s="78" t="s">
        <v>59</v>
      </c>
      <c r="L75" s="78" t="s">
        <v>59</v>
      </c>
      <c r="M75" s="78" t="s">
        <v>59</v>
      </c>
      <c r="N75" s="78" t="s">
        <v>59</v>
      </c>
      <c r="O75" s="78" t="s">
        <v>59</v>
      </c>
      <c r="P75" s="78" t="s">
        <v>59</v>
      </c>
      <c r="Q75" s="78" t="s">
        <v>59</v>
      </c>
      <c r="R75" s="78" t="s">
        <v>59</v>
      </c>
      <c r="S75" s="78" t="s">
        <v>59</v>
      </c>
      <c r="T75" s="78" t="s">
        <v>59</v>
      </c>
      <c r="U75" s="68"/>
      <c r="X75" s="76" t="s">
        <v>161</v>
      </c>
      <c r="Y75" s="78" t="s">
        <v>59</v>
      </c>
      <c r="Z75" s="78" t="s">
        <v>59</v>
      </c>
      <c r="AA75" s="78" t="s">
        <v>59</v>
      </c>
      <c r="AB75" s="78" t="s">
        <v>59</v>
      </c>
      <c r="AC75" s="78" t="s">
        <v>59</v>
      </c>
      <c r="AD75" s="78" t="s">
        <v>59</v>
      </c>
      <c r="AE75" s="78" t="s">
        <v>59</v>
      </c>
      <c r="AF75" s="78" t="s">
        <v>59</v>
      </c>
      <c r="AG75" s="78" t="s">
        <v>59</v>
      </c>
      <c r="AH75" s="68"/>
      <c r="AK75" t="s">
        <v>59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  <c r="AU75" t="s">
        <v>59</v>
      </c>
      <c r="AY75" s="76" t="s">
        <v>161</v>
      </c>
      <c r="AZ75" s="68" t="s">
        <v>59</v>
      </c>
      <c r="BA75" s="68" t="s">
        <v>59</v>
      </c>
      <c r="BB75" s="68"/>
      <c r="BE75" s="142" t="s">
        <v>71</v>
      </c>
      <c r="BF75" s="143">
        <v>1</v>
      </c>
      <c r="BG75" s="144">
        <v>3</v>
      </c>
      <c r="BH75" s="144">
        <v>4</v>
      </c>
      <c r="BI75" s="144">
        <v>5</v>
      </c>
      <c r="BJ75" s="144">
        <v>6</v>
      </c>
      <c r="BK75" s="144">
        <v>7</v>
      </c>
      <c r="BL75" s="144">
        <v>8</v>
      </c>
      <c r="BM75" s="144">
        <v>9</v>
      </c>
      <c r="BN75" s="145">
        <v>10</v>
      </c>
      <c r="BO75" s="146">
        <v>2</v>
      </c>
      <c r="BP75" s="144">
        <v>3</v>
      </c>
      <c r="BQ75" s="144">
        <v>4</v>
      </c>
      <c r="BR75" s="144">
        <v>5</v>
      </c>
      <c r="BS75" s="144">
        <v>6</v>
      </c>
      <c r="BT75" s="144">
        <v>7</v>
      </c>
      <c r="BU75" s="144">
        <v>8</v>
      </c>
      <c r="BV75" s="144">
        <v>9</v>
      </c>
      <c r="BW75" s="145">
        <v>10</v>
      </c>
      <c r="BX75" s="83"/>
    </row>
    <row r="76" spans="1:76" ht="13.8" thickBot="1">
      <c r="A76">
        <v>44271</v>
      </c>
      <c r="B76">
        <v>13</v>
      </c>
      <c r="C76">
        <v>21</v>
      </c>
      <c r="D76">
        <v>2</v>
      </c>
      <c r="E76">
        <v>0</v>
      </c>
      <c r="F76">
        <v>1</v>
      </c>
      <c r="G76">
        <v>3</v>
      </c>
      <c r="H76">
        <v>5</v>
      </c>
      <c r="I76" t="str">
        <v>1</v>
      </c>
      <c r="K76">
        <v>4</v>
      </c>
      <c r="L76">
        <v>4</v>
      </c>
      <c r="M76">
        <v>12</v>
      </c>
      <c r="N76">
        <v>11</v>
      </c>
      <c r="O76">
        <v>4</v>
      </c>
      <c r="P76">
        <v>5</v>
      </c>
      <c r="Q76">
        <v>5</v>
      </c>
      <c r="R76">
        <v>5</v>
      </c>
      <c r="S76">
        <v>5</v>
      </c>
      <c r="T76">
        <v>5</v>
      </c>
      <c r="Y76">
        <v>4</v>
      </c>
      <c r="Z76">
        <v>4</v>
      </c>
      <c r="AA76">
        <v>5</v>
      </c>
      <c r="AB76">
        <v>5</v>
      </c>
      <c r="AC76">
        <v>5</v>
      </c>
      <c r="AD76">
        <v>5</v>
      </c>
      <c r="AE76">
        <v>4</v>
      </c>
      <c r="AF76">
        <v>4</v>
      </c>
      <c r="AG76">
        <v>4</v>
      </c>
      <c r="AK76">
        <v>4</v>
      </c>
      <c r="AL76">
        <v>4</v>
      </c>
      <c r="AM76">
        <v>11</v>
      </c>
      <c r="AN76">
        <v>5</v>
      </c>
      <c r="AO76">
        <v>5</v>
      </c>
      <c r="AP76">
        <v>12</v>
      </c>
      <c r="AQ76">
        <v>13</v>
      </c>
      <c r="AR76">
        <v>13</v>
      </c>
      <c r="AS76">
        <v>4</v>
      </c>
      <c r="AT76">
        <v>5</v>
      </c>
      <c r="AU76">
        <v>5</v>
      </c>
      <c r="AZ76">
        <v>5</v>
      </c>
      <c r="BA76">
        <v>4</v>
      </c>
      <c r="BE76" s="147" t="s">
        <v>161</v>
      </c>
      <c r="BF76" s="148" t="s">
        <v>59</v>
      </c>
      <c r="BG76" s="149" t="s">
        <v>59</v>
      </c>
      <c r="BH76" s="149" t="s">
        <v>59</v>
      </c>
      <c r="BI76" s="149" t="s">
        <v>59</v>
      </c>
      <c r="BJ76" s="149" t="s">
        <v>59</v>
      </c>
      <c r="BK76" s="149" t="s">
        <v>59</v>
      </c>
      <c r="BL76" s="149" t="s">
        <v>59</v>
      </c>
      <c r="BM76" s="149" t="s">
        <v>59</v>
      </c>
      <c r="BN76" s="150" t="s">
        <v>59</v>
      </c>
      <c r="BO76" s="151" t="s">
        <v>59</v>
      </c>
      <c r="BP76" s="149" t="s">
        <v>59</v>
      </c>
      <c r="BQ76" s="149" t="s">
        <v>59</v>
      </c>
      <c r="BR76" s="149" t="s">
        <v>59</v>
      </c>
      <c r="BS76" s="149" t="s">
        <v>59</v>
      </c>
      <c r="BT76" s="149" t="s">
        <v>59</v>
      </c>
      <c r="BU76" s="149" t="s">
        <v>59</v>
      </c>
      <c r="BV76" s="149" t="s">
        <v>59</v>
      </c>
      <c r="BW76" s="150" t="s">
        <v>59</v>
      </c>
      <c r="BX76" s="83"/>
    </row>
    <row r="77" spans="1:76">
      <c r="A77">
        <v>44272</v>
      </c>
      <c r="B77">
        <v>13</v>
      </c>
      <c r="C77">
        <v>20</v>
      </c>
      <c r="D77">
        <v>3</v>
      </c>
      <c r="E77">
        <v>0</v>
      </c>
      <c r="F77">
        <v>1</v>
      </c>
      <c r="G77">
        <v>3</v>
      </c>
      <c r="H77">
        <v>8</v>
      </c>
      <c r="I77" t="str">
        <v>0</v>
      </c>
      <c r="M77">
        <v>4</v>
      </c>
      <c r="N77">
        <v>5</v>
      </c>
      <c r="O77">
        <v>11</v>
      </c>
      <c r="P77">
        <v>9</v>
      </c>
      <c r="Q77">
        <v>4</v>
      </c>
      <c r="R77">
        <v>4</v>
      </c>
      <c r="S77">
        <v>5</v>
      </c>
      <c r="T77">
        <v>5</v>
      </c>
      <c r="Y77">
        <v>4</v>
      </c>
      <c r="Z77">
        <v>4</v>
      </c>
      <c r="AA77">
        <v>5</v>
      </c>
      <c r="AB77">
        <v>5</v>
      </c>
      <c r="AC77">
        <v>4</v>
      </c>
      <c r="AD77">
        <v>8</v>
      </c>
      <c r="AE77">
        <v>5</v>
      </c>
      <c r="AF77">
        <v>10</v>
      </c>
      <c r="AG77">
        <v>5</v>
      </c>
      <c r="AK77">
        <v>14</v>
      </c>
      <c r="AL77">
        <v>12</v>
      </c>
      <c r="AM77">
        <v>12</v>
      </c>
      <c r="AN77">
        <v>5</v>
      </c>
      <c r="AP77">
        <v>13</v>
      </c>
      <c r="AQ77">
        <v>13</v>
      </c>
      <c r="AR77">
        <v>10</v>
      </c>
      <c r="AS77">
        <v>11</v>
      </c>
      <c r="AT77">
        <v>5</v>
      </c>
      <c r="AZ77">
        <v>4</v>
      </c>
      <c r="BA77">
        <v>5</v>
      </c>
      <c r="BF77">
        <v>4</v>
      </c>
      <c r="BG77">
        <v>12</v>
      </c>
      <c r="BH77">
        <v>11</v>
      </c>
      <c r="BI77">
        <v>4</v>
      </c>
      <c r="BJ77">
        <v>5</v>
      </c>
      <c r="BK77">
        <v>4</v>
      </c>
      <c r="BL77">
        <v>4</v>
      </c>
      <c r="BM77">
        <v>5</v>
      </c>
      <c r="BN77">
        <v>9</v>
      </c>
      <c r="BO77">
        <v>4</v>
      </c>
      <c r="BP77">
        <v>4</v>
      </c>
      <c r="BQ77">
        <v>5</v>
      </c>
      <c r="BR77">
        <v>4</v>
      </c>
      <c r="BS77">
        <v>5</v>
      </c>
      <c r="BT77">
        <v>5</v>
      </c>
      <c r="BU77">
        <v>5</v>
      </c>
      <c r="BV77">
        <v>5</v>
      </c>
      <c r="BW77">
        <v>4</v>
      </c>
    </row>
    <row r="78" spans="1:76">
      <c r="A78">
        <v>44273</v>
      </c>
      <c r="B78">
        <v>13</v>
      </c>
      <c r="C78">
        <v>20</v>
      </c>
      <c r="D78">
        <v>4</v>
      </c>
      <c r="E78">
        <v>0</v>
      </c>
      <c r="F78">
        <v>1</v>
      </c>
      <c r="G78">
        <v>4</v>
      </c>
      <c r="H78">
        <v>7</v>
      </c>
      <c r="I78" t="str">
        <v>0</v>
      </c>
      <c r="M78">
        <v>4</v>
      </c>
      <c r="N78">
        <v>13</v>
      </c>
      <c r="O78">
        <v>4</v>
      </c>
      <c r="P78">
        <v>9</v>
      </c>
      <c r="Q78">
        <v>4</v>
      </c>
      <c r="R78">
        <v>4</v>
      </c>
      <c r="S78">
        <v>4</v>
      </c>
      <c r="T78">
        <v>4</v>
      </c>
      <c r="Y78">
        <v>5</v>
      </c>
      <c r="Z78">
        <v>5</v>
      </c>
      <c r="AA78">
        <v>4</v>
      </c>
      <c r="AB78">
        <v>13</v>
      </c>
      <c r="AC78">
        <v>11</v>
      </c>
      <c r="AD78">
        <v>14</v>
      </c>
      <c r="AE78">
        <v>4</v>
      </c>
      <c r="AF78">
        <v>10</v>
      </c>
      <c r="AG78">
        <v>5</v>
      </c>
      <c r="AL78">
        <v>4</v>
      </c>
      <c r="AQ78">
        <v>12</v>
      </c>
      <c r="AR78">
        <v>13</v>
      </c>
      <c r="AS78">
        <v>5</v>
      </c>
      <c r="AT78">
        <v>5</v>
      </c>
      <c r="AZ78">
        <v>4</v>
      </c>
      <c r="BA78">
        <v>4</v>
      </c>
      <c r="BG78">
        <v>13</v>
      </c>
      <c r="BH78">
        <v>13</v>
      </c>
      <c r="BI78">
        <v>13</v>
      </c>
      <c r="BJ78">
        <v>9</v>
      </c>
      <c r="BK78">
        <v>4</v>
      </c>
      <c r="BL78">
        <v>10</v>
      </c>
      <c r="BM78">
        <v>4</v>
      </c>
      <c r="BP78">
        <v>4</v>
      </c>
      <c r="BQ78">
        <v>13</v>
      </c>
      <c r="BR78">
        <v>11</v>
      </c>
      <c r="BS78">
        <v>4</v>
      </c>
      <c r="BT78">
        <v>4</v>
      </c>
      <c r="BU78">
        <v>4</v>
      </c>
      <c r="BV78">
        <v>5</v>
      </c>
      <c r="BW78">
        <v>5</v>
      </c>
    </row>
    <row r="79" spans="1:76">
      <c r="A79">
        <v>44274</v>
      </c>
      <c r="B79">
        <v>13</v>
      </c>
      <c r="C79">
        <v>19</v>
      </c>
      <c r="D79">
        <v>5</v>
      </c>
      <c r="E79">
        <v>0</v>
      </c>
      <c r="F79">
        <v>1</v>
      </c>
      <c r="G79">
        <v>5</v>
      </c>
      <c r="H79">
        <v>3</v>
      </c>
      <c r="I79" t="str">
        <v>1</v>
      </c>
      <c r="M79">
        <v>13</v>
      </c>
      <c r="N79">
        <v>13</v>
      </c>
      <c r="O79">
        <v>13</v>
      </c>
      <c r="P79">
        <v>4</v>
      </c>
      <c r="Q79">
        <v>4</v>
      </c>
      <c r="R79">
        <v>5</v>
      </c>
      <c r="S79">
        <v>5</v>
      </c>
      <c r="T79">
        <v>5</v>
      </c>
      <c r="Y79">
        <v>5</v>
      </c>
      <c r="Z79">
        <v>4</v>
      </c>
      <c r="AA79">
        <v>12</v>
      </c>
      <c r="AB79">
        <v>4</v>
      </c>
      <c r="AC79">
        <v>13</v>
      </c>
      <c r="AD79">
        <v>5</v>
      </c>
      <c r="AE79">
        <v>5</v>
      </c>
      <c r="AF79">
        <v>9</v>
      </c>
      <c r="AL79">
        <v>13</v>
      </c>
      <c r="AQ79">
        <v>12</v>
      </c>
      <c r="AR79">
        <v>14</v>
      </c>
      <c r="AS79">
        <v>4</v>
      </c>
      <c r="AT79">
        <v>5</v>
      </c>
      <c r="AZ79">
        <v>5</v>
      </c>
      <c r="BA79">
        <v>4</v>
      </c>
      <c r="BG79">
        <v>3</v>
      </c>
      <c r="BH79">
        <v>4</v>
      </c>
      <c r="BI79">
        <v>13</v>
      </c>
      <c r="BJ79">
        <v>9</v>
      </c>
      <c r="BK79">
        <v>4</v>
      </c>
      <c r="BL79">
        <v>5</v>
      </c>
      <c r="BM79">
        <v>5</v>
      </c>
      <c r="BP79">
        <v>13</v>
      </c>
      <c r="BQ79">
        <v>13</v>
      </c>
      <c r="BR79">
        <v>13</v>
      </c>
      <c r="BS79">
        <v>4</v>
      </c>
      <c r="BT79">
        <v>4</v>
      </c>
      <c r="BU79">
        <v>4</v>
      </c>
      <c r="BV79">
        <v>14</v>
      </c>
    </row>
    <row r="80" spans="1:76">
      <c r="A80">
        <v>44275</v>
      </c>
      <c r="B80">
        <v>4</v>
      </c>
      <c r="C80">
        <v>20</v>
      </c>
      <c r="D80">
        <v>6</v>
      </c>
      <c r="E80">
        <v>1</v>
      </c>
      <c r="F80">
        <v>1</v>
      </c>
      <c r="G80">
        <v>3</v>
      </c>
      <c r="H80">
        <v>1</v>
      </c>
      <c r="I80" t="str">
        <v>1</v>
      </c>
      <c r="M80">
        <v>13</v>
      </c>
      <c r="N80">
        <v>4</v>
      </c>
      <c r="O80">
        <v>13</v>
      </c>
      <c r="P80">
        <v>4</v>
      </c>
      <c r="Q80">
        <v>4</v>
      </c>
      <c r="R80">
        <v>4</v>
      </c>
      <c r="S80">
        <v>5</v>
      </c>
      <c r="T80">
        <v>5</v>
      </c>
      <c r="Y80">
        <v>4</v>
      </c>
      <c r="Z80">
        <v>4</v>
      </c>
      <c r="AA80">
        <v>11</v>
      </c>
      <c r="AB80">
        <v>11</v>
      </c>
      <c r="AC80">
        <v>13</v>
      </c>
      <c r="AD80">
        <v>11</v>
      </c>
      <c r="AE80">
        <v>9</v>
      </c>
      <c r="AF80">
        <v>4</v>
      </c>
      <c r="AQ80">
        <v>10</v>
      </c>
      <c r="AR80">
        <v>13</v>
      </c>
      <c r="AS80">
        <v>12</v>
      </c>
      <c r="AT80">
        <v>4</v>
      </c>
      <c r="AZ80">
        <v>8</v>
      </c>
      <c r="BA80">
        <v>5</v>
      </c>
      <c r="BG80">
        <v>13</v>
      </c>
      <c r="BH80">
        <v>13</v>
      </c>
      <c r="BI80">
        <v>12</v>
      </c>
      <c r="BJ80">
        <v>4</v>
      </c>
      <c r="BK80">
        <v>4</v>
      </c>
      <c r="BL80">
        <v>11</v>
      </c>
      <c r="BM80">
        <v>8</v>
      </c>
      <c r="BP80">
        <v>4</v>
      </c>
      <c r="BR80">
        <v>11</v>
      </c>
      <c r="BS80">
        <v>11</v>
      </c>
      <c r="BU80">
        <v>5</v>
      </c>
      <c r="BV80">
        <v>4</v>
      </c>
    </row>
    <row r="81" spans="1:74">
      <c r="A81">
        <v>44276</v>
      </c>
      <c r="B81">
        <v>11</v>
      </c>
      <c r="C81">
        <v>20</v>
      </c>
      <c r="D81">
        <v>7</v>
      </c>
      <c r="E81">
        <v>2</v>
      </c>
      <c r="F81">
        <v>1</v>
      </c>
      <c r="G81">
        <v>2</v>
      </c>
      <c r="H81">
        <v>6</v>
      </c>
      <c r="I81" t="str">
        <v>0</v>
      </c>
      <c r="M81">
        <v>3</v>
      </c>
      <c r="N81">
        <v>13</v>
      </c>
      <c r="O81">
        <v>12</v>
      </c>
      <c r="P81">
        <v>5</v>
      </c>
      <c r="Q81">
        <v>4</v>
      </c>
      <c r="R81">
        <v>4</v>
      </c>
      <c r="S81">
        <v>8</v>
      </c>
      <c r="T81">
        <v>8</v>
      </c>
      <c r="Y81">
        <v>4</v>
      </c>
      <c r="Z81">
        <v>5</v>
      </c>
      <c r="AA81">
        <v>4</v>
      </c>
      <c r="AB81">
        <v>13</v>
      </c>
      <c r="AC81">
        <v>13</v>
      </c>
      <c r="AD81">
        <v>4</v>
      </c>
      <c r="AE81">
        <v>4</v>
      </c>
      <c r="AF81">
        <v>9</v>
      </c>
      <c r="AQ81">
        <v>13</v>
      </c>
      <c r="AS81">
        <v>13</v>
      </c>
      <c r="AZ81">
        <v>4</v>
      </c>
      <c r="BA81">
        <v>5</v>
      </c>
      <c r="BG81">
        <v>12</v>
      </c>
      <c r="BH81">
        <v>13</v>
      </c>
      <c r="BI81">
        <v>12</v>
      </c>
      <c r="BJ81">
        <v>4</v>
      </c>
      <c r="BK81">
        <v>4</v>
      </c>
      <c r="BL81">
        <v>4</v>
      </c>
      <c r="BM81">
        <v>4</v>
      </c>
      <c r="BP81">
        <v>5</v>
      </c>
      <c r="BR81">
        <v>4</v>
      </c>
      <c r="BS81">
        <v>5</v>
      </c>
      <c r="BU81">
        <v>4</v>
      </c>
      <c r="BV81">
        <v>5</v>
      </c>
    </row>
    <row r="82" spans="1:74">
      <c r="A82">
        <v>44277</v>
      </c>
      <c r="B82">
        <v>13</v>
      </c>
      <c r="C82">
        <v>20</v>
      </c>
      <c r="D82">
        <v>1</v>
      </c>
      <c r="E82">
        <v>0</v>
      </c>
      <c r="F82">
        <v>1</v>
      </c>
      <c r="G82">
        <v>2</v>
      </c>
      <c r="H82">
        <v>9</v>
      </c>
      <c r="I82" t="str">
        <v>0</v>
      </c>
      <c r="M82">
        <v>13</v>
      </c>
      <c r="N82">
        <v>13</v>
      </c>
      <c r="O82">
        <v>12</v>
      </c>
      <c r="P82">
        <v>4</v>
      </c>
      <c r="Q82">
        <v>4</v>
      </c>
      <c r="R82">
        <v>4</v>
      </c>
      <c r="S82">
        <v>4</v>
      </c>
      <c r="T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10</v>
      </c>
      <c r="AQ82">
        <v>12</v>
      </c>
      <c r="AS82">
        <v>4</v>
      </c>
      <c r="AZ82">
        <v>10</v>
      </c>
      <c r="BA82">
        <v>5</v>
      </c>
      <c r="BG82">
        <v>12</v>
      </c>
      <c r="BH82">
        <v>12</v>
      </c>
      <c r="BI82">
        <v>13</v>
      </c>
      <c r="BJ82">
        <v>4</v>
      </c>
      <c r="BK82">
        <v>5</v>
      </c>
      <c r="BL82">
        <v>5</v>
      </c>
      <c r="BM82">
        <v>10</v>
      </c>
      <c r="BS82">
        <v>12</v>
      </c>
      <c r="BU82">
        <v>4</v>
      </c>
      <c r="BV82">
        <v>5</v>
      </c>
    </row>
    <row r="83" spans="1:74">
      <c r="A83">
        <v>44278</v>
      </c>
      <c r="B83">
        <v>13</v>
      </c>
      <c r="C83">
        <v>21</v>
      </c>
      <c r="D83">
        <v>2</v>
      </c>
      <c r="E83">
        <v>0</v>
      </c>
      <c r="F83">
        <v>1</v>
      </c>
      <c r="G83">
        <v>3</v>
      </c>
      <c r="H83">
        <v>8</v>
      </c>
      <c r="I83" t="str">
        <v>0</v>
      </c>
      <c r="M83">
        <v>12</v>
      </c>
      <c r="N83">
        <v>12</v>
      </c>
      <c r="O83">
        <v>13</v>
      </c>
      <c r="P83">
        <v>4</v>
      </c>
      <c r="Q83">
        <v>5</v>
      </c>
      <c r="R83">
        <v>5</v>
      </c>
      <c r="S83">
        <v>10</v>
      </c>
      <c r="T83">
        <v>10</v>
      </c>
      <c r="Y83">
        <v>5</v>
      </c>
      <c r="Z83">
        <v>6</v>
      </c>
      <c r="AA83">
        <v>5</v>
      </c>
      <c r="AB83">
        <v>10</v>
      </c>
      <c r="AC83">
        <v>13</v>
      </c>
      <c r="AD83">
        <v>4</v>
      </c>
      <c r="AE83">
        <v>4</v>
      </c>
      <c r="AF83">
        <v>4</v>
      </c>
      <c r="AQ83">
        <v>13</v>
      </c>
      <c r="AS83">
        <v>4</v>
      </c>
      <c r="AZ83">
        <v>10</v>
      </c>
      <c r="BA83">
        <v>4</v>
      </c>
      <c r="BG83">
        <v>12</v>
      </c>
      <c r="BH83">
        <v>13</v>
      </c>
      <c r="BI83">
        <v>13</v>
      </c>
      <c r="BJ83">
        <v>13</v>
      </c>
      <c r="BK83">
        <v>5</v>
      </c>
      <c r="BL83">
        <v>5</v>
      </c>
      <c r="BM83">
        <v>4</v>
      </c>
      <c r="BS83">
        <v>5</v>
      </c>
      <c r="BU83">
        <v>5</v>
      </c>
      <c r="BV83">
        <v>5</v>
      </c>
    </row>
    <row r="84" spans="1:74">
      <c r="A84">
        <v>44279</v>
      </c>
      <c r="B84">
        <v>10</v>
      </c>
      <c r="C84">
        <v>21</v>
      </c>
      <c r="D84">
        <v>3</v>
      </c>
      <c r="E84">
        <v>0</v>
      </c>
      <c r="F84">
        <v>1</v>
      </c>
      <c r="G84">
        <v>4</v>
      </c>
      <c r="H84">
        <v>7</v>
      </c>
      <c r="I84" t="str">
        <v>0</v>
      </c>
      <c r="M84">
        <v>4</v>
      </c>
      <c r="N84">
        <v>13</v>
      </c>
      <c r="O84">
        <v>13</v>
      </c>
      <c r="P84">
        <v>4</v>
      </c>
      <c r="Q84">
        <v>5</v>
      </c>
      <c r="R84">
        <v>4</v>
      </c>
      <c r="S84">
        <v>14</v>
      </c>
      <c r="T84">
        <v>14</v>
      </c>
      <c r="Y84">
        <v>4</v>
      </c>
      <c r="Z84">
        <v>4</v>
      </c>
      <c r="AA84">
        <v>13</v>
      </c>
      <c r="AB84">
        <v>13</v>
      </c>
      <c r="AC84">
        <v>12</v>
      </c>
      <c r="AD84">
        <v>4</v>
      </c>
      <c r="AE84">
        <v>4</v>
      </c>
      <c r="AF84">
        <v>9</v>
      </c>
      <c r="AZ84">
        <v>9</v>
      </c>
      <c r="BA84">
        <v>4</v>
      </c>
      <c r="BH84">
        <v>12</v>
      </c>
      <c r="BI84">
        <v>12</v>
      </c>
      <c r="BJ84">
        <v>12</v>
      </c>
      <c r="BK84">
        <v>4</v>
      </c>
      <c r="BL84">
        <v>5</v>
      </c>
      <c r="BM84">
        <v>4</v>
      </c>
      <c r="BS84">
        <v>4</v>
      </c>
      <c r="BU84">
        <v>4</v>
      </c>
    </row>
    <row r="85" spans="1:74">
      <c r="A85">
        <v>44280</v>
      </c>
      <c r="B85">
        <v>13</v>
      </c>
      <c r="C85">
        <v>21</v>
      </c>
      <c r="D85">
        <v>4</v>
      </c>
      <c r="E85">
        <v>0</v>
      </c>
      <c r="F85">
        <v>1</v>
      </c>
      <c r="G85">
        <v>5</v>
      </c>
      <c r="H85">
        <v>9</v>
      </c>
      <c r="I85" t="str">
        <v>0</v>
      </c>
      <c r="M85">
        <v>12</v>
      </c>
      <c r="N85">
        <v>12</v>
      </c>
      <c r="O85">
        <v>12</v>
      </c>
      <c r="P85">
        <v>13</v>
      </c>
      <c r="Q85">
        <v>4</v>
      </c>
      <c r="R85">
        <v>10</v>
      </c>
      <c r="S85">
        <v>4</v>
      </c>
      <c r="T85">
        <v>4</v>
      </c>
      <c r="Y85">
        <v>3</v>
      </c>
      <c r="Z85">
        <v>5</v>
      </c>
      <c r="AA85">
        <v>12</v>
      </c>
      <c r="AB85">
        <v>12</v>
      </c>
      <c r="AC85">
        <v>13</v>
      </c>
      <c r="AD85">
        <v>4</v>
      </c>
      <c r="AE85">
        <v>11</v>
      </c>
      <c r="AJ85" s="24" t="s">
        <v>146</v>
      </c>
      <c r="AZ85">
        <v>4</v>
      </c>
      <c r="BA85">
        <v>5</v>
      </c>
      <c r="BH85">
        <v>13</v>
      </c>
      <c r="BI85">
        <v>12</v>
      </c>
      <c r="BJ85">
        <v>13</v>
      </c>
      <c r="BK85">
        <v>12</v>
      </c>
      <c r="BL85">
        <v>10</v>
      </c>
      <c r="BM85">
        <v>5</v>
      </c>
      <c r="BS85">
        <v>5</v>
      </c>
      <c r="BU85">
        <v>5</v>
      </c>
    </row>
    <row r="86" spans="1:74">
      <c r="A86">
        <v>44281</v>
      </c>
      <c r="B86">
        <v>13</v>
      </c>
      <c r="C86">
        <v>21</v>
      </c>
      <c r="D86">
        <v>5</v>
      </c>
      <c r="E86">
        <v>0</v>
      </c>
      <c r="F86">
        <v>1</v>
      </c>
      <c r="G86">
        <v>4</v>
      </c>
      <c r="H86">
        <v>9</v>
      </c>
      <c r="I86" t="str">
        <v>0</v>
      </c>
      <c r="M86">
        <v>12</v>
      </c>
      <c r="N86">
        <v>13</v>
      </c>
      <c r="O86">
        <v>12</v>
      </c>
      <c r="P86">
        <v>12</v>
      </c>
      <c r="Q86">
        <v>12</v>
      </c>
      <c r="R86">
        <v>5</v>
      </c>
      <c r="S86">
        <v>4</v>
      </c>
      <c r="T86">
        <v>4</v>
      </c>
      <c r="Y86">
        <v>4</v>
      </c>
      <c r="Z86">
        <v>5</v>
      </c>
      <c r="AA86">
        <v>14</v>
      </c>
      <c r="AB86">
        <v>12</v>
      </c>
      <c r="AC86">
        <v>13</v>
      </c>
      <c r="AD86">
        <v>4</v>
      </c>
      <c r="AE86">
        <v>12</v>
      </c>
      <c r="AZ86">
        <v>5</v>
      </c>
      <c r="BA86">
        <v>5</v>
      </c>
      <c r="BH86">
        <v>12</v>
      </c>
      <c r="BI86">
        <v>13</v>
      </c>
      <c r="BJ86">
        <v>4</v>
      </c>
      <c r="BK86">
        <v>13</v>
      </c>
      <c r="BL86">
        <v>5</v>
      </c>
      <c r="BM86">
        <v>9</v>
      </c>
      <c r="BS86">
        <v>4</v>
      </c>
      <c r="BU86">
        <v>5</v>
      </c>
    </row>
    <row r="87" spans="1:74">
      <c r="A87">
        <v>44282</v>
      </c>
      <c r="B87">
        <v>9</v>
      </c>
      <c r="C87">
        <v>19</v>
      </c>
      <c r="D87">
        <v>6</v>
      </c>
      <c r="E87">
        <v>1</v>
      </c>
      <c r="F87">
        <v>1</v>
      </c>
      <c r="G87">
        <v>5</v>
      </c>
      <c r="H87">
        <v>2</v>
      </c>
      <c r="I87" t="str">
        <v>1</v>
      </c>
      <c r="M87">
        <v>5</v>
      </c>
      <c r="N87">
        <v>12</v>
      </c>
      <c r="O87">
        <v>13</v>
      </c>
      <c r="P87">
        <v>11</v>
      </c>
      <c r="Q87">
        <v>13</v>
      </c>
      <c r="R87">
        <v>5</v>
      </c>
      <c r="S87">
        <v>4</v>
      </c>
      <c r="T87">
        <v>4</v>
      </c>
      <c r="Y87">
        <v>5</v>
      </c>
      <c r="Z87">
        <v>4</v>
      </c>
      <c r="AB87">
        <v>5</v>
      </c>
      <c r="AC87">
        <v>13</v>
      </c>
      <c r="AD87">
        <v>12</v>
      </c>
      <c r="AE87">
        <v>9</v>
      </c>
      <c r="AZ87">
        <v>11</v>
      </c>
      <c r="BA87">
        <v>4</v>
      </c>
      <c r="BH87">
        <v>12</v>
      </c>
      <c r="BI87">
        <v>12</v>
      </c>
      <c r="BJ87">
        <v>11</v>
      </c>
      <c r="BK87">
        <v>5</v>
      </c>
      <c r="BL87">
        <v>5</v>
      </c>
      <c r="BS87">
        <v>4</v>
      </c>
      <c r="BU87">
        <v>5</v>
      </c>
    </row>
    <row r="88" spans="1:74">
      <c r="A88">
        <v>44283</v>
      </c>
      <c r="B88">
        <v>13</v>
      </c>
      <c r="C88">
        <v>21</v>
      </c>
      <c r="D88">
        <v>7</v>
      </c>
      <c r="E88">
        <v>2</v>
      </c>
      <c r="F88">
        <v>1</v>
      </c>
      <c r="G88">
        <v>5</v>
      </c>
      <c r="H88">
        <v>7</v>
      </c>
      <c r="I88" t="str">
        <v>0</v>
      </c>
      <c r="N88">
        <v>12</v>
      </c>
      <c r="O88">
        <v>12</v>
      </c>
      <c r="P88">
        <v>13</v>
      </c>
      <c r="Q88">
        <v>5</v>
      </c>
      <c r="R88">
        <v>11</v>
      </c>
      <c r="S88">
        <v>5</v>
      </c>
      <c r="T88">
        <v>5</v>
      </c>
      <c r="Y88">
        <v>5</v>
      </c>
      <c r="Z88">
        <v>5</v>
      </c>
      <c r="AB88">
        <v>5</v>
      </c>
      <c r="AC88">
        <v>13</v>
      </c>
      <c r="AD88">
        <v>13</v>
      </c>
      <c r="AE88">
        <v>5</v>
      </c>
      <c r="AJ88" s="68" t="s">
        <v>135</v>
      </c>
      <c r="AK88" s="68">
        <f>_xlfn.VAR.P(AK89,AK94:AK100)</f>
        <v>16.75</v>
      </c>
      <c r="AL88" s="68">
        <f>_xlfn.VAR.P(AL89,AL94:AL97)</f>
        <v>5.4</v>
      </c>
      <c r="AM88" s="68">
        <f>_xlfn.VAR.P(AM89,AM94:AM112)</f>
        <v>10.936842105263132</v>
      </c>
      <c r="AN88" s="68">
        <f>_xlfn.VAR.P(AN89,AN94:AN103)</f>
        <v>13.23636363636364</v>
      </c>
      <c r="AO88" s="68">
        <f>_xlfn.VAR.P(AO89,AO94:AO127)</f>
        <v>13.987394957983206</v>
      </c>
      <c r="AP88" s="68">
        <f>_xlfn.VAR.P(AP89,AP94:AP97)</f>
        <v>14.95</v>
      </c>
      <c r="AQ88" s="68">
        <f>_xlfn.VAR.P(AQ89,AQ94:AQ114)</f>
        <v>10.753246753246751</v>
      </c>
      <c r="AR88" s="68">
        <f>_xlfn.VAR.P(AR89,AR94:AR95)</f>
        <v>0</v>
      </c>
      <c r="AS88" s="68">
        <f>AVERAGE(AK88:AR88)</f>
        <v>10.751730931607092</v>
      </c>
      <c r="AZ88">
        <v>4</v>
      </c>
      <c r="BA88">
        <v>14</v>
      </c>
      <c r="BH88">
        <v>12</v>
      </c>
      <c r="BI88">
        <v>13</v>
      </c>
      <c r="BJ88">
        <v>9</v>
      </c>
      <c r="BK88">
        <v>4</v>
      </c>
      <c r="BL88">
        <v>5</v>
      </c>
      <c r="BS88">
        <v>5</v>
      </c>
      <c r="BU88">
        <v>4</v>
      </c>
    </row>
    <row r="89" spans="1:74">
      <c r="A89">
        <v>44284</v>
      </c>
      <c r="B89">
        <v>13</v>
      </c>
      <c r="C89">
        <v>21</v>
      </c>
      <c r="D89">
        <v>1</v>
      </c>
      <c r="E89">
        <v>0</v>
      </c>
      <c r="F89">
        <v>1</v>
      </c>
      <c r="G89">
        <v>5</v>
      </c>
      <c r="H89">
        <v>7</v>
      </c>
      <c r="I89" t="str">
        <v>0</v>
      </c>
      <c r="N89">
        <v>12</v>
      </c>
      <c r="O89">
        <v>13</v>
      </c>
      <c r="P89">
        <v>4</v>
      </c>
      <c r="Q89">
        <v>4</v>
      </c>
      <c r="R89">
        <v>4</v>
      </c>
      <c r="S89">
        <v>5</v>
      </c>
      <c r="T89">
        <v>5</v>
      </c>
      <c r="Y89">
        <v>5</v>
      </c>
      <c r="Z89">
        <v>4</v>
      </c>
      <c r="AB89">
        <v>5</v>
      </c>
      <c r="AC89">
        <v>12</v>
      </c>
      <c r="AD89">
        <v>13</v>
      </c>
      <c r="AE89">
        <v>12</v>
      </c>
      <c r="AJ89" s="68" t="s">
        <v>133</v>
      </c>
      <c r="AK89" s="68">
        <f>AVERAGE(AK94:AK100)</f>
        <v>9</v>
      </c>
      <c r="AL89" s="68">
        <f>AVERAGE(AL94:AL97)</f>
        <v>6.5</v>
      </c>
      <c r="AM89" s="68">
        <f>AVERAGE(AM94:AM112)</f>
        <v>10.526315789473685</v>
      </c>
      <c r="AN89" s="68">
        <f>AVERAGE(AN94:AN103)</f>
        <v>7.2</v>
      </c>
      <c r="AO89" s="68">
        <f>AVERAGE(AO94:AO127)</f>
        <v>9.2058823529411757</v>
      </c>
      <c r="AP89" s="68">
        <f>AVERAGE(AP94:AP97)</f>
        <v>8.75</v>
      </c>
      <c r="AQ89" s="68">
        <f>AVERAGE(AQ94:AQ114)</f>
        <v>7.8571428571428568</v>
      </c>
      <c r="AR89" s="68">
        <f>AVERAGE(AR94:AR95)</f>
        <v>4</v>
      </c>
      <c r="AS89" s="68"/>
      <c r="AZ89">
        <v>4</v>
      </c>
      <c r="BA89">
        <v>5</v>
      </c>
      <c r="BH89">
        <v>10</v>
      </c>
      <c r="BI89">
        <v>4</v>
      </c>
      <c r="BJ89">
        <v>9</v>
      </c>
      <c r="BK89">
        <v>5</v>
      </c>
      <c r="BL89">
        <v>4</v>
      </c>
      <c r="BS89">
        <v>4</v>
      </c>
      <c r="BU89">
        <v>5</v>
      </c>
    </row>
    <row r="90" spans="1:74">
      <c r="A90">
        <v>44285</v>
      </c>
      <c r="B90">
        <v>13</v>
      </c>
      <c r="C90">
        <v>21</v>
      </c>
      <c r="D90">
        <v>2</v>
      </c>
      <c r="E90">
        <v>0</v>
      </c>
      <c r="F90">
        <v>1</v>
      </c>
      <c r="G90">
        <v>5</v>
      </c>
      <c r="H90">
        <v>8</v>
      </c>
      <c r="I90" t="str">
        <v>0</v>
      </c>
      <c r="N90">
        <v>10</v>
      </c>
      <c r="O90">
        <v>4</v>
      </c>
      <c r="P90">
        <v>11</v>
      </c>
      <c r="Q90">
        <v>4</v>
      </c>
      <c r="R90">
        <v>5</v>
      </c>
      <c r="S90">
        <v>5</v>
      </c>
      <c r="T90">
        <v>5</v>
      </c>
      <c r="Y90">
        <v>5</v>
      </c>
      <c r="Z90">
        <v>5</v>
      </c>
      <c r="AB90">
        <v>4</v>
      </c>
      <c r="AC90">
        <v>13</v>
      </c>
      <c r="AD90">
        <v>12</v>
      </c>
      <c r="AE90">
        <v>4</v>
      </c>
      <c r="AJ90" s="68" t="s">
        <v>73</v>
      </c>
      <c r="AK90" s="68">
        <f t="shared" ref="AK90:AR90" si="8">COUNTIFS($F$2:$F$731,3,$H$2:$H$731,AK$91,$I$2:$I$731,AK$92)</f>
        <v>7</v>
      </c>
      <c r="AL90" s="68">
        <f t="shared" si="8"/>
        <v>4</v>
      </c>
      <c r="AM90" s="68">
        <f t="shared" si="8"/>
        <v>19</v>
      </c>
      <c r="AN90" s="68">
        <f t="shared" si="8"/>
        <v>10</v>
      </c>
      <c r="AO90" s="68">
        <f t="shared" si="8"/>
        <v>34</v>
      </c>
      <c r="AP90" s="68">
        <f t="shared" si="8"/>
        <v>4</v>
      </c>
      <c r="AQ90" s="68">
        <f t="shared" si="8"/>
        <v>21</v>
      </c>
      <c r="AR90" s="68">
        <f t="shared" si="8"/>
        <v>2</v>
      </c>
      <c r="AS90" s="68">
        <f>SUM(AK90:AR90)</f>
        <v>101</v>
      </c>
      <c r="AZ90">
        <v>5</v>
      </c>
      <c r="BA90">
        <v>4</v>
      </c>
      <c r="BH90">
        <v>13</v>
      </c>
      <c r="BI90">
        <v>10</v>
      </c>
      <c r="BJ90">
        <v>13</v>
      </c>
      <c r="BL90">
        <v>5</v>
      </c>
      <c r="BU90">
        <v>5</v>
      </c>
    </row>
    <row r="91" spans="1:74">
      <c r="A91">
        <v>44286</v>
      </c>
      <c r="B91">
        <v>10</v>
      </c>
      <c r="C91">
        <v>20</v>
      </c>
      <c r="D91">
        <v>3</v>
      </c>
      <c r="E91">
        <v>0</v>
      </c>
      <c r="F91">
        <v>1</v>
      </c>
      <c r="G91">
        <v>5</v>
      </c>
      <c r="H91">
        <v>6</v>
      </c>
      <c r="I91" t="str">
        <v>0</v>
      </c>
      <c r="N91">
        <v>13</v>
      </c>
      <c r="O91">
        <v>10</v>
      </c>
      <c r="P91">
        <v>9</v>
      </c>
      <c r="Q91">
        <v>5</v>
      </c>
      <c r="R91">
        <v>5</v>
      </c>
      <c r="S91">
        <v>5</v>
      </c>
      <c r="T91">
        <v>5</v>
      </c>
      <c r="Y91">
        <v>5</v>
      </c>
      <c r="Z91">
        <v>13</v>
      </c>
      <c r="AB91">
        <v>5</v>
      </c>
      <c r="AC91">
        <v>13</v>
      </c>
      <c r="AD91">
        <v>12</v>
      </c>
      <c r="AE91">
        <v>5</v>
      </c>
      <c r="AJ91" s="70" t="s">
        <v>57</v>
      </c>
      <c r="AK91" s="68">
        <v>3</v>
      </c>
      <c r="AL91" s="68">
        <v>3</v>
      </c>
      <c r="AM91" s="68">
        <v>4</v>
      </c>
      <c r="AN91" s="68">
        <v>4</v>
      </c>
      <c r="AO91" s="68">
        <v>6</v>
      </c>
      <c r="AP91" s="68">
        <v>6</v>
      </c>
      <c r="AQ91" s="68">
        <v>7</v>
      </c>
      <c r="AR91" s="68">
        <v>7</v>
      </c>
      <c r="AS91" s="68">
        <f>AA73+AB73+AD73+AE73</f>
        <v>101</v>
      </c>
      <c r="AZ91">
        <v>9</v>
      </c>
      <c r="BA91">
        <v>5</v>
      </c>
      <c r="BH91">
        <v>12</v>
      </c>
      <c r="BI91">
        <v>12</v>
      </c>
      <c r="BJ91">
        <v>13</v>
      </c>
      <c r="BU91">
        <v>5</v>
      </c>
    </row>
    <row r="92" spans="1:74">
      <c r="A92">
        <v>44287</v>
      </c>
      <c r="B92">
        <v>4</v>
      </c>
      <c r="C92">
        <v>19</v>
      </c>
      <c r="D92">
        <v>4</v>
      </c>
      <c r="E92">
        <v>0</v>
      </c>
      <c r="F92">
        <v>1</v>
      </c>
      <c r="G92">
        <v>5</v>
      </c>
      <c r="H92">
        <v>2</v>
      </c>
      <c r="I92" t="str">
        <v>1</v>
      </c>
      <c r="N92">
        <v>12</v>
      </c>
      <c r="O92">
        <v>12</v>
      </c>
      <c r="P92">
        <v>9</v>
      </c>
      <c r="R92">
        <v>5</v>
      </c>
      <c r="S92">
        <v>9</v>
      </c>
      <c r="T92">
        <v>9</v>
      </c>
      <c r="Y92">
        <v>5</v>
      </c>
      <c r="AB92">
        <v>13</v>
      </c>
      <c r="AC92">
        <v>12</v>
      </c>
      <c r="AD92">
        <v>12</v>
      </c>
      <c r="AE92">
        <v>9</v>
      </c>
      <c r="AJ92" s="70" t="s">
        <v>80</v>
      </c>
      <c r="AK92" s="68">
        <v>0</v>
      </c>
      <c r="AL92" s="68">
        <v>1</v>
      </c>
      <c r="AM92" s="68">
        <v>0</v>
      </c>
      <c r="AN92" s="68">
        <v>1</v>
      </c>
      <c r="AO92" s="68">
        <v>0</v>
      </c>
      <c r="AP92" s="68">
        <v>1</v>
      </c>
      <c r="AQ92" s="68">
        <v>0</v>
      </c>
      <c r="AR92" s="68">
        <v>1</v>
      </c>
      <c r="AS92" s="68"/>
      <c r="AZ92">
        <v>9</v>
      </c>
      <c r="BA92">
        <v>4</v>
      </c>
      <c r="BH92">
        <v>13</v>
      </c>
      <c r="BI92">
        <v>6</v>
      </c>
      <c r="BJ92">
        <v>4</v>
      </c>
      <c r="BU92">
        <v>5</v>
      </c>
    </row>
    <row r="93" spans="1:74">
      <c r="A93">
        <v>44288</v>
      </c>
      <c r="B93">
        <v>11</v>
      </c>
      <c r="C93">
        <v>20</v>
      </c>
      <c r="D93">
        <v>5</v>
      </c>
      <c r="E93">
        <v>0</v>
      </c>
      <c r="F93">
        <v>1</v>
      </c>
      <c r="G93">
        <v>5</v>
      </c>
      <c r="H93">
        <v>5</v>
      </c>
      <c r="I93" t="str">
        <v>1</v>
      </c>
      <c r="N93">
        <v>13</v>
      </c>
      <c r="O93">
        <v>6</v>
      </c>
      <c r="P93">
        <v>5</v>
      </c>
      <c r="R93">
        <v>4</v>
      </c>
      <c r="Y93">
        <v>11</v>
      </c>
      <c r="AB93">
        <v>4</v>
      </c>
      <c r="AC93">
        <v>4</v>
      </c>
      <c r="AD93">
        <v>12</v>
      </c>
      <c r="AE93">
        <v>5</v>
      </c>
      <c r="AJ93" s="68" t="s">
        <v>161</v>
      </c>
      <c r="AK93" s="68" t="s">
        <v>59</v>
      </c>
      <c r="AL93" s="68" t="s">
        <v>59</v>
      </c>
      <c r="AM93" s="68" t="s">
        <v>59</v>
      </c>
      <c r="AN93" s="68" t="s">
        <v>59</v>
      </c>
      <c r="AO93" s="68" t="s">
        <v>59</v>
      </c>
      <c r="AP93" s="68" t="s">
        <v>59</v>
      </c>
      <c r="AQ93" s="68" t="s">
        <v>59</v>
      </c>
      <c r="AR93" s="68" t="s">
        <v>59</v>
      </c>
      <c r="AZ93">
        <v>4</v>
      </c>
      <c r="BA93">
        <v>5</v>
      </c>
      <c r="BH93">
        <v>13</v>
      </c>
      <c r="BI93">
        <v>13</v>
      </c>
      <c r="BJ93">
        <v>4</v>
      </c>
      <c r="BU93">
        <v>5</v>
      </c>
    </row>
    <row r="94" spans="1:74">
      <c r="A94">
        <v>44289</v>
      </c>
      <c r="B94">
        <v>4</v>
      </c>
      <c r="C94">
        <v>20</v>
      </c>
      <c r="D94">
        <v>6</v>
      </c>
      <c r="E94">
        <v>1</v>
      </c>
      <c r="F94">
        <v>1</v>
      </c>
      <c r="G94">
        <v>5</v>
      </c>
      <c r="H94">
        <v>3</v>
      </c>
      <c r="I94" t="str">
        <v>0</v>
      </c>
      <c r="N94">
        <v>13</v>
      </c>
      <c r="O94">
        <v>13</v>
      </c>
      <c r="P94">
        <v>12</v>
      </c>
      <c r="R94">
        <v>5</v>
      </c>
      <c r="Y94">
        <v>5</v>
      </c>
      <c r="AB94">
        <v>12</v>
      </c>
      <c r="AC94">
        <v>4</v>
      </c>
      <c r="AD94">
        <v>5</v>
      </c>
      <c r="AE94">
        <v>13</v>
      </c>
      <c r="AK94">
        <v>4</v>
      </c>
      <c r="AL94">
        <v>5</v>
      </c>
      <c r="AM94">
        <v>13</v>
      </c>
      <c r="AN94">
        <v>5</v>
      </c>
      <c r="AO94">
        <v>5</v>
      </c>
      <c r="AP94">
        <v>14</v>
      </c>
      <c r="AQ94">
        <v>5</v>
      </c>
      <c r="AR94">
        <v>4</v>
      </c>
      <c r="AZ94">
        <v>4</v>
      </c>
      <c r="BA94">
        <v>4</v>
      </c>
      <c r="BH94">
        <v>12</v>
      </c>
      <c r="BI94">
        <v>14</v>
      </c>
      <c r="BJ94">
        <v>11</v>
      </c>
    </row>
    <row r="95" spans="1:74">
      <c r="A95">
        <v>44290</v>
      </c>
      <c r="B95">
        <v>9</v>
      </c>
      <c r="C95">
        <v>20</v>
      </c>
      <c r="D95">
        <v>7</v>
      </c>
      <c r="E95">
        <v>2</v>
      </c>
      <c r="F95">
        <v>1</v>
      </c>
      <c r="G95">
        <v>4</v>
      </c>
      <c r="H95">
        <v>1</v>
      </c>
      <c r="I95" t="str">
        <v>1</v>
      </c>
      <c r="N95">
        <v>12</v>
      </c>
      <c r="O95">
        <v>13</v>
      </c>
      <c r="P95">
        <v>5</v>
      </c>
      <c r="R95">
        <v>5</v>
      </c>
      <c r="Y95">
        <v>4</v>
      </c>
      <c r="AB95">
        <v>14</v>
      </c>
      <c r="AC95">
        <v>13</v>
      </c>
      <c r="AD95">
        <v>5</v>
      </c>
      <c r="AE95">
        <v>11</v>
      </c>
      <c r="AK95">
        <v>12</v>
      </c>
      <c r="AL95">
        <v>5</v>
      </c>
      <c r="AM95">
        <v>4</v>
      </c>
      <c r="AN95">
        <v>5</v>
      </c>
      <c r="AO95">
        <v>8</v>
      </c>
      <c r="AP95">
        <v>4</v>
      </c>
      <c r="AQ95">
        <v>4</v>
      </c>
      <c r="AR95">
        <v>4</v>
      </c>
      <c r="AZ95">
        <v>4</v>
      </c>
      <c r="BA95">
        <v>4</v>
      </c>
      <c r="BH95">
        <v>5</v>
      </c>
      <c r="BI95">
        <v>11</v>
      </c>
      <c r="BJ95">
        <v>12</v>
      </c>
    </row>
    <row r="96" spans="1:74">
      <c r="A96">
        <v>44291</v>
      </c>
      <c r="B96">
        <v>13</v>
      </c>
      <c r="C96">
        <v>21</v>
      </c>
      <c r="D96">
        <v>1</v>
      </c>
      <c r="E96">
        <v>0</v>
      </c>
      <c r="F96">
        <v>1</v>
      </c>
      <c r="G96">
        <v>4</v>
      </c>
      <c r="H96">
        <v>9</v>
      </c>
      <c r="I96" t="str">
        <v>1</v>
      </c>
      <c r="N96">
        <v>5</v>
      </c>
      <c r="O96">
        <v>14</v>
      </c>
      <c r="P96">
        <v>13</v>
      </c>
      <c r="R96">
        <v>10</v>
      </c>
      <c r="Y96">
        <v>5</v>
      </c>
      <c r="AB96">
        <v>13</v>
      </c>
      <c r="AC96">
        <v>13</v>
      </c>
      <c r="AD96">
        <v>5</v>
      </c>
      <c r="AE96">
        <v>11</v>
      </c>
      <c r="AK96">
        <v>4</v>
      </c>
      <c r="AL96">
        <v>11</v>
      </c>
      <c r="AM96">
        <v>11</v>
      </c>
      <c r="AN96">
        <v>13</v>
      </c>
      <c r="AO96">
        <v>5</v>
      </c>
      <c r="AP96">
        <v>5</v>
      </c>
      <c r="AQ96">
        <v>5</v>
      </c>
      <c r="AZ96">
        <v>4</v>
      </c>
      <c r="BA96">
        <v>4</v>
      </c>
      <c r="BH96">
        <v>13</v>
      </c>
      <c r="BI96">
        <v>11</v>
      </c>
      <c r="BJ96">
        <v>12</v>
      </c>
    </row>
    <row r="97" spans="1:62">
      <c r="A97">
        <v>44292</v>
      </c>
      <c r="B97">
        <v>13</v>
      </c>
      <c r="C97">
        <v>21</v>
      </c>
      <c r="D97">
        <v>2</v>
      </c>
      <c r="E97">
        <v>0</v>
      </c>
      <c r="F97">
        <v>1</v>
      </c>
      <c r="G97">
        <v>5</v>
      </c>
      <c r="H97">
        <v>9</v>
      </c>
      <c r="I97" t="str">
        <v>0</v>
      </c>
      <c r="N97">
        <v>13</v>
      </c>
      <c r="O97">
        <v>11</v>
      </c>
      <c r="P97">
        <v>4</v>
      </c>
      <c r="R97">
        <v>5</v>
      </c>
      <c r="Y97">
        <v>4</v>
      </c>
      <c r="AB97">
        <v>10</v>
      </c>
      <c r="AC97">
        <v>12</v>
      </c>
      <c r="AD97">
        <v>5</v>
      </c>
      <c r="AE97">
        <v>11</v>
      </c>
      <c r="AK97">
        <v>4</v>
      </c>
      <c r="AL97">
        <v>5</v>
      </c>
      <c r="AM97">
        <v>10</v>
      </c>
      <c r="AN97">
        <v>13</v>
      </c>
      <c r="AO97">
        <v>11</v>
      </c>
      <c r="AP97">
        <v>12</v>
      </c>
      <c r="AQ97">
        <v>9</v>
      </c>
      <c r="AZ97">
        <v>4</v>
      </c>
      <c r="BA97">
        <v>11</v>
      </c>
      <c r="BH97">
        <v>12</v>
      </c>
      <c r="BI97">
        <v>12</v>
      </c>
      <c r="BJ97">
        <v>11</v>
      </c>
    </row>
    <row r="98" spans="1:62">
      <c r="A98">
        <v>44293</v>
      </c>
      <c r="B98">
        <v>13</v>
      </c>
      <c r="C98">
        <v>20</v>
      </c>
      <c r="D98">
        <v>3</v>
      </c>
      <c r="E98">
        <v>0</v>
      </c>
      <c r="F98">
        <v>1</v>
      </c>
      <c r="G98">
        <v>5</v>
      </c>
      <c r="H98">
        <v>9</v>
      </c>
      <c r="I98" t="str">
        <v>0</v>
      </c>
      <c r="N98">
        <v>13</v>
      </c>
      <c r="O98">
        <v>11</v>
      </c>
      <c r="P98">
        <v>5</v>
      </c>
      <c r="R98">
        <v>5</v>
      </c>
      <c r="AB98">
        <v>13</v>
      </c>
      <c r="AC98">
        <v>10</v>
      </c>
      <c r="AD98">
        <v>5</v>
      </c>
      <c r="AE98">
        <v>12</v>
      </c>
      <c r="AK98">
        <v>13</v>
      </c>
      <c r="AM98">
        <v>13</v>
      </c>
      <c r="AN98">
        <v>5</v>
      </c>
      <c r="AO98">
        <v>4</v>
      </c>
      <c r="AQ98">
        <v>4</v>
      </c>
      <c r="AZ98">
        <v>4</v>
      </c>
      <c r="BA98">
        <v>11</v>
      </c>
      <c r="BH98">
        <v>14</v>
      </c>
      <c r="BI98">
        <v>10</v>
      </c>
      <c r="BJ98">
        <v>12</v>
      </c>
    </row>
    <row r="99" spans="1:62">
      <c r="A99">
        <v>44294</v>
      </c>
      <c r="B99">
        <v>12</v>
      </c>
      <c r="C99">
        <v>21</v>
      </c>
      <c r="D99">
        <v>4</v>
      </c>
      <c r="E99">
        <v>0</v>
      </c>
      <c r="F99">
        <v>1</v>
      </c>
      <c r="G99">
        <v>5</v>
      </c>
      <c r="H99">
        <v>9</v>
      </c>
      <c r="I99" t="str">
        <v>0</v>
      </c>
      <c r="N99">
        <v>12</v>
      </c>
      <c r="O99">
        <v>12</v>
      </c>
      <c r="P99">
        <v>13</v>
      </c>
      <c r="R99">
        <v>5</v>
      </c>
      <c r="AB99">
        <v>4</v>
      </c>
      <c r="AC99">
        <v>12</v>
      </c>
      <c r="AD99">
        <v>5</v>
      </c>
      <c r="AK99">
        <v>12</v>
      </c>
      <c r="AM99">
        <v>12</v>
      </c>
      <c r="AN99">
        <v>5</v>
      </c>
      <c r="AO99">
        <v>4</v>
      </c>
      <c r="AQ99">
        <v>4</v>
      </c>
      <c r="AZ99">
        <v>4</v>
      </c>
      <c r="BA99">
        <v>5</v>
      </c>
      <c r="BI99">
        <v>12</v>
      </c>
      <c r="BJ99">
        <v>12</v>
      </c>
    </row>
    <row r="100" spans="1:62">
      <c r="A100">
        <v>44295</v>
      </c>
      <c r="B100">
        <v>12</v>
      </c>
      <c r="C100">
        <v>21</v>
      </c>
      <c r="D100">
        <v>5</v>
      </c>
      <c r="E100">
        <v>0</v>
      </c>
      <c r="F100">
        <v>1</v>
      </c>
      <c r="G100">
        <v>4</v>
      </c>
      <c r="H100">
        <v>9</v>
      </c>
      <c r="I100" t="str">
        <v>0</v>
      </c>
      <c r="N100">
        <v>14</v>
      </c>
      <c r="O100">
        <v>10</v>
      </c>
      <c r="P100">
        <v>4</v>
      </c>
      <c r="R100">
        <v>5</v>
      </c>
      <c r="AB100">
        <v>12</v>
      </c>
      <c r="AC100">
        <v>12</v>
      </c>
      <c r="AD100">
        <v>12</v>
      </c>
      <c r="AK100">
        <v>14</v>
      </c>
      <c r="AM100">
        <v>12</v>
      </c>
      <c r="AN100">
        <v>5</v>
      </c>
      <c r="AO100">
        <v>4</v>
      </c>
      <c r="AQ100">
        <v>4</v>
      </c>
      <c r="AZ100">
        <v>4</v>
      </c>
      <c r="BA100">
        <v>4</v>
      </c>
      <c r="BI100">
        <v>12</v>
      </c>
      <c r="BJ100">
        <v>13</v>
      </c>
    </row>
    <row r="101" spans="1:62">
      <c r="A101">
        <v>44296</v>
      </c>
      <c r="B101">
        <v>14</v>
      </c>
      <c r="C101">
        <v>21</v>
      </c>
      <c r="D101">
        <v>6</v>
      </c>
      <c r="E101">
        <v>1</v>
      </c>
      <c r="F101">
        <v>1</v>
      </c>
      <c r="G101">
        <v>5</v>
      </c>
      <c r="H101">
        <v>8</v>
      </c>
      <c r="I101" t="str">
        <v>0</v>
      </c>
      <c r="O101">
        <v>12</v>
      </c>
      <c r="P101">
        <v>4</v>
      </c>
      <c r="R101">
        <v>5</v>
      </c>
      <c r="AB101">
        <v>13</v>
      </c>
      <c r="AC101">
        <v>12</v>
      </c>
      <c r="AD101">
        <v>13</v>
      </c>
      <c r="AM101">
        <v>5</v>
      </c>
      <c r="AN101">
        <v>13</v>
      </c>
      <c r="AO101">
        <v>4</v>
      </c>
      <c r="AQ101">
        <v>4</v>
      </c>
      <c r="AZ101">
        <v>11</v>
      </c>
      <c r="BA101">
        <v>4</v>
      </c>
      <c r="BI101">
        <v>14</v>
      </c>
      <c r="BJ101">
        <v>13</v>
      </c>
    </row>
    <row r="102" spans="1:62">
      <c r="A102">
        <v>44297</v>
      </c>
      <c r="B102">
        <v>12</v>
      </c>
      <c r="C102">
        <v>21</v>
      </c>
      <c r="D102">
        <v>7</v>
      </c>
      <c r="E102">
        <v>2</v>
      </c>
      <c r="F102">
        <v>1</v>
      </c>
      <c r="G102">
        <v>5</v>
      </c>
      <c r="H102">
        <v>9</v>
      </c>
      <c r="I102" t="str">
        <v>0</v>
      </c>
      <c r="O102">
        <v>12</v>
      </c>
      <c r="P102">
        <v>11</v>
      </c>
      <c r="R102">
        <v>5</v>
      </c>
      <c r="AB102">
        <v>13</v>
      </c>
      <c r="AC102">
        <v>13</v>
      </c>
      <c r="AD102">
        <v>4</v>
      </c>
      <c r="AM102">
        <v>4</v>
      </c>
      <c r="AN102">
        <v>4</v>
      </c>
      <c r="AO102">
        <v>4</v>
      </c>
      <c r="AQ102">
        <v>11</v>
      </c>
      <c r="AZ102">
        <v>12</v>
      </c>
      <c r="BA102">
        <v>13</v>
      </c>
      <c r="BI102">
        <v>12</v>
      </c>
      <c r="BJ102">
        <v>5</v>
      </c>
    </row>
    <row r="103" spans="1:62">
      <c r="A103">
        <v>44298</v>
      </c>
      <c r="B103">
        <v>4</v>
      </c>
      <c r="C103">
        <v>18</v>
      </c>
      <c r="D103">
        <v>1</v>
      </c>
      <c r="E103">
        <v>0</v>
      </c>
      <c r="F103">
        <v>1</v>
      </c>
      <c r="G103">
        <v>5</v>
      </c>
      <c r="H103">
        <v>2</v>
      </c>
      <c r="I103" t="str">
        <v>1</v>
      </c>
      <c r="O103">
        <v>14</v>
      </c>
      <c r="P103">
        <v>12</v>
      </c>
      <c r="R103">
        <v>5</v>
      </c>
      <c r="AB103">
        <v>12</v>
      </c>
      <c r="AC103">
        <v>5</v>
      </c>
      <c r="AD103">
        <v>14</v>
      </c>
      <c r="AM103">
        <v>4</v>
      </c>
      <c r="AN103">
        <v>4</v>
      </c>
      <c r="AO103">
        <v>12</v>
      </c>
      <c r="AQ103">
        <v>12</v>
      </c>
      <c r="AZ103">
        <v>4</v>
      </c>
      <c r="BA103">
        <v>13</v>
      </c>
      <c r="BI103">
        <v>13</v>
      </c>
      <c r="BJ103">
        <v>12</v>
      </c>
    </row>
    <row r="104" spans="1:62">
      <c r="A104">
        <v>44299</v>
      </c>
      <c r="B104">
        <v>13</v>
      </c>
      <c r="C104">
        <v>21</v>
      </c>
      <c r="D104">
        <v>2</v>
      </c>
      <c r="E104">
        <v>0</v>
      </c>
      <c r="F104">
        <v>1</v>
      </c>
      <c r="G104">
        <v>3</v>
      </c>
      <c r="H104">
        <v>3</v>
      </c>
      <c r="I104" t="str">
        <v>0</v>
      </c>
      <c r="O104">
        <v>12</v>
      </c>
      <c r="P104">
        <v>12</v>
      </c>
      <c r="R104">
        <v>5</v>
      </c>
      <c r="AB104">
        <v>4</v>
      </c>
      <c r="AC104">
        <v>13</v>
      </c>
      <c r="AD104">
        <v>12</v>
      </c>
      <c r="AM104">
        <v>12</v>
      </c>
      <c r="AO104">
        <v>13</v>
      </c>
      <c r="AQ104">
        <v>9</v>
      </c>
      <c r="AZ104">
        <v>13</v>
      </c>
      <c r="BA104">
        <v>4</v>
      </c>
      <c r="BI104">
        <v>13</v>
      </c>
    </row>
    <row r="105" spans="1:62">
      <c r="A105">
        <v>44300</v>
      </c>
      <c r="B105">
        <v>12</v>
      </c>
      <c r="C105">
        <v>20</v>
      </c>
      <c r="D105">
        <v>3</v>
      </c>
      <c r="E105">
        <v>0</v>
      </c>
      <c r="F105">
        <v>1</v>
      </c>
      <c r="G105">
        <v>3</v>
      </c>
      <c r="H105">
        <v>9</v>
      </c>
      <c r="I105" t="str">
        <v>0</v>
      </c>
      <c r="O105">
        <v>13</v>
      </c>
      <c r="P105">
        <v>11</v>
      </c>
      <c r="R105">
        <v>4</v>
      </c>
      <c r="AC105">
        <v>13</v>
      </c>
      <c r="AD105">
        <v>12</v>
      </c>
      <c r="AM105">
        <v>14</v>
      </c>
      <c r="AO105">
        <v>13</v>
      </c>
      <c r="AQ105">
        <v>5</v>
      </c>
      <c r="AZ105">
        <v>13</v>
      </c>
      <c r="BA105">
        <v>4</v>
      </c>
      <c r="BI105">
        <v>13</v>
      </c>
    </row>
    <row r="106" spans="1:62">
      <c r="A106">
        <v>44301</v>
      </c>
      <c r="B106">
        <v>12</v>
      </c>
      <c r="C106">
        <v>21</v>
      </c>
      <c r="D106">
        <v>4</v>
      </c>
      <c r="E106">
        <v>0</v>
      </c>
      <c r="F106">
        <v>1</v>
      </c>
      <c r="G106">
        <v>4</v>
      </c>
      <c r="H106">
        <v>8</v>
      </c>
      <c r="I106" t="str">
        <v>0</v>
      </c>
      <c r="O106">
        <v>13</v>
      </c>
      <c r="P106">
        <v>12</v>
      </c>
      <c r="R106">
        <v>5</v>
      </c>
      <c r="AC106">
        <v>12</v>
      </c>
      <c r="AD106">
        <v>12</v>
      </c>
      <c r="AM106">
        <v>13</v>
      </c>
      <c r="AO106">
        <v>12</v>
      </c>
      <c r="AQ106">
        <v>12</v>
      </c>
      <c r="AZ106">
        <v>12</v>
      </c>
      <c r="BA106">
        <v>5</v>
      </c>
      <c r="BI106">
        <v>13</v>
      </c>
    </row>
    <row r="107" spans="1:62">
      <c r="A107">
        <v>44302</v>
      </c>
      <c r="B107">
        <v>13</v>
      </c>
      <c r="C107">
        <v>21</v>
      </c>
      <c r="D107">
        <v>5</v>
      </c>
      <c r="E107">
        <v>0</v>
      </c>
      <c r="F107">
        <v>1</v>
      </c>
      <c r="G107">
        <v>5</v>
      </c>
      <c r="H107">
        <v>8</v>
      </c>
      <c r="I107" t="str">
        <v>0</v>
      </c>
      <c r="O107">
        <v>11</v>
      </c>
      <c r="P107">
        <v>12</v>
      </c>
      <c r="AD107">
        <v>11</v>
      </c>
      <c r="AM107">
        <v>10</v>
      </c>
      <c r="AO107">
        <v>12</v>
      </c>
      <c r="AQ107">
        <v>5</v>
      </c>
      <c r="AZ107">
        <v>12</v>
      </c>
      <c r="BA107">
        <v>5</v>
      </c>
      <c r="BI107">
        <v>13</v>
      </c>
    </row>
    <row r="108" spans="1:62">
      <c r="A108">
        <v>44303</v>
      </c>
      <c r="B108">
        <v>10</v>
      </c>
      <c r="C108">
        <v>21</v>
      </c>
      <c r="D108">
        <v>6</v>
      </c>
      <c r="E108">
        <v>1</v>
      </c>
      <c r="F108">
        <v>1</v>
      </c>
      <c r="G108">
        <v>4</v>
      </c>
      <c r="H108">
        <v>9</v>
      </c>
      <c r="I108" t="str">
        <v>0</v>
      </c>
      <c r="O108">
        <v>13</v>
      </c>
      <c r="P108">
        <v>13</v>
      </c>
      <c r="AD108">
        <v>12</v>
      </c>
      <c r="AM108">
        <v>13</v>
      </c>
      <c r="AO108">
        <v>12</v>
      </c>
      <c r="AQ108">
        <v>9</v>
      </c>
      <c r="AZ108">
        <v>13</v>
      </c>
      <c r="BA108">
        <v>5</v>
      </c>
    </row>
    <row r="109" spans="1:62">
      <c r="A109">
        <v>44304</v>
      </c>
      <c r="B109">
        <v>12</v>
      </c>
      <c r="C109">
        <v>21</v>
      </c>
      <c r="D109">
        <v>7</v>
      </c>
      <c r="E109">
        <v>2</v>
      </c>
      <c r="F109">
        <v>1</v>
      </c>
      <c r="G109">
        <v>4</v>
      </c>
      <c r="H109">
        <v>10</v>
      </c>
      <c r="I109" t="str">
        <v>0</v>
      </c>
      <c r="O109">
        <v>13</v>
      </c>
      <c r="P109">
        <v>13</v>
      </c>
      <c r="AD109">
        <v>13</v>
      </c>
      <c r="AM109">
        <v>12</v>
      </c>
      <c r="AO109">
        <v>12</v>
      </c>
      <c r="AQ109">
        <v>5</v>
      </c>
      <c r="AZ109">
        <v>13</v>
      </c>
      <c r="BA109">
        <v>5</v>
      </c>
    </row>
    <row r="110" spans="1:62">
      <c r="A110">
        <v>44305</v>
      </c>
      <c r="B110">
        <v>13</v>
      </c>
      <c r="C110">
        <v>21</v>
      </c>
      <c r="D110">
        <v>1</v>
      </c>
      <c r="E110">
        <v>0</v>
      </c>
      <c r="F110">
        <v>1</v>
      </c>
      <c r="G110">
        <v>4</v>
      </c>
      <c r="H110">
        <v>10</v>
      </c>
      <c r="I110" t="str">
        <v>0</v>
      </c>
      <c r="O110">
        <v>13</v>
      </c>
      <c r="P110">
        <v>4</v>
      </c>
      <c r="AD110">
        <v>13</v>
      </c>
      <c r="AM110">
        <v>13</v>
      </c>
      <c r="AO110">
        <v>5</v>
      </c>
      <c r="AQ110">
        <v>13</v>
      </c>
      <c r="AZ110">
        <v>13</v>
      </c>
      <c r="BA110">
        <v>4</v>
      </c>
    </row>
    <row r="111" spans="1:62">
      <c r="A111">
        <v>44306</v>
      </c>
      <c r="B111">
        <v>13</v>
      </c>
      <c r="C111">
        <v>21</v>
      </c>
      <c r="D111">
        <v>2</v>
      </c>
      <c r="E111">
        <v>0</v>
      </c>
      <c r="F111">
        <v>1</v>
      </c>
      <c r="G111">
        <v>4</v>
      </c>
      <c r="H111">
        <v>10</v>
      </c>
      <c r="I111" t="str">
        <v>0</v>
      </c>
      <c r="O111">
        <v>4</v>
      </c>
      <c r="P111">
        <v>5</v>
      </c>
      <c r="AD111">
        <v>12</v>
      </c>
      <c r="AM111">
        <v>13</v>
      </c>
      <c r="AO111">
        <v>5</v>
      </c>
      <c r="AQ111">
        <v>11</v>
      </c>
      <c r="AZ111">
        <v>12</v>
      </c>
      <c r="BA111">
        <v>5</v>
      </c>
    </row>
    <row r="112" spans="1:62">
      <c r="A112">
        <v>44307</v>
      </c>
      <c r="B112">
        <v>12</v>
      </c>
      <c r="C112">
        <v>21</v>
      </c>
      <c r="D112">
        <v>3</v>
      </c>
      <c r="E112">
        <v>0</v>
      </c>
      <c r="F112">
        <v>1</v>
      </c>
      <c r="G112">
        <v>5</v>
      </c>
      <c r="H112">
        <v>8</v>
      </c>
      <c r="I112" t="str">
        <v>0</v>
      </c>
      <c r="P112">
        <v>4</v>
      </c>
      <c r="AD112">
        <v>12</v>
      </c>
      <c r="AM112">
        <v>12</v>
      </c>
      <c r="AO112">
        <v>5</v>
      </c>
      <c r="AQ112">
        <v>11</v>
      </c>
      <c r="AZ112">
        <v>12</v>
      </c>
      <c r="BA112">
        <v>5</v>
      </c>
      <c r="BE112" s="24" t="s">
        <v>147</v>
      </c>
    </row>
    <row r="113" spans="1:74">
      <c r="A113">
        <v>44308</v>
      </c>
      <c r="B113">
        <v>11</v>
      </c>
      <c r="C113">
        <v>20</v>
      </c>
      <c r="D113">
        <v>4</v>
      </c>
      <c r="E113">
        <v>0</v>
      </c>
      <c r="F113">
        <v>1</v>
      </c>
      <c r="G113">
        <v>6</v>
      </c>
      <c r="H113">
        <v>7</v>
      </c>
      <c r="I113" t="str">
        <v>0</v>
      </c>
      <c r="P113">
        <v>12</v>
      </c>
      <c r="AD113">
        <v>13</v>
      </c>
      <c r="AO113">
        <v>5</v>
      </c>
      <c r="AQ113">
        <v>11</v>
      </c>
      <c r="AZ113">
        <v>12</v>
      </c>
      <c r="BA113">
        <v>5</v>
      </c>
    </row>
    <row r="114" spans="1:74">
      <c r="A114">
        <v>44309</v>
      </c>
      <c r="B114">
        <v>13</v>
      </c>
      <c r="C114">
        <v>21</v>
      </c>
      <c r="D114">
        <v>5</v>
      </c>
      <c r="E114">
        <v>0</v>
      </c>
      <c r="F114">
        <v>1</v>
      </c>
      <c r="G114">
        <v>6</v>
      </c>
      <c r="H114">
        <v>8</v>
      </c>
      <c r="I114" t="str">
        <v>0</v>
      </c>
      <c r="P114">
        <v>5</v>
      </c>
      <c r="AO114">
        <v>5</v>
      </c>
      <c r="AQ114">
        <v>12</v>
      </c>
      <c r="AZ114">
        <v>13</v>
      </c>
      <c r="BA114">
        <v>5</v>
      </c>
    </row>
    <row r="115" spans="1:74" ht="13.8" thickBot="1">
      <c r="A115">
        <v>44310</v>
      </c>
      <c r="B115">
        <v>12</v>
      </c>
      <c r="C115">
        <v>21</v>
      </c>
      <c r="D115">
        <v>6</v>
      </c>
      <c r="E115">
        <v>1</v>
      </c>
      <c r="F115">
        <v>1</v>
      </c>
      <c r="G115">
        <v>6</v>
      </c>
      <c r="H115">
        <v>8</v>
      </c>
      <c r="I115" t="str">
        <v>0</v>
      </c>
      <c r="P115">
        <v>4</v>
      </c>
      <c r="AO115">
        <v>13</v>
      </c>
      <c r="AZ115">
        <v>13</v>
      </c>
      <c r="BA115">
        <v>5</v>
      </c>
    </row>
    <row r="116" spans="1:74" ht="13.8" thickBot="1">
      <c r="A116">
        <v>44311</v>
      </c>
      <c r="B116">
        <v>12</v>
      </c>
      <c r="C116">
        <v>21</v>
      </c>
      <c r="D116">
        <v>7</v>
      </c>
      <c r="E116">
        <v>2</v>
      </c>
      <c r="F116">
        <v>1</v>
      </c>
      <c r="G116">
        <v>6</v>
      </c>
      <c r="H116">
        <v>10</v>
      </c>
      <c r="I116" t="str">
        <v>0</v>
      </c>
      <c r="AO116">
        <v>4</v>
      </c>
      <c r="AZ116">
        <v>12</v>
      </c>
      <c r="BA116">
        <v>5</v>
      </c>
      <c r="BE116" s="136" t="s">
        <v>135</v>
      </c>
      <c r="BF116" s="158">
        <f>_xlfn.VAR.P(BF117,BF121:BF123)</f>
        <v>0.16666666666666666</v>
      </c>
      <c r="BG116" s="159">
        <f>_xlfn.VAR.P(BG117,BG121:BG123)</f>
        <v>0.16666666666666669</v>
      </c>
      <c r="BH116" s="159">
        <f>_xlfn.VAR.P(BH117,BH121:BH127)</f>
        <v>16.75</v>
      </c>
      <c r="BI116" s="159">
        <f>_xlfn.VAR.P(BI117,BI121:BI139)</f>
        <v>10.936842105263132</v>
      </c>
      <c r="BJ116" s="159">
        <f>_xlfn.VAR.P(BJ117,BJ121:BJ148)</f>
        <v>6.6933497536945668</v>
      </c>
      <c r="BK116" s="159">
        <f>_xlfn.VAR.P(BK117,BK121:BK154)</f>
        <v>13.987394957983206</v>
      </c>
      <c r="BL116" s="159">
        <f>_xlfn.VAR.P(BL117,BL121:BL141)</f>
        <v>10.753246753246751</v>
      </c>
      <c r="BM116" s="159">
        <f>_xlfn.VAR.P(BM117,BM121:BM129)</f>
        <v>6.2</v>
      </c>
      <c r="BN116" s="160">
        <f>_xlfn.VAR.P(BN117,BN121:BN123)</f>
        <v>0.16666666666666669</v>
      </c>
      <c r="BO116" s="161">
        <f>_xlfn.VAR.P(BO117,BO121:BO140)</f>
        <v>2.0857142857142801</v>
      </c>
      <c r="BP116" s="159">
        <f>_xlfn.VAR.P(BP117,BP121:BP133)</f>
        <v>5.1428571428571432</v>
      </c>
      <c r="BQ116" s="159">
        <f>_xlfn.VAR.P(BQ117,BQ121:BQ124)</f>
        <v>5.4</v>
      </c>
      <c r="BR116" s="159">
        <f>_xlfn.VAR.P(BR117,BR121:BR130)</f>
        <v>13.23636363636364</v>
      </c>
      <c r="BS116" s="159">
        <f>_xlfn.VAR.P(BS117,BS121:BS123)</f>
        <v>7.1666666666666643</v>
      </c>
      <c r="BT116" s="159">
        <f>_xlfn.VAR.P(BT117,BT121:BT124)</f>
        <v>14.95</v>
      </c>
      <c r="BU116" s="160">
        <f>_xlfn.VAR.P(BU117,BU121:BU122)</f>
        <v>0</v>
      </c>
      <c r="BV116" s="46">
        <f>AVERAGE(BF116:BU116)</f>
        <v>7.1126522063618358</v>
      </c>
    </row>
    <row r="117" spans="1:74">
      <c r="A117">
        <v>44312</v>
      </c>
      <c r="B117">
        <v>13</v>
      </c>
      <c r="C117">
        <v>21</v>
      </c>
      <c r="D117">
        <v>1</v>
      </c>
      <c r="E117">
        <v>0</v>
      </c>
      <c r="F117">
        <v>1</v>
      </c>
      <c r="G117">
        <v>5</v>
      </c>
      <c r="H117">
        <v>10</v>
      </c>
      <c r="I117" t="str">
        <v>0</v>
      </c>
      <c r="K117" s="24" t="s">
        <v>156</v>
      </c>
      <c r="S117" s="24" t="s">
        <v>157</v>
      </c>
      <c r="AD117" s="24" t="s">
        <v>158</v>
      </c>
      <c r="AH117" s="24" t="s">
        <v>159</v>
      </c>
      <c r="AO117">
        <v>14</v>
      </c>
      <c r="AZ117">
        <v>13</v>
      </c>
      <c r="BA117">
        <v>4</v>
      </c>
      <c r="BE117" s="137" t="s">
        <v>133</v>
      </c>
      <c r="BF117" s="162">
        <f>AVERAGE(BF121:BF122)</f>
        <v>3.5</v>
      </c>
      <c r="BG117" s="153">
        <f>AVERAGE(BG121:BG123)</f>
        <v>5.333333333333333</v>
      </c>
      <c r="BH117" s="153">
        <f>AVERAGE(BH121:BH127)</f>
        <v>9</v>
      </c>
      <c r="BI117" s="153">
        <f>AVERAGE(BI121:BI139)</f>
        <v>10.526315789473685</v>
      </c>
      <c r="BJ117" s="153">
        <f>AVERAGE(BJ121:BJ148)</f>
        <v>11.678571428571429</v>
      </c>
      <c r="BK117" s="153">
        <f>AVERAGE(BK121:BK154)</f>
        <v>9.2058823529411757</v>
      </c>
      <c r="BL117" s="153">
        <f>AVERAGE(BL121:BL141)</f>
        <v>7.8571428571428568</v>
      </c>
      <c r="BM117" s="153">
        <f>AVERAGE(BM121:BM129)</f>
        <v>7.666666666666667</v>
      </c>
      <c r="BN117" s="154">
        <f>AVERAGE(BN121:BN123)</f>
        <v>4.666666666666667</v>
      </c>
      <c r="BO117" s="155">
        <f>AVERAGE(BO121:BO140)</f>
        <v>4.9000000000000004</v>
      </c>
      <c r="BP117" s="153">
        <f>AVERAGE(BP121:BP133)</f>
        <v>5</v>
      </c>
      <c r="BQ117" s="153">
        <f>AVERAGE(BQ121:BQ124)</f>
        <v>6.5</v>
      </c>
      <c r="BR117" s="153">
        <f>AVERAGE(BR121:BR130)</f>
        <v>7.2</v>
      </c>
      <c r="BS117" s="153">
        <f>AVERAGE(BS121:BS123)</f>
        <v>6.666666666666667</v>
      </c>
      <c r="BT117" s="153">
        <f>AVERAGE(BT121:BT124)</f>
        <v>8.75</v>
      </c>
      <c r="BU117" s="154">
        <f>AVERAGE(BU121:BU122)</f>
        <v>4</v>
      </c>
    </row>
    <row r="118" spans="1:74">
      <c r="A118">
        <v>44313</v>
      </c>
      <c r="B118">
        <v>14</v>
      </c>
      <c r="C118">
        <v>20</v>
      </c>
      <c r="D118">
        <v>2</v>
      </c>
      <c r="E118">
        <v>0</v>
      </c>
      <c r="F118">
        <v>1</v>
      </c>
      <c r="G118">
        <v>5</v>
      </c>
      <c r="H118">
        <v>5</v>
      </c>
      <c r="I118" t="str">
        <v>1</v>
      </c>
      <c r="AO118">
        <v>12</v>
      </c>
      <c r="AZ118">
        <v>4</v>
      </c>
      <c r="BA118">
        <v>5</v>
      </c>
      <c r="BE118" s="138" t="s">
        <v>80</v>
      </c>
      <c r="BF118" s="134">
        <v>0</v>
      </c>
      <c r="BG118" s="79">
        <v>0</v>
      </c>
      <c r="BH118" s="79">
        <v>0</v>
      </c>
      <c r="BI118" s="79">
        <v>0</v>
      </c>
      <c r="BJ118" s="79">
        <v>0</v>
      </c>
      <c r="BK118" s="79">
        <v>0</v>
      </c>
      <c r="BL118" s="79">
        <v>0</v>
      </c>
      <c r="BM118" s="79">
        <v>0</v>
      </c>
      <c r="BN118" s="135">
        <v>0</v>
      </c>
      <c r="BO118" s="140">
        <v>1</v>
      </c>
      <c r="BP118" s="79">
        <v>1</v>
      </c>
      <c r="BQ118" s="79">
        <v>1</v>
      </c>
      <c r="BR118" s="79">
        <v>1</v>
      </c>
      <c r="BS118" s="79">
        <v>1</v>
      </c>
      <c r="BT118" s="79">
        <v>1</v>
      </c>
      <c r="BU118" s="135">
        <v>1</v>
      </c>
    </row>
    <row r="119" spans="1:74" ht="13.8" thickBot="1">
      <c r="A119">
        <v>44314</v>
      </c>
      <c r="B119">
        <v>13</v>
      </c>
      <c r="C119">
        <v>21</v>
      </c>
      <c r="D119">
        <v>3</v>
      </c>
      <c r="E119">
        <v>0</v>
      </c>
      <c r="F119">
        <v>1</v>
      </c>
      <c r="G119">
        <v>6</v>
      </c>
      <c r="H119">
        <v>8</v>
      </c>
      <c r="I119" t="str">
        <v>0</v>
      </c>
      <c r="AO119">
        <v>12</v>
      </c>
      <c r="AZ119">
        <v>4</v>
      </c>
      <c r="BA119">
        <v>12</v>
      </c>
      <c r="BE119" s="142" t="s">
        <v>57</v>
      </c>
      <c r="BF119" s="143">
        <v>1</v>
      </c>
      <c r="BG119" s="144">
        <v>2</v>
      </c>
      <c r="BH119" s="144">
        <v>3</v>
      </c>
      <c r="BI119" s="144">
        <v>4</v>
      </c>
      <c r="BJ119" s="144">
        <v>5</v>
      </c>
      <c r="BK119" s="144">
        <v>6</v>
      </c>
      <c r="BL119" s="144">
        <v>7</v>
      </c>
      <c r="BM119" s="144">
        <v>8</v>
      </c>
      <c r="BN119" s="145">
        <v>9</v>
      </c>
      <c r="BO119" s="146">
        <v>1</v>
      </c>
      <c r="BP119" s="144">
        <v>2</v>
      </c>
      <c r="BQ119" s="144">
        <v>3</v>
      </c>
      <c r="BR119" s="144">
        <v>4</v>
      </c>
      <c r="BS119" s="144">
        <v>5</v>
      </c>
      <c r="BT119" s="144">
        <v>6</v>
      </c>
      <c r="BU119" s="145">
        <v>7</v>
      </c>
    </row>
    <row r="120" spans="1:74" ht="13.8" thickBot="1">
      <c r="A120">
        <v>44315</v>
      </c>
      <c r="B120">
        <v>13</v>
      </c>
      <c r="C120">
        <v>21</v>
      </c>
      <c r="D120">
        <v>4</v>
      </c>
      <c r="E120">
        <v>0</v>
      </c>
      <c r="F120">
        <v>1</v>
      </c>
      <c r="G120">
        <v>6</v>
      </c>
      <c r="H120">
        <v>9</v>
      </c>
      <c r="I120" t="str">
        <v>0</v>
      </c>
      <c r="AD120" s="55" t="s">
        <v>74</v>
      </c>
      <c r="AE120" s="61" t="s">
        <v>57</v>
      </c>
      <c r="AO120">
        <v>12</v>
      </c>
      <c r="AZ120">
        <v>11</v>
      </c>
      <c r="BA120">
        <v>5</v>
      </c>
      <c r="BE120" s="147" t="s">
        <v>161</v>
      </c>
      <c r="BF120" s="148" t="s">
        <v>59</v>
      </c>
      <c r="BG120" s="149" t="s">
        <v>59</v>
      </c>
      <c r="BH120" s="149" t="s">
        <v>59</v>
      </c>
      <c r="BI120" s="149" t="s">
        <v>59</v>
      </c>
      <c r="BJ120" s="149" t="s">
        <v>59</v>
      </c>
      <c r="BK120" s="149" t="s">
        <v>59</v>
      </c>
      <c r="BL120" s="149" t="s">
        <v>59</v>
      </c>
      <c r="BM120" s="149" t="s">
        <v>59</v>
      </c>
      <c r="BN120" s="150" t="s">
        <v>59</v>
      </c>
      <c r="BO120" s="151" t="s">
        <v>59</v>
      </c>
      <c r="BP120" s="149" t="s">
        <v>59</v>
      </c>
      <c r="BQ120" s="149" t="s">
        <v>59</v>
      </c>
      <c r="BR120" s="149" t="s">
        <v>59</v>
      </c>
      <c r="BS120" s="149" t="s">
        <v>59</v>
      </c>
      <c r="BT120" s="149" t="s">
        <v>59</v>
      </c>
      <c r="BU120" s="150" t="s">
        <v>59</v>
      </c>
    </row>
    <row r="121" spans="1:74" ht="13.8" thickBot="1">
      <c r="A121">
        <v>44316</v>
      </c>
      <c r="B121">
        <v>13</v>
      </c>
      <c r="C121">
        <v>20</v>
      </c>
      <c r="D121">
        <v>5</v>
      </c>
      <c r="E121">
        <v>0</v>
      </c>
      <c r="F121">
        <v>1</v>
      </c>
      <c r="G121">
        <v>4</v>
      </c>
      <c r="H121">
        <v>10</v>
      </c>
      <c r="I121" t="str">
        <v>1</v>
      </c>
      <c r="K121" s="175" t="s">
        <v>134</v>
      </c>
      <c r="L121" s="161" cm="1">
        <f t="array" ref="L121">_xlfn.MODE.MULT(L128:L200)</f>
        <v>13</v>
      </c>
      <c r="M121" s="159" cm="1">
        <f t="array" ref="M121">_xlfn.MODE.MULT(M128:M186)</f>
        <v>13</v>
      </c>
      <c r="N121" s="159" cm="1">
        <f t="array" ref="N121">_xlfn.MODE.MULT(N128:N160)</f>
        <v>13</v>
      </c>
      <c r="O121" s="159">
        <v>14</v>
      </c>
      <c r="P121" s="159"/>
      <c r="Q121" s="160"/>
      <c r="S121" s="175" t="s">
        <v>136</v>
      </c>
      <c r="T121" s="180">
        <f>_xlfn.VAR.P(T123,$T$128:T165)</f>
        <v>12.139381985535831</v>
      </c>
      <c r="U121" s="181">
        <f>_xlfn.VAR.P(U123,$U$128:$U$165)</f>
        <v>18.608809993425378</v>
      </c>
      <c r="V121" s="181">
        <f>_xlfn.VAR.P(V123,$V$128:$V$165)</f>
        <v>7.9973701512163053</v>
      </c>
      <c r="W121" s="159">
        <f>_xlfn.VAR.P(W123,$W$128:$W$156)</f>
        <v>0.48999999999999988</v>
      </c>
      <c r="X121" s="159">
        <f>_xlfn.VAR.P(X123,$X$128:$X$144)</f>
        <v>0.33333333333333331</v>
      </c>
      <c r="Y121" s="159">
        <f>_xlfn.VAR.P(Y123,$Y$128:$Y$140)</f>
        <v>0.14285714285714285</v>
      </c>
      <c r="Z121" s="159">
        <f>_xlfn.VAR.P(Z123,$Z$128:$Z$133)</f>
        <v>0.12244897959183672</v>
      </c>
      <c r="AA121" s="160"/>
      <c r="AD121" s="56">
        <v>4</v>
      </c>
      <c r="AE121" s="40">
        <v>3</v>
      </c>
      <c r="AO121">
        <v>11</v>
      </c>
      <c r="AZ121">
        <v>10</v>
      </c>
      <c r="BA121">
        <v>4</v>
      </c>
      <c r="BF121">
        <v>3</v>
      </c>
      <c r="BG121">
        <v>6</v>
      </c>
      <c r="BH121">
        <v>4</v>
      </c>
      <c r="BI121">
        <v>13</v>
      </c>
      <c r="BJ121">
        <v>4</v>
      </c>
      <c r="BK121">
        <v>5</v>
      </c>
      <c r="BL121">
        <v>5</v>
      </c>
      <c r="BM121">
        <v>4</v>
      </c>
      <c r="BN121">
        <v>4</v>
      </c>
      <c r="BO121">
        <v>4</v>
      </c>
      <c r="BP121">
        <v>4</v>
      </c>
      <c r="BQ121">
        <v>5</v>
      </c>
      <c r="BR121">
        <v>5</v>
      </c>
      <c r="BS121">
        <v>5</v>
      </c>
      <c r="BT121">
        <v>14</v>
      </c>
      <c r="BU121">
        <v>4</v>
      </c>
    </row>
    <row r="122" spans="1:74">
      <c r="A122">
        <v>44317</v>
      </c>
      <c r="B122">
        <v>12</v>
      </c>
      <c r="C122">
        <v>21</v>
      </c>
      <c r="D122">
        <v>6</v>
      </c>
      <c r="E122">
        <v>1</v>
      </c>
      <c r="F122">
        <v>1</v>
      </c>
      <c r="G122">
        <v>6</v>
      </c>
      <c r="H122">
        <v>7</v>
      </c>
      <c r="I122" t="str">
        <v>1</v>
      </c>
      <c r="K122" s="176" t="s">
        <v>136</v>
      </c>
      <c r="L122" s="155">
        <f>_xlfn.VAR.P(L121,L128:L200)</f>
        <v>18.631300219138058</v>
      </c>
      <c r="M122" s="153">
        <f>_xlfn.VAR.P(M121,M128:M186)</f>
        <v>15.365555555555556</v>
      </c>
      <c r="N122" s="153">
        <f>_xlfn.VAR.P(N121,N128:N160)</f>
        <v>16.512975778546714</v>
      </c>
      <c r="O122" s="153">
        <f>_xlfn.VAR.P(O121,O128:O139)</f>
        <v>14.071005917159763</v>
      </c>
      <c r="P122" s="153"/>
      <c r="Q122" s="154"/>
      <c r="R122">
        <v>16.14520937</v>
      </c>
      <c r="S122" s="176" t="s">
        <v>135</v>
      </c>
      <c r="T122" s="155">
        <f>_xlfn.VAR.P(T124,$T$128:T166)</f>
        <v>12.059379217273952</v>
      </c>
      <c r="U122" s="153">
        <f>_xlfn.VAR.P(U124,$U$128:$U$165)</f>
        <v>18.224696356275309</v>
      </c>
      <c r="V122" s="153">
        <f>_xlfn.VAR.P(V124,$V$128:$V$165)</f>
        <v>7.9736842105263017</v>
      </c>
      <c r="W122" s="157">
        <f>_xlfn.VAR.P(W124,$W$128:$W$156)</f>
        <v>0.48965517241379281</v>
      </c>
      <c r="X122" s="157">
        <f>_xlfn.VAR.P(X124,$X$128:$X$144)</f>
        <v>0.33333333333333331</v>
      </c>
      <c r="Y122" s="157">
        <f>_xlfn.VAR.P(Y124,$Y$128:$Y$140)</f>
        <v>0.14285714285714285</v>
      </c>
      <c r="Z122" s="157">
        <f>_xlfn.VAR.P(Z124,$Z$128:$Z$133)</f>
        <v>0.11904761904761903</v>
      </c>
      <c r="AA122" s="154"/>
      <c r="AD122" t="s">
        <v>136</v>
      </c>
      <c r="AE122">
        <f>_xlfn.VAR.P(AE124,$AE$127:$AE$154)</f>
        <v>6.3876337693222354</v>
      </c>
      <c r="AF122">
        <f>_xlfn.VAR.P(AF124,$AF$127:$AF$136)</f>
        <v>9.7190082644628095</v>
      </c>
      <c r="AG122" t="s">
        <v>136</v>
      </c>
      <c r="AH122">
        <f>_xlfn.VAR.P(AH124,$AH$127:$AH$141)</f>
        <v>8.609375</v>
      </c>
      <c r="AI122">
        <f>_xlfn.VAR.P(AI124,$AI$127:$AI$139)</f>
        <v>6.2295918367346941</v>
      </c>
      <c r="AJ122">
        <f>_xlfn.VAR.P(AJ124,$AJ$127:$AJ$135)</f>
        <v>8.89</v>
      </c>
      <c r="AO122">
        <v>12</v>
      </c>
      <c r="AZ122">
        <v>12</v>
      </c>
      <c r="BA122">
        <v>5</v>
      </c>
      <c r="BF122">
        <v>4</v>
      </c>
      <c r="BG122">
        <v>5</v>
      </c>
      <c r="BH122">
        <v>12</v>
      </c>
      <c r="BI122">
        <v>4</v>
      </c>
      <c r="BJ122">
        <v>13</v>
      </c>
      <c r="BK122">
        <v>8</v>
      </c>
      <c r="BL122">
        <v>4</v>
      </c>
      <c r="BM122">
        <v>10</v>
      </c>
      <c r="BN122">
        <v>5</v>
      </c>
      <c r="BO122">
        <v>4</v>
      </c>
      <c r="BP122">
        <v>4</v>
      </c>
      <c r="BQ122">
        <v>5</v>
      </c>
      <c r="BR122">
        <v>5</v>
      </c>
      <c r="BS122">
        <v>11</v>
      </c>
      <c r="BT122">
        <v>4</v>
      </c>
      <c r="BU122">
        <v>4</v>
      </c>
    </row>
    <row r="123" spans="1:74" ht="13.8" thickBot="1">
      <c r="A123">
        <v>44318</v>
      </c>
      <c r="B123">
        <v>11</v>
      </c>
      <c r="C123">
        <v>21</v>
      </c>
      <c r="D123">
        <v>7</v>
      </c>
      <c r="E123">
        <v>2</v>
      </c>
      <c r="F123">
        <v>1</v>
      </c>
      <c r="G123">
        <v>6</v>
      </c>
      <c r="H123">
        <v>10</v>
      </c>
      <c r="I123" t="str">
        <v>0</v>
      </c>
      <c r="K123" s="176" t="s">
        <v>135</v>
      </c>
      <c r="L123" s="155">
        <f>_xlfn.VAR.P(L124,L128:L200)</f>
        <v>18.493150684931507</v>
      </c>
      <c r="M123" s="153">
        <f>_xlfn.VAR.P(M124,M128:M186)</f>
        <v>15.270621468926548</v>
      </c>
      <c r="N123" s="153">
        <f>_xlfn.VAR.P(N124,N128:N160)</f>
        <v>16.295900178253145</v>
      </c>
      <c r="O123" s="153">
        <f>_xlfn.VAR.P(O124,O128:O139)</f>
        <v>13.282051282051311</v>
      </c>
      <c r="P123" s="153">
        <f>_xlfn.VAR.P(P124,P128:P129)</f>
        <v>10.666666666666666</v>
      </c>
      <c r="Q123" s="154">
        <v>0</v>
      </c>
      <c r="R123">
        <v>12.33473171</v>
      </c>
      <c r="S123" s="176" t="s">
        <v>134</v>
      </c>
      <c r="T123" s="163" cm="1">
        <f t="array" ref="T123">_xlfn.MODE.MULT(T128:T165)</f>
        <v>4</v>
      </c>
      <c r="U123" s="156" cm="1">
        <f t="array" ref="U123">_xlfn.MODE.MULT(U128:U165)</f>
        <v>4</v>
      </c>
      <c r="V123" s="156" cm="1">
        <f t="array" ref="V123">_xlfn.MODE.MULT(V128:V165)</f>
        <v>13</v>
      </c>
      <c r="W123" s="153" cm="1">
        <f t="array" ref="W123">_xlfn.MODE.MULT(W128:W156)</f>
        <v>13</v>
      </c>
      <c r="X123" s="153" cm="1">
        <f t="array" ref="X123">_xlfn.MODE.MULT(X128:X144)</f>
        <v>13</v>
      </c>
      <c r="Y123" s="153" cm="1">
        <f t="array" ref="Y123">_xlfn.MODE.MULT(Y128:Y140)</f>
        <v>13</v>
      </c>
      <c r="Z123" s="153" cm="1">
        <f t="array" ref="Z123">_xlfn.MODE.MULT(Z128:Z133)</f>
        <v>13</v>
      </c>
      <c r="AA123" s="154">
        <v>13</v>
      </c>
      <c r="AD123" t="s">
        <v>135</v>
      </c>
      <c r="AE123">
        <f>_xlfn.VAR.P(AE125,$AE$127:$AE$154)</f>
        <v>6.3793103448275863</v>
      </c>
      <c r="AF123">
        <f>_xlfn.VAR.P(AF125,$AF$127:$AF$136)</f>
        <v>9.2818181818181706</v>
      </c>
      <c r="AG123" t="s">
        <v>135</v>
      </c>
      <c r="AH123">
        <f>_xlfn.VAR.P(AH125,$AH$127:$AH$141)</f>
        <v>8.375</v>
      </c>
      <c r="AI123">
        <f>_xlfn.VAR.P(AI125,$AI$127:$AI$139)</f>
        <v>6.1978021978022149</v>
      </c>
      <c r="AJ123">
        <f>_xlfn.VAR.P(AJ125,$AJ$127:$AJ$135)</f>
        <v>8.7555555555555298</v>
      </c>
      <c r="AO123">
        <v>13</v>
      </c>
      <c r="AZ123">
        <v>13</v>
      </c>
      <c r="BA123">
        <v>13</v>
      </c>
      <c r="BG123">
        <v>5</v>
      </c>
      <c r="BH123">
        <v>4</v>
      </c>
      <c r="BI123">
        <v>11</v>
      </c>
      <c r="BJ123">
        <v>13</v>
      </c>
      <c r="BK123">
        <v>5</v>
      </c>
      <c r="BL123">
        <v>5</v>
      </c>
      <c r="BM123">
        <v>10</v>
      </c>
      <c r="BN123">
        <v>5</v>
      </c>
      <c r="BO123">
        <v>5</v>
      </c>
      <c r="BP123">
        <v>5</v>
      </c>
      <c r="BQ123">
        <v>11</v>
      </c>
      <c r="BR123">
        <v>13</v>
      </c>
      <c r="BS123">
        <v>4</v>
      </c>
      <c r="BT123">
        <v>5</v>
      </c>
    </row>
    <row r="124" spans="1:74" ht="13.8" thickBot="1">
      <c r="A124">
        <v>44319</v>
      </c>
      <c r="B124">
        <v>13</v>
      </c>
      <c r="C124">
        <v>20</v>
      </c>
      <c r="D124">
        <v>1</v>
      </c>
      <c r="E124">
        <v>0</v>
      </c>
      <c r="F124">
        <v>1</v>
      </c>
      <c r="G124">
        <v>6</v>
      </c>
      <c r="H124">
        <v>9</v>
      </c>
      <c r="I124" t="str">
        <v>0</v>
      </c>
      <c r="K124" s="176" t="s">
        <v>133</v>
      </c>
      <c r="L124" s="155">
        <v>9.7808219179999991</v>
      </c>
      <c r="M124" s="153">
        <v>10.59322034</v>
      </c>
      <c r="N124" s="153">
        <v>10.24242424</v>
      </c>
      <c r="O124" s="153">
        <v>10.66666667</v>
      </c>
      <c r="P124" s="153">
        <v>8</v>
      </c>
      <c r="Q124" s="154">
        <v>13</v>
      </c>
      <c r="S124" s="176" t="s">
        <v>133</v>
      </c>
      <c r="T124" s="155">
        <v>5.7894736839999998</v>
      </c>
      <c r="U124" s="153">
        <v>7.9210526320000003</v>
      </c>
      <c r="V124" s="153">
        <v>12.02631579</v>
      </c>
      <c r="W124" s="156">
        <v>12.89655172</v>
      </c>
      <c r="X124" s="156">
        <v>13</v>
      </c>
      <c r="Y124" s="156">
        <v>13</v>
      </c>
      <c r="Z124" s="156">
        <v>13.16666667</v>
      </c>
      <c r="AA124" s="154">
        <v>13</v>
      </c>
      <c r="AD124" s="57" t="s">
        <v>134</v>
      </c>
      <c r="AE124" s="58" cm="1">
        <f t="array" ref="AE124">_xlfn.MODE.MULT(AE127:AE154)</f>
        <v>13</v>
      </c>
      <c r="AF124" s="61" cm="1">
        <f t="array" ref="AF124">_xlfn.MODE.MULT(AF127:AF136)</f>
        <v>13</v>
      </c>
      <c r="AG124" s="57" t="s">
        <v>134</v>
      </c>
      <c r="AH124" s="58" cm="1">
        <f t="array" ref="AH124">_xlfn.MODE.MULT(AH127:AH141)</f>
        <v>14</v>
      </c>
      <c r="AI124" s="58" cm="1">
        <f t="array" ref="AI124">_xlfn.MODE.MULT(AI127:AI139)</f>
        <v>13</v>
      </c>
      <c r="AJ124" s="58" cm="1">
        <f t="array" ref="AJ124">_xlfn.MODE.MULT(AJ127:AJ135)</f>
        <v>13</v>
      </c>
      <c r="AK124" s="61">
        <v>11</v>
      </c>
      <c r="AO124">
        <v>13</v>
      </c>
      <c r="AZ124">
        <v>4</v>
      </c>
      <c r="BA124">
        <v>4</v>
      </c>
      <c r="BH124">
        <v>4</v>
      </c>
      <c r="BI124">
        <v>10</v>
      </c>
      <c r="BJ124">
        <v>13</v>
      </c>
      <c r="BK124">
        <v>11</v>
      </c>
      <c r="BL124">
        <v>9</v>
      </c>
      <c r="BM124">
        <v>9</v>
      </c>
      <c r="BO124">
        <v>5</v>
      </c>
      <c r="BP124">
        <v>4</v>
      </c>
      <c r="BQ124">
        <v>5</v>
      </c>
      <c r="BR124">
        <v>13</v>
      </c>
      <c r="BT124">
        <v>12</v>
      </c>
    </row>
    <row r="125" spans="1:74" ht="13.8" thickBot="1">
      <c r="A125">
        <v>44320</v>
      </c>
      <c r="B125">
        <v>4</v>
      </c>
      <c r="C125">
        <v>18</v>
      </c>
      <c r="D125">
        <v>2</v>
      </c>
      <c r="E125">
        <v>0</v>
      </c>
      <c r="F125">
        <v>1</v>
      </c>
      <c r="G125">
        <v>7</v>
      </c>
      <c r="H125">
        <v>2</v>
      </c>
      <c r="I125" t="str">
        <v>1</v>
      </c>
      <c r="K125" s="176" t="s">
        <v>73</v>
      </c>
      <c r="L125" s="155">
        <v>73</v>
      </c>
      <c r="M125" s="153">
        <v>59</v>
      </c>
      <c r="N125" s="153">
        <v>33</v>
      </c>
      <c r="O125" s="153">
        <v>12</v>
      </c>
      <c r="P125" s="153">
        <v>2</v>
      </c>
      <c r="Q125" s="154">
        <v>1</v>
      </c>
      <c r="S125" s="176" t="s">
        <v>73</v>
      </c>
      <c r="T125" s="155">
        <v>38</v>
      </c>
      <c r="U125" s="153">
        <v>38</v>
      </c>
      <c r="V125" s="153">
        <v>38</v>
      </c>
      <c r="W125" s="153">
        <v>29</v>
      </c>
      <c r="X125" s="153">
        <v>17</v>
      </c>
      <c r="Y125" s="153">
        <v>13</v>
      </c>
      <c r="Z125" s="153">
        <v>6</v>
      </c>
      <c r="AA125" s="154">
        <v>1</v>
      </c>
      <c r="AD125" s="44" t="s">
        <v>133</v>
      </c>
      <c r="AE125" s="45">
        <v>12.5</v>
      </c>
      <c r="AF125" s="46">
        <v>10.7</v>
      </c>
      <c r="AG125" s="44" t="s">
        <v>133</v>
      </c>
      <c r="AH125" s="45">
        <v>12</v>
      </c>
      <c r="AI125" s="45">
        <v>12.30769231</v>
      </c>
      <c r="AJ125" s="45">
        <v>11.777777779999999</v>
      </c>
      <c r="AK125" s="46">
        <v>11</v>
      </c>
      <c r="AO125">
        <v>12</v>
      </c>
      <c r="AZ125">
        <v>13</v>
      </c>
      <c r="BA125">
        <v>4</v>
      </c>
      <c r="BH125">
        <v>13</v>
      </c>
      <c r="BI125">
        <v>13</v>
      </c>
      <c r="BJ125">
        <v>13</v>
      </c>
      <c r="BK125">
        <v>4</v>
      </c>
      <c r="BL125">
        <v>4</v>
      </c>
      <c r="BM125">
        <v>4</v>
      </c>
      <c r="BO125">
        <v>4</v>
      </c>
      <c r="BP125">
        <v>4</v>
      </c>
      <c r="BR125">
        <v>5</v>
      </c>
    </row>
    <row r="126" spans="1:74" ht="13.8" thickBot="1">
      <c r="A126">
        <v>44321</v>
      </c>
      <c r="B126">
        <v>13</v>
      </c>
      <c r="C126">
        <v>21</v>
      </c>
      <c r="D126">
        <v>3</v>
      </c>
      <c r="E126">
        <v>3</v>
      </c>
      <c r="F126">
        <v>1</v>
      </c>
      <c r="G126">
        <v>6</v>
      </c>
      <c r="H126">
        <v>10</v>
      </c>
      <c r="I126" t="str">
        <v>0</v>
      </c>
      <c r="K126" s="173" t="s">
        <v>71</v>
      </c>
      <c r="L126" s="146">
        <v>1</v>
      </c>
      <c r="M126" s="144">
        <v>2</v>
      </c>
      <c r="N126" s="144">
        <v>3</v>
      </c>
      <c r="O126" s="144">
        <v>4</v>
      </c>
      <c r="P126" s="144">
        <v>5</v>
      </c>
      <c r="Q126" s="145">
        <v>6</v>
      </c>
      <c r="S126" s="173" t="s">
        <v>57</v>
      </c>
      <c r="T126" s="146">
        <v>1</v>
      </c>
      <c r="U126" s="144">
        <v>2</v>
      </c>
      <c r="V126" s="144">
        <v>3</v>
      </c>
      <c r="W126" s="144">
        <v>4</v>
      </c>
      <c r="X126" s="144">
        <v>5</v>
      </c>
      <c r="Y126" s="144">
        <v>6</v>
      </c>
      <c r="Z126" s="144">
        <v>7</v>
      </c>
      <c r="AA126" s="145">
        <v>8</v>
      </c>
      <c r="AD126" s="60" t="s">
        <v>80</v>
      </c>
      <c r="AE126" s="22">
        <v>0</v>
      </c>
      <c r="AF126" s="40">
        <v>1</v>
      </c>
      <c r="AG126" s="60" t="s">
        <v>56</v>
      </c>
      <c r="AH126" s="22">
        <v>1</v>
      </c>
      <c r="AI126" s="22">
        <v>2</v>
      </c>
      <c r="AJ126" s="22">
        <v>3</v>
      </c>
      <c r="AK126" s="40">
        <v>4</v>
      </c>
      <c r="AO126">
        <v>12</v>
      </c>
      <c r="AZ126">
        <v>13</v>
      </c>
      <c r="BA126">
        <v>11</v>
      </c>
      <c r="BH126">
        <v>12</v>
      </c>
      <c r="BI126">
        <v>12</v>
      </c>
      <c r="BJ126">
        <v>13</v>
      </c>
      <c r="BK126">
        <v>4</v>
      </c>
      <c r="BL126">
        <v>4</v>
      </c>
      <c r="BM126">
        <v>9</v>
      </c>
      <c r="BO126">
        <v>4</v>
      </c>
      <c r="BP126">
        <v>5</v>
      </c>
      <c r="BR126">
        <v>5</v>
      </c>
    </row>
    <row r="127" spans="1:74" ht="13.8" thickBot="1">
      <c r="A127">
        <v>44322</v>
      </c>
      <c r="B127">
        <v>12</v>
      </c>
      <c r="C127">
        <v>20</v>
      </c>
      <c r="D127">
        <v>4</v>
      </c>
      <c r="E127">
        <v>0</v>
      </c>
      <c r="F127">
        <v>1</v>
      </c>
      <c r="G127">
        <v>6</v>
      </c>
      <c r="H127">
        <v>10</v>
      </c>
      <c r="I127" t="str">
        <v>0</v>
      </c>
      <c r="K127" s="174" t="s">
        <v>167</v>
      </c>
      <c r="L127" s="177" t="s">
        <v>59</v>
      </c>
      <c r="M127" s="178" t="s">
        <v>59</v>
      </c>
      <c r="N127" s="178" t="s">
        <v>59</v>
      </c>
      <c r="O127" s="178" t="s">
        <v>59</v>
      </c>
      <c r="P127" s="178" t="s">
        <v>59</v>
      </c>
      <c r="Q127" s="179" t="s">
        <v>59</v>
      </c>
      <c r="S127" s="174" t="s">
        <v>167</v>
      </c>
      <c r="T127" s="177" t="s">
        <v>59</v>
      </c>
      <c r="U127" s="178" t="s">
        <v>59</v>
      </c>
      <c r="V127" s="178" t="s">
        <v>59</v>
      </c>
      <c r="W127" s="178" t="s">
        <v>59</v>
      </c>
      <c r="X127" s="178" t="s">
        <v>59</v>
      </c>
      <c r="Y127" s="178" t="s">
        <v>59</v>
      </c>
      <c r="Z127" s="178" t="s">
        <v>59</v>
      </c>
      <c r="AA127" s="179" t="s">
        <v>59</v>
      </c>
      <c r="AD127" t="s">
        <v>59</v>
      </c>
      <c r="AE127">
        <v>14</v>
      </c>
      <c r="AF127">
        <v>5</v>
      </c>
      <c r="AG127" t="s">
        <v>59</v>
      </c>
      <c r="AH127">
        <v>14</v>
      </c>
      <c r="AI127">
        <v>12</v>
      </c>
      <c r="AJ127">
        <v>13</v>
      </c>
      <c r="AK127">
        <v>11</v>
      </c>
      <c r="AO127">
        <v>13</v>
      </c>
      <c r="AZ127">
        <v>13</v>
      </c>
      <c r="BA127">
        <v>5</v>
      </c>
      <c r="BH127">
        <v>14</v>
      </c>
      <c r="BI127">
        <v>12</v>
      </c>
      <c r="BJ127">
        <v>12</v>
      </c>
      <c r="BK127">
        <v>4</v>
      </c>
      <c r="BL127">
        <v>4</v>
      </c>
      <c r="BM127">
        <v>10</v>
      </c>
      <c r="BO127">
        <v>4</v>
      </c>
      <c r="BP127">
        <v>4</v>
      </c>
      <c r="BR127">
        <v>5</v>
      </c>
    </row>
    <row r="128" spans="1:74">
      <c r="A128">
        <v>44323</v>
      </c>
      <c r="B128">
        <v>12</v>
      </c>
      <c r="C128">
        <v>21</v>
      </c>
      <c r="D128">
        <v>5</v>
      </c>
      <c r="E128">
        <v>0</v>
      </c>
      <c r="F128">
        <v>1</v>
      </c>
      <c r="G128">
        <v>7</v>
      </c>
      <c r="H128">
        <v>8</v>
      </c>
      <c r="I128" t="str">
        <v>0</v>
      </c>
      <c r="L128">
        <v>11</v>
      </c>
      <c r="M128">
        <v>13</v>
      </c>
      <c r="N128">
        <v>13</v>
      </c>
      <c r="O128">
        <v>5</v>
      </c>
      <c r="P128">
        <v>4</v>
      </c>
      <c r="Q128">
        <v>13</v>
      </c>
      <c r="T128">
        <v>11</v>
      </c>
      <c r="U128">
        <v>3</v>
      </c>
      <c r="V128">
        <v>14</v>
      </c>
      <c r="W128">
        <v>11</v>
      </c>
      <c r="X128">
        <v>13</v>
      </c>
      <c r="Y128">
        <v>13</v>
      </c>
      <c r="Z128">
        <v>13</v>
      </c>
      <c r="AA128">
        <v>13</v>
      </c>
      <c r="AE128">
        <v>12</v>
      </c>
      <c r="AF128">
        <v>10</v>
      </c>
      <c r="AH128">
        <v>12</v>
      </c>
      <c r="AI128">
        <v>14</v>
      </c>
      <c r="AJ128">
        <v>9</v>
      </c>
      <c r="AZ128">
        <v>12</v>
      </c>
      <c r="BA128">
        <v>4</v>
      </c>
      <c r="BI128">
        <v>5</v>
      </c>
      <c r="BJ128">
        <v>13</v>
      </c>
      <c r="BK128">
        <v>4</v>
      </c>
      <c r="BL128">
        <v>4</v>
      </c>
      <c r="BM128">
        <v>4</v>
      </c>
      <c r="BO128">
        <v>5</v>
      </c>
      <c r="BP128">
        <v>4</v>
      </c>
      <c r="BR128">
        <v>13</v>
      </c>
    </row>
    <row r="129" spans="1:70">
      <c r="A129">
        <v>44324</v>
      </c>
      <c r="B129">
        <v>10</v>
      </c>
      <c r="C129">
        <v>21</v>
      </c>
      <c r="D129">
        <v>6</v>
      </c>
      <c r="E129">
        <v>1</v>
      </c>
      <c r="F129">
        <v>1</v>
      </c>
      <c r="G129">
        <v>7</v>
      </c>
      <c r="H129">
        <v>8</v>
      </c>
      <c r="I129" t="str">
        <v>0</v>
      </c>
      <c r="L129">
        <v>14</v>
      </c>
      <c r="M129">
        <v>13</v>
      </c>
      <c r="N129">
        <v>13</v>
      </c>
      <c r="O129">
        <v>12</v>
      </c>
      <c r="P129">
        <v>12</v>
      </c>
      <c r="T129">
        <v>3</v>
      </c>
      <c r="U129">
        <v>5</v>
      </c>
      <c r="V129">
        <v>12</v>
      </c>
      <c r="W129">
        <v>13</v>
      </c>
      <c r="X129">
        <v>13</v>
      </c>
      <c r="Y129">
        <v>13</v>
      </c>
      <c r="Z129">
        <v>13</v>
      </c>
      <c r="AE129">
        <v>13</v>
      </c>
      <c r="AF129">
        <v>5</v>
      </c>
      <c r="AH129">
        <v>5</v>
      </c>
      <c r="AI129">
        <v>13</v>
      </c>
      <c r="AJ129">
        <v>13</v>
      </c>
      <c r="AZ129">
        <v>6</v>
      </c>
      <c r="BA129">
        <v>13</v>
      </c>
      <c r="BI129">
        <v>4</v>
      </c>
      <c r="BJ129">
        <v>13</v>
      </c>
      <c r="BK129">
        <v>4</v>
      </c>
      <c r="BL129">
        <v>11</v>
      </c>
      <c r="BM129">
        <v>9</v>
      </c>
      <c r="BO129">
        <v>4</v>
      </c>
      <c r="BP129">
        <v>5</v>
      </c>
      <c r="BR129">
        <v>4</v>
      </c>
    </row>
    <row r="130" spans="1:70">
      <c r="A130">
        <v>44325</v>
      </c>
      <c r="B130">
        <v>12</v>
      </c>
      <c r="C130">
        <v>21</v>
      </c>
      <c r="D130">
        <v>7</v>
      </c>
      <c r="E130">
        <v>2</v>
      </c>
      <c r="F130">
        <v>1</v>
      </c>
      <c r="G130">
        <v>6</v>
      </c>
      <c r="H130">
        <v>10</v>
      </c>
      <c r="I130" t="str">
        <v>0</v>
      </c>
      <c r="L130">
        <v>12</v>
      </c>
      <c r="M130">
        <v>13</v>
      </c>
      <c r="N130">
        <v>13</v>
      </c>
      <c r="O130">
        <v>13</v>
      </c>
      <c r="T130">
        <v>12</v>
      </c>
      <c r="U130">
        <v>15</v>
      </c>
      <c r="V130">
        <v>5</v>
      </c>
      <c r="W130">
        <v>13</v>
      </c>
      <c r="X130">
        <v>13</v>
      </c>
      <c r="Y130">
        <v>13</v>
      </c>
      <c r="Z130">
        <v>14</v>
      </c>
      <c r="AE130">
        <v>14</v>
      </c>
      <c r="AF130">
        <v>9</v>
      </c>
      <c r="AH130">
        <v>13</v>
      </c>
      <c r="AI130">
        <v>13</v>
      </c>
      <c r="AJ130">
        <v>13</v>
      </c>
      <c r="AZ130">
        <v>3</v>
      </c>
      <c r="BA130">
        <v>4</v>
      </c>
      <c r="BI130">
        <v>4</v>
      </c>
      <c r="BJ130">
        <v>13</v>
      </c>
      <c r="BK130">
        <v>12</v>
      </c>
      <c r="BL130">
        <v>12</v>
      </c>
      <c r="BO130">
        <v>4</v>
      </c>
      <c r="BP130">
        <v>4</v>
      </c>
      <c r="BR130">
        <v>4</v>
      </c>
    </row>
    <row r="131" spans="1:70">
      <c r="A131">
        <v>44326</v>
      </c>
      <c r="B131">
        <v>13</v>
      </c>
      <c r="C131">
        <v>20</v>
      </c>
      <c r="D131">
        <v>1</v>
      </c>
      <c r="E131">
        <v>0</v>
      </c>
      <c r="F131">
        <v>1</v>
      </c>
      <c r="G131">
        <v>7</v>
      </c>
      <c r="H131">
        <v>10</v>
      </c>
      <c r="I131" t="str">
        <v>0</v>
      </c>
      <c r="L131">
        <v>11</v>
      </c>
      <c r="M131">
        <v>14</v>
      </c>
      <c r="N131">
        <v>4</v>
      </c>
      <c r="O131">
        <v>14</v>
      </c>
      <c r="T131">
        <v>4</v>
      </c>
      <c r="U131">
        <v>4</v>
      </c>
      <c r="V131">
        <v>13</v>
      </c>
      <c r="W131">
        <v>14</v>
      </c>
      <c r="X131">
        <v>13</v>
      </c>
      <c r="Y131">
        <v>13</v>
      </c>
      <c r="Z131">
        <v>13</v>
      </c>
      <c r="AE131">
        <v>13</v>
      </c>
      <c r="AF131">
        <v>12</v>
      </c>
      <c r="AH131">
        <v>14</v>
      </c>
      <c r="AI131">
        <v>15</v>
      </c>
      <c r="AJ131">
        <v>13</v>
      </c>
      <c r="AZ131">
        <v>13</v>
      </c>
      <c r="BA131">
        <v>5</v>
      </c>
      <c r="BI131">
        <v>12</v>
      </c>
      <c r="BJ131">
        <v>13</v>
      </c>
      <c r="BK131">
        <v>13</v>
      </c>
      <c r="BL131">
        <v>9</v>
      </c>
      <c r="BO131">
        <v>5</v>
      </c>
      <c r="BP131">
        <v>5</v>
      </c>
    </row>
    <row r="132" spans="1:70">
      <c r="A132">
        <v>44327</v>
      </c>
      <c r="B132">
        <v>4</v>
      </c>
      <c r="C132">
        <v>20</v>
      </c>
      <c r="D132">
        <v>2</v>
      </c>
      <c r="E132">
        <v>0</v>
      </c>
      <c r="F132">
        <v>1</v>
      </c>
      <c r="G132">
        <v>7</v>
      </c>
      <c r="H132">
        <v>2</v>
      </c>
      <c r="I132" t="str">
        <v>1</v>
      </c>
      <c r="L132">
        <v>3</v>
      </c>
      <c r="M132">
        <v>13</v>
      </c>
      <c r="N132">
        <v>4</v>
      </c>
      <c r="O132">
        <v>14</v>
      </c>
      <c r="T132">
        <v>4</v>
      </c>
      <c r="U132">
        <v>13</v>
      </c>
      <c r="V132">
        <v>14</v>
      </c>
      <c r="W132">
        <v>14</v>
      </c>
      <c r="X132">
        <v>12</v>
      </c>
      <c r="Y132">
        <v>14</v>
      </c>
      <c r="Z132">
        <v>13</v>
      </c>
      <c r="AE132">
        <v>11</v>
      </c>
      <c r="AF132">
        <v>13</v>
      </c>
      <c r="AH132">
        <v>10</v>
      </c>
      <c r="AI132">
        <v>11</v>
      </c>
      <c r="AJ132">
        <v>4</v>
      </c>
      <c r="AZ132">
        <v>12</v>
      </c>
      <c r="BI132">
        <v>14</v>
      </c>
      <c r="BJ132">
        <v>12</v>
      </c>
      <c r="BK132">
        <v>13</v>
      </c>
      <c r="BL132">
        <v>5</v>
      </c>
      <c r="BO132">
        <v>5</v>
      </c>
      <c r="BP132">
        <v>4</v>
      </c>
    </row>
    <row r="133" spans="1:70">
      <c r="A133">
        <v>44328</v>
      </c>
      <c r="B133">
        <v>13</v>
      </c>
      <c r="C133">
        <v>20</v>
      </c>
      <c r="D133">
        <v>3</v>
      </c>
      <c r="E133">
        <v>0</v>
      </c>
      <c r="F133">
        <v>1</v>
      </c>
      <c r="G133">
        <v>6</v>
      </c>
      <c r="H133">
        <v>5</v>
      </c>
      <c r="I133" t="str">
        <v>1</v>
      </c>
      <c r="L133">
        <v>5</v>
      </c>
      <c r="M133">
        <v>12</v>
      </c>
      <c r="N133">
        <v>14</v>
      </c>
      <c r="O133">
        <v>13</v>
      </c>
      <c r="T133">
        <v>5</v>
      </c>
      <c r="U133">
        <v>4</v>
      </c>
      <c r="V133">
        <v>10</v>
      </c>
      <c r="W133">
        <v>14</v>
      </c>
      <c r="X133">
        <v>12</v>
      </c>
      <c r="Y133">
        <v>13</v>
      </c>
      <c r="Z133">
        <v>13</v>
      </c>
      <c r="AE133">
        <v>13</v>
      </c>
      <c r="AF133">
        <v>13</v>
      </c>
      <c r="AH133">
        <v>5</v>
      </c>
      <c r="AI133">
        <v>13</v>
      </c>
      <c r="AJ133">
        <v>13</v>
      </c>
      <c r="AZ133">
        <v>13</v>
      </c>
      <c r="BI133">
        <v>13</v>
      </c>
      <c r="BJ133">
        <v>13</v>
      </c>
      <c r="BK133">
        <v>12</v>
      </c>
      <c r="BL133">
        <v>12</v>
      </c>
      <c r="BO133">
        <v>5</v>
      </c>
      <c r="BP133">
        <v>13</v>
      </c>
    </row>
    <row r="134" spans="1:70">
      <c r="A134">
        <v>44329</v>
      </c>
      <c r="B134">
        <v>12</v>
      </c>
      <c r="C134">
        <v>20</v>
      </c>
      <c r="D134">
        <v>4</v>
      </c>
      <c r="E134">
        <v>0</v>
      </c>
      <c r="F134">
        <v>1</v>
      </c>
      <c r="G134">
        <v>7</v>
      </c>
      <c r="H134">
        <v>10</v>
      </c>
      <c r="I134" t="str">
        <v>0</v>
      </c>
      <c r="L134">
        <v>3</v>
      </c>
      <c r="M134">
        <v>14</v>
      </c>
      <c r="N134">
        <v>13</v>
      </c>
      <c r="O134">
        <v>11</v>
      </c>
      <c r="T134">
        <v>4</v>
      </c>
      <c r="U134">
        <v>12</v>
      </c>
      <c r="V134">
        <v>13</v>
      </c>
      <c r="W134">
        <v>11</v>
      </c>
      <c r="X134">
        <v>13</v>
      </c>
      <c r="Y134">
        <v>12</v>
      </c>
      <c r="AE134">
        <v>13</v>
      </c>
      <c r="AF134">
        <v>14</v>
      </c>
      <c r="AH134">
        <v>14</v>
      </c>
      <c r="AI134">
        <v>13</v>
      </c>
      <c r="AJ134">
        <v>15</v>
      </c>
      <c r="AZ134">
        <v>13</v>
      </c>
      <c r="BI134">
        <v>10</v>
      </c>
      <c r="BJ134">
        <v>13</v>
      </c>
      <c r="BK134">
        <v>12</v>
      </c>
      <c r="BL134">
        <v>5</v>
      </c>
      <c r="BO134">
        <v>5</v>
      </c>
    </row>
    <row r="135" spans="1:70">
      <c r="A135">
        <v>44330</v>
      </c>
      <c r="B135">
        <v>4</v>
      </c>
      <c r="C135">
        <v>20</v>
      </c>
      <c r="D135">
        <v>5</v>
      </c>
      <c r="E135">
        <v>0</v>
      </c>
      <c r="F135">
        <v>1</v>
      </c>
      <c r="G135">
        <v>8</v>
      </c>
      <c r="H135">
        <v>6</v>
      </c>
      <c r="I135" t="str">
        <v>0</v>
      </c>
      <c r="L135">
        <v>5</v>
      </c>
      <c r="M135">
        <v>13</v>
      </c>
      <c r="N135">
        <v>13</v>
      </c>
      <c r="O135">
        <v>11</v>
      </c>
      <c r="T135">
        <v>4</v>
      </c>
      <c r="U135">
        <v>4</v>
      </c>
      <c r="V135">
        <v>5</v>
      </c>
      <c r="W135">
        <v>13</v>
      </c>
      <c r="X135">
        <v>13</v>
      </c>
      <c r="Y135">
        <v>13</v>
      </c>
      <c r="AE135">
        <v>13</v>
      </c>
      <c r="AF135">
        <v>13</v>
      </c>
      <c r="AH135">
        <v>12</v>
      </c>
      <c r="AI135">
        <v>13</v>
      </c>
      <c r="AJ135">
        <v>13</v>
      </c>
      <c r="AZ135">
        <v>12</v>
      </c>
      <c r="BI135">
        <v>13</v>
      </c>
      <c r="BJ135">
        <v>12</v>
      </c>
      <c r="BK135">
        <v>12</v>
      </c>
      <c r="BL135">
        <v>9</v>
      </c>
      <c r="BO135">
        <v>5</v>
      </c>
    </row>
    <row r="136" spans="1:70">
      <c r="A136">
        <v>44331</v>
      </c>
      <c r="B136">
        <v>10</v>
      </c>
      <c r="C136">
        <v>20</v>
      </c>
      <c r="D136">
        <v>6</v>
      </c>
      <c r="E136">
        <v>1</v>
      </c>
      <c r="F136">
        <v>1</v>
      </c>
      <c r="G136">
        <v>9</v>
      </c>
      <c r="H136">
        <v>9</v>
      </c>
      <c r="I136" t="str">
        <v>1</v>
      </c>
      <c r="L136">
        <v>15</v>
      </c>
      <c r="M136">
        <v>4</v>
      </c>
      <c r="N136">
        <v>13</v>
      </c>
      <c r="O136">
        <v>4</v>
      </c>
      <c r="T136">
        <v>4</v>
      </c>
      <c r="U136">
        <v>4</v>
      </c>
      <c r="V136">
        <v>9</v>
      </c>
      <c r="W136">
        <v>13</v>
      </c>
      <c r="X136">
        <v>13</v>
      </c>
      <c r="Y136">
        <v>13</v>
      </c>
      <c r="AE136">
        <v>14</v>
      </c>
      <c r="AF136">
        <v>13</v>
      </c>
      <c r="AH136">
        <v>13</v>
      </c>
      <c r="AI136">
        <v>14</v>
      </c>
      <c r="AZ136">
        <v>12</v>
      </c>
      <c r="BI136">
        <v>12</v>
      </c>
      <c r="BJ136">
        <v>4</v>
      </c>
      <c r="BK136">
        <v>12</v>
      </c>
      <c r="BL136">
        <v>5</v>
      </c>
      <c r="BO136">
        <v>5</v>
      </c>
    </row>
    <row r="137" spans="1:70">
      <c r="A137">
        <v>44332</v>
      </c>
      <c r="B137">
        <v>5</v>
      </c>
      <c r="C137">
        <v>20</v>
      </c>
      <c r="D137">
        <v>7</v>
      </c>
      <c r="E137">
        <v>2</v>
      </c>
      <c r="F137">
        <v>1</v>
      </c>
      <c r="G137">
        <v>8</v>
      </c>
      <c r="H137">
        <v>3</v>
      </c>
      <c r="I137" t="str">
        <v>1</v>
      </c>
      <c r="L137">
        <v>12</v>
      </c>
      <c r="M137">
        <v>12</v>
      </c>
      <c r="N137">
        <v>9</v>
      </c>
      <c r="O137">
        <v>13</v>
      </c>
      <c r="T137">
        <v>4</v>
      </c>
      <c r="U137">
        <v>5</v>
      </c>
      <c r="V137">
        <v>11</v>
      </c>
      <c r="W137">
        <v>13</v>
      </c>
      <c r="X137">
        <v>14</v>
      </c>
      <c r="Y137">
        <v>13</v>
      </c>
      <c r="AE137">
        <v>12</v>
      </c>
      <c r="AH137">
        <v>13</v>
      </c>
      <c r="AI137">
        <v>4</v>
      </c>
      <c r="AZ137">
        <v>5</v>
      </c>
      <c r="BI137">
        <v>13</v>
      </c>
      <c r="BJ137">
        <v>13</v>
      </c>
      <c r="BK137">
        <v>5</v>
      </c>
      <c r="BL137">
        <v>13</v>
      </c>
      <c r="BO137">
        <v>11</v>
      </c>
    </row>
    <row r="138" spans="1:70">
      <c r="A138">
        <v>44333</v>
      </c>
      <c r="B138">
        <v>5</v>
      </c>
      <c r="C138">
        <v>20</v>
      </c>
      <c r="D138">
        <v>1</v>
      </c>
      <c r="E138">
        <v>0</v>
      </c>
      <c r="F138">
        <v>1</v>
      </c>
      <c r="G138">
        <v>6</v>
      </c>
      <c r="H138">
        <v>4</v>
      </c>
      <c r="I138" t="str">
        <v>1</v>
      </c>
      <c r="L138">
        <v>4</v>
      </c>
      <c r="M138">
        <v>4</v>
      </c>
      <c r="N138">
        <v>5</v>
      </c>
      <c r="O138">
        <v>14</v>
      </c>
      <c r="T138">
        <v>14</v>
      </c>
      <c r="U138">
        <v>4</v>
      </c>
      <c r="V138">
        <v>13</v>
      </c>
      <c r="W138">
        <v>13</v>
      </c>
      <c r="X138">
        <v>12</v>
      </c>
      <c r="Y138">
        <v>13</v>
      </c>
      <c r="AE138">
        <v>4</v>
      </c>
      <c r="AH138">
        <v>15</v>
      </c>
      <c r="AI138">
        <v>12</v>
      </c>
      <c r="AZ138">
        <v>5</v>
      </c>
      <c r="BI138">
        <v>13</v>
      </c>
      <c r="BJ138">
        <v>13</v>
      </c>
      <c r="BK138">
        <v>5</v>
      </c>
      <c r="BL138">
        <v>11</v>
      </c>
      <c r="BO138">
        <v>5</v>
      </c>
    </row>
    <row r="139" spans="1:70">
      <c r="A139">
        <v>44334</v>
      </c>
      <c r="B139">
        <v>12</v>
      </c>
      <c r="C139">
        <v>20</v>
      </c>
      <c r="D139">
        <v>2</v>
      </c>
      <c r="E139">
        <v>0</v>
      </c>
      <c r="F139">
        <v>1</v>
      </c>
      <c r="G139">
        <v>7</v>
      </c>
      <c r="H139">
        <v>9</v>
      </c>
      <c r="I139" t="str">
        <v>0</v>
      </c>
      <c r="L139">
        <v>4</v>
      </c>
      <c r="M139">
        <v>13</v>
      </c>
      <c r="N139">
        <v>4</v>
      </c>
      <c r="O139">
        <v>4</v>
      </c>
      <c r="T139">
        <v>4</v>
      </c>
      <c r="U139">
        <v>13</v>
      </c>
      <c r="V139">
        <v>13</v>
      </c>
      <c r="W139">
        <v>13</v>
      </c>
      <c r="X139">
        <v>14</v>
      </c>
      <c r="Y139">
        <v>13</v>
      </c>
      <c r="AE139">
        <v>14</v>
      </c>
      <c r="AH139">
        <v>12</v>
      </c>
      <c r="AI139">
        <v>13</v>
      </c>
      <c r="AZ139">
        <v>5</v>
      </c>
      <c r="BI139">
        <v>12</v>
      </c>
      <c r="BJ139">
        <v>12</v>
      </c>
      <c r="BK139">
        <v>5</v>
      </c>
      <c r="BL139">
        <v>11</v>
      </c>
      <c r="BO139">
        <v>4</v>
      </c>
    </row>
    <row r="140" spans="1:70">
      <c r="A140">
        <v>44335</v>
      </c>
      <c r="B140">
        <v>10</v>
      </c>
      <c r="C140">
        <v>20</v>
      </c>
      <c r="D140">
        <v>3</v>
      </c>
      <c r="E140">
        <v>3</v>
      </c>
      <c r="F140">
        <v>1</v>
      </c>
      <c r="G140">
        <v>7</v>
      </c>
      <c r="H140">
        <v>9</v>
      </c>
      <c r="I140" t="str">
        <v>0</v>
      </c>
      <c r="L140">
        <v>13</v>
      </c>
      <c r="M140">
        <v>12</v>
      </c>
      <c r="N140">
        <v>13</v>
      </c>
      <c r="T140">
        <v>4</v>
      </c>
      <c r="U140">
        <v>12</v>
      </c>
      <c r="V140">
        <v>12</v>
      </c>
      <c r="W140">
        <v>12</v>
      </c>
      <c r="X140">
        <v>13</v>
      </c>
      <c r="Y140">
        <v>13</v>
      </c>
      <c r="AE140">
        <v>13</v>
      </c>
      <c r="AH140">
        <v>14</v>
      </c>
      <c r="AZ140">
        <v>10</v>
      </c>
      <c r="BJ140">
        <v>10</v>
      </c>
      <c r="BK140">
        <v>5</v>
      </c>
      <c r="BL140">
        <v>11</v>
      </c>
      <c r="BO140">
        <v>5</v>
      </c>
    </row>
    <row r="141" spans="1:70">
      <c r="A141">
        <v>44336</v>
      </c>
      <c r="B141">
        <v>4</v>
      </c>
      <c r="C141">
        <v>19</v>
      </c>
      <c r="D141">
        <v>4</v>
      </c>
      <c r="E141">
        <v>0</v>
      </c>
      <c r="F141">
        <v>1</v>
      </c>
      <c r="G141">
        <v>7</v>
      </c>
      <c r="H141">
        <v>3</v>
      </c>
      <c r="I141" t="str">
        <v>1</v>
      </c>
      <c r="L141">
        <v>13</v>
      </c>
      <c r="M141">
        <v>13</v>
      </c>
      <c r="N141">
        <v>12</v>
      </c>
      <c r="T141">
        <v>4</v>
      </c>
      <c r="U141">
        <v>4</v>
      </c>
      <c r="V141">
        <v>13</v>
      </c>
      <c r="W141">
        <v>13</v>
      </c>
      <c r="X141">
        <v>13</v>
      </c>
      <c r="AE141">
        <v>13</v>
      </c>
      <c r="AH141">
        <v>14</v>
      </c>
      <c r="AZ141">
        <v>5</v>
      </c>
      <c r="BJ141">
        <v>12</v>
      </c>
      <c r="BK141">
        <v>5</v>
      </c>
      <c r="BL141">
        <v>12</v>
      </c>
    </row>
    <row r="142" spans="1:70">
      <c r="A142">
        <v>44337</v>
      </c>
      <c r="B142">
        <v>10</v>
      </c>
      <c r="C142">
        <v>21</v>
      </c>
      <c r="D142">
        <v>5</v>
      </c>
      <c r="E142">
        <v>0</v>
      </c>
      <c r="F142">
        <v>1</v>
      </c>
      <c r="G142">
        <v>6</v>
      </c>
      <c r="H142">
        <v>9</v>
      </c>
      <c r="I142" t="str">
        <v>0</v>
      </c>
      <c r="L142">
        <v>14</v>
      </c>
      <c r="M142">
        <v>13</v>
      </c>
      <c r="N142">
        <v>14</v>
      </c>
      <c r="T142">
        <v>4</v>
      </c>
      <c r="U142">
        <v>12</v>
      </c>
      <c r="V142">
        <v>14</v>
      </c>
      <c r="W142">
        <v>13</v>
      </c>
      <c r="X142">
        <v>13</v>
      </c>
      <c r="AE142">
        <v>15</v>
      </c>
      <c r="AZ142">
        <v>5</v>
      </c>
      <c r="BJ142">
        <v>12</v>
      </c>
      <c r="BK142">
        <v>13</v>
      </c>
    </row>
    <row r="143" spans="1:70">
      <c r="A143">
        <v>44338</v>
      </c>
      <c r="B143">
        <v>12</v>
      </c>
      <c r="C143">
        <v>21</v>
      </c>
      <c r="D143">
        <v>6</v>
      </c>
      <c r="E143">
        <v>1</v>
      </c>
      <c r="F143">
        <v>1</v>
      </c>
      <c r="G143">
        <v>7</v>
      </c>
      <c r="H143">
        <v>10</v>
      </c>
      <c r="I143" t="str">
        <v>0</v>
      </c>
      <c r="L143">
        <v>13</v>
      </c>
      <c r="M143">
        <v>4</v>
      </c>
      <c r="N143">
        <v>13</v>
      </c>
      <c r="T143">
        <v>4</v>
      </c>
      <c r="U143">
        <v>13</v>
      </c>
      <c r="V143">
        <v>12</v>
      </c>
      <c r="W143">
        <v>13</v>
      </c>
      <c r="X143">
        <v>14</v>
      </c>
      <c r="AE143">
        <v>11</v>
      </c>
      <c r="AZ143">
        <v>9</v>
      </c>
      <c r="BJ143">
        <v>12</v>
      </c>
      <c r="BK143">
        <v>4</v>
      </c>
    </row>
    <row r="144" spans="1:70">
      <c r="A144">
        <v>44339</v>
      </c>
      <c r="B144">
        <v>12</v>
      </c>
      <c r="C144">
        <v>21</v>
      </c>
      <c r="D144">
        <v>7</v>
      </c>
      <c r="E144">
        <v>2</v>
      </c>
      <c r="F144">
        <v>1</v>
      </c>
      <c r="G144">
        <v>7</v>
      </c>
      <c r="H144">
        <v>10</v>
      </c>
      <c r="I144" t="str">
        <v>0</v>
      </c>
      <c r="L144">
        <v>10</v>
      </c>
      <c r="M144">
        <v>5</v>
      </c>
      <c r="N144">
        <v>13</v>
      </c>
      <c r="T144">
        <v>4</v>
      </c>
      <c r="U144">
        <v>10</v>
      </c>
      <c r="V144">
        <v>4</v>
      </c>
      <c r="W144">
        <v>13</v>
      </c>
      <c r="X144">
        <v>13</v>
      </c>
      <c r="AE144">
        <v>15</v>
      </c>
      <c r="AZ144">
        <v>5</v>
      </c>
      <c r="BJ144">
        <v>13</v>
      </c>
      <c r="BK144">
        <v>14</v>
      </c>
    </row>
    <row r="145" spans="1:63">
      <c r="A145">
        <v>44340</v>
      </c>
      <c r="B145">
        <v>11</v>
      </c>
      <c r="C145">
        <v>20</v>
      </c>
      <c r="D145">
        <v>1</v>
      </c>
      <c r="E145">
        <v>0</v>
      </c>
      <c r="F145">
        <v>1</v>
      </c>
      <c r="G145">
        <v>7</v>
      </c>
      <c r="H145">
        <v>10</v>
      </c>
      <c r="I145" t="str">
        <v>1</v>
      </c>
      <c r="L145">
        <v>14</v>
      </c>
      <c r="M145">
        <v>13</v>
      </c>
      <c r="N145">
        <v>13</v>
      </c>
      <c r="T145">
        <v>4</v>
      </c>
      <c r="U145">
        <v>13</v>
      </c>
      <c r="V145">
        <v>14</v>
      </c>
      <c r="W145">
        <v>12</v>
      </c>
      <c r="AE145">
        <v>13</v>
      </c>
      <c r="AZ145">
        <v>5</v>
      </c>
      <c r="BJ145">
        <v>5</v>
      </c>
      <c r="BK145">
        <v>12</v>
      </c>
    </row>
    <row r="146" spans="1:63">
      <c r="A146">
        <v>44341</v>
      </c>
      <c r="B146">
        <v>13</v>
      </c>
      <c r="C146">
        <v>20</v>
      </c>
      <c r="D146">
        <v>2</v>
      </c>
      <c r="E146">
        <v>0</v>
      </c>
      <c r="F146">
        <v>1</v>
      </c>
      <c r="G146">
        <v>7</v>
      </c>
      <c r="H146">
        <v>10</v>
      </c>
      <c r="I146" t="str">
        <v>0</v>
      </c>
      <c r="L146">
        <v>12</v>
      </c>
      <c r="M146">
        <v>4</v>
      </c>
      <c r="N146">
        <v>4</v>
      </c>
      <c r="T146">
        <v>4</v>
      </c>
      <c r="U146">
        <v>13</v>
      </c>
      <c r="V146">
        <v>13</v>
      </c>
      <c r="W146">
        <v>14</v>
      </c>
      <c r="AE146">
        <v>15</v>
      </c>
      <c r="AZ146">
        <v>5</v>
      </c>
      <c r="BJ146">
        <v>13</v>
      </c>
      <c r="BK146">
        <v>12</v>
      </c>
    </row>
    <row r="147" spans="1:63">
      <c r="A147">
        <v>44342</v>
      </c>
      <c r="B147">
        <v>4</v>
      </c>
      <c r="C147">
        <v>19</v>
      </c>
      <c r="D147">
        <v>3</v>
      </c>
      <c r="E147">
        <v>0</v>
      </c>
      <c r="F147">
        <v>1</v>
      </c>
      <c r="G147">
        <v>7</v>
      </c>
      <c r="H147">
        <v>3</v>
      </c>
      <c r="I147" t="str">
        <v>1</v>
      </c>
      <c r="L147">
        <v>13</v>
      </c>
      <c r="M147">
        <v>10</v>
      </c>
      <c r="N147">
        <v>13</v>
      </c>
      <c r="T147">
        <v>5</v>
      </c>
      <c r="U147">
        <v>14</v>
      </c>
      <c r="V147">
        <v>13</v>
      </c>
      <c r="W147">
        <v>13</v>
      </c>
      <c r="AE147">
        <v>12</v>
      </c>
      <c r="AZ147">
        <v>4</v>
      </c>
      <c r="BJ147">
        <v>13</v>
      </c>
      <c r="BK147">
        <v>12</v>
      </c>
    </row>
    <row r="148" spans="1:63">
      <c r="A148">
        <v>44343</v>
      </c>
      <c r="B148">
        <v>13</v>
      </c>
      <c r="C148">
        <v>21</v>
      </c>
      <c r="D148">
        <v>4</v>
      </c>
      <c r="E148">
        <v>0</v>
      </c>
      <c r="F148">
        <v>1</v>
      </c>
      <c r="G148">
        <v>7</v>
      </c>
      <c r="H148">
        <v>9</v>
      </c>
      <c r="I148" t="str">
        <v>1</v>
      </c>
      <c r="L148">
        <v>13</v>
      </c>
      <c r="M148">
        <v>13</v>
      </c>
      <c r="N148">
        <v>13</v>
      </c>
      <c r="T148">
        <v>4</v>
      </c>
      <c r="U148">
        <v>12</v>
      </c>
      <c r="V148">
        <v>15</v>
      </c>
      <c r="W148">
        <v>13</v>
      </c>
      <c r="AE148">
        <v>14</v>
      </c>
      <c r="AZ148">
        <v>5</v>
      </c>
      <c r="BJ148">
        <v>12</v>
      </c>
      <c r="BK148">
        <v>11</v>
      </c>
    </row>
    <row r="149" spans="1:63">
      <c r="A149">
        <v>44344</v>
      </c>
      <c r="B149">
        <v>10</v>
      </c>
      <c r="C149">
        <v>21</v>
      </c>
      <c r="D149">
        <v>5</v>
      </c>
      <c r="E149">
        <v>0</v>
      </c>
      <c r="F149">
        <v>1</v>
      </c>
      <c r="G149">
        <v>8</v>
      </c>
      <c r="H149">
        <v>8</v>
      </c>
      <c r="I149" t="str">
        <v>0</v>
      </c>
      <c r="L149">
        <v>4</v>
      </c>
      <c r="M149">
        <v>13</v>
      </c>
      <c r="N149">
        <v>12</v>
      </c>
      <c r="T149">
        <v>4</v>
      </c>
      <c r="U149">
        <v>13</v>
      </c>
      <c r="V149">
        <v>13</v>
      </c>
      <c r="W149">
        <v>13</v>
      </c>
      <c r="AE149">
        <v>13</v>
      </c>
      <c r="AZ149">
        <v>12</v>
      </c>
      <c r="BK149">
        <v>12</v>
      </c>
    </row>
    <row r="150" spans="1:63">
      <c r="A150">
        <v>44345</v>
      </c>
      <c r="B150">
        <v>13</v>
      </c>
      <c r="C150">
        <v>21</v>
      </c>
      <c r="D150">
        <v>6</v>
      </c>
      <c r="E150">
        <v>1</v>
      </c>
      <c r="F150">
        <v>1</v>
      </c>
      <c r="G150">
        <v>7</v>
      </c>
      <c r="H150">
        <v>10</v>
      </c>
      <c r="I150" t="str">
        <v>0</v>
      </c>
      <c r="L150">
        <v>13</v>
      </c>
      <c r="M150">
        <v>4</v>
      </c>
      <c r="N150">
        <v>14</v>
      </c>
      <c r="T150">
        <v>13</v>
      </c>
      <c r="U150">
        <v>13</v>
      </c>
      <c r="V150">
        <v>11</v>
      </c>
      <c r="W150">
        <v>12</v>
      </c>
      <c r="AE150">
        <v>14</v>
      </c>
      <c r="AZ150">
        <v>13</v>
      </c>
      <c r="BK150">
        <v>13</v>
      </c>
    </row>
    <row r="151" spans="1:63">
      <c r="A151">
        <v>44346</v>
      </c>
      <c r="B151">
        <v>10</v>
      </c>
      <c r="C151">
        <v>21</v>
      </c>
      <c r="D151">
        <v>7</v>
      </c>
      <c r="E151">
        <v>2</v>
      </c>
      <c r="F151">
        <v>1</v>
      </c>
      <c r="G151">
        <v>7</v>
      </c>
      <c r="H151">
        <v>10</v>
      </c>
      <c r="I151" t="str">
        <v>0</v>
      </c>
      <c r="L151">
        <v>13</v>
      </c>
      <c r="M151">
        <v>13</v>
      </c>
      <c r="N151">
        <v>4</v>
      </c>
      <c r="T151">
        <v>15</v>
      </c>
      <c r="U151">
        <v>4</v>
      </c>
      <c r="V151">
        <v>13</v>
      </c>
      <c r="W151">
        <v>13</v>
      </c>
      <c r="AE151">
        <v>4</v>
      </c>
      <c r="AZ151">
        <v>5</v>
      </c>
      <c r="BK151">
        <v>13</v>
      </c>
    </row>
    <row r="152" spans="1:63">
      <c r="A152">
        <v>44347</v>
      </c>
      <c r="B152">
        <v>8</v>
      </c>
      <c r="C152">
        <v>20</v>
      </c>
      <c r="D152">
        <v>1</v>
      </c>
      <c r="E152">
        <v>0</v>
      </c>
      <c r="F152">
        <v>1</v>
      </c>
      <c r="G152">
        <v>8</v>
      </c>
      <c r="H152">
        <v>10</v>
      </c>
      <c r="I152" t="str">
        <v>0</v>
      </c>
      <c r="L152">
        <v>4</v>
      </c>
      <c r="M152">
        <v>13</v>
      </c>
      <c r="N152">
        <v>4</v>
      </c>
      <c r="T152">
        <v>4</v>
      </c>
      <c r="U152">
        <v>13</v>
      </c>
      <c r="V152">
        <v>15</v>
      </c>
      <c r="W152">
        <v>13</v>
      </c>
      <c r="AE152">
        <v>13</v>
      </c>
      <c r="AZ152">
        <v>4</v>
      </c>
      <c r="BK152">
        <v>12</v>
      </c>
    </row>
    <row r="153" spans="1:63">
      <c r="A153">
        <v>44348</v>
      </c>
      <c r="B153">
        <v>8</v>
      </c>
      <c r="C153">
        <v>17</v>
      </c>
      <c r="D153">
        <v>2</v>
      </c>
      <c r="E153">
        <v>0</v>
      </c>
      <c r="F153">
        <v>2</v>
      </c>
      <c r="G153">
        <v>8</v>
      </c>
      <c r="H153">
        <v>10</v>
      </c>
      <c r="I153" t="str">
        <v>0</v>
      </c>
      <c r="L153">
        <v>13</v>
      </c>
      <c r="M153">
        <v>15</v>
      </c>
      <c r="N153">
        <v>4</v>
      </c>
      <c r="T153">
        <v>4</v>
      </c>
      <c r="U153">
        <v>11</v>
      </c>
      <c r="V153">
        <v>13</v>
      </c>
      <c r="W153">
        <v>13</v>
      </c>
      <c r="AE153">
        <v>12</v>
      </c>
      <c r="AZ153">
        <v>5</v>
      </c>
      <c r="BK153">
        <v>12</v>
      </c>
    </row>
    <row r="154" spans="1:63">
      <c r="A154">
        <v>44349</v>
      </c>
      <c r="B154">
        <v>5</v>
      </c>
      <c r="C154">
        <v>20</v>
      </c>
      <c r="D154">
        <v>3</v>
      </c>
      <c r="E154">
        <v>0</v>
      </c>
      <c r="F154">
        <v>2</v>
      </c>
      <c r="G154">
        <v>8</v>
      </c>
      <c r="H154">
        <v>5</v>
      </c>
      <c r="I154" t="str">
        <v>0</v>
      </c>
      <c r="L154">
        <v>5</v>
      </c>
      <c r="M154">
        <v>13</v>
      </c>
      <c r="N154">
        <v>15</v>
      </c>
      <c r="T154">
        <v>4</v>
      </c>
      <c r="U154">
        <v>13</v>
      </c>
      <c r="V154">
        <v>15</v>
      </c>
      <c r="W154">
        <v>13</v>
      </c>
      <c r="AE154">
        <v>13</v>
      </c>
      <c r="AZ154">
        <v>4</v>
      </c>
      <c r="BK154">
        <v>13</v>
      </c>
    </row>
    <row r="155" spans="1:63">
      <c r="A155">
        <v>44350</v>
      </c>
      <c r="B155">
        <v>5</v>
      </c>
      <c r="C155">
        <v>18</v>
      </c>
      <c r="D155">
        <v>4</v>
      </c>
      <c r="E155">
        <v>0</v>
      </c>
      <c r="F155">
        <v>2</v>
      </c>
      <c r="G155">
        <v>9</v>
      </c>
      <c r="H155">
        <v>7</v>
      </c>
      <c r="I155" t="str">
        <v>1</v>
      </c>
      <c r="L155">
        <v>4</v>
      </c>
      <c r="M155">
        <v>13</v>
      </c>
      <c r="N155">
        <v>11</v>
      </c>
      <c r="T155">
        <v>4</v>
      </c>
      <c r="U155">
        <v>4</v>
      </c>
      <c r="V155">
        <v>12</v>
      </c>
      <c r="W155">
        <v>13</v>
      </c>
      <c r="AZ155">
        <v>9</v>
      </c>
    </row>
    <row r="156" spans="1:63">
      <c r="A156">
        <v>44351</v>
      </c>
      <c r="B156">
        <v>13</v>
      </c>
      <c r="C156">
        <v>19</v>
      </c>
      <c r="D156">
        <v>5</v>
      </c>
      <c r="E156">
        <v>0</v>
      </c>
      <c r="F156">
        <v>2</v>
      </c>
      <c r="G156">
        <v>7</v>
      </c>
      <c r="H156">
        <v>9</v>
      </c>
      <c r="I156" t="str">
        <v>1</v>
      </c>
      <c r="L156">
        <v>13</v>
      </c>
      <c r="M156">
        <v>12</v>
      </c>
      <c r="N156">
        <v>13</v>
      </c>
      <c r="T156">
        <v>15</v>
      </c>
      <c r="U156">
        <v>4</v>
      </c>
      <c r="V156">
        <v>14</v>
      </c>
      <c r="W156">
        <v>13</v>
      </c>
      <c r="AZ156">
        <v>9</v>
      </c>
    </row>
    <row r="157" spans="1:63">
      <c r="A157">
        <v>44352</v>
      </c>
      <c r="B157">
        <v>9</v>
      </c>
      <c r="C157">
        <v>20</v>
      </c>
      <c r="D157">
        <v>6</v>
      </c>
      <c r="E157">
        <v>1</v>
      </c>
      <c r="F157">
        <v>2</v>
      </c>
      <c r="G157">
        <v>8</v>
      </c>
      <c r="H157">
        <v>9</v>
      </c>
      <c r="I157" t="str">
        <v>0</v>
      </c>
      <c r="L157">
        <v>4</v>
      </c>
      <c r="M157">
        <v>13</v>
      </c>
      <c r="N157">
        <v>5</v>
      </c>
      <c r="T157">
        <v>5</v>
      </c>
      <c r="U157">
        <v>4</v>
      </c>
      <c r="V157">
        <v>14</v>
      </c>
      <c r="AZ157">
        <v>5</v>
      </c>
    </row>
    <row r="158" spans="1:63">
      <c r="A158">
        <v>44353</v>
      </c>
      <c r="B158">
        <v>12</v>
      </c>
      <c r="C158">
        <v>20</v>
      </c>
      <c r="D158">
        <v>7</v>
      </c>
      <c r="E158">
        <v>3</v>
      </c>
      <c r="F158">
        <v>2</v>
      </c>
      <c r="G158">
        <v>7</v>
      </c>
      <c r="H158">
        <v>10</v>
      </c>
      <c r="I158" t="str">
        <v>0</v>
      </c>
      <c r="L158">
        <v>4</v>
      </c>
      <c r="M158">
        <v>13</v>
      </c>
      <c r="N158">
        <v>13</v>
      </c>
      <c r="T158">
        <v>5</v>
      </c>
      <c r="U158">
        <v>4</v>
      </c>
      <c r="V158">
        <v>13</v>
      </c>
      <c r="AZ158">
        <v>13</v>
      </c>
    </row>
    <row r="159" spans="1:63">
      <c r="A159">
        <v>44354</v>
      </c>
      <c r="B159">
        <v>4</v>
      </c>
      <c r="C159">
        <v>19</v>
      </c>
      <c r="D159">
        <v>1</v>
      </c>
      <c r="E159">
        <v>0</v>
      </c>
      <c r="F159">
        <v>2</v>
      </c>
      <c r="G159">
        <v>7</v>
      </c>
      <c r="H159">
        <v>10</v>
      </c>
      <c r="I159" t="str">
        <v>0</v>
      </c>
      <c r="L159">
        <v>4</v>
      </c>
      <c r="M159">
        <v>4</v>
      </c>
      <c r="N159">
        <v>4</v>
      </c>
      <c r="T159">
        <v>5</v>
      </c>
      <c r="U159">
        <v>4</v>
      </c>
      <c r="V159">
        <v>13</v>
      </c>
      <c r="AZ159">
        <v>13</v>
      </c>
    </row>
    <row r="160" spans="1:63">
      <c r="A160">
        <v>44355</v>
      </c>
      <c r="B160">
        <v>4</v>
      </c>
      <c r="C160">
        <v>20</v>
      </c>
      <c r="D160">
        <v>2</v>
      </c>
      <c r="E160">
        <v>0</v>
      </c>
      <c r="F160">
        <v>2</v>
      </c>
      <c r="G160">
        <v>9</v>
      </c>
      <c r="H160">
        <v>10</v>
      </c>
      <c r="I160" t="str">
        <v>0</v>
      </c>
      <c r="L160">
        <v>4</v>
      </c>
      <c r="M160">
        <v>14</v>
      </c>
      <c r="N160">
        <v>13</v>
      </c>
      <c r="T160">
        <v>5</v>
      </c>
      <c r="U160">
        <v>4</v>
      </c>
      <c r="V160">
        <v>13</v>
      </c>
      <c r="AZ160">
        <v>13</v>
      </c>
    </row>
    <row r="161" spans="1:52">
      <c r="A161">
        <v>44356</v>
      </c>
      <c r="B161">
        <v>5</v>
      </c>
      <c r="C161">
        <v>19</v>
      </c>
      <c r="D161">
        <v>3</v>
      </c>
      <c r="E161">
        <v>0</v>
      </c>
      <c r="F161">
        <v>2</v>
      </c>
      <c r="G161">
        <v>9</v>
      </c>
      <c r="H161">
        <v>10</v>
      </c>
      <c r="I161" t="str">
        <v>0</v>
      </c>
      <c r="L161">
        <v>4</v>
      </c>
      <c r="M161">
        <v>13</v>
      </c>
      <c r="T161">
        <v>4</v>
      </c>
      <c r="U161">
        <v>4</v>
      </c>
      <c r="V161">
        <v>14</v>
      </c>
      <c r="AZ161">
        <v>4</v>
      </c>
    </row>
    <row r="162" spans="1:52">
      <c r="A162">
        <v>44357</v>
      </c>
      <c r="B162">
        <v>4</v>
      </c>
      <c r="C162">
        <v>18</v>
      </c>
      <c r="D162">
        <v>4</v>
      </c>
      <c r="E162">
        <v>0</v>
      </c>
      <c r="F162">
        <v>2</v>
      </c>
      <c r="G162">
        <v>8</v>
      </c>
      <c r="H162">
        <v>4</v>
      </c>
      <c r="I162" t="str">
        <v>1</v>
      </c>
      <c r="L162">
        <v>12</v>
      </c>
      <c r="M162">
        <v>13</v>
      </c>
      <c r="T162">
        <v>4</v>
      </c>
      <c r="U162">
        <v>4</v>
      </c>
      <c r="V162">
        <v>4</v>
      </c>
      <c r="AZ162">
        <v>4</v>
      </c>
    </row>
    <row r="163" spans="1:52">
      <c r="A163">
        <v>44358</v>
      </c>
      <c r="B163">
        <v>5</v>
      </c>
      <c r="C163">
        <v>20</v>
      </c>
      <c r="D163">
        <v>5</v>
      </c>
      <c r="E163">
        <v>0</v>
      </c>
      <c r="F163">
        <v>2</v>
      </c>
      <c r="G163">
        <v>8</v>
      </c>
      <c r="H163">
        <v>3</v>
      </c>
      <c r="I163" t="str">
        <v>1</v>
      </c>
      <c r="L163">
        <v>13</v>
      </c>
      <c r="M163">
        <v>13</v>
      </c>
      <c r="T163">
        <v>4</v>
      </c>
      <c r="U163">
        <v>5</v>
      </c>
      <c r="V163">
        <v>13</v>
      </c>
      <c r="AZ163">
        <v>11</v>
      </c>
    </row>
    <row r="164" spans="1:52">
      <c r="A164">
        <v>44359</v>
      </c>
      <c r="B164">
        <v>12</v>
      </c>
      <c r="C164">
        <v>20</v>
      </c>
      <c r="D164">
        <v>6</v>
      </c>
      <c r="E164">
        <v>1</v>
      </c>
      <c r="F164">
        <v>2</v>
      </c>
      <c r="G164">
        <v>8</v>
      </c>
      <c r="H164">
        <v>9</v>
      </c>
      <c r="I164" t="str">
        <v>1</v>
      </c>
      <c r="L164">
        <v>4</v>
      </c>
      <c r="M164">
        <v>15</v>
      </c>
      <c r="T164">
        <v>4</v>
      </c>
      <c r="U164">
        <v>4</v>
      </c>
      <c r="V164">
        <v>12</v>
      </c>
      <c r="AZ164">
        <v>12</v>
      </c>
    </row>
    <row r="165" spans="1:52">
      <c r="A165">
        <v>44360</v>
      </c>
      <c r="B165">
        <v>10</v>
      </c>
      <c r="C165">
        <v>21</v>
      </c>
      <c r="D165">
        <v>7</v>
      </c>
      <c r="E165">
        <v>2</v>
      </c>
      <c r="F165">
        <v>2</v>
      </c>
      <c r="G165">
        <v>7</v>
      </c>
      <c r="H165">
        <v>8</v>
      </c>
      <c r="I165" t="str">
        <v>0</v>
      </c>
      <c r="L165">
        <v>14</v>
      </c>
      <c r="M165">
        <v>11</v>
      </c>
      <c r="T165">
        <v>11</v>
      </c>
      <c r="U165">
        <v>4</v>
      </c>
      <c r="V165">
        <v>13</v>
      </c>
      <c r="AZ165">
        <v>14</v>
      </c>
    </row>
    <row r="166" spans="1:52">
      <c r="A166">
        <v>44361</v>
      </c>
      <c r="B166">
        <v>5</v>
      </c>
      <c r="C166">
        <v>20</v>
      </c>
      <c r="D166">
        <v>1</v>
      </c>
      <c r="E166">
        <v>0</v>
      </c>
      <c r="F166">
        <v>2</v>
      </c>
      <c r="G166">
        <v>7</v>
      </c>
      <c r="H166">
        <v>7</v>
      </c>
      <c r="I166" t="str">
        <v>0</v>
      </c>
      <c r="L166">
        <v>4</v>
      </c>
      <c r="M166">
        <v>13</v>
      </c>
      <c r="AZ166">
        <v>11</v>
      </c>
    </row>
    <row r="167" spans="1:52">
      <c r="A167">
        <v>44362</v>
      </c>
      <c r="B167">
        <v>5</v>
      </c>
      <c r="C167">
        <v>14</v>
      </c>
      <c r="D167">
        <v>2</v>
      </c>
      <c r="E167">
        <v>0</v>
      </c>
      <c r="F167">
        <v>2</v>
      </c>
      <c r="G167">
        <v>8</v>
      </c>
      <c r="H167">
        <v>2</v>
      </c>
      <c r="I167" t="str">
        <v>1</v>
      </c>
      <c r="L167">
        <v>14</v>
      </c>
      <c r="M167">
        <v>13</v>
      </c>
      <c r="AZ167">
        <v>11</v>
      </c>
    </row>
    <row r="168" spans="1:52">
      <c r="A168">
        <v>44363</v>
      </c>
      <c r="B168">
        <v>5</v>
      </c>
      <c r="C168">
        <v>20</v>
      </c>
      <c r="D168">
        <v>3</v>
      </c>
      <c r="E168">
        <v>0</v>
      </c>
      <c r="F168">
        <v>2</v>
      </c>
      <c r="G168">
        <v>7</v>
      </c>
      <c r="H168">
        <v>3</v>
      </c>
      <c r="I168" t="str">
        <v>1</v>
      </c>
      <c r="L168">
        <v>13</v>
      </c>
      <c r="M168">
        <v>13</v>
      </c>
      <c r="AZ168">
        <v>12</v>
      </c>
    </row>
    <row r="169" spans="1:52">
      <c r="A169">
        <v>44364</v>
      </c>
      <c r="B169">
        <v>4</v>
      </c>
      <c r="C169">
        <v>20</v>
      </c>
      <c r="D169">
        <v>4</v>
      </c>
      <c r="E169">
        <v>0</v>
      </c>
      <c r="F169">
        <v>2</v>
      </c>
      <c r="G169">
        <v>7</v>
      </c>
      <c r="H169">
        <v>3</v>
      </c>
      <c r="I169" t="str">
        <v>0</v>
      </c>
      <c r="L169">
        <v>13</v>
      </c>
      <c r="M169">
        <v>13</v>
      </c>
      <c r="AZ169">
        <v>10</v>
      </c>
    </row>
    <row r="170" spans="1:52">
      <c r="A170">
        <v>44365</v>
      </c>
      <c r="B170">
        <v>5</v>
      </c>
      <c r="C170">
        <v>19</v>
      </c>
      <c r="D170">
        <v>5</v>
      </c>
      <c r="E170">
        <v>0</v>
      </c>
      <c r="F170">
        <v>2</v>
      </c>
      <c r="G170">
        <v>7</v>
      </c>
      <c r="H170">
        <v>5</v>
      </c>
      <c r="I170" t="str">
        <v>0</v>
      </c>
      <c r="L170">
        <v>12</v>
      </c>
      <c r="M170">
        <v>13</v>
      </c>
      <c r="AZ170">
        <v>12</v>
      </c>
    </row>
    <row r="171" spans="1:52">
      <c r="A171">
        <v>44366</v>
      </c>
      <c r="B171">
        <v>9</v>
      </c>
      <c r="C171">
        <v>20</v>
      </c>
      <c r="D171">
        <v>6</v>
      </c>
      <c r="E171">
        <v>1</v>
      </c>
      <c r="F171">
        <v>2</v>
      </c>
      <c r="G171">
        <v>8</v>
      </c>
      <c r="H171">
        <v>10</v>
      </c>
      <c r="I171" t="str">
        <v>0</v>
      </c>
      <c r="L171">
        <v>12</v>
      </c>
      <c r="M171">
        <v>13</v>
      </c>
      <c r="AZ171">
        <v>12</v>
      </c>
    </row>
    <row r="172" spans="1:52">
      <c r="A172">
        <v>44367</v>
      </c>
      <c r="B172">
        <v>10</v>
      </c>
      <c r="C172">
        <v>19</v>
      </c>
      <c r="D172">
        <v>7</v>
      </c>
      <c r="E172">
        <v>2</v>
      </c>
      <c r="F172">
        <v>2</v>
      </c>
      <c r="G172">
        <v>8</v>
      </c>
      <c r="H172">
        <v>10</v>
      </c>
      <c r="I172" t="str">
        <v>0</v>
      </c>
      <c r="L172">
        <v>14</v>
      </c>
      <c r="M172">
        <v>13</v>
      </c>
      <c r="AZ172">
        <v>12</v>
      </c>
    </row>
    <row r="173" spans="1:52">
      <c r="A173">
        <v>44368</v>
      </c>
      <c r="B173">
        <v>4</v>
      </c>
      <c r="C173">
        <v>18</v>
      </c>
      <c r="D173">
        <v>1</v>
      </c>
      <c r="E173">
        <v>0</v>
      </c>
      <c r="F173">
        <v>2</v>
      </c>
      <c r="G173">
        <v>8</v>
      </c>
      <c r="H173">
        <v>10</v>
      </c>
      <c r="I173" t="str">
        <v>0</v>
      </c>
      <c r="L173">
        <v>13</v>
      </c>
      <c r="M173">
        <v>14</v>
      </c>
      <c r="AZ173">
        <v>12</v>
      </c>
    </row>
    <row r="174" spans="1:52">
      <c r="A174">
        <v>44369</v>
      </c>
      <c r="B174">
        <v>5</v>
      </c>
      <c r="C174">
        <v>18</v>
      </c>
      <c r="D174">
        <v>2</v>
      </c>
      <c r="E174">
        <v>0</v>
      </c>
      <c r="F174">
        <v>2</v>
      </c>
      <c r="G174">
        <v>8</v>
      </c>
      <c r="H174">
        <v>10</v>
      </c>
      <c r="I174" t="str">
        <v>0</v>
      </c>
      <c r="L174">
        <v>13</v>
      </c>
      <c r="M174">
        <v>4</v>
      </c>
      <c r="AZ174">
        <v>11</v>
      </c>
    </row>
    <row r="175" spans="1:52">
      <c r="A175">
        <v>44370</v>
      </c>
      <c r="B175">
        <v>5</v>
      </c>
      <c r="C175">
        <v>20</v>
      </c>
      <c r="D175">
        <v>3</v>
      </c>
      <c r="E175">
        <v>0</v>
      </c>
      <c r="F175">
        <v>2</v>
      </c>
      <c r="G175">
        <v>8</v>
      </c>
      <c r="H175">
        <v>10</v>
      </c>
      <c r="I175" t="str">
        <v>0</v>
      </c>
      <c r="L175">
        <v>13</v>
      </c>
      <c r="M175">
        <v>12</v>
      </c>
      <c r="AZ175">
        <v>14</v>
      </c>
    </row>
    <row r="176" spans="1:52">
      <c r="A176">
        <v>44371</v>
      </c>
      <c r="B176">
        <v>5</v>
      </c>
      <c r="C176">
        <v>17</v>
      </c>
      <c r="D176">
        <v>4</v>
      </c>
      <c r="E176">
        <v>0</v>
      </c>
      <c r="F176">
        <v>2</v>
      </c>
      <c r="G176">
        <v>8</v>
      </c>
      <c r="H176">
        <v>8</v>
      </c>
      <c r="I176" t="str">
        <v>0</v>
      </c>
      <c r="L176">
        <v>13</v>
      </c>
      <c r="M176">
        <v>5</v>
      </c>
      <c r="AZ176">
        <v>12</v>
      </c>
    </row>
    <row r="177" spans="1:52">
      <c r="A177">
        <v>44372</v>
      </c>
      <c r="B177">
        <v>4</v>
      </c>
      <c r="C177">
        <v>18</v>
      </c>
      <c r="D177">
        <v>5</v>
      </c>
      <c r="E177">
        <v>0</v>
      </c>
      <c r="F177">
        <v>2</v>
      </c>
      <c r="G177">
        <v>8</v>
      </c>
      <c r="H177">
        <v>7</v>
      </c>
      <c r="I177" t="str">
        <v>0</v>
      </c>
      <c r="L177">
        <v>13</v>
      </c>
      <c r="M177">
        <v>13</v>
      </c>
      <c r="AZ177">
        <v>12</v>
      </c>
    </row>
    <row r="178" spans="1:52">
      <c r="A178">
        <v>44373</v>
      </c>
      <c r="B178">
        <v>5</v>
      </c>
      <c r="C178">
        <v>19</v>
      </c>
      <c r="D178">
        <v>6</v>
      </c>
      <c r="E178">
        <v>1</v>
      </c>
      <c r="F178">
        <v>2</v>
      </c>
      <c r="G178">
        <v>9</v>
      </c>
      <c r="H178">
        <v>6</v>
      </c>
      <c r="I178" t="str">
        <v>0</v>
      </c>
      <c r="L178">
        <v>13</v>
      </c>
      <c r="M178">
        <v>5</v>
      </c>
      <c r="AZ178">
        <v>12</v>
      </c>
    </row>
    <row r="179" spans="1:52">
      <c r="A179">
        <v>44374</v>
      </c>
      <c r="B179">
        <v>8</v>
      </c>
      <c r="C179">
        <v>21</v>
      </c>
      <c r="D179">
        <v>7</v>
      </c>
      <c r="E179">
        <v>2</v>
      </c>
      <c r="F179">
        <v>2</v>
      </c>
      <c r="G179">
        <v>8</v>
      </c>
      <c r="H179">
        <v>9</v>
      </c>
      <c r="I179" t="str">
        <v>0</v>
      </c>
      <c r="L179">
        <v>13</v>
      </c>
      <c r="M179">
        <v>13</v>
      </c>
      <c r="AZ179">
        <v>13</v>
      </c>
    </row>
    <row r="180" spans="1:52">
      <c r="A180">
        <v>44375</v>
      </c>
      <c r="B180">
        <v>5</v>
      </c>
      <c r="C180">
        <v>19</v>
      </c>
      <c r="D180">
        <v>1</v>
      </c>
      <c r="E180">
        <v>0</v>
      </c>
      <c r="F180">
        <v>2</v>
      </c>
      <c r="G180">
        <v>8</v>
      </c>
      <c r="H180">
        <v>10</v>
      </c>
      <c r="I180" t="str">
        <v>0</v>
      </c>
      <c r="L180">
        <v>12</v>
      </c>
      <c r="M180">
        <v>4</v>
      </c>
      <c r="AZ180">
        <v>13</v>
      </c>
    </row>
    <row r="181" spans="1:52">
      <c r="A181">
        <v>44376</v>
      </c>
      <c r="B181">
        <v>5</v>
      </c>
      <c r="C181">
        <v>19</v>
      </c>
      <c r="D181">
        <v>2</v>
      </c>
      <c r="E181">
        <v>0</v>
      </c>
      <c r="F181">
        <v>2</v>
      </c>
      <c r="G181">
        <v>8</v>
      </c>
      <c r="H181">
        <v>9</v>
      </c>
      <c r="I181" t="str">
        <v>0</v>
      </c>
      <c r="L181">
        <v>15</v>
      </c>
      <c r="M181">
        <v>4</v>
      </c>
      <c r="AZ181">
        <v>13</v>
      </c>
    </row>
    <row r="182" spans="1:52">
      <c r="A182">
        <v>44377</v>
      </c>
      <c r="B182">
        <v>5</v>
      </c>
      <c r="C182">
        <v>19</v>
      </c>
      <c r="D182">
        <v>3</v>
      </c>
      <c r="E182">
        <v>0</v>
      </c>
      <c r="F182">
        <v>2</v>
      </c>
      <c r="G182">
        <v>8</v>
      </c>
      <c r="H182">
        <v>8</v>
      </c>
      <c r="I182" t="str">
        <v>0</v>
      </c>
      <c r="L182">
        <v>12</v>
      </c>
      <c r="M182">
        <v>4</v>
      </c>
      <c r="AZ182">
        <v>12</v>
      </c>
    </row>
    <row r="183" spans="1:52">
      <c r="A183">
        <v>44378</v>
      </c>
      <c r="B183">
        <v>5</v>
      </c>
      <c r="C183">
        <v>19</v>
      </c>
      <c r="D183">
        <v>4</v>
      </c>
      <c r="E183">
        <v>0</v>
      </c>
      <c r="F183">
        <v>2</v>
      </c>
      <c r="G183">
        <v>8</v>
      </c>
      <c r="H183">
        <v>10</v>
      </c>
      <c r="I183" t="str">
        <v>0</v>
      </c>
      <c r="L183">
        <v>14</v>
      </c>
      <c r="M183">
        <v>5</v>
      </c>
      <c r="AZ183">
        <v>10</v>
      </c>
    </row>
    <row r="184" spans="1:52">
      <c r="A184">
        <v>44379</v>
      </c>
      <c r="B184">
        <v>5</v>
      </c>
      <c r="C184">
        <v>18</v>
      </c>
      <c r="D184">
        <v>5</v>
      </c>
      <c r="E184">
        <v>0</v>
      </c>
      <c r="F184">
        <v>2</v>
      </c>
      <c r="G184">
        <v>8</v>
      </c>
      <c r="H184">
        <v>4</v>
      </c>
      <c r="I184" t="str">
        <v>0</v>
      </c>
      <c r="L184">
        <v>15</v>
      </c>
      <c r="M184">
        <v>4</v>
      </c>
      <c r="AZ184">
        <v>13</v>
      </c>
    </row>
    <row r="185" spans="1:52">
      <c r="A185">
        <v>44380</v>
      </c>
      <c r="B185">
        <v>5</v>
      </c>
      <c r="C185">
        <v>20</v>
      </c>
      <c r="D185">
        <v>6</v>
      </c>
      <c r="E185">
        <v>1</v>
      </c>
      <c r="F185">
        <v>2</v>
      </c>
      <c r="G185">
        <v>9</v>
      </c>
      <c r="H185">
        <v>3</v>
      </c>
      <c r="I185" t="str">
        <v>1</v>
      </c>
      <c r="L185">
        <v>13</v>
      </c>
      <c r="M185">
        <v>4</v>
      </c>
      <c r="AZ185">
        <v>12</v>
      </c>
    </row>
    <row r="186" spans="1:52">
      <c r="A186">
        <v>44381</v>
      </c>
      <c r="B186">
        <v>5</v>
      </c>
      <c r="C186">
        <v>20</v>
      </c>
      <c r="D186">
        <v>7</v>
      </c>
      <c r="E186">
        <v>2</v>
      </c>
      <c r="F186">
        <v>2</v>
      </c>
      <c r="G186">
        <v>9</v>
      </c>
      <c r="H186">
        <v>2</v>
      </c>
      <c r="I186" t="str">
        <v>1</v>
      </c>
      <c r="L186">
        <v>13</v>
      </c>
      <c r="M186">
        <v>13</v>
      </c>
      <c r="AZ186">
        <v>12</v>
      </c>
    </row>
    <row r="187" spans="1:52">
      <c r="A187">
        <v>44382</v>
      </c>
      <c r="B187">
        <v>5</v>
      </c>
      <c r="C187">
        <v>20</v>
      </c>
      <c r="D187">
        <v>1</v>
      </c>
      <c r="E187">
        <v>0</v>
      </c>
      <c r="F187">
        <v>2</v>
      </c>
      <c r="G187">
        <v>9</v>
      </c>
      <c r="H187">
        <v>6</v>
      </c>
      <c r="I187" t="str">
        <v>1</v>
      </c>
      <c r="L187">
        <v>13</v>
      </c>
      <c r="AZ187">
        <v>13</v>
      </c>
    </row>
    <row r="188" spans="1:52">
      <c r="A188">
        <v>44383</v>
      </c>
      <c r="B188">
        <v>5</v>
      </c>
      <c r="C188">
        <v>18</v>
      </c>
      <c r="D188">
        <v>2</v>
      </c>
      <c r="E188">
        <v>0</v>
      </c>
      <c r="F188">
        <v>2</v>
      </c>
      <c r="G188">
        <v>10</v>
      </c>
      <c r="H188">
        <v>7</v>
      </c>
      <c r="I188" t="str">
        <v>0</v>
      </c>
      <c r="L188">
        <v>14</v>
      </c>
      <c r="AZ188">
        <v>13</v>
      </c>
    </row>
    <row r="189" spans="1:52">
      <c r="A189">
        <v>44384</v>
      </c>
      <c r="B189">
        <v>5</v>
      </c>
      <c r="C189">
        <v>15</v>
      </c>
      <c r="D189">
        <v>3</v>
      </c>
      <c r="E189">
        <v>0</v>
      </c>
      <c r="F189">
        <v>2</v>
      </c>
      <c r="G189">
        <v>10</v>
      </c>
      <c r="H189">
        <v>4</v>
      </c>
      <c r="I189" t="str">
        <v>1</v>
      </c>
      <c r="L189">
        <v>13</v>
      </c>
      <c r="AZ189">
        <v>5</v>
      </c>
    </row>
    <row r="190" spans="1:52">
      <c r="A190">
        <v>44385</v>
      </c>
      <c r="B190">
        <v>5</v>
      </c>
      <c r="C190">
        <v>16</v>
      </c>
      <c r="D190">
        <v>4</v>
      </c>
      <c r="E190">
        <v>0</v>
      </c>
      <c r="F190">
        <v>2</v>
      </c>
      <c r="G190">
        <v>10</v>
      </c>
      <c r="H190">
        <v>5</v>
      </c>
      <c r="I190" t="str">
        <v>1</v>
      </c>
      <c r="L190">
        <v>4</v>
      </c>
      <c r="AZ190">
        <v>13</v>
      </c>
    </row>
    <row r="191" spans="1:52">
      <c r="A191">
        <v>44386</v>
      </c>
      <c r="B191">
        <v>5</v>
      </c>
      <c r="C191">
        <v>20</v>
      </c>
      <c r="D191">
        <v>5</v>
      </c>
      <c r="E191">
        <v>0</v>
      </c>
      <c r="F191">
        <v>2</v>
      </c>
      <c r="G191">
        <v>9</v>
      </c>
      <c r="H191">
        <v>8</v>
      </c>
      <c r="I191" t="str">
        <v>1</v>
      </c>
      <c r="L191">
        <v>4</v>
      </c>
      <c r="AZ191">
        <v>13</v>
      </c>
    </row>
    <row r="192" spans="1:52">
      <c r="A192">
        <v>44387</v>
      </c>
      <c r="B192">
        <v>5</v>
      </c>
      <c r="C192">
        <v>19</v>
      </c>
      <c r="D192">
        <v>6</v>
      </c>
      <c r="E192">
        <v>1</v>
      </c>
      <c r="F192">
        <v>2</v>
      </c>
      <c r="G192">
        <v>10</v>
      </c>
      <c r="H192">
        <v>7</v>
      </c>
      <c r="I192" t="str">
        <v>0</v>
      </c>
      <c r="L192">
        <v>4</v>
      </c>
      <c r="AZ192">
        <v>12</v>
      </c>
    </row>
    <row r="193" spans="1:52">
      <c r="A193">
        <v>44388</v>
      </c>
      <c r="B193">
        <v>5</v>
      </c>
      <c r="C193">
        <v>20</v>
      </c>
      <c r="D193">
        <v>7</v>
      </c>
      <c r="E193">
        <v>2</v>
      </c>
      <c r="F193">
        <v>2</v>
      </c>
      <c r="G193">
        <v>10</v>
      </c>
      <c r="H193">
        <v>8</v>
      </c>
      <c r="I193" t="str">
        <v>0</v>
      </c>
      <c r="L193">
        <v>13</v>
      </c>
      <c r="AZ193">
        <v>5</v>
      </c>
    </row>
    <row r="194" spans="1:52">
      <c r="A194">
        <v>44389</v>
      </c>
      <c r="B194">
        <v>5</v>
      </c>
      <c r="C194">
        <v>19</v>
      </c>
      <c r="D194">
        <v>1</v>
      </c>
      <c r="E194">
        <v>0</v>
      </c>
      <c r="F194">
        <v>2</v>
      </c>
      <c r="G194">
        <v>10</v>
      </c>
      <c r="H194">
        <v>9</v>
      </c>
      <c r="I194" t="str">
        <v>0</v>
      </c>
      <c r="L194">
        <v>5</v>
      </c>
      <c r="AZ194">
        <v>13</v>
      </c>
    </row>
    <row r="195" spans="1:52">
      <c r="A195">
        <v>44390</v>
      </c>
      <c r="B195">
        <v>5</v>
      </c>
      <c r="C195">
        <v>20</v>
      </c>
      <c r="D195">
        <v>2</v>
      </c>
      <c r="E195">
        <v>0</v>
      </c>
      <c r="F195">
        <v>2</v>
      </c>
      <c r="G195">
        <v>10</v>
      </c>
      <c r="H195">
        <v>9</v>
      </c>
      <c r="I195" t="str">
        <v>0</v>
      </c>
      <c r="L195">
        <v>4</v>
      </c>
      <c r="AZ195">
        <v>12</v>
      </c>
    </row>
    <row r="196" spans="1:52">
      <c r="A196">
        <v>44391</v>
      </c>
      <c r="B196">
        <v>5</v>
      </c>
      <c r="C196">
        <v>20</v>
      </c>
      <c r="D196">
        <v>3</v>
      </c>
      <c r="E196">
        <v>0</v>
      </c>
      <c r="F196">
        <v>2</v>
      </c>
      <c r="G196">
        <v>9</v>
      </c>
      <c r="H196">
        <v>7</v>
      </c>
      <c r="I196" t="str">
        <v>0</v>
      </c>
      <c r="L196">
        <v>4</v>
      </c>
      <c r="AZ196">
        <v>13</v>
      </c>
    </row>
    <row r="197" spans="1:52">
      <c r="A197">
        <v>44392</v>
      </c>
      <c r="B197">
        <v>5</v>
      </c>
      <c r="C197">
        <v>18</v>
      </c>
      <c r="D197">
        <v>4</v>
      </c>
      <c r="E197">
        <v>0</v>
      </c>
      <c r="F197">
        <v>2</v>
      </c>
      <c r="G197">
        <v>10</v>
      </c>
      <c r="H197">
        <v>10</v>
      </c>
      <c r="I197" t="str">
        <v>0</v>
      </c>
      <c r="L197">
        <v>4</v>
      </c>
      <c r="AZ197">
        <v>13</v>
      </c>
    </row>
    <row r="198" spans="1:52">
      <c r="A198">
        <v>44393</v>
      </c>
      <c r="B198">
        <v>5</v>
      </c>
      <c r="C198">
        <v>20</v>
      </c>
      <c r="D198">
        <v>5</v>
      </c>
      <c r="E198">
        <v>0</v>
      </c>
      <c r="F198">
        <v>2</v>
      </c>
      <c r="G198">
        <v>9</v>
      </c>
      <c r="H198">
        <v>9</v>
      </c>
      <c r="I198" t="str">
        <v>0</v>
      </c>
      <c r="L198">
        <v>4</v>
      </c>
      <c r="AZ198">
        <v>12</v>
      </c>
    </row>
    <row r="199" spans="1:52">
      <c r="A199">
        <v>44394</v>
      </c>
      <c r="B199">
        <v>5</v>
      </c>
      <c r="C199">
        <v>20</v>
      </c>
      <c r="D199">
        <v>6</v>
      </c>
      <c r="E199">
        <v>1</v>
      </c>
      <c r="F199">
        <v>2</v>
      </c>
      <c r="G199">
        <v>9</v>
      </c>
      <c r="H199">
        <v>8</v>
      </c>
      <c r="I199" t="str">
        <v>1</v>
      </c>
      <c r="L199">
        <v>4</v>
      </c>
      <c r="AZ199">
        <v>14</v>
      </c>
    </row>
    <row r="200" spans="1:52">
      <c r="A200">
        <v>44395</v>
      </c>
      <c r="B200">
        <v>5</v>
      </c>
      <c r="C200">
        <v>20</v>
      </c>
      <c r="D200">
        <v>7</v>
      </c>
      <c r="E200">
        <v>2</v>
      </c>
      <c r="F200">
        <v>2</v>
      </c>
      <c r="G200">
        <v>9</v>
      </c>
      <c r="H200">
        <v>7</v>
      </c>
      <c r="I200" t="str">
        <v>1</v>
      </c>
      <c r="L200">
        <v>11</v>
      </c>
      <c r="AZ200">
        <v>12</v>
      </c>
    </row>
    <row r="201" spans="1:52">
      <c r="A201">
        <v>44396</v>
      </c>
      <c r="B201">
        <v>5</v>
      </c>
      <c r="C201">
        <v>19</v>
      </c>
      <c r="D201">
        <v>1</v>
      </c>
      <c r="E201">
        <v>0</v>
      </c>
      <c r="F201">
        <v>2</v>
      </c>
      <c r="G201">
        <v>10</v>
      </c>
      <c r="H201">
        <v>10</v>
      </c>
      <c r="I201" t="str">
        <v>0</v>
      </c>
      <c r="AZ201">
        <v>4</v>
      </c>
    </row>
    <row r="202" spans="1:52">
      <c r="A202">
        <v>44397</v>
      </c>
      <c r="B202">
        <v>5</v>
      </c>
      <c r="C202">
        <v>19</v>
      </c>
      <c r="D202">
        <v>2</v>
      </c>
      <c r="E202">
        <v>0</v>
      </c>
      <c r="F202">
        <v>2</v>
      </c>
      <c r="G202">
        <v>9</v>
      </c>
      <c r="H202">
        <v>8</v>
      </c>
      <c r="I202" t="str">
        <v>0</v>
      </c>
    </row>
    <row r="203" spans="1:52">
      <c r="A203">
        <v>44398</v>
      </c>
      <c r="B203">
        <v>5</v>
      </c>
      <c r="C203">
        <v>19</v>
      </c>
      <c r="D203">
        <v>3</v>
      </c>
      <c r="E203">
        <v>0</v>
      </c>
      <c r="F203">
        <v>2</v>
      </c>
      <c r="G203">
        <v>9</v>
      </c>
      <c r="H203">
        <v>9</v>
      </c>
      <c r="I203" t="str">
        <v>0</v>
      </c>
    </row>
    <row r="204" spans="1:52">
      <c r="A204">
        <v>44399</v>
      </c>
      <c r="B204">
        <v>5</v>
      </c>
      <c r="C204">
        <v>20</v>
      </c>
      <c r="D204">
        <v>4</v>
      </c>
      <c r="E204">
        <v>0</v>
      </c>
      <c r="F204">
        <v>2</v>
      </c>
      <c r="G204">
        <v>9</v>
      </c>
      <c r="H204">
        <v>7</v>
      </c>
      <c r="I204" t="str">
        <v>0</v>
      </c>
    </row>
    <row r="205" spans="1:52">
      <c r="A205">
        <v>44400</v>
      </c>
      <c r="B205">
        <v>5</v>
      </c>
      <c r="C205">
        <v>20</v>
      </c>
      <c r="D205">
        <v>5</v>
      </c>
      <c r="E205">
        <v>0</v>
      </c>
      <c r="F205">
        <v>2</v>
      </c>
      <c r="G205">
        <v>9</v>
      </c>
      <c r="H205">
        <v>4</v>
      </c>
      <c r="I205" t="str">
        <v>0</v>
      </c>
    </row>
    <row r="206" spans="1:52">
      <c r="A206">
        <v>44401</v>
      </c>
      <c r="B206">
        <v>5</v>
      </c>
      <c r="C206">
        <v>20</v>
      </c>
      <c r="D206">
        <v>6</v>
      </c>
      <c r="E206">
        <v>1</v>
      </c>
      <c r="F206">
        <v>2</v>
      </c>
      <c r="G206">
        <v>10</v>
      </c>
      <c r="H206">
        <v>6</v>
      </c>
      <c r="I206" t="str">
        <v>0</v>
      </c>
    </row>
    <row r="207" spans="1:52">
      <c r="A207">
        <v>44402</v>
      </c>
      <c r="B207">
        <v>5</v>
      </c>
      <c r="C207">
        <v>20</v>
      </c>
      <c r="D207">
        <v>7</v>
      </c>
      <c r="E207">
        <v>2</v>
      </c>
      <c r="F207">
        <v>2</v>
      </c>
      <c r="G207">
        <v>9</v>
      </c>
      <c r="H207">
        <v>3</v>
      </c>
      <c r="I207" t="str">
        <v>1</v>
      </c>
    </row>
    <row r="208" spans="1:52">
      <c r="A208">
        <v>44403</v>
      </c>
      <c r="B208">
        <v>5</v>
      </c>
      <c r="C208">
        <v>20</v>
      </c>
      <c r="D208">
        <v>1</v>
      </c>
      <c r="E208">
        <v>0</v>
      </c>
      <c r="F208">
        <v>2</v>
      </c>
      <c r="G208">
        <v>9</v>
      </c>
      <c r="H208">
        <v>5</v>
      </c>
      <c r="I208" t="str">
        <v>0</v>
      </c>
    </row>
    <row r="209" spans="1:9">
      <c r="A209">
        <v>44404</v>
      </c>
      <c r="B209">
        <v>5</v>
      </c>
      <c r="C209">
        <v>19</v>
      </c>
      <c r="D209">
        <v>2</v>
      </c>
      <c r="E209">
        <v>0</v>
      </c>
      <c r="F209">
        <v>2</v>
      </c>
      <c r="G209">
        <v>10</v>
      </c>
      <c r="H209">
        <v>10</v>
      </c>
      <c r="I209" t="str">
        <v>0</v>
      </c>
    </row>
    <row r="210" spans="1:9">
      <c r="A210">
        <v>44405</v>
      </c>
      <c r="B210">
        <v>5</v>
      </c>
      <c r="C210">
        <v>19</v>
      </c>
      <c r="D210">
        <v>3</v>
      </c>
      <c r="E210">
        <v>0</v>
      </c>
      <c r="F210">
        <v>2</v>
      </c>
      <c r="G210">
        <v>10</v>
      </c>
      <c r="H210">
        <v>10</v>
      </c>
      <c r="I210" t="str">
        <v>0</v>
      </c>
    </row>
    <row r="211" spans="1:9">
      <c r="A211">
        <v>44406</v>
      </c>
      <c r="B211">
        <v>5</v>
      </c>
      <c r="C211">
        <v>18</v>
      </c>
      <c r="D211">
        <v>4</v>
      </c>
      <c r="E211">
        <v>0</v>
      </c>
      <c r="F211">
        <v>2</v>
      </c>
      <c r="G211">
        <v>10</v>
      </c>
      <c r="H211">
        <v>10</v>
      </c>
      <c r="I211" t="str">
        <v>0</v>
      </c>
    </row>
    <row r="212" spans="1:9">
      <c r="A212">
        <v>44407</v>
      </c>
      <c r="B212">
        <v>5</v>
      </c>
      <c r="C212">
        <v>18</v>
      </c>
      <c r="D212">
        <v>5</v>
      </c>
      <c r="E212">
        <v>0</v>
      </c>
      <c r="F212">
        <v>2</v>
      </c>
      <c r="G212">
        <v>9</v>
      </c>
      <c r="H212">
        <v>7</v>
      </c>
      <c r="I212" t="str">
        <v>1</v>
      </c>
    </row>
    <row r="213" spans="1:9">
      <c r="A213">
        <v>44408</v>
      </c>
      <c r="B213">
        <v>5</v>
      </c>
      <c r="C213">
        <v>20</v>
      </c>
      <c r="D213">
        <v>6</v>
      </c>
      <c r="E213">
        <v>1</v>
      </c>
      <c r="F213">
        <v>2</v>
      </c>
      <c r="G213">
        <v>10</v>
      </c>
      <c r="H213">
        <v>4</v>
      </c>
      <c r="I213" t="str">
        <v>1</v>
      </c>
    </row>
    <row r="214" spans="1:9">
      <c r="A214">
        <v>44409</v>
      </c>
      <c r="B214">
        <v>5</v>
      </c>
      <c r="C214">
        <v>20</v>
      </c>
      <c r="D214">
        <v>7</v>
      </c>
      <c r="E214">
        <v>2</v>
      </c>
      <c r="F214">
        <v>2</v>
      </c>
      <c r="G214">
        <v>10</v>
      </c>
      <c r="H214">
        <v>7</v>
      </c>
      <c r="I214" t="str">
        <v>1</v>
      </c>
    </row>
    <row r="215" spans="1:9">
      <c r="A215">
        <v>44410</v>
      </c>
      <c r="B215">
        <v>5</v>
      </c>
      <c r="C215">
        <v>19</v>
      </c>
      <c r="D215">
        <v>1</v>
      </c>
      <c r="E215">
        <v>0</v>
      </c>
      <c r="F215">
        <v>2</v>
      </c>
      <c r="G215">
        <v>10</v>
      </c>
      <c r="H215">
        <v>6</v>
      </c>
      <c r="I215" t="str">
        <v>1</v>
      </c>
    </row>
    <row r="216" spans="1:9">
      <c r="A216">
        <v>44411</v>
      </c>
      <c r="B216">
        <v>5</v>
      </c>
      <c r="C216">
        <v>19</v>
      </c>
      <c r="D216">
        <v>2</v>
      </c>
      <c r="E216">
        <v>0</v>
      </c>
      <c r="F216">
        <v>2</v>
      </c>
      <c r="G216">
        <v>10</v>
      </c>
      <c r="H216">
        <v>9</v>
      </c>
      <c r="I216" t="str">
        <v>1</v>
      </c>
    </row>
    <row r="217" spans="1:9">
      <c r="A217">
        <v>44412</v>
      </c>
      <c r="B217">
        <v>5</v>
      </c>
      <c r="C217">
        <v>20</v>
      </c>
      <c r="D217">
        <v>3</v>
      </c>
      <c r="E217">
        <v>0</v>
      </c>
      <c r="F217">
        <v>2</v>
      </c>
      <c r="G217">
        <v>10</v>
      </c>
      <c r="H217">
        <v>9</v>
      </c>
      <c r="I217" t="str">
        <v>0</v>
      </c>
    </row>
    <row r="218" spans="1:9">
      <c r="A218">
        <v>44413</v>
      </c>
      <c r="B218">
        <v>5</v>
      </c>
      <c r="C218">
        <v>19</v>
      </c>
      <c r="D218">
        <v>4</v>
      </c>
      <c r="E218">
        <v>0</v>
      </c>
      <c r="F218">
        <v>2</v>
      </c>
      <c r="G218">
        <v>10</v>
      </c>
      <c r="H218">
        <v>9</v>
      </c>
      <c r="I218" t="str">
        <v>0</v>
      </c>
    </row>
    <row r="219" spans="1:9">
      <c r="A219">
        <v>44414</v>
      </c>
      <c r="B219">
        <v>5</v>
      </c>
      <c r="C219">
        <v>18</v>
      </c>
      <c r="D219">
        <v>5</v>
      </c>
      <c r="E219">
        <v>0</v>
      </c>
      <c r="F219">
        <v>2</v>
      </c>
      <c r="G219">
        <v>10</v>
      </c>
      <c r="H219">
        <v>10</v>
      </c>
      <c r="I219" t="str">
        <v>0</v>
      </c>
    </row>
    <row r="220" spans="1:9">
      <c r="A220">
        <v>44415</v>
      </c>
      <c r="B220">
        <v>5</v>
      </c>
      <c r="C220">
        <v>19</v>
      </c>
      <c r="D220">
        <v>6</v>
      </c>
      <c r="E220">
        <v>1</v>
      </c>
      <c r="F220">
        <v>2</v>
      </c>
      <c r="G220">
        <v>10</v>
      </c>
      <c r="H220">
        <v>10</v>
      </c>
      <c r="I220" t="str">
        <v>0</v>
      </c>
    </row>
    <row r="221" spans="1:9">
      <c r="A221">
        <v>44416</v>
      </c>
      <c r="B221">
        <v>5</v>
      </c>
      <c r="C221">
        <v>20</v>
      </c>
      <c r="D221">
        <v>7</v>
      </c>
      <c r="E221">
        <v>2</v>
      </c>
      <c r="F221">
        <v>2</v>
      </c>
      <c r="G221">
        <v>9</v>
      </c>
      <c r="H221">
        <v>4</v>
      </c>
      <c r="I221" t="str">
        <v>1</v>
      </c>
    </row>
    <row r="222" spans="1:9">
      <c r="A222">
        <v>44417</v>
      </c>
      <c r="B222">
        <v>5</v>
      </c>
      <c r="C222">
        <v>18</v>
      </c>
      <c r="D222">
        <v>1</v>
      </c>
      <c r="E222">
        <v>0</v>
      </c>
      <c r="F222">
        <v>2</v>
      </c>
      <c r="G222">
        <v>10</v>
      </c>
      <c r="H222">
        <v>8</v>
      </c>
      <c r="I222" t="str">
        <v>0</v>
      </c>
    </row>
    <row r="223" spans="1:9">
      <c r="A223">
        <v>44418</v>
      </c>
      <c r="B223">
        <v>5</v>
      </c>
      <c r="C223">
        <v>18</v>
      </c>
      <c r="D223">
        <v>2</v>
      </c>
      <c r="E223">
        <v>0</v>
      </c>
      <c r="F223">
        <v>2</v>
      </c>
      <c r="G223">
        <v>9</v>
      </c>
      <c r="H223">
        <v>7</v>
      </c>
      <c r="I223" t="str">
        <v>1</v>
      </c>
    </row>
    <row r="224" spans="1:9">
      <c r="A224">
        <v>44419</v>
      </c>
      <c r="B224">
        <v>5</v>
      </c>
      <c r="C224">
        <v>20</v>
      </c>
      <c r="D224">
        <v>3</v>
      </c>
      <c r="E224">
        <v>0</v>
      </c>
      <c r="F224">
        <v>2</v>
      </c>
      <c r="G224">
        <v>9</v>
      </c>
      <c r="H224">
        <v>4</v>
      </c>
      <c r="I224" t="str">
        <v>1</v>
      </c>
    </row>
    <row r="225" spans="1:9">
      <c r="A225">
        <v>44420</v>
      </c>
      <c r="B225">
        <v>5</v>
      </c>
      <c r="C225">
        <v>16</v>
      </c>
      <c r="D225">
        <v>4</v>
      </c>
      <c r="E225">
        <v>0</v>
      </c>
      <c r="F225">
        <v>2</v>
      </c>
      <c r="G225">
        <v>9</v>
      </c>
      <c r="H225">
        <v>3</v>
      </c>
      <c r="I225" t="str">
        <v>1</v>
      </c>
    </row>
    <row r="226" spans="1:9">
      <c r="A226">
        <v>44421</v>
      </c>
      <c r="B226">
        <v>5</v>
      </c>
      <c r="C226">
        <v>18</v>
      </c>
      <c r="D226">
        <v>5</v>
      </c>
      <c r="E226">
        <v>0</v>
      </c>
      <c r="F226">
        <v>2</v>
      </c>
      <c r="G226">
        <v>8</v>
      </c>
      <c r="H226">
        <v>3</v>
      </c>
      <c r="I226" t="str">
        <v>1</v>
      </c>
    </row>
    <row r="227" spans="1:9">
      <c r="A227">
        <v>44422</v>
      </c>
      <c r="B227">
        <v>5</v>
      </c>
      <c r="C227">
        <v>20</v>
      </c>
      <c r="D227">
        <v>6</v>
      </c>
      <c r="E227">
        <v>1</v>
      </c>
      <c r="F227">
        <v>2</v>
      </c>
      <c r="G227">
        <v>8</v>
      </c>
      <c r="H227">
        <v>2</v>
      </c>
      <c r="I227" t="str">
        <v>1</v>
      </c>
    </row>
    <row r="228" spans="1:9">
      <c r="A228">
        <v>44423</v>
      </c>
      <c r="B228">
        <v>5</v>
      </c>
      <c r="C228">
        <v>20</v>
      </c>
      <c r="D228">
        <v>7</v>
      </c>
      <c r="E228">
        <v>3</v>
      </c>
      <c r="F228">
        <v>2</v>
      </c>
      <c r="G228">
        <v>8</v>
      </c>
      <c r="H228">
        <v>3</v>
      </c>
      <c r="I228" t="str">
        <v>1</v>
      </c>
    </row>
    <row r="229" spans="1:9">
      <c r="A229">
        <v>44424</v>
      </c>
      <c r="B229">
        <v>5</v>
      </c>
      <c r="C229">
        <v>19</v>
      </c>
      <c r="D229">
        <v>1</v>
      </c>
      <c r="E229">
        <v>3</v>
      </c>
      <c r="F229">
        <v>2</v>
      </c>
      <c r="G229">
        <v>8</v>
      </c>
      <c r="H229">
        <v>3</v>
      </c>
      <c r="I229" t="str">
        <v>1</v>
      </c>
    </row>
    <row r="230" spans="1:9">
      <c r="A230">
        <v>44425</v>
      </c>
      <c r="B230">
        <v>5</v>
      </c>
      <c r="C230">
        <v>19</v>
      </c>
      <c r="D230">
        <v>2</v>
      </c>
      <c r="E230">
        <v>0</v>
      </c>
      <c r="F230">
        <v>2</v>
      </c>
      <c r="G230">
        <v>8</v>
      </c>
      <c r="H230">
        <v>7</v>
      </c>
      <c r="I230" t="str">
        <v>1</v>
      </c>
    </row>
    <row r="231" spans="1:9">
      <c r="A231">
        <v>44426</v>
      </c>
      <c r="B231">
        <v>5</v>
      </c>
      <c r="C231">
        <v>19</v>
      </c>
      <c r="D231">
        <v>3</v>
      </c>
      <c r="E231">
        <v>0</v>
      </c>
      <c r="F231">
        <v>2</v>
      </c>
      <c r="G231">
        <v>9</v>
      </c>
      <c r="H231">
        <v>9</v>
      </c>
      <c r="I231" t="str">
        <v>0</v>
      </c>
    </row>
    <row r="232" spans="1:9">
      <c r="A232">
        <v>44427</v>
      </c>
      <c r="B232">
        <v>5</v>
      </c>
      <c r="C232">
        <v>20</v>
      </c>
      <c r="D232">
        <v>4</v>
      </c>
      <c r="E232">
        <v>0</v>
      </c>
      <c r="F232">
        <v>2</v>
      </c>
      <c r="G232">
        <v>8</v>
      </c>
      <c r="H232">
        <v>6</v>
      </c>
      <c r="I232" t="str">
        <v>0</v>
      </c>
    </row>
    <row r="233" spans="1:9">
      <c r="A233">
        <v>44428</v>
      </c>
      <c r="B233">
        <v>5</v>
      </c>
      <c r="C233">
        <v>18</v>
      </c>
      <c r="D233">
        <v>5</v>
      </c>
      <c r="E233">
        <v>0</v>
      </c>
      <c r="F233">
        <v>2</v>
      </c>
      <c r="G233">
        <v>9</v>
      </c>
      <c r="H233">
        <v>9</v>
      </c>
      <c r="I233" t="str">
        <v>0</v>
      </c>
    </row>
    <row r="234" spans="1:9">
      <c r="A234">
        <v>44429</v>
      </c>
      <c r="B234">
        <v>4</v>
      </c>
      <c r="C234">
        <v>13</v>
      </c>
      <c r="D234">
        <v>6</v>
      </c>
      <c r="E234">
        <v>1</v>
      </c>
      <c r="F234">
        <v>2</v>
      </c>
      <c r="G234">
        <v>9</v>
      </c>
      <c r="H234">
        <v>2</v>
      </c>
      <c r="I234" t="str">
        <v>1</v>
      </c>
    </row>
    <row r="235" spans="1:9">
      <c r="A235">
        <v>44430</v>
      </c>
      <c r="B235">
        <v>5</v>
      </c>
      <c r="C235">
        <v>20</v>
      </c>
      <c r="D235">
        <v>7</v>
      </c>
      <c r="E235">
        <v>2</v>
      </c>
      <c r="F235">
        <v>2</v>
      </c>
      <c r="G235">
        <v>9</v>
      </c>
      <c r="H235">
        <v>2</v>
      </c>
      <c r="I235" t="str">
        <v>1</v>
      </c>
    </row>
    <row r="236" spans="1:9">
      <c r="A236">
        <v>44431</v>
      </c>
      <c r="B236">
        <v>5</v>
      </c>
      <c r="C236">
        <v>15</v>
      </c>
      <c r="D236">
        <v>1</v>
      </c>
      <c r="E236">
        <v>0</v>
      </c>
      <c r="F236">
        <v>2</v>
      </c>
      <c r="G236">
        <v>10</v>
      </c>
      <c r="H236">
        <v>5</v>
      </c>
      <c r="I236" t="str">
        <v>1</v>
      </c>
    </row>
    <row r="237" spans="1:9">
      <c r="A237">
        <v>44432</v>
      </c>
      <c r="B237">
        <v>5</v>
      </c>
      <c r="C237">
        <v>18</v>
      </c>
      <c r="D237">
        <v>2</v>
      </c>
      <c r="E237">
        <v>0</v>
      </c>
      <c r="F237">
        <v>2</v>
      </c>
      <c r="G237">
        <v>10</v>
      </c>
      <c r="H237">
        <v>4</v>
      </c>
      <c r="I237" t="str">
        <v>1</v>
      </c>
    </row>
    <row r="238" spans="1:9">
      <c r="A238">
        <v>44433</v>
      </c>
      <c r="B238">
        <v>5</v>
      </c>
      <c r="C238">
        <v>14</v>
      </c>
      <c r="D238">
        <v>3</v>
      </c>
      <c r="E238">
        <v>0</v>
      </c>
      <c r="F238">
        <v>2</v>
      </c>
      <c r="G238">
        <v>10</v>
      </c>
      <c r="H238">
        <v>4</v>
      </c>
      <c r="I238" t="str">
        <v>1</v>
      </c>
    </row>
    <row r="239" spans="1:9">
      <c r="A239">
        <v>44434</v>
      </c>
      <c r="B239">
        <v>5</v>
      </c>
      <c r="C239">
        <v>18</v>
      </c>
      <c r="D239">
        <v>4</v>
      </c>
      <c r="E239">
        <v>0</v>
      </c>
      <c r="F239">
        <v>2</v>
      </c>
      <c r="G239">
        <v>9</v>
      </c>
      <c r="H239">
        <v>8</v>
      </c>
      <c r="I239" t="str">
        <v>0</v>
      </c>
    </row>
    <row r="240" spans="1:9">
      <c r="A240">
        <v>44435</v>
      </c>
      <c r="B240">
        <v>5</v>
      </c>
      <c r="C240">
        <v>18</v>
      </c>
      <c r="D240">
        <v>5</v>
      </c>
      <c r="E240">
        <v>0</v>
      </c>
      <c r="F240">
        <v>2</v>
      </c>
      <c r="G240">
        <v>10</v>
      </c>
      <c r="H240">
        <v>9</v>
      </c>
      <c r="I240" t="str">
        <v>1</v>
      </c>
    </row>
    <row r="241" spans="1:9">
      <c r="A241">
        <v>44436</v>
      </c>
      <c r="B241">
        <v>5</v>
      </c>
      <c r="C241">
        <v>19</v>
      </c>
      <c r="D241">
        <v>6</v>
      </c>
      <c r="E241">
        <v>1</v>
      </c>
      <c r="F241">
        <v>2</v>
      </c>
      <c r="G241">
        <v>10</v>
      </c>
      <c r="H241">
        <v>9</v>
      </c>
      <c r="I241" t="str">
        <v>0</v>
      </c>
    </row>
    <row r="242" spans="1:9">
      <c r="A242">
        <v>44437</v>
      </c>
      <c r="B242">
        <v>5</v>
      </c>
      <c r="C242">
        <v>20</v>
      </c>
      <c r="D242">
        <v>7</v>
      </c>
      <c r="E242">
        <v>2</v>
      </c>
      <c r="F242">
        <v>2</v>
      </c>
      <c r="G242">
        <v>10</v>
      </c>
      <c r="H242">
        <v>9</v>
      </c>
      <c r="I242" t="str">
        <v>0</v>
      </c>
    </row>
    <row r="243" spans="1:9">
      <c r="A243">
        <v>44438</v>
      </c>
      <c r="B243">
        <v>5</v>
      </c>
      <c r="C243">
        <v>19</v>
      </c>
      <c r="D243">
        <v>1</v>
      </c>
      <c r="E243">
        <v>0</v>
      </c>
      <c r="F243">
        <v>2</v>
      </c>
      <c r="G243">
        <v>9</v>
      </c>
      <c r="H243">
        <v>6</v>
      </c>
      <c r="I243" t="str">
        <v>0</v>
      </c>
    </row>
    <row r="244" spans="1:9">
      <c r="A244">
        <v>44439</v>
      </c>
      <c r="B244">
        <v>5</v>
      </c>
      <c r="C244">
        <v>18</v>
      </c>
      <c r="D244">
        <v>2</v>
      </c>
      <c r="E244">
        <v>0</v>
      </c>
      <c r="F244">
        <v>2</v>
      </c>
      <c r="G244">
        <v>9</v>
      </c>
      <c r="H244">
        <v>8</v>
      </c>
      <c r="I244" t="str">
        <v>0</v>
      </c>
    </row>
    <row r="245" spans="1:9">
      <c r="A245">
        <v>44440</v>
      </c>
      <c r="B245">
        <v>4</v>
      </c>
      <c r="C245">
        <v>17</v>
      </c>
      <c r="D245">
        <v>3</v>
      </c>
      <c r="E245">
        <v>0</v>
      </c>
      <c r="F245">
        <v>3</v>
      </c>
      <c r="G245">
        <v>10</v>
      </c>
      <c r="H245">
        <v>7</v>
      </c>
      <c r="I245" t="str">
        <v>1</v>
      </c>
    </row>
    <row r="246" spans="1:9">
      <c r="A246">
        <v>44441</v>
      </c>
      <c r="B246">
        <v>5</v>
      </c>
      <c r="C246">
        <v>15</v>
      </c>
      <c r="D246">
        <v>4</v>
      </c>
      <c r="E246">
        <v>0</v>
      </c>
      <c r="F246">
        <v>3</v>
      </c>
      <c r="G246">
        <v>8</v>
      </c>
      <c r="H246">
        <v>3</v>
      </c>
      <c r="I246" t="str">
        <v>1</v>
      </c>
    </row>
    <row r="247" spans="1:9">
      <c r="A247">
        <v>44442</v>
      </c>
      <c r="B247">
        <v>4</v>
      </c>
      <c r="C247">
        <v>19</v>
      </c>
      <c r="D247">
        <v>5</v>
      </c>
      <c r="E247">
        <v>0</v>
      </c>
      <c r="F247">
        <v>3</v>
      </c>
      <c r="G247">
        <v>8</v>
      </c>
      <c r="H247">
        <v>2</v>
      </c>
      <c r="I247" t="str">
        <v>1</v>
      </c>
    </row>
    <row r="248" spans="1:9">
      <c r="A248">
        <v>44443</v>
      </c>
      <c r="B248">
        <v>5</v>
      </c>
      <c r="C248">
        <v>20</v>
      </c>
      <c r="D248">
        <v>6</v>
      </c>
      <c r="E248">
        <v>1</v>
      </c>
      <c r="F248">
        <v>3</v>
      </c>
      <c r="G248">
        <v>9</v>
      </c>
      <c r="H248">
        <v>6</v>
      </c>
      <c r="I248" t="str">
        <v>0</v>
      </c>
    </row>
    <row r="249" spans="1:9">
      <c r="A249">
        <v>44444</v>
      </c>
      <c r="B249">
        <v>4</v>
      </c>
      <c r="C249">
        <v>20</v>
      </c>
      <c r="D249">
        <v>7</v>
      </c>
      <c r="E249">
        <v>2</v>
      </c>
      <c r="F249">
        <v>3</v>
      </c>
      <c r="G249">
        <v>8</v>
      </c>
      <c r="H249">
        <v>2</v>
      </c>
      <c r="I249" t="str">
        <v>1</v>
      </c>
    </row>
    <row r="250" spans="1:9">
      <c r="A250">
        <v>44445</v>
      </c>
      <c r="B250">
        <v>5</v>
      </c>
      <c r="C250">
        <v>20</v>
      </c>
      <c r="D250">
        <v>1</v>
      </c>
      <c r="E250">
        <v>0</v>
      </c>
      <c r="F250">
        <v>3</v>
      </c>
      <c r="G250">
        <v>8</v>
      </c>
      <c r="H250">
        <v>4</v>
      </c>
      <c r="I250" t="str">
        <v>1</v>
      </c>
    </row>
    <row r="251" spans="1:9">
      <c r="A251">
        <v>44446</v>
      </c>
      <c r="B251">
        <v>5</v>
      </c>
      <c r="C251">
        <v>18</v>
      </c>
      <c r="D251">
        <v>2</v>
      </c>
      <c r="E251">
        <v>0</v>
      </c>
      <c r="F251">
        <v>3</v>
      </c>
      <c r="G251">
        <v>9</v>
      </c>
      <c r="H251">
        <v>5</v>
      </c>
      <c r="I251" t="str">
        <v>1</v>
      </c>
    </row>
    <row r="252" spans="1:9">
      <c r="A252">
        <v>44447</v>
      </c>
      <c r="B252">
        <v>4</v>
      </c>
      <c r="C252">
        <v>18</v>
      </c>
      <c r="D252">
        <v>3</v>
      </c>
      <c r="E252">
        <v>0</v>
      </c>
      <c r="F252">
        <v>3</v>
      </c>
      <c r="G252">
        <v>8</v>
      </c>
      <c r="H252">
        <v>8</v>
      </c>
      <c r="I252" t="str">
        <v>0</v>
      </c>
    </row>
    <row r="253" spans="1:9">
      <c r="A253">
        <v>44448</v>
      </c>
      <c r="B253">
        <v>4</v>
      </c>
      <c r="C253">
        <v>19</v>
      </c>
      <c r="D253">
        <v>4</v>
      </c>
      <c r="E253">
        <v>0</v>
      </c>
      <c r="F253">
        <v>3</v>
      </c>
      <c r="G253">
        <v>9</v>
      </c>
      <c r="H253">
        <v>9</v>
      </c>
      <c r="I253" t="str">
        <v>0</v>
      </c>
    </row>
    <row r="254" spans="1:9">
      <c r="A254">
        <v>44449</v>
      </c>
      <c r="B254">
        <v>5</v>
      </c>
      <c r="C254">
        <v>19</v>
      </c>
      <c r="D254">
        <v>5</v>
      </c>
      <c r="E254">
        <v>0</v>
      </c>
      <c r="F254">
        <v>3</v>
      </c>
      <c r="G254">
        <v>9</v>
      </c>
      <c r="H254">
        <v>2</v>
      </c>
      <c r="I254" t="str">
        <v>1</v>
      </c>
    </row>
    <row r="255" spans="1:9">
      <c r="A255">
        <v>44450</v>
      </c>
      <c r="B255">
        <v>5</v>
      </c>
      <c r="C255">
        <v>20</v>
      </c>
      <c r="D255">
        <v>6</v>
      </c>
      <c r="E255">
        <v>1</v>
      </c>
      <c r="F255">
        <v>3</v>
      </c>
      <c r="G255">
        <v>9</v>
      </c>
      <c r="H255">
        <v>7</v>
      </c>
      <c r="I255" t="str">
        <v>0</v>
      </c>
    </row>
    <row r="256" spans="1:9">
      <c r="A256">
        <v>44451</v>
      </c>
      <c r="B256">
        <v>8</v>
      </c>
      <c r="C256">
        <v>20</v>
      </c>
      <c r="D256">
        <v>7</v>
      </c>
      <c r="E256">
        <v>2</v>
      </c>
      <c r="F256">
        <v>3</v>
      </c>
      <c r="G256">
        <v>9</v>
      </c>
      <c r="H256">
        <v>6</v>
      </c>
      <c r="I256" t="str">
        <v>0</v>
      </c>
    </row>
    <row r="257" spans="1:9">
      <c r="A257">
        <v>44452</v>
      </c>
      <c r="B257">
        <v>4</v>
      </c>
      <c r="C257">
        <v>11</v>
      </c>
      <c r="D257">
        <v>1</v>
      </c>
      <c r="E257">
        <v>0</v>
      </c>
      <c r="F257">
        <v>3</v>
      </c>
      <c r="G257">
        <v>8</v>
      </c>
      <c r="H257">
        <v>1</v>
      </c>
      <c r="I257" t="str">
        <v>1</v>
      </c>
    </row>
    <row r="258" spans="1:9">
      <c r="A258">
        <v>44453</v>
      </c>
      <c r="B258">
        <v>4</v>
      </c>
      <c r="C258">
        <v>19</v>
      </c>
      <c r="D258">
        <v>2</v>
      </c>
      <c r="E258">
        <v>0</v>
      </c>
      <c r="F258">
        <v>3</v>
      </c>
      <c r="G258">
        <v>8</v>
      </c>
      <c r="H258">
        <v>1</v>
      </c>
      <c r="I258" t="str">
        <v>1</v>
      </c>
    </row>
    <row r="259" spans="1:9">
      <c r="A259">
        <v>44454</v>
      </c>
      <c r="B259">
        <v>5</v>
      </c>
      <c r="C259">
        <v>18</v>
      </c>
      <c r="D259">
        <v>3</v>
      </c>
      <c r="E259">
        <v>0</v>
      </c>
      <c r="F259">
        <v>3</v>
      </c>
      <c r="G259">
        <v>7</v>
      </c>
      <c r="H259">
        <v>1</v>
      </c>
      <c r="I259" t="str">
        <v>1</v>
      </c>
    </row>
    <row r="260" spans="1:9">
      <c r="A260">
        <v>44455</v>
      </c>
      <c r="B260">
        <v>5</v>
      </c>
      <c r="C260">
        <v>12</v>
      </c>
      <c r="D260">
        <v>4</v>
      </c>
      <c r="E260">
        <v>0</v>
      </c>
      <c r="F260">
        <v>3</v>
      </c>
      <c r="G260">
        <v>8</v>
      </c>
      <c r="H260">
        <v>1</v>
      </c>
      <c r="I260" t="str">
        <v>1</v>
      </c>
    </row>
    <row r="261" spans="1:9">
      <c r="A261">
        <v>44456</v>
      </c>
      <c r="B261">
        <v>4</v>
      </c>
      <c r="C261">
        <v>18</v>
      </c>
      <c r="D261">
        <v>5</v>
      </c>
      <c r="E261">
        <v>0</v>
      </c>
      <c r="F261">
        <v>3</v>
      </c>
      <c r="G261">
        <v>8</v>
      </c>
      <c r="H261">
        <v>2</v>
      </c>
      <c r="I261" t="str">
        <v>1</v>
      </c>
    </row>
    <row r="262" spans="1:9">
      <c r="A262">
        <v>44457</v>
      </c>
      <c r="B262">
        <v>4</v>
      </c>
      <c r="C262">
        <v>19</v>
      </c>
      <c r="D262">
        <v>6</v>
      </c>
      <c r="E262">
        <v>1</v>
      </c>
      <c r="F262">
        <v>3</v>
      </c>
      <c r="G262">
        <v>9</v>
      </c>
      <c r="H262">
        <v>7</v>
      </c>
      <c r="I262" t="str">
        <v>0</v>
      </c>
    </row>
    <row r="263" spans="1:9">
      <c r="A263">
        <v>44458</v>
      </c>
      <c r="B263">
        <v>10</v>
      </c>
      <c r="C263">
        <v>19</v>
      </c>
      <c r="D263">
        <v>7</v>
      </c>
      <c r="E263">
        <v>2</v>
      </c>
      <c r="F263">
        <v>3</v>
      </c>
      <c r="G263">
        <v>8</v>
      </c>
      <c r="H263">
        <v>8</v>
      </c>
      <c r="I263" t="str">
        <v>0</v>
      </c>
    </row>
    <row r="264" spans="1:9">
      <c r="A264">
        <v>44459</v>
      </c>
      <c r="B264">
        <v>10</v>
      </c>
      <c r="C264">
        <v>19</v>
      </c>
      <c r="D264">
        <v>1</v>
      </c>
      <c r="E264">
        <v>3</v>
      </c>
      <c r="F264">
        <v>3</v>
      </c>
      <c r="G264">
        <v>9</v>
      </c>
      <c r="H264">
        <v>8</v>
      </c>
      <c r="I264" t="str">
        <v>0</v>
      </c>
    </row>
    <row r="265" spans="1:9">
      <c r="A265">
        <v>44460</v>
      </c>
      <c r="B265">
        <v>14</v>
      </c>
      <c r="C265">
        <v>19</v>
      </c>
      <c r="D265">
        <v>2</v>
      </c>
      <c r="E265">
        <v>3</v>
      </c>
      <c r="F265">
        <v>3</v>
      </c>
      <c r="G265">
        <v>9</v>
      </c>
      <c r="H265">
        <v>6</v>
      </c>
      <c r="I265" t="str">
        <v>1</v>
      </c>
    </row>
    <row r="266" spans="1:9">
      <c r="A266">
        <v>44461</v>
      </c>
      <c r="B266">
        <v>9</v>
      </c>
      <c r="C266">
        <v>19</v>
      </c>
      <c r="D266">
        <v>3</v>
      </c>
      <c r="E266">
        <v>3</v>
      </c>
      <c r="F266">
        <v>3</v>
      </c>
      <c r="G266">
        <v>10</v>
      </c>
      <c r="H266">
        <v>8</v>
      </c>
      <c r="I266" t="str">
        <v>0</v>
      </c>
    </row>
    <row r="267" spans="1:9">
      <c r="A267">
        <v>44462</v>
      </c>
      <c r="B267">
        <v>4</v>
      </c>
      <c r="C267">
        <v>19</v>
      </c>
      <c r="D267">
        <v>4</v>
      </c>
      <c r="E267">
        <v>0</v>
      </c>
      <c r="F267">
        <v>3</v>
      </c>
      <c r="G267">
        <v>9</v>
      </c>
      <c r="H267">
        <v>8</v>
      </c>
      <c r="I267" t="str">
        <v>0</v>
      </c>
    </row>
    <row r="268" spans="1:9">
      <c r="A268">
        <v>44463</v>
      </c>
      <c r="B268">
        <v>5</v>
      </c>
      <c r="C268">
        <v>18</v>
      </c>
      <c r="D268">
        <v>5</v>
      </c>
      <c r="E268">
        <v>0</v>
      </c>
      <c r="F268">
        <v>3</v>
      </c>
      <c r="G268">
        <v>8</v>
      </c>
      <c r="H268">
        <v>6</v>
      </c>
      <c r="I268" t="str">
        <v>0</v>
      </c>
    </row>
    <row r="269" spans="1:9">
      <c r="A269">
        <v>44464</v>
      </c>
      <c r="B269">
        <v>5</v>
      </c>
      <c r="C269">
        <v>19</v>
      </c>
      <c r="D269">
        <v>6</v>
      </c>
      <c r="E269">
        <v>1</v>
      </c>
      <c r="F269">
        <v>3</v>
      </c>
      <c r="G269">
        <v>8</v>
      </c>
      <c r="H269">
        <v>4</v>
      </c>
      <c r="I269" t="str">
        <v>1</v>
      </c>
    </row>
    <row r="270" spans="1:9">
      <c r="A270">
        <v>44465</v>
      </c>
      <c r="B270">
        <v>11</v>
      </c>
      <c r="C270">
        <v>19</v>
      </c>
      <c r="D270">
        <v>7</v>
      </c>
      <c r="E270">
        <v>2</v>
      </c>
      <c r="F270">
        <v>3</v>
      </c>
      <c r="G270">
        <v>8</v>
      </c>
      <c r="H270">
        <v>6</v>
      </c>
      <c r="I270" t="str">
        <v>0</v>
      </c>
    </row>
    <row r="271" spans="1:9">
      <c r="A271">
        <v>44466</v>
      </c>
      <c r="B271">
        <v>4</v>
      </c>
      <c r="C271">
        <v>18</v>
      </c>
      <c r="D271">
        <v>1</v>
      </c>
      <c r="E271">
        <v>0</v>
      </c>
      <c r="F271">
        <v>3</v>
      </c>
      <c r="G271">
        <v>8</v>
      </c>
      <c r="H271">
        <v>6</v>
      </c>
      <c r="I271" t="str">
        <v>0</v>
      </c>
    </row>
    <row r="272" spans="1:9">
      <c r="A272">
        <v>44467</v>
      </c>
      <c r="B272">
        <v>4</v>
      </c>
      <c r="C272">
        <v>18</v>
      </c>
      <c r="D272">
        <v>2</v>
      </c>
      <c r="E272">
        <v>0</v>
      </c>
      <c r="F272">
        <v>3</v>
      </c>
      <c r="G272">
        <v>9</v>
      </c>
      <c r="H272">
        <v>6</v>
      </c>
      <c r="I272" t="str">
        <v>0</v>
      </c>
    </row>
    <row r="273" spans="1:9">
      <c r="A273">
        <v>44468</v>
      </c>
      <c r="B273">
        <v>4</v>
      </c>
      <c r="C273">
        <v>18</v>
      </c>
      <c r="D273">
        <v>3</v>
      </c>
      <c r="E273">
        <v>0</v>
      </c>
      <c r="F273">
        <v>3</v>
      </c>
      <c r="G273">
        <v>9</v>
      </c>
      <c r="H273">
        <v>6</v>
      </c>
      <c r="I273" t="str">
        <v>1</v>
      </c>
    </row>
    <row r="274" spans="1:9">
      <c r="A274">
        <v>44469</v>
      </c>
      <c r="B274">
        <v>5</v>
      </c>
      <c r="C274">
        <v>18</v>
      </c>
      <c r="D274">
        <v>4</v>
      </c>
      <c r="E274">
        <v>0</v>
      </c>
      <c r="F274">
        <v>3</v>
      </c>
      <c r="G274">
        <v>8</v>
      </c>
      <c r="H274">
        <v>3</v>
      </c>
      <c r="I274" t="str">
        <v>1</v>
      </c>
    </row>
    <row r="275" spans="1:9">
      <c r="A275">
        <v>44470</v>
      </c>
      <c r="B275">
        <v>5</v>
      </c>
      <c r="C275">
        <v>18</v>
      </c>
      <c r="D275">
        <v>5</v>
      </c>
      <c r="E275">
        <v>0</v>
      </c>
      <c r="F275">
        <v>3</v>
      </c>
      <c r="G275">
        <v>6</v>
      </c>
      <c r="H275">
        <v>7</v>
      </c>
      <c r="I275" t="str">
        <v>0</v>
      </c>
    </row>
    <row r="276" spans="1:9">
      <c r="A276">
        <v>44471</v>
      </c>
      <c r="B276">
        <v>9</v>
      </c>
      <c r="C276">
        <v>19</v>
      </c>
      <c r="D276">
        <v>6</v>
      </c>
      <c r="E276">
        <v>1</v>
      </c>
      <c r="F276">
        <v>3</v>
      </c>
      <c r="G276">
        <v>6</v>
      </c>
      <c r="H276">
        <v>7</v>
      </c>
      <c r="I276" t="str">
        <v>0</v>
      </c>
    </row>
    <row r="277" spans="1:9">
      <c r="A277">
        <v>44472</v>
      </c>
      <c r="B277">
        <v>9</v>
      </c>
      <c r="C277">
        <v>19</v>
      </c>
      <c r="D277">
        <v>7</v>
      </c>
      <c r="E277">
        <v>3</v>
      </c>
      <c r="F277">
        <v>3</v>
      </c>
      <c r="G277">
        <v>6</v>
      </c>
      <c r="H277">
        <v>8</v>
      </c>
      <c r="I277" t="str">
        <v>0</v>
      </c>
    </row>
    <row r="278" spans="1:9">
      <c r="A278">
        <v>44473</v>
      </c>
      <c r="B278">
        <v>4</v>
      </c>
      <c r="C278">
        <v>19</v>
      </c>
      <c r="D278">
        <v>1</v>
      </c>
      <c r="E278">
        <v>3</v>
      </c>
      <c r="F278">
        <v>3</v>
      </c>
      <c r="G278">
        <v>7</v>
      </c>
      <c r="H278">
        <v>7</v>
      </c>
      <c r="I278" t="str">
        <v>0</v>
      </c>
    </row>
    <row r="279" spans="1:9">
      <c r="A279">
        <v>44474</v>
      </c>
      <c r="B279">
        <v>4</v>
      </c>
      <c r="C279">
        <v>18</v>
      </c>
      <c r="D279">
        <v>2</v>
      </c>
      <c r="E279">
        <v>0</v>
      </c>
      <c r="F279">
        <v>3</v>
      </c>
      <c r="G279">
        <v>6</v>
      </c>
      <c r="H279">
        <v>7</v>
      </c>
      <c r="I279" t="str">
        <v>0</v>
      </c>
    </row>
    <row r="280" spans="1:9">
      <c r="A280">
        <v>44475</v>
      </c>
      <c r="B280">
        <v>4</v>
      </c>
      <c r="C280">
        <v>18</v>
      </c>
      <c r="D280">
        <v>3</v>
      </c>
      <c r="E280">
        <v>0</v>
      </c>
      <c r="F280">
        <v>3</v>
      </c>
      <c r="G280">
        <v>7</v>
      </c>
      <c r="H280">
        <v>7</v>
      </c>
      <c r="I280" t="str">
        <v>0</v>
      </c>
    </row>
    <row r="281" spans="1:9">
      <c r="A281">
        <v>44476</v>
      </c>
      <c r="B281">
        <v>4</v>
      </c>
      <c r="C281">
        <v>18</v>
      </c>
      <c r="D281">
        <v>4</v>
      </c>
      <c r="E281">
        <v>0</v>
      </c>
      <c r="F281">
        <v>3</v>
      </c>
      <c r="G281">
        <v>6</v>
      </c>
      <c r="H281">
        <v>7</v>
      </c>
      <c r="I281" t="str">
        <v>0</v>
      </c>
    </row>
    <row r="282" spans="1:9">
      <c r="A282">
        <v>44477</v>
      </c>
      <c r="B282">
        <v>4</v>
      </c>
      <c r="C282">
        <v>18</v>
      </c>
      <c r="D282">
        <v>5</v>
      </c>
      <c r="E282">
        <v>0</v>
      </c>
      <c r="F282">
        <v>3</v>
      </c>
      <c r="G282">
        <v>7</v>
      </c>
      <c r="H282">
        <v>6</v>
      </c>
      <c r="I282" t="str">
        <v>0</v>
      </c>
    </row>
    <row r="283" spans="1:9">
      <c r="A283">
        <v>44478</v>
      </c>
      <c r="B283">
        <v>4</v>
      </c>
      <c r="C283">
        <v>19</v>
      </c>
      <c r="D283">
        <v>6</v>
      </c>
      <c r="E283">
        <v>3</v>
      </c>
      <c r="F283">
        <v>3</v>
      </c>
      <c r="G283">
        <v>7</v>
      </c>
      <c r="H283">
        <v>2</v>
      </c>
      <c r="I283" t="str">
        <v>1</v>
      </c>
    </row>
    <row r="284" spans="1:9">
      <c r="A284">
        <v>44479</v>
      </c>
      <c r="B284">
        <v>4</v>
      </c>
      <c r="C284">
        <v>19</v>
      </c>
      <c r="D284">
        <v>7</v>
      </c>
      <c r="E284">
        <v>2</v>
      </c>
      <c r="F284">
        <v>3</v>
      </c>
      <c r="G284">
        <v>7</v>
      </c>
      <c r="H284">
        <v>5</v>
      </c>
      <c r="I284" t="str">
        <v>0</v>
      </c>
    </row>
    <row r="285" spans="1:9">
      <c r="A285">
        <v>44480</v>
      </c>
      <c r="B285">
        <v>5</v>
      </c>
      <c r="C285">
        <v>19</v>
      </c>
      <c r="D285">
        <v>1</v>
      </c>
      <c r="E285">
        <v>3</v>
      </c>
      <c r="F285">
        <v>3</v>
      </c>
      <c r="G285">
        <v>6</v>
      </c>
      <c r="H285">
        <v>2</v>
      </c>
      <c r="I285" t="str">
        <v>1</v>
      </c>
    </row>
    <row r="286" spans="1:9">
      <c r="A286">
        <v>44481</v>
      </c>
      <c r="B286">
        <v>4</v>
      </c>
      <c r="C286">
        <v>19</v>
      </c>
      <c r="D286">
        <v>2</v>
      </c>
      <c r="E286">
        <v>0</v>
      </c>
      <c r="F286">
        <v>3</v>
      </c>
      <c r="G286">
        <v>6</v>
      </c>
      <c r="H286">
        <v>1</v>
      </c>
      <c r="I286" t="str">
        <v>1</v>
      </c>
    </row>
    <row r="287" spans="1:9">
      <c r="A287">
        <v>44482</v>
      </c>
      <c r="B287">
        <v>4</v>
      </c>
      <c r="C287">
        <v>19</v>
      </c>
      <c r="D287">
        <v>3</v>
      </c>
      <c r="E287">
        <v>0</v>
      </c>
      <c r="F287">
        <v>3</v>
      </c>
      <c r="G287">
        <v>6</v>
      </c>
      <c r="H287">
        <v>1</v>
      </c>
      <c r="I287" t="str">
        <v>1</v>
      </c>
    </row>
    <row r="288" spans="1:9">
      <c r="A288">
        <v>44483</v>
      </c>
      <c r="B288">
        <v>4</v>
      </c>
      <c r="C288">
        <v>18</v>
      </c>
      <c r="D288">
        <v>4</v>
      </c>
      <c r="E288">
        <v>0</v>
      </c>
      <c r="F288">
        <v>3</v>
      </c>
      <c r="G288">
        <v>7</v>
      </c>
      <c r="H288">
        <v>6</v>
      </c>
      <c r="I288" t="str">
        <v>0</v>
      </c>
    </row>
    <row r="289" spans="1:9">
      <c r="A289">
        <v>44484</v>
      </c>
      <c r="B289">
        <v>4</v>
      </c>
      <c r="C289">
        <v>19</v>
      </c>
      <c r="D289">
        <v>5</v>
      </c>
      <c r="E289">
        <v>0</v>
      </c>
      <c r="F289">
        <v>3</v>
      </c>
      <c r="G289">
        <v>6</v>
      </c>
      <c r="H289">
        <v>6</v>
      </c>
      <c r="I289" t="str">
        <v>0</v>
      </c>
    </row>
    <row r="290" spans="1:9">
      <c r="A290">
        <v>44485</v>
      </c>
      <c r="B290">
        <v>4</v>
      </c>
      <c r="C290">
        <v>19</v>
      </c>
      <c r="D290">
        <v>6</v>
      </c>
      <c r="E290">
        <v>1</v>
      </c>
      <c r="F290">
        <v>3</v>
      </c>
      <c r="G290">
        <v>5</v>
      </c>
      <c r="H290">
        <v>1</v>
      </c>
      <c r="I290" t="str">
        <v>1</v>
      </c>
    </row>
    <row r="291" spans="1:9">
      <c r="A291">
        <v>44486</v>
      </c>
      <c r="B291">
        <v>11</v>
      </c>
      <c r="C291">
        <v>19</v>
      </c>
      <c r="D291">
        <v>7</v>
      </c>
      <c r="E291">
        <v>2</v>
      </c>
      <c r="F291">
        <v>3</v>
      </c>
      <c r="G291">
        <v>4</v>
      </c>
      <c r="H291">
        <v>7</v>
      </c>
      <c r="I291" t="str">
        <v>0</v>
      </c>
    </row>
    <row r="292" spans="1:9">
      <c r="A292">
        <v>44487</v>
      </c>
      <c r="B292">
        <v>12</v>
      </c>
      <c r="C292">
        <v>19</v>
      </c>
      <c r="D292">
        <v>1</v>
      </c>
      <c r="E292">
        <v>0</v>
      </c>
      <c r="F292">
        <v>3</v>
      </c>
      <c r="G292">
        <v>3</v>
      </c>
      <c r="H292">
        <v>7</v>
      </c>
      <c r="I292" t="str">
        <v>0</v>
      </c>
    </row>
    <row r="293" spans="1:9">
      <c r="A293">
        <v>44488</v>
      </c>
      <c r="B293">
        <v>11</v>
      </c>
      <c r="C293">
        <v>19</v>
      </c>
      <c r="D293">
        <v>2</v>
      </c>
      <c r="E293">
        <v>0</v>
      </c>
      <c r="F293">
        <v>3</v>
      </c>
      <c r="G293">
        <v>5</v>
      </c>
      <c r="H293">
        <v>5</v>
      </c>
      <c r="I293" t="str">
        <v>1</v>
      </c>
    </row>
    <row r="294" spans="1:9">
      <c r="A294">
        <v>44489</v>
      </c>
      <c r="B294">
        <v>4</v>
      </c>
      <c r="C294">
        <v>19</v>
      </c>
      <c r="D294">
        <v>3</v>
      </c>
      <c r="E294">
        <v>0</v>
      </c>
      <c r="F294">
        <v>3</v>
      </c>
      <c r="G294">
        <v>5</v>
      </c>
      <c r="H294">
        <v>3</v>
      </c>
      <c r="I294" t="str">
        <v>0</v>
      </c>
    </row>
    <row r="295" spans="1:9">
      <c r="A295">
        <v>44490</v>
      </c>
      <c r="B295">
        <v>13</v>
      </c>
      <c r="C295">
        <v>19</v>
      </c>
      <c r="D295">
        <v>4</v>
      </c>
      <c r="E295">
        <v>0</v>
      </c>
      <c r="F295">
        <v>3</v>
      </c>
      <c r="G295">
        <v>5</v>
      </c>
      <c r="H295">
        <v>5</v>
      </c>
      <c r="I295" t="str">
        <v>0</v>
      </c>
    </row>
    <row r="296" spans="1:9">
      <c r="A296">
        <v>44491</v>
      </c>
      <c r="B296">
        <v>13</v>
      </c>
      <c r="C296">
        <v>19</v>
      </c>
      <c r="D296">
        <v>5</v>
      </c>
      <c r="E296">
        <v>0</v>
      </c>
      <c r="F296">
        <v>3</v>
      </c>
      <c r="G296">
        <v>5</v>
      </c>
      <c r="H296">
        <v>5</v>
      </c>
      <c r="I296" t="str">
        <v>0</v>
      </c>
    </row>
    <row r="297" spans="1:9">
      <c r="A297">
        <v>44492</v>
      </c>
      <c r="B297">
        <v>12</v>
      </c>
      <c r="C297">
        <v>19</v>
      </c>
      <c r="D297">
        <v>6</v>
      </c>
      <c r="E297">
        <v>1</v>
      </c>
      <c r="F297">
        <v>3</v>
      </c>
      <c r="G297">
        <v>5</v>
      </c>
      <c r="H297">
        <v>6</v>
      </c>
      <c r="I297" t="str">
        <v>0</v>
      </c>
    </row>
    <row r="298" spans="1:9">
      <c r="A298">
        <v>44493</v>
      </c>
      <c r="B298">
        <v>12</v>
      </c>
      <c r="C298">
        <v>19</v>
      </c>
      <c r="D298">
        <v>7</v>
      </c>
      <c r="E298">
        <v>2</v>
      </c>
      <c r="F298">
        <v>3</v>
      </c>
      <c r="G298">
        <v>5</v>
      </c>
      <c r="H298">
        <v>3</v>
      </c>
      <c r="I298" t="str">
        <v>0</v>
      </c>
    </row>
    <row r="299" spans="1:9">
      <c r="A299">
        <v>44494</v>
      </c>
      <c r="B299">
        <v>13</v>
      </c>
      <c r="C299">
        <v>19</v>
      </c>
      <c r="D299">
        <v>1</v>
      </c>
      <c r="E299">
        <v>0</v>
      </c>
      <c r="F299">
        <v>3</v>
      </c>
      <c r="G299">
        <v>6</v>
      </c>
      <c r="H299">
        <v>6</v>
      </c>
      <c r="I299" t="str">
        <v>0</v>
      </c>
    </row>
    <row r="300" spans="1:9">
      <c r="A300">
        <v>44495</v>
      </c>
      <c r="B300">
        <v>13</v>
      </c>
      <c r="C300">
        <v>19</v>
      </c>
      <c r="D300">
        <v>2</v>
      </c>
      <c r="E300">
        <v>0</v>
      </c>
      <c r="F300">
        <v>3</v>
      </c>
      <c r="G300">
        <v>5</v>
      </c>
      <c r="H300">
        <v>6</v>
      </c>
      <c r="I300" t="str">
        <v>0</v>
      </c>
    </row>
    <row r="301" spans="1:9">
      <c r="A301">
        <v>44496</v>
      </c>
      <c r="B301">
        <v>13</v>
      </c>
      <c r="C301">
        <v>19</v>
      </c>
      <c r="D301">
        <v>3</v>
      </c>
      <c r="E301">
        <v>0</v>
      </c>
      <c r="F301">
        <v>3</v>
      </c>
      <c r="G301">
        <v>5</v>
      </c>
      <c r="H301">
        <v>5</v>
      </c>
      <c r="I301" t="str">
        <v>0</v>
      </c>
    </row>
    <row r="302" spans="1:9">
      <c r="A302">
        <v>44497</v>
      </c>
      <c r="B302">
        <v>12</v>
      </c>
      <c r="C302">
        <v>19</v>
      </c>
      <c r="D302">
        <v>4</v>
      </c>
      <c r="E302">
        <v>0</v>
      </c>
      <c r="F302">
        <v>3</v>
      </c>
      <c r="G302">
        <v>5</v>
      </c>
      <c r="H302">
        <v>6</v>
      </c>
      <c r="I302" t="str">
        <v>0</v>
      </c>
    </row>
    <row r="303" spans="1:9">
      <c r="A303">
        <v>44498</v>
      </c>
      <c r="B303">
        <v>12</v>
      </c>
      <c r="C303">
        <v>19</v>
      </c>
      <c r="D303">
        <v>5</v>
      </c>
      <c r="E303">
        <v>0</v>
      </c>
      <c r="F303">
        <v>3</v>
      </c>
      <c r="G303">
        <v>6</v>
      </c>
      <c r="H303">
        <v>6</v>
      </c>
      <c r="I303" t="str">
        <v>0</v>
      </c>
    </row>
    <row r="304" spans="1:9">
      <c r="A304">
        <v>44499</v>
      </c>
      <c r="B304">
        <v>11</v>
      </c>
      <c r="C304">
        <v>19</v>
      </c>
      <c r="D304">
        <v>6</v>
      </c>
      <c r="E304">
        <v>1</v>
      </c>
      <c r="F304">
        <v>3</v>
      </c>
      <c r="G304">
        <v>6</v>
      </c>
      <c r="H304">
        <v>3</v>
      </c>
      <c r="I304" t="str">
        <v>1</v>
      </c>
    </row>
    <row r="305" spans="1:9">
      <c r="A305">
        <v>44500</v>
      </c>
      <c r="B305">
        <v>12</v>
      </c>
      <c r="C305">
        <v>19</v>
      </c>
      <c r="D305">
        <v>7</v>
      </c>
      <c r="E305">
        <v>2</v>
      </c>
      <c r="F305">
        <v>3</v>
      </c>
      <c r="G305">
        <v>5</v>
      </c>
      <c r="H305">
        <v>6</v>
      </c>
      <c r="I305" t="str">
        <v>0</v>
      </c>
    </row>
    <row r="306" spans="1:9">
      <c r="A306">
        <v>44501</v>
      </c>
      <c r="B306">
        <v>13</v>
      </c>
      <c r="C306">
        <v>18</v>
      </c>
      <c r="D306">
        <v>1</v>
      </c>
      <c r="E306">
        <v>0</v>
      </c>
      <c r="F306">
        <v>3</v>
      </c>
      <c r="G306">
        <v>5</v>
      </c>
      <c r="H306">
        <v>4</v>
      </c>
      <c r="I306" t="str">
        <v>0</v>
      </c>
    </row>
    <row r="307" spans="1:9">
      <c r="A307">
        <v>44502</v>
      </c>
      <c r="B307">
        <v>13</v>
      </c>
      <c r="C307">
        <v>19</v>
      </c>
      <c r="D307">
        <v>2</v>
      </c>
      <c r="E307">
        <v>0</v>
      </c>
      <c r="F307">
        <v>3</v>
      </c>
      <c r="G307">
        <v>6</v>
      </c>
      <c r="H307">
        <v>5</v>
      </c>
      <c r="I307" t="str">
        <v>0</v>
      </c>
    </row>
    <row r="308" spans="1:9">
      <c r="A308">
        <v>44503</v>
      </c>
      <c r="B308">
        <v>12</v>
      </c>
      <c r="C308">
        <v>18</v>
      </c>
      <c r="D308">
        <v>3</v>
      </c>
      <c r="E308">
        <v>0</v>
      </c>
      <c r="F308">
        <v>3</v>
      </c>
      <c r="G308">
        <v>5</v>
      </c>
      <c r="H308">
        <v>6</v>
      </c>
      <c r="I308" t="str">
        <v>0</v>
      </c>
    </row>
    <row r="309" spans="1:9">
      <c r="A309">
        <v>44504</v>
      </c>
      <c r="B309">
        <v>13</v>
      </c>
      <c r="C309">
        <v>19</v>
      </c>
      <c r="D309">
        <v>4</v>
      </c>
      <c r="E309">
        <v>0</v>
      </c>
      <c r="F309">
        <v>3</v>
      </c>
      <c r="G309">
        <v>5</v>
      </c>
      <c r="H309">
        <v>5</v>
      </c>
      <c r="I309" t="str">
        <v>0</v>
      </c>
    </row>
    <row r="310" spans="1:9">
      <c r="A310">
        <v>44505</v>
      </c>
      <c r="B310">
        <v>4</v>
      </c>
      <c r="C310">
        <v>19</v>
      </c>
      <c r="D310">
        <v>5</v>
      </c>
      <c r="E310">
        <v>0</v>
      </c>
      <c r="F310">
        <v>3</v>
      </c>
      <c r="G310">
        <v>5</v>
      </c>
      <c r="H310">
        <v>3</v>
      </c>
      <c r="I310" t="str">
        <v>0</v>
      </c>
    </row>
    <row r="311" spans="1:9">
      <c r="A311">
        <v>44506</v>
      </c>
      <c r="B311">
        <v>4</v>
      </c>
      <c r="C311">
        <v>19</v>
      </c>
      <c r="D311">
        <v>6</v>
      </c>
      <c r="E311">
        <v>1</v>
      </c>
      <c r="F311">
        <v>3</v>
      </c>
      <c r="G311">
        <v>6</v>
      </c>
      <c r="H311">
        <v>4</v>
      </c>
      <c r="I311" t="str">
        <v>0</v>
      </c>
    </row>
    <row r="312" spans="1:9">
      <c r="A312">
        <v>44507</v>
      </c>
      <c r="B312">
        <v>11</v>
      </c>
      <c r="C312">
        <v>19</v>
      </c>
      <c r="D312">
        <v>7</v>
      </c>
      <c r="E312">
        <v>2</v>
      </c>
      <c r="F312">
        <v>3</v>
      </c>
      <c r="G312">
        <v>6</v>
      </c>
      <c r="H312">
        <v>4</v>
      </c>
      <c r="I312" t="str">
        <v>0</v>
      </c>
    </row>
    <row r="313" spans="1:9">
      <c r="A313">
        <v>44508</v>
      </c>
      <c r="B313">
        <v>5</v>
      </c>
      <c r="C313">
        <v>18</v>
      </c>
      <c r="D313">
        <v>1</v>
      </c>
      <c r="E313">
        <v>0</v>
      </c>
      <c r="F313">
        <v>3</v>
      </c>
      <c r="G313">
        <v>4</v>
      </c>
      <c r="H313">
        <v>1</v>
      </c>
      <c r="I313" t="str">
        <v>1</v>
      </c>
    </row>
    <row r="314" spans="1:9">
      <c r="A314">
        <v>44509</v>
      </c>
      <c r="B314">
        <v>4</v>
      </c>
      <c r="C314">
        <v>19</v>
      </c>
      <c r="D314">
        <v>2</v>
      </c>
      <c r="E314">
        <v>0</v>
      </c>
      <c r="F314">
        <v>3</v>
      </c>
      <c r="G314">
        <v>3</v>
      </c>
      <c r="H314">
        <v>2</v>
      </c>
      <c r="I314" t="str">
        <v>1</v>
      </c>
    </row>
    <row r="315" spans="1:9">
      <c r="A315">
        <v>44510</v>
      </c>
      <c r="B315">
        <v>4</v>
      </c>
      <c r="C315">
        <v>18</v>
      </c>
      <c r="D315">
        <v>3</v>
      </c>
      <c r="E315">
        <v>0</v>
      </c>
      <c r="F315">
        <v>3</v>
      </c>
      <c r="G315">
        <v>3</v>
      </c>
      <c r="H315">
        <v>1</v>
      </c>
      <c r="I315" t="str">
        <v>1</v>
      </c>
    </row>
    <row r="316" spans="1:9">
      <c r="A316">
        <v>44511</v>
      </c>
      <c r="B316">
        <v>13</v>
      </c>
      <c r="C316">
        <v>18</v>
      </c>
      <c r="D316">
        <v>4</v>
      </c>
      <c r="E316">
        <v>0</v>
      </c>
      <c r="F316">
        <v>3</v>
      </c>
      <c r="G316">
        <v>4</v>
      </c>
      <c r="H316">
        <v>4</v>
      </c>
      <c r="I316" t="str">
        <v>1</v>
      </c>
    </row>
    <row r="317" spans="1:9">
      <c r="A317">
        <v>44512</v>
      </c>
      <c r="B317">
        <v>13</v>
      </c>
      <c r="C317">
        <v>18</v>
      </c>
      <c r="D317">
        <v>5</v>
      </c>
      <c r="E317">
        <v>0</v>
      </c>
      <c r="F317">
        <v>3</v>
      </c>
      <c r="G317">
        <v>3</v>
      </c>
      <c r="H317">
        <v>4</v>
      </c>
      <c r="I317" t="str">
        <v>1</v>
      </c>
    </row>
    <row r="318" spans="1:9">
      <c r="A318">
        <v>44513</v>
      </c>
      <c r="B318">
        <v>10</v>
      </c>
      <c r="C318">
        <v>19</v>
      </c>
      <c r="D318">
        <v>6</v>
      </c>
      <c r="E318">
        <v>1</v>
      </c>
      <c r="F318">
        <v>3</v>
      </c>
      <c r="G318">
        <v>5</v>
      </c>
      <c r="H318">
        <v>4</v>
      </c>
      <c r="I318" t="str">
        <v>0</v>
      </c>
    </row>
    <row r="319" spans="1:9">
      <c r="A319">
        <v>44514</v>
      </c>
      <c r="B319">
        <v>12</v>
      </c>
      <c r="C319">
        <v>19</v>
      </c>
      <c r="D319">
        <v>7</v>
      </c>
      <c r="E319">
        <v>2</v>
      </c>
      <c r="F319">
        <v>3</v>
      </c>
      <c r="G319">
        <v>5</v>
      </c>
      <c r="H319">
        <v>5</v>
      </c>
      <c r="I319" t="str">
        <v>0</v>
      </c>
    </row>
    <row r="320" spans="1:9">
      <c r="A320">
        <v>44515</v>
      </c>
      <c r="B320">
        <v>13</v>
      </c>
      <c r="C320">
        <v>19</v>
      </c>
      <c r="D320">
        <v>1</v>
      </c>
      <c r="E320">
        <v>0</v>
      </c>
      <c r="F320">
        <v>3</v>
      </c>
      <c r="G320">
        <v>4</v>
      </c>
      <c r="H320">
        <v>5</v>
      </c>
      <c r="I320" t="str">
        <v>0</v>
      </c>
    </row>
    <row r="321" spans="1:9">
      <c r="A321">
        <v>44516</v>
      </c>
      <c r="B321">
        <v>4</v>
      </c>
      <c r="C321">
        <v>19</v>
      </c>
      <c r="D321">
        <v>2</v>
      </c>
      <c r="E321">
        <v>0</v>
      </c>
      <c r="F321">
        <v>3</v>
      </c>
      <c r="G321">
        <v>4</v>
      </c>
      <c r="H321">
        <v>3</v>
      </c>
      <c r="I321" t="str">
        <v>0</v>
      </c>
    </row>
    <row r="322" spans="1:9">
      <c r="A322">
        <v>44517</v>
      </c>
      <c r="B322">
        <v>13</v>
      </c>
      <c r="C322">
        <v>19</v>
      </c>
      <c r="D322">
        <v>3</v>
      </c>
      <c r="E322">
        <v>0</v>
      </c>
      <c r="F322">
        <v>3</v>
      </c>
      <c r="G322">
        <v>3</v>
      </c>
      <c r="H322">
        <v>5</v>
      </c>
      <c r="I322" t="str">
        <v>0</v>
      </c>
    </row>
    <row r="323" spans="1:9">
      <c r="A323">
        <v>44518</v>
      </c>
      <c r="B323">
        <v>13</v>
      </c>
      <c r="C323">
        <v>19</v>
      </c>
      <c r="D323">
        <v>4</v>
      </c>
      <c r="E323">
        <v>0</v>
      </c>
      <c r="F323">
        <v>3</v>
      </c>
      <c r="G323">
        <v>4</v>
      </c>
      <c r="H323">
        <v>5</v>
      </c>
      <c r="I323" t="str">
        <v>0</v>
      </c>
    </row>
    <row r="324" spans="1:9">
      <c r="A324">
        <v>44519</v>
      </c>
      <c r="B324">
        <v>13</v>
      </c>
      <c r="C324">
        <v>19</v>
      </c>
      <c r="D324">
        <v>5</v>
      </c>
      <c r="E324">
        <v>0</v>
      </c>
      <c r="F324">
        <v>3</v>
      </c>
      <c r="G324">
        <v>4</v>
      </c>
      <c r="H324">
        <v>5</v>
      </c>
      <c r="I324" t="str">
        <v>0</v>
      </c>
    </row>
    <row r="325" spans="1:9">
      <c r="A325">
        <v>44520</v>
      </c>
      <c r="B325">
        <v>12</v>
      </c>
      <c r="C325">
        <v>19</v>
      </c>
      <c r="D325">
        <v>6</v>
      </c>
      <c r="E325">
        <v>1</v>
      </c>
      <c r="F325">
        <v>3</v>
      </c>
      <c r="G325">
        <v>4</v>
      </c>
      <c r="H325">
        <v>5</v>
      </c>
      <c r="I325" t="str">
        <v>0</v>
      </c>
    </row>
    <row r="326" spans="1:9">
      <c r="A326">
        <v>44521</v>
      </c>
      <c r="B326">
        <v>6</v>
      </c>
      <c r="C326">
        <v>19</v>
      </c>
      <c r="D326">
        <v>7</v>
      </c>
      <c r="E326">
        <v>2</v>
      </c>
      <c r="F326">
        <v>3</v>
      </c>
      <c r="G326">
        <v>5</v>
      </c>
      <c r="H326">
        <v>2</v>
      </c>
      <c r="I326" t="str">
        <v>0</v>
      </c>
    </row>
    <row r="327" spans="1:9">
      <c r="A327">
        <v>44522</v>
      </c>
      <c r="B327">
        <v>4</v>
      </c>
      <c r="C327">
        <v>18</v>
      </c>
      <c r="D327">
        <v>1</v>
      </c>
      <c r="E327">
        <v>0</v>
      </c>
      <c r="F327">
        <v>3</v>
      </c>
      <c r="G327">
        <v>2</v>
      </c>
      <c r="H327">
        <v>2</v>
      </c>
      <c r="I327" t="str">
        <v>1</v>
      </c>
    </row>
    <row r="328" spans="1:9">
      <c r="A328">
        <v>44523</v>
      </c>
      <c r="B328">
        <v>3</v>
      </c>
      <c r="C328">
        <v>18</v>
      </c>
      <c r="D328">
        <v>2</v>
      </c>
      <c r="E328">
        <v>0</v>
      </c>
      <c r="F328">
        <v>3</v>
      </c>
      <c r="G328">
        <v>3</v>
      </c>
      <c r="H328">
        <v>1</v>
      </c>
      <c r="I328" t="str">
        <v>0</v>
      </c>
    </row>
    <row r="329" spans="1:9">
      <c r="A329">
        <v>44524</v>
      </c>
      <c r="B329">
        <v>13</v>
      </c>
      <c r="C329">
        <v>19</v>
      </c>
      <c r="D329">
        <v>3</v>
      </c>
      <c r="E329">
        <v>0</v>
      </c>
      <c r="F329">
        <v>3</v>
      </c>
      <c r="G329">
        <v>4</v>
      </c>
      <c r="H329">
        <v>4</v>
      </c>
      <c r="I329" t="str">
        <v>0</v>
      </c>
    </row>
    <row r="330" spans="1:9">
      <c r="A330">
        <v>44525</v>
      </c>
      <c r="B330">
        <v>12</v>
      </c>
      <c r="C330">
        <v>19</v>
      </c>
      <c r="D330">
        <v>4</v>
      </c>
      <c r="E330">
        <v>0</v>
      </c>
      <c r="F330">
        <v>3</v>
      </c>
      <c r="G330">
        <v>4</v>
      </c>
      <c r="H330">
        <v>4</v>
      </c>
      <c r="I330" t="str">
        <v>0</v>
      </c>
    </row>
    <row r="331" spans="1:9">
      <c r="A331">
        <v>44526</v>
      </c>
      <c r="B331">
        <v>13</v>
      </c>
      <c r="C331">
        <v>19</v>
      </c>
      <c r="D331">
        <v>5</v>
      </c>
      <c r="E331">
        <v>0</v>
      </c>
      <c r="F331">
        <v>3</v>
      </c>
      <c r="G331">
        <v>4</v>
      </c>
      <c r="H331">
        <v>5</v>
      </c>
      <c r="I331" t="str">
        <v>0</v>
      </c>
    </row>
    <row r="332" spans="1:9">
      <c r="A332">
        <v>44527</v>
      </c>
      <c r="B332">
        <v>13</v>
      </c>
      <c r="C332">
        <v>19</v>
      </c>
      <c r="D332">
        <v>6</v>
      </c>
      <c r="E332">
        <v>1</v>
      </c>
      <c r="F332">
        <v>3</v>
      </c>
      <c r="G332">
        <v>3</v>
      </c>
      <c r="H332">
        <v>5</v>
      </c>
      <c r="I332" t="str">
        <v>0</v>
      </c>
    </row>
    <row r="333" spans="1:9">
      <c r="A333">
        <v>44528</v>
      </c>
      <c r="B333">
        <v>12</v>
      </c>
      <c r="C333">
        <v>19</v>
      </c>
      <c r="D333">
        <v>7</v>
      </c>
      <c r="E333">
        <v>2</v>
      </c>
      <c r="F333">
        <v>3</v>
      </c>
      <c r="G333">
        <v>3</v>
      </c>
      <c r="H333">
        <v>5</v>
      </c>
      <c r="I333" t="str">
        <v>0</v>
      </c>
    </row>
    <row r="334" spans="1:9">
      <c r="A334">
        <v>44529</v>
      </c>
      <c r="B334">
        <v>12</v>
      </c>
      <c r="C334">
        <v>19</v>
      </c>
      <c r="D334">
        <v>1</v>
      </c>
      <c r="E334">
        <v>0</v>
      </c>
      <c r="F334">
        <v>3</v>
      </c>
      <c r="G334">
        <v>4</v>
      </c>
      <c r="H334">
        <v>4</v>
      </c>
      <c r="I334" t="str">
        <v>0</v>
      </c>
    </row>
    <row r="335" spans="1:9">
      <c r="A335">
        <v>44530</v>
      </c>
      <c r="B335">
        <v>4</v>
      </c>
      <c r="C335">
        <v>18</v>
      </c>
      <c r="D335">
        <v>2</v>
      </c>
      <c r="E335">
        <v>0</v>
      </c>
      <c r="F335">
        <v>3</v>
      </c>
      <c r="G335">
        <v>3</v>
      </c>
      <c r="H335">
        <v>1</v>
      </c>
      <c r="I335" t="str">
        <v>1</v>
      </c>
    </row>
    <row r="336" spans="1:9">
      <c r="A336">
        <v>44531</v>
      </c>
      <c r="B336">
        <v>4</v>
      </c>
      <c r="C336">
        <v>18</v>
      </c>
      <c r="D336">
        <v>3</v>
      </c>
      <c r="E336">
        <v>0</v>
      </c>
      <c r="F336">
        <v>4</v>
      </c>
      <c r="G336">
        <v>2</v>
      </c>
      <c r="H336">
        <v>1</v>
      </c>
      <c r="I336" t="str">
        <v>1</v>
      </c>
    </row>
    <row r="337" spans="1:9">
      <c r="A337">
        <v>44532</v>
      </c>
      <c r="B337">
        <v>4</v>
      </c>
      <c r="C337">
        <v>19</v>
      </c>
      <c r="D337">
        <v>4</v>
      </c>
      <c r="E337">
        <v>0</v>
      </c>
      <c r="F337">
        <v>4</v>
      </c>
      <c r="G337">
        <v>3</v>
      </c>
      <c r="H337">
        <v>2</v>
      </c>
      <c r="I337" t="str">
        <v>1</v>
      </c>
    </row>
    <row r="338" spans="1:9">
      <c r="A338">
        <v>44533</v>
      </c>
      <c r="B338">
        <v>13</v>
      </c>
      <c r="C338">
        <v>19</v>
      </c>
      <c r="D338">
        <v>5</v>
      </c>
      <c r="E338">
        <v>0</v>
      </c>
      <c r="F338">
        <v>4</v>
      </c>
      <c r="G338">
        <v>3</v>
      </c>
      <c r="H338">
        <v>3</v>
      </c>
      <c r="I338" t="str">
        <v>0</v>
      </c>
    </row>
    <row r="339" spans="1:9">
      <c r="A339">
        <v>44534</v>
      </c>
      <c r="B339">
        <v>12</v>
      </c>
      <c r="C339">
        <v>19</v>
      </c>
      <c r="D339">
        <v>6</v>
      </c>
      <c r="E339">
        <v>1</v>
      </c>
      <c r="F339">
        <v>4</v>
      </c>
      <c r="G339">
        <v>3</v>
      </c>
      <c r="H339">
        <v>5</v>
      </c>
      <c r="I339" t="str">
        <v>0</v>
      </c>
    </row>
    <row r="340" spans="1:9">
      <c r="A340">
        <v>44535</v>
      </c>
      <c r="B340">
        <v>14</v>
      </c>
      <c r="C340">
        <v>19</v>
      </c>
      <c r="D340">
        <v>7</v>
      </c>
      <c r="E340">
        <v>2</v>
      </c>
      <c r="F340">
        <v>4</v>
      </c>
      <c r="G340">
        <v>3</v>
      </c>
      <c r="H340">
        <v>5</v>
      </c>
      <c r="I340" t="str">
        <v>0</v>
      </c>
    </row>
    <row r="341" spans="1:9">
      <c r="A341">
        <v>44536</v>
      </c>
      <c r="B341">
        <v>13</v>
      </c>
      <c r="C341">
        <v>19</v>
      </c>
      <c r="D341">
        <v>1</v>
      </c>
      <c r="E341">
        <v>0</v>
      </c>
      <c r="F341">
        <v>4</v>
      </c>
      <c r="G341">
        <v>3</v>
      </c>
      <c r="H341">
        <v>3</v>
      </c>
      <c r="I341" t="str">
        <v>0</v>
      </c>
    </row>
    <row r="342" spans="1:9">
      <c r="A342">
        <v>44537</v>
      </c>
      <c r="B342">
        <v>13</v>
      </c>
      <c r="C342">
        <v>19</v>
      </c>
      <c r="D342">
        <v>2</v>
      </c>
      <c r="E342">
        <v>0</v>
      </c>
      <c r="F342">
        <v>4</v>
      </c>
      <c r="G342">
        <v>3</v>
      </c>
      <c r="H342">
        <v>4</v>
      </c>
      <c r="I342" t="str">
        <v>0</v>
      </c>
    </row>
    <row r="343" spans="1:9">
      <c r="A343">
        <v>44538</v>
      </c>
      <c r="B343">
        <v>13</v>
      </c>
      <c r="C343">
        <v>19</v>
      </c>
      <c r="D343">
        <v>3</v>
      </c>
      <c r="E343">
        <v>0</v>
      </c>
      <c r="F343">
        <v>4</v>
      </c>
      <c r="G343">
        <v>3</v>
      </c>
      <c r="H343">
        <v>4</v>
      </c>
      <c r="I343" t="str">
        <v>0</v>
      </c>
    </row>
    <row r="344" spans="1:9">
      <c r="A344">
        <v>44539</v>
      </c>
      <c r="B344">
        <v>4</v>
      </c>
      <c r="C344">
        <v>19</v>
      </c>
      <c r="D344">
        <v>4</v>
      </c>
      <c r="E344">
        <v>0</v>
      </c>
      <c r="F344">
        <v>4</v>
      </c>
      <c r="G344">
        <v>4</v>
      </c>
      <c r="H344">
        <v>1</v>
      </c>
      <c r="I344" t="str">
        <v>1</v>
      </c>
    </row>
    <row r="345" spans="1:9">
      <c r="A345">
        <v>44540</v>
      </c>
      <c r="B345">
        <v>13</v>
      </c>
      <c r="C345">
        <v>19</v>
      </c>
      <c r="D345">
        <v>5</v>
      </c>
      <c r="E345">
        <v>0</v>
      </c>
      <c r="F345">
        <v>4</v>
      </c>
      <c r="G345">
        <v>4</v>
      </c>
      <c r="H345">
        <v>2</v>
      </c>
      <c r="I345" t="str">
        <v>0</v>
      </c>
    </row>
    <row r="346" spans="1:9">
      <c r="A346">
        <v>44541</v>
      </c>
      <c r="B346">
        <v>14</v>
      </c>
      <c r="C346">
        <v>19</v>
      </c>
      <c r="D346">
        <v>6</v>
      </c>
      <c r="E346">
        <v>1</v>
      </c>
      <c r="F346">
        <v>4</v>
      </c>
      <c r="G346">
        <v>4</v>
      </c>
      <c r="H346">
        <v>1</v>
      </c>
      <c r="I346" t="str">
        <v>0</v>
      </c>
    </row>
    <row r="347" spans="1:9">
      <c r="A347">
        <v>44542</v>
      </c>
      <c r="B347">
        <v>12</v>
      </c>
      <c r="C347">
        <v>19</v>
      </c>
      <c r="D347">
        <v>7</v>
      </c>
      <c r="E347">
        <v>2</v>
      </c>
      <c r="F347">
        <v>4</v>
      </c>
      <c r="G347">
        <v>2</v>
      </c>
      <c r="H347">
        <v>2</v>
      </c>
      <c r="I347" t="str">
        <v>0</v>
      </c>
    </row>
    <row r="348" spans="1:9">
      <c r="A348">
        <v>44543</v>
      </c>
      <c r="B348">
        <v>4</v>
      </c>
      <c r="C348">
        <v>18</v>
      </c>
      <c r="D348">
        <v>1</v>
      </c>
      <c r="E348">
        <v>0</v>
      </c>
      <c r="F348">
        <v>4</v>
      </c>
      <c r="G348">
        <v>2</v>
      </c>
      <c r="H348">
        <v>1</v>
      </c>
      <c r="I348" t="str">
        <v>0</v>
      </c>
    </row>
    <row r="349" spans="1:9">
      <c r="A349">
        <v>44544</v>
      </c>
      <c r="B349">
        <v>13</v>
      </c>
      <c r="C349">
        <v>19</v>
      </c>
      <c r="D349">
        <v>2</v>
      </c>
      <c r="E349">
        <v>0</v>
      </c>
      <c r="F349">
        <v>4</v>
      </c>
      <c r="G349">
        <v>2</v>
      </c>
      <c r="H349">
        <v>4</v>
      </c>
      <c r="I349" t="str">
        <v>0</v>
      </c>
    </row>
    <row r="350" spans="1:9">
      <c r="A350">
        <v>44545</v>
      </c>
      <c r="B350">
        <v>4</v>
      </c>
      <c r="C350">
        <v>19</v>
      </c>
      <c r="D350">
        <v>3</v>
      </c>
      <c r="E350">
        <v>0</v>
      </c>
      <c r="F350">
        <v>4</v>
      </c>
      <c r="G350">
        <v>3</v>
      </c>
      <c r="H350">
        <v>2</v>
      </c>
      <c r="I350" t="str">
        <v>1</v>
      </c>
    </row>
    <row r="351" spans="1:9">
      <c r="A351">
        <v>44546</v>
      </c>
      <c r="B351">
        <v>4</v>
      </c>
      <c r="C351">
        <v>18</v>
      </c>
      <c r="D351">
        <v>4</v>
      </c>
      <c r="E351">
        <v>0</v>
      </c>
      <c r="F351">
        <v>4</v>
      </c>
      <c r="G351">
        <v>4</v>
      </c>
      <c r="H351">
        <v>1</v>
      </c>
      <c r="I351" t="str">
        <v>1</v>
      </c>
    </row>
    <row r="352" spans="1:9">
      <c r="A352">
        <v>44547</v>
      </c>
      <c r="B352">
        <v>4</v>
      </c>
      <c r="C352">
        <v>18</v>
      </c>
      <c r="D352">
        <v>5</v>
      </c>
      <c r="E352">
        <v>0</v>
      </c>
      <c r="F352">
        <v>4</v>
      </c>
      <c r="G352">
        <v>1</v>
      </c>
      <c r="H352">
        <v>1</v>
      </c>
      <c r="I352" t="str">
        <v>1</v>
      </c>
    </row>
    <row r="353" spans="1:9">
      <c r="A353">
        <v>44548</v>
      </c>
      <c r="B353">
        <v>4</v>
      </c>
      <c r="C353">
        <v>19</v>
      </c>
      <c r="D353">
        <v>6</v>
      </c>
      <c r="E353">
        <v>1</v>
      </c>
      <c r="F353">
        <v>4</v>
      </c>
      <c r="G353">
        <v>1</v>
      </c>
      <c r="H353">
        <v>1</v>
      </c>
      <c r="I353" t="str">
        <v>1</v>
      </c>
    </row>
    <row r="354" spans="1:9">
      <c r="A354">
        <v>44549</v>
      </c>
      <c r="B354">
        <v>12</v>
      </c>
      <c r="C354">
        <v>19</v>
      </c>
      <c r="D354">
        <v>7</v>
      </c>
      <c r="E354">
        <v>2</v>
      </c>
      <c r="F354">
        <v>4</v>
      </c>
      <c r="G354">
        <v>2</v>
      </c>
      <c r="H354">
        <v>3</v>
      </c>
      <c r="I354" t="str">
        <v>1</v>
      </c>
    </row>
    <row r="355" spans="1:9">
      <c r="A355">
        <v>44550</v>
      </c>
      <c r="B355">
        <v>13</v>
      </c>
      <c r="C355">
        <v>19</v>
      </c>
      <c r="D355">
        <v>1</v>
      </c>
      <c r="E355">
        <v>0</v>
      </c>
      <c r="F355">
        <v>4</v>
      </c>
      <c r="G355">
        <v>2</v>
      </c>
      <c r="H355">
        <v>4</v>
      </c>
      <c r="I355" t="str">
        <v>0</v>
      </c>
    </row>
    <row r="356" spans="1:9">
      <c r="A356">
        <v>44551</v>
      </c>
      <c r="B356">
        <v>13</v>
      </c>
      <c r="C356">
        <v>19</v>
      </c>
      <c r="D356">
        <v>2</v>
      </c>
      <c r="E356">
        <v>0</v>
      </c>
      <c r="F356">
        <v>4</v>
      </c>
      <c r="G356">
        <v>3</v>
      </c>
      <c r="H356">
        <v>3</v>
      </c>
      <c r="I356" t="str">
        <v>0</v>
      </c>
    </row>
    <row r="357" spans="1:9">
      <c r="A357">
        <v>44552</v>
      </c>
      <c r="B357">
        <v>13</v>
      </c>
      <c r="C357">
        <v>19</v>
      </c>
      <c r="D357">
        <v>3</v>
      </c>
      <c r="E357">
        <v>0</v>
      </c>
      <c r="F357">
        <v>4</v>
      </c>
      <c r="G357">
        <v>2</v>
      </c>
      <c r="H357">
        <v>5</v>
      </c>
      <c r="I357" t="str">
        <v>0</v>
      </c>
    </row>
    <row r="358" spans="1:9">
      <c r="A358">
        <v>44553</v>
      </c>
      <c r="B358">
        <v>13</v>
      </c>
      <c r="C358">
        <v>19</v>
      </c>
      <c r="D358">
        <v>4</v>
      </c>
      <c r="E358">
        <v>0</v>
      </c>
      <c r="F358">
        <v>4</v>
      </c>
      <c r="G358">
        <v>3</v>
      </c>
      <c r="H358">
        <v>4</v>
      </c>
      <c r="I358" t="str">
        <v>0</v>
      </c>
    </row>
    <row r="359" spans="1:9">
      <c r="A359">
        <v>44554</v>
      </c>
      <c r="B359">
        <v>4</v>
      </c>
      <c r="C359">
        <v>18</v>
      </c>
      <c r="D359">
        <v>5</v>
      </c>
      <c r="E359">
        <v>0</v>
      </c>
      <c r="F359">
        <v>4</v>
      </c>
      <c r="G359">
        <v>2</v>
      </c>
      <c r="H359">
        <v>1</v>
      </c>
      <c r="I359" t="str">
        <v>0</v>
      </c>
    </row>
    <row r="360" spans="1:9">
      <c r="A360">
        <v>44555</v>
      </c>
      <c r="B360">
        <v>4</v>
      </c>
      <c r="C360">
        <v>19</v>
      </c>
      <c r="D360">
        <v>6</v>
      </c>
      <c r="E360">
        <v>3</v>
      </c>
      <c r="F360">
        <v>4</v>
      </c>
      <c r="G360">
        <v>1</v>
      </c>
      <c r="H360">
        <v>1</v>
      </c>
      <c r="I360" t="str">
        <v>0</v>
      </c>
    </row>
    <row r="361" spans="1:9">
      <c r="A361">
        <v>44556</v>
      </c>
      <c r="B361">
        <v>4</v>
      </c>
      <c r="C361">
        <v>19</v>
      </c>
      <c r="D361">
        <v>7</v>
      </c>
      <c r="E361">
        <v>2</v>
      </c>
      <c r="F361">
        <v>4</v>
      </c>
      <c r="G361">
        <v>1</v>
      </c>
      <c r="H361">
        <v>1</v>
      </c>
      <c r="I361" t="str">
        <v>1</v>
      </c>
    </row>
    <row r="362" spans="1:9">
      <c r="A362">
        <v>44557</v>
      </c>
      <c r="B362">
        <v>4</v>
      </c>
      <c r="C362">
        <v>18</v>
      </c>
      <c r="D362">
        <v>1</v>
      </c>
      <c r="E362">
        <v>0</v>
      </c>
      <c r="F362">
        <v>4</v>
      </c>
      <c r="G362">
        <v>1</v>
      </c>
      <c r="H362">
        <v>1</v>
      </c>
      <c r="I362" t="str">
        <v>1</v>
      </c>
    </row>
    <row r="363" spans="1:9">
      <c r="A363">
        <v>44558</v>
      </c>
      <c r="B363">
        <v>5</v>
      </c>
      <c r="C363">
        <v>19</v>
      </c>
      <c r="D363">
        <v>2</v>
      </c>
      <c r="E363">
        <v>0</v>
      </c>
      <c r="F363">
        <v>4</v>
      </c>
      <c r="G363">
        <v>2</v>
      </c>
      <c r="H363">
        <v>1</v>
      </c>
      <c r="I363" t="str">
        <v>0</v>
      </c>
    </row>
    <row r="364" spans="1:9">
      <c r="A364">
        <v>44559</v>
      </c>
      <c r="B364">
        <v>12</v>
      </c>
      <c r="C364">
        <v>19</v>
      </c>
      <c r="D364">
        <v>3</v>
      </c>
      <c r="E364">
        <v>0</v>
      </c>
      <c r="F364">
        <v>4</v>
      </c>
      <c r="G364">
        <v>3</v>
      </c>
      <c r="H364">
        <v>2</v>
      </c>
      <c r="I364" t="str">
        <v>1</v>
      </c>
    </row>
    <row r="365" spans="1:9">
      <c r="A365">
        <v>44560</v>
      </c>
      <c r="B365">
        <v>13</v>
      </c>
      <c r="C365">
        <v>18</v>
      </c>
      <c r="D365">
        <v>4</v>
      </c>
      <c r="E365">
        <v>0</v>
      </c>
      <c r="F365">
        <v>4</v>
      </c>
      <c r="G365">
        <v>2</v>
      </c>
      <c r="H365">
        <v>2</v>
      </c>
      <c r="I365" t="str">
        <v>0</v>
      </c>
    </row>
    <row r="366" spans="1:9">
      <c r="A366">
        <v>44561</v>
      </c>
      <c r="B366">
        <v>4</v>
      </c>
      <c r="C366">
        <v>19</v>
      </c>
      <c r="D366">
        <v>5</v>
      </c>
      <c r="E366">
        <v>0</v>
      </c>
      <c r="F366">
        <v>4</v>
      </c>
      <c r="G366">
        <v>2</v>
      </c>
      <c r="H366">
        <v>1</v>
      </c>
      <c r="I366" t="str">
        <v>0</v>
      </c>
    </row>
    <row r="367" spans="1:9">
      <c r="A367">
        <v>44562</v>
      </c>
      <c r="B367">
        <v>12</v>
      </c>
      <c r="C367">
        <v>19</v>
      </c>
      <c r="D367">
        <v>6</v>
      </c>
      <c r="E367">
        <v>3</v>
      </c>
      <c r="F367">
        <v>4</v>
      </c>
      <c r="G367">
        <v>1</v>
      </c>
      <c r="H367">
        <v>4</v>
      </c>
      <c r="I367" t="str">
        <v>0</v>
      </c>
    </row>
    <row r="368" spans="1:9">
      <c r="A368">
        <v>44563</v>
      </c>
      <c r="B368">
        <v>10</v>
      </c>
      <c r="C368">
        <v>19</v>
      </c>
      <c r="D368">
        <v>7</v>
      </c>
      <c r="E368">
        <v>2</v>
      </c>
      <c r="F368">
        <v>4</v>
      </c>
      <c r="G368">
        <v>2</v>
      </c>
      <c r="H368">
        <v>2</v>
      </c>
      <c r="I368" t="str">
        <v>0</v>
      </c>
    </row>
    <row r="369" spans="1:9">
      <c r="A369">
        <v>44564</v>
      </c>
      <c r="B369">
        <v>13</v>
      </c>
      <c r="C369">
        <v>19</v>
      </c>
      <c r="D369">
        <v>1</v>
      </c>
      <c r="E369">
        <v>0</v>
      </c>
      <c r="F369">
        <v>4</v>
      </c>
      <c r="G369">
        <v>2</v>
      </c>
      <c r="H369">
        <v>4</v>
      </c>
      <c r="I369" t="str">
        <v>0</v>
      </c>
    </row>
    <row r="370" spans="1:9">
      <c r="A370">
        <v>44565</v>
      </c>
      <c r="B370">
        <v>13</v>
      </c>
      <c r="C370">
        <v>19</v>
      </c>
      <c r="D370">
        <v>2</v>
      </c>
      <c r="E370">
        <v>0</v>
      </c>
      <c r="F370">
        <v>4</v>
      </c>
      <c r="G370">
        <v>2</v>
      </c>
      <c r="H370">
        <v>2</v>
      </c>
      <c r="I370" t="str">
        <v>0</v>
      </c>
    </row>
    <row r="371" spans="1:9">
      <c r="A371">
        <v>44566</v>
      </c>
      <c r="B371">
        <v>4</v>
      </c>
      <c r="C371">
        <v>18</v>
      </c>
      <c r="D371">
        <v>3</v>
      </c>
      <c r="E371">
        <v>0</v>
      </c>
      <c r="F371">
        <v>4</v>
      </c>
      <c r="G371">
        <v>2</v>
      </c>
      <c r="H371">
        <v>1</v>
      </c>
      <c r="I371" t="str">
        <v>1</v>
      </c>
    </row>
    <row r="372" spans="1:9">
      <c r="A372">
        <v>44567</v>
      </c>
      <c r="B372">
        <v>13</v>
      </c>
      <c r="C372">
        <v>19</v>
      </c>
      <c r="D372">
        <v>4</v>
      </c>
      <c r="E372">
        <v>0</v>
      </c>
      <c r="F372">
        <v>4</v>
      </c>
      <c r="G372">
        <v>2</v>
      </c>
      <c r="H372">
        <v>4</v>
      </c>
      <c r="I372" t="str">
        <v>0</v>
      </c>
    </row>
    <row r="373" spans="1:9">
      <c r="A373">
        <v>44568</v>
      </c>
      <c r="B373">
        <v>13</v>
      </c>
      <c r="C373">
        <v>19</v>
      </c>
      <c r="D373">
        <v>5</v>
      </c>
      <c r="E373">
        <v>0</v>
      </c>
      <c r="F373">
        <v>4</v>
      </c>
      <c r="G373">
        <v>1</v>
      </c>
      <c r="H373">
        <v>5</v>
      </c>
      <c r="I373" t="str">
        <v>0</v>
      </c>
    </row>
    <row r="374" spans="1:9">
      <c r="A374">
        <v>44569</v>
      </c>
      <c r="B374">
        <v>13</v>
      </c>
      <c r="C374">
        <v>19</v>
      </c>
      <c r="D374">
        <v>6</v>
      </c>
      <c r="E374">
        <v>1</v>
      </c>
      <c r="F374">
        <v>4</v>
      </c>
      <c r="G374">
        <v>2</v>
      </c>
      <c r="H374">
        <v>1</v>
      </c>
      <c r="I374" t="str">
        <v>0</v>
      </c>
    </row>
    <row r="375" spans="1:9">
      <c r="A375">
        <v>44570</v>
      </c>
      <c r="B375">
        <v>15</v>
      </c>
      <c r="C375">
        <v>19</v>
      </c>
      <c r="D375">
        <v>7</v>
      </c>
      <c r="E375">
        <v>2</v>
      </c>
      <c r="F375">
        <v>4</v>
      </c>
      <c r="G375">
        <v>2</v>
      </c>
      <c r="H375">
        <v>1</v>
      </c>
      <c r="I375" t="str">
        <v>0</v>
      </c>
    </row>
    <row r="376" spans="1:9">
      <c r="A376">
        <v>44571</v>
      </c>
      <c r="B376">
        <v>13</v>
      </c>
      <c r="C376">
        <v>19</v>
      </c>
      <c r="D376">
        <v>1</v>
      </c>
      <c r="E376">
        <v>0</v>
      </c>
      <c r="F376">
        <v>4</v>
      </c>
      <c r="G376">
        <v>2</v>
      </c>
      <c r="H376">
        <v>2</v>
      </c>
      <c r="I376" t="str">
        <v>1</v>
      </c>
    </row>
    <row r="377" spans="1:9">
      <c r="A377">
        <v>44572</v>
      </c>
      <c r="B377">
        <v>4</v>
      </c>
      <c r="C377">
        <v>18</v>
      </c>
      <c r="D377">
        <v>2</v>
      </c>
      <c r="E377">
        <v>0</v>
      </c>
      <c r="F377">
        <v>4</v>
      </c>
      <c r="G377">
        <v>1</v>
      </c>
      <c r="H377">
        <v>1</v>
      </c>
      <c r="I377" t="str">
        <v>1</v>
      </c>
    </row>
    <row r="378" spans="1:9">
      <c r="A378">
        <v>44573</v>
      </c>
      <c r="B378">
        <v>14</v>
      </c>
      <c r="C378">
        <v>19</v>
      </c>
      <c r="D378">
        <v>3</v>
      </c>
      <c r="E378">
        <v>0</v>
      </c>
      <c r="F378">
        <v>4</v>
      </c>
      <c r="G378">
        <v>1</v>
      </c>
      <c r="H378">
        <v>2</v>
      </c>
      <c r="I378" t="str">
        <v>0</v>
      </c>
    </row>
    <row r="379" spans="1:9">
      <c r="A379">
        <v>44574</v>
      </c>
      <c r="B379">
        <v>4</v>
      </c>
      <c r="C379">
        <v>19</v>
      </c>
      <c r="D379">
        <v>4</v>
      </c>
      <c r="E379">
        <v>0</v>
      </c>
      <c r="F379">
        <v>4</v>
      </c>
      <c r="G379">
        <v>1</v>
      </c>
      <c r="H379">
        <v>1</v>
      </c>
      <c r="I379" t="str">
        <v>1</v>
      </c>
    </row>
    <row r="380" spans="1:9">
      <c r="A380">
        <v>44575</v>
      </c>
      <c r="B380">
        <v>14</v>
      </c>
      <c r="C380">
        <v>19</v>
      </c>
      <c r="D380">
        <v>5</v>
      </c>
      <c r="E380">
        <v>0</v>
      </c>
      <c r="F380">
        <v>4</v>
      </c>
      <c r="G380">
        <v>1</v>
      </c>
      <c r="H380">
        <v>3</v>
      </c>
      <c r="I380" t="str">
        <v>0</v>
      </c>
    </row>
    <row r="381" spans="1:9">
      <c r="A381">
        <v>44576</v>
      </c>
      <c r="B381">
        <v>13</v>
      </c>
      <c r="C381">
        <v>20</v>
      </c>
      <c r="D381">
        <v>6</v>
      </c>
      <c r="E381">
        <v>1</v>
      </c>
      <c r="F381">
        <v>4</v>
      </c>
      <c r="G381">
        <v>2</v>
      </c>
      <c r="H381">
        <v>4</v>
      </c>
      <c r="I381" t="str">
        <v>0</v>
      </c>
    </row>
    <row r="382" spans="1:9">
      <c r="A382">
        <v>44577</v>
      </c>
      <c r="B382">
        <v>12</v>
      </c>
      <c r="C382">
        <v>19</v>
      </c>
      <c r="D382">
        <v>7</v>
      </c>
      <c r="E382">
        <v>2</v>
      </c>
      <c r="F382">
        <v>4</v>
      </c>
      <c r="G382">
        <v>2</v>
      </c>
      <c r="H382">
        <v>2</v>
      </c>
      <c r="I382" t="str">
        <v>1</v>
      </c>
    </row>
    <row r="383" spans="1:9">
      <c r="A383">
        <v>44578</v>
      </c>
      <c r="B383">
        <v>13</v>
      </c>
      <c r="C383">
        <v>18</v>
      </c>
      <c r="D383">
        <v>1</v>
      </c>
      <c r="E383">
        <v>0</v>
      </c>
      <c r="F383">
        <v>4</v>
      </c>
      <c r="G383">
        <v>2</v>
      </c>
      <c r="H383">
        <v>2</v>
      </c>
      <c r="I383" t="str">
        <v>0</v>
      </c>
    </row>
    <row r="384" spans="1:9">
      <c r="A384">
        <v>44579</v>
      </c>
      <c r="B384">
        <v>13</v>
      </c>
      <c r="C384">
        <v>19</v>
      </c>
      <c r="D384">
        <v>2</v>
      </c>
      <c r="E384">
        <v>0</v>
      </c>
      <c r="F384">
        <v>4</v>
      </c>
      <c r="G384">
        <v>1</v>
      </c>
      <c r="H384">
        <v>4</v>
      </c>
      <c r="I384" t="str">
        <v>0</v>
      </c>
    </row>
    <row r="385" spans="1:9">
      <c r="A385">
        <v>44580</v>
      </c>
      <c r="B385">
        <v>13</v>
      </c>
      <c r="C385">
        <v>19</v>
      </c>
      <c r="D385">
        <v>3</v>
      </c>
      <c r="E385">
        <v>0</v>
      </c>
      <c r="F385">
        <v>4</v>
      </c>
      <c r="G385">
        <v>1</v>
      </c>
      <c r="H385">
        <v>5</v>
      </c>
      <c r="I385" t="str">
        <v>0</v>
      </c>
    </row>
    <row r="386" spans="1:9">
      <c r="A386">
        <v>44581</v>
      </c>
      <c r="B386">
        <v>12</v>
      </c>
      <c r="C386">
        <v>19</v>
      </c>
      <c r="D386">
        <v>4</v>
      </c>
      <c r="E386">
        <v>0</v>
      </c>
      <c r="F386">
        <v>4</v>
      </c>
      <c r="G386">
        <v>1</v>
      </c>
      <c r="H386">
        <v>3</v>
      </c>
      <c r="I386" t="str">
        <v>0</v>
      </c>
    </row>
    <row r="387" spans="1:9">
      <c r="A387">
        <v>44582</v>
      </c>
      <c r="B387">
        <v>12</v>
      </c>
      <c r="C387">
        <v>19</v>
      </c>
      <c r="D387">
        <v>5</v>
      </c>
      <c r="E387">
        <v>0</v>
      </c>
      <c r="F387">
        <v>4</v>
      </c>
      <c r="G387">
        <v>1</v>
      </c>
      <c r="H387">
        <v>4</v>
      </c>
      <c r="I387" t="str">
        <v>0</v>
      </c>
    </row>
    <row r="388" spans="1:9">
      <c r="A388">
        <v>44583</v>
      </c>
      <c r="B388">
        <v>14</v>
      </c>
      <c r="C388">
        <v>19</v>
      </c>
      <c r="D388">
        <v>6</v>
      </c>
      <c r="E388">
        <v>1</v>
      </c>
      <c r="F388">
        <v>4</v>
      </c>
      <c r="G388">
        <v>3</v>
      </c>
      <c r="H388">
        <v>4</v>
      </c>
      <c r="I388" t="str">
        <v>1</v>
      </c>
    </row>
    <row r="389" spans="1:9">
      <c r="A389">
        <v>44584</v>
      </c>
      <c r="B389">
        <v>4</v>
      </c>
      <c r="C389">
        <v>19</v>
      </c>
      <c r="D389">
        <v>7</v>
      </c>
      <c r="E389">
        <v>2</v>
      </c>
      <c r="F389">
        <v>4</v>
      </c>
      <c r="G389">
        <v>3</v>
      </c>
      <c r="H389">
        <v>1</v>
      </c>
      <c r="I389" t="str">
        <v>1</v>
      </c>
    </row>
    <row r="390" spans="1:9">
      <c r="A390">
        <v>44585</v>
      </c>
      <c r="B390">
        <v>4</v>
      </c>
      <c r="C390">
        <v>19</v>
      </c>
      <c r="D390">
        <v>1</v>
      </c>
      <c r="E390">
        <v>0</v>
      </c>
      <c r="F390">
        <v>4</v>
      </c>
      <c r="G390">
        <v>3</v>
      </c>
      <c r="H390">
        <v>3</v>
      </c>
      <c r="I390" t="str">
        <v>0</v>
      </c>
    </row>
    <row r="391" spans="1:9">
      <c r="A391">
        <v>44586</v>
      </c>
      <c r="B391">
        <v>4</v>
      </c>
      <c r="C391">
        <v>18</v>
      </c>
      <c r="D391">
        <v>2</v>
      </c>
      <c r="E391">
        <v>0</v>
      </c>
      <c r="F391">
        <v>4</v>
      </c>
      <c r="G391">
        <v>3</v>
      </c>
      <c r="H391">
        <v>1</v>
      </c>
      <c r="I391" t="str">
        <v>1</v>
      </c>
    </row>
    <row r="392" spans="1:9">
      <c r="A392">
        <v>44587</v>
      </c>
      <c r="B392">
        <v>13</v>
      </c>
      <c r="C392">
        <v>19</v>
      </c>
      <c r="D392">
        <v>3</v>
      </c>
      <c r="E392">
        <v>0</v>
      </c>
      <c r="F392">
        <v>4</v>
      </c>
      <c r="G392">
        <v>2</v>
      </c>
      <c r="H392">
        <v>2</v>
      </c>
      <c r="I392" t="str">
        <v>0</v>
      </c>
    </row>
    <row r="393" spans="1:9">
      <c r="A393">
        <v>44588</v>
      </c>
      <c r="B393">
        <v>4</v>
      </c>
      <c r="C393">
        <v>19</v>
      </c>
      <c r="D393">
        <v>4</v>
      </c>
      <c r="E393">
        <v>0</v>
      </c>
      <c r="F393">
        <v>4</v>
      </c>
      <c r="G393">
        <v>2</v>
      </c>
      <c r="H393">
        <v>2</v>
      </c>
      <c r="I393" t="str">
        <v>0</v>
      </c>
    </row>
    <row r="394" spans="1:9">
      <c r="A394">
        <v>44589</v>
      </c>
      <c r="B394">
        <v>14</v>
      </c>
      <c r="C394">
        <v>19</v>
      </c>
      <c r="D394">
        <v>5</v>
      </c>
      <c r="E394">
        <v>0</v>
      </c>
      <c r="F394">
        <v>4</v>
      </c>
      <c r="G394">
        <v>2</v>
      </c>
      <c r="H394">
        <v>3</v>
      </c>
      <c r="I394" t="str">
        <v>0</v>
      </c>
    </row>
    <row r="395" spans="1:9">
      <c r="A395">
        <v>44590</v>
      </c>
      <c r="B395">
        <v>13</v>
      </c>
      <c r="C395">
        <v>19</v>
      </c>
      <c r="D395">
        <v>6</v>
      </c>
      <c r="E395">
        <v>1</v>
      </c>
      <c r="F395">
        <v>4</v>
      </c>
      <c r="G395">
        <v>2</v>
      </c>
      <c r="H395">
        <v>3</v>
      </c>
      <c r="I395" t="str">
        <v>0</v>
      </c>
    </row>
    <row r="396" spans="1:9">
      <c r="A396">
        <v>44591</v>
      </c>
      <c r="B396">
        <v>14</v>
      </c>
      <c r="C396">
        <v>20</v>
      </c>
      <c r="D396">
        <v>7</v>
      </c>
      <c r="E396">
        <v>2</v>
      </c>
      <c r="F396">
        <v>4</v>
      </c>
      <c r="G396">
        <v>1</v>
      </c>
      <c r="H396">
        <v>5</v>
      </c>
      <c r="I396" t="str">
        <v>0</v>
      </c>
    </row>
    <row r="397" spans="1:9">
      <c r="A397">
        <v>44592</v>
      </c>
      <c r="B397">
        <v>13</v>
      </c>
      <c r="C397">
        <v>20</v>
      </c>
      <c r="D397">
        <v>1</v>
      </c>
      <c r="E397">
        <v>3</v>
      </c>
      <c r="F397">
        <v>4</v>
      </c>
      <c r="G397">
        <v>2</v>
      </c>
      <c r="H397">
        <v>4</v>
      </c>
      <c r="I397" t="str">
        <v>0</v>
      </c>
    </row>
    <row r="398" spans="1:9">
      <c r="A398">
        <v>44593</v>
      </c>
      <c r="B398">
        <v>13</v>
      </c>
      <c r="C398">
        <v>21</v>
      </c>
      <c r="D398">
        <v>2</v>
      </c>
      <c r="E398">
        <v>3</v>
      </c>
      <c r="F398">
        <v>4</v>
      </c>
      <c r="G398">
        <v>2</v>
      </c>
      <c r="H398">
        <v>3</v>
      </c>
      <c r="I398" t="str">
        <v>0</v>
      </c>
    </row>
    <row r="399" spans="1:9">
      <c r="A399">
        <v>44594</v>
      </c>
      <c r="B399">
        <v>15</v>
      </c>
      <c r="C399">
        <v>19</v>
      </c>
      <c r="D399">
        <v>3</v>
      </c>
      <c r="E399">
        <v>3</v>
      </c>
      <c r="F399">
        <v>4</v>
      </c>
      <c r="G399">
        <v>2</v>
      </c>
      <c r="H399">
        <v>3</v>
      </c>
      <c r="I399" t="str">
        <v>0</v>
      </c>
    </row>
    <row r="400" spans="1:9">
      <c r="A400">
        <v>44595</v>
      </c>
      <c r="B400">
        <v>13</v>
      </c>
      <c r="C400">
        <v>19</v>
      </c>
      <c r="D400">
        <v>4</v>
      </c>
      <c r="E400">
        <v>0</v>
      </c>
      <c r="F400">
        <v>4</v>
      </c>
      <c r="G400">
        <v>1</v>
      </c>
      <c r="H400">
        <v>4</v>
      </c>
      <c r="I400" t="str">
        <v>0</v>
      </c>
    </row>
    <row r="401" spans="1:9">
      <c r="A401">
        <v>44596</v>
      </c>
      <c r="B401">
        <v>13</v>
      </c>
      <c r="C401">
        <v>19</v>
      </c>
      <c r="D401">
        <v>5</v>
      </c>
      <c r="E401">
        <v>0</v>
      </c>
      <c r="F401">
        <v>4</v>
      </c>
      <c r="G401">
        <v>1</v>
      </c>
      <c r="H401">
        <v>2</v>
      </c>
      <c r="I401" t="str">
        <v>0</v>
      </c>
    </row>
    <row r="402" spans="1:9">
      <c r="A402">
        <v>44597</v>
      </c>
      <c r="B402">
        <v>13</v>
      </c>
      <c r="C402">
        <v>19</v>
      </c>
      <c r="D402">
        <v>6</v>
      </c>
      <c r="E402">
        <v>1</v>
      </c>
      <c r="F402">
        <v>4</v>
      </c>
      <c r="G402">
        <v>1</v>
      </c>
      <c r="H402">
        <v>3</v>
      </c>
      <c r="I402" t="str">
        <v>1</v>
      </c>
    </row>
    <row r="403" spans="1:9">
      <c r="A403">
        <v>44598</v>
      </c>
      <c r="B403">
        <v>13</v>
      </c>
      <c r="C403">
        <v>19</v>
      </c>
      <c r="D403">
        <v>7</v>
      </c>
      <c r="E403">
        <v>2</v>
      </c>
      <c r="F403">
        <v>4</v>
      </c>
      <c r="G403">
        <v>1</v>
      </c>
      <c r="H403">
        <v>4</v>
      </c>
      <c r="I403" t="str">
        <v>1</v>
      </c>
    </row>
    <row r="404" spans="1:9">
      <c r="A404">
        <v>44599</v>
      </c>
      <c r="B404">
        <v>11</v>
      </c>
      <c r="C404">
        <v>19</v>
      </c>
      <c r="D404">
        <v>1</v>
      </c>
      <c r="E404">
        <v>0</v>
      </c>
      <c r="F404">
        <v>4</v>
      </c>
      <c r="G404">
        <v>2</v>
      </c>
      <c r="H404">
        <v>3</v>
      </c>
      <c r="I404" t="str">
        <v>0</v>
      </c>
    </row>
    <row r="405" spans="1:9">
      <c r="A405">
        <v>44600</v>
      </c>
      <c r="B405">
        <v>13</v>
      </c>
      <c r="C405">
        <v>19</v>
      </c>
      <c r="D405">
        <v>2</v>
      </c>
      <c r="E405">
        <v>0</v>
      </c>
      <c r="F405">
        <v>4</v>
      </c>
      <c r="G405">
        <v>1</v>
      </c>
      <c r="H405">
        <v>6</v>
      </c>
      <c r="I405" t="str">
        <v>0</v>
      </c>
    </row>
    <row r="406" spans="1:9">
      <c r="A406">
        <v>44601</v>
      </c>
      <c r="B406">
        <v>13</v>
      </c>
      <c r="C406">
        <v>19</v>
      </c>
      <c r="D406">
        <v>3</v>
      </c>
      <c r="E406">
        <v>0</v>
      </c>
      <c r="F406">
        <v>4</v>
      </c>
      <c r="G406">
        <v>1</v>
      </c>
      <c r="H406">
        <v>3</v>
      </c>
      <c r="I406" t="str">
        <v>1</v>
      </c>
    </row>
    <row r="407" spans="1:9">
      <c r="A407">
        <v>44602</v>
      </c>
      <c r="B407">
        <v>13</v>
      </c>
      <c r="C407">
        <v>19</v>
      </c>
      <c r="D407">
        <v>4</v>
      </c>
      <c r="E407">
        <v>0</v>
      </c>
      <c r="F407">
        <v>4</v>
      </c>
      <c r="G407">
        <v>2</v>
      </c>
      <c r="H407">
        <v>6</v>
      </c>
      <c r="I407" t="str">
        <v>1</v>
      </c>
    </row>
    <row r="408" spans="1:9">
      <c r="A408">
        <v>44603</v>
      </c>
      <c r="B408">
        <v>13</v>
      </c>
      <c r="C408">
        <v>19</v>
      </c>
      <c r="D408">
        <v>5</v>
      </c>
      <c r="E408">
        <v>0</v>
      </c>
      <c r="F408">
        <v>4</v>
      </c>
      <c r="G408">
        <v>1</v>
      </c>
      <c r="H408">
        <v>6</v>
      </c>
      <c r="I408" t="str">
        <v>0</v>
      </c>
    </row>
    <row r="409" spans="1:9">
      <c r="A409">
        <v>44604</v>
      </c>
      <c r="B409">
        <v>15</v>
      </c>
      <c r="C409">
        <v>20</v>
      </c>
      <c r="D409">
        <v>6</v>
      </c>
      <c r="E409">
        <v>1</v>
      </c>
      <c r="F409">
        <v>4</v>
      </c>
      <c r="G409">
        <v>3</v>
      </c>
      <c r="H409">
        <v>3</v>
      </c>
      <c r="I409" t="str">
        <v>0</v>
      </c>
    </row>
    <row r="410" spans="1:9">
      <c r="A410">
        <v>44605</v>
      </c>
      <c r="B410">
        <v>11</v>
      </c>
      <c r="C410">
        <v>19</v>
      </c>
      <c r="D410">
        <v>7</v>
      </c>
      <c r="E410">
        <v>2</v>
      </c>
      <c r="F410">
        <v>4</v>
      </c>
      <c r="G410">
        <v>3</v>
      </c>
      <c r="H410">
        <v>2</v>
      </c>
      <c r="I410" t="str">
        <v>0</v>
      </c>
    </row>
    <row r="411" spans="1:9">
      <c r="A411">
        <v>44606</v>
      </c>
      <c r="B411">
        <v>13</v>
      </c>
      <c r="C411">
        <v>20</v>
      </c>
      <c r="D411">
        <v>1</v>
      </c>
      <c r="E411">
        <v>0</v>
      </c>
      <c r="F411">
        <v>4</v>
      </c>
      <c r="G411">
        <v>3</v>
      </c>
      <c r="H411">
        <v>3</v>
      </c>
      <c r="I411" t="str">
        <v>0</v>
      </c>
    </row>
    <row r="412" spans="1:9">
      <c r="A412">
        <v>44607</v>
      </c>
      <c r="B412">
        <v>12</v>
      </c>
      <c r="C412">
        <v>19</v>
      </c>
      <c r="D412">
        <v>2</v>
      </c>
      <c r="E412">
        <v>0</v>
      </c>
      <c r="F412">
        <v>4</v>
      </c>
      <c r="G412">
        <v>1</v>
      </c>
      <c r="H412">
        <v>4</v>
      </c>
      <c r="I412" t="str">
        <v>0</v>
      </c>
    </row>
    <row r="413" spans="1:9">
      <c r="A413">
        <v>44608</v>
      </c>
      <c r="B413">
        <v>15</v>
      </c>
      <c r="C413">
        <v>19</v>
      </c>
      <c r="D413">
        <v>3</v>
      </c>
      <c r="E413">
        <v>0</v>
      </c>
      <c r="F413">
        <v>4</v>
      </c>
      <c r="G413">
        <v>1</v>
      </c>
      <c r="H413">
        <v>3</v>
      </c>
      <c r="I413" t="str">
        <v>0</v>
      </c>
    </row>
    <row r="414" spans="1:9">
      <c r="A414">
        <v>44609</v>
      </c>
      <c r="B414">
        <v>12</v>
      </c>
      <c r="C414">
        <v>19</v>
      </c>
      <c r="D414">
        <v>4</v>
      </c>
      <c r="E414">
        <v>0</v>
      </c>
      <c r="F414">
        <v>4</v>
      </c>
      <c r="G414">
        <v>1</v>
      </c>
      <c r="H414">
        <v>3</v>
      </c>
      <c r="I414" t="str">
        <v>0</v>
      </c>
    </row>
    <row r="415" spans="1:9">
      <c r="A415">
        <v>44610</v>
      </c>
      <c r="B415">
        <v>14</v>
      </c>
      <c r="C415">
        <v>19</v>
      </c>
      <c r="D415">
        <v>5</v>
      </c>
      <c r="E415">
        <v>0</v>
      </c>
      <c r="F415">
        <v>4</v>
      </c>
      <c r="G415">
        <v>1</v>
      </c>
      <c r="H415">
        <v>3</v>
      </c>
      <c r="I415" t="str">
        <v>1</v>
      </c>
    </row>
    <row r="416" spans="1:9">
      <c r="A416">
        <v>44611</v>
      </c>
      <c r="B416">
        <v>15</v>
      </c>
      <c r="C416">
        <v>19</v>
      </c>
      <c r="D416">
        <v>6</v>
      </c>
      <c r="E416">
        <v>1</v>
      </c>
      <c r="F416">
        <v>4</v>
      </c>
      <c r="G416">
        <v>1</v>
      </c>
      <c r="H416">
        <v>1</v>
      </c>
      <c r="I416" t="str">
        <v>1</v>
      </c>
    </row>
    <row r="417" spans="1:9">
      <c r="A417">
        <v>44612</v>
      </c>
      <c r="B417">
        <v>13</v>
      </c>
      <c r="C417">
        <v>19</v>
      </c>
      <c r="D417">
        <v>7</v>
      </c>
      <c r="E417">
        <v>2</v>
      </c>
      <c r="F417">
        <v>4</v>
      </c>
      <c r="G417">
        <v>1</v>
      </c>
      <c r="H417">
        <v>4</v>
      </c>
      <c r="I417" t="str">
        <v>1</v>
      </c>
    </row>
    <row r="418" spans="1:9">
      <c r="A418">
        <v>44613</v>
      </c>
      <c r="B418">
        <v>13</v>
      </c>
      <c r="C418">
        <v>19</v>
      </c>
      <c r="D418">
        <v>1</v>
      </c>
      <c r="E418">
        <v>0</v>
      </c>
      <c r="F418">
        <v>4</v>
      </c>
      <c r="G418">
        <v>1</v>
      </c>
      <c r="H418">
        <v>4</v>
      </c>
      <c r="I418" t="str">
        <v>0</v>
      </c>
    </row>
    <row r="419" spans="1:9">
      <c r="A419">
        <v>44614</v>
      </c>
      <c r="B419">
        <v>13</v>
      </c>
      <c r="C419">
        <v>19</v>
      </c>
      <c r="D419">
        <v>2</v>
      </c>
      <c r="E419">
        <v>0</v>
      </c>
      <c r="F419">
        <v>4</v>
      </c>
      <c r="G419">
        <v>1</v>
      </c>
      <c r="H419">
        <v>5</v>
      </c>
      <c r="I419" t="str">
        <v>0</v>
      </c>
    </row>
    <row r="420" spans="1:9">
      <c r="A420">
        <v>44615</v>
      </c>
      <c r="B420">
        <v>14</v>
      </c>
      <c r="C420">
        <v>19</v>
      </c>
      <c r="D420">
        <v>3</v>
      </c>
      <c r="E420">
        <v>0</v>
      </c>
      <c r="F420">
        <v>4</v>
      </c>
      <c r="G420">
        <v>1</v>
      </c>
      <c r="H420">
        <v>3</v>
      </c>
      <c r="I420" t="str">
        <v>0</v>
      </c>
    </row>
    <row r="421" spans="1:9">
      <c r="A421">
        <v>44616</v>
      </c>
      <c r="B421">
        <v>13</v>
      </c>
      <c r="C421">
        <v>19</v>
      </c>
      <c r="D421">
        <v>4</v>
      </c>
      <c r="E421">
        <v>0</v>
      </c>
      <c r="F421">
        <v>4</v>
      </c>
      <c r="G421">
        <v>1</v>
      </c>
      <c r="H421">
        <v>2</v>
      </c>
      <c r="I421" t="str">
        <v>0</v>
      </c>
    </row>
    <row r="422" spans="1:9">
      <c r="A422">
        <v>44617</v>
      </c>
      <c r="B422">
        <v>13</v>
      </c>
      <c r="C422">
        <v>20</v>
      </c>
      <c r="D422">
        <v>5</v>
      </c>
      <c r="E422">
        <v>0</v>
      </c>
      <c r="F422">
        <v>4</v>
      </c>
      <c r="G422">
        <v>2</v>
      </c>
      <c r="H422">
        <v>7</v>
      </c>
      <c r="I422" t="str">
        <v>0</v>
      </c>
    </row>
    <row r="423" spans="1:9">
      <c r="A423">
        <v>44618</v>
      </c>
      <c r="B423">
        <v>13</v>
      </c>
      <c r="C423">
        <v>20</v>
      </c>
      <c r="D423">
        <v>6</v>
      </c>
      <c r="E423">
        <v>1</v>
      </c>
      <c r="F423">
        <v>4</v>
      </c>
      <c r="G423">
        <v>2</v>
      </c>
      <c r="H423">
        <v>7</v>
      </c>
      <c r="I423" t="str">
        <v>0</v>
      </c>
    </row>
    <row r="424" spans="1:9">
      <c r="A424">
        <v>44619</v>
      </c>
      <c r="B424">
        <v>13</v>
      </c>
      <c r="C424">
        <v>21</v>
      </c>
      <c r="D424">
        <v>7</v>
      </c>
      <c r="E424">
        <v>2</v>
      </c>
      <c r="F424">
        <v>4</v>
      </c>
      <c r="G424">
        <v>2</v>
      </c>
      <c r="H424">
        <v>8</v>
      </c>
      <c r="I424" t="str">
        <v>0</v>
      </c>
    </row>
    <row r="425" spans="1:9">
      <c r="A425">
        <v>44620</v>
      </c>
      <c r="B425">
        <v>13</v>
      </c>
      <c r="C425">
        <v>19</v>
      </c>
      <c r="D425">
        <v>1</v>
      </c>
      <c r="E425">
        <v>0</v>
      </c>
      <c r="F425">
        <v>4</v>
      </c>
      <c r="G425">
        <v>2</v>
      </c>
      <c r="H425">
        <v>3</v>
      </c>
      <c r="I425" t="str">
        <v>0</v>
      </c>
    </row>
    <row r="426" spans="1:9">
      <c r="A426">
        <v>44621</v>
      </c>
      <c r="B426">
        <v>14</v>
      </c>
      <c r="C426">
        <v>20</v>
      </c>
      <c r="D426">
        <v>2</v>
      </c>
      <c r="E426">
        <v>3</v>
      </c>
      <c r="F426">
        <v>1</v>
      </c>
      <c r="G426">
        <v>3</v>
      </c>
      <c r="H426">
        <v>2</v>
      </c>
      <c r="I426" t="str">
        <v>1</v>
      </c>
    </row>
    <row r="427" spans="1:9">
      <c r="A427">
        <v>44622</v>
      </c>
      <c r="B427">
        <v>13</v>
      </c>
      <c r="C427">
        <v>20</v>
      </c>
      <c r="D427">
        <v>3</v>
      </c>
      <c r="E427">
        <v>0</v>
      </c>
      <c r="F427">
        <v>1</v>
      </c>
      <c r="G427">
        <v>2</v>
      </c>
      <c r="H427">
        <v>5</v>
      </c>
      <c r="I427" t="str">
        <v>0</v>
      </c>
    </row>
    <row r="428" spans="1:9">
      <c r="A428">
        <v>44623</v>
      </c>
      <c r="B428">
        <v>13</v>
      </c>
      <c r="C428">
        <v>20</v>
      </c>
      <c r="D428">
        <v>4</v>
      </c>
      <c r="E428">
        <v>0</v>
      </c>
      <c r="F428">
        <v>1</v>
      </c>
      <c r="G428">
        <v>2</v>
      </c>
      <c r="H428">
        <v>7</v>
      </c>
      <c r="I428" t="str">
        <v>0</v>
      </c>
    </row>
    <row r="429" spans="1:9">
      <c r="A429">
        <v>44624</v>
      </c>
      <c r="B429">
        <v>13</v>
      </c>
      <c r="C429">
        <v>20</v>
      </c>
      <c r="D429">
        <v>5</v>
      </c>
      <c r="E429">
        <v>0</v>
      </c>
      <c r="F429">
        <v>1</v>
      </c>
      <c r="G429">
        <v>3</v>
      </c>
      <c r="H429">
        <v>5</v>
      </c>
      <c r="I429" t="str">
        <v>0</v>
      </c>
    </row>
    <row r="430" spans="1:9">
      <c r="A430">
        <v>44625</v>
      </c>
      <c r="B430">
        <v>13</v>
      </c>
      <c r="C430">
        <v>20</v>
      </c>
      <c r="D430">
        <v>6</v>
      </c>
      <c r="E430">
        <v>1</v>
      </c>
      <c r="F430">
        <v>1</v>
      </c>
      <c r="G430">
        <v>2</v>
      </c>
      <c r="H430">
        <v>7</v>
      </c>
      <c r="I430" t="str">
        <v>0</v>
      </c>
    </row>
    <row r="431" spans="1:9">
      <c r="A431">
        <v>44626</v>
      </c>
      <c r="B431">
        <v>12</v>
      </c>
      <c r="C431">
        <v>20</v>
      </c>
      <c r="D431">
        <v>7</v>
      </c>
      <c r="E431">
        <v>2</v>
      </c>
      <c r="F431">
        <v>1</v>
      </c>
      <c r="G431">
        <v>2</v>
      </c>
      <c r="H431">
        <v>8</v>
      </c>
      <c r="I431" t="str">
        <v>0</v>
      </c>
    </row>
    <row r="432" spans="1:9">
      <c r="A432">
        <v>44627</v>
      </c>
      <c r="B432">
        <v>15</v>
      </c>
      <c r="C432">
        <v>20</v>
      </c>
      <c r="D432">
        <v>1</v>
      </c>
      <c r="E432">
        <v>0</v>
      </c>
      <c r="F432">
        <v>1</v>
      </c>
      <c r="G432">
        <v>2</v>
      </c>
      <c r="H432">
        <v>7</v>
      </c>
      <c r="I432" t="str">
        <v>0</v>
      </c>
    </row>
    <row r="433" spans="1:9">
      <c r="A433">
        <v>44628</v>
      </c>
      <c r="B433">
        <v>13</v>
      </c>
      <c r="C433">
        <v>20</v>
      </c>
      <c r="D433">
        <v>2</v>
      </c>
      <c r="E433">
        <v>0</v>
      </c>
      <c r="F433">
        <v>1</v>
      </c>
      <c r="G433">
        <v>2</v>
      </c>
      <c r="H433">
        <v>8</v>
      </c>
      <c r="I433" t="str">
        <v>0</v>
      </c>
    </row>
    <row r="434" spans="1:9">
      <c r="A434">
        <v>44629</v>
      </c>
      <c r="B434">
        <v>13</v>
      </c>
      <c r="C434">
        <v>21</v>
      </c>
      <c r="D434">
        <v>3</v>
      </c>
      <c r="E434">
        <v>3</v>
      </c>
      <c r="F434">
        <v>1</v>
      </c>
      <c r="G434">
        <v>3</v>
      </c>
      <c r="H434">
        <v>8</v>
      </c>
      <c r="I434" t="str">
        <v>0</v>
      </c>
    </row>
    <row r="435" spans="1:9">
      <c r="A435">
        <v>44630</v>
      </c>
      <c r="B435">
        <v>13</v>
      </c>
      <c r="C435">
        <v>20</v>
      </c>
      <c r="D435">
        <v>4</v>
      </c>
      <c r="E435">
        <v>0</v>
      </c>
      <c r="F435">
        <v>1</v>
      </c>
      <c r="G435">
        <v>3</v>
      </c>
      <c r="H435">
        <v>8</v>
      </c>
      <c r="I435" t="str">
        <v>0</v>
      </c>
    </row>
    <row r="436" spans="1:9">
      <c r="A436">
        <v>44631</v>
      </c>
      <c r="B436">
        <v>13</v>
      </c>
      <c r="C436">
        <v>20</v>
      </c>
      <c r="D436">
        <v>5</v>
      </c>
      <c r="E436">
        <v>0</v>
      </c>
      <c r="F436">
        <v>1</v>
      </c>
      <c r="G436">
        <v>5</v>
      </c>
      <c r="H436">
        <v>4</v>
      </c>
      <c r="I436" t="str">
        <v>0</v>
      </c>
    </row>
    <row r="437" spans="1:9">
      <c r="A437">
        <v>44632</v>
      </c>
      <c r="B437">
        <v>13</v>
      </c>
      <c r="C437">
        <v>20</v>
      </c>
      <c r="D437">
        <v>6</v>
      </c>
      <c r="E437">
        <v>1</v>
      </c>
      <c r="F437">
        <v>1</v>
      </c>
      <c r="G437">
        <v>5</v>
      </c>
      <c r="H437">
        <v>8</v>
      </c>
      <c r="I437" t="str">
        <v>0</v>
      </c>
    </row>
    <row r="438" spans="1:9">
      <c r="A438">
        <v>44633</v>
      </c>
      <c r="B438">
        <v>4</v>
      </c>
      <c r="C438">
        <v>20</v>
      </c>
      <c r="D438">
        <v>7</v>
      </c>
      <c r="E438">
        <v>2</v>
      </c>
      <c r="F438">
        <v>1</v>
      </c>
      <c r="G438">
        <v>6</v>
      </c>
      <c r="H438">
        <v>2</v>
      </c>
      <c r="I438" t="str">
        <v>1</v>
      </c>
    </row>
    <row r="439" spans="1:9">
      <c r="A439">
        <v>44634</v>
      </c>
      <c r="B439">
        <v>4</v>
      </c>
      <c r="C439">
        <v>20</v>
      </c>
      <c r="D439">
        <v>1</v>
      </c>
      <c r="E439">
        <v>0</v>
      </c>
      <c r="F439">
        <v>1</v>
      </c>
      <c r="G439">
        <v>4</v>
      </c>
      <c r="H439">
        <v>2</v>
      </c>
      <c r="I439" t="str">
        <v>0</v>
      </c>
    </row>
    <row r="440" spans="1:9">
      <c r="A440">
        <v>44635</v>
      </c>
      <c r="B440">
        <v>13</v>
      </c>
      <c r="C440">
        <v>20</v>
      </c>
      <c r="D440">
        <v>2</v>
      </c>
      <c r="E440">
        <v>0</v>
      </c>
      <c r="F440">
        <v>1</v>
      </c>
      <c r="G440">
        <v>3</v>
      </c>
      <c r="H440">
        <v>8</v>
      </c>
      <c r="I440" t="str">
        <v>0</v>
      </c>
    </row>
    <row r="441" spans="1:9">
      <c r="A441">
        <v>44636</v>
      </c>
      <c r="B441">
        <v>13</v>
      </c>
      <c r="C441">
        <v>20</v>
      </c>
      <c r="D441">
        <v>3</v>
      </c>
      <c r="E441">
        <v>0</v>
      </c>
      <c r="F441">
        <v>1</v>
      </c>
      <c r="G441">
        <v>4</v>
      </c>
      <c r="H441">
        <v>8</v>
      </c>
      <c r="I441" t="str">
        <v>0</v>
      </c>
    </row>
    <row r="442" spans="1:9">
      <c r="A442">
        <v>44637</v>
      </c>
      <c r="B442">
        <v>5</v>
      </c>
      <c r="C442">
        <v>19</v>
      </c>
      <c r="D442">
        <v>4</v>
      </c>
      <c r="E442">
        <v>0</v>
      </c>
      <c r="F442">
        <v>1</v>
      </c>
      <c r="G442">
        <v>4</v>
      </c>
      <c r="H442">
        <v>2</v>
      </c>
      <c r="I442" t="str">
        <v>1</v>
      </c>
    </row>
    <row r="443" spans="1:9">
      <c r="A443">
        <v>44638</v>
      </c>
      <c r="B443">
        <v>5</v>
      </c>
      <c r="C443">
        <v>19</v>
      </c>
      <c r="D443">
        <v>5</v>
      </c>
      <c r="E443">
        <v>0</v>
      </c>
      <c r="F443">
        <v>1</v>
      </c>
      <c r="G443">
        <v>4</v>
      </c>
      <c r="H443">
        <v>1</v>
      </c>
      <c r="I443" t="str">
        <v>1</v>
      </c>
    </row>
    <row r="444" spans="1:9">
      <c r="A444">
        <v>44639</v>
      </c>
      <c r="B444">
        <v>13</v>
      </c>
      <c r="C444">
        <v>20</v>
      </c>
      <c r="D444">
        <v>6</v>
      </c>
      <c r="E444">
        <v>1</v>
      </c>
      <c r="F444">
        <v>1</v>
      </c>
      <c r="G444">
        <v>2</v>
      </c>
      <c r="H444">
        <v>2</v>
      </c>
      <c r="I444" t="str">
        <v>1</v>
      </c>
    </row>
    <row r="445" spans="1:9">
      <c r="A445">
        <v>44640</v>
      </c>
      <c r="B445">
        <v>15</v>
      </c>
      <c r="C445">
        <v>20</v>
      </c>
      <c r="D445">
        <v>7</v>
      </c>
      <c r="E445">
        <v>2</v>
      </c>
      <c r="F445">
        <v>1</v>
      </c>
      <c r="G445">
        <v>3</v>
      </c>
      <c r="H445">
        <v>3</v>
      </c>
      <c r="I445" t="str">
        <v>0</v>
      </c>
    </row>
    <row r="446" spans="1:9">
      <c r="A446">
        <v>44641</v>
      </c>
      <c r="B446">
        <v>9</v>
      </c>
      <c r="C446">
        <v>19</v>
      </c>
      <c r="D446">
        <v>1</v>
      </c>
      <c r="E446">
        <v>0</v>
      </c>
      <c r="F446">
        <v>1</v>
      </c>
      <c r="G446">
        <v>3</v>
      </c>
      <c r="H446">
        <v>3</v>
      </c>
      <c r="I446" t="str">
        <v>1</v>
      </c>
    </row>
    <row r="447" spans="1:9">
      <c r="A447">
        <v>44642</v>
      </c>
      <c r="B447">
        <v>13</v>
      </c>
      <c r="C447">
        <v>20</v>
      </c>
      <c r="D447">
        <v>2</v>
      </c>
      <c r="E447">
        <v>0</v>
      </c>
      <c r="F447">
        <v>1</v>
      </c>
      <c r="G447">
        <v>3</v>
      </c>
      <c r="H447">
        <v>7</v>
      </c>
      <c r="I447" t="str">
        <v>1</v>
      </c>
    </row>
    <row r="448" spans="1:9">
      <c r="A448">
        <v>44643</v>
      </c>
      <c r="B448">
        <v>14</v>
      </c>
      <c r="C448">
        <v>20</v>
      </c>
      <c r="D448">
        <v>3</v>
      </c>
      <c r="E448">
        <v>0</v>
      </c>
      <c r="F448">
        <v>1</v>
      </c>
      <c r="G448">
        <v>3</v>
      </c>
      <c r="H448">
        <v>4</v>
      </c>
      <c r="I448" t="str">
        <v>1</v>
      </c>
    </row>
    <row r="449" spans="1:9">
      <c r="A449">
        <v>44644</v>
      </c>
      <c r="B449">
        <v>13</v>
      </c>
      <c r="C449">
        <v>21</v>
      </c>
      <c r="D449">
        <v>4</v>
      </c>
      <c r="E449">
        <v>0</v>
      </c>
      <c r="F449">
        <v>1</v>
      </c>
      <c r="G449">
        <v>2</v>
      </c>
      <c r="H449">
        <v>8</v>
      </c>
      <c r="I449" t="str">
        <v>0</v>
      </c>
    </row>
    <row r="450" spans="1:9">
      <c r="A450">
        <v>44645</v>
      </c>
      <c r="B450">
        <v>13</v>
      </c>
      <c r="C450">
        <v>19</v>
      </c>
      <c r="D450">
        <v>5</v>
      </c>
      <c r="E450">
        <v>0</v>
      </c>
      <c r="F450">
        <v>1</v>
      </c>
      <c r="G450">
        <v>4</v>
      </c>
      <c r="H450">
        <v>3</v>
      </c>
      <c r="I450" t="str">
        <v>1</v>
      </c>
    </row>
    <row r="451" spans="1:9">
      <c r="A451">
        <v>44646</v>
      </c>
      <c r="B451">
        <v>13</v>
      </c>
      <c r="C451">
        <v>20</v>
      </c>
      <c r="D451">
        <v>6</v>
      </c>
      <c r="E451">
        <v>1</v>
      </c>
      <c r="F451">
        <v>1</v>
      </c>
      <c r="G451">
        <v>3</v>
      </c>
      <c r="H451">
        <v>1</v>
      </c>
      <c r="I451" t="str">
        <v>1</v>
      </c>
    </row>
    <row r="452" spans="1:9">
      <c r="A452">
        <v>44647</v>
      </c>
      <c r="B452">
        <v>11</v>
      </c>
      <c r="C452">
        <v>21</v>
      </c>
      <c r="D452">
        <v>7</v>
      </c>
      <c r="E452">
        <v>2</v>
      </c>
      <c r="F452">
        <v>1</v>
      </c>
      <c r="G452">
        <v>3</v>
      </c>
      <c r="H452">
        <v>8</v>
      </c>
      <c r="I452" t="str">
        <v>0</v>
      </c>
    </row>
    <row r="453" spans="1:9">
      <c r="A453">
        <v>44648</v>
      </c>
      <c r="B453">
        <v>12</v>
      </c>
      <c r="C453">
        <v>20</v>
      </c>
      <c r="D453">
        <v>1</v>
      </c>
      <c r="E453">
        <v>0</v>
      </c>
      <c r="F453">
        <v>1</v>
      </c>
      <c r="G453">
        <v>3</v>
      </c>
      <c r="H453">
        <v>6</v>
      </c>
      <c r="I453" t="str">
        <v>0</v>
      </c>
    </row>
    <row r="454" spans="1:9">
      <c r="A454">
        <v>44649</v>
      </c>
      <c r="B454">
        <v>12</v>
      </c>
      <c r="C454">
        <v>21</v>
      </c>
      <c r="D454">
        <v>2</v>
      </c>
      <c r="E454">
        <v>0</v>
      </c>
      <c r="F454">
        <v>1</v>
      </c>
      <c r="G454">
        <v>3</v>
      </c>
      <c r="H454">
        <v>9</v>
      </c>
      <c r="I454" t="str">
        <v>0</v>
      </c>
    </row>
    <row r="455" spans="1:9">
      <c r="A455">
        <v>44650</v>
      </c>
      <c r="B455">
        <v>12</v>
      </c>
      <c r="C455">
        <v>20</v>
      </c>
      <c r="D455">
        <v>3</v>
      </c>
      <c r="E455">
        <v>0</v>
      </c>
      <c r="F455">
        <v>1</v>
      </c>
      <c r="G455">
        <v>5</v>
      </c>
      <c r="H455">
        <v>6</v>
      </c>
      <c r="I455" t="str">
        <v>0</v>
      </c>
    </row>
    <row r="456" spans="1:9">
      <c r="A456">
        <v>44651</v>
      </c>
      <c r="B456">
        <v>4</v>
      </c>
      <c r="C456">
        <v>20</v>
      </c>
      <c r="D456">
        <v>4</v>
      </c>
      <c r="E456">
        <v>0</v>
      </c>
      <c r="F456">
        <v>1</v>
      </c>
      <c r="G456">
        <v>4</v>
      </c>
      <c r="H456">
        <v>3</v>
      </c>
      <c r="I456" t="str">
        <v>1</v>
      </c>
    </row>
    <row r="457" spans="1:9">
      <c r="A457">
        <v>44652</v>
      </c>
      <c r="B457">
        <v>11</v>
      </c>
      <c r="C457">
        <v>21</v>
      </c>
      <c r="D457">
        <v>5</v>
      </c>
      <c r="E457">
        <v>0</v>
      </c>
      <c r="F457">
        <v>1</v>
      </c>
      <c r="G457">
        <v>4</v>
      </c>
      <c r="H457">
        <v>8</v>
      </c>
      <c r="I457" t="str">
        <v>0</v>
      </c>
    </row>
    <row r="458" spans="1:9">
      <c r="A458">
        <v>44653</v>
      </c>
      <c r="B458">
        <v>13</v>
      </c>
      <c r="C458">
        <v>21</v>
      </c>
      <c r="D458">
        <v>6</v>
      </c>
      <c r="E458">
        <v>1</v>
      </c>
      <c r="F458">
        <v>1</v>
      </c>
      <c r="G458">
        <v>3</v>
      </c>
      <c r="H458">
        <v>9</v>
      </c>
      <c r="I458" t="str">
        <v>0</v>
      </c>
    </row>
    <row r="459" spans="1:9">
      <c r="A459">
        <v>44654</v>
      </c>
      <c r="B459">
        <v>13</v>
      </c>
      <c r="C459">
        <v>21</v>
      </c>
      <c r="D459">
        <v>7</v>
      </c>
      <c r="E459">
        <v>2</v>
      </c>
      <c r="F459">
        <v>1</v>
      </c>
      <c r="G459">
        <v>3</v>
      </c>
      <c r="H459">
        <v>9</v>
      </c>
      <c r="I459" t="str">
        <v>0</v>
      </c>
    </row>
    <row r="460" spans="1:9">
      <c r="A460">
        <v>44655</v>
      </c>
      <c r="B460">
        <v>13</v>
      </c>
      <c r="C460">
        <v>21</v>
      </c>
      <c r="D460">
        <v>1</v>
      </c>
      <c r="E460">
        <v>0</v>
      </c>
      <c r="F460">
        <v>1</v>
      </c>
      <c r="G460">
        <v>3</v>
      </c>
      <c r="H460">
        <v>9</v>
      </c>
      <c r="I460" t="str">
        <v>0</v>
      </c>
    </row>
    <row r="461" spans="1:9">
      <c r="A461">
        <v>44656</v>
      </c>
      <c r="B461">
        <v>15</v>
      </c>
      <c r="C461">
        <v>20</v>
      </c>
      <c r="D461">
        <v>2</v>
      </c>
      <c r="E461">
        <v>0</v>
      </c>
      <c r="F461">
        <v>1</v>
      </c>
      <c r="G461">
        <v>3</v>
      </c>
      <c r="H461">
        <v>7</v>
      </c>
      <c r="I461" t="str">
        <v>0</v>
      </c>
    </row>
    <row r="462" spans="1:9">
      <c r="A462">
        <v>44657</v>
      </c>
      <c r="B462">
        <v>13</v>
      </c>
      <c r="C462">
        <v>21</v>
      </c>
      <c r="D462">
        <v>3</v>
      </c>
      <c r="E462">
        <v>0</v>
      </c>
      <c r="F462">
        <v>1</v>
      </c>
      <c r="G462">
        <v>4</v>
      </c>
      <c r="H462">
        <v>9</v>
      </c>
      <c r="I462" t="str">
        <v>0</v>
      </c>
    </row>
    <row r="463" spans="1:9">
      <c r="A463">
        <v>44658</v>
      </c>
      <c r="B463">
        <v>13</v>
      </c>
      <c r="C463">
        <v>21</v>
      </c>
      <c r="D463">
        <v>4</v>
      </c>
      <c r="E463">
        <v>0</v>
      </c>
      <c r="F463">
        <v>1</v>
      </c>
      <c r="G463">
        <v>4</v>
      </c>
      <c r="H463">
        <v>8</v>
      </c>
      <c r="I463" t="str">
        <v>0</v>
      </c>
    </row>
    <row r="464" spans="1:9">
      <c r="A464">
        <v>44659</v>
      </c>
      <c r="B464">
        <v>13</v>
      </c>
      <c r="C464">
        <v>21</v>
      </c>
      <c r="D464">
        <v>5</v>
      </c>
      <c r="E464">
        <v>0</v>
      </c>
      <c r="F464">
        <v>1</v>
      </c>
      <c r="G464">
        <v>4</v>
      </c>
      <c r="H464">
        <v>9</v>
      </c>
      <c r="I464" t="str">
        <v>0</v>
      </c>
    </row>
    <row r="465" spans="1:9">
      <c r="A465">
        <v>44660</v>
      </c>
      <c r="B465">
        <v>10</v>
      </c>
      <c r="C465">
        <v>21</v>
      </c>
      <c r="D465">
        <v>6</v>
      </c>
      <c r="E465">
        <v>1</v>
      </c>
      <c r="F465">
        <v>1</v>
      </c>
      <c r="G465">
        <v>5</v>
      </c>
      <c r="H465">
        <v>9</v>
      </c>
      <c r="I465" t="str">
        <v>0</v>
      </c>
    </row>
    <row r="466" spans="1:9">
      <c r="A466">
        <v>44661</v>
      </c>
      <c r="B466">
        <v>11</v>
      </c>
      <c r="C466">
        <v>21</v>
      </c>
      <c r="D466">
        <v>7</v>
      </c>
      <c r="E466">
        <v>2</v>
      </c>
      <c r="F466">
        <v>1</v>
      </c>
      <c r="G466">
        <v>5</v>
      </c>
      <c r="H466">
        <v>8</v>
      </c>
      <c r="I466" t="str">
        <v>0</v>
      </c>
    </row>
    <row r="467" spans="1:9">
      <c r="A467">
        <v>44662</v>
      </c>
      <c r="B467">
        <v>12</v>
      </c>
      <c r="C467">
        <v>20</v>
      </c>
      <c r="D467">
        <v>1</v>
      </c>
      <c r="E467">
        <v>0</v>
      </c>
      <c r="F467">
        <v>1</v>
      </c>
      <c r="G467">
        <v>6</v>
      </c>
      <c r="H467">
        <v>9</v>
      </c>
      <c r="I467" t="str">
        <v>0</v>
      </c>
    </row>
    <row r="468" spans="1:9">
      <c r="A468">
        <v>44663</v>
      </c>
      <c r="B468">
        <v>12</v>
      </c>
      <c r="C468">
        <v>20</v>
      </c>
      <c r="D468">
        <v>2</v>
      </c>
      <c r="E468">
        <v>0</v>
      </c>
      <c r="F468">
        <v>1</v>
      </c>
      <c r="G468">
        <v>6</v>
      </c>
      <c r="H468">
        <v>9</v>
      </c>
      <c r="I468" t="str">
        <v>0</v>
      </c>
    </row>
    <row r="469" spans="1:9">
      <c r="A469">
        <v>44664</v>
      </c>
      <c r="B469">
        <v>10</v>
      </c>
      <c r="C469">
        <v>20</v>
      </c>
      <c r="D469">
        <v>3</v>
      </c>
      <c r="E469">
        <v>0</v>
      </c>
      <c r="F469">
        <v>1</v>
      </c>
      <c r="G469">
        <v>5</v>
      </c>
      <c r="H469">
        <v>6</v>
      </c>
      <c r="I469" t="str">
        <v>1</v>
      </c>
    </row>
    <row r="470" spans="1:9">
      <c r="A470">
        <v>44665</v>
      </c>
      <c r="B470">
        <v>4</v>
      </c>
      <c r="C470">
        <v>20</v>
      </c>
      <c r="D470">
        <v>4</v>
      </c>
      <c r="E470">
        <v>0</v>
      </c>
      <c r="F470">
        <v>1</v>
      </c>
      <c r="G470">
        <v>5</v>
      </c>
      <c r="H470">
        <v>1</v>
      </c>
      <c r="I470" t="str">
        <v>1</v>
      </c>
    </row>
    <row r="471" spans="1:9">
      <c r="A471">
        <v>44666</v>
      </c>
      <c r="B471">
        <v>13</v>
      </c>
      <c r="C471">
        <v>21</v>
      </c>
      <c r="D471">
        <v>5</v>
      </c>
      <c r="E471">
        <v>0</v>
      </c>
      <c r="F471">
        <v>1</v>
      </c>
      <c r="G471">
        <v>4</v>
      </c>
      <c r="H471">
        <v>7</v>
      </c>
      <c r="I471" t="str">
        <v>0</v>
      </c>
    </row>
    <row r="472" spans="1:9">
      <c r="A472">
        <v>44667</v>
      </c>
      <c r="B472">
        <v>11</v>
      </c>
      <c r="C472">
        <v>21</v>
      </c>
      <c r="D472">
        <v>6</v>
      </c>
      <c r="E472">
        <v>1</v>
      </c>
      <c r="F472">
        <v>1</v>
      </c>
      <c r="G472">
        <v>4</v>
      </c>
      <c r="H472">
        <v>10</v>
      </c>
      <c r="I472" t="str">
        <v>0</v>
      </c>
    </row>
    <row r="473" spans="1:9">
      <c r="A473">
        <v>44668</v>
      </c>
      <c r="B473">
        <v>10</v>
      </c>
      <c r="C473">
        <v>21</v>
      </c>
      <c r="D473">
        <v>7</v>
      </c>
      <c r="E473">
        <v>2</v>
      </c>
      <c r="F473">
        <v>1</v>
      </c>
      <c r="G473">
        <v>4</v>
      </c>
      <c r="H473">
        <v>10</v>
      </c>
      <c r="I473" t="str">
        <v>0</v>
      </c>
    </row>
    <row r="474" spans="1:9">
      <c r="A474">
        <v>44669</v>
      </c>
      <c r="B474">
        <v>13</v>
      </c>
      <c r="C474">
        <v>22</v>
      </c>
      <c r="D474">
        <v>1</v>
      </c>
      <c r="E474">
        <v>0</v>
      </c>
      <c r="F474">
        <v>1</v>
      </c>
      <c r="G474">
        <v>5</v>
      </c>
      <c r="H474">
        <v>7</v>
      </c>
      <c r="I474" t="str">
        <v>0</v>
      </c>
    </row>
    <row r="475" spans="1:9">
      <c r="A475">
        <v>44670</v>
      </c>
      <c r="B475">
        <v>12</v>
      </c>
      <c r="C475">
        <v>20</v>
      </c>
      <c r="D475">
        <v>2</v>
      </c>
      <c r="E475">
        <v>0</v>
      </c>
      <c r="F475">
        <v>1</v>
      </c>
      <c r="G475">
        <v>5</v>
      </c>
      <c r="H475">
        <v>9</v>
      </c>
      <c r="I475" t="str">
        <v>0</v>
      </c>
    </row>
    <row r="476" spans="1:9">
      <c r="A476">
        <v>44671</v>
      </c>
      <c r="B476">
        <v>11</v>
      </c>
      <c r="C476">
        <v>21</v>
      </c>
      <c r="D476">
        <v>3</v>
      </c>
      <c r="E476">
        <v>0</v>
      </c>
      <c r="F476">
        <v>1</v>
      </c>
      <c r="G476">
        <v>4</v>
      </c>
      <c r="H476">
        <v>10</v>
      </c>
      <c r="I476" t="str">
        <v>0</v>
      </c>
    </row>
    <row r="477" spans="1:9">
      <c r="A477">
        <v>44672</v>
      </c>
      <c r="B477">
        <v>14</v>
      </c>
      <c r="C477">
        <v>21</v>
      </c>
      <c r="D477">
        <v>4</v>
      </c>
      <c r="E477">
        <v>0</v>
      </c>
      <c r="F477">
        <v>1</v>
      </c>
      <c r="G477">
        <v>5</v>
      </c>
      <c r="H477">
        <v>5</v>
      </c>
      <c r="I477" t="str">
        <v>1</v>
      </c>
    </row>
    <row r="478" spans="1:9">
      <c r="A478">
        <v>44673</v>
      </c>
      <c r="B478">
        <v>12</v>
      </c>
      <c r="C478">
        <v>20</v>
      </c>
      <c r="D478">
        <v>5</v>
      </c>
      <c r="E478">
        <v>0</v>
      </c>
      <c r="F478">
        <v>1</v>
      </c>
      <c r="G478">
        <v>5</v>
      </c>
      <c r="H478">
        <v>9</v>
      </c>
      <c r="I478" t="str">
        <v>0</v>
      </c>
    </row>
    <row r="479" spans="1:9">
      <c r="A479">
        <v>44674</v>
      </c>
      <c r="B479">
        <v>12</v>
      </c>
      <c r="C479">
        <v>20</v>
      </c>
      <c r="D479">
        <v>6</v>
      </c>
      <c r="E479">
        <v>1</v>
      </c>
      <c r="F479">
        <v>1</v>
      </c>
      <c r="G479">
        <v>6</v>
      </c>
      <c r="H479">
        <v>4</v>
      </c>
      <c r="I479" t="str">
        <v>0</v>
      </c>
    </row>
    <row r="480" spans="1:9">
      <c r="A480">
        <v>44675</v>
      </c>
      <c r="B480">
        <v>12</v>
      </c>
      <c r="C480">
        <v>21</v>
      </c>
      <c r="D480">
        <v>7</v>
      </c>
      <c r="E480">
        <v>2</v>
      </c>
      <c r="F480">
        <v>1</v>
      </c>
      <c r="G480">
        <v>6</v>
      </c>
      <c r="H480">
        <v>8</v>
      </c>
      <c r="I480" t="str">
        <v>0</v>
      </c>
    </row>
    <row r="481" spans="1:9">
      <c r="A481">
        <v>44676</v>
      </c>
      <c r="B481">
        <v>10</v>
      </c>
      <c r="C481">
        <v>20</v>
      </c>
      <c r="D481">
        <v>1</v>
      </c>
      <c r="E481">
        <v>0</v>
      </c>
      <c r="F481">
        <v>1</v>
      </c>
      <c r="G481">
        <v>6</v>
      </c>
      <c r="H481">
        <v>8</v>
      </c>
      <c r="I481" t="str">
        <v>1</v>
      </c>
    </row>
    <row r="482" spans="1:9">
      <c r="A482">
        <v>44677</v>
      </c>
      <c r="B482">
        <v>4</v>
      </c>
      <c r="C482">
        <v>14</v>
      </c>
      <c r="D482">
        <v>2</v>
      </c>
      <c r="E482">
        <v>0</v>
      </c>
      <c r="F482">
        <v>1</v>
      </c>
      <c r="G482">
        <v>5</v>
      </c>
      <c r="H482">
        <v>1</v>
      </c>
      <c r="I482" t="str">
        <v>1</v>
      </c>
    </row>
    <row r="483" spans="1:9">
      <c r="A483">
        <v>44678</v>
      </c>
      <c r="B483">
        <v>12</v>
      </c>
      <c r="C483">
        <v>21</v>
      </c>
      <c r="D483">
        <v>3</v>
      </c>
      <c r="E483">
        <v>0</v>
      </c>
      <c r="F483">
        <v>1</v>
      </c>
      <c r="G483">
        <v>5</v>
      </c>
      <c r="H483">
        <v>9</v>
      </c>
      <c r="I483" t="str">
        <v>0</v>
      </c>
    </row>
    <row r="484" spans="1:9">
      <c r="A484">
        <v>44679</v>
      </c>
      <c r="B484">
        <v>10</v>
      </c>
      <c r="C484">
        <v>20</v>
      </c>
      <c r="D484">
        <v>4</v>
      </c>
      <c r="E484">
        <v>0</v>
      </c>
      <c r="F484">
        <v>1</v>
      </c>
      <c r="G484">
        <v>6</v>
      </c>
      <c r="H484">
        <v>8</v>
      </c>
      <c r="I484" t="str">
        <v>0</v>
      </c>
    </row>
    <row r="485" spans="1:9">
      <c r="A485">
        <v>44680</v>
      </c>
      <c r="B485">
        <v>12</v>
      </c>
      <c r="C485">
        <v>20</v>
      </c>
      <c r="D485">
        <v>5</v>
      </c>
      <c r="E485">
        <v>0</v>
      </c>
      <c r="F485">
        <v>1</v>
      </c>
      <c r="G485">
        <v>4</v>
      </c>
      <c r="H485">
        <v>3</v>
      </c>
      <c r="I485" t="str">
        <v>1</v>
      </c>
    </row>
    <row r="486" spans="1:9">
      <c r="A486">
        <v>44681</v>
      </c>
      <c r="B486">
        <v>11</v>
      </c>
      <c r="C486">
        <v>21</v>
      </c>
      <c r="D486">
        <v>6</v>
      </c>
      <c r="E486">
        <v>1</v>
      </c>
      <c r="F486">
        <v>1</v>
      </c>
      <c r="G486">
        <v>5</v>
      </c>
      <c r="H486">
        <v>9</v>
      </c>
      <c r="I486" t="str">
        <v>0</v>
      </c>
    </row>
    <row r="487" spans="1:9">
      <c r="A487">
        <v>44682</v>
      </c>
      <c r="B487">
        <v>10</v>
      </c>
      <c r="C487">
        <v>21</v>
      </c>
      <c r="D487">
        <v>7</v>
      </c>
      <c r="E487">
        <v>2</v>
      </c>
      <c r="F487">
        <v>1</v>
      </c>
      <c r="G487">
        <v>6</v>
      </c>
      <c r="H487">
        <v>10</v>
      </c>
      <c r="I487" t="str">
        <v>0</v>
      </c>
    </row>
    <row r="488" spans="1:9">
      <c r="A488">
        <v>44683</v>
      </c>
      <c r="B488">
        <v>14</v>
      </c>
      <c r="C488">
        <v>21</v>
      </c>
      <c r="D488">
        <v>1</v>
      </c>
      <c r="E488">
        <v>0</v>
      </c>
      <c r="F488">
        <v>1</v>
      </c>
      <c r="G488">
        <v>6</v>
      </c>
      <c r="H488">
        <v>9</v>
      </c>
      <c r="I488" t="str">
        <v>0</v>
      </c>
    </row>
    <row r="489" spans="1:9">
      <c r="A489">
        <v>44684</v>
      </c>
      <c r="B489">
        <v>11</v>
      </c>
      <c r="C489">
        <v>21</v>
      </c>
      <c r="D489">
        <v>2</v>
      </c>
      <c r="E489">
        <v>0</v>
      </c>
      <c r="F489">
        <v>1</v>
      </c>
      <c r="G489">
        <v>6</v>
      </c>
      <c r="H489">
        <v>10</v>
      </c>
      <c r="I489" t="str">
        <v>0</v>
      </c>
    </row>
    <row r="490" spans="1:9">
      <c r="A490">
        <v>44685</v>
      </c>
      <c r="B490">
        <v>11</v>
      </c>
      <c r="C490">
        <v>21</v>
      </c>
      <c r="D490">
        <v>3</v>
      </c>
      <c r="E490">
        <v>0</v>
      </c>
      <c r="F490">
        <v>1</v>
      </c>
      <c r="G490">
        <v>6</v>
      </c>
      <c r="H490">
        <v>10</v>
      </c>
      <c r="I490" t="str">
        <v>0</v>
      </c>
    </row>
    <row r="491" spans="1:9">
      <c r="A491">
        <v>44686</v>
      </c>
      <c r="B491">
        <v>10</v>
      </c>
      <c r="C491">
        <v>22</v>
      </c>
      <c r="D491">
        <v>4</v>
      </c>
      <c r="E491">
        <v>3</v>
      </c>
      <c r="F491">
        <v>1</v>
      </c>
      <c r="G491">
        <v>8</v>
      </c>
      <c r="H491">
        <v>10</v>
      </c>
      <c r="I491" t="str">
        <v>0</v>
      </c>
    </row>
    <row r="492" spans="1:9">
      <c r="A492">
        <v>44687</v>
      </c>
      <c r="B492">
        <v>13</v>
      </c>
      <c r="C492">
        <v>21</v>
      </c>
      <c r="D492">
        <v>5</v>
      </c>
      <c r="E492">
        <v>0</v>
      </c>
      <c r="F492">
        <v>1</v>
      </c>
      <c r="G492">
        <v>7</v>
      </c>
      <c r="H492">
        <v>9</v>
      </c>
      <c r="I492" t="str">
        <v>0</v>
      </c>
    </row>
    <row r="493" spans="1:9">
      <c r="A493">
        <v>44688</v>
      </c>
      <c r="B493">
        <v>10</v>
      </c>
      <c r="C493">
        <v>21</v>
      </c>
      <c r="D493">
        <v>6</v>
      </c>
      <c r="E493">
        <v>1</v>
      </c>
      <c r="F493">
        <v>1</v>
      </c>
      <c r="G493">
        <v>7</v>
      </c>
      <c r="H493">
        <v>8</v>
      </c>
      <c r="I493" t="str">
        <v>0</v>
      </c>
    </row>
    <row r="494" spans="1:9">
      <c r="A494">
        <v>44689</v>
      </c>
      <c r="B494">
        <v>11</v>
      </c>
      <c r="C494">
        <v>21</v>
      </c>
      <c r="D494">
        <v>7</v>
      </c>
      <c r="E494">
        <v>3</v>
      </c>
      <c r="F494">
        <v>1</v>
      </c>
      <c r="G494">
        <v>7</v>
      </c>
      <c r="H494">
        <v>8</v>
      </c>
      <c r="I494" t="str">
        <v>0</v>
      </c>
    </row>
    <row r="495" spans="1:9">
      <c r="A495">
        <v>44690</v>
      </c>
      <c r="B495">
        <v>13</v>
      </c>
      <c r="C495">
        <v>21</v>
      </c>
      <c r="D495">
        <v>1</v>
      </c>
      <c r="E495">
        <v>0</v>
      </c>
      <c r="F495">
        <v>1</v>
      </c>
      <c r="G495">
        <v>6</v>
      </c>
      <c r="H495">
        <v>8</v>
      </c>
      <c r="I495" t="str">
        <v>0</v>
      </c>
    </row>
    <row r="496" spans="1:9">
      <c r="A496">
        <v>44691</v>
      </c>
      <c r="B496">
        <v>13</v>
      </c>
      <c r="C496">
        <v>21</v>
      </c>
      <c r="D496">
        <v>2</v>
      </c>
      <c r="E496">
        <v>0</v>
      </c>
      <c r="F496">
        <v>1</v>
      </c>
      <c r="G496">
        <v>6</v>
      </c>
      <c r="H496">
        <v>6</v>
      </c>
      <c r="I496" t="str">
        <v>1</v>
      </c>
    </row>
    <row r="497" spans="1:9">
      <c r="A497">
        <v>44692</v>
      </c>
      <c r="B497">
        <v>4</v>
      </c>
      <c r="C497">
        <v>20</v>
      </c>
      <c r="D497">
        <v>3</v>
      </c>
      <c r="E497">
        <v>0</v>
      </c>
      <c r="F497">
        <v>1</v>
      </c>
      <c r="G497">
        <v>7</v>
      </c>
      <c r="H497">
        <v>3</v>
      </c>
      <c r="I497" t="str">
        <v>0</v>
      </c>
    </row>
    <row r="498" spans="1:9">
      <c r="A498">
        <v>44693</v>
      </c>
      <c r="B498">
        <v>4</v>
      </c>
      <c r="C498">
        <v>20</v>
      </c>
      <c r="D498">
        <v>4</v>
      </c>
      <c r="E498">
        <v>0</v>
      </c>
      <c r="F498">
        <v>1</v>
      </c>
      <c r="G498">
        <v>7</v>
      </c>
      <c r="H498">
        <v>5</v>
      </c>
      <c r="I498" t="str">
        <v>0</v>
      </c>
    </row>
    <row r="499" spans="1:9">
      <c r="A499">
        <v>44694</v>
      </c>
      <c r="B499">
        <v>4</v>
      </c>
      <c r="C499">
        <v>20</v>
      </c>
      <c r="D499">
        <v>5</v>
      </c>
      <c r="E499">
        <v>0</v>
      </c>
      <c r="F499">
        <v>1</v>
      </c>
      <c r="G499">
        <v>6</v>
      </c>
      <c r="H499">
        <v>1</v>
      </c>
      <c r="I499" t="str">
        <v>1</v>
      </c>
    </row>
    <row r="500" spans="1:9">
      <c r="A500">
        <v>44695</v>
      </c>
      <c r="B500">
        <v>10</v>
      </c>
      <c r="C500">
        <v>21</v>
      </c>
      <c r="D500">
        <v>6</v>
      </c>
      <c r="E500">
        <v>1</v>
      </c>
      <c r="F500">
        <v>1</v>
      </c>
      <c r="G500">
        <v>6</v>
      </c>
      <c r="H500">
        <v>10</v>
      </c>
      <c r="I500" t="str">
        <v>0</v>
      </c>
    </row>
    <row r="501" spans="1:9">
      <c r="A501">
        <v>44696</v>
      </c>
      <c r="B501">
        <v>10</v>
      </c>
      <c r="C501">
        <v>21</v>
      </c>
      <c r="D501">
        <v>7</v>
      </c>
      <c r="E501">
        <v>2</v>
      </c>
      <c r="F501">
        <v>1</v>
      </c>
      <c r="G501">
        <v>6</v>
      </c>
      <c r="H501">
        <v>8</v>
      </c>
      <c r="I501" t="str">
        <v>0</v>
      </c>
    </row>
    <row r="502" spans="1:9">
      <c r="A502">
        <v>44697</v>
      </c>
      <c r="B502">
        <v>12</v>
      </c>
      <c r="C502">
        <v>21</v>
      </c>
      <c r="D502">
        <v>1</v>
      </c>
      <c r="E502">
        <v>0</v>
      </c>
      <c r="F502">
        <v>1</v>
      </c>
      <c r="G502">
        <v>6</v>
      </c>
      <c r="H502">
        <v>9</v>
      </c>
      <c r="I502" t="str">
        <v>0</v>
      </c>
    </row>
    <row r="503" spans="1:9">
      <c r="A503">
        <v>44698</v>
      </c>
      <c r="B503">
        <v>12</v>
      </c>
      <c r="C503">
        <v>21</v>
      </c>
      <c r="D503">
        <v>2</v>
      </c>
      <c r="E503">
        <v>0</v>
      </c>
      <c r="F503">
        <v>1</v>
      </c>
      <c r="G503">
        <v>7</v>
      </c>
      <c r="H503">
        <v>10</v>
      </c>
      <c r="I503" t="str">
        <v>0</v>
      </c>
    </row>
    <row r="504" spans="1:9">
      <c r="A504">
        <v>44699</v>
      </c>
      <c r="B504">
        <v>12</v>
      </c>
      <c r="C504">
        <v>21</v>
      </c>
      <c r="D504">
        <v>3</v>
      </c>
      <c r="E504">
        <v>0</v>
      </c>
      <c r="F504">
        <v>1</v>
      </c>
      <c r="G504">
        <v>7</v>
      </c>
      <c r="H504">
        <v>10</v>
      </c>
      <c r="I504" t="str">
        <v>0</v>
      </c>
    </row>
    <row r="505" spans="1:9">
      <c r="A505">
        <v>44700</v>
      </c>
      <c r="B505">
        <v>12</v>
      </c>
      <c r="C505">
        <v>21</v>
      </c>
      <c r="D505">
        <v>4</v>
      </c>
      <c r="E505">
        <v>0</v>
      </c>
      <c r="F505">
        <v>1</v>
      </c>
      <c r="G505">
        <v>7</v>
      </c>
      <c r="H505">
        <v>6</v>
      </c>
      <c r="I505" t="str">
        <v>0</v>
      </c>
    </row>
    <row r="506" spans="1:9">
      <c r="A506">
        <v>44701</v>
      </c>
      <c r="B506">
        <v>12</v>
      </c>
      <c r="C506">
        <v>21</v>
      </c>
      <c r="D506">
        <v>5</v>
      </c>
      <c r="E506">
        <v>0</v>
      </c>
      <c r="F506">
        <v>1</v>
      </c>
      <c r="G506">
        <v>7</v>
      </c>
      <c r="H506">
        <v>5</v>
      </c>
      <c r="I506" t="str">
        <v>0</v>
      </c>
    </row>
    <row r="507" spans="1:9">
      <c r="A507">
        <v>44702</v>
      </c>
      <c r="B507">
        <v>11</v>
      </c>
      <c r="C507">
        <v>21</v>
      </c>
      <c r="D507">
        <v>6</v>
      </c>
      <c r="E507">
        <v>1</v>
      </c>
      <c r="F507">
        <v>1</v>
      </c>
      <c r="G507">
        <v>7</v>
      </c>
      <c r="H507">
        <v>10</v>
      </c>
      <c r="I507" t="str">
        <v>0</v>
      </c>
    </row>
    <row r="508" spans="1:9">
      <c r="A508">
        <v>44703</v>
      </c>
      <c r="B508">
        <v>10</v>
      </c>
      <c r="C508">
        <v>21</v>
      </c>
      <c r="D508">
        <v>7</v>
      </c>
      <c r="E508">
        <v>2</v>
      </c>
      <c r="F508">
        <v>1</v>
      </c>
      <c r="G508">
        <v>7</v>
      </c>
      <c r="H508">
        <v>10</v>
      </c>
      <c r="I508" t="str">
        <v>0</v>
      </c>
    </row>
    <row r="509" spans="1:9">
      <c r="A509">
        <v>44704</v>
      </c>
      <c r="B509">
        <v>12</v>
      </c>
      <c r="C509">
        <v>20</v>
      </c>
      <c r="D509">
        <v>1</v>
      </c>
      <c r="E509">
        <v>0</v>
      </c>
      <c r="F509">
        <v>1</v>
      </c>
      <c r="G509">
        <v>7</v>
      </c>
      <c r="H509">
        <v>8</v>
      </c>
      <c r="I509" t="str">
        <v>0</v>
      </c>
    </row>
    <row r="510" spans="1:9">
      <c r="A510">
        <v>44705</v>
      </c>
      <c r="B510">
        <v>13</v>
      </c>
      <c r="C510">
        <v>20</v>
      </c>
      <c r="D510">
        <v>2</v>
      </c>
      <c r="E510">
        <v>0</v>
      </c>
      <c r="F510">
        <v>1</v>
      </c>
      <c r="G510">
        <v>7</v>
      </c>
      <c r="H510">
        <v>10</v>
      </c>
      <c r="I510" t="str">
        <v>0</v>
      </c>
    </row>
    <row r="511" spans="1:9">
      <c r="A511">
        <v>44706</v>
      </c>
      <c r="B511">
        <v>13</v>
      </c>
      <c r="C511">
        <v>20</v>
      </c>
      <c r="D511">
        <v>3</v>
      </c>
      <c r="E511">
        <v>0</v>
      </c>
      <c r="F511">
        <v>1</v>
      </c>
      <c r="G511">
        <v>7</v>
      </c>
      <c r="H511">
        <v>10</v>
      </c>
      <c r="I511" t="str">
        <v>0</v>
      </c>
    </row>
    <row r="512" spans="1:9">
      <c r="A512">
        <v>44707</v>
      </c>
      <c r="B512">
        <v>13</v>
      </c>
      <c r="C512">
        <v>21</v>
      </c>
      <c r="D512">
        <v>4</v>
      </c>
      <c r="E512">
        <v>0</v>
      </c>
      <c r="F512">
        <v>1</v>
      </c>
      <c r="G512">
        <v>7</v>
      </c>
      <c r="H512">
        <v>7</v>
      </c>
      <c r="I512" t="str">
        <v>0</v>
      </c>
    </row>
    <row r="513" spans="1:9">
      <c r="A513">
        <v>44708</v>
      </c>
      <c r="B513">
        <v>12</v>
      </c>
      <c r="C513">
        <v>21</v>
      </c>
      <c r="D513">
        <v>5</v>
      </c>
      <c r="E513">
        <v>0</v>
      </c>
      <c r="F513">
        <v>1</v>
      </c>
      <c r="G513">
        <v>7</v>
      </c>
      <c r="H513">
        <v>10</v>
      </c>
      <c r="I513" t="str">
        <v>0</v>
      </c>
    </row>
    <row r="514" spans="1:9">
      <c r="A514">
        <v>44709</v>
      </c>
      <c r="B514">
        <v>13</v>
      </c>
      <c r="C514">
        <v>20</v>
      </c>
      <c r="D514">
        <v>6</v>
      </c>
      <c r="E514">
        <v>1</v>
      </c>
      <c r="F514">
        <v>1</v>
      </c>
      <c r="G514">
        <v>7</v>
      </c>
      <c r="H514">
        <v>7</v>
      </c>
      <c r="I514" t="str">
        <v>0</v>
      </c>
    </row>
    <row r="515" spans="1:9">
      <c r="A515">
        <v>44710</v>
      </c>
      <c r="B515">
        <v>8</v>
      </c>
      <c r="C515">
        <v>21</v>
      </c>
      <c r="D515">
        <v>7</v>
      </c>
      <c r="E515">
        <v>2</v>
      </c>
      <c r="F515">
        <v>1</v>
      </c>
      <c r="G515">
        <v>7</v>
      </c>
      <c r="H515">
        <v>5</v>
      </c>
      <c r="I515" t="str">
        <v>0</v>
      </c>
    </row>
    <row r="516" spans="1:9">
      <c r="A516">
        <v>44711</v>
      </c>
      <c r="B516">
        <v>5</v>
      </c>
      <c r="C516">
        <v>20</v>
      </c>
      <c r="D516">
        <v>1</v>
      </c>
      <c r="E516">
        <v>0</v>
      </c>
      <c r="F516">
        <v>1</v>
      </c>
      <c r="G516">
        <v>7</v>
      </c>
      <c r="H516">
        <v>5</v>
      </c>
      <c r="I516" t="str">
        <v>0</v>
      </c>
    </row>
    <row r="517" spans="1:9">
      <c r="A517">
        <v>44712</v>
      </c>
      <c r="B517">
        <v>14</v>
      </c>
      <c r="C517">
        <v>20</v>
      </c>
      <c r="D517">
        <v>2</v>
      </c>
      <c r="E517">
        <v>0</v>
      </c>
      <c r="F517">
        <v>1</v>
      </c>
      <c r="G517">
        <v>7</v>
      </c>
      <c r="H517">
        <v>10</v>
      </c>
      <c r="I517" t="str">
        <v>0</v>
      </c>
    </row>
    <row r="518" spans="1:9">
      <c r="A518">
        <v>44713</v>
      </c>
      <c r="B518">
        <v>12</v>
      </c>
      <c r="C518">
        <v>21</v>
      </c>
      <c r="D518">
        <v>3</v>
      </c>
      <c r="E518">
        <v>3</v>
      </c>
      <c r="F518">
        <v>2</v>
      </c>
      <c r="G518">
        <v>7</v>
      </c>
      <c r="H518">
        <v>9</v>
      </c>
      <c r="I518" t="str">
        <v>0</v>
      </c>
    </row>
    <row r="519" spans="1:9">
      <c r="A519">
        <v>44714</v>
      </c>
      <c r="B519">
        <v>5</v>
      </c>
      <c r="C519">
        <v>20</v>
      </c>
      <c r="D519">
        <v>4</v>
      </c>
      <c r="E519">
        <v>0</v>
      </c>
      <c r="F519">
        <v>2</v>
      </c>
      <c r="G519">
        <v>8</v>
      </c>
      <c r="H519">
        <v>10</v>
      </c>
      <c r="I519" t="str">
        <v>0</v>
      </c>
    </row>
    <row r="520" spans="1:9">
      <c r="A520">
        <v>44715</v>
      </c>
      <c r="B520">
        <v>13</v>
      </c>
      <c r="C520">
        <v>20</v>
      </c>
      <c r="D520">
        <v>5</v>
      </c>
      <c r="E520">
        <v>0</v>
      </c>
      <c r="F520">
        <v>2</v>
      </c>
      <c r="G520">
        <v>7</v>
      </c>
      <c r="H520">
        <v>10</v>
      </c>
      <c r="I520" t="str">
        <v>0</v>
      </c>
    </row>
    <row r="521" spans="1:9">
      <c r="A521">
        <v>44716</v>
      </c>
      <c r="B521">
        <v>12</v>
      </c>
      <c r="C521">
        <v>21</v>
      </c>
      <c r="D521">
        <v>6</v>
      </c>
      <c r="E521">
        <v>1</v>
      </c>
      <c r="F521">
        <v>2</v>
      </c>
      <c r="G521">
        <v>8</v>
      </c>
      <c r="H521">
        <v>8</v>
      </c>
      <c r="I521" t="str">
        <v>0</v>
      </c>
    </row>
    <row r="522" spans="1:9">
      <c r="A522">
        <v>44717</v>
      </c>
      <c r="B522">
        <v>4</v>
      </c>
      <c r="C522">
        <v>21</v>
      </c>
      <c r="D522">
        <v>7</v>
      </c>
      <c r="E522">
        <v>2</v>
      </c>
      <c r="F522">
        <v>2</v>
      </c>
      <c r="G522">
        <v>7</v>
      </c>
      <c r="H522">
        <v>2</v>
      </c>
      <c r="I522" t="str">
        <v>1</v>
      </c>
    </row>
    <row r="523" spans="1:9">
      <c r="A523">
        <v>44718</v>
      </c>
      <c r="B523">
        <v>12</v>
      </c>
      <c r="C523">
        <v>21</v>
      </c>
      <c r="D523">
        <v>1</v>
      </c>
      <c r="E523">
        <v>3</v>
      </c>
      <c r="F523">
        <v>2</v>
      </c>
      <c r="G523">
        <v>7</v>
      </c>
      <c r="H523">
        <v>8</v>
      </c>
      <c r="I523" t="str">
        <v>1</v>
      </c>
    </row>
    <row r="524" spans="1:9">
      <c r="A524">
        <v>44719</v>
      </c>
      <c r="B524">
        <v>5</v>
      </c>
      <c r="C524">
        <v>20</v>
      </c>
      <c r="D524">
        <v>2</v>
      </c>
      <c r="E524">
        <v>0</v>
      </c>
      <c r="F524">
        <v>2</v>
      </c>
      <c r="G524">
        <v>7</v>
      </c>
      <c r="H524">
        <v>5</v>
      </c>
      <c r="I524" t="str">
        <v>1</v>
      </c>
    </row>
    <row r="525" spans="1:9">
      <c r="A525">
        <v>44720</v>
      </c>
      <c r="B525">
        <v>5</v>
      </c>
      <c r="C525">
        <v>20</v>
      </c>
      <c r="D525">
        <v>3</v>
      </c>
      <c r="E525">
        <v>0</v>
      </c>
      <c r="F525">
        <v>2</v>
      </c>
      <c r="G525">
        <v>7</v>
      </c>
      <c r="H525">
        <v>10</v>
      </c>
      <c r="I525" t="str">
        <v>0</v>
      </c>
    </row>
    <row r="526" spans="1:9">
      <c r="A526">
        <v>44721</v>
      </c>
      <c r="B526">
        <v>13</v>
      </c>
      <c r="C526">
        <v>20</v>
      </c>
      <c r="D526">
        <v>4</v>
      </c>
      <c r="E526">
        <v>0</v>
      </c>
      <c r="F526">
        <v>2</v>
      </c>
      <c r="G526">
        <v>7</v>
      </c>
      <c r="H526">
        <v>10</v>
      </c>
      <c r="I526" t="str">
        <v>0</v>
      </c>
    </row>
    <row r="527" spans="1:9">
      <c r="A527">
        <v>44722</v>
      </c>
      <c r="B527">
        <v>7</v>
      </c>
      <c r="C527">
        <v>20</v>
      </c>
      <c r="D527">
        <v>5</v>
      </c>
      <c r="E527">
        <v>0</v>
      </c>
      <c r="F527">
        <v>2</v>
      </c>
      <c r="G527">
        <v>8</v>
      </c>
      <c r="H527">
        <v>5</v>
      </c>
      <c r="I527" t="str">
        <v>0</v>
      </c>
    </row>
    <row r="528" spans="1:9">
      <c r="A528">
        <v>44723</v>
      </c>
      <c r="B528">
        <v>12</v>
      </c>
      <c r="C528">
        <v>20</v>
      </c>
      <c r="D528">
        <v>6</v>
      </c>
      <c r="E528">
        <v>1</v>
      </c>
      <c r="F528">
        <v>2</v>
      </c>
      <c r="G528">
        <v>7</v>
      </c>
      <c r="H528">
        <v>8</v>
      </c>
      <c r="I528" t="str">
        <v>1</v>
      </c>
    </row>
    <row r="529" spans="1:9">
      <c r="A529">
        <v>44724</v>
      </c>
      <c r="B529">
        <v>14</v>
      </c>
      <c r="C529">
        <v>21</v>
      </c>
      <c r="D529">
        <v>7</v>
      </c>
      <c r="E529">
        <v>2</v>
      </c>
      <c r="F529">
        <v>2</v>
      </c>
      <c r="G529">
        <v>7</v>
      </c>
      <c r="H529">
        <v>8</v>
      </c>
      <c r="I529" t="str">
        <v>0</v>
      </c>
    </row>
    <row r="530" spans="1:9">
      <c r="A530">
        <v>44725</v>
      </c>
      <c r="B530">
        <v>4</v>
      </c>
      <c r="C530">
        <v>19</v>
      </c>
      <c r="D530">
        <v>1</v>
      </c>
      <c r="E530">
        <v>0</v>
      </c>
      <c r="F530">
        <v>2</v>
      </c>
      <c r="G530">
        <v>7</v>
      </c>
      <c r="H530">
        <v>2</v>
      </c>
      <c r="I530" t="str">
        <v>1</v>
      </c>
    </row>
    <row r="531" spans="1:9">
      <c r="A531">
        <v>44726</v>
      </c>
      <c r="B531">
        <v>4</v>
      </c>
      <c r="C531">
        <v>20</v>
      </c>
      <c r="D531">
        <v>2</v>
      </c>
      <c r="E531">
        <v>0</v>
      </c>
      <c r="F531">
        <v>2</v>
      </c>
      <c r="G531">
        <v>7</v>
      </c>
      <c r="H531">
        <v>1</v>
      </c>
      <c r="I531" t="str">
        <v>1</v>
      </c>
    </row>
    <row r="532" spans="1:9">
      <c r="A532">
        <v>44727</v>
      </c>
      <c r="B532">
        <v>5</v>
      </c>
      <c r="C532">
        <v>20</v>
      </c>
      <c r="D532">
        <v>3</v>
      </c>
      <c r="E532">
        <v>0</v>
      </c>
      <c r="F532">
        <v>2</v>
      </c>
      <c r="G532">
        <v>8</v>
      </c>
      <c r="H532">
        <v>9</v>
      </c>
      <c r="I532" t="str">
        <v>0</v>
      </c>
    </row>
    <row r="533" spans="1:9">
      <c r="A533">
        <v>44728</v>
      </c>
      <c r="B533">
        <v>5</v>
      </c>
      <c r="C533">
        <v>20</v>
      </c>
      <c r="D533">
        <v>4</v>
      </c>
      <c r="E533">
        <v>0</v>
      </c>
      <c r="F533">
        <v>2</v>
      </c>
      <c r="G533">
        <v>8</v>
      </c>
      <c r="H533">
        <v>8</v>
      </c>
      <c r="I533" t="str">
        <v>0</v>
      </c>
    </row>
    <row r="534" spans="1:9">
      <c r="A534">
        <v>44729</v>
      </c>
      <c r="B534">
        <v>5</v>
      </c>
      <c r="C534">
        <v>20</v>
      </c>
      <c r="D534">
        <v>5</v>
      </c>
      <c r="E534">
        <v>0</v>
      </c>
      <c r="F534">
        <v>2</v>
      </c>
      <c r="G534">
        <v>8</v>
      </c>
      <c r="H534">
        <v>9</v>
      </c>
      <c r="I534" t="str">
        <v>0</v>
      </c>
    </row>
    <row r="535" spans="1:9">
      <c r="A535">
        <v>44730</v>
      </c>
      <c r="B535">
        <v>8</v>
      </c>
      <c r="C535">
        <v>19</v>
      </c>
      <c r="D535">
        <v>6</v>
      </c>
      <c r="E535">
        <v>1</v>
      </c>
      <c r="F535">
        <v>2</v>
      </c>
      <c r="G535">
        <v>8</v>
      </c>
      <c r="H535">
        <v>10</v>
      </c>
      <c r="I535" t="str">
        <v>0</v>
      </c>
    </row>
    <row r="536" spans="1:9">
      <c r="A536">
        <v>44731</v>
      </c>
      <c r="B536">
        <v>11</v>
      </c>
      <c r="C536">
        <v>20</v>
      </c>
      <c r="D536">
        <v>7</v>
      </c>
      <c r="E536">
        <v>2</v>
      </c>
      <c r="F536">
        <v>2</v>
      </c>
      <c r="G536">
        <v>9</v>
      </c>
      <c r="H536">
        <v>9</v>
      </c>
      <c r="I536" t="str">
        <v>0</v>
      </c>
    </row>
    <row r="537" spans="1:9">
      <c r="A537">
        <v>44732</v>
      </c>
      <c r="B537">
        <v>5</v>
      </c>
      <c r="C537">
        <v>20</v>
      </c>
      <c r="D537">
        <v>1</v>
      </c>
      <c r="E537">
        <v>0</v>
      </c>
      <c r="F537">
        <v>2</v>
      </c>
      <c r="G537">
        <v>8</v>
      </c>
      <c r="H537">
        <v>6</v>
      </c>
      <c r="I537" t="str">
        <v>0</v>
      </c>
    </row>
    <row r="538" spans="1:9">
      <c r="A538">
        <v>44733</v>
      </c>
      <c r="B538">
        <v>5</v>
      </c>
      <c r="C538">
        <v>19</v>
      </c>
      <c r="D538">
        <v>2</v>
      </c>
      <c r="E538">
        <v>0</v>
      </c>
      <c r="F538">
        <v>2</v>
      </c>
      <c r="G538">
        <v>8</v>
      </c>
      <c r="H538">
        <v>8</v>
      </c>
      <c r="I538" t="str">
        <v>1</v>
      </c>
    </row>
    <row r="539" spans="1:9">
      <c r="A539">
        <v>44734</v>
      </c>
      <c r="B539">
        <v>5</v>
      </c>
      <c r="C539">
        <v>19</v>
      </c>
      <c r="D539">
        <v>3</v>
      </c>
      <c r="E539">
        <v>0</v>
      </c>
      <c r="F539">
        <v>2</v>
      </c>
      <c r="G539">
        <v>8</v>
      </c>
      <c r="H539">
        <v>10</v>
      </c>
      <c r="I539" t="str">
        <v>0</v>
      </c>
    </row>
    <row r="540" spans="1:9">
      <c r="A540">
        <v>44735</v>
      </c>
      <c r="B540">
        <v>5</v>
      </c>
      <c r="C540">
        <v>18</v>
      </c>
      <c r="D540">
        <v>4</v>
      </c>
      <c r="E540">
        <v>0</v>
      </c>
      <c r="F540">
        <v>2</v>
      </c>
      <c r="G540">
        <v>10</v>
      </c>
      <c r="H540">
        <v>10</v>
      </c>
      <c r="I540" t="str">
        <v>0</v>
      </c>
    </row>
    <row r="541" spans="1:9">
      <c r="A541">
        <v>44736</v>
      </c>
      <c r="B541">
        <v>5</v>
      </c>
      <c r="C541">
        <v>19</v>
      </c>
      <c r="D541">
        <v>5</v>
      </c>
      <c r="E541">
        <v>0</v>
      </c>
      <c r="F541">
        <v>2</v>
      </c>
      <c r="G541">
        <v>9</v>
      </c>
      <c r="H541">
        <v>5</v>
      </c>
      <c r="I541" t="str">
        <v>1</v>
      </c>
    </row>
    <row r="542" spans="1:9">
      <c r="A542">
        <v>44737</v>
      </c>
      <c r="B542">
        <v>5</v>
      </c>
      <c r="C542">
        <v>19</v>
      </c>
      <c r="D542">
        <v>6</v>
      </c>
      <c r="E542">
        <v>1</v>
      </c>
      <c r="F542">
        <v>2</v>
      </c>
      <c r="G542">
        <v>9</v>
      </c>
      <c r="H542">
        <v>9</v>
      </c>
      <c r="I542" t="str">
        <v>0</v>
      </c>
    </row>
    <row r="543" spans="1:9">
      <c r="A543">
        <v>44738</v>
      </c>
      <c r="B543">
        <v>5</v>
      </c>
      <c r="C543">
        <v>20</v>
      </c>
      <c r="D543">
        <v>7</v>
      </c>
      <c r="E543">
        <v>2</v>
      </c>
      <c r="F543">
        <v>2</v>
      </c>
      <c r="G543">
        <v>10</v>
      </c>
      <c r="H543">
        <v>9</v>
      </c>
      <c r="I543" t="str">
        <v>0</v>
      </c>
    </row>
    <row r="544" spans="1:9">
      <c r="A544">
        <v>44739</v>
      </c>
      <c r="B544">
        <v>5</v>
      </c>
      <c r="C544">
        <v>20</v>
      </c>
      <c r="D544">
        <v>1</v>
      </c>
      <c r="E544">
        <v>0</v>
      </c>
      <c r="F544">
        <v>2</v>
      </c>
      <c r="G544">
        <v>10</v>
      </c>
      <c r="H544">
        <v>6</v>
      </c>
      <c r="I544" t="str">
        <v>0</v>
      </c>
    </row>
    <row r="545" spans="1:9">
      <c r="A545">
        <v>44740</v>
      </c>
      <c r="B545">
        <v>5</v>
      </c>
      <c r="C545">
        <v>18</v>
      </c>
      <c r="D545">
        <v>2</v>
      </c>
      <c r="E545">
        <v>0</v>
      </c>
      <c r="F545">
        <v>2</v>
      </c>
      <c r="G545">
        <v>10</v>
      </c>
      <c r="H545">
        <v>7</v>
      </c>
      <c r="I545" t="str">
        <v>0</v>
      </c>
    </row>
    <row r="546" spans="1:9">
      <c r="A546">
        <v>44741</v>
      </c>
      <c r="B546">
        <v>5</v>
      </c>
      <c r="C546">
        <v>18</v>
      </c>
      <c r="D546">
        <v>3</v>
      </c>
      <c r="E546">
        <v>0</v>
      </c>
      <c r="F546">
        <v>2</v>
      </c>
      <c r="G546">
        <v>10</v>
      </c>
      <c r="H546">
        <v>9</v>
      </c>
      <c r="I546" t="str">
        <v>0</v>
      </c>
    </row>
    <row r="547" spans="1:9">
      <c r="A547">
        <v>44742</v>
      </c>
      <c r="B547">
        <v>5</v>
      </c>
      <c r="C547">
        <v>19</v>
      </c>
      <c r="D547">
        <v>4</v>
      </c>
      <c r="E547">
        <v>0</v>
      </c>
      <c r="F547">
        <v>2</v>
      </c>
      <c r="G547">
        <v>10</v>
      </c>
      <c r="H547">
        <v>10</v>
      </c>
      <c r="I547" t="str">
        <v>0</v>
      </c>
    </row>
    <row r="548" spans="1:9">
      <c r="A548">
        <v>44743</v>
      </c>
      <c r="B548">
        <v>5</v>
      </c>
      <c r="C548">
        <v>19</v>
      </c>
      <c r="D548">
        <v>5</v>
      </c>
      <c r="E548">
        <v>0</v>
      </c>
      <c r="F548">
        <v>2</v>
      </c>
      <c r="G548">
        <v>10</v>
      </c>
      <c r="H548">
        <v>10</v>
      </c>
      <c r="I548" t="str">
        <v>0</v>
      </c>
    </row>
    <row r="549" spans="1:9">
      <c r="A549">
        <v>44744</v>
      </c>
      <c r="B549">
        <v>5</v>
      </c>
      <c r="C549">
        <v>19</v>
      </c>
      <c r="D549">
        <v>6</v>
      </c>
      <c r="E549">
        <v>1</v>
      </c>
      <c r="F549">
        <v>2</v>
      </c>
      <c r="G549">
        <v>9</v>
      </c>
      <c r="H549">
        <v>10</v>
      </c>
      <c r="I549" t="str">
        <v>0</v>
      </c>
    </row>
    <row r="550" spans="1:9">
      <c r="A550">
        <v>44745</v>
      </c>
      <c r="B550">
        <v>8</v>
      </c>
      <c r="C550">
        <v>19</v>
      </c>
      <c r="D550">
        <v>7</v>
      </c>
      <c r="E550">
        <v>2</v>
      </c>
      <c r="F550">
        <v>2</v>
      </c>
      <c r="G550">
        <v>10</v>
      </c>
      <c r="H550">
        <v>8</v>
      </c>
      <c r="I550" t="str">
        <v>0</v>
      </c>
    </row>
    <row r="551" spans="1:9">
      <c r="A551">
        <v>44746</v>
      </c>
      <c r="B551">
        <v>5</v>
      </c>
      <c r="C551">
        <v>19</v>
      </c>
      <c r="D551">
        <v>1</v>
      </c>
      <c r="E551">
        <v>0</v>
      </c>
      <c r="F551">
        <v>2</v>
      </c>
      <c r="G551">
        <v>9</v>
      </c>
      <c r="H551">
        <v>9</v>
      </c>
      <c r="I551" t="str">
        <v>0</v>
      </c>
    </row>
    <row r="552" spans="1:9">
      <c r="A552">
        <v>44747</v>
      </c>
      <c r="B552">
        <v>5</v>
      </c>
      <c r="C552">
        <v>19</v>
      </c>
      <c r="D552">
        <v>2</v>
      </c>
      <c r="E552">
        <v>0</v>
      </c>
      <c r="F552">
        <v>2</v>
      </c>
      <c r="G552">
        <v>9</v>
      </c>
      <c r="H552">
        <v>8</v>
      </c>
      <c r="I552" t="str">
        <v>1</v>
      </c>
    </row>
    <row r="553" spans="1:9">
      <c r="A553">
        <v>44748</v>
      </c>
      <c r="B553">
        <v>5</v>
      </c>
      <c r="C553">
        <v>19</v>
      </c>
      <c r="D553">
        <v>3</v>
      </c>
      <c r="E553">
        <v>0</v>
      </c>
      <c r="F553">
        <v>2</v>
      </c>
      <c r="G553">
        <v>10</v>
      </c>
      <c r="H553">
        <v>9</v>
      </c>
      <c r="I553" t="str">
        <v>0</v>
      </c>
    </row>
    <row r="554" spans="1:9">
      <c r="A554">
        <v>44749</v>
      </c>
      <c r="B554">
        <v>5</v>
      </c>
      <c r="C554">
        <v>19</v>
      </c>
      <c r="D554">
        <v>4</v>
      </c>
      <c r="E554">
        <v>0</v>
      </c>
      <c r="F554">
        <v>2</v>
      </c>
      <c r="G554">
        <v>10</v>
      </c>
      <c r="H554">
        <v>10</v>
      </c>
      <c r="I554" t="str">
        <v>0</v>
      </c>
    </row>
    <row r="555" spans="1:9">
      <c r="A555">
        <v>44750</v>
      </c>
      <c r="B555">
        <v>5</v>
      </c>
      <c r="C555">
        <v>18</v>
      </c>
      <c r="D555">
        <v>5</v>
      </c>
      <c r="E555">
        <v>0</v>
      </c>
      <c r="F555">
        <v>2</v>
      </c>
      <c r="G555">
        <v>10</v>
      </c>
      <c r="H555">
        <v>7</v>
      </c>
      <c r="I555" t="str">
        <v>0</v>
      </c>
    </row>
    <row r="556" spans="1:9">
      <c r="A556">
        <v>44751</v>
      </c>
      <c r="B556">
        <v>5</v>
      </c>
      <c r="C556">
        <v>19</v>
      </c>
      <c r="D556">
        <v>6</v>
      </c>
      <c r="E556">
        <v>1</v>
      </c>
      <c r="F556">
        <v>2</v>
      </c>
      <c r="G556">
        <v>9</v>
      </c>
      <c r="H556">
        <v>10</v>
      </c>
      <c r="I556" t="str">
        <v>0</v>
      </c>
    </row>
    <row r="557" spans="1:9">
      <c r="A557">
        <v>44752</v>
      </c>
      <c r="B557">
        <v>5</v>
      </c>
      <c r="C557">
        <v>19</v>
      </c>
      <c r="D557">
        <v>7</v>
      </c>
      <c r="E557">
        <v>2</v>
      </c>
      <c r="F557">
        <v>2</v>
      </c>
      <c r="G557">
        <v>10</v>
      </c>
      <c r="H557">
        <v>7</v>
      </c>
      <c r="I557" t="str">
        <v>0</v>
      </c>
    </row>
    <row r="558" spans="1:9">
      <c r="A558">
        <v>44753</v>
      </c>
      <c r="B558">
        <v>5</v>
      </c>
      <c r="C558">
        <v>19</v>
      </c>
      <c r="D558">
        <v>1</v>
      </c>
      <c r="E558">
        <v>0</v>
      </c>
      <c r="F558">
        <v>2</v>
      </c>
      <c r="G558">
        <v>10</v>
      </c>
      <c r="H558">
        <v>5</v>
      </c>
      <c r="I558" t="str">
        <v>1</v>
      </c>
    </row>
    <row r="559" spans="1:9">
      <c r="A559">
        <v>44754</v>
      </c>
      <c r="B559">
        <v>5</v>
      </c>
      <c r="C559">
        <v>20</v>
      </c>
      <c r="D559">
        <v>2</v>
      </c>
      <c r="E559">
        <v>0</v>
      </c>
      <c r="F559">
        <v>2</v>
      </c>
      <c r="G559">
        <v>10</v>
      </c>
      <c r="H559">
        <v>9</v>
      </c>
      <c r="I559" t="str">
        <v>0</v>
      </c>
    </row>
    <row r="560" spans="1:9">
      <c r="A560">
        <v>44755</v>
      </c>
      <c r="B560">
        <v>5</v>
      </c>
      <c r="C560">
        <v>19</v>
      </c>
      <c r="D560">
        <v>3</v>
      </c>
      <c r="E560">
        <v>0</v>
      </c>
      <c r="F560">
        <v>2</v>
      </c>
      <c r="G560">
        <v>10</v>
      </c>
      <c r="H560">
        <v>6</v>
      </c>
      <c r="I560" t="str">
        <v>0</v>
      </c>
    </row>
    <row r="561" spans="1:9">
      <c r="A561">
        <v>44756</v>
      </c>
      <c r="B561">
        <v>5</v>
      </c>
      <c r="C561">
        <v>17</v>
      </c>
      <c r="D561">
        <v>4</v>
      </c>
      <c r="E561">
        <v>0</v>
      </c>
      <c r="F561">
        <v>2</v>
      </c>
      <c r="G561">
        <v>10</v>
      </c>
      <c r="H561">
        <v>5</v>
      </c>
      <c r="I561" t="str">
        <v>1</v>
      </c>
    </row>
    <row r="562" spans="1:9">
      <c r="A562">
        <v>44757</v>
      </c>
      <c r="B562">
        <v>5</v>
      </c>
      <c r="C562">
        <v>12</v>
      </c>
      <c r="D562">
        <v>5</v>
      </c>
      <c r="E562">
        <v>0</v>
      </c>
      <c r="F562">
        <v>2</v>
      </c>
      <c r="G562">
        <v>9</v>
      </c>
      <c r="H562">
        <v>3</v>
      </c>
      <c r="I562" t="str">
        <v>1</v>
      </c>
    </row>
    <row r="563" spans="1:9">
      <c r="A563">
        <v>44758</v>
      </c>
      <c r="B563">
        <v>8</v>
      </c>
      <c r="C563">
        <v>20</v>
      </c>
      <c r="D563">
        <v>6</v>
      </c>
      <c r="E563">
        <v>1</v>
      </c>
      <c r="F563">
        <v>2</v>
      </c>
      <c r="G563">
        <v>9</v>
      </c>
      <c r="H563">
        <v>8</v>
      </c>
      <c r="I563" t="str">
        <v>0</v>
      </c>
    </row>
    <row r="564" spans="1:9">
      <c r="A564">
        <v>44759</v>
      </c>
      <c r="B564">
        <v>5</v>
      </c>
      <c r="C564">
        <v>20</v>
      </c>
      <c r="D564">
        <v>7</v>
      </c>
      <c r="E564">
        <v>2</v>
      </c>
      <c r="F564">
        <v>2</v>
      </c>
      <c r="G564">
        <v>9</v>
      </c>
      <c r="H564">
        <v>4</v>
      </c>
      <c r="I564" t="str">
        <v>1</v>
      </c>
    </row>
    <row r="565" spans="1:9">
      <c r="A565">
        <v>44760</v>
      </c>
      <c r="B565">
        <v>5</v>
      </c>
      <c r="C565">
        <v>12</v>
      </c>
      <c r="D565">
        <v>1</v>
      </c>
      <c r="E565">
        <v>0</v>
      </c>
      <c r="F565">
        <v>2</v>
      </c>
      <c r="G565">
        <v>10</v>
      </c>
      <c r="H565">
        <v>4</v>
      </c>
      <c r="I565" t="str">
        <v>1</v>
      </c>
    </row>
    <row r="566" spans="1:9">
      <c r="A566">
        <v>44761</v>
      </c>
      <c r="B566">
        <v>5</v>
      </c>
      <c r="C566">
        <v>19</v>
      </c>
      <c r="D566">
        <v>2</v>
      </c>
      <c r="E566">
        <v>0</v>
      </c>
      <c r="F566">
        <v>2</v>
      </c>
      <c r="G566">
        <v>9</v>
      </c>
      <c r="H566">
        <v>10</v>
      </c>
      <c r="I566" t="str">
        <v>1</v>
      </c>
    </row>
    <row r="567" spans="1:9">
      <c r="A567">
        <v>44762</v>
      </c>
      <c r="B567">
        <v>5</v>
      </c>
      <c r="C567">
        <v>20</v>
      </c>
      <c r="D567">
        <v>3</v>
      </c>
      <c r="E567">
        <v>0</v>
      </c>
      <c r="F567">
        <v>2</v>
      </c>
      <c r="G567">
        <v>9</v>
      </c>
      <c r="H567">
        <v>8</v>
      </c>
      <c r="I567" t="str">
        <v>0</v>
      </c>
    </row>
    <row r="568" spans="1:9">
      <c r="A568">
        <v>44763</v>
      </c>
      <c r="B568">
        <v>5</v>
      </c>
      <c r="C568">
        <v>18</v>
      </c>
      <c r="D568">
        <v>4</v>
      </c>
      <c r="E568">
        <v>0</v>
      </c>
      <c r="F568">
        <v>2</v>
      </c>
      <c r="G568">
        <v>9</v>
      </c>
      <c r="H568">
        <v>7</v>
      </c>
      <c r="I568" t="str">
        <v>0</v>
      </c>
    </row>
    <row r="569" spans="1:9">
      <c r="A569">
        <v>44764</v>
      </c>
      <c r="B569">
        <v>5</v>
      </c>
      <c r="C569">
        <v>20</v>
      </c>
      <c r="D569">
        <v>5</v>
      </c>
      <c r="E569">
        <v>0</v>
      </c>
      <c r="F569">
        <v>2</v>
      </c>
      <c r="G569">
        <v>9</v>
      </c>
      <c r="H569">
        <v>10</v>
      </c>
      <c r="I569" t="str">
        <v>0</v>
      </c>
    </row>
    <row r="570" spans="1:9">
      <c r="A570">
        <v>44765</v>
      </c>
      <c r="B570">
        <v>5</v>
      </c>
      <c r="C570">
        <v>20</v>
      </c>
      <c r="D570">
        <v>6</v>
      </c>
      <c r="E570">
        <v>1</v>
      </c>
      <c r="F570">
        <v>2</v>
      </c>
      <c r="G570">
        <v>9</v>
      </c>
      <c r="H570">
        <v>8</v>
      </c>
      <c r="I570" t="str">
        <v>0</v>
      </c>
    </row>
    <row r="571" spans="1:9">
      <c r="A571">
        <v>44766</v>
      </c>
      <c r="B571">
        <v>10</v>
      </c>
      <c r="C571">
        <v>20</v>
      </c>
      <c r="D571">
        <v>7</v>
      </c>
      <c r="E571">
        <v>2</v>
      </c>
      <c r="F571">
        <v>2</v>
      </c>
      <c r="G571">
        <v>9</v>
      </c>
      <c r="H571">
        <v>8</v>
      </c>
      <c r="I571" t="str">
        <v>1</v>
      </c>
    </row>
    <row r="572" spans="1:9">
      <c r="A572">
        <v>44767</v>
      </c>
      <c r="B572">
        <v>5</v>
      </c>
      <c r="C572">
        <v>19</v>
      </c>
      <c r="D572">
        <v>1</v>
      </c>
      <c r="E572">
        <v>0</v>
      </c>
      <c r="F572">
        <v>2</v>
      </c>
      <c r="G572">
        <v>9</v>
      </c>
      <c r="H572">
        <v>10</v>
      </c>
      <c r="I572" t="str">
        <v>0</v>
      </c>
    </row>
    <row r="573" spans="1:9">
      <c r="A573">
        <v>44768</v>
      </c>
      <c r="B573">
        <v>5</v>
      </c>
      <c r="C573">
        <v>19</v>
      </c>
      <c r="D573">
        <v>2</v>
      </c>
      <c r="E573">
        <v>0</v>
      </c>
      <c r="F573">
        <v>2</v>
      </c>
      <c r="G573">
        <v>10</v>
      </c>
      <c r="H573">
        <v>10</v>
      </c>
      <c r="I573" t="str">
        <v>0</v>
      </c>
    </row>
    <row r="574" spans="1:9">
      <c r="A574">
        <v>44769</v>
      </c>
      <c r="B574">
        <v>5</v>
      </c>
      <c r="C574">
        <v>18</v>
      </c>
      <c r="D574">
        <v>3</v>
      </c>
      <c r="E574">
        <v>0</v>
      </c>
      <c r="F574">
        <v>2</v>
      </c>
      <c r="G574">
        <v>10</v>
      </c>
      <c r="H574">
        <v>10</v>
      </c>
      <c r="I574" t="str">
        <v>0</v>
      </c>
    </row>
    <row r="575" spans="1:9">
      <c r="A575">
        <v>44770</v>
      </c>
      <c r="B575">
        <v>5</v>
      </c>
      <c r="C575">
        <v>19</v>
      </c>
      <c r="D575">
        <v>4</v>
      </c>
      <c r="E575">
        <v>0</v>
      </c>
      <c r="F575">
        <v>2</v>
      </c>
      <c r="G575">
        <v>10</v>
      </c>
      <c r="H575">
        <v>9</v>
      </c>
      <c r="I575" t="str">
        <v>0</v>
      </c>
    </row>
    <row r="576" spans="1:9">
      <c r="A576">
        <v>44771</v>
      </c>
      <c r="B576">
        <v>5</v>
      </c>
      <c r="C576">
        <v>19</v>
      </c>
      <c r="D576">
        <v>5</v>
      </c>
      <c r="E576">
        <v>0</v>
      </c>
      <c r="F576">
        <v>2</v>
      </c>
      <c r="G576">
        <v>10</v>
      </c>
      <c r="H576">
        <v>9</v>
      </c>
      <c r="I576" t="str">
        <v>0</v>
      </c>
    </row>
    <row r="577" spans="1:9">
      <c r="A577">
        <v>44772</v>
      </c>
      <c r="B577">
        <v>5</v>
      </c>
      <c r="C577">
        <v>20</v>
      </c>
      <c r="D577">
        <v>6</v>
      </c>
      <c r="E577">
        <v>1</v>
      </c>
      <c r="F577">
        <v>2</v>
      </c>
      <c r="G577">
        <v>9</v>
      </c>
      <c r="H577">
        <v>1</v>
      </c>
      <c r="I577" t="str">
        <v>1</v>
      </c>
    </row>
    <row r="578" spans="1:9">
      <c r="A578">
        <v>44773</v>
      </c>
      <c r="B578">
        <v>5</v>
      </c>
      <c r="C578">
        <v>20</v>
      </c>
      <c r="D578">
        <v>7</v>
      </c>
      <c r="E578">
        <v>2</v>
      </c>
      <c r="F578">
        <v>2</v>
      </c>
      <c r="G578">
        <v>9</v>
      </c>
      <c r="H578">
        <v>2</v>
      </c>
      <c r="I578" t="str">
        <v>1</v>
      </c>
    </row>
    <row r="579" spans="1:9">
      <c r="A579">
        <v>44774</v>
      </c>
      <c r="B579">
        <v>5</v>
      </c>
      <c r="C579">
        <v>20</v>
      </c>
      <c r="D579">
        <v>1</v>
      </c>
      <c r="E579">
        <v>0</v>
      </c>
      <c r="F579">
        <v>2</v>
      </c>
      <c r="G579">
        <v>10</v>
      </c>
      <c r="H579">
        <v>6</v>
      </c>
      <c r="I579" t="str">
        <v>1</v>
      </c>
    </row>
    <row r="580" spans="1:9">
      <c r="A580">
        <v>44775</v>
      </c>
      <c r="B580">
        <v>5</v>
      </c>
      <c r="C580">
        <v>20</v>
      </c>
      <c r="D580">
        <v>2</v>
      </c>
      <c r="E580">
        <v>0</v>
      </c>
      <c r="F580">
        <v>2</v>
      </c>
      <c r="G580">
        <v>10</v>
      </c>
      <c r="H580">
        <v>8</v>
      </c>
      <c r="I580" t="str">
        <v>1</v>
      </c>
    </row>
    <row r="581" spans="1:9">
      <c r="A581">
        <v>44776</v>
      </c>
      <c r="B581">
        <v>5</v>
      </c>
      <c r="C581">
        <v>19</v>
      </c>
      <c r="D581">
        <v>3</v>
      </c>
      <c r="E581">
        <v>0</v>
      </c>
      <c r="F581">
        <v>2</v>
      </c>
      <c r="G581">
        <v>10</v>
      </c>
      <c r="H581">
        <v>9</v>
      </c>
      <c r="I581" t="str">
        <v>0</v>
      </c>
    </row>
    <row r="582" spans="1:9">
      <c r="A582">
        <v>44777</v>
      </c>
      <c r="B582">
        <v>5</v>
      </c>
      <c r="C582">
        <v>19</v>
      </c>
      <c r="D582">
        <v>4</v>
      </c>
      <c r="E582">
        <v>0</v>
      </c>
      <c r="F582">
        <v>2</v>
      </c>
      <c r="G582">
        <v>10</v>
      </c>
      <c r="H582">
        <v>10</v>
      </c>
      <c r="I582" t="str">
        <v>0</v>
      </c>
    </row>
    <row r="583" spans="1:9">
      <c r="A583">
        <v>44778</v>
      </c>
      <c r="B583">
        <v>5</v>
      </c>
      <c r="C583">
        <v>19</v>
      </c>
      <c r="D583">
        <v>5</v>
      </c>
      <c r="E583">
        <v>0</v>
      </c>
      <c r="F583">
        <v>2</v>
      </c>
      <c r="G583">
        <v>10</v>
      </c>
      <c r="H583">
        <v>10</v>
      </c>
      <c r="I583" t="str">
        <v>0</v>
      </c>
    </row>
    <row r="584" spans="1:9">
      <c r="A584">
        <v>44779</v>
      </c>
      <c r="B584">
        <v>5</v>
      </c>
      <c r="C584">
        <v>19</v>
      </c>
      <c r="D584">
        <v>6</v>
      </c>
      <c r="E584">
        <v>1</v>
      </c>
      <c r="F584">
        <v>2</v>
      </c>
      <c r="G584">
        <v>10</v>
      </c>
      <c r="H584">
        <v>7</v>
      </c>
      <c r="I584" t="str">
        <v>0</v>
      </c>
    </row>
    <row r="585" spans="1:9">
      <c r="A585">
        <v>44780</v>
      </c>
      <c r="B585">
        <v>5</v>
      </c>
      <c r="C585">
        <v>20</v>
      </c>
      <c r="D585">
        <v>7</v>
      </c>
      <c r="E585">
        <v>2</v>
      </c>
      <c r="F585">
        <v>2</v>
      </c>
      <c r="G585">
        <v>10</v>
      </c>
      <c r="H585">
        <v>9</v>
      </c>
      <c r="I585" t="str">
        <v>0</v>
      </c>
    </row>
    <row r="586" spans="1:9">
      <c r="A586">
        <v>44781</v>
      </c>
      <c r="B586">
        <v>5</v>
      </c>
      <c r="C586">
        <v>18</v>
      </c>
      <c r="D586">
        <v>1</v>
      </c>
      <c r="E586">
        <v>0</v>
      </c>
      <c r="F586">
        <v>2</v>
      </c>
      <c r="G586">
        <v>10</v>
      </c>
      <c r="H586">
        <v>9</v>
      </c>
      <c r="I586" t="str">
        <v>0</v>
      </c>
    </row>
    <row r="587" spans="1:9">
      <c r="A587">
        <v>44782</v>
      </c>
      <c r="B587">
        <v>4</v>
      </c>
      <c r="C587">
        <v>17</v>
      </c>
      <c r="D587">
        <v>2</v>
      </c>
      <c r="E587">
        <v>0</v>
      </c>
      <c r="F587">
        <v>2</v>
      </c>
      <c r="G587">
        <v>10</v>
      </c>
      <c r="H587">
        <v>8</v>
      </c>
      <c r="I587" t="str">
        <v>0</v>
      </c>
    </row>
    <row r="588" spans="1:9">
      <c r="A588">
        <v>44783</v>
      </c>
      <c r="B588">
        <v>5</v>
      </c>
      <c r="C588">
        <v>18</v>
      </c>
      <c r="D588">
        <v>3</v>
      </c>
      <c r="E588">
        <v>0</v>
      </c>
      <c r="F588">
        <v>2</v>
      </c>
      <c r="G588">
        <v>10</v>
      </c>
      <c r="H588">
        <v>8</v>
      </c>
      <c r="I588" t="str">
        <v>0</v>
      </c>
    </row>
    <row r="589" spans="1:9">
      <c r="A589">
        <v>44784</v>
      </c>
      <c r="B589">
        <v>5</v>
      </c>
      <c r="C589">
        <v>20</v>
      </c>
      <c r="D589">
        <v>4</v>
      </c>
      <c r="E589">
        <v>0</v>
      </c>
      <c r="F589">
        <v>2</v>
      </c>
      <c r="G589">
        <v>10</v>
      </c>
      <c r="H589">
        <v>7</v>
      </c>
      <c r="I589" t="str">
        <v>0</v>
      </c>
    </row>
    <row r="590" spans="1:9">
      <c r="A590">
        <v>44785</v>
      </c>
      <c r="B590">
        <v>5</v>
      </c>
      <c r="C590">
        <v>19</v>
      </c>
      <c r="D590">
        <v>5</v>
      </c>
      <c r="E590">
        <v>0</v>
      </c>
      <c r="F590">
        <v>2</v>
      </c>
      <c r="G590">
        <v>10</v>
      </c>
      <c r="H590">
        <v>5</v>
      </c>
      <c r="I590" t="str">
        <v>1</v>
      </c>
    </row>
    <row r="591" spans="1:9">
      <c r="A591">
        <v>44786</v>
      </c>
      <c r="B591">
        <v>5</v>
      </c>
      <c r="C591">
        <v>20</v>
      </c>
      <c r="D591">
        <v>6</v>
      </c>
      <c r="E591">
        <v>1</v>
      </c>
      <c r="F591">
        <v>2</v>
      </c>
      <c r="G591">
        <v>10</v>
      </c>
      <c r="H591">
        <v>8</v>
      </c>
      <c r="I591" t="str">
        <v>0</v>
      </c>
    </row>
    <row r="592" spans="1:9">
      <c r="A592">
        <v>44787</v>
      </c>
      <c r="B592">
        <v>5</v>
      </c>
      <c r="C592">
        <v>20</v>
      </c>
      <c r="D592">
        <v>7</v>
      </c>
      <c r="E592">
        <v>2</v>
      </c>
      <c r="F592">
        <v>2</v>
      </c>
      <c r="G592">
        <v>10</v>
      </c>
      <c r="H592">
        <v>8</v>
      </c>
      <c r="I592" t="str">
        <v>0</v>
      </c>
    </row>
    <row r="593" spans="1:9">
      <c r="A593">
        <v>44788</v>
      </c>
      <c r="B593">
        <v>5</v>
      </c>
      <c r="C593">
        <v>20</v>
      </c>
      <c r="D593">
        <v>1</v>
      </c>
      <c r="E593">
        <v>3</v>
      </c>
      <c r="F593">
        <v>2</v>
      </c>
      <c r="G593">
        <v>10</v>
      </c>
      <c r="H593">
        <v>9</v>
      </c>
      <c r="I593" t="str">
        <v>0</v>
      </c>
    </row>
    <row r="594" spans="1:9">
      <c r="A594">
        <v>44789</v>
      </c>
      <c r="B594">
        <v>5</v>
      </c>
      <c r="C594">
        <v>19</v>
      </c>
      <c r="D594">
        <v>2</v>
      </c>
      <c r="E594">
        <v>0</v>
      </c>
      <c r="F594">
        <v>2</v>
      </c>
      <c r="G594">
        <v>10</v>
      </c>
      <c r="H594">
        <v>7</v>
      </c>
      <c r="I594" t="str">
        <v>1</v>
      </c>
    </row>
    <row r="595" spans="1:9">
      <c r="A595">
        <v>44790</v>
      </c>
      <c r="B595">
        <v>5</v>
      </c>
      <c r="C595">
        <v>12</v>
      </c>
      <c r="D595">
        <v>3</v>
      </c>
      <c r="E595">
        <v>0</v>
      </c>
      <c r="F595">
        <v>2</v>
      </c>
      <c r="G595">
        <v>9</v>
      </c>
      <c r="H595">
        <v>1</v>
      </c>
      <c r="I595" t="str">
        <v>1</v>
      </c>
    </row>
    <row r="596" spans="1:9">
      <c r="A596">
        <v>44791</v>
      </c>
      <c r="B596">
        <v>5</v>
      </c>
      <c r="C596">
        <v>19</v>
      </c>
      <c r="D596">
        <v>4</v>
      </c>
      <c r="E596">
        <v>0</v>
      </c>
      <c r="F596">
        <v>2</v>
      </c>
      <c r="G596">
        <v>9</v>
      </c>
      <c r="H596">
        <v>9</v>
      </c>
      <c r="I596" t="str">
        <v>0</v>
      </c>
    </row>
    <row r="597" spans="1:9">
      <c r="A597">
        <v>44792</v>
      </c>
      <c r="B597">
        <v>5</v>
      </c>
      <c r="C597">
        <v>18</v>
      </c>
      <c r="D597">
        <v>5</v>
      </c>
      <c r="E597">
        <v>0</v>
      </c>
      <c r="F597">
        <v>2</v>
      </c>
      <c r="G597">
        <v>10</v>
      </c>
      <c r="H597">
        <v>9</v>
      </c>
      <c r="I597" t="str">
        <v>0</v>
      </c>
    </row>
    <row r="598" spans="1:9">
      <c r="A598">
        <v>44793</v>
      </c>
      <c r="B598">
        <v>5</v>
      </c>
      <c r="C598">
        <v>20</v>
      </c>
      <c r="D598">
        <v>6</v>
      </c>
      <c r="E598">
        <v>1</v>
      </c>
      <c r="F598">
        <v>2</v>
      </c>
      <c r="G598">
        <v>10</v>
      </c>
      <c r="H598">
        <v>2</v>
      </c>
      <c r="I598" t="str">
        <v>0</v>
      </c>
    </row>
    <row r="599" spans="1:9">
      <c r="A599">
        <v>44794</v>
      </c>
      <c r="B599">
        <v>9</v>
      </c>
      <c r="C599">
        <v>19</v>
      </c>
      <c r="D599">
        <v>7</v>
      </c>
      <c r="E599">
        <v>2</v>
      </c>
      <c r="F599">
        <v>2</v>
      </c>
      <c r="G599">
        <v>9</v>
      </c>
      <c r="H599">
        <v>8</v>
      </c>
      <c r="I599" t="str">
        <v>0</v>
      </c>
    </row>
    <row r="600" spans="1:9">
      <c r="A600">
        <v>44795</v>
      </c>
      <c r="B600">
        <v>5</v>
      </c>
      <c r="C600">
        <v>19</v>
      </c>
      <c r="D600">
        <v>1</v>
      </c>
      <c r="E600">
        <v>0</v>
      </c>
      <c r="F600">
        <v>2</v>
      </c>
      <c r="G600">
        <v>10</v>
      </c>
      <c r="H600">
        <v>8</v>
      </c>
      <c r="I600" t="str">
        <v>0</v>
      </c>
    </row>
    <row r="601" spans="1:9">
      <c r="A601">
        <v>44796</v>
      </c>
      <c r="B601">
        <v>5</v>
      </c>
      <c r="C601">
        <v>20</v>
      </c>
      <c r="D601">
        <v>2</v>
      </c>
      <c r="E601">
        <v>0</v>
      </c>
      <c r="F601">
        <v>2</v>
      </c>
      <c r="G601">
        <v>10</v>
      </c>
      <c r="H601">
        <v>7</v>
      </c>
      <c r="I601" t="str">
        <v>0</v>
      </c>
    </row>
    <row r="602" spans="1:9">
      <c r="A602">
        <v>44797</v>
      </c>
      <c r="B602">
        <v>5</v>
      </c>
      <c r="C602">
        <v>18</v>
      </c>
      <c r="D602">
        <v>3</v>
      </c>
      <c r="E602">
        <v>0</v>
      </c>
      <c r="F602">
        <v>2</v>
      </c>
      <c r="G602">
        <v>9</v>
      </c>
      <c r="H602">
        <v>7</v>
      </c>
      <c r="I602" t="str">
        <v>0</v>
      </c>
    </row>
    <row r="603" spans="1:9">
      <c r="A603">
        <v>44798</v>
      </c>
      <c r="B603">
        <v>5</v>
      </c>
      <c r="C603">
        <v>18</v>
      </c>
      <c r="D603">
        <v>4</v>
      </c>
      <c r="E603">
        <v>0</v>
      </c>
      <c r="F603">
        <v>2</v>
      </c>
      <c r="G603">
        <v>9</v>
      </c>
      <c r="H603">
        <v>9</v>
      </c>
      <c r="I603" t="str">
        <v>0</v>
      </c>
    </row>
    <row r="604" spans="1:9">
      <c r="A604">
        <v>44799</v>
      </c>
      <c r="B604">
        <v>5</v>
      </c>
      <c r="C604">
        <v>19</v>
      </c>
      <c r="D604">
        <v>5</v>
      </c>
      <c r="E604">
        <v>0</v>
      </c>
      <c r="F604">
        <v>2</v>
      </c>
      <c r="G604">
        <v>8</v>
      </c>
      <c r="H604">
        <v>5</v>
      </c>
      <c r="I604" t="str">
        <v>0</v>
      </c>
    </row>
    <row r="605" spans="1:9">
      <c r="A605">
        <v>44800</v>
      </c>
      <c r="B605">
        <v>5</v>
      </c>
      <c r="C605">
        <v>17</v>
      </c>
      <c r="D605">
        <v>6</v>
      </c>
      <c r="E605">
        <v>1</v>
      </c>
      <c r="F605">
        <v>2</v>
      </c>
      <c r="G605">
        <v>9</v>
      </c>
      <c r="H605">
        <v>7</v>
      </c>
      <c r="I605" t="str">
        <v>0</v>
      </c>
    </row>
    <row r="606" spans="1:9">
      <c r="A606">
        <v>44801</v>
      </c>
      <c r="B606">
        <v>9</v>
      </c>
      <c r="C606">
        <v>19</v>
      </c>
      <c r="D606">
        <v>7</v>
      </c>
      <c r="E606">
        <v>2</v>
      </c>
      <c r="F606">
        <v>2</v>
      </c>
      <c r="G606">
        <v>8</v>
      </c>
      <c r="H606">
        <v>7</v>
      </c>
      <c r="I606" t="str">
        <v>0</v>
      </c>
    </row>
    <row r="607" spans="1:9">
      <c r="A607">
        <v>44802</v>
      </c>
      <c r="B607">
        <v>4</v>
      </c>
      <c r="C607">
        <v>17</v>
      </c>
      <c r="D607">
        <v>1</v>
      </c>
      <c r="E607">
        <v>0</v>
      </c>
      <c r="F607">
        <v>2</v>
      </c>
      <c r="G607">
        <v>9</v>
      </c>
      <c r="H607">
        <v>7</v>
      </c>
      <c r="I607" t="str">
        <v>0</v>
      </c>
    </row>
    <row r="608" spans="1:9">
      <c r="A608">
        <v>44803</v>
      </c>
      <c r="B608">
        <v>5</v>
      </c>
      <c r="C608">
        <v>18</v>
      </c>
      <c r="D608">
        <v>2</v>
      </c>
      <c r="E608">
        <v>0</v>
      </c>
      <c r="F608">
        <v>2</v>
      </c>
      <c r="G608">
        <v>10</v>
      </c>
      <c r="H608">
        <v>7</v>
      </c>
      <c r="I608" t="str">
        <v>0</v>
      </c>
    </row>
    <row r="609" spans="1:9">
      <c r="A609">
        <v>44804</v>
      </c>
      <c r="B609">
        <v>5</v>
      </c>
      <c r="C609">
        <v>14</v>
      </c>
      <c r="D609">
        <v>3</v>
      </c>
      <c r="E609">
        <v>0</v>
      </c>
      <c r="F609">
        <v>2</v>
      </c>
      <c r="G609">
        <v>9</v>
      </c>
      <c r="H609">
        <v>6</v>
      </c>
      <c r="I609" t="str">
        <v>1</v>
      </c>
    </row>
    <row r="610" spans="1:9">
      <c r="A610">
        <v>44805</v>
      </c>
      <c r="B610">
        <v>5</v>
      </c>
      <c r="C610">
        <v>14</v>
      </c>
      <c r="D610">
        <v>4</v>
      </c>
      <c r="E610">
        <v>0</v>
      </c>
      <c r="F610">
        <v>3</v>
      </c>
      <c r="G610">
        <v>8</v>
      </c>
      <c r="H610">
        <v>2</v>
      </c>
      <c r="I610" t="str">
        <v>0</v>
      </c>
    </row>
    <row r="611" spans="1:9">
      <c r="A611">
        <v>44806</v>
      </c>
      <c r="B611">
        <v>5</v>
      </c>
      <c r="C611">
        <v>12</v>
      </c>
      <c r="D611">
        <v>5</v>
      </c>
      <c r="E611">
        <v>0</v>
      </c>
      <c r="F611">
        <v>3</v>
      </c>
      <c r="G611">
        <v>8</v>
      </c>
      <c r="H611">
        <v>1</v>
      </c>
      <c r="I611" t="str">
        <v>1</v>
      </c>
    </row>
    <row r="612" spans="1:9">
      <c r="A612">
        <v>44807</v>
      </c>
      <c r="B612">
        <v>5</v>
      </c>
      <c r="C612">
        <v>20</v>
      </c>
      <c r="D612">
        <v>6</v>
      </c>
      <c r="E612">
        <v>1</v>
      </c>
      <c r="F612">
        <v>3</v>
      </c>
      <c r="G612">
        <v>9</v>
      </c>
      <c r="H612">
        <v>4</v>
      </c>
      <c r="I612" t="str">
        <v>1</v>
      </c>
    </row>
    <row r="613" spans="1:9">
      <c r="A613">
        <v>44808</v>
      </c>
      <c r="B613">
        <v>5</v>
      </c>
      <c r="C613">
        <v>19</v>
      </c>
      <c r="D613">
        <v>7</v>
      </c>
      <c r="E613">
        <v>2</v>
      </c>
      <c r="F613">
        <v>3</v>
      </c>
      <c r="G613">
        <v>9</v>
      </c>
      <c r="H613">
        <v>3</v>
      </c>
      <c r="I613" t="str">
        <v>1</v>
      </c>
    </row>
    <row r="614" spans="1:9">
      <c r="A614">
        <v>44809</v>
      </c>
      <c r="B614">
        <v>5</v>
      </c>
      <c r="C614">
        <v>14</v>
      </c>
      <c r="D614">
        <v>1</v>
      </c>
      <c r="E614">
        <v>0</v>
      </c>
      <c r="F614">
        <v>3</v>
      </c>
      <c r="G614">
        <v>9</v>
      </c>
      <c r="H614">
        <v>1</v>
      </c>
      <c r="I614" t="str">
        <v>1</v>
      </c>
    </row>
    <row r="615" spans="1:9">
      <c r="A615">
        <v>44810</v>
      </c>
      <c r="B615">
        <v>4</v>
      </c>
      <c r="C615">
        <v>19</v>
      </c>
      <c r="D615">
        <v>2</v>
      </c>
      <c r="E615">
        <v>0</v>
      </c>
      <c r="F615">
        <v>3</v>
      </c>
      <c r="G615">
        <v>8</v>
      </c>
      <c r="H615">
        <v>5</v>
      </c>
      <c r="I615" t="str">
        <v>1</v>
      </c>
    </row>
    <row r="616" spans="1:9">
      <c r="A616">
        <v>44811</v>
      </c>
      <c r="B616">
        <v>5</v>
      </c>
      <c r="C616">
        <v>18</v>
      </c>
      <c r="D616">
        <v>3</v>
      </c>
      <c r="E616">
        <v>0</v>
      </c>
      <c r="F616">
        <v>3</v>
      </c>
      <c r="G616">
        <v>8</v>
      </c>
      <c r="H616">
        <v>9</v>
      </c>
      <c r="I616" t="str">
        <v>0</v>
      </c>
    </row>
    <row r="617" spans="1:9">
      <c r="A617">
        <v>44812</v>
      </c>
      <c r="B617">
        <v>5</v>
      </c>
      <c r="C617">
        <v>19</v>
      </c>
      <c r="D617">
        <v>4</v>
      </c>
      <c r="E617">
        <v>0</v>
      </c>
      <c r="F617">
        <v>3</v>
      </c>
      <c r="G617">
        <v>8</v>
      </c>
      <c r="H617">
        <v>9</v>
      </c>
      <c r="I617" t="str">
        <v>0</v>
      </c>
    </row>
    <row r="618" spans="1:9">
      <c r="A618">
        <v>44813</v>
      </c>
      <c r="B618">
        <v>10</v>
      </c>
      <c r="C618">
        <v>19</v>
      </c>
      <c r="D618">
        <v>5</v>
      </c>
      <c r="E618">
        <v>3</v>
      </c>
      <c r="F618">
        <v>3</v>
      </c>
      <c r="G618">
        <v>8</v>
      </c>
      <c r="H618">
        <v>8</v>
      </c>
      <c r="I618" t="str">
        <v>0</v>
      </c>
    </row>
    <row r="619" spans="1:9">
      <c r="A619">
        <v>44814</v>
      </c>
      <c r="B619">
        <v>5</v>
      </c>
      <c r="C619">
        <v>20</v>
      </c>
      <c r="D619">
        <v>6</v>
      </c>
      <c r="E619">
        <v>3</v>
      </c>
      <c r="F619">
        <v>3</v>
      </c>
      <c r="G619">
        <v>8</v>
      </c>
      <c r="H619">
        <v>4</v>
      </c>
      <c r="I619" t="str">
        <v>1</v>
      </c>
    </row>
    <row r="620" spans="1:9">
      <c r="A620">
        <v>44815</v>
      </c>
      <c r="B620">
        <v>5</v>
      </c>
      <c r="C620">
        <v>20</v>
      </c>
      <c r="D620">
        <v>7</v>
      </c>
      <c r="E620">
        <v>3</v>
      </c>
      <c r="F620">
        <v>3</v>
      </c>
      <c r="G620">
        <v>8</v>
      </c>
      <c r="H620">
        <v>4</v>
      </c>
      <c r="I620" t="str">
        <v>0</v>
      </c>
    </row>
    <row r="621" spans="1:9">
      <c r="A621">
        <v>44816</v>
      </c>
      <c r="B621">
        <v>5</v>
      </c>
      <c r="C621">
        <v>20</v>
      </c>
      <c r="D621">
        <v>1</v>
      </c>
      <c r="E621">
        <v>3</v>
      </c>
      <c r="F621">
        <v>3</v>
      </c>
      <c r="G621">
        <v>8</v>
      </c>
      <c r="H621">
        <v>1</v>
      </c>
      <c r="I621" t="str">
        <v>1</v>
      </c>
    </row>
    <row r="622" spans="1:9">
      <c r="A622">
        <v>44817</v>
      </c>
      <c r="B622">
        <v>5</v>
      </c>
      <c r="C622">
        <v>12</v>
      </c>
      <c r="D622">
        <v>2</v>
      </c>
      <c r="E622">
        <v>0</v>
      </c>
      <c r="F622">
        <v>3</v>
      </c>
      <c r="G622">
        <v>8</v>
      </c>
      <c r="H622">
        <v>1</v>
      </c>
      <c r="I622" t="str">
        <v>1</v>
      </c>
    </row>
    <row r="623" spans="1:9">
      <c r="A623">
        <v>44818</v>
      </c>
      <c r="B623">
        <v>5</v>
      </c>
      <c r="C623">
        <v>18</v>
      </c>
      <c r="D623">
        <v>3</v>
      </c>
      <c r="E623">
        <v>0</v>
      </c>
      <c r="F623">
        <v>3</v>
      </c>
      <c r="G623">
        <v>8</v>
      </c>
      <c r="H623">
        <v>1</v>
      </c>
      <c r="I623" t="str">
        <v>1</v>
      </c>
    </row>
    <row r="624" spans="1:9">
      <c r="A624">
        <v>44819</v>
      </c>
      <c r="B624">
        <v>5</v>
      </c>
      <c r="C624">
        <v>19</v>
      </c>
      <c r="D624">
        <v>4</v>
      </c>
      <c r="E624">
        <v>0</v>
      </c>
      <c r="F624">
        <v>3</v>
      </c>
      <c r="G624">
        <v>8</v>
      </c>
      <c r="H624">
        <v>1</v>
      </c>
      <c r="I624" t="str">
        <v>1</v>
      </c>
    </row>
    <row r="625" spans="1:9">
      <c r="A625">
        <v>44820</v>
      </c>
      <c r="B625">
        <v>5</v>
      </c>
      <c r="C625">
        <v>19</v>
      </c>
      <c r="D625">
        <v>5</v>
      </c>
      <c r="E625">
        <v>0</v>
      </c>
      <c r="F625">
        <v>3</v>
      </c>
      <c r="G625">
        <v>10</v>
      </c>
      <c r="H625">
        <v>6</v>
      </c>
      <c r="I625" t="str">
        <v>1</v>
      </c>
    </row>
    <row r="626" spans="1:9">
      <c r="A626">
        <v>44821</v>
      </c>
      <c r="B626">
        <v>5</v>
      </c>
      <c r="C626">
        <v>19</v>
      </c>
      <c r="D626">
        <v>6</v>
      </c>
      <c r="E626">
        <v>1</v>
      </c>
      <c r="F626">
        <v>3</v>
      </c>
      <c r="G626">
        <v>9</v>
      </c>
      <c r="H626">
        <v>6</v>
      </c>
      <c r="I626" t="str">
        <v>0</v>
      </c>
    </row>
    <row r="627" spans="1:9">
      <c r="A627">
        <v>44822</v>
      </c>
      <c r="B627">
        <v>9</v>
      </c>
      <c r="C627">
        <v>20</v>
      </c>
      <c r="D627">
        <v>7</v>
      </c>
      <c r="E627">
        <v>2</v>
      </c>
      <c r="F627">
        <v>3</v>
      </c>
      <c r="G627">
        <v>9</v>
      </c>
      <c r="H627">
        <v>7</v>
      </c>
      <c r="I627" t="str">
        <v>0</v>
      </c>
    </row>
    <row r="628" spans="1:9">
      <c r="A628">
        <v>44823</v>
      </c>
      <c r="B628">
        <v>5</v>
      </c>
      <c r="C628">
        <v>18</v>
      </c>
      <c r="D628">
        <v>1</v>
      </c>
      <c r="E628">
        <v>0</v>
      </c>
      <c r="F628">
        <v>3</v>
      </c>
      <c r="G628">
        <v>8</v>
      </c>
      <c r="H628">
        <v>6</v>
      </c>
      <c r="I628" t="str">
        <v>0</v>
      </c>
    </row>
    <row r="629" spans="1:9">
      <c r="A629">
        <v>44824</v>
      </c>
      <c r="B629">
        <v>5</v>
      </c>
      <c r="C629">
        <v>19</v>
      </c>
      <c r="D629">
        <v>2</v>
      </c>
      <c r="E629">
        <v>0</v>
      </c>
      <c r="F629">
        <v>3</v>
      </c>
      <c r="G629">
        <v>7</v>
      </c>
      <c r="H629">
        <v>6</v>
      </c>
      <c r="I629" t="str">
        <v>0</v>
      </c>
    </row>
    <row r="630" spans="1:9">
      <c r="A630">
        <v>44825</v>
      </c>
      <c r="B630">
        <v>5</v>
      </c>
      <c r="C630">
        <v>19</v>
      </c>
      <c r="D630">
        <v>3</v>
      </c>
      <c r="E630">
        <v>0</v>
      </c>
      <c r="F630">
        <v>3</v>
      </c>
      <c r="G630">
        <v>7</v>
      </c>
      <c r="H630">
        <v>6</v>
      </c>
      <c r="I630" t="str">
        <v>0</v>
      </c>
    </row>
    <row r="631" spans="1:9">
      <c r="A631">
        <v>44826</v>
      </c>
      <c r="B631">
        <v>4</v>
      </c>
      <c r="C631">
        <v>19</v>
      </c>
      <c r="D631">
        <v>4</v>
      </c>
      <c r="E631">
        <v>0</v>
      </c>
      <c r="F631">
        <v>3</v>
      </c>
      <c r="G631">
        <v>7</v>
      </c>
      <c r="H631">
        <v>5</v>
      </c>
      <c r="I631" t="str">
        <v>0</v>
      </c>
    </row>
    <row r="632" spans="1:9">
      <c r="A632">
        <v>44827</v>
      </c>
      <c r="B632">
        <v>5</v>
      </c>
      <c r="C632">
        <v>16</v>
      </c>
      <c r="D632">
        <v>5</v>
      </c>
      <c r="E632">
        <v>0</v>
      </c>
      <c r="F632">
        <v>3</v>
      </c>
      <c r="G632">
        <v>8</v>
      </c>
      <c r="H632">
        <v>7</v>
      </c>
      <c r="I632" t="str">
        <v>0</v>
      </c>
    </row>
    <row r="633" spans="1:9">
      <c r="A633">
        <v>44828</v>
      </c>
      <c r="B633">
        <v>12</v>
      </c>
      <c r="C633">
        <v>19</v>
      </c>
      <c r="D633">
        <v>6</v>
      </c>
      <c r="E633">
        <v>1</v>
      </c>
      <c r="F633">
        <v>3</v>
      </c>
      <c r="G633">
        <v>7</v>
      </c>
      <c r="H633">
        <v>7</v>
      </c>
      <c r="I633" t="str">
        <v>0</v>
      </c>
    </row>
    <row r="634" spans="1:9">
      <c r="A634">
        <v>44829</v>
      </c>
      <c r="B634">
        <v>13</v>
      </c>
      <c r="C634">
        <v>19</v>
      </c>
      <c r="D634">
        <v>7</v>
      </c>
      <c r="E634">
        <v>2</v>
      </c>
      <c r="F634">
        <v>3</v>
      </c>
      <c r="G634">
        <v>7</v>
      </c>
      <c r="H634">
        <v>5</v>
      </c>
      <c r="I634" t="str">
        <v>0</v>
      </c>
    </row>
    <row r="635" spans="1:9">
      <c r="A635">
        <v>44830</v>
      </c>
      <c r="B635">
        <v>5</v>
      </c>
      <c r="C635">
        <v>19</v>
      </c>
      <c r="D635">
        <v>1</v>
      </c>
      <c r="E635">
        <v>0</v>
      </c>
      <c r="F635">
        <v>3</v>
      </c>
      <c r="G635">
        <v>7</v>
      </c>
      <c r="H635">
        <v>6</v>
      </c>
      <c r="I635" t="str">
        <v>0</v>
      </c>
    </row>
    <row r="636" spans="1:9">
      <c r="A636">
        <v>44831</v>
      </c>
      <c r="B636">
        <v>4</v>
      </c>
      <c r="C636">
        <v>18</v>
      </c>
      <c r="D636">
        <v>2</v>
      </c>
      <c r="E636">
        <v>0</v>
      </c>
      <c r="F636">
        <v>3</v>
      </c>
      <c r="G636">
        <v>7</v>
      </c>
      <c r="H636">
        <v>7</v>
      </c>
      <c r="I636" t="str">
        <v>1</v>
      </c>
    </row>
    <row r="637" spans="1:9">
      <c r="A637">
        <v>44832</v>
      </c>
      <c r="B637">
        <v>4</v>
      </c>
      <c r="C637">
        <v>19</v>
      </c>
      <c r="D637">
        <v>3</v>
      </c>
      <c r="E637">
        <v>0</v>
      </c>
      <c r="F637">
        <v>3</v>
      </c>
      <c r="G637">
        <v>8</v>
      </c>
      <c r="H637">
        <v>4</v>
      </c>
      <c r="I637" t="str">
        <v>0</v>
      </c>
    </row>
    <row r="638" spans="1:9">
      <c r="A638">
        <v>44833</v>
      </c>
      <c r="B638">
        <v>5</v>
      </c>
      <c r="C638">
        <v>20</v>
      </c>
      <c r="D638">
        <v>4</v>
      </c>
      <c r="E638">
        <v>0</v>
      </c>
      <c r="F638">
        <v>3</v>
      </c>
      <c r="G638">
        <v>8</v>
      </c>
      <c r="H638">
        <v>7</v>
      </c>
      <c r="I638" t="str">
        <v>0</v>
      </c>
    </row>
    <row r="639" spans="1:9">
      <c r="A639">
        <v>44834</v>
      </c>
      <c r="B639">
        <v>4</v>
      </c>
      <c r="C639">
        <v>18</v>
      </c>
      <c r="D639">
        <v>5</v>
      </c>
      <c r="E639">
        <v>0</v>
      </c>
      <c r="F639">
        <v>3</v>
      </c>
      <c r="G639">
        <v>7</v>
      </c>
      <c r="H639">
        <v>8</v>
      </c>
      <c r="I639" t="str">
        <v>0</v>
      </c>
    </row>
    <row r="640" spans="1:9">
      <c r="A640">
        <v>44835</v>
      </c>
      <c r="B640">
        <v>9</v>
      </c>
      <c r="C640">
        <v>19</v>
      </c>
      <c r="D640">
        <v>6</v>
      </c>
      <c r="E640">
        <v>1</v>
      </c>
      <c r="F640">
        <v>3</v>
      </c>
      <c r="G640">
        <v>6</v>
      </c>
      <c r="H640">
        <v>8</v>
      </c>
      <c r="I640" t="str">
        <v>0</v>
      </c>
    </row>
    <row r="641" spans="1:9">
      <c r="A641">
        <v>44836</v>
      </c>
      <c r="B641">
        <v>9</v>
      </c>
      <c r="C641">
        <v>19</v>
      </c>
      <c r="D641">
        <v>7</v>
      </c>
      <c r="E641">
        <v>2</v>
      </c>
      <c r="F641">
        <v>3</v>
      </c>
      <c r="G641">
        <v>6</v>
      </c>
      <c r="H641">
        <v>7</v>
      </c>
      <c r="I641" t="str">
        <v>0</v>
      </c>
    </row>
    <row r="642" spans="1:9">
      <c r="A642">
        <v>44837</v>
      </c>
      <c r="B642">
        <v>5</v>
      </c>
      <c r="C642">
        <v>19</v>
      </c>
      <c r="D642">
        <v>1</v>
      </c>
      <c r="E642">
        <v>3</v>
      </c>
      <c r="F642">
        <v>3</v>
      </c>
      <c r="G642">
        <v>7</v>
      </c>
      <c r="H642">
        <v>7</v>
      </c>
      <c r="I642" t="str">
        <v>0</v>
      </c>
    </row>
    <row r="643" spans="1:9">
      <c r="A643">
        <v>44838</v>
      </c>
      <c r="B643">
        <v>5</v>
      </c>
      <c r="C643">
        <v>12</v>
      </c>
      <c r="D643">
        <v>2</v>
      </c>
      <c r="E643">
        <v>0</v>
      </c>
      <c r="F643">
        <v>3</v>
      </c>
      <c r="G643">
        <v>6</v>
      </c>
      <c r="H643">
        <v>2</v>
      </c>
      <c r="I643" t="str">
        <v>1</v>
      </c>
    </row>
    <row r="644" spans="1:9">
      <c r="A644">
        <v>44839</v>
      </c>
      <c r="B644">
        <v>12</v>
      </c>
      <c r="C644">
        <v>19</v>
      </c>
      <c r="D644">
        <v>3</v>
      </c>
      <c r="E644">
        <v>0</v>
      </c>
      <c r="F644">
        <v>3</v>
      </c>
      <c r="G644">
        <v>6</v>
      </c>
      <c r="H644">
        <v>6</v>
      </c>
      <c r="I644" t="str">
        <v>1</v>
      </c>
    </row>
    <row r="645" spans="1:9">
      <c r="A645">
        <v>44840</v>
      </c>
      <c r="B645">
        <v>5</v>
      </c>
      <c r="C645">
        <v>19</v>
      </c>
      <c r="D645">
        <v>4</v>
      </c>
      <c r="E645">
        <v>0</v>
      </c>
      <c r="F645">
        <v>3</v>
      </c>
      <c r="G645">
        <v>6</v>
      </c>
      <c r="H645">
        <v>4</v>
      </c>
      <c r="I645" t="str">
        <v>1</v>
      </c>
    </row>
    <row r="646" spans="1:9">
      <c r="A646">
        <v>44841</v>
      </c>
      <c r="B646">
        <v>13</v>
      </c>
      <c r="C646">
        <v>19</v>
      </c>
      <c r="D646">
        <v>5</v>
      </c>
      <c r="E646">
        <v>0</v>
      </c>
      <c r="F646">
        <v>3</v>
      </c>
      <c r="G646">
        <v>6</v>
      </c>
      <c r="H646">
        <v>5</v>
      </c>
      <c r="I646" t="str">
        <v>0</v>
      </c>
    </row>
    <row r="647" spans="1:9">
      <c r="A647">
        <v>44842</v>
      </c>
      <c r="B647">
        <v>4</v>
      </c>
      <c r="C647">
        <v>19</v>
      </c>
      <c r="D647">
        <v>6</v>
      </c>
      <c r="E647">
        <v>1</v>
      </c>
      <c r="F647">
        <v>3</v>
      </c>
      <c r="G647">
        <v>6</v>
      </c>
      <c r="H647">
        <v>2</v>
      </c>
      <c r="I647" t="str">
        <v>1</v>
      </c>
    </row>
    <row r="648" spans="1:9">
      <c r="A648">
        <v>44843</v>
      </c>
      <c r="B648">
        <v>5</v>
      </c>
      <c r="C648">
        <v>21</v>
      </c>
      <c r="D648">
        <v>7</v>
      </c>
      <c r="E648">
        <v>3</v>
      </c>
      <c r="F648">
        <v>3</v>
      </c>
      <c r="G648">
        <v>6</v>
      </c>
      <c r="H648">
        <v>2</v>
      </c>
      <c r="I648" t="str">
        <v>1</v>
      </c>
    </row>
    <row r="649" spans="1:9">
      <c r="A649">
        <v>44844</v>
      </c>
      <c r="B649">
        <v>13</v>
      </c>
      <c r="C649">
        <v>19</v>
      </c>
      <c r="D649">
        <v>1</v>
      </c>
      <c r="E649">
        <v>3</v>
      </c>
      <c r="F649">
        <v>3</v>
      </c>
      <c r="G649">
        <v>5</v>
      </c>
      <c r="H649">
        <v>4</v>
      </c>
      <c r="I649" t="str">
        <v>1</v>
      </c>
    </row>
    <row r="650" spans="1:9">
      <c r="A650">
        <v>44845</v>
      </c>
      <c r="B650">
        <v>13</v>
      </c>
      <c r="C650">
        <v>19</v>
      </c>
      <c r="D650">
        <v>2</v>
      </c>
      <c r="E650">
        <v>0</v>
      </c>
      <c r="F650">
        <v>3</v>
      </c>
      <c r="G650">
        <v>6</v>
      </c>
      <c r="H650">
        <v>6</v>
      </c>
      <c r="I650" t="str">
        <v>0</v>
      </c>
    </row>
    <row r="651" spans="1:9">
      <c r="A651">
        <v>44846</v>
      </c>
      <c r="B651">
        <v>13</v>
      </c>
      <c r="C651">
        <v>19</v>
      </c>
      <c r="D651">
        <v>3</v>
      </c>
      <c r="E651">
        <v>0</v>
      </c>
      <c r="F651">
        <v>3</v>
      </c>
      <c r="G651">
        <v>5</v>
      </c>
      <c r="H651">
        <v>7</v>
      </c>
      <c r="I651" t="str">
        <v>0</v>
      </c>
    </row>
    <row r="652" spans="1:9">
      <c r="A652">
        <v>44847</v>
      </c>
      <c r="B652">
        <v>4</v>
      </c>
      <c r="C652">
        <v>19</v>
      </c>
      <c r="D652">
        <v>4</v>
      </c>
      <c r="E652">
        <v>0</v>
      </c>
      <c r="F652">
        <v>3</v>
      </c>
      <c r="G652">
        <v>6</v>
      </c>
      <c r="H652">
        <v>4</v>
      </c>
      <c r="I652" t="str">
        <v>0</v>
      </c>
    </row>
    <row r="653" spans="1:9">
      <c r="A653">
        <v>44848</v>
      </c>
      <c r="B653">
        <v>4</v>
      </c>
      <c r="C653">
        <v>19</v>
      </c>
      <c r="D653">
        <v>5</v>
      </c>
      <c r="E653">
        <v>0</v>
      </c>
      <c r="F653">
        <v>3</v>
      </c>
      <c r="G653">
        <v>6</v>
      </c>
      <c r="H653">
        <v>6</v>
      </c>
      <c r="I653" t="str">
        <v>0</v>
      </c>
    </row>
    <row r="654" spans="1:9">
      <c r="A654">
        <v>44849</v>
      </c>
      <c r="B654">
        <v>11</v>
      </c>
      <c r="C654">
        <v>19</v>
      </c>
      <c r="D654">
        <v>6</v>
      </c>
      <c r="E654">
        <v>1</v>
      </c>
      <c r="F654">
        <v>3</v>
      </c>
      <c r="G654">
        <v>6</v>
      </c>
      <c r="H654">
        <v>7</v>
      </c>
      <c r="I654" t="str">
        <v>0</v>
      </c>
    </row>
    <row r="655" spans="1:9">
      <c r="A655">
        <v>44850</v>
      </c>
      <c r="B655">
        <v>12</v>
      </c>
      <c r="C655">
        <v>19</v>
      </c>
      <c r="D655">
        <v>7</v>
      </c>
      <c r="E655">
        <v>2</v>
      </c>
      <c r="F655">
        <v>3</v>
      </c>
      <c r="G655">
        <v>6</v>
      </c>
      <c r="H655">
        <v>5</v>
      </c>
      <c r="I655" t="str">
        <v>0</v>
      </c>
    </row>
    <row r="656" spans="1:9">
      <c r="A656">
        <v>44851</v>
      </c>
      <c r="B656">
        <v>14</v>
      </c>
      <c r="C656">
        <v>18</v>
      </c>
      <c r="D656">
        <v>1</v>
      </c>
      <c r="E656">
        <v>0</v>
      </c>
      <c r="F656">
        <v>3</v>
      </c>
      <c r="G656">
        <v>5</v>
      </c>
      <c r="H656">
        <v>6</v>
      </c>
      <c r="I656" t="str">
        <v>0</v>
      </c>
    </row>
    <row r="657" spans="1:9">
      <c r="A657">
        <v>44852</v>
      </c>
      <c r="B657">
        <v>11</v>
      </c>
      <c r="C657">
        <v>19</v>
      </c>
      <c r="D657">
        <v>2</v>
      </c>
      <c r="E657">
        <v>0</v>
      </c>
      <c r="F657">
        <v>3</v>
      </c>
      <c r="G657">
        <v>5</v>
      </c>
      <c r="H657">
        <v>7</v>
      </c>
      <c r="I657" t="str">
        <v>0</v>
      </c>
    </row>
    <row r="658" spans="1:9">
      <c r="A658">
        <v>44853</v>
      </c>
      <c r="B658">
        <v>11</v>
      </c>
      <c r="C658">
        <v>19</v>
      </c>
      <c r="D658">
        <v>3</v>
      </c>
      <c r="E658">
        <v>0</v>
      </c>
      <c r="F658">
        <v>3</v>
      </c>
      <c r="G658">
        <v>5</v>
      </c>
      <c r="H658">
        <v>7</v>
      </c>
      <c r="I658" t="str">
        <v>0</v>
      </c>
    </row>
    <row r="659" spans="1:9">
      <c r="A659">
        <v>44854</v>
      </c>
      <c r="B659">
        <v>12</v>
      </c>
      <c r="C659">
        <v>19</v>
      </c>
      <c r="D659">
        <v>4</v>
      </c>
      <c r="E659">
        <v>0</v>
      </c>
      <c r="F659">
        <v>3</v>
      </c>
      <c r="G659">
        <v>5</v>
      </c>
      <c r="H659">
        <v>7</v>
      </c>
      <c r="I659" t="str">
        <v>0</v>
      </c>
    </row>
    <row r="660" spans="1:9">
      <c r="A660">
        <v>44855</v>
      </c>
      <c r="B660">
        <v>10</v>
      </c>
      <c r="C660">
        <v>19</v>
      </c>
      <c r="D660">
        <v>5</v>
      </c>
      <c r="E660">
        <v>0</v>
      </c>
      <c r="F660">
        <v>3</v>
      </c>
      <c r="G660">
        <v>5</v>
      </c>
      <c r="H660">
        <v>5</v>
      </c>
      <c r="I660" t="str">
        <v>0</v>
      </c>
    </row>
    <row r="661" spans="1:9">
      <c r="A661">
        <v>44856</v>
      </c>
      <c r="B661">
        <v>12</v>
      </c>
      <c r="C661">
        <v>19</v>
      </c>
      <c r="D661">
        <v>6</v>
      </c>
      <c r="E661">
        <v>1</v>
      </c>
      <c r="F661">
        <v>3</v>
      </c>
      <c r="G661">
        <v>6</v>
      </c>
      <c r="H661">
        <v>4</v>
      </c>
      <c r="I661" t="str">
        <v>0</v>
      </c>
    </row>
    <row r="662" spans="1:9">
      <c r="A662">
        <v>44857</v>
      </c>
      <c r="B662">
        <v>12</v>
      </c>
      <c r="C662">
        <v>19</v>
      </c>
      <c r="D662">
        <v>7</v>
      </c>
      <c r="E662">
        <v>2</v>
      </c>
      <c r="F662">
        <v>3</v>
      </c>
      <c r="G662">
        <v>5</v>
      </c>
      <c r="H662">
        <v>6</v>
      </c>
      <c r="I662" t="str">
        <v>0</v>
      </c>
    </row>
    <row r="663" spans="1:9">
      <c r="A663">
        <v>44858</v>
      </c>
      <c r="B663">
        <v>12</v>
      </c>
      <c r="C663">
        <v>19</v>
      </c>
      <c r="D663">
        <v>1</v>
      </c>
      <c r="E663">
        <v>0</v>
      </c>
      <c r="F663">
        <v>3</v>
      </c>
      <c r="G663">
        <v>5</v>
      </c>
      <c r="H663">
        <v>6</v>
      </c>
      <c r="I663" t="str">
        <v>0</v>
      </c>
    </row>
    <row r="664" spans="1:9">
      <c r="A664">
        <v>44859</v>
      </c>
      <c r="B664">
        <v>12</v>
      </c>
      <c r="C664">
        <v>19</v>
      </c>
      <c r="D664">
        <v>2</v>
      </c>
      <c r="E664">
        <v>0</v>
      </c>
      <c r="F664">
        <v>3</v>
      </c>
      <c r="G664">
        <v>4</v>
      </c>
      <c r="H664">
        <v>6</v>
      </c>
      <c r="I664" t="str">
        <v>0</v>
      </c>
    </row>
    <row r="665" spans="1:9">
      <c r="A665">
        <v>44860</v>
      </c>
      <c r="B665">
        <v>11</v>
      </c>
      <c r="C665">
        <v>19</v>
      </c>
      <c r="D665">
        <v>3</v>
      </c>
      <c r="E665">
        <v>0</v>
      </c>
      <c r="F665">
        <v>3</v>
      </c>
      <c r="G665">
        <v>6</v>
      </c>
      <c r="H665">
        <v>6</v>
      </c>
      <c r="I665" t="str">
        <v>0</v>
      </c>
    </row>
    <row r="666" spans="1:9">
      <c r="A666">
        <v>44861</v>
      </c>
      <c r="B666">
        <v>14</v>
      </c>
      <c r="C666">
        <v>19</v>
      </c>
      <c r="D666">
        <v>4</v>
      </c>
      <c r="E666">
        <v>0</v>
      </c>
      <c r="F666">
        <v>3</v>
      </c>
      <c r="G666">
        <v>5</v>
      </c>
      <c r="H666">
        <v>4</v>
      </c>
      <c r="I666" t="str">
        <v>0</v>
      </c>
    </row>
    <row r="667" spans="1:9">
      <c r="A667">
        <v>44862</v>
      </c>
      <c r="B667">
        <v>12</v>
      </c>
      <c r="C667">
        <v>19</v>
      </c>
      <c r="D667">
        <v>5</v>
      </c>
      <c r="E667">
        <v>0</v>
      </c>
      <c r="F667">
        <v>3</v>
      </c>
      <c r="G667">
        <v>5</v>
      </c>
      <c r="H667">
        <v>6</v>
      </c>
      <c r="I667" t="str">
        <v>0</v>
      </c>
    </row>
    <row r="668" spans="1:9">
      <c r="A668">
        <v>44863</v>
      </c>
      <c r="B668">
        <v>12</v>
      </c>
      <c r="C668">
        <v>19</v>
      </c>
      <c r="D668">
        <v>6</v>
      </c>
      <c r="E668">
        <v>1</v>
      </c>
      <c r="F668">
        <v>3</v>
      </c>
      <c r="G668">
        <v>6</v>
      </c>
      <c r="H668">
        <v>5</v>
      </c>
      <c r="I668" t="str">
        <v>0</v>
      </c>
    </row>
    <row r="669" spans="1:9">
      <c r="A669">
        <v>44864</v>
      </c>
      <c r="B669">
        <v>12</v>
      </c>
      <c r="C669">
        <v>19</v>
      </c>
      <c r="D669">
        <v>7</v>
      </c>
      <c r="E669">
        <v>2</v>
      </c>
      <c r="F669">
        <v>3</v>
      </c>
      <c r="G669">
        <v>6</v>
      </c>
      <c r="H669">
        <v>5</v>
      </c>
      <c r="I669" t="str">
        <v>0</v>
      </c>
    </row>
    <row r="670" spans="1:9">
      <c r="A670">
        <v>44865</v>
      </c>
      <c r="B670">
        <v>13</v>
      </c>
      <c r="C670">
        <v>18</v>
      </c>
      <c r="D670">
        <v>1</v>
      </c>
      <c r="E670">
        <v>0</v>
      </c>
      <c r="F670">
        <v>3</v>
      </c>
      <c r="G670">
        <v>6</v>
      </c>
      <c r="H670">
        <v>4</v>
      </c>
      <c r="I670" t="str">
        <v>0</v>
      </c>
    </row>
    <row r="671" spans="1:9">
      <c r="A671">
        <v>44866</v>
      </c>
      <c r="B671">
        <v>13</v>
      </c>
      <c r="C671">
        <v>19</v>
      </c>
      <c r="D671">
        <v>2</v>
      </c>
      <c r="E671">
        <v>0</v>
      </c>
      <c r="F671">
        <v>3</v>
      </c>
      <c r="G671">
        <v>6</v>
      </c>
      <c r="H671">
        <v>6</v>
      </c>
      <c r="I671" t="str">
        <v>0</v>
      </c>
    </row>
    <row r="672" spans="1:9">
      <c r="A672">
        <v>44867</v>
      </c>
      <c r="B672">
        <v>13</v>
      </c>
      <c r="C672">
        <v>19</v>
      </c>
      <c r="D672">
        <v>3</v>
      </c>
      <c r="E672">
        <v>0</v>
      </c>
      <c r="F672">
        <v>3</v>
      </c>
      <c r="G672">
        <v>5</v>
      </c>
      <c r="H672">
        <v>6</v>
      </c>
      <c r="I672" t="str">
        <v>0</v>
      </c>
    </row>
    <row r="673" spans="1:9">
      <c r="A673">
        <v>44868</v>
      </c>
      <c r="B673">
        <v>12</v>
      </c>
      <c r="C673">
        <v>18</v>
      </c>
      <c r="D673">
        <v>4</v>
      </c>
      <c r="E673">
        <v>0</v>
      </c>
      <c r="F673">
        <v>3</v>
      </c>
      <c r="G673">
        <v>4</v>
      </c>
      <c r="H673">
        <v>6</v>
      </c>
      <c r="I673" t="str">
        <v>0</v>
      </c>
    </row>
    <row r="674" spans="1:9">
      <c r="A674">
        <v>44869</v>
      </c>
      <c r="B674">
        <v>10</v>
      </c>
      <c r="C674">
        <v>18</v>
      </c>
      <c r="D674">
        <v>5</v>
      </c>
      <c r="E674">
        <v>0</v>
      </c>
      <c r="F674">
        <v>3</v>
      </c>
      <c r="G674">
        <v>4</v>
      </c>
      <c r="H674">
        <v>4</v>
      </c>
      <c r="I674" t="str">
        <v>0</v>
      </c>
    </row>
    <row r="675" spans="1:9">
      <c r="A675">
        <v>44870</v>
      </c>
      <c r="B675">
        <v>13</v>
      </c>
      <c r="C675">
        <v>19</v>
      </c>
      <c r="D675">
        <v>6</v>
      </c>
      <c r="E675">
        <v>1</v>
      </c>
      <c r="F675">
        <v>3</v>
      </c>
      <c r="G675">
        <v>4</v>
      </c>
      <c r="H675">
        <v>4</v>
      </c>
      <c r="I675" t="str">
        <v>0</v>
      </c>
    </row>
    <row r="676" spans="1:9">
      <c r="A676">
        <v>44871</v>
      </c>
      <c r="B676">
        <v>12</v>
      </c>
      <c r="C676">
        <v>19</v>
      </c>
      <c r="D676">
        <v>7</v>
      </c>
      <c r="E676">
        <v>2</v>
      </c>
      <c r="F676">
        <v>3</v>
      </c>
      <c r="G676">
        <v>3</v>
      </c>
      <c r="H676">
        <v>5</v>
      </c>
      <c r="I676" t="str">
        <v>0</v>
      </c>
    </row>
    <row r="677" spans="1:9">
      <c r="A677">
        <v>44872</v>
      </c>
      <c r="B677">
        <v>12</v>
      </c>
      <c r="C677">
        <v>19</v>
      </c>
      <c r="D677">
        <v>1</v>
      </c>
      <c r="E677">
        <v>0</v>
      </c>
      <c r="F677">
        <v>3</v>
      </c>
      <c r="G677">
        <v>4</v>
      </c>
      <c r="H677">
        <v>6</v>
      </c>
      <c r="I677" t="str">
        <v>0</v>
      </c>
    </row>
    <row r="678" spans="1:9">
      <c r="A678">
        <v>44873</v>
      </c>
      <c r="B678">
        <v>13</v>
      </c>
      <c r="C678">
        <v>19</v>
      </c>
      <c r="D678">
        <v>2</v>
      </c>
      <c r="E678">
        <v>0</v>
      </c>
      <c r="F678">
        <v>3</v>
      </c>
      <c r="G678">
        <v>4</v>
      </c>
      <c r="H678">
        <v>6</v>
      </c>
      <c r="I678" t="str">
        <v>0</v>
      </c>
    </row>
    <row r="679" spans="1:9">
      <c r="A679">
        <v>44874</v>
      </c>
      <c r="B679">
        <v>13</v>
      </c>
      <c r="C679">
        <v>19</v>
      </c>
      <c r="D679">
        <v>3</v>
      </c>
      <c r="E679">
        <v>0</v>
      </c>
      <c r="F679">
        <v>3</v>
      </c>
      <c r="G679">
        <v>5</v>
      </c>
      <c r="H679">
        <v>5</v>
      </c>
      <c r="I679" t="str">
        <v>0</v>
      </c>
    </row>
    <row r="680" spans="1:9">
      <c r="A680">
        <v>44875</v>
      </c>
      <c r="B680">
        <v>4</v>
      </c>
      <c r="C680">
        <v>19</v>
      </c>
      <c r="D680">
        <v>4</v>
      </c>
      <c r="E680">
        <v>0</v>
      </c>
      <c r="F680">
        <v>3</v>
      </c>
      <c r="G680">
        <v>6</v>
      </c>
      <c r="H680">
        <v>4</v>
      </c>
      <c r="I680" t="str">
        <v>1</v>
      </c>
    </row>
    <row r="681" spans="1:9">
      <c r="A681">
        <v>44876</v>
      </c>
      <c r="B681">
        <v>5</v>
      </c>
      <c r="C681">
        <v>18</v>
      </c>
      <c r="D681">
        <v>5</v>
      </c>
      <c r="E681">
        <v>0</v>
      </c>
      <c r="F681">
        <v>3</v>
      </c>
      <c r="G681">
        <v>6</v>
      </c>
      <c r="H681">
        <v>5</v>
      </c>
      <c r="I681" t="str">
        <v>0</v>
      </c>
    </row>
    <row r="682" spans="1:9">
      <c r="A682">
        <v>44877</v>
      </c>
      <c r="B682">
        <v>4</v>
      </c>
      <c r="C682">
        <v>19</v>
      </c>
      <c r="D682">
        <v>6</v>
      </c>
      <c r="E682">
        <v>1</v>
      </c>
      <c r="F682">
        <v>3</v>
      </c>
      <c r="G682">
        <v>6</v>
      </c>
      <c r="H682">
        <v>2</v>
      </c>
      <c r="I682" t="str">
        <v>1</v>
      </c>
    </row>
    <row r="683" spans="1:9">
      <c r="A683">
        <v>44878</v>
      </c>
      <c r="B683">
        <v>11</v>
      </c>
      <c r="C683">
        <v>19</v>
      </c>
      <c r="D683">
        <v>7</v>
      </c>
      <c r="E683">
        <v>2</v>
      </c>
      <c r="F683">
        <v>3</v>
      </c>
      <c r="G683">
        <v>5</v>
      </c>
      <c r="H683">
        <v>1</v>
      </c>
      <c r="I683" t="str">
        <v>1</v>
      </c>
    </row>
    <row r="684" spans="1:9">
      <c r="A684">
        <v>44879</v>
      </c>
      <c r="B684">
        <v>13</v>
      </c>
      <c r="C684">
        <v>18</v>
      </c>
      <c r="D684">
        <v>1</v>
      </c>
      <c r="E684">
        <v>0</v>
      </c>
      <c r="F684">
        <v>3</v>
      </c>
      <c r="G684">
        <v>5</v>
      </c>
      <c r="H684">
        <v>3</v>
      </c>
      <c r="I684" t="str">
        <v>0</v>
      </c>
    </row>
    <row r="685" spans="1:9">
      <c r="A685">
        <v>44880</v>
      </c>
      <c r="B685">
        <v>13</v>
      </c>
      <c r="C685">
        <v>18</v>
      </c>
      <c r="D685">
        <v>2</v>
      </c>
      <c r="E685">
        <v>0</v>
      </c>
      <c r="F685">
        <v>3</v>
      </c>
      <c r="G685">
        <v>4</v>
      </c>
      <c r="H685">
        <v>5</v>
      </c>
      <c r="I685" t="str">
        <v>0</v>
      </c>
    </row>
    <row r="686" spans="1:9">
      <c r="A686">
        <v>44881</v>
      </c>
      <c r="B686">
        <v>12</v>
      </c>
      <c r="C686">
        <v>19</v>
      </c>
      <c r="D686">
        <v>3</v>
      </c>
      <c r="E686">
        <v>0</v>
      </c>
      <c r="F686">
        <v>3</v>
      </c>
      <c r="G686">
        <v>4</v>
      </c>
      <c r="H686">
        <v>4</v>
      </c>
      <c r="I686" t="str">
        <v>0</v>
      </c>
    </row>
    <row r="687" spans="1:9">
      <c r="A687">
        <v>44882</v>
      </c>
      <c r="B687">
        <v>5</v>
      </c>
      <c r="C687">
        <v>19</v>
      </c>
      <c r="D687">
        <v>4</v>
      </c>
      <c r="E687">
        <v>0</v>
      </c>
      <c r="F687">
        <v>3</v>
      </c>
      <c r="G687">
        <v>4</v>
      </c>
      <c r="H687">
        <v>2</v>
      </c>
      <c r="I687" t="str">
        <v>0</v>
      </c>
    </row>
    <row r="688" spans="1:9">
      <c r="A688">
        <v>44883</v>
      </c>
      <c r="B688">
        <v>13</v>
      </c>
      <c r="C688">
        <v>19</v>
      </c>
      <c r="D688">
        <v>5</v>
      </c>
      <c r="E688">
        <v>0</v>
      </c>
      <c r="F688">
        <v>3</v>
      </c>
      <c r="G688">
        <v>5</v>
      </c>
      <c r="H688">
        <v>4</v>
      </c>
      <c r="I688" t="str">
        <v>0</v>
      </c>
    </row>
    <row r="689" spans="1:9">
      <c r="A689">
        <v>44884</v>
      </c>
      <c r="B689">
        <v>12</v>
      </c>
      <c r="C689">
        <v>19</v>
      </c>
      <c r="D689">
        <v>6</v>
      </c>
      <c r="E689">
        <v>1</v>
      </c>
      <c r="F689">
        <v>3</v>
      </c>
      <c r="G689">
        <v>6</v>
      </c>
      <c r="H689">
        <v>3</v>
      </c>
      <c r="I689" t="str">
        <v>0</v>
      </c>
    </row>
    <row r="690" spans="1:9">
      <c r="A690">
        <v>44885</v>
      </c>
      <c r="B690">
        <v>5</v>
      </c>
      <c r="C690">
        <v>19</v>
      </c>
      <c r="D690">
        <v>7</v>
      </c>
      <c r="E690">
        <v>2</v>
      </c>
      <c r="F690">
        <v>3</v>
      </c>
      <c r="G690">
        <v>6</v>
      </c>
      <c r="H690">
        <v>1</v>
      </c>
      <c r="I690" t="str">
        <v>1</v>
      </c>
    </row>
    <row r="691" spans="1:9">
      <c r="A691">
        <v>44886</v>
      </c>
      <c r="B691">
        <v>13</v>
      </c>
      <c r="C691">
        <v>19</v>
      </c>
      <c r="D691">
        <v>1</v>
      </c>
      <c r="E691">
        <v>0</v>
      </c>
      <c r="F691">
        <v>3</v>
      </c>
      <c r="G691">
        <v>5</v>
      </c>
      <c r="H691">
        <v>5</v>
      </c>
      <c r="I691" t="str">
        <v>0</v>
      </c>
    </row>
    <row r="692" spans="1:9">
      <c r="A692">
        <v>44887</v>
      </c>
      <c r="B692">
        <v>4</v>
      </c>
      <c r="C692">
        <v>18</v>
      </c>
      <c r="D692">
        <v>2</v>
      </c>
      <c r="E692">
        <v>0</v>
      </c>
      <c r="F692">
        <v>3</v>
      </c>
      <c r="G692">
        <v>5</v>
      </c>
      <c r="H692">
        <v>1</v>
      </c>
      <c r="I692" t="str">
        <v>1</v>
      </c>
    </row>
    <row r="693" spans="1:9">
      <c r="A693">
        <v>44888</v>
      </c>
      <c r="B693">
        <v>13</v>
      </c>
      <c r="C693">
        <v>19</v>
      </c>
      <c r="D693">
        <v>3</v>
      </c>
      <c r="E693">
        <v>0</v>
      </c>
      <c r="F693">
        <v>3</v>
      </c>
      <c r="G693">
        <v>4</v>
      </c>
      <c r="H693">
        <v>2</v>
      </c>
      <c r="I693" t="str">
        <v>1</v>
      </c>
    </row>
    <row r="694" spans="1:9">
      <c r="A694">
        <v>44889</v>
      </c>
      <c r="B694">
        <v>13</v>
      </c>
      <c r="C694">
        <v>19</v>
      </c>
      <c r="D694">
        <v>4</v>
      </c>
      <c r="E694">
        <v>0</v>
      </c>
      <c r="F694">
        <v>3</v>
      </c>
      <c r="G694">
        <v>4</v>
      </c>
      <c r="H694">
        <v>4</v>
      </c>
      <c r="I694" t="str">
        <v>0</v>
      </c>
    </row>
    <row r="695" spans="1:9">
      <c r="A695">
        <v>44890</v>
      </c>
      <c r="B695">
        <v>12</v>
      </c>
      <c r="C695">
        <v>19</v>
      </c>
      <c r="D695">
        <v>5</v>
      </c>
      <c r="E695">
        <v>0</v>
      </c>
      <c r="F695">
        <v>3</v>
      </c>
      <c r="G695">
        <v>4</v>
      </c>
      <c r="H695">
        <v>5</v>
      </c>
      <c r="I695" t="str">
        <v>0</v>
      </c>
    </row>
    <row r="696" spans="1:9">
      <c r="A696">
        <v>44891</v>
      </c>
      <c r="B696">
        <v>14</v>
      </c>
      <c r="C696">
        <v>20</v>
      </c>
      <c r="D696">
        <v>6</v>
      </c>
      <c r="E696">
        <v>1</v>
      </c>
      <c r="F696">
        <v>3</v>
      </c>
      <c r="G696">
        <v>4</v>
      </c>
      <c r="H696">
        <v>3</v>
      </c>
      <c r="I696" t="str">
        <v>0</v>
      </c>
    </row>
    <row r="697" spans="1:9">
      <c r="A697">
        <v>44892</v>
      </c>
      <c r="B697">
        <v>12</v>
      </c>
      <c r="C697">
        <v>19</v>
      </c>
      <c r="D697">
        <v>7</v>
      </c>
      <c r="E697">
        <v>2</v>
      </c>
      <c r="F697">
        <v>3</v>
      </c>
      <c r="G697">
        <v>3</v>
      </c>
      <c r="H697">
        <v>4</v>
      </c>
      <c r="I697" t="str">
        <v>0</v>
      </c>
    </row>
    <row r="698" spans="1:9">
      <c r="A698">
        <v>44893</v>
      </c>
      <c r="B698">
        <v>4</v>
      </c>
      <c r="C698">
        <v>18</v>
      </c>
      <c r="D698">
        <v>1</v>
      </c>
      <c r="E698">
        <v>0</v>
      </c>
      <c r="F698">
        <v>3</v>
      </c>
      <c r="G698">
        <v>6</v>
      </c>
      <c r="H698">
        <v>4</v>
      </c>
      <c r="I698" t="str">
        <v>1</v>
      </c>
    </row>
    <row r="699" spans="1:9">
      <c r="A699">
        <v>44894</v>
      </c>
      <c r="B699">
        <v>5</v>
      </c>
      <c r="C699">
        <v>18</v>
      </c>
      <c r="D699">
        <v>2</v>
      </c>
      <c r="E699">
        <v>0</v>
      </c>
      <c r="F699">
        <v>3</v>
      </c>
      <c r="G699">
        <v>3</v>
      </c>
      <c r="H699">
        <v>1</v>
      </c>
      <c r="I699" t="str">
        <v>1</v>
      </c>
    </row>
    <row r="700" spans="1:9">
      <c r="A700">
        <v>44895</v>
      </c>
      <c r="B700">
        <v>4</v>
      </c>
      <c r="C700">
        <v>18</v>
      </c>
      <c r="D700">
        <v>3</v>
      </c>
      <c r="E700">
        <v>0</v>
      </c>
      <c r="F700">
        <v>3</v>
      </c>
      <c r="G700">
        <v>1</v>
      </c>
      <c r="H700">
        <v>1</v>
      </c>
      <c r="I700" t="str">
        <v>0</v>
      </c>
    </row>
    <row r="701" spans="1:9">
      <c r="A701">
        <v>44896</v>
      </c>
      <c r="B701">
        <v>4</v>
      </c>
      <c r="C701">
        <v>18</v>
      </c>
      <c r="D701">
        <v>4</v>
      </c>
      <c r="E701">
        <v>0</v>
      </c>
      <c r="F701">
        <v>4</v>
      </c>
      <c r="G701">
        <v>1</v>
      </c>
      <c r="H701">
        <v>2</v>
      </c>
      <c r="I701" t="str">
        <v>0</v>
      </c>
    </row>
    <row r="702" spans="1:9">
      <c r="A702">
        <v>44897</v>
      </c>
      <c r="B702">
        <v>13</v>
      </c>
      <c r="C702">
        <v>19</v>
      </c>
      <c r="D702">
        <v>5</v>
      </c>
      <c r="E702">
        <v>0</v>
      </c>
      <c r="F702">
        <v>4</v>
      </c>
      <c r="G702">
        <v>2</v>
      </c>
      <c r="H702">
        <v>3</v>
      </c>
      <c r="I702" t="str">
        <v>1</v>
      </c>
    </row>
    <row r="703" spans="1:9">
      <c r="A703">
        <v>44898</v>
      </c>
      <c r="B703">
        <v>5</v>
      </c>
      <c r="C703">
        <v>19</v>
      </c>
      <c r="D703">
        <v>6</v>
      </c>
      <c r="E703">
        <v>1</v>
      </c>
      <c r="F703">
        <v>4</v>
      </c>
      <c r="G703">
        <v>3</v>
      </c>
      <c r="H703">
        <v>1</v>
      </c>
      <c r="I703" t="str">
        <v>1</v>
      </c>
    </row>
    <row r="704" spans="1:9">
      <c r="A704">
        <v>44899</v>
      </c>
      <c r="B704">
        <v>13</v>
      </c>
      <c r="C704">
        <v>19</v>
      </c>
      <c r="D704">
        <v>7</v>
      </c>
      <c r="E704">
        <v>2</v>
      </c>
      <c r="F704">
        <v>4</v>
      </c>
      <c r="G704">
        <v>2</v>
      </c>
      <c r="H704">
        <v>3</v>
      </c>
      <c r="I704" t="str">
        <v>1</v>
      </c>
    </row>
    <row r="705" spans="1:9">
      <c r="A705">
        <v>44900</v>
      </c>
      <c r="B705">
        <v>4</v>
      </c>
      <c r="C705">
        <v>19</v>
      </c>
      <c r="D705">
        <v>1</v>
      </c>
      <c r="E705">
        <v>0</v>
      </c>
      <c r="F705">
        <v>4</v>
      </c>
      <c r="G705">
        <v>1</v>
      </c>
      <c r="H705">
        <v>2</v>
      </c>
      <c r="I705" t="str">
        <v>0</v>
      </c>
    </row>
    <row r="706" spans="1:9">
      <c r="A706">
        <v>44901</v>
      </c>
      <c r="B706">
        <v>14</v>
      </c>
      <c r="C706">
        <v>19</v>
      </c>
      <c r="D706">
        <v>2</v>
      </c>
      <c r="E706">
        <v>0</v>
      </c>
      <c r="F706">
        <v>4</v>
      </c>
      <c r="G706">
        <v>2</v>
      </c>
      <c r="H706">
        <v>3</v>
      </c>
      <c r="I706" t="str">
        <v>0</v>
      </c>
    </row>
    <row r="707" spans="1:9">
      <c r="A707">
        <v>44902</v>
      </c>
      <c r="B707">
        <v>13</v>
      </c>
      <c r="C707">
        <v>19</v>
      </c>
      <c r="D707">
        <v>3</v>
      </c>
      <c r="E707">
        <v>0</v>
      </c>
      <c r="F707">
        <v>4</v>
      </c>
      <c r="G707">
        <v>3</v>
      </c>
      <c r="H707">
        <v>4</v>
      </c>
      <c r="I707" t="str">
        <v>0</v>
      </c>
    </row>
    <row r="708" spans="1:9">
      <c r="A708">
        <v>44903</v>
      </c>
      <c r="B708">
        <v>4</v>
      </c>
      <c r="C708">
        <v>19</v>
      </c>
      <c r="D708">
        <v>4</v>
      </c>
      <c r="E708">
        <v>0</v>
      </c>
      <c r="F708">
        <v>4</v>
      </c>
      <c r="G708">
        <v>2</v>
      </c>
      <c r="H708">
        <v>3</v>
      </c>
      <c r="I708" t="str">
        <v>0</v>
      </c>
    </row>
    <row r="709" spans="1:9">
      <c r="A709">
        <v>44904</v>
      </c>
      <c r="B709">
        <v>4</v>
      </c>
      <c r="C709">
        <v>18</v>
      </c>
      <c r="D709">
        <v>5</v>
      </c>
      <c r="E709">
        <v>0</v>
      </c>
      <c r="F709">
        <v>4</v>
      </c>
      <c r="G709">
        <v>3</v>
      </c>
      <c r="H709">
        <v>2</v>
      </c>
      <c r="I709" t="str">
        <v>0</v>
      </c>
    </row>
    <row r="710" spans="1:9">
      <c r="A710">
        <v>44905</v>
      </c>
      <c r="B710">
        <v>13</v>
      </c>
      <c r="C710">
        <v>18</v>
      </c>
      <c r="D710">
        <v>6</v>
      </c>
      <c r="E710">
        <v>1</v>
      </c>
      <c r="F710">
        <v>4</v>
      </c>
      <c r="G710">
        <v>3</v>
      </c>
      <c r="H710">
        <v>3</v>
      </c>
      <c r="I710" t="str">
        <v>0</v>
      </c>
    </row>
    <row r="711" spans="1:9">
      <c r="A711">
        <v>44906</v>
      </c>
      <c r="B711">
        <v>12</v>
      </c>
      <c r="C711">
        <v>20</v>
      </c>
      <c r="D711">
        <v>7</v>
      </c>
      <c r="E711">
        <v>2</v>
      </c>
      <c r="F711">
        <v>4</v>
      </c>
      <c r="G711">
        <v>2</v>
      </c>
      <c r="H711">
        <v>3</v>
      </c>
      <c r="I711" t="str">
        <v>0</v>
      </c>
    </row>
    <row r="712" spans="1:9">
      <c r="A712">
        <v>44907</v>
      </c>
      <c r="B712">
        <v>5</v>
      </c>
      <c r="C712">
        <v>18</v>
      </c>
      <c r="D712">
        <v>1</v>
      </c>
      <c r="E712">
        <v>0</v>
      </c>
      <c r="F712">
        <v>4</v>
      </c>
      <c r="G712">
        <v>2</v>
      </c>
      <c r="H712">
        <v>1</v>
      </c>
      <c r="I712" t="str">
        <v>0</v>
      </c>
    </row>
    <row r="713" spans="1:9">
      <c r="A713">
        <v>44908</v>
      </c>
      <c r="B713">
        <v>13</v>
      </c>
      <c r="C713">
        <v>18</v>
      </c>
      <c r="D713">
        <v>2</v>
      </c>
      <c r="E713">
        <v>0</v>
      </c>
      <c r="F713">
        <v>4</v>
      </c>
      <c r="G713">
        <v>2</v>
      </c>
      <c r="H713">
        <v>3</v>
      </c>
      <c r="I713" t="str">
        <v>0</v>
      </c>
    </row>
    <row r="714" spans="1:9">
      <c r="A714">
        <v>44909</v>
      </c>
      <c r="B714">
        <v>4</v>
      </c>
      <c r="C714">
        <v>18</v>
      </c>
      <c r="D714">
        <v>3</v>
      </c>
      <c r="E714">
        <v>0</v>
      </c>
      <c r="F714">
        <v>4</v>
      </c>
      <c r="G714">
        <v>1</v>
      </c>
      <c r="H714">
        <v>2</v>
      </c>
      <c r="I714" t="str">
        <v>1</v>
      </c>
    </row>
    <row r="715" spans="1:9">
      <c r="A715">
        <v>44910</v>
      </c>
      <c r="B715">
        <v>13</v>
      </c>
      <c r="C715">
        <v>19</v>
      </c>
      <c r="D715">
        <v>4</v>
      </c>
      <c r="E715">
        <v>0</v>
      </c>
      <c r="F715">
        <v>4</v>
      </c>
      <c r="G715">
        <v>1</v>
      </c>
      <c r="H715">
        <v>4</v>
      </c>
      <c r="I715" t="str">
        <v>0</v>
      </c>
    </row>
    <row r="716" spans="1:9">
      <c r="A716">
        <v>44911</v>
      </c>
      <c r="B716">
        <v>5</v>
      </c>
      <c r="C716">
        <v>18</v>
      </c>
      <c r="D716">
        <v>5</v>
      </c>
      <c r="E716">
        <v>0</v>
      </c>
      <c r="F716">
        <v>4</v>
      </c>
      <c r="G716">
        <v>2</v>
      </c>
      <c r="H716">
        <v>1</v>
      </c>
      <c r="I716" t="str">
        <v>0</v>
      </c>
    </row>
    <row r="717" spans="1:9">
      <c r="A717">
        <v>44912</v>
      </c>
      <c r="B717">
        <v>5</v>
      </c>
      <c r="C717">
        <v>19</v>
      </c>
      <c r="D717">
        <v>6</v>
      </c>
      <c r="E717">
        <v>1</v>
      </c>
      <c r="F717">
        <v>4</v>
      </c>
      <c r="G717">
        <v>1</v>
      </c>
      <c r="H717">
        <v>1</v>
      </c>
      <c r="I717" t="str">
        <v>1</v>
      </c>
    </row>
    <row r="718" spans="1:9">
      <c r="A718">
        <v>44913</v>
      </c>
      <c r="B718">
        <v>4</v>
      </c>
      <c r="C718">
        <v>19</v>
      </c>
      <c r="D718">
        <v>7</v>
      </c>
      <c r="E718">
        <v>2</v>
      </c>
      <c r="F718">
        <v>4</v>
      </c>
      <c r="G718">
        <v>1</v>
      </c>
      <c r="H718">
        <v>2</v>
      </c>
      <c r="I718" t="str">
        <v>1</v>
      </c>
    </row>
    <row r="719" spans="1:9">
      <c r="A719">
        <v>44914</v>
      </c>
      <c r="B719">
        <v>4</v>
      </c>
      <c r="C719">
        <v>18</v>
      </c>
      <c r="D719">
        <v>1</v>
      </c>
      <c r="E719">
        <v>0</v>
      </c>
      <c r="F719">
        <v>4</v>
      </c>
      <c r="G719">
        <v>1</v>
      </c>
      <c r="H719">
        <v>2</v>
      </c>
      <c r="I719" t="str">
        <v>1</v>
      </c>
    </row>
    <row r="720" spans="1:9">
      <c r="A720">
        <v>44915</v>
      </c>
      <c r="B720">
        <v>13</v>
      </c>
      <c r="C720">
        <v>19</v>
      </c>
      <c r="D720">
        <v>2</v>
      </c>
      <c r="E720">
        <v>0</v>
      </c>
      <c r="F720">
        <v>4</v>
      </c>
      <c r="G720">
        <v>2</v>
      </c>
      <c r="H720">
        <v>4</v>
      </c>
      <c r="I720" t="str">
        <v>0</v>
      </c>
    </row>
    <row r="721" spans="1:9">
      <c r="A721">
        <v>44916</v>
      </c>
      <c r="B721">
        <v>4</v>
      </c>
      <c r="C721">
        <v>19</v>
      </c>
      <c r="D721">
        <v>3</v>
      </c>
      <c r="E721">
        <v>0</v>
      </c>
      <c r="F721">
        <v>4</v>
      </c>
      <c r="G721">
        <v>2</v>
      </c>
      <c r="H721">
        <v>1</v>
      </c>
      <c r="I721" t="str">
        <v>1</v>
      </c>
    </row>
    <row r="722" spans="1:9">
      <c r="A722">
        <v>44917</v>
      </c>
      <c r="B722">
        <v>4</v>
      </c>
      <c r="C722">
        <v>18</v>
      </c>
      <c r="D722">
        <v>4</v>
      </c>
      <c r="E722">
        <v>0</v>
      </c>
      <c r="F722">
        <v>4</v>
      </c>
      <c r="G722">
        <v>1</v>
      </c>
      <c r="H722">
        <v>1</v>
      </c>
      <c r="I722" t="str">
        <v>1</v>
      </c>
    </row>
    <row r="723" spans="1:9">
      <c r="A723">
        <v>44918</v>
      </c>
      <c r="B723">
        <v>4</v>
      </c>
      <c r="C723">
        <v>18</v>
      </c>
      <c r="D723">
        <v>5</v>
      </c>
      <c r="E723">
        <v>0</v>
      </c>
      <c r="F723">
        <v>4</v>
      </c>
      <c r="G723">
        <v>1</v>
      </c>
      <c r="H723">
        <v>1</v>
      </c>
      <c r="I723" t="str">
        <v>1</v>
      </c>
    </row>
    <row r="724" spans="1:9">
      <c r="A724">
        <v>44919</v>
      </c>
      <c r="B724">
        <v>4</v>
      </c>
      <c r="C724">
        <v>19</v>
      </c>
      <c r="D724">
        <v>6</v>
      </c>
      <c r="E724">
        <v>1</v>
      </c>
      <c r="F724">
        <v>4</v>
      </c>
      <c r="G724">
        <v>1</v>
      </c>
      <c r="H724">
        <v>1</v>
      </c>
      <c r="I724" t="str">
        <v>1</v>
      </c>
    </row>
    <row r="725" spans="1:9">
      <c r="A725">
        <v>44920</v>
      </c>
      <c r="B725">
        <v>11</v>
      </c>
      <c r="C725">
        <v>19</v>
      </c>
      <c r="D725">
        <v>7</v>
      </c>
      <c r="E725">
        <v>3</v>
      </c>
      <c r="F725">
        <v>4</v>
      </c>
      <c r="G725">
        <v>1</v>
      </c>
      <c r="H725">
        <v>1</v>
      </c>
      <c r="I725" t="str">
        <v>0</v>
      </c>
    </row>
    <row r="726" spans="1:9">
      <c r="A726">
        <v>44921</v>
      </c>
      <c r="B726">
        <v>4</v>
      </c>
      <c r="C726">
        <v>19</v>
      </c>
      <c r="D726">
        <v>1</v>
      </c>
      <c r="E726">
        <v>0</v>
      </c>
      <c r="F726">
        <v>4</v>
      </c>
      <c r="G726">
        <v>2</v>
      </c>
      <c r="H726">
        <v>2</v>
      </c>
      <c r="I726" t="str">
        <v>0</v>
      </c>
    </row>
    <row r="727" spans="1:9">
      <c r="A727">
        <v>44922</v>
      </c>
      <c r="B727">
        <v>4</v>
      </c>
      <c r="C727">
        <v>18</v>
      </c>
      <c r="D727">
        <v>2</v>
      </c>
      <c r="E727">
        <v>0</v>
      </c>
      <c r="F727">
        <v>4</v>
      </c>
      <c r="G727">
        <v>2</v>
      </c>
      <c r="H727">
        <v>2</v>
      </c>
      <c r="I727" t="str">
        <v>0</v>
      </c>
    </row>
    <row r="728" spans="1:9">
      <c r="A728">
        <v>44923</v>
      </c>
      <c r="B728">
        <v>5</v>
      </c>
      <c r="C728">
        <v>19</v>
      </c>
      <c r="D728">
        <v>3</v>
      </c>
      <c r="E728">
        <v>0</v>
      </c>
      <c r="F728">
        <v>4</v>
      </c>
      <c r="G728">
        <v>2</v>
      </c>
      <c r="H728">
        <v>2</v>
      </c>
      <c r="I728" t="str">
        <v>0</v>
      </c>
    </row>
    <row r="729" spans="1:9">
      <c r="A729">
        <v>44924</v>
      </c>
      <c r="B729">
        <v>4</v>
      </c>
      <c r="C729">
        <v>18</v>
      </c>
      <c r="D729">
        <v>4</v>
      </c>
      <c r="E729">
        <v>0</v>
      </c>
      <c r="F729">
        <v>4</v>
      </c>
      <c r="G729">
        <v>2</v>
      </c>
      <c r="H729">
        <v>2</v>
      </c>
      <c r="I729" t="str">
        <v>0</v>
      </c>
    </row>
    <row r="730" spans="1:9">
      <c r="A730">
        <v>44925</v>
      </c>
      <c r="B730">
        <v>4</v>
      </c>
      <c r="C730">
        <v>18</v>
      </c>
      <c r="D730">
        <v>5</v>
      </c>
      <c r="E730">
        <v>0</v>
      </c>
      <c r="F730">
        <v>4</v>
      </c>
      <c r="G730">
        <v>2</v>
      </c>
      <c r="H730">
        <v>2</v>
      </c>
      <c r="I730" t="str">
        <v>0</v>
      </c>
    </row>
    <row r="731" spans="1:9">
      <c r="A731">
        <v>44926</v>
      </c>
      <c r="B731">
        <v>13</v>
      </c>
      <c r="C731">
        <v>20</v>
      </c>
      <c r="D731">
        <v>6</v>
      </c>
      <c r="E731">
        <v>1</v>
      </c>
      <c r="F731">
        <v>4</v>
      </c>
      <c r="G731">
        <v>2</v>
      </c>
      <c r="H731">
        <v>4</v>
      </c>
      <c r="I731" t="str"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8BC68-EFC7-4B2D-8E23-A6748CAD2728}">
  <sheetPr>
    <tabColor rgb="FFFFFF00"/>
  </sheetPr>
  <dimension ref="A1:X1097"/>
  <sheetViews>
    <sheetView zoomScale="82" zoomScaleNormal="115" workbookViewId="0">
      <selection activeCell="K2" sqref="K2:L27"/>
    </sheetView>
  </sheetViews>
  <sheetFormatPr defaultRowHeight="13.2"/>
  <cols>
    <col min="1" max="1" width="11" bestFit="1" customWidth="1"/>
    <col min="14" max="15" width="9.109375" bestFit="1" customWidth="1"/>
  </cols>
  <sheetData>
    <row r="1" spans="1:24" ht="13.8">
      <c r="G1" s="8" t="s">
        <v>122</v>
      </c>
      <c r="H1" s="8" t="s">
        <v>121</v>
      </c>
      <c r="I1" s="8" t="s">
        <v>126</v>
      </c>
      <c r="J1" s="17" t="s">
        <v>127</v>
      </c>
      <c r="K1" s="17" t="s">
        <v>122</v>
      </c>
      <c r="L1" s="8" t="s">
        <v>126</v>
      </c>
      <c r="M1" s="17" t="s">
        <v>127</v>
      </c>
    </row>
    <row r="2" spans="1:24" ht="16.2" thickBot="1">
      <c r="A2" t="str">
        <f>분석1단계!AA1</f>
        <v>INQ_YMD</v>
      </c>
      <c r="B2" t="str" cm="1">
        <f t="array" ref="B2:C732">분석1단계!BL1:BM731</f>
        <v>mintime</v>
      </c>
      <c r="C2" t="str">
        <v>maxtime</v>
      </c>
      <c r="D2" t="str" cm="1">
        <f t="array" ref="D2:F732">분석1단계!BI1:BK731</f>
        <v>DAY</v>
      </c>
      <c r="E2" t="str">
        <v>WEEK</v>
      </c>
      <c r="F2" t="str">
        <v>SEASON</v>
      </c>
      <c r="G2" s="50" t="s">
        <v>70</v>
      </c>
      <c r="H2" t="str" cm="1">
        <f t="array" ref="H2:H732">분석1단계!BO1:BO731</f>
        <v>p-temp</v>
      </c>
      <c r="I2" t="s">
        <v>71</v>
      </c>
      <c r="K2" s="50" t="s">
        <v>72</v>
      </c>
      <c r="L2" t="s">
        <v>128</v>
      </c>
    </row>
    <row r="3" spans="1:24" ht="15.6">
      <c r="A3" s="49">
        <f>분석1단계!AA2</f>
        <v>44197</v>
      </c>
      <c r="B3">
        <v>11</v>
      </c>
      <c r="C3">
        <v>19</v>
      </c>
      <c r="D3">
        <v>5</v>
      </c>
      <c r="E3">
        <v>3</v>
      </c>
      <c r="F3">
        <v>4</v>
      </c>
      <c r="G3" s="50">
        <v>-1.4</v>
      </c>
      <c r="H3">
        <v>1</v>
      </c>
      <c r="I3">
        <f t="shared" ref="I3:I66" si="0">IF(G3&lt;$R$21,1,IF(G3&lt;$R$20,2,IF(G3&lt;$R$19,3,IF(G3&lt;$R$18,4,IF(G3&lt;$R$17,5,IF(G3&lt;$R$16,6,IF(G3&lt;$R$15,7,IF(G3&lt;$R$14,8,IF(G3&lt;$R$13,9,10)))))))))</f>
        <v>1</v>
      </c>
      <c r="J3" cm="1">
        <f t="array" ref="J3:J732">_xlfn._xlws.SORT($G$3:$G$732)</f>
        <v>-11.2</v>
      </c>
      <c r="K3" s="50">
        <v>2.5499999999999998</v>
      </c>
      <c r="L3">
        <f t="shared" ref="L3:L66" si="1">IF(K3&lt;$U$21,1,IF(K3&lt;$U$20,2,IF(K3&lt;$U$19,3,IF(K3&lt;$U$18,4,IF(K3&lt;$U$17,5,IF(K3&lt;$U$16,6,IF(K3&lt;$U$15,7,IF(K3&lt;$U$14,8,IF(K3&lt;$U$13,9,10)))))))))</f>
        <v>1</v>
      </c>
      <c r="M3" cm="1">
        <f t="array" ref="M3:M732">_xlfn._xlws.SORT($K$3:$K$732)</f>
        <v>0.06</v>
      </c>
      <c r="O3" s="23"/>
      <c r="P3" s="32" t="s">
        <v>78</v>
      </c>
      <c r="Q3" s="23" t="s">
        <v>79</v>
      </c>
      <c r="R3" s="23" t="s">
        <v>75</v>
      </c>
      <c r="S3" s="23" t="s">
        <v>76</v>
      </c>
      <c r="T3" s="23" t="s">
        <v>77</v>
      </c>
      <c r="U3" s="23" t="s">
        <v>72</v>
      </c>
      <c r="V3" s="23" t="s">
        <v>70</v>
      </c>
    </row>
    <row r="4" spans="1:24" ht="15.6">
      <c r="A4" s="49">
        <f>분석1단계!AA3</f>
        <v>44198</v>
      </c>
      <c r="B4">
        <v>14</v>
      </c>
      <c r="C4">
        <v>19</v>
      </c>
      <c r="D4">
        <v>6</v>
      </c>
      <c r="E4">
        <v>1</v>
      </c>
      <c r="F4">
        <v>4</v>
      </c>
      <c r="G4" s="50">
        <v>-1.2</v>
      </c>
      <c r="H4">
        <v>1</v>
      </c>
      <c r="I4">
        <f t="shared" si="0"/>
        <v>1</v>
      </c>
      <c r="J4">
        <v>-11.2</v>
      </c>
      <c r="K4" s="50">
        <v>5.45</v>
      </c>
      <c r="L4">
        <f t="shared" si="1"/>
        <v>3</v>
      </c>
      <c r="M4">
        <v>0.13</v>
      </c>
      <c r="O4" t="s">
        <v>78</v>
      </c>
      <c r="P4">
        <v>1</v>
      </c>
    </row>
    <row r="5" spans="1:24" ht="15.6">
      <c r="A5" s="49">
        <f>분석1단계!AA4</f>
        <v>44199</v>
      </c>
      <c r="B5">
        <v>12</v>
      </c>
      <c r="C5">
        <v>19</v>
      </c>
      <c r="D5">
        <v>7</v>
      </c>
      <c r="E5">
        <v>2</v>
      </c>
      <c r="F5">
        <v>4</v>
      </c>
      <c r="G5" s="50">
        <v>-1.5</v>
      </c>
      <c r="H5">
        <v>1</v>
      </c>
      <c r="I5">
        <f t="shared" si="0"/>
        <v>1</v>
      </c>
      <c r="J5">
        <v>-9.1</v>
      </c>
      <c r="K5" s="50">
        <v>7.85</v>
      </c>
      <c r="L5">
        <f t="shared" si="1"/>
        <v>3</v>
      </c>
      <c r="M5">
        <v>0.31</v>
      </c>
      <c r="O5" t="s">
        <v>79</v>
      </c>
      <c r="P5">
        <v>0.27175475796190868</v>
      </c>
      <c r="Q5">
        <v>1</v>
      </c>
    </row>
    <row r="6" spans="1:24" ht="15.6">
      <c r="A6" s="49">
        <f>분석1단계!AA5</f>
        <v>44200</v>
      </c>
      <c r="B6">
        <v>11</v>
      </c>
      <c r="C6">
        <v>18</v>
      </c>
      <c r="D6">
        <v>1</v>
      </c>
      <c r="E6">
        <v>0</v>
      </c>
      <c r="F6">
        <v>4</v>
      </c>
      <c r="G6" s="50">
        <v>-0.9</v>
      </c>
      <c r="H6">
        <v>1</v>
      </c>
      <c r="I6">
        <f t="shared" si="0"/>
        <v>1</v>
      </c>
      <c r="J6">
        <v>-9</v>
      </c>
      <c r="K6" s="50">
        <v>8.3800000000000008</v>
      </c>
      <c r="L6">
        <f t="shared" si="1"/>
        <v>4</v>
      </c>
      <c r="M6">
        <v>0.32</v>
      </c>
      <c r="O6" t="s">
        <v>75</v>
      </c>
      <c r="P6">
        <v>8.9178632480014619E-2</v>
      </c>
      <c r="Q6">
        <v>0.11936849234488414</v>
      </c>
      <c r="R6">
        <v>1</v>
      </c>
    </row>
    <row r="7" spans="1:24" ht="15.6">
      <c r="A7" s="49">
        <f>분석1단계!AA6</f>
        <v>44201</v>
      </c>
      <c r="B7">
        <v>3</v>
      </c>
      <c r="C7">
        <v>18</v>
      </c>
      <c r="D7">
        <v>2</v>
      </c>
      <c r="E7">
        <v>0</v>
      </c>
      <c r="F7">
        <v>4</v>
      </c>
      <c r="G7" s="50">
        <v>-2.6</v>
      </c>
      <c r="H7">
        <v>1</v>
      </c>
      <c r="I7">
        <f t="shared" si="0"/>
        <v>1</v>
      </c>
      <c r="J7">
        <v>-8.9</v>
      </c>
      <c r="K7" s="50">
        <v>2.77</v>
      </c>
      <c r="L7">
        <f t="shared" si="1"/>
        <v>1</v>
      </c>
      <c r="M7">
        <v>0.35</v>
      </c>
      <c r="O7" t="s">
        <v>76</v>
      </c>
      <c r="P7">
        <v>0.11939962348725165</v>
      </c>
      <c r="Q7">
        <v>0.16511874130025703</v>
      </c>
      <c r="R7">
        <v>0.56500512073895448</v>
      </c>
      <c r="S7">
        <v>1</v>
      </c>
    </row>
    <row r="8" spans="1:24" ht="15.6">
      <c r="A8" s="49">
        <f>분석1단계!AA7</f>
        <v>44202</v>
      </c>
      <c r="B8">
        <v>5</v>
      </c>
      <c r="C8">
        <v>19</v>
      </c>
      <c r="D8">
        <v>3</v>
      </c>
      <c r="E8">
        <v>0</v>
      </c>
      <c r="F8">
        <v>4</v>
      </c>
      <c r="G8" s="50">
        <v>-3.3</v>
      </c>
      <c r="H8">
        <v>1</v>
      </c>
      <c r="I8">
        <f t="shared" si="0"/>
        <v>1</v>
      </c>
      <c r="J8">
        <v>-8.1</v>
      </c>
      <c r="K8" s="50">
        <v>5.71</v>
      </c>
      <c r="L8">
        <f t="shared" si="1"/>
        <v>3</v>
      </c>
      <c r="M8">
        <v>0.36</v>
      </c>
      <c r="O8" t="s">
        <v>77</v>
      </c>
      <c r="P8">
        <v>-8.3939095528827914E-3</v>
      </c>
      <c r="Q8">
        <v>-0.2963076392820212</v>
      </c>
      <c r="R8">
        <v>1.3513452004061644E-2</v>
      </c>
      <c r="S8">
        <v>3.4212921717975679E-2</v>
      </c>
      <c r="T8">
        <v>1</v>
      </c>
    </row>
    <row r="9" spans="1:24" ht="15.6">
      <c r="A9" s="49">
        <f>분석1단계!AA8</f>
        <v>44203</v>
      </c>
      <c r="B9">
        <v>3</v>
      </c>
      <c r="C9">
        <v>11</v>
      </c>
      <c r="D9">
        <v>4</v>
      </c>
      <c r="E9">
        <v>0</v>
      </c>
      <c r="F9">
        <v>4</v>
      </c>
      <c r="G9" s="50">
        <v>-11.2</v>
      </c>
      <c r="H9">
        <v>1</v>
      </c>
      <c r="I9">
        <f t="shared" si="0"/>
        <v>1</v>
      </c>
      <c r="J9">
        <v>-7.6</v>
      </c>
      <c r="K9" s="50">
        <v>3.14</v>
      </c>
      <c r="L9">
        <f t="shared" si="1"/>
        <v>2</v>
      </c>
      <c r="M9">
        <v>0.41</v>
      </c>
      <c r="O9" t="s">
        <v>72</v>
      </c>
      <c r="P9">
        <v>0.12757913403547205</v>
      </c>
      <c r="Q9">
        <v>0.30821834890603517</v>
      </c>
      <c r="R9">
        <v>-3.0887505001214399E-2</v>
      </c>
      <c r="S9">
        <v>-3.4706970492052881E-2</v>
      </c>
      <c r="T9">
        <v>-0.52913141536520658</v>
      </c>
      <c r="U9">
        <v>1</v>
      </c>
    </row>
    <row r="10" spans="1:24" ht="16.2" thickBot="1">
      <c r="A10" s="49">
        <f>분석1단계!AA9</f>
        <v>44204</v>
      </c>
      <c r="B10">
        <v>5</v>
      </c>
      <c r="C10">
        <v>11</v>
      </c>
      <c r="D10">
        <v>5</v>
      </c>
      <c r="E10">
        <v>0</v>
      </c>
      <c r="F10">
        <v>4</v>
      </c>
      <c r="G10" s="50">
        <v>-11.2</v>
      </c>
      <c r="H10">
        <v>1</v>
      </c>
      <c r="I10">
        <f t="shared" si="0"/>
        <v>1</v>
      </c>
      <c r="J10">
        <v>-7.5</v>
      </c>
      <c r="K10" s="50">
        <v>3.41</v>
      </c>
      <c r="L10">
        <f t="shared" si="1"/>
        <v>2</v>
      </c>
      <c r="M10">
        <v>0.52</v>
      </c>
      <c r="O10" s="22" t="s">
        <v>70</v>
      </c>
      <c r="P10" s="22">
        <v>-0.48624764056792663</v>
      </c>
      <c r="Q10" s="22">
        <v>-6.1556544991607946E-2</v>
      </c>
      <c r="R10" s="22">
        <v>9.4105849957227018E-3</v>
      </c>
      <c r="S10" s="22">
        <v>7.7018743050646246E-3</v>
      </c>
      <c r="T10" s="22">
        <v>-0.45379304807889453</v>
      </c>
      <c r="U10" s="22">
        <v>0.47186680768426764</v>
      </c>
      <c r="V10" s="22">
        <v>1</v>
      </c>
    </row>
    <row r="11" spans="1:24" ht="16.2" thickBot="1">
      <c r="A11" s="49">
        <f>분석1단계!AA10</f>
        <v>44205</v>
      </c>
      <c r="B11">
        <v>15</v>
      </c>
      <c r="C11">
        <v>19</v>
      </c>
      <c r="D11">
        <v>6</v>
      </c>
      <c r="E11">
        <v>1</v>
      </c>
      <c r="F11">
        <v>4</v>
      </c>
      <c r="G11" s="50">
        <v>-9</v>
      </c>
      <c r="H11">
        <v>1</v>
      </c>
      <c r="I11">
        <f t="shared" si="0"/>
        <v>1</v>
      </c>
      <c r="J11">
        <v>-7.4</v>
      </c>
      <c r="K11" s="50">
        <v>3.75</v>
      </c>
      <c r="L11">
        <f t="shared" si="1"/>
        <v>2</v>
      </c>
      <c r="M11">
        <v>0.52</v>
      </c>
    </row>
    <row r="12" spans="1:24" ht="16.2" thickBot="1">
      <c r="A12" s="49">
        <f>분석1단계!AA11</f>
        <v>44206</v>
      </c>
      <c r="B12">
        <v>12</v>
      </c>
      <c r="C12">
        <v>19</v>
      </c>
      <c r="D12">
        <v>7</v>
      </c>
      <c r="E12">
        <v>2</v>
      </c>
      <c r="F12">
        <v>4</v>
      </c>
      <c r="G12" s="50">
        <v>-4.5</v>
      </c>
      <c r="H12">
        <v>1</v>
      </c>
      <c r="I12">
        <f t="shared" si="0"/>
        <v>1</v>
      </c>
      <c r="J12">
        <v>-7</v>
      </c>
      <c r="K12" s="50">
        <v>2.63</v>
      </c>
      <c r="L12">
        <f t="shared" si="1"/>
        <v>1</v>
      </c>
      <c r="M12">
        <v>0.76</v>
      </c>
      <c r="Q12" s="95" t="s">
        <v>125</v>
      </c>
      <c r="R12" s="92" t="s">
        <v>129</v>
      </c>
      <c r="S12" s="90" t="s">
        <v>124</v>
      </c>
      <c r="T12" s="100" t="s">
        <v>128</v>
      </c>
      <c r="U12" s="94" t="s">
        <v>129</v>
      </c>
      <c r="V12" s="91" t="s">
        <v>124</v>
      </c>
      <c r="X12" s="44"/>
    </row>
    <row r="13" spans="1:24" ht="15.6">
      <c r="A13" s="49">
        <f>분석1단계!AA12</f>
        <v>44207</v>
      </c>
      <c r="B13">
        <v>4</v>
      </c>
      <c r="C13">
        <v>18</v>
      </c>
      <c r="D13">
        <v>1</v>
      </c>
      <c r="E13">
        <v>0</v>
      </c>
      <c r="F13">
        <v>4</v>
      </c>
      <c r="G13" s="50">
        <v>-2.2000000000000002</v>
      </c>
      <c r="H13">
        <v>1</v>
      </c>
      <c r="I13">
        <f t="shared" si="0"/>
        <v>1</v>
      </c>
      <c r="J13">
        <v>-6.8</v>
      </c>
      <c r="K13" s="50">
        <v>1.24</v>
      </c>
      <c r="L13">
        <f t="shared" si="1"/>
        <v>1</v>
      </c>
      <c r="M13">
        <v>0.91</v>
      </c>
      <c r="Q13" s="96">
        <v>10</v>
      </c>
      <c r="R13" s="77">
        <v>32.9</v>
      </c>
      <c r="S13" s="89">
        <f t="shared" ref="S13:S22" si="2">COUNTIF($I$3:$I$732,Q13)</f>
        <v>73</v>
      </c>
      <c r="T13" s="96">
        <v>10</v>
      </c>
      <c r="U13" s="77">
        <v>25.5</v>
      </c>
      <c r="V13" s="89">
        <f t="shared" ref="V13:V22" si="3">COUNTIF($L$3:$L$732,T13)</f>
        <v>73</v>
      </c>
    </row>
    <row r="14" spans="1:24" ht="15.6">
      <c r="A14" s="49">
        <f>분석1단계!AA13</f>
        <v>44208</v>
      </c>
      <c r="B14">
        <v>4</v>
      </c>
      <c r="C14">
        <v>19</v>
      </c>
      <c r="D14">
        <v>2</v>
      </c>
      <c r="E14">
        <v>0</v>
      </c>
      <c r="F14">
        <v>4</v>
      </c>
      <c r="G14" s="50">
        <v>-2.7</v>
      </c>
      <c r="H14">
        <v>1</v>
      </c>
      <c r="I14">
        <f t="shared" si="0"/>
        <v>1</v>
      </c>
      <c r="J14">
        <v>-6.8</v>
      </c>
      <c r="K14" s="50">
        <v>3.74</v>
      </c>
      <c r="L14">
        <f t="shared" si="1"/>
        <v>2</v>
      </c>
      <c r="M14">
        <v>0.97</v>
      </c>
      <c r="Q14" s="97">
        <v>9</v>
      </c>
      <c r="R14" s="83">
        <v>30.1</v>
      </c>
      <c r="S14" s="87">
        <f t="shared" si="2"/>
        <v>72</v>
      </c>
      <c r="T14" s="97">
        <v>9</v>
      </c>
      <c r="U14" s="83">
        <v>22.68</v>
      </c>
      <c r="V14" s="87">
        <f t="shared" si="3"/>
        <v>73</v>
      </c>
    </row>
    <row r="15" spans="1:24" ht="15.6">
      <c r="A15" s="49">
        <f>분석1단계!AA14</f>
        <v>44209</v>
      </c>
      <c r="B15">
        <v>13</v>
      </c>
      <c r="C15">
        <v>19</v>
      </c>
      <c r="D15">
        <v>3</v>
      </c>
      <c r="E15">
        <v>0</v>
      </c>
      <c r="F15">
        <v>4</v>
      </c>
      <c r="G15" s="50">
        <v>1.1000000000000001</v>
      </c>
      <c r="H15">
        <v>2</v>
      </c>
      <c r="I15">
        <f t="shared" si="0"/>
        <v>2</v>
      </c>
      <c r="J15">
        <v>-6.7</v>
      </c>
      <c r="K15" s="50">
        <v>12.05</v>
      </c>
      <c r="L15">
        <f t="shared" si="1"/>
        <v>5</v>
      </c>
      <c r="M15">
        <v>0.97</v>
      </c>
      <c r="Q15" s="97">
        <v>8</v>
      </c>
      <c r="R15" s="83">
        <v>27.4</v>
      </c>
      <c r="S15" s="87">
        <f t="shared" si="2"/>
        <v>73</v>
      </c>
      <c r="T15" s="97">
        <v>8</v>
      </c>
      <c r="U15" s="83">
        <v>19.600000000000001</v>
      </c>
      <c r="V15" s="87">
        <f t="shared" si="3"/>
        <v>73</v>
      </c>
    </row>
    <row r="16" spans="1:24" ht="15.6">
      <c r="A16" s="49">
        <f>분석1단계!AA15</f>
        <v>44210</v>
      </c>
      <c r="B16">
        <v>13</v>
      </c>
      <c r="C16">
        <v>20</v>
      </c>
      <c r="D16">
        <v>4</v>
      </c>
      <c r="E16">
        <v>0</v>
      </c>
      <c r="F16">
        <v>4</v>
      </c>
      <c r="G16" s="50">
        <v>5.9</v>
      </c>
      <c r="H16">
        <v>3</v>
      </c>
      <c r="I16">
        <f t="shared" si="0"/>
        <v>3</v>
      </c>
      <c r="J16">
        <v>-5.5</v>
      </c>
      <c r="K16" s="50">
        <v>11.67</v>
      </c>
      <c r="L16">
        <f t="shared" si="1"/>
        <v>5</v>
      </c>
      <c r="M16">
        <v>0.99</v>
      </c>
      <c r="Q16" s="98">
        <v>7</v>
      </c>
      <c r="R16" s="83">
        <v>23.1</v>
      </c>
      <c r="S16" s="87">
        <f t="shared" si="2"/>
        <v>73</v>
      </c>
      <c r="T16" s="98">
        <v>7</v>
      </c>
      <c r="U16" s="83">
        <v>16.489999999999998</v>
      </c>
      <c r="V16" s="87">
        <f t="shared" si="3"/>
        <v>73</v>
      </c>
    </row>
    <row r="17" spans="1:22" ht="15.6">
      <c r="A17" s="49">
        <f>분석1단계!AA16</f>
        <v>44211</v>
      </c>
      <c r="B17">
        <v>13</v>
      </c>
      <c r="C17">
        <v>19</v>
      </c>
      <c r="D17">
        <v>5</v>
      </c>
      <c r="E17">
        <v>0</v>
      </c>
      <c r="F17">
        <v>4</v>
      </c>
      <c r="G17" s="50">
        <v>4.8</v>
      </c>
      <c r="H17">
        <v>3</v>
      </c>
      <c r="I17">
        <f t="shared" si="0"/>
        <v>3</v>
      </c>
      <c r="J17">
        <v>-4.9000000000000004</v>
      </c>
      <c r="K17" s="50">
        <v>12.33</v>
      </c>
      <c r="L17">
        <f t="shared" si="1"/>
        <v>5</v>
      </c>
      <c r="M17">
        <v>1</v>
      </c>
      <c r="Q17" s="98">
        <v>6</v>
      </c>
      <c r="R17" s="83">
        <v>14.3</v>
      </c>
      <c r="S17" s="87">
        <f t="shared" si="2"/>
        <v>72</v>
      </c>
      <c r="T17" s="98">
        <v>6</v>
      </c>
      <c r="U17" s="83">
        <v>13.71</v>
      </c>
      <c r="V17" s="87">
        <f t="shared" si="3"/>
        <v>73</v>
      </c>
    </row>
    <row r="18" spans="1:22" ht="15.6">
      <c r="A18" s="49">
        <f>분석1단계!AA17</f>
        <v>44212</v>
      </c>
      <c r="B18">
        <v>13</v>
      </c>
      <c r="C18">
        <v>19</v>
      </c>
      <c r="D18">
        <v>6</v>
      </c>
      <c r="E18">
        <v>1</v>
      </c>
      <c r="F18">
        <v>4</v>
      </c>
      <c r="G18" s="50">
        <v>-2.9</v>
      </c>
      <c r="H18">
        <v>1</v>
      </c>
      <c r="I18">
        <f t="shared" si="0"/>
        <v>1</v>
      </c>
      <c r="J18">
        <v>-4.9000000000000004</v>
      </c>
      <c r="K18" s="50">
        <v>5.63</v>
      </c>
      <c r="L18">
        <f t="shared" si="1"/>
        <v>3</v>
      </c>
      <c r="M18">
        <v>1.02</v>
      </c>
      <c r="Q18" s="98">
        <v>5</v>
      </c>
      <c r="R18" s="83">
        <v>10.9</v>
      </c>
      <c r="S18" s="87">
        <f t="shared" si="2"/>
        <v>73</v>
      </c>
      <c r="T18" s="98">
        <v>5</v>
      </c>
      <c r="U18" s="83">
        <v>11.2</v>
      </c>
      <c r="V18" s="87">
        <f t="shared" si="3"/>
        <v>73</v>
      </c>
    </row>
    <row r="19" spans="1:22" ht="15.6">
      <c r="A19" s="49">
        <f>분석1단계!AA18</f>
        <v>44213</v>
      </c>
      <c r="B19">
        <v>13</v>
      </c>
      <c r="C19">
        <v>19</v>
      </c>
      <c r="D19">
        <v>7</v>
      </c>
      <c r="E19">
        <v>2</v>
      </c>
      <c r="F19">
        <v>4</v>
      </c>
      <c r="G19" s="50">
        <v>-4</v>
      </c>
      <c r="H19">
        <v>1</v>
      </c>
      <c r="I19">
        <f t="shared" si="0"/>
        <v>1</v>
      </c>
      <c r="J19">
        <v>-4.7</v>
      </c>
      <c r="K19" s="50">
        <v>3.56</v>
      </c>
      <c r="L19">
        <f t="shared" si="1"/>
        <v>2</v>
      </c>
      <c r="M19">
        <v>1.03</v>
      </c>
      <c r="Q19" s="98">
        <v>4</v>
      </c>
      <c r="R19" s="83">
        <v>7.4</v>
      </c>
      <c r="S19" s="87">
        <f t="shared" si="2"/>
        <v>73</v>
      </c>
      <c r="T19" s="98">
        <v>4</v>
      </c>
      <c r="U19" s="83">
        <v>8.16</v>
      </c>
      <c r="V19" s="87">
        <f t="shared" si="3"/>
        <v>73</v>
      </c>
    </row>
    <row r="20" spans="1:22" ht="15.6">
      <c r="A20" s="49">
        <f>분석1단계!AA19</f>
        <v>44214</v>
      </c>
      <c r="B20">
        <v>14</v>
      </c>
      <c r="C20">
        <v>19</v>
      </c>
      <c r="D20">
        <v>1</v>
      </c>
      <c r="E20">
        <v>0</v>
      </c>
      <c r="F20">
        <v>4</v>
      </c>
      <c r="G20" s="50">
        <v>-1.3</v>
      </c>
      <c r="H20">
        <v>1</v>
      </c>
      <c r="I20">
        <f t="shared" si="0"/>
        <v>1</v>
      </c>
      <c r="J20">
        <v>-4.5</v>
      </c>
      <c r="K20" s="50">
        <v>7.57</v>
      </c>
      <c r="L20">
        <f t="shared" si="1"/>
        <v>3</v>
      </c>
      <c r="M20">
        <v>1.04</v>
      </c>
      <c r="Q20" s="98">
        <v>3</v>
      </c>
      <c r="R20" s="83">
        <v>3.9</v>
      </c>
      <c r="S20" s="87">
        <f t="shared" si="2"/>
        <v>73</v>
      </c>
      <c r="T20" s="98">
        <v>3</v>
      </c>
      <c r="U20" s="83">
        <v>5.45</v>
      </c>
      <c r="V20" s="87">
        <f t="shared" si="3"/>
        <v>73</v>
      </c>
    </row>
    <row r="21" spans="1:22" ht="15.6">
      <c r="A21" s="49">
        <f>분석1단계!AA20</f>
        <v>44215</v>
      </c>
      <c r="B21">
        <v>13</v>
      </c>
      <c r="C21">
        <v>19</v>
      </c>
      <c r="D21">
        <v>2</v>
      </c>
      <c r="E21">
        <v>0</v>
      </c>
      <c r="F21">
        <v>4</v>
      </c>
      <c r="G21" s="50">
        <v>-1.9</v>
      </c>
      <c r="H21">
        <v>1</v>
      </c>
      <c r="I21">
        <f t="shared" si="0"/>
        <v>1</v>
      </c>
      <c r="J21">
        <v>-4.5</v>
      </c>
      <c r="K21" s="50">
        <v>13.79</v>
      </c>
      <c r="L21">
        <f t="shared" si="1"/>
        <v>6</v>
      </c>
      <c r="M21">
        <v>1.1200000000000001</v>
      </c>
      <c r="Q21" s="98">
        <v>2</v>
      </c>
      <c r="R21" s="83">
        <v>-0.2</v>
      </c>
      <c r="S21" s="87">
        <f t="shared" si="2"/>
        <v>74</v>
      </c>
      <c r="T21" s="98">
        <v>2</v>
      </c>
      <c r="U21" s="83">
        <v>2.84</v>
      </c>
      <c r="V21" s="87">
        <f t="shared" si="3"/>
        <v>73</v>
      </c>
    </row>
    <row r="22" spans="1:22" ht="16.2" thickBot="1">
      <c r="A22" s="49">
        <f>분석1단계!AA21</f>
        <v>44216</v>
      </c>
      <c r="B22">
        <v>13</v>
      </c>
      <c r="C22">
        <v>1</v>
      </c>
      <c r="D22">
        <v>3</v>
      </c>
      <c r="E22">
        <v>0</v>
      </c>
      <c r="F22">
        <v>4</v>
      </c>
      <c r="G22" s="50">
        <v>1</v>
      </c>
      <c r="H22">
        <v>2</v>
      </c>
      <c r="I22">
        <f t="shared" si="0"/>
        <v>2</v>
      </c>
      <c r="J22">
        <v>-4.4000000000000004</v>
      </c>
      <c r="K22" s="50">
        <v>12.79</v>
      </c>
      <c r="L22">
        <f t="shared" si="1"/>
        <v>5</v>
      </c>
      <c r="M22" s="52">
        <v>1.1299999999999999</v>
      </c>
      <c r="Q22" s="99">
        <v>1</v>
      </c>
      <c r="R22" s="93">
        <v>-11.2</v>
      </c>
      <c r="S22" s="88">
        <f t="shared" si="2"/>
        <v>74</v>
      </c>
      <c r="T22" s="99">
        <v>1</v>
      </c>
      <c r="U22" s="93">
        <v>0.06</v>
      </c>
      <c r="V22" s="88">
        <f t="shared" si="3"/>
        <v>73</v>
      </c>
    </row>
    <row r="23" spans="1:22" ht="15.6">
      <c r="A23" s="49">
        <f>분석1단계!AA22</f>
        <v>44217</v>
      </c>
      <c r="B23">
        <v>13</v>
      </c>
      <c r="C23">
        <v>19</v>
      </c>
      <c r="D23">
        <v>4</v>
      </c>
      <c r="E23">
        <v>0</v>
      </c>
      <c r="F23">
        <v>4</v>
      </c>
      <c r="G23" s="50">
        <v>5.3</v>
      </c>
      <c r="H23">
        <v>3</v>
      </c>
      <c r="I23">
        <f t="shared" si="0"/>
        <v>3</v>
      </c>
      <c r="J23">
        <v>-4.3</v>
      </c>
      <c r="K23" s="50">
        <v>9.89</v>
      </c>
      <c r="L23">
        <f t="shared" si="1"/>
        <v>4</v>
      </c>
      <c r="M23" s="52">
        <v>1.1599999999999999</v>
      </c>
      <c r="N23" s="51"/>
    </row>
    <row r="24" spans="1:22" ht="16.2" thickBot="1">
      <c r="A24" s="49">
        <f>분석1단계!AA23</f>
        <v>44218</v>
      </c>
      <c r="B24">
        <v>4</v>
      </c>
      <c r="C24">
        <v>18</v>
      </c>
      <c r="D24">
        <v>5</v>
      </c>
      <c r="E24">
        <v>0</v>
      </c>
      <c r="F24">
        <v>4</v>
      </c>
      <c r="G24" s="50">
        <v>11.4</v>
      </c>
      <c r="H24">
        <v>5</v>
      </c>
      <c r="I24">
        <f t="shared" si="0"/>
        <v>5</v>
      </c>
      <c r="J24">
        <v>-4.3</v>
      </c>
      <c r="K24" s="50">
        <v>1.68</v>
      </c>
      <c r="L24">
        <f t="shared" si="1"/>
        <v>1</v>
      </c>
      <c r="M24" s="52">
        <v>1.24</v>
      </c>
    </row>
    <row r="25" spans="1:22" ht="16.2" thickBot="1">
      <c r="A25" s="49">
        <f>분석1단계!AA24</f>
        <v>44219</v>
      </c>
      <c r="B25">
        <v>5</v>
      </c>
      <c r="C25">
        <v>19</v>
      </c>
      <c r="D25">
        <v>6</v>
      </c>
      <c r="E25">
        <v>1</v>
      </c>
      <c r="F25">
        <v>4</v>
      </c>
      <c r="G25" s="50">
        <v>9.1999999999999993</v>
      </c>
      <c r="H25">
        <v>4</v>
      </c>
      <c r="I25">
        <f t="shared" si="0"/>
        <v>4</v>
      </c>
      <c r="J25">
        <v>-4</v>
      </c>
      <c r="K25" s="50">
        <v>0.76</v>
      </c>
      <c r="L25">
        <f t="shared" si="1"/>
        <v>1</v>
      </c>
      <c r="M25" s="52">
        <v>1.37</v>
      </c>
      <c r="P25" s="67" t="s">
        <v>123</v>
      </c>
      <c r="Q25" s="66" t="s">
        <v>124</v>
      </c>
    </row>
    <row r="26" spans="1:22" ht="15.6">
      <c r="A26" s="49">
        <f>분석1단계!AA25</f>
        <v>44220</v>
      </c>
      <c r="B26">
        <v>12</v>
      </c>
      <c r="C26">
        <v>19</v>
      </c>
      <c r="D26">
        <v>7</v>
      </c>
      <c r="E26">
        <v>2</v>
      </c>
      <c r="F26">
        <v>4</v>
      </c>
      <c r="G26" s="50">
        <v>8.4</v>
      </c>
      <c r="H26">
        <v>4</v>
      </c>
      <c r="I26">
        <f t="shared" si="0"/>
        <v>4</v>
      </c>
      <c r="J26">
        <v>-3.8</v>
      </c>
      <c r="K26" s="50">
        <v>11.27</v>
      </c>
      <c r="L26">
        <f t="shared" si="1"/>
        <v>5</v>
      </c>
      <c r="M26" s="52">
        <v>1.41</v>
      </c>
      <c r="P26" s="59">
        <v>32.9</v>
      </c>
      <c r="Q26" s="38">
        <f t="shared" ref="Q26:Q35" si="4">COUNTIF($H$3:$H$732,$Q13)</f>
        <v>73</v>
      </c>
    </row>
    <row r="27" spans="1:22" ht="15.6">
      <c r="A27" s="49">
        <f>분석1단계!AA26</f>
        <v>44221</v>
      </c>
      <c r="B27">
        <v>13</v>
      </c>
      <c r="C27">
        <v>19</v>
      </c>
      <c r="D27">
        <v>1</v>
      </c>
      <c r="E27">
        <v>0</v>
      </c>
      <c r="F27">
        <v>4</v>
      </c>
      <c r="G27" s="50">
        <v>9.4</v>
      </c>
      <c r="H27">
        <v>4</v>
      </c>
      <c r="I27">
        <f t="shared" si="0"/>
        <v>4</v>
      </c>
      <c r="J27">
        <v>-3.4</v>
      </c>
      <c r="K27" s="50">
        <v>8.7100000000000009</v>
      </c>
      <c r="L27">
        <f t="shared" si="1"/>
        <v>4</v>
      </c>
      <c r="M27" s="52">
        <v>1.44</v>
      </c>
      <c r="P27" s="59">
        <v>29.9</v>
      </c>
      <c r="Q27" s="38">
        <f t="shared" si="4"/>
        <v>75</v>
      </c>
    </row>
    <row r="28" spans="1:22" ht="15.6">
      <c r="A28" s="49">
        <f>분석1단계!AA27</f>
        <v>44222</v>
      </c>
      <c r="B28">
        <v>4</v>
      </c>
      <c r="C28">
        <v>16</v>
      </c>
      <c r="D28">
        <v>2</v>
      </c>
      <c r="E28">
        <v>0</v>
      </c>
      <c r="F28">
        <v>4</v>
      </c>
      <c r="G28" s="50">
        <v>6</v>
      </c>
      <c r="H28">
        <v>3</v>
      </c>
      <c r="I28">
        <f t="shared" si="0"/>
        <v>3</v>
      </c>
      <c r="J28">
        <v>-3.4</v>
      </c>
      <c r="K28" s="50">
        <v>1.41</v>
      </c>
      <c r="L28">
        <f t="shared" si="1"/>
        <v>1</v>
      </c>
      <c r="M28" s="52">
        <v>1.44</v>
      </c>
      <c r="P28" s="59">
        <v>27.2</v>
      </c>
      <c r="Q28" s="38">
        <f t="shared" si="4"/>
        <v>74</v>
      </c>
    </row>
    <row r="29" spans="1:22" ht="15.6">
      <c r="A29" s="49">
        <f>분석1단계!AA28</f>
        <v>44223</v>
      </c>
      <c r="B29">
        <v>13</v>
      </c>
      <c r="C29">
        <v>20</v>
      </c>
      <c r="D29">
        <v>3</v>
      </c>
      <c r="E29">
        <v>0</v>
      </c>
      <c r="F29">
        <v>4</v>
      </c>
      <c r="G29" s="50">
        <v>3</v>
      </c>
      <c r="H29">
        <v>2</v>
      </c>
      <c r="I29">
        <f t="shared" si="0"/>
        <v>2</v>
      </c>
      <c r="J29">
        <v>-3.3</v>
      </c>
      <c r="K29" s="50">
        <v>14.36</v>
      </c>
      <c r="L29">
        <f t="shared" si="1"/>
        <v>6</v>
      </c>
      <c r="M29">
        <v>1.55</v>
      </c>
      <c r="P29" s="59">
        <v>22.6</v>
      </c>
      <c r="Q29" s="38">
        <f t="shared" si="4"/>
        <v>72</v>
      </c>
    </row>
    <row r="30" spans="1:22" ht="15.6">
      <c r="A30" s="49">
        <f>분석1단계!AA29</f>
        <v>44224</v>
      </c>
      <c r="B30">
        <v>10</v>
      </c>
      <c r="C30">
        <v>19</v>
      </c>
      <c r="D30">
        <v>4</v>
      </c>
      <c r="E30">
        <v>0</v>
      </c>
      <c r="F30">
        <v>4</v>
      </c>
      <c r="G30" s="50">
        <v>-8.1</v>
      </c>
      <c r="H30">
        <v>1</v>
      </c>
      <c r="I30">
        <f t="shared" si="0"/>
        <v>1</v>
      </c>
      <c r="J30">
        <v>-3.3</v>
      </c>
      <c r="K30" s="50">
        <v>6.49</v>
      </c>
      <c r="L30">
        <f t="shared" si="1"/>
        <v>3</v>
      </c>
      <c r="M30">
        <v>1.58</v>
      </c>
      <c r="P30" s="59">
        <v>14.2</v>
      </c>
      <c r="Q30" s="38">
        <f t="shared" si="4"/>
        <v>73</v>
      </c>
    </row>
    <row r="31" spans="1:22" ht="15.6">
      <c r="A31" s="49">
        <f>분석1단계!AA30</f>
        <v>44225</v>
      </c>
      <c r="B31">
        <v>14</v>
      </c>
      <c r="C31">
        <v>19</v>
      </c>
      <c r="D31">
        <v>5</v>
      </c>
      <c r="E31">
        <v>0</v>
      </c>
      <c r="F31">
        <v>4</v>
      </c>
      <c r="G31" s="50">
        <v>-6.8</v>
      </c>
      <c r="H31">
        <v>1</v>
      </c>
      <c r="I31">
        <f t="shared" si="0"/>
        <v>1</v>
      </c>
      <c r="J31">
        <v>-3.3</v>
      </c>
      <c r="K31" s="50">
        <v>8.81</v>
      </c>
      <c r="L31">
        <f t="shared" si="1"/>
        <v>4</v>
      </c>
      <c r="M31">
        <v>1.62</v>
      </c>
      <c r="P31" s="59">
        <v>10.8</v>
      </c>
      <c r="Q31" s="38">
        <f t="shared" si="4"/>
        <v>72</v>
      </c>
    </row>
    <row r="32" spans="1:22" ht="15.6">
      <c r="A32" s="49">
        <f>분석1단계!AA31</f>
        <v>44226</v>
      </c>
      <c r="B32">
        <v>12</v>
      </c>
      <c r="C32">
        <v>19</v>
      </c>
      <c r="D32">
        <v>6</v>
      </c>
      <c r="E32">
        <v>1</v>
      </c>
      <c r="F32">
        <v>4</v>
      </c>
      <c r="G32" s="50">
        <v>-1.5</v>
      </c>
      <c r="H32">
        <v>1</v>
      </c>
      <c r="I32">
        <f t="shared" si="0"/>
        <v>1</v>
      </c>
      <c r="J32">
        <v>-3.3</v>
      </c>
      <c r="K32" s="50">
        <v>12.94</v>
      </c>
      <c r="L32">
        <f t="shared" si="1"/>
        <v>5</v>
      </c>
      <c r="M32">
        <v>1.64</v>
      </c>
      <c r="P32" s="59">
        <v>7.3</v>
      </c>
      <c r="Q32" s="38">
        <f t="shared" si="4"/>
        <v>72</v>
      </c>
    </row>
    <row r="33" spans="1:17" ht="15.6">
      <c r="A33" s="49">
        <f>분석1단계!AA32</f>
        <v>44227</v>
      </c>
      <c r="B33">
        <v>14</v>
      </c>
      <c r="C33">
        <v>1</v>
      </c>
      <c r="D33">
        <v>7</v>
      </c>
      <c r="E33">
        <v>2</v>
      </c>
      <c r="F33">
        <v>4</v>
      </c>
      <c r="G33" s="50">
        <v>3.1</v>
      </c>
      <c r="H33">
        <v>2</v>
      </c>
      <c r="I33">
        <f t="shared" si="0"/>
        <v>2</v>
      </c>
      <c r="J33">
        <v>-3.2</v>
      </c>
      <c r="K33" s="50">
        <v>10.1</v>
      </c>
      <c r="L33">
        <f t="shared" si="1"/>
        <v>4</v>
      </c>
      <c r="M33">
        <v>1.64</v>
      </c>
      <c r="P33" s="59">
        <v>3.8</v>
      </c>
      <c r="Q33" s="38">
        <f t="shared" si="4"/>
        <v>73</v>
      </c>
    </row>
    <row r="34" spans="1:17" ht="15.6">
      <c r="A34" s="49">
        <f>분석1단계!AA33</f>
        <v>44228</v>
      </c>
      <c r="B34">
        <v>4</v>
      </c>
      <c r="C34">
        <v>19</v>
      </c>
      <c r="D34">
        <v>1</v>
      </c>
      <c r="E34">
        <v>0</v>
      </c>
      <c r="F34">
        <v>4</v>
      </c>
      <c r="G34" s="50">
        <v>6.2</v>
      </c>
      <c r="H34">
        <v>3</v>
      </c>
      <c r="I34">
        <f t="shared" si="0"/>
        <v>3</v>
      </c>
      <c r="J34">
        <v>-3.2</v>
      </c>
      <c r="K34" s="50">
        <v>2.0299999999999998</v>
      </c>
      <c r="L34">
        <f t="shared" si="1"/>
        <v>1</v>
      </c>
      <c r="M34">
        <v>1.68</v>
      </c>
      <c r="P34" s="59">
        <v>-0.2</v>
      </c>
      <c r="Q34" s="38">
        <f t="shared" si="4"/>
        <v>72</v>
      </c>
    </row>
    <row r="35" spans="1:17" ht="16.2" thickBot="1">
      <c r="A35" s="49">
        <f>분석1단계!AA34</f>
        <v>44229</v>
      </c>
      <c r="B35">
        <v>13</v>
      </c>
      <c r="C35">
        <v>19</v>
      </c>
      <c r="D35">
        <v>2</v>
      </c>
      <c r="E35">
        <v>0</v>
      </c>
      <c r="F35">
        <v>4</v>
      </c>
      <c r="G35" s="50">
        <v>-3.2</v>
      </c>
      <c r="H35">
        <v>1</v>
      </c>
      <c r="I35">
        <f t="shared" si="0"/>
        <v>1</v>
      </c>
      <c r="J35">
        <v>-3.1</v>
      </c>
      <c r="K35" s="50">
        <v>11.84</v>
      </c>
      <c r="L35">
        <f t="shared" si="1"/>
        <v>5</v>
      </c>
      <c r="M35">
        <v>1.7</v>
      </c>
      <c r="P35" s="56">
        <f>MIN(G3:G732)</f>
        <v>-11.2</v>
      </c>
      <c r="Q35" s="40">
        <f t="shared" si="4"/>
        <v>74</v>
      </c>
    </row>
    <row r="36" spans="1:17" ht="15.6">
      <c r="A36" s="49">
        <f>분석1단계!AA35</f>
        <v>44230</v>
      </c>
      <c r="B36">
        <v>13</v>
      </c>
      <c r="C36">
        <v>20</v>
      </c>
      <c r="D36">
        <v>3</v>
      </c>
      <c r="E36">
        <v>0</v>
      </c>
      <c r="F36">
        <v>4</v>
      </c>
      <c r="G36" s="50">
        <v>-1.1000000000000001</v>
      </c>
      <c r="H36">
        <v>1</v>
      </c>
      <c r="I36">
        <f t="shared" si="0"/>
        <v>1</v>
      </c>
      <c r="J36">
        <v>-3.1</v>
      </c>
      <c r="K36" s="50">
        <v>14.72</v>
      </c>
      <c r="L36">
        <f t="shared" si="1"/>
        <v>6</v>
      </c>
      <c r="M36">
        <v>1.75</v>
      </c>
    </row>
    <row r="37" spans="1:17" ht="15.6">
      <c r="A37" s="49">
        <f>분석1단계!AA36</f>
        <v>44231</v>
      </c>
      <c r="B37">
        <v>13</v>
      </c>
      <c r="C37">
        <v>20</v>
      </c>
      <c r="D37">
        <v>4</v>
      </c>
      <c r="E37">
        <v>0</v>
      </c>
      <c r="F37">
        <v>4</v>
      </c>
      <c r="G37" s="50">
        <v>1</v>
      </c>
      <c r="H37">
        <v>2</v>
      </c>
      <c r="I37">
        <f t="shared" si="0"/>
        <v>2</v>
      </c>
      <c r="J37">
        <v>-2.9</v>
      </c>
      <c r="K37" s="50">
        <v>15.1</v>
      </c>
      <c r="L37">
        <f t="shared" si="1"/>
        <v>6</v>
      </c>
      <c r="M37">
        <v>1.76</v>
      </c>
    </row>
    <row r="38" spans="1:17" ht="15.6">
      <c r="A38" s="49">
        <f>분석1단계!AA37</f>
        <v>44232</v>
      </c>
      <c r="B38">
        <v>4</v>
      </c>
      <c r="C38">
        <v>19</v>
      </c>
      <c r="D38">
        <v>5</v>
      </c>
      <c r="E38">
        <v>0</v>
      </c>
      <c r="F38">
        <v>4</v>
      </c>
      <c r="G38" s="50">
        <v>-0.6</v>
      </c>
      <c r="H38">
        <v>1</v>
      </c>
      <c r="I38">
        <f t="shared" si="0"/>
        <v>1</v>
      </c>
      <c r="J38">
        <v>-2.9</v>
      </c>
      <c r="K38" s="50">
        <v>4.26</v>
      </c>
      <c r="L38">
        <f t="shared" si="1"/>
        <v>2</v>
      </c>
      <c r="M38">
        <v>1.79</v>
      </c>
    </row>
    <row r="39" spans="1:17" ht="15.6">
      <c r="A39" s="49">
        <f>분석1단계!AA38</f>
        <v>44233</v>
      </c>
      <c r="B39">
        <v>14</v>
      </c>
      <c r="C39">
        <v>20</v>
      </c>
      <c r="D39">
        <v>6</v>
      </c>
      <c r="E39">
        <v>1</v>
      </c>
      <c r="F39">
        <v>4</v>
      </c>
      <c r="G39" s="50">
        <v>5.4</v>
      </c>
      <c r="H39">
        <v>3</v>
      </c>
      <c r="I39">
        <f t="shared" si="0"/>
        <v>3</v>
      </c>
      <c r="J39">
        <v>-2.9</v>
      </c>
      <c r="K39" s="50">
        <v>15.52</v>
      </c>
      <c r="L39">
        <f t="shared" si="1"/>
        <v>6</v>
      </c>
      <c r="M39">
        <v>1.81</v>
      </c>
    </row>
    <row r="40" spans="1:17" ht="15.6">
      <c r="A40" s="49">
        <f>분석1단계!AA39</f>
        <v>44234</v>
      </c>
      <c r="B40">
        <v>13</v>
      </c>
      <c r="C40">
        <v>20</v>
      </c>
      <c r="D40">
        <v>7</v>
      </c>
      <c r="E40">
        <v>2</v>
      </c>
      <c r="F40">
        <v>4</v>
      </c>
      <c r="G40" s="50">
        <v>4.8</v>
      </c>
      <c r="H40">
        <v>3</v>
      </c>
      <c r="I40">
        <f t="shared" si="0"/>
        <v>3</v>
      </c>
      <c r="J40">
        <v>-2.8</v>
      </c>
      <c r="K40" s="50">
        <v>12.89</v>
      </c>
      <c r="L40">
        <f t="shared" si="1"/>
        <v>5</v>
      </c>
      <c r="M40">
        <v>1.82</v>
      </c>
    </row>
    <row r="41" spans="1:17" ht="15.6">
      <c r="A41" s="49">
        <f>분석1단계!AA40</f>
        <v>44235</v>
      </c>
      <c r="B41">
        <v>13</v>
      </c>
      <c r="C41">
        <v>19</v>
      </c>
      <c r="D41">
        <v>1</v>
      </c>
      <c r="E41">
        <v>0</v>
      </c>
      <c r="F41">
        <v>4</v>
      </c>
      <c r="G41" s="50">
        <v>-3.2</v>
      </c>
      <c r="H41">
        <v>1</v>
      </c>
      <c r="I41">
        <f t="shared" si="0"/>
        <v>1</v>
      </c>
      <c r="J41">
        <v>-2.8</v>
      </c>
      <c r="K41" s="50">
        <v>11.53</v>
      </c>
      <c r="L41">
        <f t="shared" si="1"/>
        <v>5</v>
      </c>
      <c r="M41">
        <v>1.87</v>
      </c>
    </row>
    <row r="42" spans="1:17" ht="15.6">
      <c r="A42" s="49">
        <f>분석1단계!AA41</f>
        <v>44236</v>
      </c>
      <c r="B42">
        <v>13</v>
      </c>
      <c r="C42">
        <v>20</v>
      </c>
      <c r="D42">
        <v>2</v>
      </c>
      <c r="E42">
        <v>0</v>
      </c>
      <c r="F42">
        <v>4</v>
      </c>
      <c r="G42" s="50">
        <v>-2.2999999999999998</v>
      </c>
      <c r="H42">
        <v>1</v>
      </c>
      <c r="I42">
        <f t="shared" si="0"/>
        <v>1</v>
      </c>
      <c r="J42">
        <v>-2.7</v>
      </c>
      <c r="K42" s="50">
        <v>14.77</v>
      </c>
      <c r="L42">
        <f t="shared" si="1"/>
        <v>6</v>
      </c>
      <c r="M42">
        <v>1.91</v>
      </c>
    </row>
    <row r="43" spans="1:17" ht="15.6">
      <c r="A43" s="49">
        <f>분석1단계!AA42</f>
        <v>44237</v>
      </c>
      <c r="B43">
        <v>12</v>
      </c>
      <c r="C43">
        <v>20</v>
      </c>
      <c r="D43">
        <v>3</v>
      </c>
      <c r="E43">
        <v>0</v>
      </c>
      <c r="F43">
        <v>4</v>
      </c>
      <c r="G43" s="50">
        <v>0.6</v>
      </c>
      <c r="H43">
        <v>2</v>
      </c>
      <c r="I43">
        <f t="shared" si="0"/>
        <v>2</v>
      </c>
      <c r="J43">
        <v>-2.7</v>
      </c>
      <c r="K43" s="50">
        <v>14.01</v>
      </c>
      <c r="L43">
        <f t="shared" si="1"/>
        <v>6</v>
      </c>
      <c r="M43">
        <v>1.92</v>
      </c>
    </row>
    <row r="44" spans="1:17" ht="15.6">
      <c r="A44" s="49">
        <f>분석1단계!AA43</f>
        <v>44238</v>
      </c>
      <c r="B44">
        <v>13</v>
      </c>
      <c r="C44">
        <v>20</v>
      </c>
      <c r="D44">
        <v>4</v>
      </c>
      <c r="E44">
        <v>3</v>
      </c>
      <c r="F44">
        <v>4</v>
      </c>
      <c r="G44" s="50">
        <v>4</v>
      </c>
      <c r="H44">
        <v>3</v>
      </c>
      <c r="I44">
        <f t="shared" si="0"/>
        <v>3</v>
      </c>
      <c r="J44">
        <v>-2.6</v>
      </c>
      <c r="K44" s="50">
        <v>6.8</v>
      </c>
      <c r="L44">
        <f t="shared" si="1"/>
        <v>3</v>
      </c>
      <c r="M44">
        <v>1.94</v>
      </c>
    </row>
    <row r="45" spans="1:17" ht="15.6">
      <c r="A45" s="49">
        <f>분석1단계!AA44</f>
        <v>44239</v>
      </c>
      <c r="B45">
        <v>14</v>
      </c>
      <c r="C45">
        <v>21</v>
      </c>
      <c r="D45">
        <v>5</v>
      </c>
      <c r="E45">
        <v>3</v>
      </c>
      <c r="F45">
        <v>4</v>
      </c>
      <c r="G45" s="50">
        <v>9.9</v>
      </c>
      <c r="H45">
        <v>4</v>
      </c>
      <c r="I45">
        <f t="shared" si="0"/>
        <v>4</v>
      </c>
      <c r="J45">
        <v>-2.4</v>
      </c>
      <c r="K45" s="50">
        <v>9.17</v>
      </c>
      <c r="L45">
        <f t="shared" si="1"/>
        <v>4</v>
      </c>
      <c r="M45">
        <v>2</v>
      </c>
    </row>
    <row r="46" spans="1:17" ht="15.6">
      <c r="A46" s="49">
        <f>분석1단계!AA45</f>
        <v>44240</v>
      </c>
      <c r="B46">
        <v>14</v>
      </c>
      <c r="C46">
        <v>21</v>
      </c>
      <c r="D46">
        <v>6</v>
      </c>
      <c r="E46">
        <v>3</v>
      </c>
      <c r="F46">
        <v>4</v>
      </c>
      <c r="G46" s="50">
        <v>10</v>
      </c>
      <c r="H46">
        <v>4</v>
      </c>
      <c r="I46">
        <f t="shared" si="0"/>
        <v>4</v>
      </c>
      <c r="J46">
        <v>-2.4</v>
      </c>
      <c r="K46" s="50">
        <v>12.72</v>
      </c>
      <c r="L46">
        <f t="shared" si="1"/>
        <v>5</v>
      </c>
      <c r="M46">
        <v>2</v>
      </c>
    </row>
    <row r="47" spans="1:17" ht="15.6">
      <c r="A47" s="49">
        <f>분석1단계!AA46</f>
        <v>44241</v>
      </c>
      <c r="B47">
        <v>12</v>
      </c>
      <c r="C47">
        <v>20</v>
      </c>
      <c r="D47">
        <v>7</v>
      </c>
      <c r="E47">
        <v>2</v>
      </c>
      <c r="F47">
        <v>4</v>
      </c>
      <c r="G47" s="50">
        <v>12</v>
      </c>
      <c r="H47">
        <v>5</v>
      </c>
      <c r="I47">
        <f t="shared" si="0"/>
        <v>5</v>
      </c>
      <c r="J47">
        <v>-2.4</v>
      </c>
      <c r="K47" s="50">
        <v>5.44</v>
      </c>
      <c r="L47">
        <f t="shared" si="1"/>
        <v>2</v>
      </c>
      <c r="M47">
        <v>2.0299999999999998</v>
      </c>
    </row>
    <row r="48" spans="1:17" ht="15.6">
      <c r="A48" s="49">
        <f>분석1단계!AA47</f>
        <v>44242</v>
      </c>
      <c r="B48">
        <v>4</v>
      </c>
      <c r="C48">
        <v>20</v>
      </c>
      <c r="D48">
        <v>1</v>
      </c>
      <c r="E48">
        <v>0</v>
      </c>
      <c r="F48">
        <v>4</v>
      </c>
      <c r="G48" s="50">
        <v>-2.4</v>
      </c>
      <c r="H48">
        <v>1</v>
      </c>
      <c r="I48">
        <f t="shared" si="0"/>
        <v>1</v>
      </c>
      <c r="J48">
        <v>-2.2999999999999998</v>
      </c>
      <c r="K48" s="50">
        <v>3.33</v>
      </c>
      <c r="L48">
        <f t="shared" si="1"/>
        <v>2</v>
      </c>
      <c r="M48">
        <v>2.09</v>
      </c>
    </row>
    <row r="49" spans="1:13" ht="15.6">
      <c r="A49" s="49">
        <f>분석1단계!AA48</f>
        <v>44243</v>
      </c>
      <c r="B49">
        <v>13</v>
      </c>
      <c r="C49">
        <v>19</v>
      </c>
      <c r="D49">
        <v>2</v>
      </c>
      <c r="E49">
        <v>0</v>
      </c>
      <c r="F49">
        <v>4</v>
      </c>
      <c r="G49" s="50">
        <v>-3.3</v>
      </c>
      <c r="H49">
        <v>1</v>
      </c>
      <c r="I49">
        <f t="shared" si="0"/>
        <v>1</v>
      </c>
      <c r="J49">
        <v>-2.2000000000000002</v>
      </c>
      <c r="K49" s="50">
        <v>14.7</v>
      </c>
      <c r="L49">
        <f t="shared" si="1"/>
        <v>6</v>
      </c>
      <c r="M49">
        <v>2.14</v>
      </c>
    </row>
    <row r="50" spans="1:13" ht="15.6">
      <c r="A50" s="49">
        <f>분석1단계!AA49</f>
        <v>44244</v>
      </c>
      <c r="B50">
        <v>5</v>
      </c>
      <c r="C50">
        <v>19</v>
      </c>
      <c r="D50">
        <v>3</v>
      </c>
      <c r="E50">
        <v>0</v>
      </c>
      <c r="F50">
        <v>4</v>
      </c>
      <c r="G50" s="50">
        <v>-8.9</v>
      </c>
      <c r="H50">
        <v>1</v>
      </c>
      <c r="I50">
        <f t="shared" si="0"/>
        <v>1</v>
      </c>
      <c r="J50">
        <v>-2.2000000000000002</v>
      </c>
      <c r="K50" s="50">
        <v>6.94</v>
      </c>
      <c r="L50">
        <f t="shared" si="1"/>
        <v>3</v>
      </c>
      <c r="M50">
        <v>2.2400000000000002</v>
      </c>
    </row>
    <row r="51" spans="1:13" ht="15.6">
      <c r="A51" s="49">
        <f>분석1단계!AA50</f>
        <v>44245</v>
      </c>
      <c r="B51">
        <v>4</v>
      </c>
      <c r="C51">
        <v>19</v>
      </c>
      <c r="D51">
        <v>4</v>
      </c>
      <c r="E51">
        <v>0</v>
      </c>
      <c r="F51">
        <v>4</v>
      </c>
      <c r="G51" s="50">
        <v>-9.1</v>
      </c>
      <c r="H51">
        <v>1</v>
      </c>
      <c r="I51">
        <f t="shared" si="0"/>
        <v>1</v>
      </c>
      <c r="J51">
        <v>-2</v>
      </c>
      <c r="K51" s="50">
        <v>4.0599999999999996</v>
      </c>
      <c r="L51">
        <f t="shared" si="1"/>
        <v>2</v>
      </c>
      <c r="M51">
        <v>2.2400000000000002</v>
      </c>
    </row>
    <row r="52" spans="1:13" ht="15.6">
      <c r="A52" s="49">
        <f>분석1단계!AA51</f>
        <v>44246</v>
      </c>
      <c r="B52">
        <v>13</v>
      </c>
      <c r="C52">
        <v>20</v>
      </c>
      <c r="D52">
        <v>5</v>
      </c>
      <c r="E52">
        <v>0</v>
      </c>
      <c r="F52">
        <v>4</v>
      </c>
      <c r="G52" s="50">
        <v>-1.2</v>
      </c>
      <c r="H52">
        <v>1</v>
      </c>
      <c r="I52">
        <f t="shared" si="0"/>
        <v>1</v>
      </c>
      <c r="J52">
        <v>-1.9</v>
      </c>
      <c r="K52" s="50">
        <v>18.28</v>
      </c>
      <c r="L52">
        <f t="shared" si="1"/>
        <v>7</v>
      </c>
      <c r="M52">
        <v>2.2400000000000002</v>
      </c>
    </row>
    <row r="53" spans="1:13" ht="15.6">
      <c r="A53" s="49">
        <f>분석1단계!AA52</f>
        <v>44247</v>
      </c>
      <c r="B53">
        <v>13</v>
      </c>
      <c r="C53">
        <v>20</v>
      </c>
      <c r="D53">
        <v>6</v>
      </c>
      <c r="E53">
        <v>1</v>
      </c>
      <c r="F53">
        <v>4</v>
      </c>
      <c r="G53" s="50">
        <v>9.9</v>
      </c>
      <c r="H53">
        <v>4</v>
      </c>
      <c r="I53">
        <f t="shared" si="0"/>
        <v>4</v>
      </c>
      <c r="J53">
        <v>-1.8</v>
      </c>
      <c r="K53" s="50">
        <v>16.43</v>
      </c>
      <c r="L53">
        <f t="shared" si="1"/>
        <v>6</v>
      </c>
      <c r="M53">
        <v>2.27</v>
      </c>
    </row>
    <row r="54" spans="1:13" ht="15.6">
      <c r="A54" s="49">
        <f>분석1단계!AA53</f>
        <v>44248</v>
      </c>
      <c r="B54">
        <v>13</v>
      </c>
      <c r="C54">
        <v>19</v>
      </c>
      <c r="D54">
        <v>7</v>
      </c>
      <c r="E54">
        <v>2</v>
      </c>
      <c r="F54">
        <v>4</v>
      </c>
      <c r="G54" s="50">
        <v>15.5</v>
      </c>
      <c r="H54">
        <v>6</v>
      </c>
      <c r="I54">
        <f t="shared" si="0"/>
        <v>6</v>
      </c>
      <c r="J54">
        <v>-1.5</v>
      </c>
      <c r="K54" s="50">
        <v>18.23</v>
      </c>
      <c r="L54">
        <f t="shared" si="1"/>
        <v>7</v>
      </c>
      <c r="M54">
        <v>2.2999999999999998</v>
      </c>
    </row>
    <row r="55" spans="1:13" ht="15.6">
      <c r="A55" s="49">
        <f>분석1단계!AA54</f>
        <v>44249</v>
      </c>
      <c r="B55">
        <v>13</v>
      </c>
      <c r="C55">
        <v>21</v>
      </c>
      <c r="D55">
        <v>1</v>
      </c>
      <c r="E55">
        <v>0</v>
      </c>
      <c r="F55">
        <v>4</v>
      </c>
      <c r="G55" s="50">
        <v>6.5</v>
      </c>
      <c r="H55">
        <v>3</v>
      </c>
      <c r="I55">
        <f t="shared" si="0"/>
        <v>3</v>
      </c>
      <c r="J55">
        <v>-1.5</v>
      </c>
      <c r="K55" s="50">
        <v>16.440000000000001</v>
      </c>
      <c r="L55">
        <f t="shared" si="1"/>
        <v>6</v>
      </c>
      <c r="M55">
        <v>2.3199999999999998</v>
      </c>
    </row>
    <row r="56" spans="1:13" ht="15.6">
      <c r="A56" s="49">
        <f>분석1단계!AA55</f>
        <v>44250</v>
      </c>
      <c r="B56">
        <v>14</v>
      </c>
      <c r="C56">
        <v>20</v>
      </c>
      <c r="D56">
        <v>2</v>
      </c>
      <c r="E56">
        <v>0</v>
      </c>
      <c r="F56">
        <v>4</v>
      </c>
      <c r="G56" s="50">
        <v>1.8</v>
      </c>
      <c r="H56">
        <v>2</v>
      </c>
      <c r="I56">
        <f t="shared" si="0"/>
        <v>2</v>
      </c>
      <c r="J56">
        <v>-1.5</v>
      </c>
      <c r="K56" s="50">
        <v>17.18</v>
      </c>
      <c r="L56">
        <f t="shared" si="1"/>
        <v>7</v>
      </c>
      <c r="M56">
        <v>2.33</v>
      </c>
    </row>
    <row r="57" spans="1:13" ht="15.6">
      <c r="A57" s="49">
        <f>분석1단계!AA56</f>
        <v>44251</v>
      </c>
      <c r="B57">
        <v>13</v>
      </c>
      <c r="C57">
        <v>20</v>
      </c>
      <c r="D57">
        <v>3</v>
      </c>
      <c r="E57">
        <v>0</v>
      </c>
      <c r="F57">
        <v>4</v>
      </c>
      <c r="G57" s="50">
        <v>3.1</v>
      </c>
      <c r="H57">
        <v>2</v>
      </c>
      <c r="I57">
        <f t="shared" si="0"/>
        <v>2</v>
      </c>
      <c r="J57">
        <v>-1.4</v>
      </c>
      <c r="K57" s="50">
        <v>16.95</v>
      </c>
      <c r="L57">
        <f t="shared" si="1"/>
        <v>7</v>
      </c>
      <c r="M57">
        <v>2.33</v>
      </c>
    </row>
    <row r="58" spans="1:13" ht="15.6">
      <c r="A58" s="49">
        <f>분석1단계!AA57</f>
        <v>44252</v>
      </c>
      <c r="B58">
        <v>9</v>
      </c>
      <c r="C58">
        <v>18</v>
      </c>
      <c r="D58">
        <v>4</v>
      </c>
      <c r="E58">
        <v>0</v>
      </c>
      <c r="F58">
        <v>4</v>
      </c>
      <c r="G58" s="50">
        <v>6.3</v>
      </c>
      <c r="H58">
        <v>3</v>
      </c>
      <c r="I58">
        <f t="shared" si="0"/>
        <v>3</v>
      </c>
      <c r="J58">
        <v>-1.4</v>
      </c>
      <c r="K58" s="50">
        <v>7.03</v>
      </c>
      <c r="L58">
        <f t="shared" si="1"/>
        <v>3</v>
      </c>
      <c r="M58">
        <v>2.41</v>
      </c>
    </row>
    <row r="59" spans="1:13" ht="15.6">
      <c r="A59" s="49">
        <f>분석1단계!AA58</f>
        <v>44253</v>
      </c>
      <c r="B59">
        <v>5</v>
      </c>
      <c r="C59">
        <v>11</v>
      </c>
      <c r="D59">
        <v>5</v>
      </c>
      <c r="E59">
        <v>0</v>
      </c>
      <c r="F59">
        <v>4</v>
      </c>
      <c r="G59" s="50">
        <v>6.1</v>
      </c>
      <c r="H59">
        <v>3</v>
      </c>
      <c r="I59">
        <f t="shared" si="0"/>
        <v>3</v>
      </c>
      <c r="J59">
        <v>-1.3</v>
      </c>
      <c r="K59" s="50">
        <v>3.21</v>
      </c>
      <c r="L59">
        <f t="shared" si="1"/>
        <v>2</v>
      </c>
      <c r="M59">
        <v>2.41</v>
      </c>
    </row>
    <row r="60" spans="1:13" ht="15.6">
      <c r="A60" s="49">
        <f>분석1단계!AA59</f>
        <v>44254</v>
      </c>
      <c r="B60">
        <v>11</v>
      </c>
      <c r="C60">
        <v>20</v>
      </c>
      <c r="D60">
        <v>6</v>
      </c>
      <c r="E60">
        <v>1</v>
      </c>
      <c r="F60">
        <v>4</v>
      </c>
      <c r="G60" s="50">
        <v>8.5</v>
      </c>
      <c r="H60">
        <v>4</v>
      </c>
      <c r="I60">
        <f t="shared" si="0"/>
        <v>4</v>
      </c>
      <c r="J60">
        <v>-1.3</v>
      </c>
      <c r="K60" s="50">
        <v>7.22</v>
      </c>
      <c r="L60">
        <f t="shared" si="1"/>
        <v>3</v>
      </c>
      <c r="M60">
        <v>2.41</v>
      </c>
    </row>
    <row r="61" spans="1:13" ht="15.6">
      <c r="A61" s="49">
        <f>분석1단계!AA60</f>
        <v>44255</v>
      </c>
      <c r="B61">
        <v>11</v>
      </c>
      <c r="C61">
        <v>20</v>
      </c>
      <c r="D61">
        <v>7</v>
      </c>
      <c r="E61">
        <v>2</v>
      </c>
      <c r="F61">
        <v>4</v>
      </c>
      <c r="G61" s="50">
        <v>9.6</v>
      </c>
      <c r="H61">
        <v>4</v>
      </c>
      <c r="I61">
        <f t="shared" si="0"/>
        <v>4</v>
      </c>
      <c r="J61">
        <v>-1.3</v>
      </c>
      <c r="K61" s="50">
        <v>10.34</v>
      </c>
      <c r="L61">
        <f t="shared" si="1"/>
        <v>4</v>
      </c>
      <c r="M61">
        <v>2.42</v>
      </c>
    </row>
    <row r="62" spans="1:13" ht="15.6">
      <c r="A62" s="49">
        <f>분석1단계!AA61</f>
        <v>44256</v>
      </c>
      <c r="B62">
        <v>5</v>
      </c>
      <c r="C62">
        <v>19</v>
      </c>
      <c r="D62">
        <v>1</v>
      </c>
      <c r="E62">
        <v>3</v>
      </c>
      <c r="F62">
        <v>1</v>
      </c>
      <c r="G62" s="50">
        <v>4.5</v>
      </c>
      <c r="H62">
        <v>3</v>
      </c>
      <c r="I62">
        <f t="shared" si="0"/>
        <v>3</v>
      </c>
      <c r="J62">
        <v>-1.2</v>
      </c>
      <c r="K62" s="50">
        <v>2.33</v>
      </c>
      <c r="L62">
        <f t="shared" si="1"/>
        <v>1</v>
      </c>
      <c r="M62">
        <v>2.5</v>
      </c>
    </row>
    <row r="63" spans="1:13" ht="15.6">
      <c r="A63" s="49">
        <f>분석1단계!AA62</f>
        <v>44257</v>
      </c>
      <c r="B63">
        <v>12</v>
      </c>
      <c r="C63">
        <v>20</v>
      </c>
      <c r="D63">
        <v>2</v>
      </c>
      <c r="E63">
        <v>0</v>
      </c>
      <c r="F63">
        <v>1</v>
      </c>
      <c r="G63" s="50">
        <v>2.5</v>
      </c>
      <c r="H63">
        <v>2</v>
      </c>
      <c r="I63">
        <f t="shared" si="0"/>
        <v>2</v>
      </c>
      <c r="J63">
        <v>-1.2</v>
      </c>
      <c r="K63" s="50">
        <v>14.26</v>
      </c>
      <c r="L63">
        <f t="shared" si="1"/>
        <v>6</v>
      </c>
      <c r="M63">
        <v>2.54</v>
      </c>
    </row>
    <row r="64" spans="1:13" ht="15.6">
      <c r="A64" s="49">
        <f>분석1단계!AA63</f>
        <v>44258</v>
      </c>
      <c r="B64">
        <v>13</v>
      </c>
      <c r="C64">
        <v>20</v>
      </c>
      <c r="D64">
        <v>3</v>
      </c>
      <c r="E64">
        <v>0</v>
      </c>
      <c r="F64">
        <v>1</v>
      </c>
      <c r="G64" s="50">
        <v>3.2</v>
      </c>
      <c r="H64">
        <v>2</v>
      </c>
      <c r="I64">
        <f t="shared" si="0"/>
        <v>2</v>
      </c>
      <c r="J64">
        <v>-1.2</v>
      </c>
      <c r="K64" s="50">
        <v>17.64</v>
      </c>
      <c r="L64">
        <f t="shared" si="1"/>
        <v>7</v>
      </c>
      <c r="M64">
        <v>2.5499999999999998</v>
      </c>
    </row>
    <row r="65" spans="1:13" ht="15.6">
      <c r="A65" s="49">
        <f>분석1단계!AA64</f>
        <v>44259</v>
      </c>
      <c r="B65">
        <v>5</v>
      </c>
      <c r="C65">
        <v>19</v>
      </c>
      <c r="D65">
        <v>4</v>
      </c>
      <c r="E65">
        <v>0</v>
      </c>
      <c r="F65">
        <v>1</v>
      </c>
      <c r="G65" s="50">
        <v>8.4</v>
      </c>
      <c r="H65">
        <v>4</v>
      </c>
      <c r="I65">
        <f t="shared" si="0"/>
        <v>4</v>
      </c>
      <c r="J65">
        <v>-1.2</v>
      </c>
      <c r="K65" s="50">
        <v>2.58</v>
      </c>
      <c r="L65">
        <f t="shared" si="1"/>
        <v>1</v>
      </c>
      <c r="M65">
        <v>2.58</v>
      </c>
    </row>
    <row r="66" spans="1:13" ht="15.6">
      <c r="A66" s="49">
        <f>분석1단계!AA65</f>
        <v>44260</v>
      </c>
      <c r="B66">
        <v>14</v>
      </c>
      <c r="C66">
        <v>20</v>
      </c>
      <c r="D66">
        <v>5</v>
      </c>
      <c r="E66">
        <v>0</v>
      </c>
      <c r="F66">
        <v>1</v>
      </c>
      <c r="G66" s="50">
        <v>9.1999999999999993</v>
      </c>
      <c r="H66">
        <v>4</v>
      </c>
      <c r="I66">
        <f t="shared" si="0"/>
        <v>4</v>
      </c>
      <c r="J66">
        <v>-1.1000000000000001</v>
      </c>
      <c r="K66" s="50">
        <v>16.239999999999998</v>
      </c>
      <c r="L66">
        <f t="shared" si="1"/>
        <v>6</v>
      </c>
      <c r="M66">
        <v>2.61</v>
      </c>
    </row>
    <row r="67" spans="1:13" ht="15.6">
      <c r="A67" s="49">
        <f>분석1단계!AA66</f>
        <v>44261</v>
      </c>
      <c r="B67">
        <v>13</v>
      </c>
      <c r="C67">
        <v>20</v>
      </c>
      <c r="D67">
        <v>6</v>
      </c>
      <c r="E67">
        <v>1</v>
      </c>
      <c r="F67">
        <v>1</v>
      </c>
      <c r="G67" s="50">
        <v>8.1</v>
      </c>
      <c r="H67">
        <v>4</v>
      </c>
      <c r="I67">
        <f t="shared" ref="I67:I130" si="5">IF(G67&lt;$R$21,1,IF(G67&lt;$R$20,2,IF(G67&lt;$R$19,3,IF(G67&lt;$R$18,4,IF(G67&lt;$R$17,5,IF(G67&lt;$R$16,6,IF(G67&lt;$R$15,7,IF(G67&lt;$R$14,8,IF(G67&lt;$R$13,9,10)))))))))</f>
        <v>4</v>
      </c>
      <c r="J67">
        <v>-0.9</v>
      </c>
      <c r="K67" s="50">
        <v>7.39</v>
      </c>
      <c r="L67">
        <f t="shared" ref="L67:L130" si="6">IF(K67&lt;$U$21,1,IF(K67&lt;$U$20,2,IF(K67&lt;$U$19,3,IF(K67&lt;$U$18,4,IF(K67&lt;$U$17,5,IF(K67&lt;$U$16,6,IF(K67&lt;$U$15,7,IF(K67&lt;$U$14,8,IF(K67&lt;$U$13,9,10)))))))))</f>
        <v>3</v>
      </c>
      <c r="M67">
        <v>2.63</v>
      </c>
    </row>
    <row r="68" spans="1:13" ht="15.6">
      <c r="A68" s="49">
        <f>분석1단계!AA67</f>
        <v>44262</v>
      </c>
      <c r="B68">
        <v>16</v>
      </c>
      <c r="C68">
        <v>20</v>
      </c>
      <c r="D68">
        <v>7</v>
      </c>
      <c r="E68">
        <v>2</v>
      </c>
      <c r="F68">
        <v>1</v>
      </c>
      <c r="G68" s="50">
        <v>6.7</v>
      </c>
      <c r="H68">
        <v>3</v>
      </c>
      <c r="I68">
        <f t="shared" si="5"/>
        <v>3</v>
      </c>
      <c r="J68">
        <v>-0.8</v>
      </c>
      <c r="K68" s="50">
        <v>7.71</v>
      </c>
      <c r="L68">
        <f t="shared" si="6"/>
        <v>3</v>
      </c>
      <c r="M68">
        <v>2.63</v>
      </c>
    </row>
    <row r="69" spans="1:13" ht="15.6">
      <c r="A69" s="49">
        <f>분석1단계!AA68</f>
        <v>44263</v>
      </c>
      <c r="B69">
        <v>13</v>
      </c>
      <c r="C69">
        <v>20</v>
      </c>
      <c r="D69">
        <v>1</v>
      </c>
      <c r="E69">
        <v>0</v>
      </c>
      <c r="F69">
        <v>1</v>
      </c>
      <c r="G69" s="50">
        <v>7</v>
      </c>
      <c r="H69">
        <v>3</v>
      </c>
      <c r="I69">
        <f t="shared" si="5"/>
        <v>3</v>
      </c>
      <c r="J69">
        <v>-0.8</v>
      </c>
      <c r="K69" s="50">
        <v>16.14</v>
      </c>
      <c r="L69">
        <f t="shared" si="6"/>
        <v>6</v>
      </c>
      <c r="M69">
        <v>2.65</v>
      </c>
    </row>
    <row r="70" spans="1:13" ht="15.6">
      <c r="A70" s="49">
        <f>분석1단계!AA69</f>
        <v>44264</v>
      </c>
      <c r="B70">
        <v>14</v>
      </c>
      <c r="C70">
        <v>20</v>
      </c>
      <c r="D70">
        <v>2</v>
      </c>
      <c r="E70">
        <v>0</v>
      </c>
      <c r="F70">
        <v>1</v>
      </c>
      <c r="G70" s="50">
        <v>7.6</v>
      </c>
      <c r="H70">
        <v>4</v>
      </c>
      <c r="I70">
        <f t="shared" si="5"/>
        <v>4</v>
      </c>
      <c r="J70">
        <v>-0.6</v>
      </c>
      <c r="K70" s="50">
        <v>11.76</v>
      </c>
      <c r="L70">
        <f t="shared" si="6"/>
        <v>5</v>
      </c>
      <c r="M70">
        <v>2.71</v>
      </c>
    </row>
    <row r="71" spans="1:13" ht="15.6">
      <c r="A71" s="49">
        <f>분석1단계!AA70</f>
        <v>44265</v>
      </c>
      <c r="B71">
        <v>13</v>
      </c>
      <c r="C71">
        <v>20</v>
      </c>
      <c r="D71">
        <v>3</v>
      </c>
      <c r="E71">
        <v>0</v>
      </c>
      <c r="F71">
        <v>1</v>
      </c>
      <c r="G71" s="50">
        <v>5.6</v>
      </c>
      <c r="H71">
        <v>3</v>
      </c>
      <c r="I71">
        <f t="shared" si="5"/>
        <v>3</v>
      </c>
      <c r="J71">
        <v>-0.6</v>
      </c>
      <c r="K71" s="50">
        <v>19.45</v>
      </c>
      <c r="L71">
        <f t="shared" si="6"/>
        <v>7</v>
      </c>
      <c r="M71">
        <v>2.77</v>
      </c>
    </row>
    <row r="72" spans="1:13" ht="15.6">
      <c r="A72" s="49">
        <f>분석1단계!AA71</f>
        <v>44266</v>
      </c>
      <c r="B72">
        <v>13</v>
      </c>
      <c r="C72">
        <v>20</v>
      </c>
      <c r="D72">
        <v>4</v>
      </c>
      <c r="E72">
        <v>0</v>
      </c>
      <c r="F72">
        <v>1</v>
      </c>
      <c r="G72" s="50">
        <v>10.1</v>
      </c>
      <c r="H72">
        <v>4</v>
      </c>
      <c r="I72">
        <f t="shared" si="5"/>
        <v>4</v>
      </c>
      <c r="J72">
        <v>-0.5</v>
      </c>
      <c r="K72" s="50">
        <v>12.58</v>
      </c>
      <c r="L72">
        <f t="shared" si="6"/>
        <v>5</v>
      </c>
      <c r="M72">
        <v>2.8</v>
      </c>
    </row>
    <row r="73" spans="1:13" ht="15.6">
      <c r="A73" s="49">
        <f>분석1단계!AA72</f>
        <v>44267</v>
      </c>
      <c r="B73">
        <v>5</v>
      </c>
      <c r="C73">
        <v>20</v>
      </c>
      <c r="D73">
        <v>5</v>
      </c>
      <c r="E73">
        <v>0</v>
      </c>
      <c r="F73">
        <v>1</v>
      </c>
      <c r="G73" s="50">
        <v>8.6</v>
      </c>
      <c r="H73">
        <v>4</v>
      </c>
      <c r="I73">
        <f t="shared" si="5"/>
        <v>4</v>
      </c>
      <c r="J73">
        <v>-0.3</v>
      </c>
      <c r="K73" s="50">
        <v>2</v>
      </c>
      <c r="L73">
        <f t="shared" si="6"/>
        <v>1</v>
      </c>
      <c r="M73">
        <v>2.81</v>
      </c>
    </row>
    <row r="74" spans="1:13" ht="15.6">
      <c r="A74" s="49">
        <f>분석1단계!AA73</f>
        <v>44268</v>
      </c>
      <c r="B74">
        <v>15</v>
      </c>
      <c r="C74">
        <v>21</v>
      </c>
      <c r="D74">
        <v>6</v>
      </c>
      <c r="E74">
        <v>1</v>
      </c>
      <c r="F74">
        <v>1</v>
      </c>
      <c r="G74" s="50">
        <v>8.3000000000000007</v>
      </c>
      <c r="H74">
        <v>4</v>
      </c>
      <c r="I74">
        <f t="shared" si="5"/>
        <v>4</v>
      </c>
      <c r="J74">
        <v>-0.3</v>
      </c>
      <c r="K74" s="50">
        <v>18.329999999999998</v>
      </c>
      <c r="L74">
        <f t="shared" si="6"/>
        <v>7</v>
      </c>
      <c r="M74">
        <v>2.81</v>
      </c>
    </row>
    <row r="75" spans="1:13" ht="15.6">
      <c r="A75" s="49">
        <f>분석1단계!AA74</f>
        <v>44269</v>
      </c>
      <c r="B75">
        <v>11</v>
      </c>
      <c r="C75">
        <v>21</v>
      </c>
      <c r="D75">
        <v>7</v>
      </c>
      <c r="E75">
        <v>2</v>
      </c>
      <c r="F75">
        <v>1</v>
      </c>
      <c r="G75" s="50">
        <v>7.4</v>
      </c>
      <c r="H75">
        <v>4</v>
      </c>
      <c r="I75">
        <f t="shared" si="5"/>
        <v>4</v>
      </c>
      <c r="J75">
        <v>-0.3</v>
      </c>
      <c r="K75" s="50">
        <v>20.32</v>
      </c>
      <c r="L75">
        <f t="shared" si="6"/>
        <v>8</v>
      </c>
      <c r="M75">
        <v>2.83</v>
      </c>
    </row>
    <row r="76" spans="1:13" ht="15.6">
      <c r="A76" s="49">
        <f>분석1단계!AA75</f>
        <v>44270</v>
      </c>
      <c r="B76">
        <v>13</v>
      </c>
      <c r="C76">
        <v>20</v>
      </c>
      <c r="D76">
        <v>1</v>
      </c>
      <c r="E76">
        <v>0</v>
      </c>
      <c r="F76">
        <v>1</v>
      </c>
      <c r="G76" s="50">
        <v>6.7</v>
      </c>
      <c r="H76">
        <v>3</v>
      </c>
      <c r="I76">
        <f t="shared" si="5"/>
        <v>3</v>
      </c>
      <c r="J76" s="53">
        <v>-0.3</v>
      </c>
      <c r="K76" s="50">
        <v>16.489999999999998</v>
      </c>
      <c r="L76">
        <f t="shared" si="6"/>
        <v>7</v>
      </c>
      <c r="M76" s="15">
        <v>2.84</v>
      </c>
    </row>
    <row r="77" spans="1:13" ht="15.6">
      <c r="A77" s="49">
        <f>분석1단계!AA76</f>
        <v>44271</v>
      </c>
      <c r="B77">
        <v>13</v>
      </c>
      <c r="C77">
        <v>21</v>
      </c>
      <c r="D77">
        <v>2</v>
      </c>
      <c r="E77">
        <v>0</v>
      </c>
      <c r="F77">
        <v>1</v>
      </c>
      <c r="G77" s="50">
        <v>6.3</v>
      </c>
      <c r="H77">
        <v>3</v>
      </c>
      <c r="I77">
        <f t="shared" si="5"/>
        <v>3</v>
      </c>
      <c r="J77" s="54">
        <v>-0.2</v>
      </c>
      <c r="K77" s="50">
        <v>13.61</v>
      </c>
      <c r="L77">
        <f t="shared" si="6"/>
        <v>5</v>
      </c>
      <c r="M77">
        <v>2.91</v>
      </c>
    </row>
    <row r="78" spans="1:13" ht="15.6">
      <c r="A78" s="49">
        <f>분석1단계!AA77</f>
        <v>44272</v>
      </c>
      <c r="B78">
        <v>13</v>
      </c>
      <c r="C78">
        <v>20</v>
      </c>
      <c r="D78">
        <v>3</v>
      </c>
      <c r="E78">
        <v>0</v>
      </c>
      <c r="F78">
        <v>1</v>
      </c>
      <c r="G78" s="50">
        <v>4.7</v>
      </c>
      <c r="H78">
        <v>3</v>
      </c>
      <c r="I78">
        <f t="shared" si="5"/>
        <v>3</v>
      </c>
      <c r="J78">
        <v>-0.2</v>
      </c>
      <c r="K78" s="50">
        <v>21.33</v>
      </c>
      <c r="L78">
        <f t="shared" si="6"/>
        <v>8</v>
      </c>
      <c r="M78">
        <v>3.02</v>
      </c>
    </row>
    <row r="79" spans="1:13" ht="15.6">
      <c r="A79" s="49">
        <f>분석1단계!AA78</f>
        <v>44273</v>
      </c>
      <c r="B79">
        <v>13</v>
      </c>
      <c r="C79">
        <v>20</v>
      </c>
      <c r="D79">
        <v>4</v>
      </c>
      <c r="E79">
        <v>0</v>
      </c>
      <c r="F79">
        <v>1</v>
      </c>
      <c r="G79" s="50">
        <v>10.4</v>
      </c>
      <c r="H79">
        <v>4</v>
      </c>
      <c r="I79">
        <f t="shared" si="5"/>
        <v>4</v>
      </c>
      <c r="J79">
        <v>-0.2</v>
      </c>
      <c r="K79" s="50">
        <v>18.940000000000001</v>
      </c>
      <c r="L79">
        <f t="shared" si="6"/>
        <v>7</v>
      </c>
      <c r="M79">
        <v>3.09</v>
      </c>
    </row>
    <row r="80" spans="1:13" ht="15.6">
      <c r="A80" s="49">
        <f>분석1단계!AA79</f>
        <v>44274</v>
      </c>
      <c r="B80">
        <v>13</v>
      </c>
      <c r="C80">
        <v>19</v>
      </c>
      <c r="D80">
        <v>5</v>
      </c>
      <c r="E80">
        <v>0</v>
      </c>
      <c r="F80">
        <v>1</v>
      </c>
      <c r="G80" s="50">
        <v>12.2</v>
      </c>
      <c r="H80">
        <v>5</v>
      </c>
      <c r="I80">
        <f t="shared" si="5"/>
        <v>5</v>
      </c>
      <c r="J80">
        <v>-0.1</v>
      </c>
      <c r="K80" s="50">
        <v>7.46</v>
      </c>
      <c r="L80">
        <f t="shared" si="6"/>
        <v>3</v>
      </c>
      <c r="M80">
        <v>3.09</v>
      </c>
    </row>
    <row r="81" spans="1:13" ht="15.6">
      <c r="A81" s="49">
        <f>분석1단계!AA80</f>
        <v>44275</v>
      </c>
      <c r="B81">
        <v>4</v>
      </c>
      <c r="C81">
        <v>20</v>
      </c>
      <c r="D81">
        <v>6</v>
      </c>
      <c r="E81">
        <v>1</v>
      </c>
      <c r="F81">
        <v>1</v>
      </c>
      <c r="G81" s="50">
        <v>7</v>
      </c>
      <c r="H81">
        <v>3</v>
      </c>
      <c r="I81">
        <f t="shared" si="5"/>
        <v>3</v>
      </c>
      <c r="J81">
        <v>-0.1</v>
      </c>
      <c r="K81" s="50">
        <v>2.41</v>
      </c>
      <c r="L81">
        <f t="shared" si="6"/>
        <v>1</v>
      </c>
      <c r="M81">
        <v>3.12</v>
      </c>
    </row>
    <row r="82" spans="1:13" ht="15.6">
      <c r="A82" s="49">
        <f>분석1단계!AA81</f>
        <v>44276</v>
      </c>
      <c r="B82">
        <v>11</v>
      </c>
      <c r="C82">
        <v>20</v>
      </c>
      <c r="D82">
        <v>7</v>
      </c>
      <c r="E82">
        <v>2</v>
      </c>
      <c r="F82">
        <v>1</v>
      </c>
      <c r="G82" s="50">
        <v>3</v>
      </c>
      <c r="H82">
        <v>2</v>
      </c>
      <c r="I82">
        <f t="shared" si="5"/>
        <v>2</v>
      </c>
      <c r="J82">
        <v>0</v>
      </c>
      <c r="K82" s="50">
        <v>15.88</v>
      </c>
      <c r="L82">
        <f t="shared" si="6"/>
        <v>6</v>
      </c>
      <c r="M82">
        <v>3.14</v>
      </c>
    </row>
    <row r="83" spans="1:13" ht="15.6">
      <c r="A83" s="49">
        <f>분석1단계!AA82</f>
        <v>44277</v>
      </c>
      <c r="B83">
        <v>13</v>
      </c>
      <c r="C83">
        <v>20</v>
      </c>
      <c r="D83">
        <v>1</v>
      </c>
      <c r="E83">
        <v>0</v>
      </c>
      <c r="F83">
        <v>1</v>
      </c>
      <c r="G83" s="50">
        <v>2.5</v>
      </c>
      <c r="H83">
        <v>2</v>
      </c>
      <c r="I83">
        <f t="shared" si="5"/>
        <v>2</v>
      </c>
      <c r="J83">
        <v>0.1</v>
      </c>
      <c r="K83" s="50">
        <v>23.09</v>
      </c>
      <c r="L83">
        <f t="shared" si="6"/>
        <v>9</v>
      </c>
      <c r="M83">
        <v>3.21</v>
      </c>
    </row>
    <row r="84" spans="1:13" ht="15.6">
      <c r="A84" s="49">
        <f>분석1단계!AA83</f>
        <v>44278</v>
      </c>
      <c r="B84">
        <v>13</v>
      </c>
      <c r="C84">
        <v>21</v>
      </c>
      <c r="D84">
        <v>2</v>
      </c>
      <c r="E84">
        <v>0</v>
      </c>
      <c r="F84">
        <v>1</v>
      </c>
      <c r="G84" s="50">
        <v>7.2</v>
      </c>
      <c r="H84">
        <v>3</v>
      </c>
      <c r="I84">
        <f t="shared" si="5"/>
        <v>3</v>
      </c>
      <c r="J84">
        <v>0.3</v>
      </c>
      <c r="K84" s="50">
        <v>22.39</v>
      </c>
      <c r="L84">
        <f t="shared" si="6"/>
        <v>8</v>
      </c>
      <c r="M84">
        <v>3.26</v>
      </c>
    </row>
    <row r="85" spans="1:13" ht="15.6">
      <c r="A85" s="49">
        <f>분석1단계!AA84</f>
        <v>44279</v>
      </c>
      <c r="B85">
        <v>10</v>
      </c>
      <c r="C85">
        <v>21</v>
      </c>
      <c r="D85">
        <v>3</v>
      </c>
      <c r="E85">
        <v>0</v>
      </c>
      <c r="F85">
        <v>1</v>
      </c>
      <c r="G85" s="50">
        <v>7.5</v>
      </c>
      <c r="H85">
        <v>4</v>
      </c>
      <c r="I85">
        <f t="shared" si="5"/>
        <v>4</v>
      </c>
      <c r="J85">
        <v>0.3</v>
      </c>
      <c r="K85" s="50">
        <v>19.23</v>
      </c>
      <c r="L85">
        <f t="shared" si="6"/>
        <v>7</v>
      </c>
      <c r="M85">
        <v>3.29</v>
      </c>
    </row>
    <row r="86" spans="1:13" ht="15.6">
      <c r="A86" s="49">
        <f>분석1단계!AA85</f>
        <v>44280</v>
      </c>
      <c r="B86">
        <v>13</v>
      </c>
      <c r="C86">
        <v>21</v>
      </c>
      <c r="D86">
        <v>4</v>
      </c>
      <c r="E86">
        <v>0</v>
      </c>
      <c r="F86">
        <v>1</v>
      </c>
      <c r="G86" s="50">
        <v>11.4</v>
      </c>
      <c r="H86">
        <v>5</v>
      </c>
      <c r="I86">
        <f t="shared" si="5"/>
        <v>5</v>
      </c>
      <c r="J86">
        <v>0.4</v>
      </c>
      <c r="K86" s="50">
        <v>23.36</v>
      </c>
      <c r="L86">
        <f t="shared" si="6"/>
        <v>9</v>
      </c>
      <c r="M86">
        <v>3.33</v>
      </c>
    </row>
    <row r="87" spans="1:13" ht="15.6">
      <c r="A87" s="49">
        <f>분석1단계!AA86</f>
        <v>44281</v>
      </c>
      <c r="B87">
        <v>13</v>
      </c>
      <c r="C87">
        <v>21</v>
      </c>
      <c r="D87">
        <v>5</v>
      </c>
      <c r="E87">
        <v>0</v>
      </c>
      <c r="F87">
        <v>1</v>
      </c>
      <c r="G87" s="50">
        <v>8.9</v>
      </c>
      <c r="H87">
        <v>4</v>
      </c>
      <c r="I87">
        <f t="shared" si="5"/>
        <v>4</v>
      </c>
      <c r="J87">
        <v>0.4</v>
      </c>
      <c r="K87" s="50">
        <v>23.25</v>
      </c>
      <c r="L87">
        <f t="shared" si="6"/>
        <v>9</v>
      </c>
      <c r="M87">
        <v>3.33</v>
      </c>
    </row>
    <row r="88" spans="1:13" ht="15.6">
      <c r="A88" s="49">
        <f>분석1단계!AA87</f>
        <v>44282</v>
      </c>
      <c r="B88">
        <v>9</v>
      </c>
      <c r="C88">
        <v>19</v>
      </c>
      <c r="D88">
        <v>6</v>
      </c>
      <c r="E88">
        <v>1</v>
      </c>
      <c r="F88">
        <v>1</v>
      </c>
      <c r="G88" s="50">
        <v>11.8</v>
      </c>
      <c r="H88">
        <v>5</v>
      </c>
      <c r="I88">
        <f t="shared" si="5"/>
        <v>5</v>
      </c>
      <c r="J88">
        <v>0.4</v>
      </c>
      <c r="K88" s="50">
        <v>3.98</v>
      </c>
      <c r="L88">
        <f t="shared" si="6"/>
        <v>2</v>
      </c>
      <c r="M88">
        <v>3.36</v>
      </c>
    </row>
    <row r="89" spans="1:13" ht="15.6">
      <c r="A89" s="49">
        <f>분석1단계!AA88</f>
        <v>44283</v>
      </c>
      <c r="B89">
        <v>13</v>
      </c>
      <c r="C89">
        <v>21</v>
      </c>
      <c r="D89">
        <v>7</v>
      </c>
      <c r="E89">
        <v>2</v>
      </c>
      <c r="F89">
        <v>1</v>
      </c>
      <c r="G89" s="50">
        <v>11.3</v>
      </c>
      <c r="H89">
        <v>5</v>
      </c>
      <c r="I89">
        <f t="shared" si="5"/>
        <v>5</v>
      </c>
      <c r="J89">
        <v>0.5</v>
      </c>
      <c r="K89" s="50">
        <v>18.95</v>
      </c>
      <c r="L89">
        <f t="shared" si="6"/>
        <v>7</v>
      </c>
      <c r="M89">
        <v>3.41</v>
      </c>
    </row>
    <row r="90" spans="1:13" ht="15.6">
      <c r="A90" s="49">
        <f>분석1단계!AA89</f>
        <v>44284</v>
      </c>
      <c r="B90">
        <v>13</v>
      </c>
      <c r="C90">
        <v>21</v>
      </c>
      <c r="D90">
        <v>1</v>
      </c>
      <c r="E90">
        <v>0</v>
      </c>
      <c r="F90">
        <v>1</v>
      </c>
      <c r="G90" s="50">
        <v>11.2</v>
      </c>
      <c r="H90">
        <v>5</v>
      </c>
      <c r="I90">
        <f t="shared" si="5"/>
        <v>5</v>
      </c>
      <c r="J90">
        <v>0.5</v>
      </c>
      <c r="K90" s="50">
        <v>18.2</v>
      </c>
      <c r="L90">
        <f t="shared" si="6"/>
        <v>7</v>
      </c>
      <c r="M90">
        <v>3.55</v>
      </c>
    </row>
    <row r="91" spans="1:13" ht="15.6">
      <c r="A91" s="49">
        <f>분석1단계!AA90</f>
        <v>44285</v>
      </c>
      <c r="B91">
        <v>13</v>
      </c>
      <c r="C91">
        <v>21</v>
      </c>
      <c r="D91">
        <v>2</v>
      </c>
      <c r="E91">
        <v>0</v>
      </c>
      <c r="F91">
        <v>1</v>
      </c>
      <c r="G91" s="50">
        <v>11.8</v>
      </c>
      <c r="H91">
        <v>5</v>
      </c>
      <c r="I91">
        <f t="shared" si="5"/>
        <v>5</v>
      </c>
      <c r="J91">
        <v>0.6</v>
      </c>
      <c r="K91" s="50">
        <v>22.27</v>
      </c>
      <c r="L91">
        <f t="shared" si="6"/>
        <v>8</v>
      </c>
      <c r="M91">
        <v>3.56</v>
      </c>
    </row>
    <row r="92" spans="1:13" ht="15.6">
      <c r="A92" s="49">
        <f>분석1단계!AA91</f>
        <v>44286</v>
      </c>
      <c r="B92">
        <v>10</v>
      </c>
      <c r="C92">
        <v>20</v>
      </c>
      <c r="D92">
        <v>3</v>
      </c>
      <c r="E92">
        <v>0</v>
      </c>
      <c r="F92">
        <v>1</v>
      </c>
      <c r="G92" s="50">
        <v>12.1</v>
      </c>
      <c r="H92">
        <v>5</v>
      </c>
      <c r="I92">
        <f t="shared" si="5"/>
        <v>5</v>
      </c>
      <c r="J92">
        <v>0.7</v>
      </c>
      <c r="K92" s="50">
        <v>13.98</v>
      </c>
      <c r="L92">
        <f t="shared" si="6"/>
        <v>6</v>
      </c>
      <c r="M92">
        <v>3.61</v>
      </c>
    </row>
    <row r="93" spans="1:13" ht="15.6">
      <c r="A93" s="49">
        <f>분석1단계!AA92</f>
        <v>44287</v>
      </c>
      <c r="B93">
        <v>4</v>
      </c>
      <c r="C93">
        <v>19</v>
      </c>
      <c r="D93">
        <v>4</v>
      </c>
      <c r="E93">
        <v>0</v>
      </c>
      <c r="F93">
        <v>1</v>
      </c>
      <c r="G93" s="50">
        <v>12.6</v>
      </c>
      <c r="H93">
        <v>5</v>
      </c>
      <c r="I93">
        <f t="shared" si="5"/>
        <v>5</v>
      </c>
      <c r="J93">
        <v>0.8</v>
      </c>
      <c r="K93" s="50">
        <v>4.75</v>
      </c>
      <c r="L93">
        <f t="shared" si="6"/>
        <v>2</v>
      </c>
      <c r="M93">
        <v>3.62</v>
      </c>
    </row>
    <row r="94" spans="1:13" ht="15.6">
      <c r="A94" s="49">
        <f>분석1단계!AA93</f>
        <v>44288</v>
      </c>
      <c r="B94">
        <v>11</v>
      </c>
      <c r="C94">
        <v>20</v>
      </c>
      <c r="D94">
        <v>5</v>
      </c>
      <c r="E94">
        <v>0</v>
      </c>
      <c r="F94">
        <v>1</v>
      </c>
      <c r="G94" s="50">
        <v>12.6</v>
      </c>
      <c r="H94">
        <v>5</v>
      </c>
      <c r="I94">
        <f t="shared" si="5"/>
        <v>5</v>
      </c>
      <c r="J94">
        <v>1</v>
      </c>
      <c r="K94" s="50">
        <v>12.09</v>
      </c>
      <c r="L94">
        <f t="shared" si="6"/>
        <v>5</v>
      </c>
      <c r="M94">
        <v>3.63</v>
      </c>
    </row>
    <row r="95" spans="1:13" ht="15.6">
      <c r="A95" s="49">
        <f>분석1단계!AA94</f>
        <v>44289</v>
      </c>
      <c r="B95">
        <v>4</v>
      </c>
      <c r="C95">
        <v>20</v>
      </c>
      <c r="D95">
        <v>6</v>
      </c>
      <c r="E95">
        <v>1</v>
      </c>
      <c r="F95">
        <v>1</v>
      </c>
      <c r="G95" s="50">
        <v>12.5</v>
      </c>
      <c r="H95">
        <v>5</v>
      </c>
      <c r="I95">
        <f t="shared" si="5"/>
        <v>5</v>
      </c>
      <c r="J95">
        <v>1</v>
      </c>
      <c r="K95" s="50">
        <v>6.78</v>
      </c>
      <c r="L95">
        <f t="shared" si="6"/>
        <v>3</v>
      </c>
      <c r="M95">
        <v>3.68</v>
      </c>
    </row>
    <row r="96" spans="1:13" ht="15.6">
      <c r="A96" s="49">
        <f>분석1단계!AA95</f>
        <v>44290</v>
      </c>
      <c r="B96">
        <v>9</v>
      </c>
      <c r="C96">
        <v>20</v>
      </c>
      <c r="D96">
        <v>7</v>
      </c>
      <c r="E96">
        <v>2</v>
      </c>
      <c r="F96">
        <v>1</v>
      </c>
      <c r="G96" s="50">
        <v>8.6</v>
      </c>
      <c r="H96">
        <v>4</v>
      </c>
      <c r="I96">
        <f t="shared" si="5"/>
        <v>4</v>
      </c>
      <c r="J96">
        <v>1</v>
      </c>
      <c r="K96" s="50">
        <v>1.76</v>
      </c>
      <c r="L96">
        <f t="shared" si="6"/>
        <v>1</v>
      </c>
      <c r="M96">
        <v>3.7</v>
      </c>
    </row>
    <row r="97" spans="1:13" ht="15.6">
      <c r="A97" s="49">
        <f>분석1단계!AA96</f>
        <v>44291</v>
      </c>
      <c r="B97">
        <v>13</v>
      </c>
      <c r="C97">
        <v>21</v>
      </c>
      <c r="D97">
        <v>1</v>
      </c>
      <c r="E97">
        <v>0</v>
      </c>
      <c r="F97">
        <v>1</v>
      </c>
      <c r="G97" s="50">
        <v>8.8000000000000007</v>
      </c>
      <c r="H97">
        <v>4</v>
      </c>
      <c r="I97">
        <f t="shared" si="5"/>
        <v>4</v>
      </c>
      <c r="J97">
        <v>1.1000000000000001</v>
      </c>
      <c r="K97" s="50">
        <v>23.37</v>
      </c>
      <c r="L97">
        <f t="shared" si="6"/>
        <v>9</v>
      </c>
      <c r="M97">
        <v>3.71</v>
      </c>
    </row>
    <row r="98" spans="1:13" ht="15.6">
      <c r="A98" s="49">
        <f>분석1단계!AA97</f>
        <v>44292</v>
      </c>
      <c r="B98">
        <v>13</v>
      </c>
      <c r="C98">
        <v>21</v>
      </c>
      <c r="D98">
        <v>2</v>
      </c>
      <c r="E98">
        <v>0</v>
      </c>
      <c r="F98">
        <v>1</v>
      </c>
      <c r="G98" s="50">
        <v>11.9</v>
      </c>
      <c r="H98">
        <v>5</v>
      </c>
      <c r="I98">
        <f t="shared" si="5"/>
        <v>5</v>
      </c>
      <c r="J98">
        <v>1.1000000000000001</v>
      </c>
      <c r="K98" s="50">
        <v>24.86</v>
      </c>
      <c r="L98">
        <f t="shared" si="6"/>
        <v>9</v>
      </c>
      <c r="M98">
        <v>3.74</v>
      </c>
    </row>
    <row r="99" spans="1:13" ht="15.6">
      <c r="A99" s="49">
        <f>분석1단계!AA98</f>
        <v>44293</v>
      </c>
      <c r="B99">
        <v>13</v>
      </c>
      <c r="C99">
        <v>20</v>
      </c>
      <c r="D99">
        <v>3</v>
      </c>
      <c r="E99">
        <v>0</v>
      </c>
      <c r="F99">
        <v>1</v>
      </c>
      <c r="G99" s="50">
        <v>11.6</v>
      </c>
      <c r="H99">
        <v>5</v>
      </c>
      <c r="I99">
        <f t="shared" si="5"/>
        <v>5</v>
      </c>
      <c r="J99">
        <v>1.2</v>
      </c>
      <c r="K99" s="50">
        <v>23.13</v>
      </c>
      <c r="L99">
        <f t="shared" si="6"/>
        <v>9</v>
      </c>
      <c r="M99">
        <v>3.75</v>
      </c>
    </row>
    <row r="100" spans="1:13" ht="15.6">
      <c r="A100" s="49">
        <f>분석1단계!AA99</f>
        <v>44294</v>
      </c>
      <c r="B100">
        <v>12</v>
      </c>
      <c r="C100">
        <v>21</v>
      </c>
      <c r="D100">
        <v>4</v>
      </c>
      <c r="E100">
        <v>0</v>
      </c>
      <c r="F100">
        <v>1</v>
      </c>
      <c r="G100" s="50">
        <v>11.1</v>
      </c>
      <c r="H100">
        <v>5</v>
      </c>
      <c r="I100">
        <f t="shared" si="5"/>
        <v>5</v>
      </c>
      <c r="J100">
        <v>1.3</v>
      </c>
      <c r="K100" s="50">
        <v>23.05</v>
      </c>
      <c r="L100">
        <f t="shared" si="6"/>
        <v>9</v>
      </c>
      <c r="M100">
        <v>3.75</v>
      </c>
    </row>
    <row r="101" spans="1:13" ht="15.6">
      <c r="A101" s="49">
        <f>분석1단계!AA100</f>
        <v>44295</v>
      </c>
      <c r="B101">
        <v>12</v>
      </c>
      <c r="C101">
        <v>21</v>
      </c>
      <c r="D101">
        <v>5</v>
      </c>
      <c r="E101">
        <v>0</v>
      </c>
      <c r="F101">
        <v>1</v>
      </c>
      <c r="G101" s="50">
        <v>8.8000000000000007</v>
      </c>
      <c r="H101">
        <v>4</v>
      </c>
      <c r="I101">
        <f t="shared" si="5"/>
        <v>4</v>
      </c>
      <c r="J101">
        <v>1.3</v>
      </c>
      <c r="K101" s="50">
        <v>24.43</v>
      </c>
      <c r="L101">
        <f t="shared" si="6"/>
        <v>9</v>
      </c>
      <c r="M101">
        <v>3.75</v>
      </c>
    </row>
    <row r="102" spans="1:13" ht="15.6">
      <c r="A102" s="49">
        <f>분석1단계!AA101</f>
        <v>44296</v>
      </c>
      <c r="B102">
        <v>14</v>
      </c>
      <c r="C102">
        <v>21</v>
      </c>
      <c r="D102">
        <v>6</v>
      </c>
      <c r="E102">
        <v>1</v>
      </c>
      <c r="F102">
        <v>1</v>
      </c>
      <c r="G102" s="50">
        <v>10.8</v>
      </c>
      <c r="H102">
        <v>5</v>
      </c>
      <c r="I102">
        <f t="shared" si="5"/>
        <v>4</v>
      </c>
      <c r="J102">
        <v>1.3</v>
      </c>
      <c r="K102" s="50">
        <v>22.5</v>
      </c>
      <c r="L102">
        <f t="shared" si="6"/>
        <v>8</v>
      </c>
      <c r="M102">
        <v>3.8</v>
      </c>
    </row>
    <row r="103" spans="1:13" ht="15.6">
      <c r="A103" s="49">
        <f>분석1단계!AA102</f>
        <v>44297</v>
      </c>
      <c r="B103">
        <v>12</v>
      </c>
      <c r="C103">
        <v>21</v>
      </c>
      <c r="D103">
        <v>7</v>
      </c>
      <c r="E103">
        <v>2</v>
      </c>
      <c r="F103">
        <v>1</v>
      </c>
      <c r="G103" s="50">
        <v>11.8</v>
      </c>
      <c r="H103">
        <v>5</v>
      </c>
      <c r="I103">
        <f t="shared" si="5"/>
        <v>5</v>
      </c>
      <c r="J103">
        <v>1.4</v>
      </c>
      <c r="K103" s="50">
        <v>24.87</v>
      </c>
      <c r="L103">
        <f t="shared" si="6"/>
        <v>9</v>
      </c>
      <c r="M103">
        <v>3.8</v>
      </c>
    </row>
    <row r="104" spans="1:13" ht="15.6">
      <c r="A104" s="49">
        <f>분석1단계!AA103</f>
        <v>44298</v>
      </c>
      <c r="B104">
        <v>4</v>
      </c>
      <c r="C104">
        <v>18</v>
      </c>
      <c r="D104">
        <v>1</v>
      </c>
      <c r="E104">
        <v>0</v>
      </c>
      <c r="F104">
        <v>1</v>
      </c>
      <c r="G104" s="50">
        <v>13.2</v>
      </c>
      <c r="H104">
        <v>5</v>
      </c>
      <c r="I104">
        <f t="shared" si="5"/>
        <v>5</v>
      </c>
      <c r="J104">
        <v>1.5</v>
      </c>
      <c r="K104" s="50">
        <v>3.26</v>
      </c>
      <c r="L104">
        <f t="shared" si="6"/>
        <v>2</v>
      </c>
      <c r="M104">
        <v>3.82</v>
      </c>
    </row>
    <row r="105" spans="1:13" ht="15.6">
      <c r="A105" s="49">
        <f>분석1단계!AA104</f>
        <v>44299</v>
      </c>
      <c r="B105">
        <v>13</v>
      </c>
      <c r="C105">
        <v>21</v>
      </c>
      <c r="D105">
        <v>2</v>
      </c>
      <c r="E105">
        <v>0</v>
      </c>
      <c r="F105">
        <v>1</v>
      </c>
      <c r="G105" s="50">
        <v>5.7</v>
      </c>
      <c r="H105">
        <v>3</v>
      </c>
      <c r="I105">
        <f t="shared" si="5"/>
        <v>3</v>
      </c>
      <c r="J105">
        <v>1.6</v>
      </c>
      <c r="K105" s="50">
        <v>7.32</v>
      </c>
      <c r="L105">
        <f t="shared" si="6"/>
        <v>3</v>
      </c>
      <c r="M105">
        <v>3.91</v>
      </c>
    </row>
    <row r="106" spans="1:13" ht="15.6">
      <c r="A106" s="49">
        <f>분석1단계!AA105</f>
        <v>44300</v>
      </c>
      <c r="B106">
        <v>12</v>
      </c>
      <c r="C106">
        <v>20</v>
      </c>
      <c r="D106">
        <v>3</v>
      </c>
      <c r="E106">
        <v>0</v>
      </c>
      <c r="F106">
        <v>1</v>
      </c>
      <c r="G106" s="50">
        <v>5.8</v>
      </c>
      <c r="H106">
        <v>3</v>
      </c>
      <c r="I106">
        <f t="shared" si="5"/>
        <v>3</v>
      </c>
      <c r="J106">
        <v>1.6</v>
      </c>
      <c r="K106" s="50">
        <v>23.99</v>
      </c>
      <c r="L106">
        <f t="shared" si="6"/>
        <v>9</v>
      </c>
      <c r="M106">
        <v>3.98</v>
      </c>
    </row>
    <row r="107" spans="1:13" ht="15.6">
      <c r="A107" s="49">
        <f>분석1단계!AA106</f>
        <v>44301</v>
      </c>
      <c r="B107">
        <v>12</v>
      </c>
      <c r="C107">
        <v>21</v>
      </c>
      <c r="D107">
        <v>4</v>
      </c>
      <c r="E107">
        <v>0</v>
      </c>
      <c r="F107">
        <v>1</v>
      </c>
      <c r="G107" s="50">
        <v>7.9</v>
      </c>
      <c r="H107">
        <v>4</v>
      </c>
      <c r="I107">
        <f t="shared" si="5"/>
        <v>4</v>
      </c>
      <c r="J107">
        <v>1.6</v>
      </c>
      <c r="K107" s="50">
        <v>22.57</v>
      </c>
      <c r="L107">
        <f t="shared" si="6"/>
        <v>8</v>
      </c>
      <c r="M107">
        <v>4.01</v>
      </c>
    </row>
    <row r="108" spans="1:13" ht="15.6">
      <c r="A108" s="49">
        <f>분석1단계!AA107</f>
        <v>44302</v>
      </c>
      <c r="B108">
        <v>13</v>
      </c>
      <c r="C108">
        <v>21</v>
      </c>
      <c r="D108">
        <v>5</v>
      </c>
      <c r="E108">
        <v>0</v>
      </c>
      <c r="F108">
        <v>1</v>
      </c>
      <c r="G108" s="50">
        <v>11</v>
      </c>
      <c r="H108">
        <v>5</v>
      </c>
      <c r="I108">
        <f t="shared" si="5"/>
        <v>5</v>
      </c>
      <c r="J108">
        <v>1.6</v>
      </c>
      <c r="K108" s="50">
        <v>21.17</v>
      </c>
      <c r="L108">
        <f t="shared" si="6"/>
        <v>8</v>
      </c>
      <c r="M108">
        <v>4.01</v>
      </c>
    </row>
    <row r="109" spans="1:13" ht="15.6">
      <c r="A109" s="49">
        <f>분석1단계!AA108</f>
        <v>44303</v>
      </c>
      <c r="B109">
        <v>10</v>
      </c>
      <c r="C109">
        <v>21</v>
      </c>
      <c r="D109">
        <v>6</v>
      </c>
      <c r="E109">
        <v>1</v>
      </c>
      <c r="F109">
        <v>1</v>
      </c>
      <c r="G109" s="50">
        <v>9.5</v>
      </c>
      <c r="H109">
        <v>4</v>
      </c>
      <c r="I109">
        <f t="shared" si="5"/>
        <v>4</v>
      </c>
      <c r="J109">
        <v>1.8</v>
      </c>
      <c r="K109" s="50">
        <v>22.77</v>
      </c>
      <c r="L109">
        <f t="shared" si="6"/>
        <v>9</v>
      </c>
      <c r="M109">
        <v>4.04</v>
      </c>
    </row>
    <row r="110" spans="1:13" ht="15.6">
      <c r="A110" s="49">
        <f>분석1단계!AA109</f>
        <v>44304</v>
      </c>
      <c r="B110">
        <v>12</v>
      </c>
      <c r="C110">
        <v>21</v>
      </c>
      <c r="D110">
        <v>7</v>
      </c>
      <c r="E110">
        <v>2</v>
      </c>
      <c r="F110">
        <v>1</v>
      </c>
      <c r="G110" s="50">
        <v>9</v>
      </c>
      <c r="H110">
        <v>4</v>
      </c>
      <c r="I110">
        <f t="shared" si="5"/>
        <v>4</v>
      </c>
      <c r="J110">
        <v>1.8</v>
      </c>
      <c r="K110" s="50">
        <v>26.43</v>
      </c>
      <c r="L110">
        <f t="shared" si="6"/>
        <v>10</v>
      </c>
      <c r="M110">
        <v>4.05</v>
      </c>
    </row>
    <row r="111" spans="1:13" ht="15.6">
      <c r="A111" s="49">
        <f>분석1단계!AA110</f>
        <v>44305</v>
      </c>
      <c r="B111">
        <v>13</v>
      </c>
      <c r="C111">
        <v>21</v>
      </c>
      <c r="D111">
        <v>1</v>
      </c>
      <c r="E111">
        <v>0</v>
      </c>
      <c r="F111">
        <v>1</v>
      </c>
      <c r="G111" s="50">
        <v>9.6</v>
      </c>
      <c r="H111">
        <v>4</v>
      </c>
      <c r="I111">
        <f t="shared" si="5"/>
        <v>4</v>
      </c>
      <c r="J111">
        <v>1.9</v>
      </c>
      <c r="K111" s="50">
        <v>27.33</v>
      </c>
      <c r="L111">
        <f t="shared" si="6"/>
        <v>10</v>
      </c>
      <c r="M111">
        <v>4.0599999999999996</v>
      </c>
    </row>
    <row r="112" spans="1:13" ht="15.6">
      <c r="A112" s="49">
        <f>분석1단계!AA111</f>
        <v>44306</v>
      </c>
      <c r="B112">
        <v>13</v>
      </c>
      <c r="C112">
        <v>21</v>
      </c>
      <c r="D112">
        <v>2</v>
      </c>
      <c r="E112">
        <v>0</v>
      </c>
      <c r="F112">
        <v>1</v>
      </c>
      <c r="G112" s="50">
        <v>9.8000000000000007</v>
      </c>
      <c r="H112">
        <v>4</v>
      </c>
      <c r="I112">
        <f t="shared" si="5"/>
        <v>4</v>
      </c>
      <c r="J112">
        <v>1.9</v>
      </c>
      <c r="K112" s="50">
        <v>26.88</v>
      </c>
      <c r="L112">
        <f t="shared" si="6"/>
        <v>10</v>
      </c>
      <c r="M112">
        <v>4.21</v>
      </c>
    </row>
    <row r="113" spans="1:13" ht="15.6">
      <c r="A113" s="49">
        <f>분석1단계!AA112</f>
        <v>44307</v>
      </c>
      <c r="B113">
        <v>12</v>
      </c>
      <c r="C113">
        <v>21</v>
      </c>
      <c r="D113">
        <v>3</v>
      </c>
      <c r="E113">
        <v>0</v>
      </c>
      <c r="F113">
        <v>1</v>
      </c>
      <c r="G113" s="50">
        <v>12.4</v>
      </c>
      <c r="H113">
        <v>5</v>
      </c>
      <c r="I113">
        <f t="shared" si="5"/>
        <v>5</v>
      </c>
      <c r="J113">
        <v>2</v>
      </c>
      <c r="K113" s="50">
        <v>20.16</v>
      </c>
      <c r="L113">
        <f t="shared" si="6"/>
        <v>8</v>
      </c>
      <c r="M113">
        <v>4.2300000000000004</v>
      </c>
    </row>
    <row r="114" spans="1:13" ht="15.6">
      <c r="A114" s="49">
        <f>분석1단계!AA113</f>
        <v>44308</v>
      </c>
      <c r="B114">
        <v>11</v>
      </c>
      <c r="C114">
        <v>20</v>
      </c>
      <c r="D114">
        <v>4</v>
      </c>
      <c r="E114">
        <v>0</v>
      </c>
      <c r="F114">
        <v>1</v>
      </c>
      <c r="G114" s="50">
        <v>17.600000000000001</v>
      </c>
      <c r="H114">
        <v>6</v>
      </c>
      <c r="I114">
        <f t="shared" si="5"/>
        <v>6</v>
      </c>
      <c r="J114">
        <v>2</v>
      </c>
      <c r="K114" s="50">
        <v>17.45</v>
      </c>
      <c r="L114">
        <f t="shared" si="6"/>
        <v>7</v>
      </c>
      <c r="M114">
        <v>4.2300000000000004</v>
      </c>
    </row>
    <row r="115" spans="1:13" ht="15.6">
      <c r="A115" s="49">
        <f>분석1단계!AA114</f>
        <v>44309</v>
      </c>
      <c r="B115">
        <v>13</v>
      </c>
      <c r="C115">
        <v>21</v>
      </c>
      <c r="D115">
        <v>5</v>
      </c>
      <c r="E115">
        <v>0</v>
      </c>
      <c r="F115">
        <v>1</v>
      </c>
      <c r="G115" s="50">
        <v>16.399999999999999</v>
      </c>
      <c r="H115">
        <v>6</v>
      </c>
      <c r="I115">
        <f t="shared" si="5"/>
        <v>6</v>
      </c>
      <c r="J115">
        <v>2.1</v>
      </c>
      <c r="K115" s="50">
        <v>20.41</v>
      </c>
      <c r="L115">
        <f t="shared" si="6"/>
        <v>8</v>
      </c>
      <c r="M115">
        <v>4.25</v>
      </c>
    </row>
    <row r="116" spans="1:13" ht="15.6">
      <c r="A116" s="49">
        <f>분석1단계!AA115</f>
        <v>44310</v>
      </c>
      <c r="B116">
        <v>12</v>
      </c>
      <c r="C116">
        <v>21</v>
      </c>
      <c r="D116">
        <v>6</v>
      </c>
      <c r="E116">
        <v>1</v>
      </c>
      <c r="F116">
        <v>1</v>
      </c>
      <c r="G116" s="50">
        <v>15.5</v>
      </c>
      <c r="H116">
        <v>6</v>
      </c>
      <c r="I116">
        <f t="shared" si="5"/>
        <v>6</v>
      </c>
      <c r="J116">
        <v>2.2000000000000002</v>
      </c>
      <c r="K116" s="50">
        <v>19.62</v>
      </c>
      <c r="L116">
        <f t="shared" si="6"/>
        <v>8</v>
      </c>
      <c r="M116">
        <v>4.26</v>
      </c>
    </row>
    <row r="117" spans="1:13" ht="15.6">
      <c r="A117" s="49">
        <f>분석1단계!AA116</f>
        <v>44311</v>
      </c>
      <c r="B117">
        <v>12</v>
      </c>
      <c r="C117">
        <v>21</v>
      </c>
      <c r="D117">
        <v>7</v>
      </c>
      <c r="E117">
        <v>2</v>
      </c>
      <c r="F117">
        <v>1</v>
      </c>
      <c r="G117" s="50">
        <v>15.3</v>
      </c>
      <c r="H117">
        <v>6</v>
      </c>
      <c r="I117">
        <f t="shared" si="5"/>
        <v>6</v>
      </c>
      <c r="J117">
        <v>2.2999999999999998</v>
      </c>
      <c r="K117" s="50">
        <v>25.82</v>
      </c>
      <c r="L117">
        <f t="shared" si="6"/>
        <v>10</v>
      </c>
      <c r="M117">
        <v>4.29</v>
      </c>
    </row>
    <row r="118" spans="1:13" ht="15.6">
      <c r="A118" s="49">
        <f>분석1단계!AA117</f>
        <v>44312</v>
      </c>
      <c r="B118">
        <v>13</v>
      </c>
      <c r="C118">
        <v>21</v>
      </c>
      <c r="D118">
        <v>1</v>
      </c>
      <c r="E118">
        <v>0</v>
      </c>
      <c r="F118">
        <v>1</v>
      </c>
      <c r="G118" s="50">
        <v>13</v>
      </c>
      <c r="H118">
        <v>5</v>
      </c>
      <c r="I118">
        <f t="shared" si="5"/>
        <v>5</v>
      </c>
      <c r="J118">
        <v>2.2999999999999998</v>
      </c>
      <c r="K118" s="50">
        <v>25.92</v>
      </c>
      <c r="L118">
        <f t="shared" si="6"/>
        <v>10</v>
      </c>
      <c r="M118">
        <v>4.32</v>
      </c>
    </row>
    <row r="119" spans="1:13" ht="15.6">
      <c r="A119" s="49">
        <f>분석1단계!AA118</f>
        <v>44313</v>
      </c>
      <c r="B119">
        <v>14</v>
      </c>
      <c r="C119">
        <v>20</v>
      </c>
      <c r="D119">
        <v>2</v>
      </c>
      <c r="E119">
        <v>0</v>
      </c>
      <c r="F119">
        <v>1</v>
      </c>
      <c r="G119" s="50">
        <v>14.1</v>
      </c>
      <c r="H119">
        <v>5</v>
      </c>
      <c r="I119">
        <f t="shared" si="5"/>
        <v>5</v>
      </c>
      <c r="J119">
        <v>2.2999999999999998</v>
      </c>
      <c r="K119" s="50">
        <v>13.47</v>
      </c>
      <c r="L119">
        <f t="shared" si="6"/>
        <v>5</v>
      </c>
      <c r="M119">
        <v>4.4000000000000004</v>
      </c>
    </row>
    <row r="120" spans="1:13" ht="15.6">
      <c r="A120" s="49">
        <f>분석1단계!AA119</f>
        <v>44314</v>
      </c>
      <c r="B120">
        <v>13</v>
      </c>
      <c r="C120">
        <v>21</v>
      </c>
      <c r="D120">
        <v>3</v>
      </c>
      <c r="E120">
        <v>0</v>
      </c>
      <c r="F120">
        <v>1</v>
      </c>
      <c r="G120" s="50">
        <v>15.5</v>
      </c>
      <c r="H120">
        <v>6</v>
      </c>
      <c r="I120">
        <f t="shared" si="5"/>
        <v>6</v>
      </c>
      <c r="J120">
        <v>2.4</v>
      </c>
      <c r="K120" s="50">
        <v>21.19</v>
      </c>
      <c r="L120">
        <f t="shared" si="6"/>
        <v>8</v>
      </c>
      <c r="M120">
        <v>4.4400000000000004</v>
      </c>
    </row>
    <row r="121" spans="1:13" ht="15.6">
      <c r="A121" s="49">
        <f>분석1단계!AA120</f>
        <v>44315</v>
      </c>
      <c r="B121">
        <v>13</v>
      </c>
      <c r="C121">
        <v>21</v>
      </c>
      <c r="D121">
        <v>4</v>
      </c>
      <c r="E121">
        <v>0</v>
      </c>
      <c r="F121">
        <v>1</v>
      </c>
      <c r="G121" s="50">
        <v>14.2</v>
      </c>
      <c r="H121">
        <v>6</v>
      </c>
      <c r="I121">
        <f t="shared" si="5"/>
        <v>5</v>
      </c>
      <c r="J121">
        <v>2.4</v>
      </c>
      <c r="K121" s="50">
        <v>25.17</v>
      </c>
      <c r="L121">
        <f t="shared" si="6"/>
        <v>9</v>
      </c>
      <c r="M121">
        <v>4.54</v>
      </c>
    </row>
    <row r="122" spans="1:13" ht="15.6">
      <c r="A122" s="49">
        <f>분석1단계!AA121</f>
        <v>44316</v>
      </c>
      <c r="B122">
        <v>13</v>
      </c>
      <c r="C122">
        <v>20</v>
      </c>
      <c r="D122">
        <v>5</v>
      </c>
      <c r="E122">
        <v>0</v>
      </c>
      <c r="F122">
        <v>1</v>
      </c>
      <c r="G122" s="50">
        <v>10.6</v>
      </c>
      <c r="H122">
        <v>4</v>
      </c>
      <c r="I122">
        <f t="shared" si="5"/>
        <v>4</v>
      </c>
      <c r="J122">
        <v>2.4</v>
      </c>
      <c r="K122" s="50">
        <v>26.79</v>
      </c>
      <c r="L122">
        <f t="shared" si="6"/>
        <v>10</v>
      </c>
      <c r="M122">
        <v>4.66</v>
      </c>
    </row>
    <row r="123" spans="1:13" ht="15.6">
      <c r="A123" s="49">
        <f>분석1단계!AA122</f>
        <v>44317</v>
      </c>
      <c r="B123">
        <v>12</v>
      </c>
      <c r="C123">
        <v>21</v>
      </c>
      <c r="D123">
        <v>6</v>
      </c>
      <c r="E123">
        <v>1</v>
      </c>
      <c r="F123">
        <v>1</v>
      </c>
      <c r="G123" s="50">
        <v>17.100000000000001</v>
      </c>
      <c r="H123">
        <v>6</v>
      </c>
      <c r="I123">
        <f t="shared" si="5"/>
        <v>6</v>
      </c>
      <c r="J123">
        <v>2.5</v>
      </c>
      <c r="K123" s="50">
        <v>19.04</v>
      </c>
      <c r="L123">
        <f t="shared" si="6"/>
        <v>7</v>
      </c>
      <c r="M123">
        <v>4.6900000000000004</v>
      </c>
    </row>
    <row r="124" spans="1:13" ht="15.6">
      <c r="A124" s="49">
        <f>분석1단계!AA123</f>
        <v>44318</v>
      </c>
      <c r="B124">
        <v>11</v>
      </c>
      <c r="C124">
        <v>21</v>
      </c>
      <c r="D124">
        <v>7</v>
      </c>
      <c r="E124">
        <v>2</v>
      </c>
      <c r="F124">
        <v>1</v>
      </c>
      <c r="G124" s="50">
        <v>17.600000000000001</v>
      </c>
      <c r="H124">
        <v>6</v>
      </c>
      <c r="I124">
        <f t="shared" si="5"/>
        <v>6</v>
      </c>
      <c r="J124">
        <v>2.5</v>
      </c>
      <c r="K124" s="50">
        <v>26.22</v>
      </c>
      <c r="L124">
        <f t="shared" si="6"/>
        <v>10</v>
      </c>
      <c r="M124">
        <v>4.71</v>
      </c>
    </row>
    <row r="125" spans="1:13" ht="15.6">
      <c r="A125" s="49">
        <f>분석1단계!AA124</f>
        <v>44319</v>
      </c>
      <c r="B125">
        <v>13</v>
      </c>
      <c r="C125">
        <v>20</v>
      </c>
      <c r="D125">
        <v>1</v>
      </c>
      <c r="E125">
        <v>0</v>
      </c>
      <c r="F125">
        <v>1</v>
      </c>
      <c r="G125" s="50">
        <v>20</v>
      </c>
      <c r="H125">
        <v>6</v>
      </c>
      <c r="I125">
        <f t="shared" si="5"/>
        <v>6</v>
      </c>
      <c r="J125">
        <v>2.5</v>
      </c>
      <c r="K125" s="50">
        <v>24.82</v>
      </c>
      <c r="L125">
        <f t="shared" si="6"/>
        <v>9</v>
      </c>
      <c r="M125">
        <v>4.7300000000000004</v>
      </c>
    </row>
    <row r="126" spans="1:13" ht="15.6">
      <c r="A126" s="49">
        <f>분석1단계!AA125</f>
        <v>44320</v>
      </c>
      <c r="B126">
        <v>4</v>
      </c>
      <c r="C126">
        <v>18</v>
      </c>
      <c r="D126">
        <v>2</v>
      </c>
      <c r="E126">
        <v>0</v>
      </c>
      <c r="F126">
        <v>1</v>
      </c>
      <c r="G126" s="50">
        <v>24.8</v>
      </c>
      <c r="H126">
        <v>7</v>
      </c>
      <c r="I126">
        <f t="shared" si="5"/>
        <v>7</v>
      </c>
      <c r="J126">
        <v>2.5</v>
      </c>
      <c r="K126" s="50">
        <v>4.21</v>
      </c>
      <c r="L126">
        <f t="shared" si="6"/>
        <v>2</v>
      </c>
      <c r="M126">
        <v>4.75</v>
      </c>
    </row>
    <row r="127" spans="1:13" ht="15.6">
      <c r="A127" s="49">
        <f>분석1단계!AA126</f>
        <v>44321</v>
      </c>
      <c r="B127">
        <v>13</v>
      </c>
      <c r="C127">
        <v>21</v>
      </c>
      <c r="D127">
        <v>3</v>
      </c>
      <c r="E127">
        <v>3</v>
      </c>
      <c r="F127">
        <v>1</v>
      </c>
      <c r="G127" s="50">
        <v>20.8</v>
      </c>
      <c r="H127">
        <v>6</v>
      </c>
      <c r="I127">
        <f t="shared" si="5"/>
        <v>6</v>
      </c>
      <c r="J127">
        <v>2.6</v>
      </c>
      <c r="K127" s="50">
        <v>27.24</v>
      </c>
      <c r="L127">
        <f t="shared" si="6"/>
        <v>10</v>
      </c>
      <c r="M127">
        <v>4.7699999999999996</v>
      </c>
    </row>
    <row r="128" spans="1:13" ht="15.6">
      <c r="A128" s="49">
        <f>분석1단계!AA127</f>
        <v>44322</v>
      </c>
      <c r="B128">
        <v>12</v>
      </c>
      <c r="C128">
        <v>20</v>
      </c>
      <c r="D128">
        <v>4</v>
      </c>
      <c r="E128">
        <v>0</v>
      </c>
      <c r="F128">
        <v>1</v>
      </c>
      <c r="G128" s="50">
        <v>22</v>
      </c>
      <c r="H128">
        <v>6</v>
      </c>
      <c r="I128">
        <f t="shared" si="5"/>
        <v>6</v>
      </c>
      <c r="J128">
        <v>2.6</v>
      </c>
      <c r="K128" s="50">
        <v>26.87</v>
      </c>
      <c r="L128">
        <f t="shared" si="6"/>
        <v>10</v>
      </c>
      <c r="M128">
        <v>4.82</v>
      </c>
    </row>
    <row r="129" spans="1:13" ht="15.6">
      <c r="A129" s="49">
        <f>분석1단계!AA128</f>
        <v>44323</v>
      </c>
      <c r="B129">
        <v>12</v>
      </c>
      <c r="C129">
        <v>21</v>
      </c>
      <c r="D129">
        <v>5</v>
      </c>
      <c r="E129">
        <v>0</v>
      </c>
      <c r="F129">
        <v>1</v>
      </c>
      <c r="G129" s="50">
        <v>26.1</v>
      </c>
      <c r="H129">
        <v>7</v>
      </c>
      <c r="I129">
        <f t="shared" si="5"/>
        <v>7</v>
      </c>
      <c r="J129">
        <v>2.7</v>
      </c>
      <c r="K129" s="50">
        <v>21.62</v>
      </c>
      <c r="L129">
        <f t="shared" si="6"/>
        <v>8</v>
      </c>
      <c r="M129">
        <v>4.82</v>
      </c>
    </row>
    <row r="130" spans="1:13" ht="15.6">
      <c r="A130" s="49">
        <f>분석1단계!AA129</f>
        <v>44324</v>
      </c>
      <c r="B130">
        <v>10</v>
      </c>
      <c r="C130">
        <v>21</v>
      </c>
      <c r="D130">
        <v>6</v>
      </c>
      <c r="E130">
        <v>1</v>
      </c>
      <c r="F130">
        <v>1</v>
      </c>
      <c r="G130" s="50">
        <v>25.7</v>
      </c>
      <c r="H130">
        <v>7</v>
      </c>
      <c r="I130">
        <f t="shared" si="5"/>
        <v>7</v>
      </c>
      <c r="J130">
        <v>2.7</v>
      </c>
      <c r="K130" s="50">
        <v>21.32</v>
      </c>
      <c r="L130">
        <f t="shared" si="6"/>
        <v>8</v>
      </c>
      <c r="M130">
        <v>4.84</v>
      </c>
    </row>
    <row r="131" spans="1:13" ht="15.6">
      <c r="A131" s="49">
        <f>분석1단계!AA130</f>
        <v>44325</v>
      </c>
      <c r="B131">
        <v>12</v>
      </c>
      <c r="C131">
        <v>21</v>
      </c>
      <c r="D131">
        <v>7</v>
      </c>
      <c r="E131">
        <v>2</v>
      </c>
      <c r="F131">
        <v>1</v>
      </c>
      <c r="G131" s="50">
        <v>21.1</v>
      </c>
      <c r="H131">
        <v>6</v>
      </c>
      <c r="I131">
        <f t="shared" ref="I131:I194" si="7">IF(G131&lt;$R$21,1,IF(G131&lt;$R$20,2,IF(G131&lt;$R$19,3,IF(G131&lt;$R$18,4,IF(G131&lt;$R$17,5,IF(G131&lt;$R$16,6,IF(G131&lt;$R$15,7,IF(G131&lt;$R$14,8,IF(G131&lt;$R$13,9,10)))))))))</f>
        <v>6</v>
      </c>
      <c r="J131">
        <v>2.8</v>
      </c>
      <c r="K131" s="50">
        <v>25.63</v>
      </c>
      <c r="L131">
        <f t="shared" ref="L131:L194" si="8">IF(K131&lt;$U$21,1,IF(K131&lt;$U$20,2,IF(K131&lt;$U$19,3,IF(K131&lt;$U$18,4,IF(K131&lt;$U$17,5,IF(K131&lt;$U$16,6,IF(K131&lt;$U$15,7,IF(K131&lt;$U$14,8,IF(K131&lt;$U$13,9,10)))))))))</f>
        <v>10</v>
      </c>
      <c r="M131">
        <v>4.8499999999999996</v>
      </c>
    </row>
    <row r="132" spans="1:13" ht="15.6">
      <c r="A132" s="49">
        <f>분석1단계!AA131</f>
        <v>44326</v>
      </c>
      <c r="B132">
        <v>13</v>
      </c>
      <c r="C132">
        <v>20</v>
      </c>
      <c r="D132">
        <v>1</v>
      </c>
      <c r="E132">
        <v>0</v>
      </c>
      <c r="F132">
        <v>1</v>
      </c>
      <c r="G132" s="50">
        <v>24.7</v>
      </c>
      <c r="H132">
        <v>7</v>
      </c>
      <c r="I132">
        <f t="shared" si="7"/>
        <v>7</v>
      </c>
      <c r="J132">
        <v>2.9</v>
      </c>
      <c r="K132" s="50">
        <v>26.43</v>
      </c>
      <c r="L132">
        <f t="shared" si="8"/>
        <v>10</v>
      </c>
      <c r="M132">
        <v>4.9000000000000004</v>
      </c>
    </row>
    <row r="133" spans="1:13" ht="15.6">
      <c r="A133" s="49">
        <f>분석1단계!AA132</f>
        <v>44327</v>
      </c>
      <c r="B133">
        <v>4</v>
      </c>
      <c r="C133">
        <v>20</v>
      </c>
      <c r="D133">
        <v>2</v>
      </c>
      <c r="E133">
        <v>0</v>
      </c>
      <c r="F133">
        <v>1</v>
      </c>
      <c r="G133" s="50">
        <v>22.8</v>
      </c>
      <c r="H133">
        <v>7</v>
      </c>
      <c r="I133">
        <f t="shared" si="7"/>
        <v>6</v>
      </c>
      <c r="J133">
        <v>3</v>
      </c>
      <c r="K133" s="50">
        <v>4.32</v>
      </c>
      <c r="L133">
        <f t="shared" si="8"/>
        <v>2</v>
      </c>
      <c r="M133">
        <v>4.91</v>
      </c>
    </row>
    <row r="134" spans="1:13" ht="15.6">
      <c r="A134" s="49">
        <f>분석1단계!AA133</f>
        <v>44328</v>
      </c>
      <c r="B134">
        <v>13</v>
      </c>
      <c r="C134">
        <v>20</v>
      </c>
      <c r="D134">
        <v>3</v>
      </c>
      <c r="E134">
        <v>0</v>
      </c>
      <c r="F134">
        <v>1</v>
      </c>
      <c r="G134" s="50">
        <v>22.3</v>
      </c>
      <c r="H134">
        <v>6</v>
      </c>
      <c r="I134">
        <f t="shared" si="7"/>
        <v>6</v>
      </c>
      <c r="J134">
        <v>3</v>
      </c>
      <c r="K134" s="50">
        <v>13.54</v>
      </c>
      <c r="L134">
        <f t="shared" si="8"/>
        <v>5</v>
      </c>
      <c r="M134">
        <v>4.91</v>
      </c>
    </row>
    <row r="135" spans="1:13" ht="15.6">
      <c r="A135" s="49">
        <f>분석1단계!AA134</f>
        <v>44329</v>
      </c>
      <c r="B135">
        <v>12</v>
      </c>
      <c r="C135">
        <v>20</v>
      </c>
      <c r="D135">
        <v>4</v>
      </c>
      <c r="E135">
        <v>0</v>
      </c>
      <c r="F135">
        <v>1</v>
      </c>
      <c r="G135" s="50">
        <v>23.6</v>
      </c>
      <c r="H135">
        <v>7</v>
      </c>
      <c r="I135">
        <f t="shared" si="7"/>
        <v>7</v>
      </c>
      <c r="J135">
        <v>3</v>
      </c>
      <c r="K135" s="50">
        <v>27.46</v>
      </c>
      <c r="L135">
        <f t="shared" si="8"/>
        <v>10</v>
      </c>
      <c r="M135">
        <v>4.9400000000000004</v>
      </c>
    </row>
    <row r="136" spans="1:13" ht="15.6">
      <c r="A136" s="49">
        <f>분석1단계!AA135</f>
        <v>44330</v>
      </c>
      <c r="B136">
        <v>4</v>
      </c>
      <c r="C136">
        <v>20</v>
      </c>
      <c r="D136">
        <v>5</v>
      </c>
      <c r="E136">
        <v>0</v>
      </c>
      <c r="F136">
        <v>1</v>
      </c>
      <c r="G136" s="50">
        <v>27.5</v>
      </c>
      <c r="H136">
        <v>8</v>
      </c>
      <c r="I136">
        <f t="shared" si="7"/>
        <v>8</v>
      </c>
      <c r="J136">
        <v>3.1</v>
      </c>
      <c r="K136" s="50">
        <v>14.71</v>
      </c>
      <c r="L136">
        <f t="shared" si="8"/>
        <v>6</v>
      </c>
      <c r="M136">
        <v>5.0999999999999996</v>
      </c>
    </row>
    <row r="137" spans="1:13" ht="15.6">
      <c r="A137" s="49">
        <f>분석1단계!AA136</f>
        <v>44331</v>
      </c>
      <c r="B137">
        <v>10</v>
      </c>
      <c r="C137">
        <v>20</v>
      </c>
      <c r="D137">
        <v>6</v>
      </c>
      <c r="E137">
        <v>1</v>
      </c>
      <c r="F137">
        <v>1</v>
      </c>
      <c r="G137" s="50">
        <v>31.5</v>
      </c>
      <c r="H137">
        <v>9</v>
      </c>
      <c r="I137">
        <f t="shared" si="7"/>
        <v>9</v>
      </c>
      <c r="J137">
        <v>3.1</v>
      </c>
      <c r="K137" s="50">
        <v>23.4</v>
      </c>
      <c r="L137">
        <f t="shared" si="8"/>
        <v>9</v>
      </c>
      <c r="M137">
        <v>5.12</v>
      </c>
    </row>
    <row r="138" spans="1:13" ht="15.6">
      <c r="A138" s="49">
        <f>분석1단계!AA137</f>
        <v>44332</v>
      </c>
      <c r="B138">
        <v>5</v>
      </c>
      <c r="C138">
        <v>20</v>
      </c>
      <c r="D138">
        <v>7</v>
      </c>
      <c r="E138">
        <v>2</v>
      </c>
      <c r="F138">
        <v>1</v>
      </c>
      <c r="G138" s="50">
        <v>29.6</v>
      </c>
      <c r="H138">
        <v>8</v>
      </c>
      <c r="I138">
        <f t="shared" si="7"/>
        <v>8</v>
      </c>
      <c r="J138">
        <v>3.1</v>
      </c>
      <c r="K138" s="50">
        <v>7.59</v>
      </c>
      <c r="L138">
        <f t="shared" si="8"/>
        <v>3</v>
      </c>
      <c r="M138">
        <v>5.13</v>
      </c>
    </row>
    <row r="139" spans="1:13" ht="15.6">
      <c r="A139" s="49">
        <f>분석1단계!AA138</f>
        <v>44333</v>
      </c>
      <c r="B139">
        <v>5</v>
      </c>
      <c r="C139">
        <v>20</v>
      </c>
      <c r="D139">
        <v>1</v>
      </c>
      <c r="E139">
        <v>0</v>
      </c>
      <c r="F139">
        <v>1</v>
      </c>
      <c r="G139" s="50">
        <v>21.2</v>
      </c>
      <c r="H139">
        <v>6</v>
      </c>
      <c r="I139">
        <f t="shared" si="7"/>
        <v>6</v>
      </c>
      <c r="J139">
        <v>3.1</v>
      </c>
      <c r="K139" s="50">
        <v>8.89</v>
      </c>
      <c r="L139">
        <f t="shared" si="8"/>
        <v>4</v>
      </c>
      <c r="M139">
        <v>5.15</v>
      </c>
    </row>
    <row r="140" spans="1:13" ht="15.6">
      <c r="A140" s="49">
        <f>분석1단계!AA139</f>
        <v>44334</v>
      </c>
      <c r="B140">
        <v>12</v>
      </c>
      <c r="C140">
        <v>20</v>
      </c>
      <c r="D140">
        <v>2</v>
      </c>
      <c r="E140">
        <v>0</v>
      </c>
      <c r="F140">
        <v>1</v>
      </c>
      <c r="G140" s="50">
        <v>23.2</v>
      </c>
      <c r="H140">
        <v>7</v>
      </c>
      <c r="I140">
        <f t="shared" si="7"/>
        <v>7</v>
      </c>
      <c r="J140">
        <v>3.1</v>
      </c>
      <c r="K140" s="50">
        <v>24.1</v>
      </c>
      <c r="L140">
        <f t="shared" si="8"/>
        <v>9</v>
      </c>
      <c r="M140">
        <v>5.19</v>
      </c>
    </row>
    <row r="141" spans="1:13" ht="15.6">
      <c r="A141" s="49">
        <f>분석1단계!AA140</f>
        <v>44335</v>
      </c>
      <c r="B141">
        <v>10</v>
      </c>
      <c r="C141">
        <v>20</v>
      </c>
      <c r="D141">
        <v>3</v>
      </c>
      <c r="E141">
        <v>3</v>
      </c>
      <c r="F141">
        <v>1</v>
      </c>
      <c r="G141" s="50">
        <v>23.6</v>
      </c>
      <c r="H141">
        <v>7</v>
      </c>
      <c r="I141">
        <f t="shared" si="7"/>
        <v>7</v>
      </c>
      <c r="J141">
        <v>3.2</v>
      </c>
      <c r="K141" s="50">
        <v>24.12</v>
      </c>
      <c r="L141">
        <f t="shared" si="8"/>
        <v>9</v>
      </c>
      <c r="M141">
        <v>5.21</v>
      </c>
    </row>
    <row r="142" spans="1:13" ht="15.6">
      <c r="A142" s="49">
        <f>분석1단계!AA141</f>
        <v>44336</v>
      </c>
      <c r="B142">
        <v>4</v>
      </c>
      <c r="C142">
        <v>19</v>
      </c>
      <c r="D142">
        <v>4</v>
      </c>
      <c r="E142">
        <v>0</v>
      </c>
      <c r="F142">
        <v>1</v>
      </c>
      <c r="G142" s="50">
        <v>25.5</v>
      </c>
      <c r="H142">
        <v>7</v>
      </c>
      <c r="I142">
        <f t="shared" si="7"/>
        <v>7</v>
      </c>
      <c r="J142">
        <v>3.2</v>
      </c>
      <c r="K142" s="50">
        <v>7.28</v>
      </c>
      <c r="L142">
        <f t="shared" si="8"/>
        <v>3</v>
      </c>
      <c r="M142">
        <v>5.24</v>
      </c>
    </row>
    <row r="143" spans="1:13" ht="15.6">
      <c r="A143" s="49">
        <f>분석1단계!AA142</f>
        <v>44337</v>
      </c>
      <c r="B143">
        <v>10</v>
      </c>
      <c r="C143">
        <v>21</v>
      </c>
      <c r="D143">
        <v>5</v>
      </c>
      <c r="E143">
        <v>0</v>
      </c>
      <c r="F143">
        <v>1</v>
      </c>
      <c r="G143" s="50">
        <v>22.1</v>
      </c>
      <c r="H143">
        <v>6</v>
      </c>
      <c r="I143">
        <f t="shared" si="7"/>
        <v>6</v>
      </c>
      <c r="J143">
        <v>3.3</v>
      </c>
      <c r="K143" s="50">
        <v>24.79</v>
      </c>
      <c r="L143">
        <f t="shared" si="8"/>
        <v>9</v>
      </c>
      <c r="M143">
        <v>5.29</v>
      </c>
    </row>
    <row r="144" spans="1:13" ht="15.6">
      <c r="A144" s="49">
        <f>분석1단계!AA143</f>
        <v>44338</v>
      </c>
      <c r="B144">
        <v>12</v>
      </c>
      <c r="C144">
        <v>21</v>
      </c>
      <c r="D144">
        <v>6</v>
      </c>
      <c r="E144">
        <v>1</v>
      </c>
      <c r="F144">
        <v>1</v>
      </c>
      <c r="G144" s="50">
        <v>23.1</v>
      </c>
      <c r="H144">
        <v>7</v>
      </c>
      <c r="I144">
        <f t="shared" si="7"/>
        <v>7</v>
      </c>
      <c r="J144">
        <v>3.3</v>
      </c>
      <c r="K144" s="50">
        <v>27.49</v>
      </c>
      <c r="L144">
        <f t="shared" si="8"/>
        <v>10</v>
      </c>
      <c r="M144">
        <v>5.33</v>
      </c>
    </row>
    <row r="145" spans="1:13" ht="15.6">
      <c r="A145" s="49">
        <f>분석1단계!AA144</f>
        <v>44339</v>
      </c>
      <c r="B145">
        <v>12</v>
      </c>
      <c r="C145">
        <v>21</v>
      </c>
      <c r="D145">
        <v>7</v>
      </c>
      <c r="E145">
        <v>2</v>
      </c>
      <c r="F145">
        <v>1</v>
      </c>
      <c r="G145" s="50">
        <v>24.6</v>
      </c>
      <c r="H145">
        <v>7</v>
      </c>
      <c r="I145">
        <f t="shared" si="7"/>
        <v>7</v>
      </c>
      <c r="J145">
        <v>3.5</v>
      </c>
      <c r="K145" s="50">
        <v>26.25</v>
      </c>
      <c r="L145">
        <f t="shared" si="8"/>
        <v>10</v>
      </c>
      <c r="M145">
        <v>5.36</v>
      </c>
    </row>
    <row r="146" spans="1:13" ht="15.6">
      <c r="A146" s="49">
        <f>분석1단계!AA145</f>
        <v>44340</v>
      </c>
      <c r="B146">
        <v>11</v>
      </c>
      <c r="C146">
        <v>20</v>
      </c>
      <c r="D146">
        <v>1</v>
      </c>
      <c r="E146">
        <v>0</v>
      </c>
      <c r="F146">
        <v>1</v>
      </c>
      <c r="G146" s="50">
        <v>23.8</v>
      </c>
      <c r="H146">
        <v>7</v>
      </c>
      <c r="I146">
        <f t="shared" si="7"/>
        <v>7</v>
      </c>
      <c r="J146">
        <v>3.5</v>
      </c>
      <c r="K146" s="50">
        <v>26.13</v>
      </c>
      <c r="L146">
        <f t="shared" si="8"/>
        <v>10</v>
      </c>
      <c r="M146">
        <v>5.39</v>
      </c>
    </row>
    <row r="147" spans="1:13" ht="15.6">
      <c r="A147" s="49">
        <f>분석1단계!AA146</f>
        <v>44341</v>
      </c>
      <c r="B147">
        <v>13</v>
      </c>
      <c r="C147">
        <v>20</v>
      </c>
      <c r="D147">
        <v>2</v>
      </c>
      <c r="E147">
        <v>0</v>
      </c>
      <c r="F147">
        <v>1</v>
      </c>
      <c r="G147" s="50">
        <v>26</v>
      </c>
      <c r="H147">
        <v>7</v>
      </c>
      <c r="I147">
        <f t="shared" si="7"/>
        <v>7</v>
      </c>
      <c r="J147">
        <v>3.7</v>
      </c>
      <c r="K147" s="50">
        <v>25.84</v>
      </c>
      <c r="L147">
        <f t="shared" si="8"/>
        <v>10</v>
      </c>
      <c r="M147">
        <v>5.4</v>
      </c>
    </row>
    <row r="148" spans="1:13" ht="15.6">
      <c r="A148" s="49">
        <f>분석1단계!AA147</f>
        <v>44342</v>
      </c>
      <c r="B148">
        <v>4</v>
      </c>
      <c r="C148">
        <v>19</v>
      </c>
      <c r="D148">
        <v>3</v>
      </c>
      <c r="E148">
        <v>0</v>
      </c>
      <c r="F148">
        <v>1</v>
      </c>
      <c r="G148" s="50">
        <v>23.5</v>
      </c>
      <c r="H148">
        <v>7</v>
      </c>
      <c r="I148">
        <f t="shared" si="7"/>
        <v>7</v>
      </c>
      <c r="J148">
        <v>3.7</v>
      </c>
      <c r="K148" s="50">
        <v>6.84</v>
      </c>
      <c r="L148">
        <f t="shared" si="8"/>
        <v>3</v>
      </c>
      <c r="M148">
        <v>5.44</v>
      </c>
    </row>
    <row r="149" spans="1:13" ht="15.6">
      <c r="A149" s="49">
        <f>분석1단계!AA148</f>
        <v>44343</v>
      </c>
      <c r="B149">
        <v>13</v>
      </c>
      <c r="C149">
        <v>21</v>
      </c>
      <c r="D149">
        <v>4</v>
      </c>
      <c r="E149">
        <v>0</v>
      </c>
      <c r="F149">
        <v>1</v>
      </c>
      <c r="G149" s="50">
        <v>25.1</v>
      </c>
      <c r="H149">
        <v>7</v>
      </c>
      <c r="I149">
        <f t="shared" si="7"/>
        <v>7</v>
      </c>
      <c r="J149">
        <v>3.8</v>
      </c>
      <c r="K149" s="50">
        <v>22.8</v>
      </c>
      <c r="L149">
        <f t="shared" si="8"/>
        <v>9</v>
      </c>
      <c r="M149" s="15">
        <v>5.45</v>
      </c>
    </row>
    <row r="150" spans="1:13" ht="15.6">
      <c r="A150" s="49">
        <f>분석1단계!AA149</f>
        <v>44344</v>
      </c>
      <c r="B150">
        <v>10</v>
      </c>
      <c r="C150">
        <v>21</v>
      </c>
      <c r="D150">
        <v>5</v>
      </c>
      <c r="E150">
        <v>0</v>
      </c>
      <c r="F150">
        <v>1</v>
      </c>
      <c r="G150" s="50">
        <v>29</v>
      </c>
      <c r="H150">
        <v>8</v>
      </c>
      <c r="I150">
        <f t="shared" si="7"/>
        <v>8</v>
      </c>
      <c r="J150" s="53">
        <v>3.8</v>
      </c>
      <c r="K150" s="50">
        <v>22.02</v>
      </c>
      <c r="L150">
        <f t="shared" si="8"/>
        <v>8</v>
      </c>
      <c r="M150">
        <v>5.53</v>
      </c>
    </row>
    <row r="151" spans="1:13" ht="15.6">
      <c r="A151" s="49">
        <f>분석1단계!AA150</f>
        <v>44345</v>
      </c>
      <c r="B151">
        <v>13</v>
      </c>
      <c r="C151">
        <v>21</v>
      </c>
      <c r="D151">
        <v>6</v>
      </c>
      <c r="E151">
        <v>1</v>
      </c>
      <c r="F151">
        <v>1</v>
      </c>
      <c r="G151" s="50">
        <v>24.3</v>
      </c>
      <c r="H151">
        <v>7</v>
      </c>
      <c r="I151">
        <f t="shared" si="7"/>
        <v>7</v>
      </c>
      <c r="J151" s="54">
        <v>3.9</v>
      </c>
      <c r="K151" s="50">
        <v>29.22</v>
      </c>
      <c r="L151">
        <f t="shared" si="8"/>
        <v>10</v>
      </c>
      <c r="M151">
        <v>5.54</v>
      </c>
    </row>
    <row r="152" spans="1:13" ht="15.6">
      <c r="A152" s="49">
        <f>분석1단계!AA151</f>
        <v>44346</v>
      </c>
      <c r="B152">
        <v>10</v>
      </c>
      <c r="C152">
        <v>21</v>
      </c>
      <c r="D152">
        <v>7</v>
      </c>
      <c r="E152">
        <v>2</v>
      </c>
      <c r="F152">
        <v>1</v>
      </c>
      <c r="G152" s="50">
        <v>26.9</v>
      </c>
      <c r="H152">
        <v>7</v>
      </c>
      <c r="I152">
        <f t="shared" si="7"/>
        <v>7</v>
      </c>
      <c r="J152">
        <v>4</v>
      </c>
      <c r="K152" s="50">
        <v>28.07</v>
      </c>
      <c r="L152">
        <f t="shared" si="8"/>
        <v>10</v>
      </c>
      <c r="M152">
        <v>5.57</v>
      </c>
    </row>
    <row r="153" spans="1:13" ht="15.6">
      <c r="A153" s="49">
        <f>분석1단계!AA152</f>
        <v>44347</v>
      </c>
      <c r="B153">
        <v>8</v>
      </c>
      <c r="C153">
        <v>20</v>
      </c>
      <c r="D153">
        <v>1</v>
      </c>
      <c r="E153">
        <v>0</v>
      </c>
      <c r="F153">
        <v>1</v>
      </c>
      <c r="G153" s="50">
        <v>27.5</v>
      </c>
      <c r="H153">
        <v>8</v>
      </c>
      <c r="I153">
        <f t="shared" si="7"/>
        <v>8</v>
      </c>
      <c r="J153">
        <v>4</v>
      </c>
      <c r="K153" s="50">
        <v>27.27</v>
      </c>
      <c r="L153">
        <f t="shared" si="8"/>
        <v>10</v>
      </c>
      <c r="M153">
        <v>5.6</v>
      </c>
    </row>
    <row r="154" spans="1:13" ht="15.6">
      <c r="A154" s="49">
        <f>분석1단계!AA153</f>
        <v>44348</v>
      </c>
      <c r="B154">
        <v>8</v>
      </c>
      <c r="C154">
        <v>17</v>
      </c>
      <c r="D154">
        <v>2</v>
      </c>
      <c r="E154">
        <v>0</v>
      </c>
      <c r="F154">
        <v>2</v>
      </c>
      <c r="G154" s="50">
        <v>28</v>
      </c>
      <c r="H154">
        <v>8</v>
      </c>
      <c r="I154">
        <f t="shared" si="7"/>
        <v>8</v>
      </c>
      <c r="J154">
        <v>4.0999999999999996</v>
      </c>
      <c r="K154" s="50">
        <v>25.9</v>
      </c>
      <c r="L154">
        <f t="shared" si="8"/>
        <v>10</v>
      </c>
      <c r="M154">
        <v>5.63</v>
      </c>
    </row>
    <row r="155" spans="1:13" ht="15.6">
      <c r="A155" s="49">
        <f>분석1단계!AA154</f>
        <v>44349</v>
      </c>
      <c r="B155">
        <v>5</v>
      </c>
      <c r="C155">
        <v>20</v>
      </c>
      <c r="D155">
        <v>3</v>
      </c>
      <c r="E155">
        <v>0</v>
      </c>
      <c r="F155">
        <v>2</v>
      </c>
      <c r="G155" s="50">
        <v>28.2</v>
      </c>
      <c r="H155">
        <v>8</v>
      </c>
      <c r="I155">
        <f t="shared" si="7"/>
        <v>8</v>
      </c>
      <c r="J155">
        <v>4.0999999999999996</v>
      </c>
      <c r="K155" s="50">
        <v>11.72</v>
      </c>
      <c r="L155">
        <f t="shared" si="8"/>
        <v>5</v>
      </c>
      <c r="M155">
        <v>5.68</v>
      </c>
    </row>
    <row r="156" spans="1:13" ht="15.6">
      <c r="A156" s="49">
        <f>분석1단계!AA155</f>
        <v>44350</v>
      </c>
      <c r="B156">
        <v>5</v>
      </c>
      <c r="C156">
        <v>18</v>
      </c>
      <c r="D156">
        <v>4</v>
      </c>
      <c r="E156">
        <v>0</v>
      </c>
      <c r="F156">
        <v>2</v>
      </c>
      <c r="G156" s="50">
        <v>31.8</v>
      </c>
      <c r="H156">
        <v>9</v>
      </c>
      <c r="I156">
        <f t="shared" si="7"/>
        <v>9</v>
      </c>
      <c r="J156">
        <v>4.0999999999999996</v>
      </c>
      <c r="K156" s="50">
        <v>17.5</v>
      </c>
      <c r="L156">
        <f t="shared" si="8"/>
        <v>7</v>
      </c>
      <c r="M156">
        <v>5.71</v>
      </c>
    </row>
    <row r="157" spans="1:13" ht="15.6">
      <c r="A157" s="49">
        <f>분석1단계!AA156</f>
        <v>44351</v>
      </c>
      <c r="B157">
        <v>13</v>
      </c>
      <c r="C157">
        <v>19</v>
      </c>
      <c r="D157">
        <v>5</v>
      </c>
      <c r="E157">
        <v>0</v>
      </c>
      <c r="F157">
        <v>2</v>
      </c>
      <c r="G157" s="50">
        <v>24.6</v>
      </c>
      <c r="H157">
        <v>7</v>
      </c>
      <c r="I157">
        <f t="shared" si="7"/>
        <v>7</v>
      </c>
      <c r="J157">
        <v>4.2</v>
      </c>
      <c r="K157" s="50">
        <v>24.39</v>
      </c>
      <c r="L157">
        <f t="shared" si="8"/>
        <v>9</v>
      </c>
      <c r="M157">
        <v>5.77</v>
      </c>
    </row>
    <row r="158" spans="1:13" ht="15.6">
      <c r="A158" s="49">
        <f>분석1단계!AA157</f>
        <v>44352</v>
      </c>
      <c r="B158">
        <v>9</v>
      </c>
      <c r="C158">
        <v>20</v>
      </c>
      <c r="D158">
        <v>6</v>
      </c>
      <c r="E158">
        <v>1</v>
      </c>
      <c r="F158">
        <v>2</v>
      </c>
      <c r="G158" s="50">
        <v>29.1</v>
      </c>
      <c r="H158">
        <v>8</v>
      </c>
      <c r="I158">
        <f t="shared" si="7"/>
        <v>8</v>
      </c>
      <c r="J158">
        <v>4.3</v>
      </c>
      <c r="K158" s="50">
        <v>23.41</v>
      </c>
      <c r="L158">
        <f t="shared" si="8"/>
        <v>9</v>
      </c>
      <c r="M158">
        <v>5.79</v>
      </c>
    </row>
    <row r="159" spans="1:13" ht="15.6">
      <c r="A159" s="49">
        <f>분석1단계!AA158</f>
        <v>44353</v>
      </c>
      <c r="B159">
        <v>12</v>
      </c>
      <c r="C159">
        <v>20</v>
      </c>
      <c r="D159">
        <v>7</v>
      </c>
      <c r="E159">
        <v>3</v>
      </c>
      <c r="F159">
        <v>2</v>
      </c>
      <c r="G159" s="50">
        <v>26.7</v>
      </c>
      <c r="H159">
        <v>7</v>
      </c>
      <c r="I159">
        <f t="shared" si="7"/>
        <v>7</v>
      </c>
      <c r="J159">
        <v>4.3</v>
      </c>
      <c r="K159" s="50">
        <v>27.39</v>
      </c>
      <c r="L159">
        <f t="shared" si="8"/>
        <v>10</v>
      </c>
      <c r="M159">
        <v>5.8</v>
      </c>
    </row>
    <row r="160" spans="1:13" ht="15.6">
      <c r="A160" s="49">
        <f>분석1단계!AA159</f>
        <v>44354</v>
      </c>
      <c r="B160">
        <v>4</v>
      </c>
      <c r="C160">
        <v>19</v>
      </c>
      <c r="D160">
        <v>1</v>
      </c>
      <c r="E160">
        <v>0</v>
      </c>
      <c r="F160">
        <v>2</v>
      </c>
      <c r="G160" s="50">
        <v>26.1</v>
      </c>
      <c r="H160">
        <v>7</v>
      </c>
      <c r="I160">
        <f t="shared" si="7"/>
        <v>7</v>
      </c>
      <c r="J160">
        <v>4.3</v>
      </c>
      <c r="K160" s="50">
        <v>27.51</v>
      </c>
      <c r="L160">
        <f t="shared" si="8"/>
        <v>10</v>
      </c>
      <c r="M160">
        <v>5.83</v>
      </c>
    </row>
    <row r="161" spans="1:13" ht="15.6">
      <c r="A161" s="49">
        <f>분석1단계!AA160</f>
        <v>44355</v>
      </c>
      <c r="B161">
        <v>4</v>
      </c>
      <c r="C161">
        <v>20</v>
      </c>
      <c r="D161">
        <v>2</v>
      </c>
      <c r="E161">
        <v>0</v>
      </c>
      <c r="F161">
        <v>2</v>
      </c>
      <c r="G161" s="50">
        <v>30.9</v>
      </c>
      <c r="H161">
        <v>9</v>
      </c>
      <c r="I161">
        <f t="shared" si="7"/>
        <v>9</v>
      </c>
      <c r="J161">
        <v>4.3</v>
      </c>
      <c r="K161" s="50">
        <v>26.87</v>
      </c>
      <c r="L161">
        <f t="shared" si="8"/>
        <v>10</v>
      </c>
      <c r="M161">
        <v>5.84</v>
      </c>
    </row>
    <row r="162" spans="1:13" ht="15.6">
      <c r="A162" s="49">
        <f>분석1단계!AA161</f>
        <v>44356</v>
      </c>
      <c r="B162">
        <v>5</v>
      </c>
      <c r="C162">
        <v>19</v>
      </c>
      <c r="D162">
        <v>3</v>
      </c>
      <c r="E162">
        <v>0</v>
      </c>
      <c r="F162">
        <v>2</v>
      </c>
      <c r="G162" s="50">
        <v>32.200000000000003</v>
      </c>
      <c r="H162">
        <v>9</v>
      </c>
      <c r="I162">
        <f t="shared" si="7"/>
        <v>9</v>
      </c>
      <c r="J162">
        <v>4.5</v>
      </c>
      <c r="K162" s="50">
        <v>26.51</v>
      </c>
      <c r="L162">
        <f t="shared" si="8"/>
        <v>10</v>
      </c>
      <c r="M162">
        <v>5.87</v>
      </c>
    </row>
    <row r="163" spans="1:13" ht="15.6">
      <c r="A163" s="49">
        <f>분석1단계!AA162</f>
        <v>44357</v>
      </c>
      <c r="B163">
        <v>4</v>
      </c>
      <c r="C163">
        <v>18</v>
      </c>
      <c r="D163">
        <v>4</v>
      </c>
      <c r="E163">
        <v>0</v>
      </c>
      <c r="F163">
        <v>2</v>
      </c>
      <c r="G163" s="50">
        <v>28.7</v>
      </c>
      <c r="H163">
        <v>8</v>
      </c>
      <c r="I163">
        <f t="shared" si="7"/>
        <v>8</v>
      </c>
      <c r="J163">
        <v>4.7</v>
      </c>
      <c r="K163" s="50">
        <v>8.51</v>
      </c>
      <c r="L163">
        <f t="shared" si="8"/>
        <v>4</v>
      </c>
      <c r="M163">
        <v>6.01</v>
      </c>
    </row>
    <row r="164" spans="1:13" ht="15.6">
      <c r="A164" s="49">
        <f>분석1단계!AA163</f>
        <v>44358</v>
      </c>
      <c r="B164">
        <v>5</v>
      </c>
      <c r="C164">
        <v>20</v>
      </c>
      <c r="D164">
        <v>5</v>
      </c>
      <c r="E164">
        <v>0</v>
      </c>
      <c r="F164">
        <v>2</v>
      </c>
      <c r="G164" s="50">
        <v>27.8</v>
      </c>
      <c r="H164">
        <v>8</v>
      </c>
      <c r="I164">
        <f t="shared" si="7"/>
        <v>8</v>
      </c>
      <c r="J164">
        <v>4.8</v>
      </c>
      <c r="K164" s="50">
        <v>6.66</v>
      </c>
      <c r="L164">
        <f t="shared" si="8"/>
        <v>3</v>
      </c>
      <c r="M164">
        <v>6.03</v>
      </c>
    </row>
    <row r="165" spans="1:13" ht="15.6">
      <c r="A165" s="49">
        <f>분석1단계!AA164</f>
        <v>44359</v>
      </c>
      <c r="B165">
        <v>12</v>
      </c>
      <c r="C165">
        <v>20</v>
      </c>
      <c r="D165">
        <v>6</v>
      </c>
      <c r="E165">
        <v>1</v>
      </c>
      <c r="F165">
        <v>2</v>
      </c>
      <c r="G165" s="50">
        <v>28.7</v>
      </c>
      <c r="H165">
        <v>8</v>
      </c>
      <c r="I165">
        <f t="shared" si="7"/>
        <v>8</v>
      </c>
      <c r="J165">
        <v>4.8</v>
      </c>
      <c r="K165" s="50">
        <v>24.2</v>
      </c>
      <c r="L165">
        <f t="shared" si="8"/>
        <v>9</v>
      </c>
      <c r="M165">
        <v>6.13</v>
      </c>
    </row>
    <row r="166" spans="1:13" ht="15.6">
      <c r="A166" s="49">
        <f>분석1단계!AA165</f>
        <v>44360</v>
      </c>
      <c r="B166">
        <v>10</v>
      </c>
      <c r="C166">
        <v>21</v>
      </c>
      <c r="D166">
        <v>7</v>
      </c>
      <c r="E166">
        <v>2</v>
      </c>
      <c r="F166">
        <v>2</v>
      </c>
      <c r="G166" s="50">
        <v>25.2</v>
      </c>
      <c r="H166">
        <v>7</v>
      </c>
      <c r="I166">
        <f t="shared" si="7"/>
        <v>7</v>
      </c>
      <c r="J166">
        <v>4.8</v>
      </c>
      <c r="K166" s="50">
        <v>20.99</v>
      </c>
      <c r="L166">
        <f t="shared" si="8"/>
        <v>8</v>
      </c>
      <c r="M166">
        <v>6.2</v>
      </c>
    </row>
    <row r="167" spans="1:13" ht="15.6">
      <c r="A167" s="49">
        <f>분석1단계!AA166</f>
        <v>44361</v>
      </c>
      <c r="B167">
        <v>5</v>
      </c>
      <c r="C167">
        <v>20</v>
      </c>
      <c r="D167">
        <v>1</v>
      </c>
      <c r="E167">
        <v>0</v>
      </c>
      <c r="F167">
        <v>2</v>
      </c>
      <c r="G167" s="50">
        <v>26.5</v>
      </c>
      <c r="H167">
        <v>7</v>
      </c>
      <c r="I167">
        <f t="shared" si="7"/>
        <v>7</v>
      </c>
      <c r="J167">
        <v>4.9000000000000004</v>
      </c>
      <c r="K167" s="50">
        <v>18.760000000000002</v>
      </c>
      <c r="L167">
        <f t="shared" si="8"/>
        <v>7</v>
      </c>
      <c r="M167">
        <v>6.23</v>
      </c>
    </row>
    <row r="168" spans="1:13" ht="15.6">
      <c r="A168" s="49">
        <f>분석1단계!AA167</f>
        <v>44362</v>
      </c>
      <c r="B168">
        <v>5</v>
      </c>
      <c r="C168">
        <v>14</v>
      </c>
      <c r="D168">
        <v>2</v>
      </c>
      <c r="E168">
        <v>0</v>
      </c>
      <c r="F168">
        <v>2</v>
      </c>
      <c r="G168" s="50">
        <v>28.1</v>
      </c>
      <c r="H168">
        <v>8</v>
      </c>
      <c r="I168">
        <f t="shared" si="7"/>
        <v>8</v>
      </c>
      <c r="J168">
        <v>4.9000000000000004</v>
      </c>
      <c r="K168" s="50">
        <v>4.54</v>
      </c>
      <c r="L168">
        <f t="shared" si="8"/>
        <v>2</v>
      </c>
      <c r="M168">
        <v>6.24</v>
      </c>
    </row>
    <row r="169" spans="1:13" ht="15.6">
      <c r="A169" s="49">
        <f>분석1단계!AA168</f>
        <v>44363</v>
      </c>
      <c r="B169">
        <v>5</v>
      </c>
      <c r="C169">
        <v>20</v>
      </c>
      <c r="D169">
        <v>3</v>
      </c>
      <c r="E169">
        <v>0</v>
      </c>
      <c r="F169">
        <v>2</v>
      </c>
      <c r="G169" s="50">
        <v>25.4</v>
      </c>
      <c r="H169">
        <v>7</v>
      </c>
      <c r="I169">
        <f t="shared" si="7"/>
        <v>7</v>
      </c>
      <c r="J169">
        <v>4.9000000000000004</v>
      </c>
      <c r="K169" s="50">
        <v>5.54</v>
      </c>
      <c r="L169">
        <f t="shared" si="8"/>
        <v>3</v>
      </c>
      <c r="M169">
        <v>6.24</v>
      </c>
    </row>
    <row r="170" spans="1:13" ht="15.6">
      <c r="A170" s="49">
        <f>분석1단계!AA169</f>
        <v>44364</v>
      </c>
      <c r="B170">
        <v>4</v>
      </c>
      <c r="C170">
        <v>20</v>
      </c>
      <c r="D170">
        <v>4</v>
      </c>
      <c r="E170">
        <v>0</v>
      </c>
      <c r="F170">
        <v>2</v>
      </c>
      <c r="G170" s="50">
        <v>25.1</v>
      </c>
      <c r="H170">
        <v>7</v>
      </c>
      <c r="I170">
        <f t="shared" si="7"/>
        <v>7</v>
      </c>
      <c r="J170">
        <v>4.9000000000000004</v>
      </c>
      <c r="K170" s="50">
        <v>6.01</v>
      </c>
      <c r="L170">
        <f t="shared" si="8"/>
        <v>3</v>
      </c>
      <c r="M170">
        <v>6.33</v>
      </c>
    </row>
    <row r="171" spans="1:13" ht="15.6">
      <c r="A171" s="49">
        <f>분석1단계!AA170</f>
        <v>44365</v>
      </c>
      <c r="B171">
        <v>5</v>
      </c>
      <c r="C171">
        <v>19</v>
      </c>
      <c r="D171">
        <v>5</v>
      </c>
      <c r="E171">
        <v>0</v>
      </c>
      <c r="F171">
        <v>2</v>
      </c>
      <c r="G171" s="50">
        <v>26.9</v>
      </c>
      <c r="H171">
        <v>7</v>
      </c>
      <c r="I171">
        <f t="shared" si="7"/>
        <v>7</v>
      </c>
      <c r="J171">
        <v>5</v>
      </c>
      <c r="K171" s="50">
        <v>11.33</v>
      </c>
      <c r="L171">
        <f t="shared" si="8"/>
        <v>5</v>
      </c>
      <c r="M171">
        <v>6.34</v>
      </c>
    </row>
    <row r="172" spans="1:13" ht="15.6">
      <c r="A172" s="49">
        <f>분석1단계!AA171</f>
        <v>44366</v>
      </c>
      <c r="B172">
        <v>9</v>
      </c>
      <c r="C172">
        <v>20</v>
      </c>
      <c r="D172">
        <v>6</v>
      </c>
      <c r="E172">
        <v>1</v>
      </c>
      <c r="F172">
        <v>2</v>
      </c>
      <c r="G172" s="50">
        <v>28.6</v>
      </c>
      <c r="H172">
        <v>8</v>
      </c>
      <c r="I172">
        <f t="shared" si="7"/>
        <v>8</v>
      </c>
      <c r="J172">
        <v>5.2</v>
      </c>
      <c r="K172" s="50">
        <v>27.72</v>
      </c>
      <c r="L172">
        <f t="shared" si="8"/>
        <v>10</v>
      </c>
      <c r="M172">
        <v>6.37</v>
      </c>
    </row>
    <row r="173" spans="1:13" ht="15.6">
      <c r="A173" s="49">
        <f>분석1단계!AA172</f>
        <v>44367</v>
      </c>
      <c r="B173">
        <v>10</v>
      </c>
      <c r="C173">
        <v>19</v>
      </c>
      <c r="D173">
        <v>7</v>
      </c>
      <c r="E173">
        <v>2</v>
      </c>
      <c r="F173">
        <v>2</v>
      </c>
      <c r="G173" s="50">
        <v>27.4</v>
      </c>
      <c r="H173">
        <v>8</v>
      </c>
      <c r="I173">
        <f t="shared" si="7"/>
        <v>8</v>
      </c>
      <c r="J173">
        <v>5.3</v>
      </c>
      <c r="K173" s="50">
        <v>27.81</v>
      </c>
      <c r="L173">
        <f t="shared" si="8"/>
        <v>10</v>
      </c>
      <c r="M173">
        <v>6.45</v>
      </c>
    </row>
    <row r="174" spans="1:13" ht="15.6">
      <c r="A174" s="49">
        <f>분석1단계!AA173</f>
        <v>44368</v>
      </c>
      <c r="B174">
        <v>4</v>
      </c>
      <c r="C174">
        <v>18</v>
      </c>
      <c r="D174">
        <v>1</v>
      </c>
      <c r="E174">
        <v>0</v>
      </c>
      <c r="F174">
        <v>2</v>
      </c>
      <c r="G174" s="50">
        <v>29.6</v>
      </c>
      <c r="H174">
        <v>8</v>
      </c>
      <c r="I174">
        <f t="shared" si="7"/>
        <v>8</v>
      </c>
      <c r="J174">
        <v>5.3</v>
      </c>
      <c r="K174" s="50">
        <v>27.6</v>
      </c>
      <c r="L174">
        <f t="shared" si="8"/>
        <v>10</v>
      </c>
      <c r="M174">
        <v>6.46</v>
      </c>
    </row>
    <row r="175" spans="1:13" ht="15.6">
      <c r="A175" s="49">
        <f>분석1단계!AA174</f>
        <v>44369</v>
      </c>
      <c r="B175">
        <v>5</v>
      </c>
      <c r="C175">
        <v>18</v>
      </c>
      <c r="D175">
        <v>2</v>
      </c>
      <c r="E175">
        <v>0</v>
      </c>
      <c r="F175">
        <v>2</v>
      </c>
      <c r="G175" s="50">
        <v>29</v>
      </c>
      <c r="H175">
        <v>8</v>
      </c>
      <c r="I175">
        <f t="shared" si="7"/>
        <v>8</v>
      </c>
      <c r="J175">
        <v>5.3</v>
      </c>
      <c r="K175" s="50">
        <v>28.5</v>
      </c>
      <c r="L175">
        <f t="shared" si="8"/>
        <v>10</v>
      </c>
      <c r="M175">
        <v>6.49</v>
      </c>
    </row>
    <row r="176" spans="1:13" ht="15.6">
      <c r="A176" s="49">
        <f>분석1단계!AA175</f>
        <v>44370</v>
      </c>
      <c r="B176">
        <v>5</v>
      </c>
      <c r="C176">
        <v>20</v>
      </c>
      <c r="D176">
        <v>3</v>
      </c>
      <c r="E176">
        <v>0</v>
      </c>
      <c r="F176">
        <v>2</v>
      </c>
      <c r="G176" s="50">
        <v>27.9</v>
      </c>
      <c r="H176">
        <v>8</v>
      </c>
      <c r="I176">
        <f t="shared" si="7"/>
        <v>8</v>
      </c>
      <c r="J176">
        <v>5.4</v>
      </c>
      <c r="K176" s="50">
        <v>26.28</v>
      </c>
      <c r="L176">
        <f t="shared" si="8"/>
        <v>10</v>
      </c>
      <c r="M176">
        <v>6.61</v>
      </c>
    </row>
    <row r="177" spans="1:13" ht="15.6">
      <c r="A177" s="49">
        <f>분석1단계!AA176</f>
        <v>44371</v>
      </c>
      <c r="B177">
        <v>5</v>
      </c>
      <c r="C177">
        <v>17</v>
      </c>
      <c r="D177">
        <v>4</v>
      </c>
      <c r="E177">
        <v>0</v>
      </c>
      <c r="F177">
        <v>2</v>
      </c>
      <c r="G177" s="50">
        <v>29.5</v>
      </c>
      <c r="H177">
        <v>8</v>
      </c>
      <c r="I177">
        <f t="shared" si="7"/>
        <v>8</v>
      </c>
      <c r="J177">
        <v>5.4</v>
      </c>
      <c r="K177" s="50">
        <v>22.39</v>
      </c>
      <c r="L177">
        <f t="shared" si="8"/>
        <v>8</v>
      </c>
      <c r="M177">
        <v>6.61</v>
      </c>
    </row>
    <row r="178" spans="1:13" ht="15.6">
      <c r="A178" s="49">
        <f>분석1단계!AA177</f>
        <v>44372</v>
      </c>
      <c r="B178">
        <v>4</v>
      </c>
      <c r="C178">
        <v>18</v>
      </c>
      <c r="D178">
        <v>5</v>
      </c>
      <c r="E178">
        <v>0</v>
      </c>
      <c r="F178">
        <v>2</v>
      </c>
      <c r="G178" s="50">
        <v>29.7</v>
      </c>
      <c r="H178">
        <v>8</v>
      </c>
      <c r="I178">
        <f t="shared" si="7"/>
        <v>8</v>
      </c>
      <c r="J178">
        <v>5.5</v>
      </c>
      <c r="K178" s="50">
        <v>17.54</v>
      </c>
      <c r="L178">
        <f t="shared" si="8"/>
        <v>7</v>
      </c>
      <c r="M178">
        <v>6.64</v>
      </c>
    </row>
    <row r="179" spans="1:13" ht="15.6">
      <c r="A179" s="49">
        <f>분석1단계!AA178</f>
        <v>44373</v>
      </c>
      <c r="B179">
        <v>5</v>
      </c>
      <c r="C179">
        <v>19</v>
      </c>
      <c r="D179">
        <v>6</v>
      </c>
      <c r="E179">
        <v>1</v>
      </c>
      <c r="F179">
        <v>2</v>
      </c>
      <c r="G179" s="50">
        <v>31</v>
      </c>
      <c r="H179">
        <v>9</v>
      </c>
      <c r="I179">
        <f t="shared" si="7"/>
        <v>9</v>
      </c>
      <c r="J179">
        <v>5.6</v>
      </c>
      <c r="K179" s="50">
        <v>15.95</v>
      </c>
      <c r="L179">
        <f t="shared" si="8"/>
        <v>6</v>
      </c>
      <c r="M179">
        <v>6.66</v>
      </c>
    </row>
    <row r="180" spans="1:13" ht="15.6">
      <c r="A180" s="49">
        <f>분석1단계!AA179</f>
        <v>44374</v>
      </c>
      <c r="B180">
        <v>8</v>
      </c>
      <c r="C180">
        <v>21</v>
      </c>
      <c r="D180">
        <v>7</v>
      </c>
      <c r="E180">
        <v>2</v>
      </c>
      <c r="F180">
        <v>2</v>
      </c>
      <c r="G180" s="50">
        <v>29.2</v>
      </c>
      <c r="H180">
        <v>8</v>
      </c>
      <c r="I180">
        <f t="shared" si="7"/>
        <v>8</v>
      </c>
      <c r="J180">
        <v>5.6</v>
      </c>
      <c r="K180" s="50">
        <v>22.7</v>
      </c>
      <c r="L180">
        <f t="shared" si="8"/>
        <v>9</v>
      </c>
      <c r="M180">
        <v>6.72</v>
      </c>
    </row>
    <row r="181" spans="1:13" ht="15.6">
      <c r="A181" s="49">
        <f>분석1단계!AA180</f>
        <v>44375</v>
      </c>
      <c r="B181">
        <v>5</v>
      </c>
      <c r="C181">
        <v>19</v>
      </c>
      <c r="D181">
        <v>1</v>
      </c>
      <c r="E181">
        <v>0</v>
      </c>
      <c r="F181">
        <v>2</v>
      </c>
      <c r="G181" s="50">
        <v>28.6</v>
      </c>
      <c r="H181">
        <v>8</v>
      </c>
      <c r="I181">
        <f t="shared" si="7"/>
        <v>8</v>
      </c>
      <c r="J181">
        <v>5.6</v>
      </c>
      <c r="K181" s="50">
        <v>25.79</v>
      </c>
      <c r="L181">
        <f t="shared" si="8"/>
        <v>10</v>
      </c>
      <c r="M181">
        <v>6.73</v>
      </c>
    </row>
    <row r="182" spans="1:13" ht="15.6">
      <c r="A182" s="49">
        <f>분석1단계!AA181</f>
        <v>44376</v>
      </c>
      <c r="B182">
        <v>5</v>
      </c>
      <c r="C182">
        <v>19</v>
      </c>
      <c r="D182">
        <v>2</v>
      </c>
      <c r="E182">
        <v>0</v>
      </c>
      <c r="F182">
        <v>2</v>
      </c>
      <c r="G182" s="50">
        <v>28.6</v>
      </c>
      <c r="H182">
        <v>8</v>
      </c>
      <c r="I182">
        <f t="shared" si="7"/>
        <v>8</v>
      </c>
      <c r="J182">
        <v>5.6</v>
      </c>
      <c r="K182" s="50">
        <v>25.05</v>
      </c>
      <c r="L182">
        <f t="shared" si="8"/>
        <v>9</v>
      </c>
      <c r="M182">
        <v>6.74</v>
      </c>
    </row>
    <row r="183" spans="1:13" ht="15.6">
      <c r="A183" s="49">
        <f>분석1단계!AA182</f>
        <v>44377</v>
      </c>
      <c r="B183">
        <v>5</v>
      </c>
      <c r="C183">
        <v>19</v>
      </c>
      <c r="D183">
        <v>3</v>
      </c>
      <c r="E183">
        <v>0</v>
      </c>
      <c r="F183">
        <v>2</v>
      </c>
      <c r="G183" s="50">
        <v>29.6</v>
      </c>
      <c r="H183">
        <v>8</v>
      </c>
      <c r="I183">
        <f t="shared" si="7"/>
        <v>8</v>
      </c>
      <c r="J183">
        <v>5.7</v>
      </c>
      <c r="K183" s="50">
        <v>19.91</v>
      </c>
      <c r="L183">
        <f t="shared" si="8"/>
        <v>8</v>
      </c>
      <c r="M183">
        <v>6.75</v>
      </c>
    </row>
    <row r="184" spans="1:13" ht="15.6">
      <c r="A184" s="49">
        <f>분석1단계!AA183</f>
        <v>44378</v>
      </c>
      <c r="B184">
        <v>5</v>
      </c>
      <c r="C184">
        <v>19</v>
      </c>
      <c r="D184">
        <v>4</v>
      </c>
      <c r="E184">
        <v>0</v>
      </c>
      <c r="F184">
        <v>2</v>
      </c>
      <c r="G184" s="50">
        <v>29</v>
      </c>
      <c r="H184">
        <v>8</v>
      </c>
      <c r="I184">
        <f t="shared" si="7"/>
        <v>8</v>
      </c>
      <c r="J184">
        <v>5.7</v>
      </c>
      <c r="K184" s="50">
        <v>26.14</v>
      </c>
      <c r="L184">
        <f t="shared" si="8"/>
        <v>10</v>
      </c>
      <c r="M184">
        <v>6.75</v>
      </c>
    </row>
    <row r="185" spans="1:13" ht="15.6">
      <c r="A185" s="49">
        <f>분석1단계!AA184</f>
        <v>44379</v>
      </c>
      <c r="B185">
        <v>5</v>
      </c>
      <c r="C185">
        <v>18</v>
      </c>
      <c r="D185">
        <v>5</v>
      </c>
      <c r="E185">
        <v>0</v>
      </c>
      <c r="F185">
        <v>2</v>
      </c>
      <c r="G185" s="50">
        <v>29.1</v>
      </c>
      <c r="H185">
        <v>8</v>
      </c>
      <c r="I185">
        <f t="shared" si="7"/>
        <v>8</v>
      </c>
      <c r="J185">
        <v>5.7</v>
      </c>
      <c r="K185" s="50">
        <v>9.77</v>
      </c>
      <c r="L185">
        <f t="shared" si="8"/>
        <v>4</v>
      </c>
      <c r="M185">
        <v>6.76</v>
      </c>
    </row>
    <row r="186" spans="1:13" ht="15.6">
      <c r="A186" s="49">
        <f>분석1단계!AA185</f>
        <v>44380</v>
      </c>
      <c r="B186">
        <v>5</v>
      </c>
      <c r="C186">
        <v>20</v>
      </c>
      <c r="D186">
        <v>6</v>
      </c>
      <c r="E186">
        <v>1</v>
      </c>
      <c r="F186">
        <v>2</v>
      </c>
      <c r="G186" s="50">
        <v>32.700000000000003</v>
      </c>
      <c r="H186">
        <v>9</v>
      </c>
      <c r="I186">
        <f t="shared" si="7"/>
        <v>9</v>
      </c>
      <c r="J186">
        <v>5.7</v>
      </c>
      <c r="K186" s="50">
        <v>6.33</v>
      </c>
      <c r="L186">
        <f t="shared" si="8"/>
        <v>3</v>
      </c>
      <c r="M186">
        <v>6.78</v>
      </c>
    </row>
    <row r="187" spans="1:13" ht="15.6">
      <c r="A187" s="49">
        <f>분석1단계!AA186</f>
        <v>44381</v>
      </c>
      <c r="B187">
        <v>5</v>
      </c>
      <c r="C187">
        <v>20</v>
      </c>
      <c r="D187">
        <v>7</v>
      </c>
      <c r="E187">
        <v>2</v>
      </c>
      <c r="F187">
        <v>2</v>
      </c>
      <c r="G187" s="50">
        <v>30.8</v>
      </c>
      <c r="H187">
        <v>9</v>
      </c>
      <c r="I187">
        <f t="shared" si="7"/>
        <v>9</v>
      </c>
      <c r="J187">
        <v>5.8</v>
      </c>
      <c r="K187" s="50">
        <v>4.2300000000000004</v>
      </c>
      <c r="L187">
        <f t="shared" si="8"/>
        <v>2</v>
      </c>
      <c r="M187">
        <v>6.78</v>
      </c>
    </row>
    <row r="188" spans="1:13" ht="15.6">
      <c r="A188" s="49">
        <f>분석1단계!AA187</f>
        <v>44382</v>
      </c>
      <c r="B188">
        <v>5</v>
      </c>
      <c r="C188">
        <v>20</v>
      </c>
      <c r="D188">
        <v>1</v>
      </c>
      <c r="E188">
        <v>0</v>
      </c>
      <c r="F188">
        <v>2</v>
      </c>
      <c r="G188" s="50">
        <v>32.700000000000003</v>
      </c>
      <c r="H188">
        <v>9</v>
      </c>
      <c r="I188">
        <f t="shared" si="7"/>
        <v>9</v>
      </c>
      <c r="J188">
        <v>5.8</v>
      </c>
      <c r="K188" s="50">
        <v>14.93</v>
      </c>
      <c r="L188">
        <f t="shared" si="8"/>
        <v>6</v>
      </c>
      <c r="M188">
        <v>6.8</v>
      </c>
    </row>
    <row r="189" spans="1:13" ht="15.6">
      <c r="A189" s="49">
        <f>분석1단계!AA188</f>
        <v>44383</v>
      </c>
      <c r="B189">
        <v>5</v>
      </c>
      <c r="C189">
        <v>18</v>
      </c>
      <c r="D189">
        <v>2</v>
      </c>
      <c r="E189">
        <v>0</v>
      </c>
      <c r="F189">
        <v>2</v>
      </c>
      <c r="G189" s="50">
        <v>33.200000000000003</v>
      </c>
      <c r="H189">
        <v>10</v>
      </c>
      <c r="I189">
        <f t="shared" si="7"/>
        <v>10</v>
      </c>
      <c r="J189">
        <v>5.8</v>
      </c>
      <c r="K189" s="50">
        <v>16.690000000000001</v>
      </c>
      <c r="L189">
        <f t="shared" si="8"/>
        <v>7</v>
      </c>
      <c r="M189">
        <v>6.84</v>
      </c>
    </row>
    <row r="190" spans="1:13" ht="15.6">
      <c r="A190" s="49">
        <f>분석1단계!AA189</f>
        <v>44384</v>
      </c>
      <c r="B190">
        <v>5</v>
      </c>
      <c r="C190">
        <v>15</v>
      </c>
      <c r="D190">
        <v>3</v>
      </c>
      <c r="E190">
        <v>0</v>
      </c>
      <c r="F190">
        <v>2</v>
      </c>
      <c r="G190" s="50">
        <v>33.5</v>
      </c>
      <c r="H190">
        <v>10</v>
      </c>
      <c r="I190">
        <f t="shared" si="7"/>
        <v>10</v>
      </c>
      <c r="J190">
        <v>5.9</v>
      </c>
      <c r="K190" s="50">
        <v>10.66</v>
      </c>
      <c r="L190">
        <f t="shared" si="8"/>
        <v>4</v>
      </c>
      <c r="M190">
        <v>6.94</v>
      </c>
    </row>
    <row r="191" spans="1:13" ht="15.6">
      <c r="A191" s="49">
        <f>분석1단계!AA190</f>
        <v>44385</v>
      </c>
      <c r="B191">
        <v>5</v>
      </c>
      <c r="C191">
        <v>16</v>
      </c>
      <c r="D191">
        <v>4</v>
      </c>
      <c r="E191">
        <v>0</v>
      </c>
      <c r="F191">
        <v>2</v>
      </c>
      <c r="G191" s="50">
        <v>33.1</v>
      </c>
      <c r="H191">
        <v>10</v>
      </c>
      <c r="I191">
        <f t="shared" si="7"/>
        <v>10</v>
      </c>
      <c r="J191">
        <v>6</v>
      </c>
      <c r="K191" s="50">
        <v>11.26</v>
      </c>
      <c r="L191">
        <f t="shared" si="8"/>
        <v>5</v>
      </c>
      <c r="M191">
        <v>6.94</v>
      </c>
    </row>
    <row r="192" spans="1:13" ht="15.6">
      <c r="A192" s="49">
        <f>분석1단계!AA191</f>
        <v>44386</v>
      </c>
      <c r="B192">
        <v>5</v>
      </c>
      <c r="C192">
        <v>20</v>
      </c>
      <c r="D192">
        <v>5</v>
      </c>
      <c r="E192">
        <v>0</v>
      </c>
      <c r="F192">
        <v>2</v>
      </c>
      <c r="G192" s="50">
        <v>31.9</v>
      </c>
      <c r="H192">
        <v>9</v>
      </c>
      <c r="I192">
        <f t="shared" si="7"/>
        <v>9</v>
      </c>
      <c r="J192">
        <v>6.1</v>
      </c>
      <c r="K192" s="50">
        <v>20.73</v>
      </c>
      <c r="L192">
        <f t="shared" si="8"/>
        <v>8</v>
      </c>
      <c r="M192">
        <v>6.97</v>
      </c>
    </row>
    <row r="193" spans="1:13" ht="15.6">
      <c r="A193" s="49">
        <f>분석1단계!AA192</f>
        <v>44387</v>
      </c>
      <c r="B193">
        <v>5</v>
      </c>
      <c r="C193">
        <v>19</v>
      </c>
      <c r="D193">
        <v>6</v>
      </c>
      <c r="E193">
        <v>1</v>
      </c>
      <c r="F193">
        <v>2</v>
      </c>
      <c r="G193" s="50">
        <v>32.9</v>
      </c>
      <c r="H193">
        <v>10</v>
      </c>
      <c r="I193">
        <f t="shared" si="7"/>
        <v>10</v>
      </c>
      <c r="J193">
        <v>6.1</v>
      </c>
      <c r="K193" s="50">
        <v>18.45</v>
      </c>
      <c r="L193">
        <f t="shared" si="8"/>
        <v>7</v>
      </c>
      <c r="M193">
        <v>6.99</v>
      </c>
    </row>
    <row r="194" spans="1:13" ht="15.6">
      <c r="A194" s="49">
        <f>분석1단계!AA193</f>
        <v>44388</v>
      </c>
      <c r="B194">
        <v>5</v>
      </c>
      <c r="C194">
        <v>20</v>
      </c>
      <c r="D194">
        <v>7</v>
      </c>
      <c r="E194">
        <v>2</v>
      </c>
      <c r="F194">
        <v>2</v>
      </c>
      <c r="G194" s="50">
        <v>34.200000000000003</v>
      </c>
      <c r="H194">
        <v>10</v>
      </c>
      <c r="I194">
        <f t="shared" si="7"/>
        <v>10</v>
      </c>
      <c r="J194">
        <v>6.2</v>
      </c>
      <c r="K194" s="50">
        <v>21.89</v>
      </c>
      <c r="L194">
        <f t="shared" si="8"/>
        <v>8</v>
      </c>
      <c r="M194">
        <v>7.03</v>
      </c>
    </row>
    <row r="195" spans="1:13" ht="15.6">
      <c r="A195" s="49">
        <f>분석1단계!AA194</f>
        <v>44389</v>
      </c>
      <c r="B195">
        <v>5</v>
      </c>
      <c r="C195">
        <v>19</v>
      </c>
      <c r="D195">
        <v>1</v>
      </c>
      <c r="E195">
        <v>0</v>
      </c>
      <c r="F195">
        <v>2</v>
      </c>
      <c r="G195" s="50">
        <v>33.5</v>
      </c>
      <c r="H195">
        <v>10</v>
      </c>
      <c r="I195">
        <f t="shared" ref="I195:I258" si="9">IF(G195&lt;$R$21,1,IF(G195&lt;$R$20,2,IF(G195&lt;$R$19,3,IF(G195&lt;$R$18,4,IF(G195&lt;$R$17,5,IF(G195&lt;$R$16,6,IF(G195&lt;$R$15,7,IF(G195&lt;$R$14,8,IF(G195&lt;$R$13,9,10)))))))))</f>
        <v>10</v>
      </c>
      <c r="J195">
        <v>6.2</v>
      </c>
      <c r="K195" s="50">
        <v>22.85</v>
      </c>
      <c r="L195">
        <f t="shared" ref="L195:L258" si="10">IF(K195&lt;$U$21,1,IF(K195&lt;$U$20,2,IF(K195&lt;$U$19,3,IF(K195&lt;$U$18,4,IF(K195&lt;$U$17,5,IF(K195&lt;$U$16,6,IF(K195&lt;$U$15,7,IF(K195&lt;$U$14,8,IF(K195&lt;$U$13,9,10)))))))))</f>
        <v>9</v>
      </c>
      <c r="M195">
        <v>7.18</v>
      </c>
    </row>
    <row r="196" spans="1:13" ht="15.6">
      <c r="A196" s="49">
        <f>분석1단계!AA195</f>
        <v>44390</v>
      </c>
      <c r="B196">
        <v>5</v>
      </c>
      <c r="C196">
        <v>20</v>
      </c>
      <c r="D196">
        <v>2</v>
      </c>
      <c r="E196">
        <v>0</v>
      </c>
      <c r="F196">
        <v>2</v>
      </c>
      <c r="G196" s="50">
        <v>33.4</v>
      </c>
      <c r="H196">
        <v>10</v>
      </c>
      <c r="I196">
        <f t="shared" si="9"/>
        <v>10</v>
      </c>
      <c r="J196">
        <v>6.2</v>
      </c>
      <c r="K196" s="50">
        <v>22.71</v>
      </c>
      <c r="L196">
        <f t="shared" si="10"/>
        <v>9</v>
      </c>
      <c r="M196">
        <v>7.18</v>
      </c>
    </row>
    <row r="197" spans="1:13" ht="15.6">
      <c r="A197" s="49">
        <f>분석1단계!AA196</f>
        <v>44391</v>
      </c>
      <c r="B197">
        <v>5</v>
      </c>
      <c r="C197">
        <v>20</v>
      </c>
      <c r="D197">
        <v>3</v>
      </c>
      <c r="E197">
        <v>0</v>
      </c>
      <c r="F197">
        <v>2</v>
      </c>
      <c r="G197" s="50">
        <v>32.799999999999997</v>
      </c>
      <c r="H197">
        <v>9</v>
      </c>
      <c r="I197">
        <f t="shared" si="9"/>
        <v>9</v>
      </c>
      <c r="J197">
        <v>6.3</v>
      </c>
      <c r="K197" s="50">
        <v>16.86</v>
      </c>
      <c r="L197">
        <f t="shared" si="10"/>
        <v>7</v>
      </c>
      <c r="M197">
        <v>7.18</v>
      </c>
    </row>
    <row r="198" spans="1:13" ht="15.6">
      <c r="A198" s="49">
        <f>분석1단계!AA197</f>
        <v>44392</v>
      </c>
      <c r="B198">
        <v>5</v>
      </c>
      <c r="C198">
        <v>18</v>
      </c>
      <c r="D198">
        <v>4</v>
      </c>
      <c r="E198">
        <v>0</v>
      </c>
      <c r="F198">
        <v>2</v>
      </c>
      <c r="G198" s="50">
        <v>33.9</v>
      </c>
      <c r="H198">
        <v>10</v>
      </c>
      <c r="I198">
        <f t="shared" si="9"/>
        <v>10</v>
      </c>
      <c r="J198">
        <v>6.3</v>
      </c>
      <c r="K198" s="50">
        <v>26.23</v>
      </c>
      <c r="L198">
        <f t="shared" si="10"/>
        <v>10</v>
      </c>
      <c r="M198">
        <v>7.22</v>
      </c>
    </row>
    <row r="199" spans="1:13" ht="15.6">
      <c r="A199" s="49">
        <f>분석1단계!AA198</f>
        <v>44393</v>
      </c>
      <c r="B199">
        <v>5</v>
      </c>
      <c r="C199">
        <v>20</v>
      </c>
      <c r="D199">
        <v>5</v>
      </c>
      <c r="E199">
        <v>0</v>
      </c>
      <c r="F199">
        <v>2</v>
      </c>
      <c r="G199" s="50">
        <v>32.799999999999997</v>
      </c>
      <c r="H199">
        <v>9</v>
      </c>
      <c r="I199">
        <f t="shared" si="9"/>
        <v>9</v>
      </c>
      <c r="J199">
        <v>6.3</v>
      </c>
      <c r="K199" s="50">
        <v>24.19</v>
      </c>
      <c r="L199">
        <f t="shared" si="10"/>
        <v>9</v>
      </c>
      <c r="M199">
        <v>7.24</v>
      </c>
    </row>
    <row r="200" spans="1:13" ht="15.6">
      <c r="A200" s="49">
        <f>분석1단계!AA199</f>
        <v>44394</v>
      </c>
      <c r="B200">
        <v>5</v>
      </c>
      <c r="C200">
        <v>20</v>
      </c>
      <c r="D200">
        <v>6</v>
      </c>
      <c r="E200">
        <v>1</v>
      </c>
      <c r="F200">
        <v>2</v>
      </c>
      <c r="G200" s="50">
        <v>31.7</v>
      </c>
      <c r="H200">
        <v>9</v>
      </c>
      <c r="I200">
        <f t="shared" si="9"/>
        <v>9</v>
      </c>
      <c r="J200">
        <v>6.4</v>
      </c>
      <c r="K200" s="50">
        <v>21.23</v>
      </c>
      <c r="L200">
        <f t="shared" si="10"/>
        <v>8</v>
      </c>
      <c r="M200">
        <v>7.28</v>
      </c>
    </row>
    <row r="201" spans="1:13" ht="15.6">
      <c r="A201" s="49">
        <f>분석1단계!AA200</f>
        <v>44395</v>
      </c>
      <c r="B201">
        <v>5</v>
      </c>
      <c r="C201">
        <v>20</v>
      </c>
      <c r="D201">
        <v>7</v>
      </c>
      <c r="E201">
        <v>2</v>
      </c>
      <c r="F201">
        <v>2</v>
      </c>
      <c r="G201" s="50">
        <v>32.200000000000003</v>
      </c>
      <c r="H201">
        <v>9</v>
      </c>
      <c r="I201">
        <f t="shared" si="9"/>
        <v>9</v>
      </c>
      <c r="J201">
        <v>6.5</v>
      </c>
      <c r="K201" s="50">
        <v>18.57</v>
      </c>
      <c r="L201">
        <f t="shared" si="10"/>
        <v>7</v>
      </c>
      <c r="M201">
        <v>7.32</v>
      </c>
    </row>
    <row r="202" spans="1:13" ht="15.6">
      <c r="A202" s="49">
        <f>분석1단계!AA201</f>
        <v>44396</v>
      </c>
      <c r="B202">
        <v>5</v>
      </c>
      <c r="C202">
        <v>19</v>
      </c>
      <c r="D202">
        <v>1</v>
      </c>
      <c r="E202">
        <v>0</v>
      </c>
      <c r="F202">
        <v>2</v>
      </c>
      <c r="G202" s="50">
        <v>33.5</v>
      </c>
      <c r="H202">
        <v>10</v>
      </c>
      <c r="I202">
        <f t="shared" si="9"/>
        <v>10</v>
      </c>
      <c r="J202">
        <v>6.5</v>
      </c>
      <c r="K202" s="50">
        <v>26.59</v>
      </c>
      <c r="L202">
        <f t="shared" si="10"/>
        <v>10</v>
      </c>
      <c r="M202">
        <v>7.33</v>
      </c>
    </row>
    <row r="203" spans="1:13" ht="15.6">
      <c r="A203" s="49">
        <f>분석1단계!AA202</f>
        <v>44397</v>
      </c>
      <c r="B203">
        <v>5</v>
      </c>
      <c r="C203">
        <v>19</v>
      </c>
      <c r="D203">
        <v>2</v>
      </c>
      <c r="E203">
        <v>0</v>
      </c>
      <c r="F203">
        <v>2</v>
      </c>
      <c r="G203" s="50">
        <v>32.4</v>
      </c>
      <c r="H203">
        <v>9</v>
      </c>
      <c r="I203">
        <f t="shared" si="9"/>
        <v>9</v>
      </c>
      <c r="J203">
        <v>6.6</v>
      </c>
      <c r="K203" s="50">
        <v>22.02</v>
      </c>
      <c r="L203">
        <f t="shared" si="10"/>
        <v>8</v>
      </c>
      <c r="M203">
        <v>7.34</v>
      </c>
    </row>
    <row r="204" spans="1:13" ht="15.6">
      <c r="A204" s="49">
        <f>분석1단계!AA203</f>
        <v>44398</v>
      </c>
      <c r="B204">
        <v>5</v>
      </c>
      <c r="C204">
        <v>19</v>
      </c>
      <c r="D204">
        <v>3</v>
      </c>
      <c r="E204">
        <v>0</v>
      </c>
      <c r="F204">
        <v>2</v>
      </c>
      <c r="G204" s="50">
        <v>32.1</v>
      </c>
      <c r="H204">
        <v>9</v>
      </c>
      <c r="I204">
        <f t="shared" si="9"/>
        <v>9</v>
      </c>
      <c r="J204">
        <v>6.7</v>
      </c>
      <c r="K204" s="50">
        <v>22.87</v>
      </c>
      <c r="L204">
        <f t="shared" si="10"/>
        <v>9</v>
      </c>
      <c r="M204">
        <v>7.39</v>
      </c>
    </row>
    <row r="205" spans="1:13" ht="15.6">
      <c r="A205" s="49">
        <f>분석1단계!AA204</f>
        <v>44399</v>
      </c>
      <c r="B205">
        <v>5</v>
      </c>
      <c r="C205">
        <v>20</v>
      </c>
      <c r="D205">
        <v>4</v>
      </c>
      <c r="E205">
        <v>0</v>
      </c>
      <c r="F205">
        <v>2</v>
      </c>
      <c r="G205" s="50">
        <v>32.299999999999997</v>
      </c>
      <c r="H205">
        <v>9</v>
      </c>
      <c r="I205">
        <f t="shared" si="9"/>
        <v>9</v>
      </c>
      <c r="J205">
        <v>6.7</v>
      </c>
      <c r="K205" s="50">
        <v>16.7</v>
      </c>
      <c r="L205">
        <f t="shared" si="10"/>
        <v>7</v>
      </c>
      <c r="M205">
        <v>7.46</v>
      </c>
    </row>
    <row r="206" spans="1:13" ht="15.6">
      <c r="A206" s="49">
        <f>분석1단계!AA205</f>
        <v>44400</v>
      </c>
      <c r="B206">
        <v>5</v>
      </c>
      <c r="C206">
        <v>20</v>
      </c>
      <c r="D206">
        <v>5</v>
      </c>
      <c r="E206">
        <v>0</v>
      </c>
      <c r="F206">
        <v>2</v>
      </c>
      <c r="G206" s="50">
        <v>31.3</v>
      </c>
      <c r="H206">
        <v>9</v>
      </c>
      <c r="I206">
        <f t="shared" si="9"/>
        <v>9</v>
      </c>
      <c r="J206">
        <v>6.8</v>
      </c>
      <c r="K206" s="50">
        <v>9.5399999999999991</v>
      </c>
      <c r="L206">
        <f t="shared" si="10"/>
        <v>4</v>
      </c>
      <c r="M206">
        <v>7.46</v>
      </c>
    </row>
    <row r="207" spans="1:13" ht="15.6">
      <c r="A207" s="49">
        <f>분석1단계!AA206</f>
        <v>44401</v>
      </c>
      <c r="B207">
        <v>5</v>
      </c>
      <c r="C207">
        <v>20</v>
      </c>
      <c r="D207">
        <v>6</v>
      </c>
      <c r="E207">
        <v>1</v>
      </c>
      <c r="F207">
        <v>2</v>
      </c>
      <c r="G207" s="50">
        <v>32.9</v>
      </c>
      <c r="H207">
        <v>10</v>
      </c>
      <c r="I207">
        <f t="shared" si="9"/>
        <v>10</v>
      </c>
      <c r="J207">
        <v>6.8</v>
      </c>
      <c r="K207" s="50">
        <v>15.71</v>
      </c>
      <c r="L207">
        <f t="shared" si="10"/>
        <v>6</v>
      </c>
      <c r="M207">
        <v>7.46</v>
      </c>
    </row>
    <row r="208" spans="1:13" ht="15.6">
      <c r="A208" s="49">
        <f>분석1단계!AA207</f>
        <v>44402</v>
      </c>
      <c r="B208">
        <v>5</v>
      </c>
      <c r="C208">
        <v>20</v>
      </c>
      <c r="D208">
        <v>7</v>
      </c>
      <c r="E208">
        <v>2</v>
      </c>
      <c r="F208">
        <v>2</v>
      </c>
      <c r="G208" s="50">
        <v>30.3</v>
      </c>
      <c r="H208">
        <v>9</v>
      </c>
      <c r="I208">
        <f t="shared" si="9"/>
        <v>9</v>
      </c>
      <c r="J208">
        <v>6.9</v>
      </c>
      <c r="K208" s="50">
        <v>6.61</v>
      </c>
      <c r="L208">
        <f t="shared" si="10"/>
        <v>3</v>
      </c>
      <c r="M208">
        <v>7.51</v>
      </c>
    </row>
    <row r="209" spans="1:13" ht="15.6">
      <c r="A209" s="49">
        <f>분석1단계!AA208</f>
        <v>44403</v>
      </c>
      <c r="B209">
        <v>5</v>
      </c>
      <c r="C209">
        <v>20</v>
      </c>
      <c r="D209">
        <v>1</v>
      </c>
      <c r="E209">
        <v>0</v>
      </c>
      <c r="F209">
        <v>2</v>
      </c>
      <c r="G209" s="50">
        <v>31.6</v>
      </c>
      <c r="H209">
        <v>9</v>
      </c>
      <c r="I209">
        <f t="shared" si="9"/>
        <v>9</v>
      </c>
      <c r="J209">
        <v>6.9</v>
      </c>
      <c r="K209" s="50">
        <v>11.52</v>
      </c>
      <c r="L209">
        <f t="shared" si="10"/>
        <v>5</v>
      </c>
      <c r="M209">
        <v>7.54</v>
      </c>
    </row>
    <row r="210" spans="1:13" ht="15.6">
      <c r="A210" s="49">
        <f>분석1단계!AA209</f>
        <v>44404</v>
      </c>
      <c r="B210">
        <v>5</v>
      </c>
      <c r="C210">
        <v>19</v>
      </c>
      <c r="D210">
        <v>2</v>
      </c>
      <c r="E210">
        <v>0</v>
      </c>
      <c r="F210">
        <v>2</v>
      </c>
      <c r="G210" s="50">
        <v>33.700000000000003</v>
      </c>
      <c r="H210">
        <v>10</v>
      </c>
      <c r="I210">
        <f t="shared" si="9"/>
        <v>10</v>
      </c>
      <c r="J210">
        <v>6.9</v>
      </c>
      <c r="K210" s="50">
        <v>26.71</v>
      </c>
      <c r="L210">
        <f t="shared" si="10"/>
        <v>10</v>
      </c>
      <c r="M210">
        <v>7.57</v>
      </c>
    </row>
    <row r="211" spans="1:13" ht="15.6">
      <c r="A211" s="49">
        <f>분석1단계!AA210</f>
        <v>44405</v>
      </c>
      <c r="B211">
        <v>5</v>
      </c>
      <c r="C211">
        <v>19</v>
      </c>
      <c r="D211">
        <v>3</v>
      </c>
      <c r="E211">
        <v>0</v>
      </c>
      <c r="F211">
        <v>2</v>
      </c>
      <c r="G211" s="50">
        <v>34.299999999999997</v>
      </c>
      <c r="H211">
        <v>10</v>
      </c>
      <c r="I211">
        <f t="shared" si="9"/>
        <v>10</v>
      </c>
      <c r="J211">
        <v>7</v>
      </c>
      <c r="K211" s="50">
        <v>27.14</v>
      </c>
      <c r="L211">
        <f t="shared" si="10"/>
        <v>10</v>
      </c>
      <c r="M211">
        <v>7.59</v>
      </c>
    </row>
    <row r="212" spans="1:13" ht="15.6">
      <c r="A212" s="49">
        <f>분석1단계!AA211</f>
        <v>44406</v>
      </c>
      <c r="B212">
        <v>5</v>
      </c>
      <c r="C212">
        <v>18</v>
      </c>
      <c r="D212">
        <v>4</v>
      </c>
      <c r="E212">
        <v>0</v>
      </c>
      <c r="F212">
        <v>2</v>
      </c>
      <c r="G212" s="50">
        <v>33.799999999999997</v>
      </c>
      <c r="H212">
        <v>10</v>
      </c>
      <c r="I212">
        <f t="shared" si="9"/>
        <v>10</v>
      </c>
      <c r="J212">
        <v>7</v>
      </c>
      <c r="K212" s="50">
        <v>25.5</v>
      </c>
      <c r="L212">
        <f t="shared" si="10"/>
        <v>10</v>
      </c>
      <c r="M212">
        <v>7.59</v>
      </c>
    </row>
    <row r="213" spans="1:13" ht="15.6">
      <c r="A213" s="49">
        <f>분석1단계!AA212</f>
        <v>44407</v>
      </c>
      <c r="B213">
        <v>5</v>
      </c>
      <c r="C213">
        <v>18</v>
      </c>
      <c r="D213">
        <v>5</v>
      </c>
      <c r="E213">
        <v>0</v>
      </c>
      <c r="F213">
        <v>2</v>
      </c>
      <c r="G213" s="50">
        <v>32.5</v>
      </c>
      <c r="H213">
        <v>9</v>
      </c>
      <c r="I213">
        <f t="shared" si="9"/>
        <v>9</v>
      </c>
      <c r="J213">
        <v>7</v>
      </c>
      <c r="K213" s="50">
        <v>17.2</v>
      </c>
      <c r="L213">
        <f t="shared" si="10"/>
        <v>7</v>
      </c>
      <c r="M213">
        <v>7.63</v>
      </c>
    </row>
    <row r="214" spans="1:13" ht="15.6">
      <c r="A214" s="49">
        <f>분석1단계!AA213</f>
        <v>44408</v>
      </c>
      <c r="B214">
        <v>5</v>
      </c>
      <c r="C214">
        <v>20</v>
      </c>
      <c r="D214">
        <v>6</v>
      </c>
      <c r="E214">
        <v>1</v>
      </c>
      <c r="F214">
        <v>2</v>
      </c>
      <c r="G214" s="50">
        <v>33.799999999999997</v>
      </c>
      <c r="H214">
        <v>10</v>
      </c>
      <c r="I214">
        <f t="shared" si="9"/>
        <v>10</v>
      </c>
      <c r="J214">
        <v>7.1</v>
      </c>
      <c r="K214" s="50">
        <v>9.2200000000000006</v>
      </c>
      <c r="L214">
        <f t="shared" si="10"/>
        <v>4</v>
      </c>
      <c r="M214">
        <v>7.71</v>
      </c>
    </row>
    <row r="215" spans="1:13" ht="15.6">
      <c r="A215" s="49">
        <f>분석1단계!AA214</f>
        <v>44409</v>
      </c>
      <c r="B215">
        <v>5</v>
      </c>
      <c r="C215">
        <v>20</v>
      </c>
      <c r="D215">
        <v>7</v>
      </c>
      <c r="E215">
        <v>2</v>
      </c>
      <c r="F215">
        <v>2</v>
      </c>
      <c r="G215" s="50">
        <v>33.700000000000003</v>
      </c>
      <c r="H215">
        <v>10</v>
      </c>
      <c r="I215">
        <f t="shared" si="9"/>
        <v>10</v>
      </c>
      <c r="J215">
        <v>7.1</v>
      </c>
      <c r="K215" s="50">
        <v>18.54</v>
      </c>
      <c r="L215">
        <f t="shared" si="10"/>
        <v>7</v>
      </c>
      <c r="M215">
        <v>7.73</v>
      </c>
    </row>
    <row r="216" spans="1:13" ht="15.6">
      <c r="A216" s="49">
        <f>분석1단계!AA215</f>
        <v>44410</v>
      </c>
      <c r="B216">
        <v>5</v>
      </c>
      <c r="C216">
        <v>19</v>
      </c>
      <c r="D216">
        <v>1</v>
      </c>
      <c r="E216">
        <v>0</v>
      </c>
      <c r="F216">
        <v>2</v>
      </c>
      <c r="G216" s="50">
        <v>33.299999999999997</v>
      </c>
      <c r="H216">
        <v>10</v>
      </c>
      <c r="I216">
        <f t="shared" si="9"/>
        <v>10</v>
      </c>
      <c r="J216">
        <v>7.1</v>
      </c>
      <c r="K216" s="50">
        <v>14.9</v>
      </c>
      <c r="L216">
        <f t="shared" si="10"/>
        <v>6</v>
      </c>
      <c r="M216">
        <v>7.77</v>
      </c>
    </row>
    <row r="217" spans="1:13" ht="15.6">
      <c r="A217" s="49">
        <f>분석1단계!AA216</f>
        <v>44411</v>
      </c>
      <c r="B217">
        <v>5</v>
      </c>
      <c r="C217">
        <v>19</v>
      </c>
      <c r="D217">
        <v>2</v>
      </c>
      <c r="E217">
        <v>0</v>
      </c>
      <c r="F217">
        <v>2</v>
      </c>
      <c r="G217" s="50">
        <v>34.299999999999997</v>
      </c>
      <c r="H217">
        <v>10</v>
      </c>
      <c r="I217">
        <f t="shared" si="9"/>
        <v>10</v>
      </c>
      <c r="J217">
        <v>7.2</v>
      </c>
      <c r="K217" s="50">
        <v>22.89</v>
      </c>
      <c r="L217">
        <f t="shared" si="10"/>
        <v>9</v>
      </c>
      <c r="M217">
        <v>7.79</v>
      </c>
    </row>
    <row r="218" spans="1:13" ht="15.6">
      <c r="A218" s="49">
        <f>분석1단계!AA217</f>
        <v>44412</v>
      </c>
      <c r="B218">
        <v>5</v>
      </c>
      <c r="C218">
        <v>20</v>
      </c>
      <c r="D218">
        <v>3</v>
      </c>
      <c r="E218">
        <v>0</v>
      </c>
      <c r="F218">
        <v>2</v>
      </c>
      <c r="G218" s="50">
        <v>34.1</v>
      </c>
      <c r="H218">
        <v>10</v>
      </c>
      <c r="I218">
        <f t="shared" si="9"/>
        <v>10</v>
      </c>
      <c r="J218">
        <v>7.2</v>
      </c>
      <c r="K218" s="50">
        <v>24.86</v>
      </c>
      <c r="L218">
        <f t="shared" si="10"/>
        <v>9</v>
      </c>
      <c r="M218">
        <v>7.85</v>
      </c>
    </row>
    <row r="219" spans="1:13" ht="15.6">
      <c r="A219" s="49">
        <f>분석1단계!AA218</f>
        <v>44413</v>
      </c>
      <c r="B219">
        <v>5</v>
      </c>
      <c r="C219">
        <v>19</v>
      </c>
      <c r="D219">
        <v>4</v>
      </c>
      <c r="E219">
        <v>0</v>
      </c>
      <c r="F219">
        <v>2</v>
      </c>
      <c r="G219" s="50">
        <v>34.4</v>
      </c>
      <c r="H219">
        <v>10</v>
      </c>
      <c r="I219">
        <f t="shared" si="9"/>
        <v>10</v>
      </c>
      <c r="J219">
        <v>7.2</v>
      </c>
      <c r="K219" s="50">
        <v>22.83</v>
      </c>
      <c r="L219">
        <f t="shared" si="10"/>
        <v>9</v>
      </c>
      <c r="M219">
        <v>7.95</v>
      </c>
    </row>
    <row r="220" spans="1:13" ht="15.6">
      <c r="A220" s="49">
        <f>분석1단계!AA219</f>
        <v>44414</v>
      </c>
      <c r="B220">
        <v>5</v>
      </c>
      <c r="C220">
        <v>18</v>
      </c>
      <c r="D220">
        <v>5</v>
      </c>
      <c r="E220">
        <v>0</v>
      </c>
      <c r="F220">
        <v>2</v>
      </c>
      <c r="G220" s="50">
        <v>33.6</v>
      </c>
      <c r="H220">
        <v>10</v>
      </c>
      <c r="I220">
        <f t="shared" si="9"/>
        <v>10</v>
      </c>
      <c r="J220">
        <v>7.2</v>
      </c>
      <c r="K220" s="50">
        <v>26.18</v>
      </c>
      <c r="L220">
        <f t="shared" si="10"/>
        <v>10</v>
      </c>
      <c r="M220">
        <v>8</v>
      </c>
    </row>
    <row r="221" spans="1:13" ht="15.6">
      <c r="A221" s="49">
        <f>분석1단계!AA220</f>
        <v>44415</v>
      </c>
      <c r="B221">
        <v>5</v>
      </c>
      <c r="C221">
        <v>19</v>
      </c>
      <c r="D221">
        <v>6</v>
      </c>
      <c r="E221">
        <v>1</v>
      </c>
      <c r="F221">
        <v>2</v>
      </c>
      <c r="G221" s="50">
        <v>33.1</v>
      </c>
      <c r="H221">
        <v>10</v>
      </c>
      <c r="I221">
        <f t="shared" si="9"/>
        <v>10</v>
      </c>
      <c r="J221">
        <v>7.2</v>
      </c>
      <c r="K221" s="50">
        <v>25.69</v>
      </c>
      <c r="L221">
        <f t="shared" si="10"/>
        <v>10</v>
      </c>
      <c r="M221">
        <v>8.0299999999999994</v>
      </c>
    </row>
    <row r="222" spans="1:13" ht="15.6">
      <c r="A222" s="49">
        <f>분석1단계!AA221</f>
        <v>44416</v>
      </c>
      <c r="B222">
        <v>5</v>
      </c>
      <c r="C222">
        <v>20</v>
      </c>
      <c r="D222">
        <v>7</v>
      </c>
      <c r="E222">
        <v>2</v>
      </c>
      <c r="F222">
        <v>2</v>
      </c>
      <c r="G222" s="50">
        <v>32.200000000000003</v>
      </c>
      <c r="H222">
        <v>9</v>
      </c>
      <c r="I222">
        <f t="shared" si="9"/>
        <v>9</v>
      </c>
      <c r="J222">
        <v>7.3</v>
      </c>
      <c r="K222" s="50">
        <v>9.06</v>
      </c>
      <c r="L222">
        <f t="shared" si="10"/>
        <v>4</v>
      </c>
      <c r="M222" s="15">
        <v>8.16</v>
      </c>
    </row>
    <row r="223" spans="1:13" ht="15.6">
      <c r="A223" s="49">
        <f>분석1단계!AA222</f>
        <v>44417</v>
      </c>
      <c r="B223">
        <v>5</v>
      </c>
      <c r="C223">
        <v>18</v>
      </c>
      <c r="D223">
        <v>1</v>
      </c>
      <c r="E223">
        <v>0</v>
      </c>
      <c r="F223">
        <v>2</v>
      </c>
      <c r="G223" s="50">
        <v>33.1</v>
      </c>
      <c r="H223">
        <v>10</v>
      </c>
      <c r="I223">
        <f t="shared" si="9"/>
        <v>10</v>
      </c>
      <c r="J223" s="53">
        <v>7.3</v>
      </c>
      <c r="K223" s="50">
        <v>21.97</v>
      </c>
      <c r="L223">
        <f t="shared" si="10"/>
        <v>8</v>
      </c>
      <c r="M223">
        <v>8.17</v>
      </c>
    </row>
    <row r="224" spans="1:13" ht="15.6">
      <c r="A224" s="49">
        <f>분석1단계!AA223</f>
        <v>44418</v>
      </c>
      <c r="B224">
        <v>5</v>
      </c>
      <c r="C224">
        <v>18</v>
      </c>
      <c r="D224">
        <v>2</v>
      </c>
      <c r="E224">
        <v>0</v>
      </c>
      <c r="F224">
        <v>2</v>
      </c>
      <c r="G224" s="50">
        <v>32.5</v>
      </c>
      <c r="H224">
        <v>9</v>
      </c>
      <c r="I224">
        <f t="shared" si="9"/>
        <v>9</v>
      </c>
      <c r="J224" s="54">
        <v>7.4</v>
      </c>
      <c r="K224" s="50">
        <v>18.649999999999999</v>
      </c>
      <c r="L224">
        <f t="shared" si="10"/>
        <v>7</v>
      </c>
      <c r="M224">
        <v>8.25</v>
      </c>
    </row>
    <row r="225" spans="1:13" ht="15.6">
      <c r="A225" s="49">
        <f>분석1단계!AA224</f>
        <v>44419</v>
      </c>
      <c r="B225">
        <v>5</v>
      </c>
      <c r="C225">
        <v>20</v>
      </c>
      <c r="D225">
        <v>3</v>
      </c>
      <c r="E225">
        <v>0</v>
      </c>
      <c r="F225">
        <v>2</v>
      </c>
      <c r="G225" s="50">
        <v>30.5</v>
      </c>
      <c r="H225">
        <v>9</v>
      </c>
      <c r="I225">
        <f t="shared" si="9"/>
        <v>9</v>
      </c>
      <c r="J225">
        <v>7.4</v>
      </c>
      <c r="K225" s="50">
        <v>8.2899999999999991</v>
      </c>
      <c r="L225">
        <f t="shared" si="10"/>
        <v>4</v>
      </c>
      <c r="M225">
        <v>8.26</v>
      </c>
    </row>
    <row r="226" spans="1:13" ht="15.6">
      <c r="A226" s="49">
        <f>분석1단계!AA225</f>
        <v>44420</v>
      </c>
      <c r="B226">
        <v>5</v>
      </c>
      <c r="C226">
        <v>16</v>
      </c>
      <c r="D226">
        <v>4</v>
      </c>
      <c r="E226">
        <v>0</v>
      </c>
      <c r="F226">
        <v>2</v>
      </c>
      <c r="G226" s="50">
        <v>30.9</v>
      </c>
      <c r="H226">
        <v>9</v>
      </c>
      <c r="I226">
        <f t="shared" si="9"/>
        <v>9</v>
      </c>
      <c r="J226">
        <v>7.4</v>
      </c>
      <c r="K226" s="50">
        <v>6.61</v>
      </c>
      <c r="L226">
        <f t="shared" si="10"/>
        <v>3</v>
      </c>
      <c r="M226">
        <v>8.2899999999999991</v>
      </c>
    </row>
    <row r="227" spans="1:13" ht="15.6">
      <c r="A227" s="49">
        <f>분석1단계!AA226</f>
        <v>44421</v>
      </c>
      <c r="B227">
        <v>5</v>
      </c>
      <c r="C227">
        <v>18</v>
      </c>
      <c r="D227">
        <v>5</v>
      </c>
      <c r="E227">
        <v>0</v>
      </c>
      <c r="F227">
        <v>2</v>
      </c>
      <c r="G227" s="50">
        <v>28.6</v>
      </c>
      <c r="H227">
        <v>8</v>
      </c>
      <c r="I227">
        <f t="shared" si="9"/>
        <v>8</v>
      </c>
      <c r="J227">
        <v>7.4</v>
      </c>
      <c r="K227" s="50">
        <v>7.46</v>
      </c>
      <c r="L227">
        <f t="shared" si="10"/>
        <v>3</v>
      </c>
      <c r="M227">
        <v>8.2899999999999991</v>
      </c>
    </row>
    <row r="228" spans="1:13" ht="15.6">
      <c r="A228" s="49">
        <f>분석1단계!AA227</f>
        <v>44422</v>
      </c>
      <c r="B228">
        <v>5</v>
      </c>
      <c r="C228">
        <v>20</v>
      </c>
      <c r="D228">
        <v>6</v>
      </c>
      <c r="E228">
        <v>1</v>
      </c>
      <c r="F228">
        <v>2</v>
      </c>
      <c r="G228" s="50">
        <v>27.6</v>
      </c>
      <c r="H228">
        <v>8</v>
      </c>
      <c r="I228">
        <f t="shared" si="9"/>
        <v>8</v>
      </c>
      <c r="J228">
        <v>7.5</v>
      </c>
      <c r="K228" s="50">
        <v>3.09</v>
      </c>
      <c r="L228">
        <f t="shared" si="10"/>
        <v>2</v>
      </c>
      <c r="M228">
        <v>8.3000000000000007</v>
      </c>
    </row>
    <row r="229" spans="1:13" ht="15.6">
      <c r="A229" s="49">
        <f>분석1단계!AA228</f>
        <v>44423</v>
      </c>
      <c r="B229">
        <v>5</v>
      </c>
      <c r="C229">
        <v>20</v>
      </c>
      <c r="D229">
        <v>7</v>
      </c>
      <c r="E229">
        <v>3</v>
      </c>
      <c r="F229">
        <v>2</v>
      </c>
      <c r="G229" s="50">
        <v>29.1</v>
      </c>
      <c r="H229">
        <v>8</v>
      </c>
      <c r="I229">
        <f t="shared" si="9"/>
        <v>8</v>
      </c>
      <c r="J229">
        <v>7.6</v>
      </c>
      <c r="K229" s="50">
        <v>6.75</v>
      </c>
      <c r="L229">
        <f t="shared" si="10"/>
        <v>3</v>
      </c>
      <c r="M229">
        <v>8.3800000000000008</v>
      </c>
    </row>
    <row r="230" spans="1:13" ht="15.6">
      <c r="A230" s="49">
        <f>분석1단계!AA229</f>
        <v>44424</v>
      </c>
      <c r="B230">
        <v>5</v>
      </c>
      <c r="C230">
        <v>19</v>
      </c>
      <c r="D230">
        <v>1</v>
      </c>
      <c r="E230">
        <v>3</v>
      </c>
      <c r="F230">
        <v>2</v>
      </c>
      <c r="G230" s="50">
        <v>29.4</v>
      </c>
      <c r="H230">
        <v>8</v>
      </c>
      <c r="I230">
        <f t="shared" si="9"/>
        <v>8</v>
      </c>
      <c r="J230">
        <v>7.6</v>
      </c>
      <c r="K230" s="50">
        <v>7.18</v>
      </c>
      <c r="L230">
        <f t="shared" si="10"/>
        <v>3</v>
      </c>
      <c r="M230">
        <v>8.39</v>
      </c>
    </row>
    <row r="231" spans="1:13" ht="15.6">
      <c r="A231" s="49">
        <f>분석1단계!AA230</f>
        <v>44425</v>
      </c>
      <c r="B231">
        <v>5</v>
      </c>
      <c r="C231">
        <v>19</v>
      </c>
      <c r="D231">
        <v>2</v>
      </c>
      <c r="E231">
        <v>0</v>
      </c>
      <c r="F231">
        <v>2</v>
      </c>
      <c r="G231" s="50">
        <v>29.5</v>
      </c>
      <c r="H231">
        <v>8</v>
      </c>
      <c r="I231">
        <f t="shared" si="9"/>
        <v>8</v>
      </c>
      <c r="J231">
        <v>7.7</v>
      </c>
      <c r="K231" s="50">
        <v>18.43</v>
      </c>
      <c r="L231">
        <f t="shared" si="10"/>
        <v>7</v>
      </c>
      <c r="M231">
        <v>8.51</v>
      </c>
    </row>
    <row r="232" spans="1:13" ht="15.6">
      <c r="A232" s="49">
        <f>분석1단계!AA231</f>
        <v>44426</v>
      </c>
      <c r="B232">
        <v>5</v>
      </c>
      <c r="C232">
        <v>19</v>
      </c>
      <c r="D232">
        <v>3</v>
      </c>
      <c r="E232">
        <v>0</v>
      </c>
      <c r="F232">
        <v>2</v>
      </c>
      <c r="G232" s="50">
        <v>30</v>
      </c>
      <c r="H232">
        <v>9</v>
      </c>
      <c r="I232">
        <f t="shared" si="9"/>
        <v>8</v>
      </c>
      <c r="J232">
        <v>7.7</v>
      </c>
      <c r="K232" s="50">
        <v>23.39</v>
      </c>
      <c r="L232">
        <f t="shared" si="10"/>
        <v>9</v>
      </c>
      <c r="M232">
        <v>8.5500000000000007</v>
      </c>
    </row>
    <row r="233" spans="1:13" ht="15.6">
      <c r="A233" s="49">
        <f>분석1단계!AA232</f>
        <v>44427</v>
      </c>
      <c r="B233">
        <v>5</v>
      </c>
      <c r="C233">
        <v>20</v>
      </c>
      <c r="D233">
        <v>4</v>
      </c>
      <c r="E233">
        <v>0</v>
      </c>
      <c r="F233">
        <v>2</v>
      </c>
      <c r="G233" s="50">
        <v>29.7</v>
      </c>
      <c r="H233">
        <v>8</v>
      </c>
      <c r="I233">
        <f t="shared" si="9"/>
        <v>8</v>
      </c>
      <c r="J233">
        <v>7.9</v>
      </c>
      <c r="K233" s="50">
        <v>16.41</v>
      </c>
      <c r="L233">
        <f t="shared" si="10"/>
        <v>6</v>
      </c>
      <c r="M233">
        <v>8.6</v>
      </c>
    </row>
    <row r="234" spans="1:13" ht="15.6">
      <c r="A234" s="49">
        <f>분석1단계!AA233</f>
        <v>44428</v>
      </c>
      <c r="B234">
        <v>5</v>
      </c>
      <c r="C234">
        <v>18</v>
      </c>
      <c r="D234">
        <v>5</v>
      </c>
      <c r="E234">
        <v>0</v>
      </c>
      <c r="F234">
        <v>2</v>
      </c>
      <c r="G234" s="50">
        <v>32.700000000000003</v>
      </c>
      <c r="H234">
        <v>9</v>
      </c>
      <c r="I234">
        <f t="shared" si="9"/>
        <v>9</v>
      </c>
      <c r="J234">
        <v>8</v>
      </c>
      <c r="K234" s="50">
        <v>23.27</v>
      </c>
      <c r="L234">
        <f t="shared" si="10"/>
        <v>9</v>
      </c>
      <c r="M234">
        <v>8.7100000000000009</v>
      </c>
    </row>
    <row r="235" spans="1:13" ht="15.6">
      <c r="A235" s="49">
        <f>분석1단계!AA234</f>
        <v>44429</v>
      </c>
      <c r="B235">
        <v>4</v>
      </c>
      <c r="C235">
        <v>13</v>
      </c>
      <c r="D235">
        <v>6</v>
      </c>
      <c r="E235">
        <v>1</v>
      </c>
      <c r="F235">
        <v>2</v>
      </c>
      <c r="G235" s="50">
        <v>31.4</v>
      </c>
      <c r="H235">
        <v>9</v>
      </c>
      <c r="I235">
        <f t="shared" si="9"/>
        <v>9</v>
      </c>
      <c r="J235">
        <v>8</v>
      </c>
      <c r="K235" s="50">
        <v>4.71</v>
      </c>
      <c r="L235">
        <f t="shared" si="10"/>
        <v>2</v>
      </c>
      <c r="M235">
        <v>8.76</v>
      </c>
    </row>
    <row r="236" spans="1:13" ht="15.6">
      <c r="A236" s="49">
        <f>분석1단계!AA235</f>
        <v>44430</v>
      </c>
      <c r="B236">
        <v>5</v>
      </c>
      <c r="C236">
        <v>20</v>
      </c>
      <c r="D236">
        <v>7</v>
      </c>
      <c r="E236">
        <v>2</v>
      </c>
      <c r="F236">
        <v>2</v>
      </c>
      <c r="G236" s="50">
        <v>30.3</v>
      </c>
      <c r="H236">
        <v>9</v>
      </c>
      <c r="I236">
        <f t="shared" si="9"/>
        <v>9</v>
      </c>
      <c r="J236">
        <v>8.1</v>
      </c>
      <c r="K236" s="50">
        <v>5.24</v>
      </c>
      <c r="L236">
        <f t="shared" si="10"/>
        <v>2</v>
      </c>
      <c r="M236">
        <v>8.77</v>
      </c>
    </row>
    <row r="237" spans="1:13" ht="15.6">
      <c r="A237" s="49">
        <f>분석1단계!AA236</f>
        <v>44431</v>
      </c>
      <c r="B237">
        <v>5</v>
      </c>
      <c r="C237">
        <v>15</v>
      </c>
      <c r="D237">
        <v>1</v>
      </c>
      <c r="E237">
        <v>0</v>
      </c>
      <c r="F237">
        <v>2</v>
      </c>
      <c r="G237" s="50">
        <v>33</v>
      </c>
      <c r="H237">
        <v>10</v>
      </c>
      <c r="I237">
        <f t="shared" si="9"/>
        <v>10</v>
      </c>
      <c r="J237">
        <v>8.1</v>
      </c>
      <c r="K237" s="50">
        <v>11.25</v>
      </c>
      <c r="L237">
        <f t="shared" si="10"/>
        <v>5</v>
      </c>
      <c r="M237">
        <v>8.81</v>
      </c>
    </row>
    <row r="238" spans="1:13" ht="15.6">
      <c r="A238" s="49">
        <f>분석1단계!AA237</f>
        <v>44432</v>
      </c>
      <c r="B238">
        <v>5</v>
      </c>
      <c r="C238">
        <v>18</v>
      </c>
      <c r="D238">
        <v>2</v>
      </c>
      <c r="E238">
        <v>0</v>
      </c>
      <c r="F238">
        <v>2</v>
      </c>
      <c r="G238" s="50">
        <v>33.299999999999997</v>
      </c>
      <c r="H238">
        <v>10</v>
      </c>
      <c r="I238">
        <f t="shared" si="9"/>
        <v>10</v>
      </c>
      <c r="J238">
        <v>8.1</v>
      </c>
      <c r="K238" s="50">
        <v>10.210000000000001</v>
      </c>
      <c r="L238">
        <f t="shared" si="10"/>
        <v>4</v>
      </c>
      <c r="M238">
        <v>8.83</v>
      </c>
    </row>
    <row r="239" spans="1:13" ht="15.6">
      <c r="A239" s="49">
        <f>분석1단계!AA238</f>
        <v>44433</v>
      </c>
      <c r="B239">
        <v>5</v>
      </c>
      <c r="C239">
        <v>14</v>
      </c>
      <c r="D239">
        <v>3</v>
      </c>
      <c r="E239">
        <v>0</v>
      </c>
      <c r="F239">
        <v>2</v>
      </c>
      <c r="G239" s="50">
        <v>33.5</v>
      </c>
      <c r="H239">
        <v>10</v>
      </c>
      <c r="I239">
        <f t="shared" si="9"/>
        <v>10</v>
      </c>
      <c r="J239">
        <v>8.3000000000000007</v>
      </c>
      <c r="K239" s="50">
        <v>11.15</v>
      </c>
      <c r="L239">
        <f t="shared" si="10"/>
        <v>4</v>
      </c>
      <c r="M239">
        <v>8.8800000000000008</v>
      </c>
    </row>
    <row r="240" spans="1:13" ht="15.6">
      <c r="A240" s="49">
        <f>분석1단계!AA239</f>
        <v>44434</v>
      </c>
      <c r="B240">
        <v>5</v>
      </c>
      <c r="C240">
        <v>18</v>
      </c>
      <c r="D240">
        <v>4</v>
      </c>
      <c r="E240">
        <v>0</v>
      </c>
      <c r="F240">
        <v>2</v>
      </c>
      <c r="G240" s="50">
        <v>31.7</v>
      </c>
      <c r="H240">
        <v>9</v>
      </c>
      <c r="I240">
        <f t="shared" si="9"/>
        <v>9</v>
      </c>
      <c r="J240">
        <v>8.3000000000000007</v>
      </c>
      <c r="K240" s="50">
        <v>20.57</v>
      </c>
      <c r="L240">
        <f t="shared" si="10"/>
        <v>8</v>
      </c>
      <c r="M240">
        <v>8.89</v>
      </c>
    </row>
    <row r="241" spans="1:13" ht="15.6">
      <c r="A241" s="49">
        <f>분석1단계!AA240</f>
        <v>44435</v>
      </c>
      <c r="B241">
        <v>5</v>
      </c>
      <c r="C241">
        <v>18</v>
      </c>
      <c r="D241">
        <v>5</v>
      </c>
      <c r="E241">
        <v>0</v>
      </c>
      <c r="F241">
        <v>2</v>
      </c>
      <c r="G241" s="50">
        <v>33.5</v>
      </c>
      <c r="H241">
        <v>10</v>
      </c>
      <c r="I241">
        <f t="shared" si="9"/>
        <v>10</v>
      </c>
      <c r="J241">
        <v>8.3000000000000007</v>
      </c>
      <c r="K241" s="50">
        <v>24.85</v>
      </c>
      <c r="L241">
        <f t="shared" si="10"/>
        <v>9</v>
      </c>
      <c r="M241">
        <v>8.93</v>
      </c>
    </row>
    <row r="242" spans="1:13" ht="15.6">
      <c r="A242" s="49">
        <f>분석1단계!AA241</f>
        <v>44436</v>
      </c>
      <c r="B242">
        <v>5</v>
      </c>
      <c r="C242">
        <v>19</v>
      </c>
      <c r="D242">
        <v>6</v>
      </c>
      <c r="E242">
        <v>1</v>
      </c>
      <c r="F242">
        <v>2</v>
      </c>
      <c r="G242" s="50">
        <v>33.9</v>
      </c>
      <c r="H242">
        <v>10</v>
      </c>
      <c r="I242">
        <f t="shared" si="9"/>
        <v>10</v>
      </c>
      <c r="J242">
        <v>8.4</v>
      </c>
      <c r="K242" s="50">
        <v>24.42</v>
      </c>
      <c r="L242">
        <f t="shared" si="10"/>
        <v>9</v>
      </c>
      <c r="M242">
        <v>8.9499999999999993</v>
      </c>
    </row>
    <row r="243" spans="1:13" ht="15.6">
      <c r="A243" s="49">
        <f>분석1단계!AA242</f>
        <v>44437</v>
      </c>
      <c r="B243">
        <v>5</v>
      </c>
      <c r="C243">
        <v>20</v>
      </c>
      <c r="D243">
        <v>7</v>
      </c>
      <c r="E243">
        <v>2</v>
      </c>
      <c r="F243">
        <v>2</v>
      </c>
      <c r="G243" s="50">
        <v>34.200000000000003</v>
      </c>
      <c r="H243">
        <v>10</v>
      </c>
      <c r="I243">
        <f t="shared" si="9"/>
        <v>10</v>
      </c>
      <c r="J243">
        <v>8.4</v>
      </c>
      <c r="K243" s="50">
        <v>23.79</v>
      </c>
      <c r="L243">
        <f t="shared" si="10"/>
        <v>9</v>
      </c>
      <c r="M243">
        <v>9.0399999999999991</v>
      </c>
    </row>
    <row r="244" spans="1:13" ht="15.6">
      <c r="A244" s="49">
        <f>분석1단계!AA243</f>
        <v>44438</v>
      </c>
      <c r="B244">
        <v>5</v>
      </c>
      <c r="C244">
        <v>19</v>
      </c>
      <c r="D244">
        <v>1</v>
      </c>
      <c r="E244">
        <v>0</v>
      </c>
      <c r="F244">
        <v>2</v>
      </c>
      <c r="G244" s="50">
        <v>32.700000000000003</v>
      </c>
      <c r="H244">
        <v>9</v>
      </c>
      <c r="I244">
        <f t="shared" si="9"/>
        <v>9</v>
      </c>
      <c r="J244">
        <v>8.4</v>
      </c>
      <c r="K244" s="50">
        <v>16.12</v>
      </c>
      <c r="L244">
        <f t="shared" si="10"/>
        <v>6</v>
      </c>
      <c r="M244">
        <v>9.06</v>
      </c>
    </row>
    <row r="245" spans="1:13" ht="15.6">
      <c r="A245" s="49">
        <f>분석1단계!AA244</f>
        <v>44439</v>
      </c>
      <c r="B245">
        <v>5</v>
      </c>
      <c r="C245">
        <v>18</v>
      </c>
      <c r="D245">
        <v>2</v>
      </c>
      <c r="E245">
        <v>0</v>
      </c>
      <c r="F245">
        <v>2</v>
      </c>
      <c r="G245" s="50">
        <v>31.8</v>
      </c>
      <c r="H245">
        <v>9</v>
      </c>
      <c r="I245">
        <f t="shared" si="9"/>
        <v>9</v>
      </c>
      <c r="J245">
        <v>8.5</v>
      </c>
      <c r="K245" s="50">
        <v>21.77</v>
      </c>
      <c r="L245">
        <f t="shared" si="10"/>
        <v>8</v>
      </c>
      <c r="M245">
        <v>9.17</v>
      </c>
    </row>
    <row r="246" spans="1:13" ht="15.6">
      <c r="A246" s="49">
        <f>분석1단계!AA245</f>
        <v>44440</v>
      </c>
      <c r="B246">
        <v>4</v>
      </c>
      <c r="C246">
        <v>17</v>
      </c>
      <c r="D246">
        <v>3</v>
      </c>
      <c r="E246">
        <v>0</v>
      </c>
      <c r="F246">
        <v>3</v>
      </c>
      <c r="G246" s="50">
        <v>34.5</v>
      </c>
      <c r="H246">
        <v>10</v>
      </c>
      <c r="I246">
        <f t="shared" si="9"/>
        <v>10</v>
      </c>
      <c r="J246">
        <v>8.5</v>
      </c>
      <c r="K246" s="50">
        <v>17.16</v>
      </c>
      <c r="L246">
        <f t="shared" si="10"/>
        <v>7</v>
      </c>
      <c r="M246">
        <v>9.18</v>
      </c>
    </row>
    <row r="247" spans="1:13" ht="15.6">
      <c r="A247" s="49">
        <f>분석1단계!AA246</f>
        <v>44441</v>
      </c>
      <c r="B247">
        <v>5</v>
      </c>
      <c r="C247">
        <v>15</v>
      </c>
      <c r="D247">
        <v>4</v>
      </c>
      <c r="E247">
        <v>0</v>
      </c>
      <c r="F247">
        <v>3</v>
      </c>
      <c r="G247" s="50">
        <v>29.4</v>
      </c>
      <c r="H247">
        <v>8</v>
      </c>
      <c r="I247">
        <f t="shared" si="9"/>
        <v>8</v>
      </c>
      <c r="J247">
        <v>8.6</v>
      </c>
      <c r="K247" s="50">
        <v>6.75</v>
      </c>
      <c r="L247">
        <f t="shared" si="10"/>
        <v>3</v>
      </c>
      <c r="M247">
        <v>9.18</v>
      </c>
    </row>
    <row r="248" spans="1:13" ht="15.6">
      <c r="A248" s="49">
        <f>분석1단계!AA247</f>
        <v>44442</v>
      </c>
      <c r="B248">
        <v>4</v>
      </c>
      <c r="C248">
        <v>19</v>
      </c>
      <c r="D248">
        <v>5</v>
      </c>
      <c r="E248">
        <v>0</v>
      </c>
      <c r="F248">
        <v>3</v>
      </c>
      <c r="G248" s="50">
        <v>28.5</v>
      </c>
      <c r="H248">
        <v>8</v>
      </c>
      <c r="I248">
        <f t="shared" si="9"/>
        <v>8</v>
      </c>
      <c r="J248">
        <v>8.6</v>
      </c>
      <c r="K248" s="50">
        <v>4.9000000000000004</v>
      </c>
      <c r="L248">
        <f t="shared" si="10"/>
        <v>2</v>
      </c>
      <c r="M248">
        <v>9.2200000000000006</v>
      </c>
    </row>
    <row r="249" spans="1:13" ht="15.6">
      <c r="A249" s="49">
        <f>분석1단계!AA248</f>
        <v>44443</v>
      </c>
      <c r="B249">
        <v>5</v>
      </c>
      <c r="C249">
        <v>20</v>
      </c>
      <c r="D249">
        <v>6</v>
      </c>
      <c r="E249">
        <v>1</v>
      </c>
      <c r="F249">
        <v>3</v>
      </c>
      <c r="G249" s="50">
        <v>30.6</v>
      </c>
      <c r="H249">
        <v>9</v>
      </c>
      <c r="I249">
        <f t="shared" si="9"/>
        <v>9</v>
      </c>
      <c r="J249">
        <v>8.6</v>
      </c>
      <c r="K249" s="50">
        <v>15.85</v>
      </c>
      <c r="L249">
        <f t="shared" si="10"/>
        <v>6</v>
      </c>
      <c r="M249">
        <v>9.3000000000000007</v>
      </c>
    </row>
    <row r="250" spans="1:13" ht="15.6">
      <c r="A250" s="49">
        <f>분석1단계!AA249</f>
        <v>44444</v>
      </c>
      <c r="B250">
        <v>4</v>
      </c>
      <c r="C250">
        <v>20</v>
      </c>
      <c r="D250">
        <v>7</v>
      </c>
      <c r="E250">
        <v>2</v>
      </c>
      <c r="F250">
        <v>3</v>
      </c>
      <c r="G250" s="50">
        <v>28.9</v>
      </c>
      <c r="H250">
        <v>8</v>
      </c>
      <c r="I250">
        <f t="shared" si="9"/>
        <v>8</v>
      </c>
      <c r="J250">
        <v>8.6</v>
      </c>
      <c r="K250" s="50">
        <v>2.91</v>
      </c>
      <c r="L250">
        <f t="shared" si="10"/>
        <v>2</v>
      </c>
      <c r="M250">
        <v>9.31</v>
      </c>
    </row>
    <row r="251" spans="1:13" ht="15.6">
      <c r="A251" s="49">
        <f>분석1단계!AA250</f>
        <v>44445</v>
      </c>
      <c r="B251">
        <v>5</v>
      </c>
      <c r="C251">
        <v>20</v>
      </c>
      <c r="D251">
        <v>1</v>
      </c>
      <c r="E251">
        <v>0</v>
      </c>
      <c r="F251">
        <v>3</v>
      </c>
      <c r="G251" s="50">
        <v>29.8</v>
      </c>
      <c r="H251">
        <v>8</v>
      </c>
      <c r="I251">
        <f t="shared" si="9"/>
        <v>8</v>
      </c>
      <c r="J251">
        <v>8.6</v>
      </c>
      <c r="K251" s="50">
        <v>9.0399999999999991</v>
      </c>
      <c r="L251">
        <f t="shared" si="10"/>
        <v>4</v>
      </c>
      <c r="M251">
        <v>9.33</v>
      </c>
    </row>
    <row r="252" spans="1:13" ht="15.6">
      <c r="A252" s="49">
        <f>분석1단계!AA251</f>
        <v>44446</v>
      </c>
      <c r="B252">
        <v>5</v>
      </c>
      <c r="C252">
        <v>18</v>
      </c>
      <c r="D252">
        <v>2</v>
      </c>
      <c r="E252">
        <v>0</v>
      </c>
      <c r="F252">
        <v>3</v>
      </c>
      <c r="G252" s="50">
        <v>32.700000000000003</v>
      </c>
      <c r="H252">
        <v>9</v>
      </c>
      <c r="I252">
        <f t="shared" si="9"/>
        <v>9</v>
      </c>
      <c r="J252">
        <v>8.6</v>
      </c>
      <c r="K252" s="50">
        <v>13.45</v>
      </c>
      <c r="L252">
        <f t="shared" si="10"/>
        <v>5</v>
      </c>
      <c r="M252">
        <v>9.43</v>
      </c>
    </row>
    <row r="253" spans="1:13" ht="15.6">
      <c r="A253" s="49">
        <f>분석1단계!AA252</f>
        <v>44447</v>
      </c>
      <c r="B253">
        <v>4</v>
      </c>
      <c r="C253">
        <v>18</v>
      </c>
      <c r="D253">
        <v>3</v>
      </c>
      <c r="E253">
        <v>0</v>
      </c>
      <c r="F253">
        <v>3</v>
      </c>
      <c r="G253" s="50">
        <v>29.8</v>
      </c>
      <c r="H253">
        <v>8</v>
      </c>
      <c r="I253">
        <f t="shared" si="9"/>
        <v>8</v>
      </c>
      <c r="J253">
        <v>8.6999999999999993</v>
      </c>
      <c r="K253" s="50">
        <v>20.079999999999998</v>
      </c>
      <c r="L253">
        <f t="shared" si="10"/>
        <v>8</v>
      </c>
      <c r="M253">
        <v>9.43</v>
      </c>
    </row>
    <row r="254" spans="1:13" ht="15.6">
      <c r="A254" s="49">
        <f>분석1단계!AA253</f>
        <v>44448</v>
      </c>
      <c r="B254">
        <v>4</v>
      </c>
      <c r="C254">
        <v>19</v>
      </c>
      <c r="D254">
        <v>4</v>
      </c>
      <c r="E254">
        <v>0</v>
      </c>
      <c r="F254">
        <v>3</v>
      </c>
      <c r="G254" s="50">
        <v>31.2</v>
      </c>
      <c r="H254">
        <v>9</v>
      </c>
      <c r="I254">
        <f t="shared" si="9"/>
        <v>9</v>
      </c>
      <c r="J254">
        <v>8.8000000000000007</v>
      </c>
      <c r="K254" s="50">
        <v>23.18</v>
      </c>
      <c r="L254">
        <f t="shared" si="10"/>
        <v>9</v>
      </c>
      <c r="M254">
        <v>9.43</v>
      </c>
    </row>
    <row r="255" spans="1:13" ht="15.6">
      <c r="A255" s="49">
        <f>분석1단계!AA254</f>
        <v>44449</v>
      </c>
      <c r="B255">
        <v>5</v>
      </c>
      <c r="C255">
        <v>19</v>
      </c>
      <c r="D255">
        <v>5</v>
      </c>
      <c r="E255">
        <v>0</v>
      </c>
      <c r="F255">
        <v>3</v>
      </c>
      <c r="G255" s="50">
        <v>29.9</v>
      </c>
      <c r="H255">
        <v>9</v>
      </c>
      <c r="I255">
        <f t="shared" si="9"/>
        <v>8</v>
      </c>
      <c r="J255">
        <v>8.8000000000000007</v>
      </c>
      <c r="K255" s="50">
        <v>5.29</v>
      </c>
      <c r="L255">
        <f t="shared" si="10"/>
        <v>2</v>
      </c>
      <c r="M255">
        <v>9.5399999999999991</v>
      </c>
    </row>
    <row r="256" spans="1:13" ht="15.6">
      <c r="A256" s="49">
        <f>분석1단계!AA255</f>
        <v>44450</v>
      </c>
      <c r="B256">
        <v>5</v>
      </c>
      <c r="C256">
        <v>20</v>
      </c>
      <c r="D256">
        <v>6</v>
      </c>
      <c r="E256">
        <v>1</v>
      </c>
      <c r="F256">
        <v>3</v>
      </c>
      <c r="G256" s="50">
        <v>30.7</v>
      </c>
      <c r="H256">
        <v>9</v>
      </c>
      <c r="I256">
        <f t="shared" si="9"/>
        <v>9</v>
      </c>
      <c r="J256">
        <v>8.8000000000000007</v>
      </c>
      <c r="K256" s="50">
        <v>17.62</v>
      </c>
      <c r="L256">
        <f t="shared" si="10"/>
        <v>7</v>
      </c>
      <c r="M256">
        <v>9.68</v>
      </c>
    </row>
    <row r="257" spans="1:13" ht="15.6">
      <c r="A257" s="49">
        <f>분석1단계!AA256</f>
        <v>44451</v>
      </c>
      <c r="B257">
        <v>8</v>
      </c>
      <c r="C257">
        <v>20</v>
      </c>
      <c r="D257">
        <v>7</v>
      </c>
      <c r="E257">
        <v>2</v>
      </c>
      <c r="F257">
        <v>3</v>
      </c>
      <c r="G257" s="50">
        <v>30.1</v>
      </c>
      <c r="H257">
        <v>9</v>
      </c>
      <c r="I257">
        <f t="shared" si="9"/>
        <v>9</v>
      </c>
      <c r="J257">
        <v>8.9</v>
      </c>
      <c r="K257" s="50">
        <v>13.71</v>
      </c>
      <c r="L257">
        <f t="shared" si="10"/>
        <v>6</v>
      </c>
      <c r="M257">
        <v>9.6999999999999993</v>
      </c>
    </row>
    <row r="258" spans="1:13" ht="15.6">
      <c r="A258" s="49">
        <f>분석1단계!AA257</f>
        <v>44452</v>
      </c>
      <c r="B258">
        <v>4</v>
      </c>
      <c r="C258">
        <v>11</v>
      </c>
      <c r="D258">
        <v>1</v>
      </c>
      <c r="E258">
        <v>0</v>
      </c>
      <c r="F258">
        <v>3</v>
      </c>
      <c r="G258" s="50">
        <v>29.3</v>
      </c>
      <c r="H258">
        <v>8</v>
      </c>
      <c r="I258">
        <f t="shared" si="9"/>
        <v>8</v>
      </c>
      <c r="J258">
        <v>8.9</v>
      </c>
      <c r="K258" s="50">
        <v>1.81</v>
      </c>
      <c r="L258">
        <f t="shared" si="10"/>
        <v>1</v>
      </c>
      <c r="M258">
        <v>9.7100000000000009</v>
      </c>
    </row>
    <row r="259" spans="1:13" ht="15.6">
      <c r="A259" s="49">
        <f>분석1단계!AA258</f>
        <v>44453</v>
      </c>
      <c r="B259">
        <v>4</v>
      </c>
      <c r="C259">
        <v>19</v>
      </c>
      <c r="D259">
        <v>2</v>
      </c>
      <c r="E259">
        <v>0</v>
      </c>
      <c r="F259">
        <v>3</v>
      </c>
      <c r="G259" s="50">
        <v>29</v>
      </c>
      <c r="H259">
        <v>8</v>
      </c>
      <c r="I259">
        <f t="shared" ref="I259:I322" si="11">IF(G259&lt;$R$21,1,IF(G259&lt;$R$20,2,IF(G259&lt;$R$19,3,IF(G259&lt;$R$18,4,IF(G259&lt;$R$17,5,IF(G259&lt;$R$16,6,IF(G259&lt;$R$15,7,IF(G259&lt;$R$14,8,IF(G259&lt;$R$13,9,10)))))))))</f>
        <v>8</v>
      </c>
      <c r="J259">
        <v>8.9</v>
      </c>
      <c r="K259" s="50">
        <v>1.82</v>
      </c>
      <c r="L259">
        <f t="shared" ref="L259:L322" si="12">IF(K259&lt;$U$21,1,IF(K259&lt;$U$20,2,IF(K259&lt;$U$19,3,IF(K259&lt;$U$18,4,IF(K259&lt;$U$17,5,IF(K259&lt;$U$16,6,IF(K259&lt;$U$15,7,IF(K259&lt;$U$14,8,IF(K259&lt;$U$13,9,10)))))))))</f>
        <v>1</v>
      </c>
      <c r="M259">
        <v>9.7200000000000006</v>
      </c>
    </row>
    <row r="260" spans="1:13" ht="15.6">
      <c r="A260" s="49">
        <f>분석1단계!AA259</f>
        <v>44454</v>
      </c>
      <c r="B260">
        <v>5</v>
      </c>
      <c r="C260">
        <v>18</v>
      </c>
      <c r="D260">
        <v>3</v>
      </c>
      <c r="E260">
        <v>0</v>
      </c>
      <c r="F260">
        <v>3</v>
      </c>
      <c r="G260" s="50">
        <v>27.1</v>
      </c>
      <c r="H260">
        <v>7</v>
      </c>
      <c r="I260">
        <f t="shared" si="11"/>
        <v>7</v>
      </c>
      <c r="J260">
        <v>8.9</v>
      </c>
      <c r="K260" s="50">
        <v>1.44</v>
      </c>
      <c r="L260">
        <f t="shared" si="12"/>
        <v>1</v>
      </c>
      <c r="M260">
        <v>9.77</v>
      </c>
    </row>
    <row r="261" spans="1:13" ht="15.6">
      <c r="A261" s="49">
        <f>분석1단계!AA260</f>
        <v>44455</v>
      </c>
      <c r="B261">
        <v>5</v>
      </c>
      <c r="C261">
        <v>12</v>
      </c>
      <c r="D261">
        <v>4</v>
      </c>
      <c r="E261">
        <v>0</v>
      </c>
      <c r="F261">
        <v>3</v>
      </c>
      <c r="G261" s="50">
        <v>27.3</v>
      </c>
      <c r="H261">
        <v>8</v>
      </c>
      <c r="I261">
        <f t="shared" si="11"/>
        <v>7</v>
      </c>
      <c r="J261">
        <v>9</v>
      </c>
      <c r="K261" s="50">
        <v>0.13</v>
      </c>
      <c r="L261">
        <f t="shared" si="12"/>
        <v>1</v>
      </c>
      <c r="M261">
        <v>9.82</v>
      </c>
    </row>
    <row r="262" spans="1:13" ht="15.6">
      <c r="A262" s="49">
        <f>분석1단계!AA261</f>
        <v>44456</v>
      </c>
      <c r="B262">
        <v>4</v>
      </c>
      <c r="C262">
        <v>18</v>
      </c>
      <c r="D262">
        <v>5</v>
      </c>
      <c r="E262">
        <v>0</v>
      </c>
      <c r="F262">
        <v>3</v>
      </c>
      <c r="G262" s="50">
        <v>28.8</v>
      </c>
      <c r="H262">
        <v>8</v>
      </c>
      <c r="I262">
        <f t="shared" si="11"/>
        <v>8</v>
      </c>
      <c r="J262">
        <v>9.1999999999999993</v>
      </c>
      <c r="K262" s="50">
        <v>2.84</v>
      </c>
      <c r="L262">
        <f t="shared" si="12"/>
        <v>2</v>
      </c>
      <c r="M262">
        <v>9.85</v>
      </c>
    </row>
    <row r="263" spans="1:13" ht="15.6">
      <c r="A263" s="49">
        <f>분석1단계!AA262</f>
        <v>44457</v>
      </c>
      <c r="B263">
        <v>4</v>
      </c>
      <c r="C263">
        <v>19</v>
      </c>
      <c r="D263">
        <v>6</v>
      </c>
      <c r="E263">
        <v>1</v>
      </c>
      <c r="F263">
        <v>3</v>
      </c>
      <c r="G263" s="50">
        <v>30.8</v>
      </c>
      <c r="H263">
        <v>9</v>
      </c>
      <c r="I263">
        <f t="shared" si="11"/>
        <v>9</v>
      </c>
      <c r="J263">
        <v>9.1999999999999993</v>
      </c>
      <c r="K263" s="50">
        <v>17.98</v>
      </c>
      <c r="L263">
        <f t="shared" si="12"/>
        <v>7</v>
      </c>
      <c r="M263">
        <v>9.89</v>
      </c>
    </row>
    <row r="264" spans="1:13" ht="15.6">
      <c r="A264" s="49">
        <f>분석1단계!AA263</f>
        <v>44458</v>
      </c>
      <c r="B264">
        <v>10</v>
      </c>
      <c r="C264">
        <v>19</v>
      </c>
      <c r="D264">
        <v>7</v>
      </c>
      <c r="E264">
        <v>2</v>
      </c>
      <c r="F264">
        <v>3</v>
      </c>
      <c r="G264" s="50">
        <v>29.1</v>
      </c>
      <c r="H264">
        <v>8</v>
      </c>
      <c r="I264">
        <f t="shared" si="11"/>
        <v>8</v>
      </c>
      <c r="J264">
        <v>9.1999999999999993</v>
      </c>
      <c r="K264" s="50">
        <v>20.65</v>
      </c>
      <c r="L264">
        <f t="shared" si="12"/>
        <v>8</v>
      </c>
      <c r="M264">
        <v>10.09</v>
      </c>
    </row>
    <row r="265" spans="1:13" ht="15.6">
      <c r="A265" s="49">
        <f>분석1단계!AA264</f>
        <v>44459</v>
      </c>
      <c r="B265">
        <v>10</v>
      </c>
      <c r="C265">
        <v>19</v>
      </c>
      <c r="D265">
        <v>1</v>
      </c>
      <c r="E265">
        <v>3</v>
      </c>
      <c r="F265">
        <v>3</v>
      </c>
      <c r="G265" s="50">
        <v>32.799999999999997</v>
      </c>
      <c r="H265">
        <v>9</v>
      </c>
      <c r="I265">
        <f t="shared" si="11"/>
        <v>9</v>
      </c>
      <c r="J265">
        <v>9.1999999999999993</v>
      </c>
      <c r="K265" s="50">
        <v>19.93</v>
      </c>
      <c r="L265">
        <f t="shared" si="12"/>
        <v>8</v>
      </c>
      <c r="M265">
        <v>10.1</v>
      </c>
    </row>
    <row r="266" spans="1:13" ht="15.6">
      <c r="A266" s="49">
        <f>분석1단계!AA265</f>
        <v>44460</v>
      </c>
      <c r="B266">
        <v>14</v>
      </c>
      <c r="C266">
        <v>19</v>
      </c>
      <c r="D266">
        <v>2</v>
      </c>
      <c r="E266">
        <v>3</v>
      </c>
      <c r="F266">
        <v>3</v>
      </c>
      <c r="G266" s="50">
        <v>30.7</v>
      </c>
      <c r="H266">
        <v>9</v>
      </c>
      <c r="I266">
        <f t="shared" si="11"/>
        <v>9</v>
      </c>
      <c r="J266">
        <v>9.1999999999999993</v>
      </c>
      <c r="K266" s="50">
        <v>14.96</v>
      </c>
      <c r="L266">
        <f t="shared" si="12"/>
        <v>6</v>
      </c>
      <c r="M266">
        <v>10.119999999999999</v>
      </c>
    </row>
    <row r="267" spans="1:13" ht="15.6">
      <c r="A267" s="49">
        <f>분석1단계!AA266</f>
        <v>44461</v>
      </c>
      <c r="B267">
        <v>9</v>
      </c>
      <c r="C267">
        <v>19</v>
      </c>
      <c r="D267">
        <v>3</v>
      </c>
      <c r="E267">
        <v>3</v>
      </c>
      <c r="F267">
        <v>3</v>
      </c>
      <c r="G267" s="50">
        <v>33.4</v>
      </c>
      <c r="H267">
        <v>10</v>
      </c>
      <c r="I267">
        <f t="shared" si="11"/>
        <v>10</v>
      </c>
      <c r="J267">
        <v>9.4</v>
      </c>
      <c r="K267" s="50">
        <v>21.26</v>
      </c>
      <c r="L267">
        <f t="shared" si="12"/>
        <v>8</v>
      </c>
      <c r="M267">
        <v>10.210000000000001</v>
      </c>
    </row>
    <row r="268" spans="1:13" ht="15.6">
      <c r="A268" s="49">
        <f>분석1단계!AA267</f>
        <v>44462</v>
      </c>
      <c r="B268">
        <v>4</v>
      </c>
      <c r="C268">
        <v>19</v>
      </c>
      <c r="D268">
        <v>4</v>
      </c>
      <c r="E268">
        <v>0</v>
      </c>
      <c r="F268">
        <v>3</v>
      </c>
      <c r="G268" s="50">
        <v>30.2</v>
      </c>
      <c r="H268">
        <v>9</v>
      </c>
      <c r="I268">
        <f t="shared" si="11"/>
        <v>9</v>
      </c>
      <c r="J268">
        <v>9.5</v>
      </c>
      <c r="K268" s="50">
        <v>19.850000000000001</v>
      </c>
      <c r="L268">
        <f t="shared" si="12"/>
        <v>8</v>
      </c>
      <c r="M268">
        <v>10.28</v>
      </c>
    </row>
    <row r="269" spans="1:13" ht="15.6">
      <c r="A269" s="49">
        <f>분석1단계!AA268</f>
        <v>44463</v>
      </c>
      <c r="B269">
        <v>5</v>
      </c>
      <c r="C269">
        <v>18</v>
      </c>
      <c r="D269">
        <v>5</v>
      </c>
      <c r="E269">
        <v>0</v>
      </c>
      <c r="F269">
        <v>3</v>
      </c>
      <c r="G269" s="50">
        <v>29.6</v>
      </c>
      <c r="H269">
        <v>8</v>
      </c>
      <c r="I269">
        <f t="shared" si="11"/>
        <v>8</v>
      </c>
      <c r="J269">
        <v>9.5</v>
      </c>
      <c r="K269" s="50">
        <v>16.350000000000001</v>
      </c>
      <c r="L269">
        <f t="shared" si="12"/>
        <v>6</v>
      </c>
      <c r="M269">
        <v>10.28</v>
      </c>
    </row>
    <row r="270" spans="1:13" ht="15.6">
      <c r="A270" s="49">
        <f>분석1단계!AA269</f>
        <v>44464</v>
      </c>
      <c r="B270">
        <v>5</v>
      </c>
      <c r="C270">
        <v>19</v>
      </c>
      <c r="D270">
        <v>6</v>
      </c>
      <c r="E270">
        <v>1</v>
      </c>
      <c r="F270">
        <v>3</v>
      </c>
      <c r="G270" s="50">
        <v>29.4</v>
      </c>
      <c r="H270">
        <v>8</v>
      </c>
      <c r="I270">
        <f t="shared" si="11"/>
        <v>8</v>
      </c>
      <c r="J270">
        <v>9.6</v>
      </c>
      <c r="K270" s="50">
        <v>10.81</v>
      </c>
      <c r="L270">
        <f t="shared" si="12"/>
        <v>4</v>
      </c>
      <c r="M270">
        <v>10.31</v>
      </c>
    </row>
    <row r="271" spans="1:13" ht="15.6">
      <c r="A271" s="49">
        <f>분석1단계!AA270</f>
        <v>44465</v>
      </c>
      <c r="B271">
        <v>11</v>
      </c>
      <c r="C271">
        <v>19</v>
      </c>
      <c r="D271">
        <v>7</v>
      </c>
      <c r="E271">
        <v>2</v>
      </c>
      <c r="F271">
        <v>3</v>
      </c>
      <c r="G271" s="50">
        <v>29.7</v>
      </c>
      <c r="H271">
        <v>8</v>
      </c>
      <c r="I271">
        <f t="shared" si="11"/>
        <v>8</v>
      </c>
      <c r="J271">
        <v>9.6</v>
      </c>
      <c r="K271" s="50">
        <v>15.92</v>
      </c>
      <c r="L271">
        <f t="shared" si="12"/>
        <v>6</v>
      </c>
      <c r="M271">
        <v>10.34</v>
      </c>
    </row>
    <row r="272" spans="1:13" ht="15.6">
      <c r="A272" s="49">
        <f>분석1단계!AA271</f>
        <v>44466</v>
      </c>
      <c r="B272">
        <v>4</v>
      </c>
      <c r="C272">
        <v>18</v>
      </c>
      <c r="D272">
        <v>1</v>
      </c>
      <c r="E272">
        <v>0</v>
      </c>
      <c r="F272">
        <v>3</v>
      </c>
      <c r="G272" s="50">
        <v>29.3</v>
      </c>
      <c r="H272">
        <v>8</v>
      </c>
      <c r="I272">
        <f t="shared" si="11"/>
        <v>8</v>
      </c>
      <c r="J272">
        <v>9.6999999999999993</v>
      </c>
      <c r="K272" s="50">
        <v>15.71</v>
      </c>
      <c r="L272">
        <f t="shared" si="12"/>
        <v>6</v>
      </c>
      <c r="M272">
        <v>10.36</v>
      </c>
    </row>
    <row r="273" spans="1:13" ht="15.6">
      <c r="A273" s="49">
        <f>분석1단계!AA272</f>
        <v>44467</v>
      </c>
      <c r="B273">
        <v>4</v>
      </c>
      <c r="C273">
        <v>18</v>
      </c>
      <c r="D273">
        <v>2</v>
      </c>
      <c r="E273">
        <v>0</v>
      </c>
      <c r="F273">
        <v>3</v>
      </c>
      <c r="G273" s="50">
        <v>30.2</v>
      </c>
      <c r="H273">
        <v>9</v>
      </c>
      <c r="I273">
        <f t="shared" si="11"/>
        <v>9</v>
      </c>
      <c r="J273">
        <v>9.8000000000000007</v>
      </c>
      <c r="K273" s="50">
        <v>14.68</v>
      </c>
      <c r="L273">
        <f t="shared" si="12"/>
        <v>6</v>
      </c>
      <c r="M273">
        <v>10.38</v>
      </c>
    </row>
    <row r="274" spans="1:13" ht="15.6">
      <c r="A274" s="49">
        <f>분석1단계!AA273</f>
        <v>44468</v>
      </c>
      <c r="B274">
        <v>4</v>
      </c>
      <c r="C274">
        <v>18</v>
      </c>
      <c r="D274">
        <v>3</v>
      </c>
      <c r="E274">
        <v>0</v>
      </c>
      <c r="F274">
        <v>3</v>
      </c>
      <c r="G274" s="50">
        <v>31.8</v>
      </c>
      <c r="H274">
        <v>9</v>
      </c>
      <c r="I274">
        <f t="shared" si="11"/>
        <v>9</v>
      </c>
      <c r="J274">
        <v>9.8000000000000007</v>
      </c>
      <c r="K274" s="50">
        <v>16.170000000000002</v>
      </c>
      <c r="L274">
        <f t="shared" si="12"/>
        <v>6</v>
      </c>
      <c r="M274">
        <v>10.46</v>
      </c>
    </row>
    <row r="275" spans="1:13" ht="15.6">
      <c r="A275" s="49">
        <f>분석1단계!AA274</f>
        <v>44469</v>
      </c>
      <c r="B275">
        <v>5</v>
      </c>
      <c r="C275">
        <v>18</v>
      </c>
      <c r="D275">
        <v>4</v>
      </c>
      <c r="E275">
        <v>0</v>
      </c>
      <c r="F275">
        <v>3</v>
      </c>
      <c r="G275" s="50">
        <v>27.6</v>
      </c>
      <c r="H275">
        <v>8</v>
      </c>
      <c r="I275">
        <f t="shared" si="11"/>
        <v>8</v>
      </c>
      <c r="J275">
        <v>9.9</v>
      </c>
      <c r="K275" s="50">
        <v>6.24</v>
      </c>
      <c r="L275">
        <f t="shared" si="12"/>
        <v>3</v>
      </c>
      <c r="M275">
        <v>10.47</v>
      </c>
    </row>
    <row r="276" spans="1:13" ht="15.6">
      <c r="A276" s="49">
        <f>분석1단계!AA275</f>
        <v>44470</v>
      </c>
      <c r="B276">
        <v>5</v>
      </c>
      <c r="C276">
        <v>18</v>
      </c>
      <c r="D276">
        <v>5</v>
      </c>
      <c r="E276">
        <v>0</v>
      </c>
      <c r="F276">
        <v>3</v>
      </c>
      <c r="G276" s="50">
        <v>20.100000000000001</v>
      </c>
      <c r="H276">
        <v>6</v>
      </c>
      <c r="I276">
        <f t="shared" si="11"/>
        <v>6</v>
      </c>
      <c r="J276">
        <v>9.9</v>
      </c>
      <c r="K276" s="50">
        <v>18.57</v>
      </c>
      <c r="L276">
        <f t="shared" si="12"/>
        <v>7</v>
      </c>
      <c r="M276">
        <v>10.51</v>
      </c>
    </row>
    <row r="277" spans="1:13" ht="15.6">
      <c r="A277" s="49">
        <f>분석1단계!AA276</f>
        <v>44471</v>
      </c>
      <c r="B277">
        <v>9</v>
      </c>
      <c r="C277">
        <v>19</v>
      </c>
      <c r="D277">
        <v>6</v>
      </c>
      <c r="E277">
        <v>1</v>
      </c>
      <c r="F277">
        <v>3</v>
      </c>
      <c r="G277" s="50">
        <v>20.3</v>
      </c>
      <c r="H277">
        <v>6</v>
      </c>
      <c r="I277">
        <f t="shared" si="11"/>
        <v>6</v>
      </c>
      <c r="J277">
        <v>10</v>
      </c>
      <c r="K277" s="50">
        <v>18.670000000000002</v>
      </c>
      <c r="L277">
        <f t="shared" si="12"/>
        <v>7</v>
      </c>
      <c r="M277">
        <v>10.54</v>
      </c>
    </row>
    <row r="278" spans="1:13" ht="15.6">
      <c r="A278" s="49">
        <f>분석1단계!AA277</f>
        <v>44472</v>
      </c>
      <c r="B278">
        <v>9</v>
      </c>
      <c r="C278">
        <v>19</v>
      </c>
      <c r="D278">
        <v>7</v>
      </c>
      <c r="E278">
        <v>3</v>
      </c>
      <c r="F278">
        <v>3</v>
      </c>
      <c r="G278" s="50">
        <v>20.2</v>
      </c>
      <c r="H278">
        <v>6</v>
      </c>
      <c r="I278">
        <f t="shared" si="11"/>
        <v>6</v>
      </c>
      <c r="J278">
        <v>10</v>
      </c>
      <c r="K278" s="50">
        <v>19.989999999999998</v>
      </c>
      <c r="L278">
        <f t="shared" si="12"/>
        <v>8</v>
      </c>
      <c r="M278">
        <v>10.55</v>
      </c>
    </row>
    <row r="279" spans="1:13" ht="15.6">
      <c r="A279" s="49">
        <f>분석1단계!AA278</f>
        <v>44473</v>
      </c>
      <c r="B279">
        <v>4</v>
      </c>
      <c r="C279">
        <v>19</v>
      </c>
      <c r="D279">
        <v>1</v>
      </c>
      <c r="E279">
        <v>3</v>
      </c>
      <c r="F279">
        <v>3</v>
      </c>
      <c r="G279" s="50">
        <v>22.6</v>
      </c>
      <c r="H279">
        <v>7</v>
      </c>
      <c r="I279">
        <f t="shared" si="11"/>
        <v>6</v>
      </c>
      <c r="J279">
        <v>10</v>
      </c>
      <c r="K279" s="50">
        <v>17.79</v>
      </c>
      <c r="L279">
        <f t="shared" si="12"/>
        <v>7</v>
      </c>
      <c r="M279">
        <v>10.58</v>
      </c>
    </row>
    <row r="280" spans="1:13" ht="15.6">
      <c r="A280" s="49">
        <f>분석1단계!AA279</f>
        <v>44474</v>
      </c>
      <c r="B280">
        <v>4</v>
      </c>
      <c r="C280">
        <v>18</v>
      </c>
      <c r="D280">
        <v>2</v>
      </c>
      <c r="E280">
        <v>0</v>
      </c>
      <c r="F280">
        <v>3</v>
      </c>
      <c r="G280" s="50">
        <v>22.4</v>
      </c>
      <c r="H280">
        <v>6</v>
      </c>
      <c r="I280">
        <f t="shared" si="11"/>
        <v>6</v>
      </c>
      <c r="J280">
        <v>10</v>
      </c>
      <c r="K280" s="50">
        <v>18.329999999999998</v>
      </c>
      <c r="L280">
        <f t="shared" si="12"/>
        <v>7</v>
      </c>
      <c r="M280">
        <v>10.65</v>
      </c>
    </row>
    <row r="281" spans="1:13" ht="15.6">
      <c r="A281" s="49">
        <f>분석1단계!AA280</f>
        <v>44475</v>
      </c>
      <c r="B281">
        <v>4</v>
      </c>
      <c r="C281">
        <v>18</v>
      </c>
      <c r="D281">
        <v>3</v>
      </c>
      <c r="E281">
        <v>0</v>
      </c>
      <c r="F281">
        <v>3</v>
      </c>
      <c r="G281" s="50">
        <v>24</v>
      </c>
      <c r="H281">
        <v>7</v>
      </c>
      <c r="I281">
        <f t="shared" si="11"/>
        <v>7</v>
      </c>
      <c r="J281">
        <v>10.1</v>
      </c>
      <c r="K281" s="50">
        <v>16.739999999999998</v>
      </c>
      <c r="L281">
        <f t="shared" si="12"/>
        <v>7</v>
      </c>
      <c r="M281">
        <v>10.66</v>
      </c>
    </row>
    <row r="282" spans="1:13" ht="15.6">
      <c r="A282" s="49">
        <f>분석1단계!AA281</f>
        <v>44476</v>
      </c>
      <c r="B282">
        <v>4</v>
      </c>
      <c r="C282">
        <v>18</v>
      </c>
      <c r="D282">
        <v>4</v>
      </c>
      <c r="E282">
        <v>0</v>
      </c>
      <c r="F282">
        <v>3</v>
      </c>
      <c r="G282" s="50">
        <v>22.3</v>
      </c>
      <c r="H282">
        <v>6</v>
      </c>
      <c r="I282">
        <f t="shared" si="11"/>
        <v>6</v>
      </c>
      <c r="J282">
        <v>10.199999999999999</v>
      </c>
      <c r="K282" s="50">
        <v>18.61</v>
      </c>
      <c r="L282">
        <f t="shared" si="12"/>
        <v>7</v>
      </c>
      <c r="M282">
        <v>10.76</v>
      </c>
    </row>
    <row r="283" spans="1:13" ht="15.6">
      <c r="A283" s="49">
        <f>분석1단계!AA282</f>
        <v>44477</v>
      </c>
      <c r="B283">
        <v>4</v>
      </c>
      <c r="C283">
        <v>18</v>
      </c>
      <c r="D283">
        <v>5</v>
      </c>
      <c r="E283">
        <v>0</v>
      </c>
      <c r="F283">
        <v>3</v>
      </c>
      <c r="G283" s="50">
        <v>23.3</v>
      </c>
      <c r="H283">
        <v>7</v>
      </c>
      <c r="I283">
        <f t="shared" si="11"/>
        <v>7</v>
      </c>
      <c r="J283">
        <v>10.3</v>
      </c>
      <c r="K283" s="50">
        <v>15.08</v>
      </c>
      <c r="L283">
        <f t="shared" si="12"/>
        <v>6</v>
      </c>
      <c r="M283">
        <v>10.78</v>
      </c>
    </row>
    <row r="284" spans="1:13" ht="15.6">
      <c r="A284" s="49">
        <f>분석1단계!AA283</f>
        <v>44478</v>
      </c>
      <c r="B284">
        <v>4</v>
      </c>
      <c r="C284">
        <v>19</v>
      </c>
      <c r="D284">
        <v>6</v>
      </c>
      <c r="E284">
        <v>3</v>
      </c>
      <c r="F284">
        <v>3</v>
      </c>
      <c r="G284" s="50">
        <v>25</v>
      </c>
      <c r="H284">
        <v>7</v>
      </c>
      <c r="I284">
        <f t="shared" si="11"/>
        <v>7</v>
      </c>
      <c r="J284">
        <v>10.3</v>
      </c>
      <c r="K284" s="50">
        <v>4.4400000000000004</v>
      </c>
      <c r="L284">
        <f t="shared" si="12"/>
        <v>2</v>
      </c>
      <c r="M284">
        <v>10.8</v>
      </c>
    </row>
    <row r="285" spans="1:13" ht="15.6">
      <c r="A285" s="49">
        <f>분석1단계!AA284</f>
        <v>44479</v>
      </c>
      <c r="B285">
        <v>4</v>
      </c>
      <c r="C285">
        <v>19</v>
      </c>
      <c r="D285">
        <v>7</v>
      </c>
      <c r="E285">
        <v>2</v>
      </c>
      <c r="F285">
        <v>3</v>
      </c>
      <c r="G285" s="50">
        <v>23.7</v>
      </c>
      <c r="H285">
        <v>7</v>
      </c>
      <c r="I285">
        <f t="shared" si="11"/>
        <v>7</v>
      </c>
      <c r="J285">
        <v>10.4</v>
      </c>
      <c r="K285" s="50">
        <v>12.52</v>
      </c>
      <c r="L285">
        <f t="shared" si="12"/>
        <v>5</v>
      </c>
      <c r="M285">
        <v>10.81</v>
      </c>
    </row>
    <row r="286" spans="1:13" ht="15.6">
      <c r="A286" s="49">
        <f>분석1단계!AA285</f>
        <v>44480</v>
      </c>
      <c r="B286">
        <v>5</v>
      </c>
      <c r="C286">
        <v>19</v>
      </c>
      <c r="D286">
        <v>1</v>
      </c>
      <c r="E286">
        <v>3</v>
      </c>
      <c r="F286">
        <v>3</v>
      </c>
      <c r="G286" s="50">
        <v>21.4</v>
      </c>
      <c r="H286">
        <v>6</v>
      </c>
      <c r="I286">
        <f t="shared" si="11"/>
        <v>6</v>
      </c>
      <c r="J286">
        <v>10.4</v>
      </c>
      <c r="K286" s="50">
        <v>5.4</v>
      </c>
      <c r="L286">
        <f t="shared" si="12"/>
        <v>2</v>
      </c>
      <c r="M286">
        <v>10.87</v>
      </c>
    </row>
    <row r="287" spans="1:13" ht="15.6">
      <c r="A287" s="49">
        <f>분석1단계!AA286</f>
        <v>44481</v>
      </c>
      <c r="B287">
        <v>4</v>
      </c>
      <c r="C287">
        <v>19</v>
      </c>
      <c r="D287">
        <v>2</v>
      </c>
      <c r="E287">
        <v>0</v>
      </c>
      <c r="F287">
        <v>3</v>
      </c>
      <c r="G287" s="50">
        <v>22.4</v>
      </c>
      <c r="H287">
        <v>6</v>
      </c>
      <c r="I287">
        <f t="shared" si="11"/>
        <v>6</v>
      </c>
      <c r="J287">
        <v>10.4</v>
      </c>
      <c r="K287" s="50">
        <v>1.7</v>
      </c>
      <c r="L287">
        <f t="shared" si="12"/>
        <v>1</v>
      </c>
      <c r="M287">
        <v>10.88</v>
      </c>
    </row>
    <row r="288" spans="1:13" ht="15.6">
      <c r="A288" s="49">
        <f>분석1단계!AA287</f>
        <v>44482</v>
      </c>
      <c r="B288">
        <v>4</v>
      </c>
      <c r="C288">
        <v>19</v>
      </c>
      <c r="D288">
        <v>3</v>
      </c>
      <c r="E288">
        <v>0</v>
      </c>
      <c r="F288">
        <v>3</v>
      </c>
      <c r="G288" s="50">
        <v>22.3</v>
      </c>
      <c r="H288">
        <v>6</v>
      </c>
      <c r="I288">
        <f t="shared" si="11"/>
        <v>6</v>
      </c>
      <c r="J288">
        <v>10.4</v>
      </c>
      <c r="K288" s="50">
        <v>2.81</v>
      </c>
      <c r="L288">
        <f t="shared" si="12"/>
        <v>1</v>
      </c>
      <c r="M288">
        <v>10.88</v>
      </c>
    </row>
    <row r="289" spans="1:13" ht="15.6">
      <c r="A289" s="49">
        <f>분석1단계!AA288</f>
        <v>44483</v>
      </c>
      <c r="B289">
        <v>4</v>
      </c>
      <c r="C289">
        <v>18</v>
      </c>
      <c r="D289">
        <v>4</v>
      </c>
      <c r="E289">
        <v>0</v>
      </c>
      <c r="F289">
        <v>3</v>
      </c>
      <c r="G289" s="50">
        <v>23.2</v>
      </c>
      <c r="H289">
        <v>7</v>
      </c>
      <c r="I289">
        <f t="shared" si="11"/>
        <v>7</v>
      </c>
      <c r="J289">
        <v>10.5</v>
      </c>
      <c r="K289" s="50">
        <v>14.01</v>
      </c>
      <c r="L289">
        <f t="shared" si="12"/>
        <v>6</v>
      </c>
      <c r="M289">
        <v>10.88</v>
      </c>
    </row>
    <row r="290" spans="1:13" ht="15.6">
      <c r="A290" s="49">
        <f>분석1단계!AA289</f>
        <v>44484</v>
      </c>
      <c r="B290">
        <v>4</v>
      </c>
      <c r="C290">
        <v>19</v>
      </c>
      <c r="D290">
        <v>5</v>
      </c>
      <c r="E290">
        <v>0</v>
      </c>
      <c r="F290">
        <v>3</v>
      </c>
      <c r="G290" s="50">
        <v>21.3</v>
      </c>
      <c r="H290">
        <v>6</v>
      </c>
      <c r="I290">
        <f t="shared" si="11"/>
        <v>6</v>
      </c>
      <c r="J290">
        <v>10.5</v>
      </c>
      <c r="K290" s="50">
        <v>15.73</v>
      </c>
      <c r="L290">
        <f t="shared" si="12"/>
        <v>6</v>
      </c>
      <c r="M290">
        <v>10.97</v>
      </c>
    </row>
    <row r="291" spans="1:13" ht="15.6">
      <c r="A291" s="49">
        <f>분석1단계!AA290</f>
        <v>44485</v>
      </c>
      <c r="B291">
        <v>4</v>
      </c>
      <c r="C291">
        <v>19</v>
      </c>
      <c r="D291">
        <v>6</v>
      </c>
      <c r="E291">
        <v>1</v>
      </c>
      <c r="F291">
        <v>3</v>
      </c>
      <c r="G291" s="50">
        <v>13</v>
      </c>
      <c r="H291">
        <v>5</v>
      </c>
      <c r="I291">
        <f t="shared" si="11"/>
        <v>5</v>
      </c>
      <c r="J291">
        <v>10.6</v>
      </c>
      <c r="K291" s="50">
        <v>1.94</v>
      </c>
      <c r="L291">
        <f t="shared" si="12"/>
        <v>1</v>
      </c>
      <c r="M291">
        <v>11.07</v>
      </c>
    </row>
    <row r="292" spans="1:13" ht="15.6">
      <c r="A292" s="49">
        <f>분석1단계!AA291</f>
        <v>44486</v>
      </c>
      <c r="B292">
        <v>11</v>
      </c>
      <c r="C292">
        <v>19</v>
      </c>
      <c r="D292">
        <v>7</v>
      </c>
      <c r="E292">
        <v>2</v>
      </c>
      <c r="F292">
        <v>3</v>
      </c>
      <c r="G292" s="50">
        <v>8.3000000000000007</v>
      </c>
      <c r="H292">
        <v>4</v>
      </c>
      <c r="I292">
        <f t="shared" si="11"/>
        <v>4</v>
      </c>
      <c r="J292">
        <v>10.6</v>
      </c>
      <c r="K292" s="50">
        <v>18.149999999999999</v>
      </c>
      <c r="L292">
        <f t="shared" si="12"/>
        <v>7</v>
      </c>
      <c r="M292">
        <v>11.08</v>
      </c>
    </row>
    <row r="293" spans="1:13" ht="15.6">
      <c r="A293" s="49">
        <f>분석1단계!AA292</f>
        <v>44487</v>
      </c>
      <c r="B293">
        <v>12</v>
      </c>
      <c r="C293">
        <v>19</v>
      </c>
      <c r="D293">
        <v>1</v>
      </c>
      <c r="E293">
        <v>0</v>
      </c>
      <c r="F293">
        <v>3</v>
      </c>
      <c r="G293" s="50">
        <v>7.1</v>
      </c>
      <c r="H293">
        <v>3</v>
      </c>
      <c r="I293">
        <f t="shared" si="11"/>
        <v>3</v>
      </c>
      <c r="J293">
        <v>10.7</v>
      </c>
      <c r="K293" s="50">
        <v>16.57</v>
      </c>
      <c r="L293">
        <f t="shared" si="12"/>
        <v>7</v>
      </c>
      <c r="M293">
        <v>11.08</v>
      </c>
    </row>
    <row r="294" spans="1:13" ht="15.6">
      <c r="A294" s="49">
        <f>분석1단계!AA293</f>
        <v>44488</v>
      </c>
      <c r="B294">
        <v>11</v>
      </c>
      <c r="C294">
        <v>19</v>
      </c>
      <c r="D294">
        <v>2</v>
      </c>
      <c r="E294">
        <v>0</v>
      </c>
      <c r="F294">
        <v>3</v>
      </c>
      <c r="G294" s="50">
        <v>11.6</v>
      </c>
      <c r="H294">
        <v>5</v>
      </c>
      <c r="I294">
        <f t="shared" si="11"/>
        <v>5</v>
      </c>
      <c r="J294">
        <v>10.8</v>
      </c>
      <c r="K294" s="50">
        <v>11.4</v>
      </c>
      <c r="L294">
        <f t="shared" si="12"/>
        <v>5</v>
      </c>
      <c r="M294">
        <v>11.15</v>
      </c>
    </row>
    <row r="295" spans="1:13" ht="15.6">
      <c r="A295" s="49">
        <f>분석1단계!AA294</f>
        <v>44489</v>
      </c>
      <c r="B295">
        <v>4</v>
      </c>
      <c r="C295">
        <v>19</v>
      </c>
      <c r="D295">
        <v>3</v>
      </c>
      <c r="E295">
        <v>0</v>
      </c>
      <c r="F295">
        <v>3</v>
      </c>
      <c r="G295" s="50">
        <v>12.5</v>
      </c>
      <c r="H295">
        <v>5</v>
      </c>
      <c r="I295">
        <f t="shared" si="11"/>
        <v>5</v>
      </c>
      <c r="J295">
        <v>10.8</v>
      </c>
      <c r="K295" s="50">
        <v>5.6</v>
      </c>
      <c r="L295">
        <f t="shared" si="12"/>
        <v>3</v>
      </c>
      <c r="M295" s="15">
        <v>11.2</v>
      </c>
    </row>
    <row r="296" spans="1:13" ht="15.6">
      <c r="A296" s="49">
        <f>분석1단계!AA295</f>
        <v>44490</v>
      </c>
      <c r="B296">
        <v>13</v>
      </c>
      <c r="C296">
        <v>19</v>
      </c>
      <c r="D296">
        <v>4</v>
      </c>
      <c r="E296">
        <v>0</v>
      </c>
      <c r="F296">
        <v>3</v>
      </c>
      <c r="G296" s="50">
        <v>13.3</v>
      </c>
      <c r="H296">
        <v>5</v>
      </c>
      <c r="I296">
        <f t="shared" si="11"/>
        <v>5</v>
      </c>
      <c r="J296" s="53">
        <v>10.8</v>
      </c>
      <c r="K296" s="50">
        <v>12</v>
      </c>
      <c r="L296">
        <f t="shared" si="12"/>
        <v>5</v>
      </c>
      <c r="M296">
        <v>11.24</v>
      </c>
    </row>
    <row r="297" spans="1:13" ht="15.6">
      <c r="A297" s="49">
        <f>분석1단계!AA296</f>
        <v>44491</v>
      </c>
      <c r="B297">
        <v>13</v>
      </c>
      <c r="C297">
        <v>19</v>
      </c>
      <c r="D297">
        <v>5</v>
      </c>
      <c r="E297">
        <v>0</v>
      </c>
      <c r="F297">
        <v>3</v>
      </c>
      <c r="G297" s="50">
        <v>13.9</v>
      </c>
      <c r="H297">
        <v>5</v>
      </c>
      <c r="I297">
        <f t="shared" si="11"/>
        <v>5</v>
      </c>
      <c r="J297" s="15">
        <v>10.9</v>
      </c>
      <c r="K297" s="50">
        <v>12.7</v>
      </c>
      <c r="L297">
        <f t="shared" si="12"/>
        <v>5</v>
      </c>
      <c r="M297">
        <v>11.25</v>
      </c>
    </row>
    <row r="298" spans="1:13" ht="15.6">
      <c r="A298" s="49">
        <f>분석1단계!AA297</f>
        <v>44492</v>
      </c>
      <c r="B298">
        <v>12</v>
      </c>
      <c r="C298">
        <v>19</v>
      </c>
      <c r="D298">
        <v>6</v>
      </c>
      <c r="E298">
        <v>1</v>
      </c>
      <c r="F298">
        <v>3</v>
      </c>
      <c r="G298" s="50">
        <v>11.9</v>
      </c>
      <c r="H298">
        <v>5</v>
      </c>
      <c r="I298">
        <f t="shared" si="11"/>
        <v>5</v>
      </c>
      <c r="J298">
        <v>10.9</v>
      </c>
      <c r="K298" s="50">
        <v>16.43</v>
      </c>
      <c r="L298">
        <f t="shared" si="12"/>
        <v>6</v>
      </c>
      <c r="M298">
        <v>11.26</v>
      </c>
    </row>
    <row r="299" spans="1:13" ht="15.6">
      <c r="A299" s="49">
        <f>분석1단계!AA298</f>
        <v>44493</v>
      </c>
      <c r="B299">
        <v>12</v>
      </c>
      <c r="C299">
        <v>19</v>
      </c>
      <c r="D299">
        <v>7</v>
      </c>
      <c r="E299">
        <v>2</v>
      </c>
      <c r="F299">
        <v>3</v>
      </c>
      <c r="G299" s="50">
        <v>13.3</v>
      </c>
      <c r="H299">
        <v>5</v>
      </c>
      <c r="I299">
        <f t="shared" si="11"/>
        <v>5</v>
      </c>
      <c r="J299">
        <v>10.9</v>
      </c>
      <c r="K299" s="50">
        <v>8</v>
      </c>
      <c r="L299">
        <f t="shared" si="12"/>
        <v>3</v>
      </c>
      <c r="M299">
        <v>11.27</v>
      </c>
    </row>
    <row r="300" spans="1:13" ht="15.6">
      <c r="A300" s="49">
        <f>분석1단계!AA299</f>
        <v>44494</v>
      </c>
      <c r="B300">
        <v>13</v>
      </c>
      <c r="C300">
        <v>19</v>
      </c>
      <c r="D300">
        <v>1</v>
      </c>
      <c r="E300">
        <v>0</v>
      </c>
      <c r="F300">
        <v>3</v>
      </c>
      <c r="G300" s="50">
        <v>14.2</v>
      </c>
      <c r="H300">
        <v>6</v>
      </c>
      <c r="I300">
        <f t="shared" si="11"/>
        <v>5</v>
      </c>
      <c r="J300">
        <v>11</v>
      </c>
      <c r="K300" s="50">
        <v>15.28</v>
      </c>
      <c r="L300">
        <f t="shared" si="12"/>
        <v>6</v>
      </c>
      <c r="M300">
        <v>11.33</v>
      </c>
    </row>
    <row r="301" spans="1:13" ht="15.6">
      <c r="A301" s="49">
        <f>분석1단계!AA300</f>
        <v>44495</v>
      </c>
      <c r="B301">
        <v>13</v>
      </c>
      <c r="C301">
        <v>19</v>
      </c>
      <c r="D301">
        <v>2</v>
      </c>
      <c r="E301">
        <v>0</v>
      </c>
      <c r="F301">
        <v>3</v>
      </c>
      <c r="G301" s="50">
        <v>11.2</v>
      </c>
      <c r="H301">
        <v>5</v>
      </c>
      <c r="I301">
        <f t="shared" si="11"/>
        <v>5</v>
      </c>
      <c r="J301">
        <v>11.1</v>
      </c>
      <c r="K301" s="50">
        <v>16.16</v>
      </c>
      <c r="L301">
        <f t="shared" si="12"/>
        <v>6</v>
      </c>
      <c r="M301">
        <v>11.37</v>
      </c>
    </row>
    <row r="302" spans="1:13" ht="15.6">
      <c r="A302" s="49">
        <f>분석1단계!AA301</f>
        <v>44496</v>
      </c>
      <c r="B302">
        <v>13</v>
      </c>
      <c r="C302">
        <v>19</v>
      </c>
      <c r="D302">
        <v>3</v>
      </c>
      <c r="E302">
        <v>0</v>
      </c>
      <c r="F302">
        <v>3</v>
      </c>
      <c r="G302" s="50">
        <v>13.4</v>
      </c>
      <c r="H302">
        <v>5</v>
      </c>
      <c r="I302">
        <f t="shared" si="11"/>
        <v>5</v>
      </c>
      <c r="J302">
        <v>11.1</v>
      </c>
      <c r="K302" s="50">
        <v>12.86</v>
      </c>
      <c r="L302">
        <f t="shared" si="12"/>
        <v>5</v>
      </c>
      <c r="M302">
        <v>11.4</v>
      </c>
    </row>
    <row r="303" spans="1:13" ht="15.6">
      <c r="A303" s="49">
        <f>분석1단계!AA302</f>
        <v>44497</v>
      </c>
      <c r="B303">
        <v>12</v>
      </c>
      <c r="C303">
        <v>19</v>
      </c>
      <c r="D303">
        <v>4</v>
      </c>
      <c r="E303">
        <v>0</v>
      </c>
      <c r="F303">
        <v>3</v>
      </c>
      <c r="G303" s="50">
        <v>13</v>
      </c>
      <c r="H303">
        <v>5</v>
      </c>
      <c r="I303">
        <f t="shared" si="11"/>
        <v>5</v>
      </c>
      <c r="J303">
        <v>11.1</v>
      </c>
      <c r="K303" s="50">
        <v>16.36</v>
      </c>
      <c r="L303">
        <f t="shared" si="12"/>
        <v>6</v>
      </c>
      <c r="M303">
        <v>11.4</v>
      </c>
    </row>
    <row r="304" spans="1:13" ht="15.6">
      <c r="A304" s="49">
        <f>분석1단계!AA303</f>
        <v>44498</v>
      </c>
      <c r="B304">
        <v>12</v>
      </c>
      <c r="C304">
        <v>19</v>
      </c>
      <c r="D304">
        <v>5</v>
      </c>
      <c r="E304">
        <v>0</v>
      </c>
      <c r="F304">
        <v>3</v>
      </c>
      <c r="G304" s="50">
        <v>16</v>
      </c>
      <c r="H304">
        <v>6</v>
      </c>
      <c r="I304">
        <f t="shared" si="11"/>
        <v>6</v>
      </c>
      <c r="J304">
        <v>11.2</v>
      </c>
      <c r="K304" s="50">
        <v>13.86</v>
      </c>
      <c r="L304">
        <f t="shared" si="12"/>
        <v>6</v>
      </c>
      <c r="M304">
        <v>11.45</v>
      </c>
    </row>
    <row r="305" spans="1:13" ht="15.6">
      <c r="A305" s="49">
        <f>분석1단계!AA304</f>
        <v>44499</v>
      </c>
      <c r="B305">
        <v>11</v>
      </c>
      <c r="C305">
        <v>19</v>
      </c>
      <c r="D305">
        <v>6</v>
      </c>
      <c r="E305">
        <v>1</v>
      </c>
      <c r="F305">
        <v>3</v>
      </c>
      <c r="G305" s="50">
        <v>14.7</v>
      </c>
      <c r="H305">
        <v>6</v>
      </c>
      <c r="I305">
        <f t="shared" si="11"/>
        <v>6</v>
      </c>
      <c r="J305">
        <v>11.2</v>
      </c>
      <c r="K305" s="50">
        <v>5.77</v>
      </c>
      <c r="L305">
        <f t="shared" si="12"/>
        <v>3</v>
      </c>
      <c r="M305">
        <v>11.46</v>
      </c>
    </row>
    <row r="306" spans="1:13" ht="15.6">
      <c r="A306" s="49">
        <f>분석1단계!AA305</f>
        <v>44500</v>
      </c>
      <c r="B306">
        <v>12</v>
      </c>
      <c r="C306">
        <v>19</v>
      </c>
      <c r="D306">
        <v>7</v>
      </c>
      <c r="E306">
        <v>2</v>
      </c>
      <c r="F306">
        <v>3</v>
      </c>
      <c r="G306" s="50">
        <v>13.6</v>
      </c>
      <c r="H306">
        <v>5</v>
      </c>
      <c r="I306">
        <f t="shared" si="11"/>
        <v>5</v>
      </c>
      <c r="J306">
        <v>11.3</v>
      </c>
      <c r="K306" s="50">
        <v>15.51</v>
      </c>
      <c r="L306">
        <f t="shared" si="12"/>
        <v>6</v>
      </c>
      <c r="M306">
        <v>11.46</v>
      </c>
    </row>
    <row r="307" spans="1:13" ht="15.6">
      <c r="A307" s="49">
        <f>분석1단계!AA306</f>
        <v>44501</v>
      </c>
      <c r="B307">
        <v>13</v>
      </c>
      <c r="C307">
        <v>18</v>
      </c>
      <c r="D307">
        <v>1</v>
      </c>
      <c r="E307">
        <v>0</v>
      </c>
      <c r="F307">
        <v>3</v>
      </c>
      <c r="G307" s="50">
        <v>14.1</v>
      </c>
      <c r="H307">
        <v>5</v>
      </c>
      <c r="I307">
        <f t="shared" si="11"/>
        <v>5</v>
      </c>
      <c r="J307">
        <v>11.4</v>
      </c>
      <c r="K307" s="50">
        <v>10.65</v>
      </c>
      <c r="L307">
        <f t="shared" si="12"/>
        <v>4</v>
      </c>
      <c r="M307">
        <v>11.52</v>
      </c>
    </row>
    <row r="308" spans="1:13" ht="15.6">
      <c r="A308" s="49">
        <f>분석1단계!AA307</f>
        <v>44502</v>
      </c>
      <c r="B308">
        <v>13</v>
      </c>
      <c r="C308">
        <v>19</v>
      </c>
      <c r="D308">
        <v>2</v>
      </c>
      <c r="E308">
        <v>0</v>
      </c>
      <c r="F308">
        <v>3</v>
      </c>
      <c r="G308" s="50">
        <v>14.2</v>
      </c>
      <c r="H308">
        <v>6</v>
      </c>
      <c r="I308">
        <f t="shared" si="11"/>
        <v>5</v>
      </c>
      <c r="J308">
        <v>11.4</v>
      </c>
      <c r="K308" s="50">
        <v>12.24</v>
      </c>
      <c r="L308">
        <f t="shared" si="12"/>
        <v>5</v>
      </c>
      <c r="M308">
        <v>11.53</v>
      </c>
    </row>
    <row r="309" spans="1:13" ht="15.6">
      <c r="A309" s="49">
        <f>분석1단계!AA308</f>
        <v>44503</v>
      </c>
      <c r="B309">
        <v>12</v>
      </c>
      <c r="C309">
        <v>18</v>
      </c>
      <c r="D309">
        <v>3</v>
      </c>
      <c r="E309">
        <v>0</v>
      </c>
      <c r="F309">
        <v>3</v>
      </c>
      <c r="G309" s="50">
        <v>13.5</v>
      </c>
      <c r="H309">
        <v>5</v>
      </c>
      <c r="I309">
        <f t="shared" si="11"/>
        <v>5</v>
      </c>
      <c r="J309">
        <v>11.4</v>
      </c>
      <c r="K309" s="50">
        <v>14.08</v>
      </c>
      <c r="L309">
        <f t="shared" si="12"/>
        <v>6</v>
      </c>
      <c r="M309">
        <v>11.58</v>
      </c>
    </row>
    <row r="310" spans="1:13" ht="15.6">
      <c r="A310" s="49">
        <f>분석1단계!AA309</f>
        <v>44504</v>
      </c>
      <c r="B310">
        <v>13</v>
      </c>
      <c r="C310">
        <v>19</v>
      </c>
      <c r="D310">
        <v>4</v>
      </c>
      <c r="E310">
        <v>0</v>
      </c>
      <c r="F310">
        <v>3</v>
      </c>
      <c r="G310" s="50">
        <v>12.7</v>
      </c>
      <c r="H310">
        <v>5</v>
      </c>
      <c r="I310">
        <f t="shared" si="11"/>
        <v>5</v>
      </c>
      <c r="J310">
        <v>11.4</v>
      </c>
      <c r="K310" s="50">
        <v>13.32</v>
      </c>
      <c r="L310">
        <f t="shared" si="12"/>
        <v>5</v>
      </c>
      <c r="M310">
        <v>11.63</v>
      </c>
    </row>
    <row r="311" spans="1:13" ht="15.6">
      <c r="A311" s="49">
        <f>분석1단계!AA310</f>
        <v>44505</v>
      </c>
      <c r="B311">
        <v>4</v>
      </c>
      <c r="C311">
        <v>19</v>
      </c>
      <c r="D311">
        <v>5</v>
      </c>
      <c r="E311">
        <v>0</v>
      </c>
      <c r="F311">
        <v>3</v>
      </c>
      <c r="G311" s="50">
        <v>12.7</v>
      </c>
      <c r="H311">
        <v>5</v>
      </c>
      <c r="I311">
        <f t="shared" si="11"/>
        <v>5</v>
      </c>
      <c r="J311">
        <v>11.6</v>
      </c>
      <c r="K311" s="50">
        <v>6.34</v>
      </c>
      <c r="L311">
        <f t="shared" si="12"/>
        <v>3</v>
      </c>
      <c r="M311">
        <v>11.65</v>
      </c>
    </row>
    <row r="312" spans="1:13" ht="15.6">
      <c r="A312" s="49">
        <f>분석1단계!AA311</f>
        <v>44506</v>
      </c>
      <c r="B312">
        <v>4</v>
      </c>
      <c r="C312">
        <v>19</v>
      </c>
      <c r="D312">
        <v>6</v>
      </c>
      <c r="E312">
        <v>1</v>
      </c>
      <c r="F312">
        <v>3</v>
      </c>
      <c r="G312" s="50">
        <v>17.899999999999999</v>
      </c>
      <c r="H312">
        <v>6</v>
      </c>
      <c r="I312">
        <f t="shared" si="11"/>
        <v>6</v>
      </c>
      <c r="J312">
        <v>11.6</v>
      </c>
      <c r="K312" s="50">
        <v>9.43</v>
      </c>
      <c r="L312">
        <f t="shared" si="12"/>
        <v>4</v>
      </c>
      <c r="M312">
        <v>11.67</v>
      </c>
    </row>
    <row r="313" spans="1:13" ht="15.6">
      <c r="A313" s="49">
        <f>분석1단계!AA312</f>
        <v>44507</v>
      </c>
      <c r="B313">
        <v>11</v>
      </c>
      <c r="C313">
        <v>19</v>
      </c>
      <c r="D313">
        <v>7</v>
      </c>
      <c r="E313">
        <v>2</v>
      </c>
      <c r="F313">
        <v>3</v>
      </c>
      <c r="G313" s="50">
        <v>16.600000000000001</v>
      </c>
      <c r="H313">
        <v>6</v>
      </c>
      <c r="I313">
        <f t="shared" si="11"/>
        <v>6</v>
      </c>
      <c r="J313">
        <v>11.7</v>
      </c>
      <c r="K313" s="50">
        <v>10.09</v>
      </c>
      <c r="L313">
        <f t="shared" si="12"/>
        <v>4</v>
      </c>
      <c r="M313">
        <v>11.72</v>
      </c>
    </row>
    <row r="314" spans="1:13" ht="15.6">
      <c r="A314" s="49">
        <f>분석1단계!AA313</f>
        <v>44508</v>
      </c>
      <c r="B314">
        <v>5</v>
      </c>
      <c r="C314">
        <v>18</v>
      </c>
      <c r="D314">
        <v>1</v>
      </c>
      <c r="E314">
        <v>0</v>
      </c>
      <c r="F314">
        <v>3</v>
      </c>
      <c r="G314" s="50">
        <v>8.9</v>
      </c>
      <c r="H314">
        <v>4</v>
      </c>
      <c r="I314">
        <f t="shared" si="11"/>
        <v>4</v>
      </c>
      <c r="J314">
        <v>11.7</v>
      </c>
      <c r="K314" s="50">
        <v>0.97</v>
      </c>
      <c r="L314">
        <f t="shared" si="12"/>
        <v>1</v>
      </c>
      <c r="M314">
        <v>11.74</v>
      </c>
    </row>
    <row r="315" spans="1:13" ht="15.6">
      <c r="A315" s="49">
        <f>분석1단계!AA314</f>
        <v>44509</v>
      </c>
      <c r="B315">
        <v>4</v>
      </c>
      <c r="C315">
        <v>19</v>
      </c>
      <c r="D315">
        <v>2</v>
      </c>
      <c r="E315">
        <v>0</v>
      </c>
      <c r="F315">
        <v>3</v>
      </c>
      <c r="G315" s="50">
        <v>5.6</v>
      </c>
      <c r="H315">
        <v>3</v>
      </c>
      <c r="I315">
        <f t="shared" si="11"/>
        <v>3</v>
      </c>
      <c r="J315">
        <v>11.7</v>
      </c>
      <c r="K315" s="50">
        <v>4.6900000000000004</v>
      </c>
      <c r="L315">
        <f t="shared" si="12"/>
        <v>2</v>
      </c>
      <c r="M315">
        <v>11.76</v>
      </c>
    </row>
    <row r="316" spans="1:13" ht="15.6">
      <c r="A316" s="49">
        <f>분석1단계!AA315</f>
        <v>44510</v>
      </c>
      <c r="B316">
        <v>4</v>
      </c>
      <c r="C316">
        <v>18</v>
      </c>
      <c r="D316">
        <v>3</v>
      </c>
      <c r="E316">
        <v>0</v>
      </c>
      <c r="F316">
        <v>3</v>
      </c>
      <c r="G316" s="50">
        <v>5.6</v>
      </c>
      <c r="H316">
        <v>3</v>
      </c>
      <c r="I316">
        <f t="shared" si="11"/>
        <v>3</v>
      </c>
      <c r="J316">
        <v>11.8</v>
      </c>
      <c r="K316" s="50">
        <v>1.62</v>
      </c>
      <c r="L316">
        <f t="shared" si="12"/>
        <v>1</v>
      </c>
      <c r="M316">
        <v>11.8</v>
      </c>
    </row>
    <row r="317" spans="1:13" ht="15.6">
      <c r="A317" s="49">
        <f>분석1단계!AA316</f>
        <v>44511</v>
      </c>
      <c r="B317">
        <v>13</v>
      </c>
      <c r="C317">
        <v>18</v>
      </c>
      <c r="D317">
        <v>4</v>
      </c>
      <c r="E317">
        <v>0</v>
      </c>
      <c r="F317">
        <v>3</v>
      </c>
      <c r="G317" s="50">
        <v>9.1999999999999993</v>
      </c>
      <c r="H317">
        <v>4</v>
      </c>
      <c r="I317">
        <f t="shared" si="11"/>
        <v>4</v>
      </c>
      <c r="J317">
        <v>11.8</v>
      </c>
      <c r="K317" s="50">
        <v>8.25</v>
      </c>
      <c r="L317">
        <f t="shared" si="12"/>
        <v>4</v>
      </c>
      <c r="M317">
        <v>11.84</v>
      </c>
    </row>
    <row r="318" spans="1:13" ht="15.6">
      <c r="A318" s="49">
        <f>분석1단계!AA317</f>
        <v>44512</v>
      </c>
      <c r="B318">
        <v>13</v>
      </c>
      <c r="C318">
        <v>18</v>
      </c>
      <c r="D318">
        <v>5</v>
      </c>
      <c r="E318">
        <v>0</v>
      </c>
      <c r="F318">
        <v>3</v>
      </c>
      <c r="G318" s="50">
        <v>5.7</v>
      </c>
      <c r="H318">
        <v>3</v>
      </c>
      <c r="I318">
        <f t="shared" si="11"/>
        <v>3</v>
      </c>
      <c r="J318">
        <v>11.8</v>
      </c>
      <c r="K318" s="50">
        <v>9.33</v>
      </c>
      <c r="L318">
        <f t="shared" si="12"/>
        <v>4</v>
      </c>
      <c r="M318">
        <v>11.88</v>
      </c>
    </row>
    <row r="319" spans="1:13" ht="15.6">
      <c r="A319" s="49">
        <f>분석1단계!AA318</f>
        <v>44513</v>
      </c>
      <c r="B319">
        <v>10</v>
      </c>
      <c r="C319">
        <v>19</v>
      </c>
      <c r="D319">
        <v>6</v>
      </c>
      <c r="E319">
        <v>1</v>
      </c>
      <c r="F319">
        <v>3</v>
      </c>
      <c r="G319" s="50">
        <v>10.8</v>
      </c>
      <c r="H319">
        <v>5</v>
      </c>
      <c r="I319">
        <f t="shared" si="11"/>
        <v>4</v>
      </c>
      <c r="J319">
        <v>11.8</v>
      </c>
      <c r="K319" s="50">
        <v>11.08</v>
      </c>
      <c r="L319">
        <f t="shared" si="12"/>
        <v>4</v>
      </c>
      <c r="M319">
        <v>11.93</v>
      </c>
    </row>
    <row r="320" spans="1:13" ht="15.6">
      <c r="A320" s="49">
        <f>분석1단계!AA319</f>
        <v>44514</v>
      </c>
      <c r="B320">
        <v>12</v>
      </c>
      <c r="C320">
        <v>19</v>
      </c>
      <c r="D320">
        <v>7</v>
      </c>
      <c r="E320">
        <v>2</v>
      </c>
      <c r="F320">
        <v>3</v>
      </c>
      <c r="G320" s="50">
        <v>11.7</v>
      </c>
      <c r="H320">
        <v>5</v>
      </c>
      <c r="I320">
        <f t="shared" si="11"/>
        <v>5</v>
      </c>
      <c r="J320">
        <v>11.9</v>
      </c>
      <c r="K320" s="50">
        <v>12.56</v>
      </c>
      <c r="L320">
        <f t="shared" si="12"/>
        <v>5</v>
      </c>
      <c r="M320">
        <v>11.93</v>
      </c>
    </row>
    <row r="321" spans="1:13" ht="15.6">
      <c r="A321" s="49">
        <f>분석1단계!AA320</f>
        <v>44515</v>
      </c>
      <c r="B321">
        <v>13</v>
      </c>
      <c r="C321">
        <v>19</v>
      </c>
      <c r="D321">
        <v>1</v>
      </c>
      <c r="E321">
        <v>0</v>
      </c>
      <c r="F321">
        <v>3</v>
      </c>
      <c r="G321" s="50">
        <v>10.5</v>
      </c>
      <c r="H321">
        <v>4</v>
      </c>
      <c r="I321">
        <f t="shared" si="11"/>
        <v>4</v>
      </c>
      <c r="J321">
        <v>11.9</v>
      </c>
      <c r="K321" s="50">
        <v>12.9</v>
      </c>
      <c r="L321">
        <f t="shared" si="12"/>
        <v>5</v>
      </c>
      <c r="M321">
        <v>12</v>
      </c>
    </row>
    <row r="322" spans="1:13" ht="15.6">
      <c r="A322" s="49">
        <f>분석1단계!AA321</f>
        <v>44516</v>
      </c>
      <c r="B322">
        <v>4</v>
      </c>
      <c r="C322">
        <v>19</v>
      </c>
      <c r="D322">
        <v>2</v>
      </c>
      <c r="E322">
        <v>0</v>
      </c>
      <c r="F322">
        <v>3</v>
      </c>
      <c r="G322" s="50">
        <v>10</v>
      </c>
      <c r="H322">
        <v>4</v>
      </c>
      <c r="I322">
        <f t="shared" si="11"/>
        <v>4</v>
      </c>
      <c r="J322">
        <v>11.9</v>
      </c>
      <c r="K322" s="50">
        <v>7.63</v>
      </c>
      <c r="L322">
        <f t="shared" si="12"/>
        <v>3</v>
      </c>
      <c r="M322">
        <v>12</v>
      </c>
    </row>
    <row r="323" spans="1:13" ht="15.6">
      <c r="A323" s="49">
        <f>분석1단계!AA322</f>
        <v>44517</v>
      </c>
      <c r="B323">
        <v>13</v>
      </c>
      <c r="C323">
        <v>19</v>
      </c>
      <c r="D323">
        <v>3</v>
      </c>
      <c r="E323">
        <v>0</v>
      </c>
      <c r="F323">
        <v>3</v>
      </c>
      <c r="G323" s="50">
        <v>7.1</v>
      </c>
      <c r="H323">
        <v>3</v>
      </c>
      <c r="I323">
        <f t="shared" ref="I323:I386" si="13">IF(G323&lt;$R$21,1,IF(G323&lt;$R$20,2,IF(G323&lt;$R$19,3,IF(G323&lt;$R$18,4,IF(G323&lt;$R$17,5,IF(G323&lt;$R$16,6,IF(G323&lt;$R$15,7,IF(G323&lt;$R$14,8,IF(G323&lt;$R$13,9,10)))))))))</f>
        <v>3</v>
      </c>
      <c r="J323">
        <v>12</v>
      </c>
      <c r="K323" s="50">
        <v>12.24</v>
      </c>
      <c r="L323">
        <f t="shared" ref="L323:L386" si="14">IF(K323&lt;$U$21,1,IF(K323&lt;$U$20,2,IF(K323&lt;$U$19,3,IF(K323&lt;$U$18,4,IF(K323&lt;$U$17,5,IF(K323&lt;$U$16,6,IF(K323&lt;$U$15,7,IF(K323&lt;$U$14,8,IF(K323&lt;$U$13,9,10)))))))))</f>
        <v>5</v>
      </c>
      <c r="M323">
        <v>12.05</v>
      </c>
    </row>
    <row r="324" spans="1:13" ht="15.6">
      <c r="A324" s="49">
        <f>분석1단계!AA323</f>
        <v>44518</v>
      </c>
      <c r="B324">
        <v>13</v>
      </c>
      <c r="C324">
        <v>19</v>
      </c>
      <c r="D324">
        <v>4</v>
      </c>
      <c r="E324">
        <v>0</v>
      </c>
      <c r="F324">
        <v>3</v>
      </c>
      <c r="G324" s="50">
        <v>8.6999999999999993</v>
      </c>
      <c r="H324">
        <v>4</v>
      </c>
      <c r="I324">
        <f t="shared" si="13"/>
        <v>4</v>
      </c>
      <c r="J324">
        <v>12</v>
      </c>
      <c r="K324" s="50">
        <v>12.57</v>
      </c>
      <c r="L324">
        <f t="shared" si="14"/>
        <v>5</v>
      </c>
      <c r="M324">
        <v>12.08</v>
      </c>
    </row>
    <row r="325" spans="1:13" ht="15.6">
      <c r="A325" s="49">
        <f>분석1단계!AA324</f>
        <v>44519</v>
      </c>
      <c r="B325">
        <v>13</v>
      </c>
      <c r="C325">
        <v>19</v>
      </c>
      <c r="D325">
        <v>5</v>
      </c>
      <c r="E325">
        <v>0</v>
      </c>
      <c r="F325">
        <v>3</v>
      </c>
      <c r="G325" s="50">
        <v>7.4</v>
      </c>
      <c r="H325">
        <v>4</v>
      </c>
      <c r="I325">
        <f t="shared" si="13"/>
        <v>4</v>
      </c>
      <c r="J325">
        <v>12.1</v>
      </c>
      <c r="K325" s="50">
        <v>13.26</v>
      </c>
      <c r="L325">
        <f t="shared" si="14"/>
        <v>5</v>
      </c>
      <c r="M325">
        <v>12.09</v>
      </c>
    </row>
    <row r="326" spans="1:13" ht="15.6">
      <c r="A326" s="49">
        <f>분석1단계!AA325</f>
        <v>44520</v>
      </c>
      <c r="B326">
        <v>12</v>
      </c>
      <c r="C326">
        <v>19</v>
      </c>
      <c r="D326">
        <v>6</v>
      </c>
      <c r="E326">
        <v>1</v>
      </c>
      <c r="F326">
        <v>3</v>
      </c>
      <c r="G326" s="50">
        <v>8.9</v>
      </c>
      <c r="H326">
        <v>4</v>
      </c>
      <c r="I326">
        <f t="shared" si="13"/>
        <v>4</v>
      </c>
      <c r="J326">
        <v>12.2</v>
      </c>
      <c r="K326" s="50">
        <v>12</v>
      </c>
      <c r="L326">
        <f t="shared" si="14"/>
        <v>5</v>
      </c>
      <c r="M326">
        <v>12.22</v>
      </c>
    </row>
    <row r="327" spans="1:13" ht="15.6">
      <c r="A327" s="49">
        <f>분석1단계!AA326</f>
        <v>44521</v>
      </c>
      <c r="B327">
        <v>6</v>
      </c>
      <c r="C327">
        <v>19</v>
      </c>
      <c r="D327">
        <v>7</v>
      </c>
      <c r="E327">
        <v>2</v>
      </c>
      <c r="F327">
        <v>3</v>
      </c>
      <c r="G327" s="50">
        <v>11.9</v>
      </c>
      <c r="H327">
        <v>5</v>
      </c>
      <c r="I327">
        <f t="shared" si="13"/>
        <v>5</v>
      </c>
      <c r="J327">
        <v>12.2</v>
      </c>
      <c r="K327" s="50">
        <v>4.7699999999999996</v>
      </c>
      <c r="L327">
        <f t="shared" si="14"/>
        <v>2</v>
      </c>
      <c r="M327">
        <v>12.22</v>
      </c>
    </row>
    <row r="328" spans="1:13" ht="15.6">
      <c r="A328" s="49">
        <f>분석1단계!AA327</f>
        <v>44522</v>
      </c>
      <c r="B328">
        <v>4</v>
      </c>
      <c r="C328">
        <v>18</v>
      </c>
      <c r="D328">
        <v>1</v>
      </c>
      <c r="E328">
        <v>0</v>
      </c>
      <c r="F328">
        <v>3</v>
      </c>
      <c r="G328" s="50">
        <v>3.3</v>
      </c>
      <c r="H328">
        <v>2</v>
      </c>
      <c r="I328">
        <f t="shared" si="13"/>
        <v>2</v>
      </c>
      <c r="J328">
        <v>12.3</v>
      </c>
      <c r="K328" s="50">
        <v>3.63</v>
      </c>
      <c r="L328">
        <f t="shared" si="14"/>
        <v>2</v>
      </c>
      <c r="M328">
        <v>12.24</v>
      </c>
    </row>
    <row r="329" spans="1:13" ht="15.6">
      <c r="A329" s="49">
        <f>분석1단계!AA328</f>
        <v>44523</v>
      </c>
      <c r="B329">
        <v>3</v>
      </c>
      <c r="C329">
        <v>18</v>
      </c>
      <c r="D329">
        <v>2</v>
      </c>
      <c r="E329">
        <v>0</v>
      </c>
      <c r="F329">
        <v>3</v>
      </c>
      <c r="G329" s="50">
        <v>4.0999999999999996</v>
      </c>
      <c r="H329">
        <v>3</v>
      </c>
      <c r="I329">
        <f t="shared" si="13"/>
        <v>3</v>
      </c>
      <c r="J329">
        <v>12.4</v>
      </c>
      <c r="K329" s="50">
        <v>2.83</v>
      </c>
      <c r="L329">
        <f t="shared" si="14"/>
        <v>1</v>
      </c>
      <c r="M329">
        <v>12.24</v>
      </c>
    </row>
    <row r="330" spans="1:13" ht="15.6">
      <c r="A330" s="49">
        <f>분석1단계!AA329</f>
        <v>44524</v>
      </c>
      <c r="B330">
        <v>13</v>
      </c>
      <c r="C330">
        <v>19</v>
      </c>
      <c r="D330">
        <v>3</v>
      </c>
      <c r="E330">
        <v>0</v>
      </c>
      <c r="F330">
        <v>3</v>
      </c>
      <c r="G330" s="50">
        <v>7.6</v>
      </c>
      <c r="H330">
        <v>4</v>
      </c>
      <c r="I330">
        <f t="shared" si="13"/>
        <v>4</v>
      </c>
      <c r="J330">
        <v>12.4</v>
      </c>
      <c r="K330" s="50">
        <v>8.6</v>
      </c>
      <c r="L330">
        <f t="shared" si="14"/>
        <v>4</v>
      </c>
      <c r="M330">
        <v>12.27</v>
      </c>
    </row>
    <row r="331" spans="1:13" ht="15.6">
      <c r="A331" s="49">
        <f>분석1단계!AA330</f>
        <v>44525</v>
      </c>
      <c r="B331">
        <v>12</v>
      </c>
      <c r="C331">
        <v>19</v>
      </c>
      <c r="D331">
        <v>4</v>
      </c>
      <c r="E331">
        <v>0</v>
      </c>
      <c r="F331">
        <v>3</v>
      </c>
      <c r="G331" s="50">
        <v>9.1999999999999993</v>
      </c>
      <c r="H331">
        <v>4</v>
      </c>
      <c r="I331">
        <f t="shared" si="13"/>
        <v>4</v>
      </c>
      <c r="J331">
        <v>12.4</v>
      </c>
      <c r="K331" s="50">
        <v>10.51</v>
      </c>
      <c r="L331">
        <f t="shared" si="14"/>
        <v>4</v>
      </c>
      <c r="M331">
        <v>12.33</v>
      </c>
    </row>
    <row r="332" spans="1:13" ht="15.6">
      <c r="A332" s="49">
        <f>분석1단계!AA331</f>
        <v>44526</v>
      </c>
      <c r="B332">
        <v>13</v>
      </c>
      <c r="C332">
        <v>19</v>
      </c>
      <c r="D332">
        <v>5</v>
      </c>
      <c r="E332">
        <v>0</v>
      </c>
      <c r="F332">
        <v>3</v>
      </c>
      <c r="G332" s="50">
        <v>7.4</v>
      </c>
      <c r="H332">
        <v>4</v>
      </c>
      <c r="I332">
        <f t="shared" si="13"/>
        <v>4</v>
      </c>
      <c r="J332">
        <v>12.5</v>
      </c>
      <c r="K332" s="50">
        <v>11.65</v>
      </c>
      <c r="L332">
        <f t="shared" si="14"/>
        <v>5</v>
      </c>
      <c r="M332">
        <v>12.39</v>
      </c>
    </row>
    <row r="333" spans="1:13" ht="15.6">
      <c r="A333" s="49">
        <f>분석1단계!AA332</f>
        <v>44527</v>
      </c>
      <c r="B333">
        <v>13</v>
      </c>
      <c r="C333">
        <v>19</v>
      </c>
      <c r="D333">
        <v>6</v>
      </c>
      <c r="E333">
        <v>1</v>
      </c>
      <c r="F333">
        <v>3</v>
      </c>
      <c r="G333" s="50">
        <v>7.2</v>
      </c>
      <c r="H333">
        <v>3</v>
      </c>
      <c r="I333">
        <f t="shared" si="13"/>
        <v>3</v>
      </c>
      <c r="J333">
        <v>12.5</v>
      </c>
      <c r="K333" s="50">
        <v>12.52</v>
      </c>
      <c r="L333">
        <f t="shared" si="14"/>
        <v>5</v>
      </c>
      <c r="M333">
        <v>12.47</v>
      </c>
    </row>
    <row r="334" spans="1:13" ht="15.6">
      <c r="A334" s="49">
        <f>분석1단계!AA333</f>
        <v>44528</v>
      </c>
      <c r="B334">
        <v>12</v>
      </c>
      <c r="C334">
        <v>19</v>
      </c>
      <c r="D334">
        <v>7</v>
      </c>
      <c r="E334">
        <v>2</v>
      </c>
      <c r="F334">
        <v>3</v>
      </c>
      <c r="G334" s="50">
        <v>7.2</v>
      </c>
      <c r="H334">
        <v>3</v>
      </c>
      <c r="I334">
        <f t="shared" si="13"/>
        <v>3</v>
      </c>
      <c r="J334">
        <v>12.5</v>
      </c>
      <c r="K334" s="50">
        <v>12.49</v>
      </c>
      <c r="L334">
        <f t="shared" si="14"/>
        <v>5</v>
      </c>
      <c r="M334">
        <v>12.48</v>
      </c>
    </row>
    <row r="335" spans="1:13" ht="15.6">
      <c r="A335" s="49">
        <f>분석1단계!AA334</f>
        <v>44529</v>
      </c>
      <c r="B335">
        <v>12</v>
      </c>
      <c r="C335">
        <v>19</v>
      </c>
      <c r="D335">
        <v>1</v>
      </c>
      <c r="E335">
        <v>0</v>
      </c>
      <c r="F335">
        <v>3</v>
      </c>
      <c r="G335" s="50">
        <v>7.7</v>
      </c>
      <c r="H335">
        <v>4</v>
      </c>
      <c r="I335">
        <f t="shared" si="13"/>
        <v>4</v>
      </c>
      <c r="J335">
        <v>12.5</v>
      </c>
      <c r="K335" s="50">
        <v>10.55</v>
      </c>
      <c r="L335">
        <f t="shared" si="14"/>
        <v>4</v>
      </c>
      <c r="M335">
        <v>12.49</v>
      </c>
    </row>
    <row r="336" spans="1:13" ht="15.6">
      <c r="A336" s="49">
        <f>분석1단계!AA335</f>
        <v>44530</v>
      </c>
      <c r="B336">
        <v>4</v>
      </c>
      <c r="C336">
        <v>18</v>
      </c>
      <c r="D336">
        <v>2</v>
      </c>
      <c r="E336">
        <v>0</v>
      </c>
      <c r="F336">
        <v>3</v>
      </c>
      <c r="G336" s="50">
        <v>3.8</v>
      </c>
      <c r="H336">
        <v>3</v>
      </c>
      <c r="I336">
        <f t="shared" si="13"/>
        <v>2</v>
      </c>
      <c r="J336">
        <v>12.6</v>
      </c>
      <c r="K336" s="50">
        <v>0.36</v>
      </c>
      <c r="L336">
        <f t="shared" si="14"/>
        <v>1</v>
      </c>
      <c r="M336">
        <v>12.52</v>
      </c>
    </row>
    <row r="337" spans="1:13" ht="15.6">
      <c r="A337" s="49">
        <f>분석1단계!AA336</f>
        <v>44531</v>
      </c>
      <c r="B337">
        <v>4</v>
      </c>
      <c r="C337">
        <v>18</v>
      </c>
      <c r="D337">
        <v>3</v>
      </c>
      <c r="E337">
        <v>0</v>
      </c>
      <c r="F337">
        <v>4</v>
      </c>
      <c r="G337" s="50">
        <v>2.4</v>
      </c>
      <c r="H337">
        <v>2</v>
      </c>
      <c r="I337">
        <f t="shared" si="13"/>
        <v>2</v>
      </c>
      <c r="J337">
        <v>12.6</v>
      </c>
      <c r="K337" s="50">
        <v>2.5</v>
      </c>
      <c r="L337">
        <f t="shared" si="14"/>
        <v>1</v>
      </c>
      <c r="M337">
        <v>12.52</v>
      </c>
    </row>
    <row r="338" spans="1:13" ht="15.6">
      <c r="A338" s="49">
        <f>분석1단계!AA337</f>
        <v>44532</v>
      </c>
      <c r="B338">
        <v>4</v>
      </c>
      <c r="C338">
        <v>19</v>
      </c>
      <c r="D338">
        <v>4</v>
      </c>
      <c r="E338">
        <v>0</v>
      </c>
      <c r="F338">
        <v>4</v>
      </c>
      <c r="G338" s="50">
        <v>4.3</v>
      </c>
      <c r="H338">
        <v>3</v>
      </c>
      <c r="I338">
        <f t="shared" si="13"/>
        <v>3</v>
      </c>
      <c r="J338">
        <v>12.6</v>
      </c>
      <c r="K338" s="50">
        <v>4.29</v>
      </c>
      <c r="L338">
        <f t="shared" si="14"/>
        <v>2</v>
      </c>
      <c r="M338">
        <v>12.56</v>
      </c>
    </row>
    <row r="339" spans="1:13" ht="15.6">
      <c r="A339" s="49">
        <f>분석1단계!AA338</f>
        <v>44533</v>
      </c>
      <c r="B339">
        <v>13</v>
      </c>
      <c r="C339">
        <v>19</v>
      </c>
      <c r="D339">
        <v>5</v>
      </c>
      <c r="E339">
        <v>0</v>
      </c>
      <c r="F339">
        <v>4</v>
      </c>
      <c r="G339" s="50">
        <v>5.3</v>
      </c>
      <c r="H339">
        <v>3</v>
      </c>
      <c r="I339">
        <f t="shared" si="13"/>
        <v>3</v>
      </c>
      <c r="J339">
        <v>12.6</v>
      </c>
      <c r="K339" s="50">
        <v>6.78</v>
      </c>
      <c r="L339">
        <f t="shared" si="14"/>
        <v>3</v>
      </c>
      <c r="M339">
        <v>12.56</v>
      </c>
    </row>
    <row r="340" spans="1:13" ht="15.6">
      <c r="A340" s="49">
        <f>분석1단계!AA339</f>
        <v>44534</v>
      </c>
      <c r="B340">
        <v>12</v>
      </c>
      <c r="C340">
        <v>19</v>
      </c>
      <c r="D340">
        <v>6</v>
      </c>
      <c r="E340">
        <v>1</v>
      </c>
      <c r="F340">
        <v>4</v>
      </c>
      <c r="G340" s="50">
        <v>5.7</v>
      </c>
      <c r="H340">
        <v>3</v>
      </c>
      <c r="I340">
        <f t="shared" si="13"/>
        <v>3</v>
      </c>
      <c r="J340">
        <v>12.7</v>
      </c>
      <c r="K340" s="50">
        <v>11.37</v>
      </c>
      <c r="L340">
        <f t="shared" si="14"/>
        <v>5</v>
      </c>
      <c r="M340">
        <v>12.57</v>
      </c>
    </row>
    <row r="341" spans="1:13" ht="15.6">
      <c r="A341" s="49">
        <f>분석1단계!AA340</f>
        <v>44535</v>
      </c>
      <c r="B341">
        <v>14</v>
      </c>
      <c r="C341">
        <v>19</v>
      </c>
      <c r="D341">
        <v>7</v>
      </c>
      <c r="E341">
        <v>2</v>
      </c>
      <c r="F341">
        <v>4</v>
      </c>
      <c r="G341" s="50">
        <v>5.6</v>
      </c>
      <c r="H341">
        <v>3</v>
      </c>
      <c r="I341">
        <f t="shared" si="13"/>
        <v>3</v>
      </c>
      <c r="J341">
        <v>12.7</v>
      </c>
      <c r="K341" s="50">
        <v>11.93</v>
      </c>
      <c r="L341">
        <f t="shared" si="14"/>
        <v>5</v>
      </c>
      <c r="M341">
        <v>12.58</v>
      </c>
    </row>
    <row r="342" spans="1:13" ht="15.6">
      <c r="A342" s="49">
        <f>분석1단계!AA341</f>
        <v>44536</v>
      </c>
      <c r="B342">
        <v>13</v>
      </c>
      <c r="C342">
        <v>19</v>
      </c>
      <c r="D342">
        <v>1</v>
      </c>
      <c r="E342">
        <v>0</v>
      </c>
      <c r="F342">
        <v>4</v>
      </c>
      <c r="G342" s="50">
        <v>5.5</v>
      </c>
      <c r="H342">
        <v>3</v>
      </c>
      <c r="I342">
        <f t="shared" si="13"/>
        <v>3</v>
      </c>
      <c r="J342">
        <v>12.7</v>
      </c>
      <c r="K342" s="50">
        <v>8.0299999999999994</v>
      </c>
      <c r="L342">
        <f t="shared" si="14"/>
        <v>3</v>
      </c>
      <c r="M342">
        <v>12.66</v>
      </c>
    </row>
    <row r="343" spans="1:13" ht="15.6">
      <c r="A343" s="49">
        <f>분석1단계!AA342</f>
        <v>44537</v>
      </c>
      <c r="B343">
        <v>13</v>
      </c>
      <c r="C343">
        <v>19</v>
      </c>
      <c r="D343">
        <v>2</v>
      </c>
      <c r="E343">
        <v>0</v>
      </c>
      <c r="F343">
        <v>4</v>
      </c>
      <c r="G343" s="50">
        <v>6.1</v>
      </c>
      <c r="H343">
        <v>3</v>
      </c>
      <c r="I343">
        <f t="shared" si="13"/>
        <v>3</v>
      </c>
      <c r="J343">
        <v>12.8</v>
      </c>
      <c r="K343" s="50">
        <v>10.8</v>
      </c>
      <c r="L343">
        <f t="shared" si="14"/>
        <v>4</v>
      </c>
      <c r="M343">
        <v>12.7</v>
      </c>
    </row>
    <row r="344" spans="1:13" ht="15.6">
      <c r="A344" s="49">
        <f>분석1단계!AA343</f>
        <v>44538</v>
      </c>
      <c r="B344">
        <v>13</v>
      </c>
      <c r="C344">
        <v>19</v>
      </c>
      <c r="D344">
        <v>3</v>
      </c>
      <c r="E344">
        <v>0</v>
      </c>
      <c r="F344">
        <v>4</v>
      </c>
      <c r="G344" s="50">
        <v>6.5</v>
      </c>
      <c r="H344">
        <v>3</v>
      </c>
      <c r="I344">
        <f t="shared" si="13"/>
        <v>3</v>
      </c>
      <c r="J344">
        <v>13</v>
      </c>
      <c r="K344" s="50">
        <v>10.119999999999999</v>
      </c>
      <c r="L344">
        <f t="shared" si="14"/>
        <v>4</v>
      </c>
      <c r="M344">
        <v>12.72</v>
      </c>
    </row>
    <row r="345" spans="1:13" ht="15.6">
      <c r="A345" s="49">
        <f>분석1단계!AA344</f>
        <v>44539</v>
      </c>
      <c r="B345">
        <v>4</v>
      </c>
      <c r="C345">
        <v>19</v>
      </c>
      <c r="D345">
        <v>4</v>
      </c>
      <c r="E345">
        <v>0</v>
      </c>
      <c r="F345">
        <v>4</v>
      </c>
      <c r="G345" s="50">
        <v>8.5</v>
      </c>
      <c r="H345">
        <v>4</v>
      </c>
      <c r="I345">
        <f t="shared" si="13"/>
        <v>4</v>
      </c>
      <c r="J345">
        <v>13</v>
      </c>
      <c r="K345" s="50">
        <v>2.61</v>
      </c>
      <c r="L345">
        <f t="shared" si="14"/>
        <v>1</v>
      </c>
      <c r="M345">
        <v>12.79</v>
      </c>
    </row>
    <row r="346" spans="1:13" ht="15.6">
      <c r="A346" s="49">
        <f>분석1단계!AA345</f>
        <v>44540</v>
      </c>
      <c r="B346">
        <v>13</v>
      </c>
      <c r="C346">
        <v>19</v>
      </c>
      <c r="D346">
        <v>5</v>
      </c>
      <c r="E346">
        <v>0</v>
      </c>
      <c r="F346">
        <v>4</v>
      </c>
      <c r="G346" s="50">
        <v>10.4</v>
      </c>
      <c r="H346">
        <v>4</v>
      </c>
      <c r="I346">
        <f t="shared" si="13"/>
        <v>4</v>
      </c>
      <c r="J346">
        <v>13</v>
      </c>
      <c r="K346" s="50">
        <v>5.0999999999999996</v>
      </c>
      <c r="L346">
        <f t="shared" si="14"/>
        <v>2</v>
      </c>
      <c r="M346">
        <v>12.84</v>
      </c>
    </row>
    <row r="347" spans="1:13" ht="15.6">
      <c r="A347" s="49">
        <f>분석1단계!AA346</f>
        <v>44541</v>
      </c>
      <c r="B347">
        <v>14</v>
      </c>
      <c r="C347">
        <v>19</v>
      </c>
      <c r="D347">
        <v>6</v>
      </c>
      <c r="E347">
        <v>1</v>
      </c>
      <c r="F347">
        <v>4</v>
      </c>
      <c r="G347" s="50">
        <v>10.4</v>
      </c>
      <c r="H347">
        <v>4</v>
      </c>
      <c r="I347">
        <f t="shared" si="13"/>
        <v>4</v>
      </c>
      <c r="J347">
        <v>13</v>
      </c>
      <c r="K347" s="50">
        <v>2.2400000000000002</v>
      </c>
      <c r="L347">
        <f t="shared" si="14"/>
        <v>1</v>
      </c>
      <c r="M347">
        <v>12.86</v>
      </c>
    </row>
    <row r="348" spans="1:13" ht="15.6">
      <c r="A348" s="49">
        <f>분석1단계!AA347</f>
        <v>44542</v>
      </c>
      <c r="B348">
        <v>12</v>
      </c>
      <c r="C348">
        <v>19</v>
      </c>
      <c r="D348">
        <v>7</v>
      </c>
      <c r="E348">
        <v>2</v>
      </c>
      <c r="F348">
        <v>4</v>
      </c>
      <c r="G348" s="50">
        <v>2.2999999999999998</v>
      </c>
      <c r="H348">
        <v>2</v>
      </c>
      <c r="I348">
        <f t="shared" si="13"/>
        <v>2</v>
      </c>
      <c r="J348">
        <v>13.1</v>
      </c>
      <c r="K348" s="50">
        <v>3.8</v>
      </c>
      <c r="L348">
        <f t="shared" si="14"/>
        <v>2</v>
      </c>
      <c r="M348">
        <v>12.89</v>
      </c>
    </row>
    <row r="349" spans="1:13" ht="15.6">
      <c r="A349" s="49">
        <f>분석1단계!AA348</f>
        <v>44543</v>
      </c>
      <c r="B349">
        <v>4</v>
      </c>
      <c r="C349">
        <v>18</v>
      </c>
      <c r="D349">
        <v>1</v>
      </c>
      <c r="E349">
        <v>0</v>
      </c>
      <c r="F349">
        <v>4</v>
      </c>
      <c r="G349" s="50">
        <v>2</v>
      </c>
      <c r="H349">
        <v>2</v>
      </c>
      <c r="I349">
        <f t="shared" si="13"/>
        <v>2</v>
      </c>
      <c r="J349">
        <v>13.2</v>
      </c>
      <c r="K349" s="50">
        <v>1.91</v>
      </c>
      <c r="L349">
        <f t="shared" si="14"/>
        <v>1</v>
      </c>
      <c r="M349">
        <v>12.9</v>
      </c>
    </row>
    <row r="350" spans="1:13" ht="15.6">
      <c r="A350" s="49">
        <f>분석1단계!AA349</f>
        <v>44544</v>
      </c>
      <c r="B350">
        <v>13</v>
      </c>
      <c r="C350">
        <v>19</v>
      </c>
      <c r="D350">
        <v>2</v>
      </c>
      <c r="E350">
        <v>0</v>
      </c>
      <c r="F350">
        <v>4</v>
      </c>
      <c r="G350" s="50">
        <v>3.1</v>
      </c>
      <c r="H350">
        <v>2</v>
      </c>
      <c r="I350">
        <f t="shared" si="13"/>
        <v>2</v>
      </c>
      <c r="J350">
        <v>13.3</v>
      </c>
      <c r="K350" s="50">
        <v>9.68</v>
      </c>
      <c r="L350">
        <f t="shared" si="14"/>
        <v>4</v>
      </c>
      <c r="M350">
        <v>12.9</v>
      </c>
    </row>
    <row r="351" spans="1:13" ht="15.6">
      <c r="A351" s="49">
        <f>분석1단계!AA350</f>
        <v>44545</v>
      </c>
      <c r="B351">
        <v>4</v>
      </c>
      <c r="C351">
        <v>19</v>
      </c>
      <c r="D351">
        <v>3</v>
      </c>
      <c r="E351">
        <v>0</v>
      </c>
      <c r="F351">
        <v>4</v>
      </c>
      <c r="G351" s="50">
        <v>5.4</v>
      </c>
      <c r="H351">
        <v>3</v>
      </c>
      <c r="I351">
        <f t="shared" si="13"/>
        <v>3</v>
      </c>
      <c r="J351">
        <v>13.3</v>
      </c>
      <c r="K351" s="50">
        <v>3.7</v>
      </c>
      <c r="L351">
        <f t="shared" si="14"/>
        <v>2</v>
      </c>
      <c r="M351">
        <v>12.94</v>
      </c>
    </row>
    <row r="352" spans="1:13" ht="15.6">
      <c r="A352" s="49">
        <f>분석1단계!AA351</f>
        <v>44546</v>
      </c>
      <c r="B352">
        <v>4</v>
      </c>
      <c r="C352">
        <v>18</v>
      </c>
      <c r="D352">
        <v>4</v>
      </c>
      <c r="E352">
        <v>0</v>
      </c>
      <c r="F352">
        <v>4</v>
      </c>
      <c r="G352" s="50">
        <v>8.6</v>
      </c>
      <c r="H352">
        <v>4</v>
      </c>
      <c r="I352">
        <f t="shared" si="13"/>
        <v>4</v>
      </c>
      <c r="J352">
        <v>13.4</v>
      </c>
      <c r="K352" s="50">
        <v>1</v>
      </c>
      <c r="L352">
        <f t="shared" si="14"/>
        <v>1</v>
      </c>
      <c r="M352">
        <v>13.03</v>
      </c>
    </row>
    <row r="353" spans="1:13" ht="15.6">
      <c r="A353" s="49">
        <f>분석1단계!AA352</f>
        <v>44547</v>
      </c>
      <c r="B353">
        <v>4</v>
      </c>
      <c r="C353">
        <v>18</v>
      </c>
      <c r="D353">
        <v>5</v>
      </c>
      <c r="E353">
        <v>0</v>
      </c>
      <c r="F353">
        <v>4</v>
      </c>
      <c r="G353" s="50">
        <v>-3.3</v>
      </c>
      <c r="H353">
        <v>1</v>
      </c>
      <c r="I353">
        <f t="shared" si="13"/>
        <v>1</v>
      </c>
      <c r="J353">
        <v>13.4</v>
      </c>
      <c r="K353" s="50">
        <v>2.63</v>
      </c>
      <c r="L353">
        <f t="shared" si="14"/>
        <v>1</v>
      </c>
      <c r="M353">
        <v>13.08</v>
      </c>
    </row>
    <row r="354" spans="1:13" ht="15.6">
      <c r="A354" s="49">
        <f>분석1단계!AA353</f>
        <v>44548</v>
      </c>
      <c r="B354">
        <v>4</v>
      </c>
      <c r="C354">
        <v>19</v>
      </c>
      <c r="D354">
        <v>6</v>
      </c>
      <c r="E354">
        <v>1</v>
      </c>
      <c r="F354">
        <v>4</v>
      </c>
      <c r="G354" s="50">
        <v>-3.8</v>
      </c>
      <c r="H354">
        <v>1</v>
      </c>
      <c r="I354">
        <f t="shared" si="13"/>
        <v>1</v>
      </c>
      <c r="J354">
        <v>13.5</v>
      </c>
      <c r="K354" s="50">
        <v>2.2400000000000002</v>
      </c>
      <c r="L354">
        <f t="shared" si="14"/>
        <v>1</v>
      </c>
      <c r="M354">
        <v>13.12</v>
      </c>
    </row>
    <row r="355" spans="1:13" ht="15.6">
      <c r="A355" s="49">
        <f>분석1단계!AA354</f>
        <v>44549</v>
      </c>
      <c r="B355">
        <v>12</v>
      </c>
      <c r="C355">
        <v>19</v>
      </c>
      <c r="D355">
        <v>7</v>
      </c>
      <c r="E355">
        <v>2</v>
      </c>
      <c r="F355">
        <v>4</v>
      </c>
      <c r="G355" s="50">
        <v>2.5</v>
      </c>
      <c r="H355">
        <v>2</v>
      </c>
      <c r="I355">
        <f t="shared" si="13"/>
        <v>2</v>
      </c>
      <c r="J355">
        <v>13.5</v>
      </c>
      <c r="K355" s="50">
        <v>6.24</v>
      </c>
      <c r="L355">
        <f t="shared" si="14"/>
        <v>3</v>
      </c>
      <c r="M355">
        <v>13.25</v>
      </c>
    </row>
    <row r="356" spans="1:13" ht="15.6">
      <c r="A356" s="49">
        <f>분석1단계!AA355</f>
        <v>44550</v>
      </c>
      <c r="B356">
        <v>13</v>
      </c>
      <c r="C356">
        <v>19</v>
      </c>
      <c r="D356">
        <v>1</v>
      </c>
      <c r="E356">
        <v>0</v>
      </c>
      <c r="F356">
        <v>4</v>
      </c>
      <c r="G356" s="50">
        <v>2.6</v>
      </c>
      <c r="H356">
        <v>2</v>
      </c>
      <c r="I356">
        <f t="shared" si="13"/>
        <v>2</v>
      </c>
      <c r="J356">
        <v>13.6</v>
      </c>
      <c r="K356" s="50">
        <v>10.36</v>
      </c>
      <c r="L356">
        <f t="shared" si="14"/>
        <v>4</v>
      </c>
      <c r="M356">
        <v>13.26</v>
      </c>
    </row>
    <row r="357" spans="1:13" ht="15.6">
      <c r="A357" s="49">
        <f>분석1단계!AA356</f>
        <v>44551</v>
      </c>
      <c r="B357">
        <v>13</v>
      </c>
      <c r="C357">
        <v>19</v>
      </c>
      <c r="D357">
        <v>2</v>
      </c>
      <c r="E357">
        <v>0</v>
      </c>
      <c r="F357">
        <v>4</v>
      </c>
      <c r="G357" s="50">
        <v>7.2</v>
      </c>
      <c r="H357">
        <v>3</v>
      </c>
      <c r="I357">
        <f t="shared" si="13"/>
        <v>3</v>
      </c>
      <c r="J357">
        <v>13.6</v>
      </c>
      <c r="K357" s="50">
        <v>7.24</v>
      </c>
      <c r="L357">
        <f t="shared" si="14"/>
        <v>3</v>
      </c>
      <c r="M357">
        <v>13.3</v>
      </c>
    </row>
    <row r="358" spans="1:13" ht="15.6">
      <c r="A358" s="49">
        <f>분석1단계!AA357</f>
        <v>44552</v>
      </c>
      <c r="B358">
        <v>13</v>
      </c>
      <c r="C358">
        <v>19</v>
      </c>
      <c r="D358">
        <v>3</v>
      </c>
      <c r="E358">
        <v>0</v>
      </c>
      <c r="F358">
        <v>4</v>
      </c>
      <c r="G358" s="50">
        <v>3.7</v>
      </c>
      <c r="H358">
        <v>2</v>
      </c>
      <c r="I358">
        <f t="shared" si="13"/>
        <v>2</v>
      </c>
      <c r="J358">
        <v>13.6</v>
      </c>
      <c r="K358" s="50">
        <v>11.58</v>
      </c>
      <c r="L358">
        <f t="shared" si="14"/>
        <v>5</v>
      </c>
      <c r="M358">
        <v>13.32</v>
      </c>
    </row>
    <row r="359" spans="1:13" ht="15.6">
      <c r="A359" s="49">
        <f>분석1단계!AA358</f>
        <v>44553</v>
      </c>
      <c r="B359">
        <v>13</v>
      </c>
      <c r="C359">
        <v>19</v>
      </c>
      <c r="D359">
        <v>4</v>
      </c>
      <c r="E359">
        <v>0</v>
      </c>
      <c r="F359">
        <v>4</v>
      </c>
      <c r="G359" s="50">
        <v>4</v>
      </c>
      <c r="H359">
        <v>3</v>
      </c>
      <c r="I359">
        <f t="shared" si="13"/>
        <v>3</v>
      </c>
      <c r="J359">
        <v>13.6</v>
      </c>
      <c r="K359" s="50">
        <v>10.88</v>
      </c>
      <c r="L359">
        <f t="shared" si="14"/>
        <v>4</v>
      </c>
      <c r="M359">
        <v>13.42</v>
      </c>
    </row>
    <row r="360" spans="1:13" ht="15.6">
      <c r="A360" s="49">
        <f>분석1단계!AA359</f>
        <v>44554</v>
      </c>
      <c r="B360">
        <v>4</v>
      </c>
      <c r="C360">
        <v>18</v>
      </c>
      <c r="D360">
        <v>5</v>
      </c>
      <c r="E360">
        <v>0</v>
      </c>
      <c r="F360">
        <v>4</v>
      </c>
      <c r="G360" s="50">
        <v>1.1000000000000001</v>
      </c>
      <c r="H360">
        <v>2</v>
      </c>
      <c r="I360">
        <f t="shared" si="13"/>
        <v>2</v>
      </c>
      <c r="J360">
        <v>13.7</v>
      </c>
      <c r="K360" s="50">
        <v>2.81</v>
      </c>
      <c r="L360">
        <f t="shared" si="14"/>
        <v>1</v>
      </c>
      <c r="M360">
        <v>13.44</v>
      </c>
    </row>
    <row r="361" spans="1:13" ht="15.6">
      <c r="A361" s="49">
        <f>분석1단계!AA360</f>
        <v>44555</v>
      </c>
      <c r="B361">
        <v>4</v>
      </c>
      <c r="C361">
        <v>19</v>
      </c>
      <c r="D361">
        <v>6</v>
      </c>
      <c r="E361">
        <v>3</v>
      </c>
      <c r="F361">
        <v>4</v>
      </c>
      <c r="G361" s="50">
        <v>-4.7</v>
      </c>
      <c r="H361">
        <v>1</v>
      </c>
      <c r="I361">
        <f t="shared" si="13"/>
        <v>1</v>
      </c>
      <c r="J361">
        <v>13.8</v>
      </c>
      <c r="K361" s="50">
        <v>0.52</v>
      </c>
      <c r="L361">
        <f t="shared" si="14"/>
        <v>1</v>
      </c>
      <c r="M361">
        <v>13.45</v>
      </c>
    </row>
    <row r="362" spans="1:13" ht="15.6">
      <c r="A362" s="49">
        <f>분석1단계!AA361</f>
        <v>44556</v>
      </c>
      <c r="B362">
        <v>4</v>
      </c>
      <c r="C362">
        <v>19</v>
      </c>
      <c r="D362">
        <v>7</v>
      </c>
      <c r="E362">
        <v>2</v>
      </c>
      <c r="F362">
        <v>4</v>
      </c>
      <c r="G362" s="50">
        <v>-7.4</v>
      </c>
      <c r="H362">
        <v>1</v>
      </c>
      <c r="I362">
        <f t="shared" si="13"/>
        <v>1</v>
      </c>
      <c r="J362">
        <v>13.9</v>
      </c>
      <c r="K362" s="50">
        <v>2.27</v>
      </c>
      <c r="L362">
        <f t="shared" si="14"/>
        <v>1</v>
      </c>
      <c r="M362">
        <v>13.47</v>
      </c>
    </row>
    <row r="363" spans="1:13" ht="15.6">
      <c r="A363" s="49">
        <f>분석1단계!AA362</f>
        <v>44557</v>
      </c>
      <c r="B363">
        <v>4</v>
      </c>
      <c r="C363">
        <v>18</v>
      </c>
      <c r="D363">
        <v>1</v>
      </c>
      <c r="E363">
        <v>0</v>
      </c>
      <c r="F363">
        <v>4</v>
      </c>
      <c r="G363" s="50">
        <v>-4.4000000000000004</v>
      </c>
      <c r="H363">
        <v>1</v>
      </c>
      <c r="I363">
        <f t="shared" si="13"/>
        <v>1</v>
      </c>
      <c r="J363">
        <v>14.1</v>
      </c>
      <c r="K363" s="50">
        <v>1.37</v>
      </c>
      <c r="L363">
        <f t="shared" si="14"/>
        <v>1</v>
      </c>
      <c r="M363">
        <v>13.54</v>
      </c>
    </row>
    <row r="364" spans="1:13" ht="15.6">
      <c r="A364" s="49">
        <f>분석1단계!AA363</f>
        <v>44558</v>
      </c>
      <c r="B364">
        <v>5</v>
      </c>
      <c r="C364">
        <v>19</v>
      </c>
      <c r="D364">
        <v>2</v>
      </c>
      <c r="E364">
        <v>0</v>
      </c>
      <c r="F364">
        <v>4</v>
      </c>
      <c r="G364" s="50">
        <v>3.1</v>
      </c>
      <c r="H364">
        <v>2</v>
      </c>
      <c r="I364">
        <f t="shared" si="13"/>
        <v>2</v>
      </c>
      <c r="J364">
        <v>14.1</v>
      </c>
      <c r="K364" s="50">
        <v>0.91</v>
      </c>
      <c r="L364">
        <f t="shared" si="14"/>
        <v>1</v>
      </c>
      <c r="M364">
        <v>13.6</v>
      </c>
    </row>
    <row r="365" spans="1:13" ht="15.6">
      <c r="A365" s="49">
        <f>분석1단계!AA364</f>
        <v>44559</v>
      </c>
      <c r="B365">
        <v>12</v>
      </c>
      <c r="C365">
        <v>19</v>
      </c>
      <c r="D365">
        <v>3</v>
      </c>
      <c r="E365">
        <v>0</v>
      </c>
      <c r="F365">
        <v>4</v>
      </c>
      <c r="G365" s="50">
        <v>4.8</v>
      </c>
      <c r="H365">
        <v>3</v>
      </c>
      <c r="I365">
        <f t="shared" si="13"/>
        <v>3</v>
      </c>
      <c r="J365">
        <v>14.1</v>
      </c>
      <c r="K365" s="50">
        <v>4.9400000000000004</v>
      </c>
      <c r="L365">
        <f t="shared" si="14"/>
        <v>2</v>
      </c>
      <c r="M365">
        <v>13.61</v>
      </c>
    </row>
    <row r="366" spans="1:13" ht="15.6">
      <c r="A366" s="49">
        <f>분석1단계!AA365</f>
        <v>44560</v>
      </c>
      <c r="B366">
        <v>13</v>
      </c>
      <c r="C366">
        <v>18</v>
      </c>
      <c r="D366">
        <v>4</v>
      </c>
      <c r="E366">
        <v>0</v>
      </c>
      <c r="F366">
        <v>4</v>
      </c>
      <c r="G366" s="50">
        <v>1.6</v>
      </c>
      <c r="H366">
        <v>2</v>
      </c>
      <c r="I366">
        <f t="shared" si="13"/>
        <v>2</v>
      </c>
      <c r="J366">
        <v>14.2</v>
      </c>
      <c r="K366" s="50">
        <v>4.8499999999999996</v>
      </c>
      <c r="L366">
        <f t="shared" si="14"/>
        <v>2</v>
      </c>
      <c r="M366">
        <v>13.65</v>
      </c>
    </row>
    <row r="367" spans="1:13" ht="15.6">
      <c r="A367" s="49">
        <f>분석1단계!AA366</f>
        <v>44561</v>
      </c>
      <c r="B367">
        <v>4</v>
      </c>
      <c r="C367">
        <v>19</v>
      </c>
      <c r="D367">
        <v>5</v>
      </c>
      <c r="E367">
        <v>0</v>
      </c>
      <c r="F367">
        <v>4</v>
      </c>
      <c r="G367" s="50">
        <v>-0.2</v>
      </c>
      <c r="H367">
        <v>2</v>
      </c>
      <c r="I367">
        <f t="shared" si="13"/>
        <v>2</v>
      </c>
      <c r="J367">
        <v>14.2</v>
      </c>
      <c r="K367" s="50">
        <v>2.2999999999999998</v>
      </c>
      <c r="L367">
        <f t="shared" si="14"/>
        <v>1</v>
      </c>
      <c r="M367">
        <v>13.65</v>
      </c>
    </row>
    <row r="368" spans="1:13" ht="15.6">
      <c r="A368" s="49">
        <f>분석1단계!AA367</f>
        <v>44562</v>
      </c>
      <c r="B368">
        <v>12</v>
      </c>
      <c r="C368">
        <v>19</v>
      </c>
      <c r="D368">
        <v>6</v>
      </c>
      <c r="E368">
        <v>3</v>
      </c>
      <c r="F368">
        <v>4</v>
      </c>
      <c r="G368" s="50">
        <v>-1.5</v>
      </c>
      <c r="H368">
        <v>1</v>
      </c>
      <c r="I368">
        <f t="shared" si="13"/>
        <v>1</v>
      </c>
      <c r="J368">
        <v>14.2</v>
      </c>
      <c r="K368" s="50">
        <v>10.76</v>
      </c>
      <c r="L368">
        <f t="shared" si="14"/>
        <v>4</v>
      </c>
      <c r="M368" s="15">
        <v>13.71</v>
      </c>
    </row>
    <row r="369" spans="1:13" ht="15.6">
      <c r="A369" s="49">
        <f>분석1단계!AA368</f>
        <v>44563</v>
      </c>
      <c r="B369">
        <v>10</v>
      </c>
      <c r="C369">
        <v>19</v>
      </c>
      <c r="D369">
        <v>7</v>
      </c>
      <c r="E369">
        <v>2</v>
      </c>
      <c r="F369">
        <v>4</v>
      </c>
      <c r="G369" s="50">
        <v>1.6</v>
      </c>
      <c r="H369">
        <v>2</v>
      </c>
      <c r="I369">
        <f t="shared" si="13"/>
        <v>2</v>
      </c>
      <c r="J369" s="53">
        <v>14.2</v>
      </c>
      <c r="K369" s="50">
        <v>4.4000000000000004</v>
      </c>
      <c r="L369">
        <f t="shared" si="14"/>
        <v>2</v>
      </c>
      <c r="M369">
        <v>13.77</v>
      </c>
    </row>
    <row r="370" spans="1:13" ht="15.6">
      <c r="A370" s="49">
        <f>분석1단계!AA369</f>
        <v>44564</v>
      </c>
      <c r="B370">
        <v>13</v>
      </c>
      <c r="C370">
        <v>19</v>
      </c>
      <c r="D370">
        <v>1</v>
      </c>
      <c r="E370">
        <v>0</v>
      </c>
      <c r="F370">
        <v>4</v>
      </c>
      <c r="G370" s="50">
        <v>-0.2</v>
      </c>
      <c r="H370">
        <v>2</v>
      </c>
      <c r="I370">
        <f t="shared" si="13"/>
        <v>2</v>
      </c>
      <c r="J370" s="15">
        <v>14.3</v>
      </c>
      <c r="K370" s="50">
        <v>9.7200000000000006</v>
      </c>
      <c r="L370">
        <f t="shared" si="14"/>
        <v>4</v>
      </c>
      <c r="M370">
        <v>13.78</v>
      </c>
    </row>
    <row r="371" spans="1:13" ht="15.6">
      <c r="A371" s="49">
        <f>분석1단계!AA370</f>
        <v>44565</v>
      </c>
      <c r="B371">
        <v>13</v>
      </c>
      <c r="C371">
        <v>19</v>
      </c>
      <c r="D371">
        <v>2</v>
      </c>
      <c r="E371">
        <v>0</v>
      </c>
      <c r="F371">
        <v>4</v>
      </c>
      <c r="G371" s="50">
        <v>2.4</v>
      </c>
      <c r="H371">
        <v>2</v>
      </c>
      <c r="I371">
        <f t="shared" si="13"/>
        <v>2</v>
      </c>
      <c r="J371">
        <v>14.4</v>
      </c>
      <c r="K371" s="50">
        <v>3.36</v>
      </c>
      <c r="L371">
        <f t="shared" si="14"/>
        <v>2</v>
      </c>
      <c r="M371">
        <v>13.79</v>
      </c>
    </row>
    <row r="372" spans="1:13" ht="15.6">
      <c r="A372" s="49">
        <f>분석1단계!AA371</f>
        <v>44566</v>
      </c>
      <c r="B372">
        <v>4</v>
      </c>
      <c r="C372">
        <v>18</v>
      </c>
      <c r="D372">
        <v>3</v>
      </c>
      <c r="E372">
        <v>0</v>
      </c>
      <c r="F372">
        <v>4</v>
      </c>
      <c r="G372" s="50">
        <v>0.4</v>
      </c>
      <c r="H372">
        <v>2</v>
      </c>
      <c r="I372">
        <f t="shared" si="13"/>
        <v>2</v>
      </c>
      <c r="J372">
        <v>14.5</v>
      </c>
      <c r="K372" s="50">
        <v>0.35</v>
      </c>
      <c r="L372">
        <f t="shared" si="14"/>
        <v>1</v>
      </c>
      <c r="M372">
        <v>13.8</v>
      </c>
    </row>
    <row r="373" spans="1:13" ht="15.6">
      <c r="A373" s="49">
        <f>분석1단계!AA372</f>
        <v>44567</v>
      </c>
      <c r="B373">
        <v>13</v>
      </c>
      <c r="C373">
        <v>19</v>
      </c>
      <c r="D373">
        <v>4</v>
      </c>
      <c r="E373">
        <v>0</v>
      </c>
      <c r="F373">
        <v>4</v>
      </c>
      <c r="G373" s="50">
        <v>2.2999999999999998</v>
      </c>
      <c r="H373">
        <v>2</v>
      </c>
      <c r="I373">
        <f t="shared" si="13"/>
        <v>2</v>
      </c>
      <c r="J373">
        <v>14.5</v>
      </c>
      <c r="K373" s="50">
        <v>10.97</v>
      </c>
      <c r="L373">
        <f t="shared" si="14"/>
        <v>4</v>
      </c>
      <c r="M373">
        <v>13.86</v>
      </c>
    </row>
    <row r="374" spans="1:13" ht="15.6">
      <c r="A374" s="49">
        <f>분석1단계!AA373</f>
        <v>44568</v>
      </c>
      <c r="B374">
        <v>13</v>
      </c>
      <c r="C374">
        <v>19</v>
      </c>
      <c r="D374">
        <v>5</v>
      </c>
      <c r="E374">
        <v>0</v>
      </c>
      <c r="F374">
        <v>4</v>
      </c>
      <c r="G374" s="50">
        <v>-0.8</v>
      </c>
      <c r="H374">
        <v>1</v>
      </c>
      <c r="I374">
        <f t="shared" si="13"/>
        <v>1</v>
      </c>
      <c r="J374">
        <v>14.7</v>
      </c>
      <c r="K374" s="50">
        <v>11.24</v>
      </c>
      <c r="L374">
        <f t="shared" si="14"/>
        <v>5</v>
      </c>
      <c r="M374">
        <v>13.86</v>
      </c>
    </row>
    <row r="375" spans="1:13" ht="15.6">
      <c r="A375" s="49">
        <f>분석1단계!AA374</f>
        <v>44569</v>
      </c>
      <c r="B375">
        <v>13</v>
      </c>
      <c r="C375">
        <v>19</v>
      </c>
      <c r="D375">
        <v>6</v>
      </c>
      <c r="E375">
        <v>1</v>
      </c>
      <c r="F375">
        <v>4</v>
      </c>
      <c r="G375" s="50">
        <v>1.2</v>
      </c>
      <c r="H375">
        <v>2</v>
      </c>
      <c r="I375">
        <f t="shared" si="13"/>
        <v>2</v>
      </c>
      <c r="J375">
        <v>14.7</v>
      </c>
      <c r="K375" s="50">
        <v>2.71</v>
      </c>
      <c r="L375">
        <f t="shared" si="14"/>
        <v>1</v>
      </c>
      <c r="M375">
        <v>13.92</v>
      </c>
    </row>
    <row r="376" spans="1:13" ht="15.6">
      <c r="A376" s="49">
        <f>분석1단계!AA375</f>
        <v>44570</v>
      </c>
      <c r="B376">
        <v>15</v>
      </c>
      <c r="C376">
        <v>19</v>
      </c>
      <c r="D376">
        <v>7</v>
      </c>
      <c r="E376">
        <v>2</v>
      </c>
      <c r="F376">
        <v>4</v>
      </c>
      <c r="G376" s="50">
        <v>2.2999999999999998</v>
      </c>
      <c r="H376">
        <v>2</v>
      </c>
      <c r="I376">
        <f t="shared" si="13"/>
        <v>2</v>
      </c>
      <c r="J376">
        <v>14.9</v>
      </c>
      <c r="K376" s="50">
        <v>1.1299999999999999</v>
      </c>
      <c r="L376">
        <f t="shared" si="14"/>
        <v>1</v>
      </c>
      <c r="M376">
        <v>13.98</v>
      </c>
    </row>
    <row r="377" spans="1:13" ht="15.6">
      <c r="A377" s="49">
        <f>분석1단계!AA376</f>
        <v>44571</v>
      </c>
      <c r="B377">
        <v>13</v>
      </c>
      <c r="C377">
        <v>19</v>
      </c>
      <c r="D377">
        <v>1</v>
      </c>
      <c r="E377">
        <v>0</v>
      </c>
      <c r="F377">
        <v>4</v>
      </c>
      <c r="G377" s="50">
        <v>3.7</v>
      </c>
      <c r="H377">
        <v>2</v>
      </c>
      <c r="I377">
        <f t="shared" si="13"/>
        <v>2</v>
      </c>
      <c r="J377">
        <v>15</v>
      </c>
      <c r="K377" s="50">
        <v>5.36</v>
      </c>
      <c r="L377">
        <f t="shared" si="14"/>
        <v>2</v>
      </c>
      <c r="M377">
        <v>14.01</v>
      </c>
    </row>
    <row r="378" spans="1:13" ht="15.6">
      <c r="A378" s="49">
        <f>분석1단계!AA377</f>
        <v>44572</v>
      </c>
      <c r="B378">
        <v>4</v>
      </c>
      <c r="C378">
        <v>18</v>
      </c>
      <c r="D378">
        <v>2</v>
      </c>
      <c r="E378">
        <v>0</v>
      </c>
      <c r="F378">
        <v>4</v>
      </c>
      <c r="G378" s="50">
        <v>-4.9000000000000004</v>
      </c>
      <c r="H378">
        <v>1</v>
      </c>
      <c r="I378">
        <f t="shared" si="13"/>
        <v>1</v>
      </c>
      <c r="J378">
        <v>15</v>
      </c>
      <c r="K378" s="50">
        <v>2.3199999999999998</v>
      </c>
      <c r="L378">
        <f t="shared" si="14"/>
        <v>1</v>
      </c>
      <c r="M378">
        <v>14.01</v>
      </c>
    </row>
    <row r="379" spans="1:13" ht="15.6">
      <c r="A379" s="49">
        <f>분석1단계!AA378</f>
        <v>44573</v>
      </c>
      <c r="B379">
        <v>14</v>
      </c>
      <c r="C379">
        <v>19</v>
      </c>
      <c r="D379">
        <v>3</v>
      </c>
      <c r="E379">
        <v>0</v>
      </c>
      <c r="F379">
        <v>4</v>
      </c>
      <c r="G379" s="50">
        <v>-3.4</v>
      </c>
      <c r="H379">
        <v>1</v>
      </c>
      <c r="I379">
        <f t="shared" si="13"/>
        <v>1</v>
      </c>
      <c r="J379">
        <v>15.1</v>
      </c>
      <c r="K379" s="50">
        <v>3.75</v>
      </c>
      <c r="L379">
        <f t="shared" si="14"/>
        <v>2</v>
      </c>
      <c r="M379">
        <v>14.06</v>
      </c>
    </row>
    <row r="380" spans="1:13" ht="15.6">
      <c r="A380" s="49">
        <f>분석1단계!AA379</f>
        <v>44574</v>
      </c>
      <c r="B380">
        <v>4</v>
      </c>
      <c r="C380">
        <v>19</v>
      </c>
      <c r="D380">
        <v>4</v>
      </c>
      <c r="E380">
        <v>0</v>
      </c>
      <c r="F380">
        <v>4</v>
      </c>
      <c r="G380" s="50">
        <v>-2.4</v>
      </c>
      <c r="H380">
        <v>1</v>
      </c>
      <c r="I380">
        <f t="shared" si="13"/>
        <v>1</v>
      </c>
      <c r="J380">
        <v>15.3</v>
      </c>
      <c r="K380" s="50">
        <v>1.79</v>
      </c>
      <c r="L380">
        <f t="shared" si="14"/>
        <v>1</v>
      </c>
      <c r="M380">
        <v>14.08</v>
      </c>
    </row>
    <row r="381" spans="1:13" ht="15.6">
      <c r="A381" s="49">
        <f>분석1단계!AA380</f>
        <v>44575</v>
      </c>
      <c r="B381">
        <v>14</v>
      </c>
      <c r="C381">
        <v>19</v>
      </c>
      <c r="D381">
        <v>5</v>
      </c>
      <c r="E381">
        <v>0</v>
      </c>
      <c r="F381">
        <v>4</v>
      </c>
      <c r="G381" s="50">
        <v>-1.3</v>
      </c>
      <c r="H381">
        <v>1</v>
      </c>
      <c r="I381">
        <f t="shared" si="13"/>
        <v>1</v>
      </c>
      <c r="J381">
        <v>15.3</v>
      </c>
      <c r="K381" s="50">
        <v>6.64</v>
      </c>
      <c r="L381">
        <f t="shared" si="14"/>
        <v>3</v>
      </c>
      <c r="M381">
        <v>14.11</v>
      </c>
    </row>
    <row r="382" spans="1:13" ht="15.6">
      <c r="A382" s="49">
        <f>분석1단계!AA381</f>
        <v>44576</v>
      </c>
      <c r="B382">
        <v>13</v>
      </c>
      <c r="C382">
        <v>20</v>
      </c>
      <c r="D382">
        <v>6</v>
      </c>
      <c r="E382">
        <v>1</v>
      </c>
      <c r="F382">
        <v>4</v>
      </c>
      <c r="G382" s="50">
        <v>1.6</v>
      </c>
      <c r="H382">
        <v>2</v>
      </c>
      <c r="I382">
        <f t="shared" si="13"/>
        <v>2</v>
      </c>
      <c r="J382">
        <v>15.5</v>
      </c>
      <c r="K382" s="50">
        <v>8.93</v>
      </c>
      <c r="L382">
        <f t="shared" si="14"/>
        <v>4</v>
      </c>
      <c r="M382">
        <v>14.14</v>
      </c>
    </row>
    <row r="383" spans="1:13" ht="15.6">
      <c r="A383" s="49">
        <f>분석1단계!AA382</f>
        <v>44577</v>
      </c>
      <c r="B383">
        <v>12</v>
      </c>
      <c r="C383">
        <v>19</v>
      </c>
      <c r="D383">
        <v>7</v>
      </c>
      <c r="E383">
        <v>2</v>
      </c>
      <c r="F383">
        <v>4</v>
      </c>
      <c r="G383" s="50">
        <v>0.5</v>
      </c>
      <c r="H383">
        <v>2</v>
      </c>
      <c r="I383">
        <f t="shared" si="13"/>
        <v>2</v>
      </c>
      <c r="J383">
        <v>15.5</v>
      </c>
      <c r="K383" s="50">
        <v>4.84</v>
      </c>
      <c r="L383">
        <f t="shared" si="14"/>
        <v>2</v>
      </c>
      <c r="M383">
        <v>14.15</v>
      </c>
    </row>
    <row r="384" spans="1:13" ht="15.6">
      <c r="A384" s="49">
        <f>분석1단계!AA383</f>
        <v>44578</v>
      </c>
      <c r="B384">
        <v>13</v>
      </c>
      <c r="C384">
        <v>18</v>
      </c>
      <c r="D384">
        <v>1</v>
      </c>
      <c r="E384">
        <v>0</v>
      </c>
      <c r="F384">
        <v>4</v>
      </c>
      <c r="G384" s="50">
        <v>0.4</v>
      </c>
      <c r="H384">
        <v>2</v>
      </c>
      <c r="I384">
        <f t="shared" si="13"/>
        <v>2</v>
      </c>
      <c r="J384">
        <v>15.5</v>
      </c>
      <c r="K384" s="50">
        <v>3.82</v>
      </c>
      <c r="L384">
        <f t="shared" si="14"/>
        <v>2</v>
      </c>
      <c r="M384">
        <v>14.17</v>
      </c>
    </row>
    <row r="385" spans="1:13" ht="15.6">
      <c r="A385" s="49">
        <f>분석1단계!AA384</f>
        <v>44579</v>
      </c>
      <c r="B385">
        <v>13</v>
      </c>
      <c r="C385">
        <v>19</v>
      </c>
      <c r="D385">
        <v>2</v>
      </c>
      <c r="E385">
        <v>0</v>
      </c>
      <c r="F385">
        <v>4</v>
      </c>
      <c r="G385" s="50">
        <v>-2</v>
      </c>
      <c r="H385">
        <v>1</v>
      </c>
      <c r="I385">
        <f t="shared" si="13"/>
        <v>1</v>
      </c>
      <c r="J385">
        <v>15.5</v>
      </c>
      <c r="K385" s="50">
        <v>10.87</v>
      </c>
      <c r="L385">
        <f t="shared" si="14"/>
        <v>4</v>
      </c>
      <c r="M385">
        <v>14.23</v>
      </c>
    </row>
    <row r="386" spans="1:13" ht="15.6">
      <c r="A386" s="49">
        <f>분석1단계!AA385</f>
        <v>44580</v>
      </c>
      <c r="B386">
        <v>13</v>
      </c>
      <c r="C386">
        <v>19</v>
      </c>
      <c r="D386">
        <v>3</v>
      </c>
      <c r="E386">
        <v>0</v>
      </c>
      <c r="F386">
        <v>4</v>
      </c>
      <c r="G386" s="50">
        <v>-2.2000000000000002</v>
      </c>
      <c r="H386">
        <v>1</v>
      </c>
      <c r="I386">
        <f t="shared" si="13"/>
        <v>1</v>
      </c>
      <c r="J386">
        <v>15.5</v>
      </c>
      <c r="K386" s="50">
        <v>12.39</v>
      </c>
      <c r="L386">
        <f t="shared" si="14"/>
        <v>5</v>
      </c>
      <c r="M386">
        <v>14.26</v>
      </c>
    </row>
    <row r="387" spans="1:13" ht="15.6">
      <c r="A387" s="49">
        <f>분석1단계!AA386</f>
        <v>44581</v>
      </c>
      <c r="B387">
        <v>12</v>
      </c>
      <c r="C387">
        <v>19</v>
      </c>
      <c r="D387">
        <v>4</v>
      </c>
      <c r="E387">
        <v>0</v>
      </c>
      <c r="F387">
        <v>4</v>
      </c>
      <c r="G387" s="50">
        <v>-2.9</v>
      </c>
      <c r="H387">
        <v>1</v>
      </c>
      <c r="I387">
        <f t="shared" ref="I387:I450" si="15">IF(G387&lt;$R$21,1,IF(G387&lt;$R$20,2,IF(G387&lt;$R$19,3,IF(G387&lt;$R$18,4,IF(G387&lt;$R$17,5,IF(G387&lt;$R$16,6,IF(G387&lt;$R$15,7,IF(G387&lt;$R$14,8,IF(G387&lt;$R$13,9,10)))))))))</f>
        <v>1</v>
      </c>
      <c r="J387">
        <v>15.6</v>
      </c>
      <c r="K387" s="50">
        <v>6.76</v>
      </c>
      <c r="L387">
        <f t="shared" ref="L387:L450" si="16">IF(K387&lt;$U$21,1,IF(K387&lt;$U$20,2,IF(K387&lt;$U$19,3,IF(K387&lt;$U$18,4,IF(K387&lt;$U$17,5,IF(K387&lt;$U$16,6,IF(K387&lt;$U$15,7,IF(K387&lt;$U$14,8,IF(K387&lt;$U$13,9,10)))))))))</f>
        <v>3</v>
      </c>
      <c r="M387">
        <v>14.29</v>
      </c>
    </row>
    <row r="388" spans="1:13" ht="15.6">
      <c r="A388" s="49">
        <f>분석1단계!AA387</f>
        <v>44582</v>
      </c>
      <c r="B388">
        <v>12</v>
      </c>
      <c r="C388">
        <v>19</v>
      </c>
      <c r="D388">
        <v>5</v>
      </c>
      <c r="E388">
        <v>0</v>
      </c>
      <c r="F388">
        <v>4</v>
      </c>
      <c r="G388" s="50">
        <v>-3.1</v>
      </c>
      <c r="H388">
        <v>1</v>
      </c>
      <c r="I388">
        <f t="shared" si="15"/>
        <v>1</v>
      </c>
      <c r="J388">
        <v>15.8</v>
      </c>
      <c r="K388" s="50">
        <v>8.26</v>
      </c>
      <c r="L388">
        <f t="shared" si="16"/>
        <v>4</v>
      </c>
      <c r="M388">
        <v>14.34</v>
      </c>
    </row>
    <row r="389" spans="1:13" ht="15.6">
      <c r="A389" s="49">
        <f>분석1단계!AA388</f>
        <v>44583</v>
      </c>
      <c r="B389">
        <v>14</v>
      </c>
      <c r="C389">
        <v>19</v>
      </c>
      <c r="D389">
        <v>6</v>
      </c>
      <c r="E389">
        <v>1</v>
      </c>
      <c r="F389">
        <v>4</v>
      </c>
      <c r="G389" s="50">
        <v>5.8</v>
      </c>
      <c r="H389">
        <v>3</v>
      </c>
      <c r="I389">
        <f t="shared" si="15"/>
        <v>3</v>
      </c>
      <c r="J389">
        <v>15.9</v>
      </c>
      <c r="K389" s="50">
        <v>8.39</v>
      </c>
      <c r="L389">
        <f t="shared" si="16"/>
        <v>4</v>
      </c>
      <c r="M389">
        <v>14.36</v>
      </c>
    </row>
    <row r="390" spans="1:13" ht="15.6">
      <c r="A390" s="49">
        <f>분석1단계!AA389</f>
        <v>44584</v>
      </c>
      <c r="B390">
        <v>4</v>
      </c>
      <c r="C390">
        <v>19</v>
      </c>
      <c r="D390">
        <v>7</v>
      </c>
      <c r="E390">
        <v>2</v>
      </c>
      <c r="F390">
        <v>4</v>
      </c>
      <c r="G390" s="50">
        <v>6.9</v>
      </c>
      <c r="H390">
        <v>3</v>
      </c>
      <c r="I390">
        <f t="shared" si="15"/>
        <v>3</v>
      </c>
      <c r="J390">
        <v>16</v>
      </c>
      <c r="K390" s="50">
        <v>2.33</v>
      </c>
      <c r="L390">
        <f t="shared" si="16"/>
        <v>1</v>
      </c>
      <c r="M390">
        <v>14.43</v>
      </c>
    </row>
    <row r="391" spans="1:13" ht="15.6">
      <c r="A391" s="49">
        <f>분석1단계!AA390</f>
        <v>44585</v>
      </c>
      <c r="B391">
        <v>4</v>
      </c>
      <c r="C391">
        <v>19</v>
      </c>
      <c r="D391">
        <v>1</v>
      </c>
      <c r="E391">
        <v>0</v>
      </c>
      <c r="F391">
        <v>4</v>
      </c>
      <c r="G391" s="50">
        <v>7</v>
      </c>
      <c r="H391">
        <v>3</v>
      </c>
      <c r="I391">
        <f t="shared" si="15"/>
        <v>3</v>
      </c>
      <c r="J391">
        <v>16</v>
      </c>
      <c r="K391" s="50">
        <v>5.79</v>
      </c>
      <c r="L391">
        <f t="shared" si="16"/>
        <v>3</v>
      </c>
      <c r="M391">
        <v>14.51</v>
      </c>
    </row>
    <row r="392" spans="1:13" ht="15.6">
      <c r="A392" s="49">
        <f>분석1단계!AA391</f>
        <v>44586</v>
      </c>
      <c r="B392">
        <v>4</v>
      </c>
      <c r="C392">
        <v>18</v>
      </c>
      <c r="D392">
        <v>2</v>
      </c>
      <c r="E392">
        <v>0</v>
      </c>
      <c r="F392">
        <v>4</v>
      </c>
      <c r="G392" s="50">
        <v>4.9000000000000004</v>
      </c>
      <c r="H392">
        <v>3</v>
      </c>
      <c r="I392">
        <f t="shared" si="15"/>
        <v>3</v>
      </c>
      <c r="J392">
        <v>16.100000000000001</v>
      </c>
      <c r="K392" s="50">
        <v>0.06</v>
      </c>
      <c r="L392">
        <f t="shared" si="16"/>
        <v>1</v>
      </c>
      <c r="M392">
        <v>14.6</v>
      </c>
    </row>
    <row r="393" spans="1:13" ht="15.6">
      <c r="A393" s="49">
        <f>분석1단계!AA392</f>
        <v>44587</v>
      </c>
      <c r="B393">
        <v>13</v>
      </c>
      <c r="C393">
        <v>19</v>
      </c>
      <c r="D393">
        <v>3</v>
      </c>
      <c r="E393">
        <v>0</v>
      </c>
      <c r="F393">
        <v>4</v>
      </c>
      <c r="G393" s="50">
        <v>3.2</v>
      </c>
      <c r="H393">
        <v>2</v>
      </c>
      <c r="I393">
        <f t="shared" si="15"/>
        <v>2</v>
      </c>
      <c r="J393">
        <v>16.2</v>
      </c>
      <c r="K393" s="50">
        <v>5.19</v>
      </c>
      <c r="L393">
        <f t="shared" si="16"/>
        <v>2</v>
      </c>
      <c r="M393">
        <v>14.63</v>
      </c>
    </row>
    <row r="394" spans="1:13" ht="15.6">
      <c r="A394" s="49">
        <f>분석1단계!AA393</f>
        <v>44588</v>
      </c>
      <c r="B394">
        <v>4</v>
      </c>
      <c r="C394">
        <v>19</v>
      </c>
      <c r="D394">
        <v>4</v>
      </c>
      <c r="E394">
        <v>0</v>
      </c>
      <c r="F394">
        <v>4</v>
      </c>
      <c r="G394" s="50">
        <v>1.8</v>
      </c>
      <c r="H394">
        <v>2</v>
      </c>
      <c r="I394">
        <f t="shared" si="15"/>
        <v>2</v>
      </c>
      <c r="J394">
        <v>16.399999999999999</v>
      </c>
      <c r="K394" s="50">
        <v>4.82</v>
      </c>
      <c r="L394">
        <f t="shared" si="16"/>
        <v>2</v>
      </c>
      <c r="M394">
        <v>14.68</v>
      </c>
    </row>
    <row r="395" spans="1:13" ht="15.6">
      <c r="A395" s="49">
        <f>분석1단계!AA394</f>
        <v>44589</v>
      </c>
      <c r="B395">
        <v>14</v>
      </c>
      <c r="C395">
        <v>19</v>
      </c>
      <c r="D395">
        <v>5</v>
      </c>
      <c r="E395">
        <v>0</v>
      </c>
      <c r="F395">
        <v>4</v>
      </c>
      <c r="G395" s="50">
        <v>1</v>
      </c>
      <c r="H395">
        <v>2</v>
      </c>
      <c r="I395">
        <f t="shared" si="15"/>
        <v>2</v>
      </c>
      <c r="J395">
        <v>16.600000000000001</v>
      </c>
      <c r="K395" s="50">
        <v>7.59</v>
      </c>
      <c r="L395">
        <f t="shared" si="16"/>
        <v>3</v>
      </c>
      <c r="M395">
        <v>14.68</v>
      </c>
    </row>
    <row r="396" spans="1:13" ht="15.6">
      <c r="A396" s="49">
        <f>분석1단계!AA395</f>
        <v>44590</v>
      </c>
      <c r="B396">
        <v>13</v>
      </c>
      <c r="C396">
        <v>19</v>
      </c>
      <c r="D396">
        <v>6</v>
      </c>
      <c r="E396">
        <v>1</v>
      </c>
      <c r="F396">
        <v>4</v>
      </c>
      <c r="G396" s="50">
        <v>-0.1</v>
      </c>
      <c r="H396">
        <v>2</v>
      </c>
      <c r="I396">
        <f t="shared" si="15"/>
        <v>2</v>
      </c>
      <c r="J396">
        <v>17</v>
      </c>
      <c r="K396" s="50">
        <v>6.2</v>
      </c>
      <c r="L396">
        <f t="shared" si="16"/>
        <v>3</v>
      </c>
      <c r="M396">
        <v>14.7</v>
      </c>
    </row>
    <row r="397" spans="1:13" ht="15.6">
      <c r="A397" s="49">
        <f>분석1단계!AA396</f>
        <v>44591</v>
      </c>
      <c r="B397">
        <v>14</v>
      </c>
      <c r="C397">
        <v>20</v>
      </c>
      <c r="D397">
        <v>7</v>
      </c>
      <c r="E397">
        <v>2</v>
      </c>
      <c r="F397">
        <v>4</v>
      </c>
      <c r="G397" s="50">
        <v>-0.5</v>
      </c>
      <c r="H397">
        <v>1</v>
      </c>
      <c r="I397">
        <f t="shared" si="15"/>
        <v>1</v>
      </c>
      <c r="J397">
        <v>17.100000000000001</v>
      </c>
      <c r="K397" s="50">
        <v>11.4</v>
      </c>
      <c r="L397">
        <f t="shared" si="16"/>
        <v>5</v>
      </c>
      <c r="M397">
        <v>14.71</v>
      </c>
    </row>
    <row r="398" spans="1:13" ht="15.6">
      <c r="A398" s="49">
        <f>분석1단계!AA397</f>
        <v>44592</v>
      </c>
      <c r="B398">
        <v>13</v>
      </c>
      <c r="C398">
        <v>20</v>
      </c>
      <c r="D398">
        <v>1</v>
      </c>
      <c r="E398">
        <v>3</v>
      </c>
      <c r="F398">
        <v>4</v>
      </c>
      <c r="G398" s="50">
        <v>0</v>
      </c>
      <c r="H398">
        <v>2</v>
      </c>
      <c r="I398">
        <f t="shared" si="15"/>
        <v>2</v>
      </c>
      <c r="J398">
        <v>17.399999999999999</v>
      </c>
      <c r="K398" s="50">
        <v>10.88</v>
      </c>
      <c r="L398">
        <f t="shared" si="16"/>
        <v>4</v>
      </c>
      <c r="M398">
        <v>14.72</v>
      </c>
    </row>
    <row r="399" spans="1:13" ht="15.6">
      <c r="A399" s="49">
        <f>분석1단계!AA398</f>
        <v>44593</v>
      </c>
      <c r="B399">
        <v>13</v>
      </c>
      <c r="C399">
        <v>21</v>
      </c>
      <c r="D399">
        <v>2</v>
      </c>
      <c r="E399">
        <v>3</v>
      </c>
      <c r="F399">
        <v>4</v>
      </c>
      <c r="G399" s="50">
        <v>0.8</v>
      </c>
      <c r="H399">
        <v>2</v>
      </c>
      <c r="I399">
        <f t="shared" si="15"/>
        <v>2</v>
      </c>
      <c r="J399">
        <v>17.600000000000001</v>
      </c>
      <c r="K399" s="50">
        <v>6.72</v>
      </c>
      <c r="L399">
        <f t="shared" si="16"/>
        <v>3</v>
      </c>
      <c r="M399">
        <v>14.77</v>
      </c>
    </row>
    <row r="400" spans="1:13" ht="15.6">
      <c r="A400" s="49">
        <f>분석1단계!AA399</f>
        <v>44594</v>
      </c>
      <c r="B400">
        <v>15</v>
      </c>
      <c r="C400">
        <v>19</v>
      </c>
      <c r="D400">
        <v>3</v>
      </c>
      <c r="E400">
        <v>3</v>
      </c>
      <c r="F400">
        <v>4</v>
      </c>
      <c r="G400" s="50">
        <v>0.3</v>
      </c>
      <c r="H400">
        <v>2</v>
      </c>
      <c r="I400">
        <f t="shared" si="15"/>
        <v>2</v>
      </c>
      <c r="J400">
        <v>17.600000000000001</v>
      </c>
      <c r="K400" s="50">
        <v>5.53</v>
      </c>
      <c r="L400">
        <f t="shared" si="16"/>
        <v>3</v>
      </c>
      <c r="M400">
        <v>14.88</v>
      </c>
    </row>
    <row r="401" spans="1:13" ht="15.6">
      <c r="A401" s="49">
        <f>분석1단계!AA400</f>
        <v>44595</v>
      </c>
      <c r="B401">
        <v>13</v>
      </c>
      <c r="C401">
        <v>19</v>
      </c>
      <c r="D401">
        <v>4</v>
      </c>
      <c r="E401">
        <v>0</v>
      </c>
      <c r="F401">
        <v>4</v>
      </c>
      <c r="G401" s="50">
        <v>-0.8</v>
      </c>
      <c r="H401">
        <v>1</v>
      </c>
      <c r="I401">
        <f t="shared" si="15"/>
        <v>1</v>
      </c>
      <c r="J401">
        <v>17.600000000000001</v>
      </c>
      <c r="K401" s="50">
        <v>8.3000000000000007</v>
      </c>
      <c r="L401">
        <f t="shared" si="16"/>
        <v>4</v>
      </c>
      <c r="M401">
        <v>14.9</v>
      </c>
    </row>
    <row r="402" spans="1:13" ht="15.6">
      <c r="A402" s="49">
        <f>분석1단계!AA401</f>
        <v>44596</v>
      </c>
      <c r="B402">
        <v>13</v>
      </c>
      <c r="C402">
        <v>19</v>
      </c>
      <c r="D402">
        <v>5</v>
      </c>
      <c r="E402">
        <v>0</v>
      </c>
      <c r="F402">
        <v>4</v>
      </c>
      <c r="G402" s="50">
        <v>-2.8</v>
      </c>
      <c r="H402">
        <v>1</v>
      </c>
      <c r="I402">
        <f t="shared" si="15"/>
        <v>1</v>
      </c>
      <c r="J402">
        <v>17.899999999999999</v>
      </c>
      <c r="K402" s="50">
        <v>4.91</v>
      </c>
      <c r="L402">
        <f t="shared" si="16"/>
        <v>2</v>
      </c>
      <c r="M402">
        <v>14.91</v>
      </c>
    </row>
    <row r="403" spans="1:13" ht="15.6">
      <c r="A403" s="49">
        <f>분석1단계!AA402</f>
        <v>44597</v>
      </c>
      <c r="B403">
        <v>13</v>
      </c>
      <c r="C403">
        <v>19</v>
      </c>
      <c r="D403">
        <v>6</v>
      </c>
      <c r="E403">
        <v>1</v>
      </c>
      <c r="F403">
        <v>4</v>
      </c>
      <c r="G403" s="50">
        <v>-3.4</v>
      </c>
      <c r="H403">
        <v>1</v>
      </c>
      <c r="I403">
        <f t="shared" si="15"/>
        <v>1</v>
      </c>
      <c r="J403">
        <v>17.899999999999999</v>
      </c>
      <c r="K403" s="50">
        <v>6.74</v>
      </c>
      <c r="L403">
        <f t="shared" si="16"/>
        <v>3</v>
      </c>
      <c r="M403">
        <v>14.91</v>
      </c>
    </row>
    <row r="404" spans="1:13" ht="15.6">
      <c r="A404" s="49">
        <f>분석1단계!AA403</f>
        <v>44598</v>
      </c>
      <c r="B404">
        <v>13</v>
      </c>
      <c r="C404">
        <v>19</v>
      </c>
      <c r="D404">
        <v>7</v>
      </c>
      <c r="E404">
        <v>2</v>
      </c>
      <c r="F404">
        <v>4</v>
      </c>
      <c r="G404" s="50">
        <v>-2.9</v>
      </c>
      <c r="H404">
        <v>1</v>
      </c>
      <c r="I404">
        <f t="shared" si="15"/>
        <v>1</v>
      </c>
      <c r="J404">
        <v>18.100000000000001</v>
      </c>
      <c r="K404" s="50">
        <v>9.3000000000000007</v>
      </c>
      <c r="L404">
        <f t="shared" si="16"/>
        <v>4</v>
      </c>
      <c r="M404">
        <v>14.93</v>
      </c>
    </row>
    <row r="405" spans="1:13" ht="15.6">
      <c r="A405" s="49">
        <f>분석1단계!AA404</f>
        <v>44599</v>
      </c>
      <c r="B405">
        <v>11</v>
      </c>
      <c r="C405">
        <v>19</v>
      </c>
      <c r="D405">
        <v>1</v>
      </c>
      <c r="E405">
        <v>0</v>
      </c>
      <c r="F405">
        <v>4</v>
      </c>
      <c r="G405" s="50">
        <v>-0.2</v>
      </c>
      <c r="H405">
        <v>2</v>
      </c>
      <c r="I405">
        <f t="shared" si="15"/>
        <v>2</v>
      </c>
      <c r="J405">
        <v>18.2</v>
      </c>
      <c r="K405" s="50">
        <v>6.45</v>
      </c>
      <c r="L405">
        <f t="shared" si="16"/>
        <v>3</v>
      </c>
      <c r="M405">
        <v>14.96</v>
      </c>
    </row>
    <row r="406" spans="1:13" ht="15.6">
      <c r="A406" s="49">
        <f>분석1단계!AA405</f>
        <v>44600</v>
      </c>
      <c r="B406">
        <v>13</v>
      </c>
      <c r="C406">
        <v>19</v>
      </c>
      <c r="D406">
        <v>2</v>
      </c>
      <c r="E406">
        <v>0</v>
      </c>
      <c r="F406">
        <v>4</v>
      </c>
      <c r="G406" s="50">
        <v>-0.3</v>
      </c>
      <c r="H406">
        <v>1</v>
      </c>
      <c r="I406">
        <f t="shared" si="15"/>
        <v>1</v>
      </c>
      <c r="J406">
        <v>18.2</v>
      </c>
      <c r="K406" s="50">
        <v>14.06</v>
      </c>
      <c r="L406">
        <f t="shared" si="16"/>
        <v>6</v>
      </c>
      <c r="M406">
        <v>15.03</v>
      </c>
    </row>
    <row r="407" spans="1:13" ht="15.6">
      <c r="A407" s="49">
        <f>분석1단계!AA406</f>
        <v>44601</v>
      </c>
      <c r="B407">
        <v>13</v>
      </c>
      <c r="C407">
        <v>19</v>
      </c>
      <c r="D407">
        <v>3</v>
      </c>
      <c r="E407">
        <v>0</v>
      </c>
      <c r="F407">
        <v>4</v>
      </c>
      <c r="G407" s="50">
        <v>-1.3</v>
      </c>
      <c r="H407">
        <v>1</v>
      </c>
      <c r="I407">
        <f t="shared" si="15"/>
        <v>1</v>
      </c>
      <c r="J407">
        <v>18.399999999999999</v>
      </c>
      <c r="K407" s="50">
        <v>6.94</v>
      </c>
      <c r="L407">
        <f t="shared" si="16"/>
        <v>3</v>
      </c>
      <c r="M407">
        <v>15.08</v>
      </c>
    </row>
    <row r="408" spans="1:13" ht="15.6">
      <c r="A408" s="49">
        <f>분석1단계!AA407</f>
        <v>44602</v>
      </c>
      <c r="B408">
        <v>13</v>
      </c>
      <c r="C408">
        <v>19</v>
      </c>
      <c r="D408">
        <v>4</v>
      </c>
      <c r="E408">
        <v>0</v>
      </c>
      <c r="F408">
        <v>4</v>
      </c>
      <c r="G408" s="50">
        <v>1.3</v>
      </c>
      <c r="H408">
        <v>2</v>
      </c>
      <c r="I408">
        <f t="shared" si="15"/>
        <v>2</v>
      </c>
      <c r="J408">
        <v>18.399999999999999</v>
      </c>
      <c r="K408" s="50">
        <v>13.77</v>
      </c>
      <c r="L408">
        <f t="shared" si="16"/>
        <v>6</v>
      </c>
      <c r="M408">
        <v>15.1</v>
      </c>
    </row>
    <row r="409" spans="1:13" ht="15.6">
      <c r="A409" s="49">
        <f>분석1단계!AA408</f>
        <v>44603</v>
      </c>
      <c r="B409">
        <v>13</v>
      </c>
      <c r="C409">
        <v>19</v>
      </c>
      <c r="D409">
        <v>5</v>
      </c>
      <c r="E409">
        <v>0</v>
      </c>
      <c r="F409">
        <v>4</v>
      </c>
      <c r="G409" s="50">
        <v>-0.3</v>
      </c>
      <c r="H409">
        <v>1</v>
      </c>
      <c r="I409">
        <f t="shared" si="15"/>
        <v>1</v>
      </c>
      <c r="J409">
        <v>18.399999999999999</v>
      </c>
      <c r="K409" s="50">
        <v>15.62</v>
      </c>
      <c r="L409">
        <f t="shared" si="16"/>
        <v>6</v>
      </c>
      <c r="M409">
        <v>15.28</v>
      </c>
    </row>
    <row r="410" spans="1:13" ht="15.6">
      <c r="A410" s="49">
        <f>분석1단계!AA409</f>
        <v>44604</v>
      </c>
      <c r="B410">
        <v>15</v>
      </c>
      <c r="C410">
        <v>20</v>
      </c>
      <c r="D410">
        <v>6</v>
      </c>
      <c r="E410">
        <v>1</v>
      </c>
      <c r="F410">
        <v>4</v>
      </c>
      <c r="G410" s="50">
        <v>6.3</v>
      </c>
      <c r="H410">
        <v>3</v>
      </c>
      <c r="I410">
        <f t="shared" si="15"/>
        <v>3</v>
      </c>
      <c r="J410">
        <v>18.600000000000001</v>
      </c>
      <c r="K410" s="50">
        <v>6.37</v>
      </c>
      <c r="L410">
        <f t="shared" si="16"/>
        <v>3</v>
      </c>
      <c r="M410">
        <v>15.43</v>
      </c>
    </row>
    <row r="411" spans="1:13" ht="15.6">
      <c r="A411" s="49">
        <f>분석1단계!AA410</f>
        <v>44605</v>
      </c>
      <c r="B411">
        <v>11</v>
      </c>
      <c r="C411">
        <v>19</v>
      </c>
      <c r="D411">
        <v>7</v>
      </c>
      <c r="E411">
        <v>2</v>
      </c>
      <c r="F411">
        <v>4</v>
      </c>
      <c r="G411" s="50">
        <v>6.6</v>
      </c>
      <c r="H411">
        <v>3</v>
      </c>
      <c r="I411">
        <f t="shared" si="15"/>
        <v>3</v>
      </c>
      <c r="J411">
        <v>18.899999999999999</v>
      </c>
      <c r="K411" s="50">
        <v>3.55</v>
      </c>
      <c r="L411">
        <f t="shared" si="16"/>
        <v>2</v>
      </c>
      <c r="M411">
        <v>15.51</v>
      </c>
    </row>
    <row r="412" spans="1:13" ht="15.6">
      <c r="A412" s="49">
        <f>분석1단계!AA411</f>
        <v>44606</v>
      </c>
      <c r="B412">
        <v>13</v>
      </c>
      <c r="C412">
        <v>20</v>
      </c>
      <c r="D412">
        <v>1</v>
      </c>
      <c r="E412">
        <v>0</v>
      </c>
      <c r="F412">
        <v>4</v>
      </c>
      <c r="G412" s="50">
        <v>4.3</v>
      </c>
      <c r="H412">
        <v>3</v>
      </c>
      <c r="I412">
        <f t="shared" si="15"/>
        <v>3</v>
      </c>
      <c r="J412">
        <v>19.399999999999999</v>
      </c>
      <c r="K412" s="50">
        <v>7.54</v>
      </c>
      <c r="L412">
        <f t="shared" si="16"/>
        <v>3</v>
      </c>
      <c r="M412">
        <v>15.52</v>
      </c>
    </row>
    <row r="413" spans="1:13" ht="15.6">
      <c r="A413" s="49">
        <f>분석1단계!AA412</f>
        <v>44607</v>
      </c>
      <c r="B413">
        <v>12</v>
      </c>
      <c r="C413">
        <v>19</v>
      </c>
      <c r="D413">
        <v>2</v>
      </c>
      <c r="E413">
        <v>0</v>
      </c>
      <c r="F413">
        <v>4</v>
      </c>
      <c r="G413" s="50">
        <v>-3.1</v>
      </c>
      <c r="H413">
        <v>1</v>
      </c>
      <c r="I413">
        <f t="shared" si="15"/>
        <v>1</v>
      </c>
      <c r="J413">
        <v>19.5</v>
      </c>
      <c r="K413" s="50">
        <v>8.17</v>
      </c>
      <c r="L413">
        <f t="shared" si="16"/>
        <v>4</v>
      </c>
      <c r="M413">
        <v>15.52</v>
      </c>
    </row>
    <row r="414" spans="1:13" ht="15.6">
      <c r="A414" s="49">
        <f>분석1단계!AA413</f>
        <v>44608</v>
      </c>
      <c r="B414">
        <v>15</v>
      </c>
      <c r="C414">
        <v>19</v>
      </c>
      <c r="D414">
        <v>3</v>
      </c>
      <c r="E414">
        <v>0</v>
      </c>
      <c r="F414">
        <v>4</v>
      </c>
      <c r="G414" s="50">
        <v>-4.9000000000000004</v>
      </c>
      <c r="H414">
        <v>1</v>
      </c>
      <c r="I414">
        <f t="shared" si="15"/>
        <v>1</v>
      </c>
      <c r="J414">
        <v>19.600000000000001</v>
      </c>
      <c r="K414" s="50">
        <v>5.8</v>
      </c>
      <c r="L414">
        <f t="shared" si="16"/>
        <v>3</v>
      </c>
      <c r="M414">
        <v>15.62</v>
      </c>
    </row>
    <row r="415" spans="1:13" ht="15.6">
      <c r="A415" s="49">
        <f>분석1단계!AA414</f>
        <v>44609</v>
      </c>
      <c r="B415">
        <v>12</v>
      </c>
      <c r="C415">
        <v>19</v>
      </c>
      <c r="D415">
        <v>4</v>
      </c>
      <c r="E415">
        <v>0</v>
      </c>
      <c r="F415">
        <v>4</v>
      </c>
      <c r="G415" s="50">
        <v>-5.5</v>
      </c>
      <c r="H415">
        <v>1</v>
      </c>
      <c r="I415">
        <f t="shared" si="15"/>
        <v>1</v>
      </c>
      <c r="J415">
        <v>20</v>
      </c>
      <c r="K415" s="50">
        <v>6.97</v>
      </c>
      <c r="L415">
        <f t="shared" si="16"/>
        <v>3</v>
      </c>
      <c r="M415">
        <v>15.69</v>
      </c>
    </row>
    <row r="416" spans="1:13" ht="15.6">
      <c r="A416" s="49">
        <f>분석1단계!AA415</f>
        <v>44610</v>
      </c>
      <c r="B416">
        <v>14</v>
      </c>
      <c r="C416">
        <v>19</v>
      </c>
      <c r="D416">
        <v>5</v>
      </c>
      <c r="E416">
        <v>0</v>
      </c>
      <c r="F416">
        <v>4</v>
      </c>
      <c r="G416" s="50">
        <v>-2.8</v>
      </c>
      <c r="H416">
        <v>1</v>
      </c>
      <c r="I416">
        <f t="shared" si="15"/>
        <v>1</v>
      </c>
      <c r="J416">
        <v>20.100000000000001</v>
      </c>
      <c r="K416" s="50">
        <v>7.73</v>
      </c>
      <c r="L416">
        <f t="shared" si="16"/>
        <v>3</v>
      </c>
      <c r="M416">
        <v>15.71</v>
      </c>
    </row>
    <row r="417" spans="1:13" ht="15.6">
      <c r="A417" s="49">
        <f>분석1단계!AA416</f>
        <v>44611</v>
      </c>
      <c r="B417">
        <v>15</v>
      </c>
      <c r="C417">
        <v>19</v>
      </c>
      <c r="D417">
        <v>6</v>
      </c>
      <c r="E417">
        <v>1</v>
      </c>
      <c r="F417">
        <v>4</v>
      </c>
      <c r="G417" s="50">
        <v>-3.3</v>
      </c>
      <c r="H417">
        <v>1</v>
      </c>
      <c r="I417">
        <f t="shared" si="15"/>
        <v>1</v>
      </c>
      <c r="J417">
        <v>20.2</v>
      </c>
      <c r="K417" s="50">
        <v>2</v>
      </c>
      <c r="L417">
        <f t="shared" si="16"/>
        <v>1</v>
      </c>
      <c r="M417">
        <v>15.71</v>
      </c>
    </row>
    <row r="418" spans="1:13" ht="15.6">
      <c r="A418" s="49">
        <f>분석1단계!AA417</f>
        <v>44612</v>
      </c>
      <c r="B418">
        <v>13</v>
      </c>
      <c r="C418">
        <v>19</v>
      </c>
      <c r="D418">
        <v>7</v>
      </c>
      <c r="E418">
        <v>2</v>
      </c>
      <c r="F418">
        <v>4</v>
      </c>
      <c r="G418" s="50">
        <v>-6.8</v>
      </c>
      <c r="H418">
        <v>1</v>
      </c>
      <c r="I418">
        <f t="shared" si="15"/>
        <v>1</v>
      </c>
      <c r="J418">
        <v>20.3</v>
      </c>
      <c r="K418" s="50">
        <v>9.18</v>
      </c>
      <c r="L418">
        <f t="shared" si="16"/>
        <v>4</v>
      </c>
      <c r="M418">
        <v>15.71</v>
      </c>
    </row>
    <row r="419" spans="1:13" ht="15.6">
      <c r="A419" s="49">
        <f>분석1단계!AA418</f>
        <v>44613</v>
      </c>
      <c r="B419">
        <v>13</v>
      </c>
      <c r="C419">
        <v>19</v>
      </c>
      <c r="D419">
        <v>1</v>
      </c>
      <c r="E419">
        <v>0</v>
      </c>
      <c r="F419">
        <v>4</v>
      </c>
      <c r="G419" s="50">
        <v>-2.4</v>
      </c>
      <c r="H419">
        <v>1</v>
      </c>
      <c r="I419">
        <f t="shared" si="15"/>
        <v>1</v>
      </c>
      <c r="J419">
        <v>20.3</v>
      </c>
      <c r="K419" s="50">
        <v>9.18</v>
      </c>
      <c r="L419">
        <f t="shared" si="16"/>
        <v>4</v>
      </c>
      <c r="M419">
        <v>15.72</v>
      </c>
    </row>
    <row r="420" spans="1:13" ht="15.6">
      <c r="A420" s="49">
        <f>분석1단계!AA419</f>
        <v>44614</v>
      </c>
      <c r="B420">
        <v>13</v>
      </c>
      <c r="C420">
        <v>19</v>
      </c>
      <c r="D420">
        <v>2</v>
      </c>
      <c r="E420">
        <v>0</v>
      </c>
      <c r="F420">
        <v>4</v>
      </c>
      <c r="G420" s="50">
        <v>-1.2</v>
      </c>
      <c r="H420">
        <v>1</v>
      </c>
      <c r="I420">
        <f t="shared" si="15"/>
        <v>1</v>
      </c>
      <c r="J420">
        <v>20.8</v>
      </c>
      <c r="K420" s="50">
        <v>11.93</v>
      </c>
      <c r="L420">
        <f t="shared" si="16"/>
        <v>5</v>
      </c>
      <c r="M420">
        <v>15.72</v>
      </c>
    </row>
    <row r="421" spans="1:13" ht="15.6">
      <c r="A421" s="49">
        <f>분석1단계!AA420</f>
        <v>44615</v>
      </c>
      <c r="B421">
        <v>14</v>
      </c>
      <c r="C421">
        <v>19</v>
      </c>
      <c r="D421">
        <v>3</v>
      </c>
      <c r="E421">
        <v>0</v>
      </c>
      <c r="F421">
        <v>4</v>
      </c>
      <c r="G421" s="50">
        <v>-4.3</v>
      </c>
      <c r="H421">
        <v>1</v>
      </c>
      <c r="I421">
        <f t="shared" si="15"/>
        <v>1</v>
      </c>
      <c r="J421">
        <v>20.8</v>
      </c>
      <c r="K421" s="50">
        <v>6.13</v>
      </c>
      <c r="L421">
        <f t="shared" si="16"/>
        <v>3</v>
      </c>
      <c r="M421">
        <v>15.73</v>
      </c>
    </row>
    <row r="422" spans="1:13" ht="15.6">
      <c r="A422" s="49">
        <f>분석1단계!AA421</f>
        <v>44616</v>
      </c>
      <c r="B422">
        <v>13</v>
      </c>
      <c r="C422">
        <v>19</v>
      </c>
      <c r="D422">
        <v>4</v>
      </c>
      <c r="E422">
        <v>0</v>
      </c>
      <c r="F422">
        <v>4</v>
      </c>
      <c r="G422" s="50">
        <v>-4.3</v>
      </c>
      <c r="H422">
        <v>1</v>
      </c>
      <c r="I422">
        <f t="shared" si="15"/>
        <v>1</v>
      </c>
      <c r="J422">
        <v>21.1</v>
      </c>
      <c r="K422" s="50">
        <v>3.91</v>
      </c>
      <c r="L422">
        <f t="shared" si="16"/>
        <v>2</v>
      </c>
      <c r="M422">
        <v>15.85</v>
      </c>
    </row>
    <row r="423" spans="1:13" ht="15.6">
      <c r="A423" s="49">
        <f>분석1단계!AA422</f>
        <v>44617</v>
      </c>
      <c r="B423">
        <v>13</v>
      </c>
      <c r="C423">
        <v>20</v>
      </c>
      <c r="D423">
        <v>5</v>
      </c>
      <c r="E423">
        <v>0</v>
      </c>
      <c r="F423">
        <v>4</v>
      </c>
      <c r="G423" s="50">
        <v>0.5</v>
      </c>
      <c r="H423">
        <v>2</v>
      </c>
      <c r="I423">
        <f t="shared" si="15"/>
        <v>2</v>
      </c>
      <c r="J423">
        <v>21.2</v>
      </c>
      <c r="K423" s="50">
        <v>19.559999999999999</v>
      </c>
      <c r="L423">
        <f t="shared" si="16"/>
        <v>7</v>
      </c>
      <c r="M423">
        <v>15.88</v>
      </c>
    </row>
    <row r="424" spans="1:13" ht="15.6">
      <c r="A424" s="49">
        <f>분석1단계!AA423</f>
        <v>44618</v>
      </c>
      <c r="B424">
        <v>13</v>
      </c>
      <c r="C424">
        <v>20</v>
      </c>
      <c r="D424">
        <v>6</v>
      </c>
      <c r="E424">
        <v>1</v>
      </c>
      <c r="F424">
        <v>4</v>
      </c>
      <c r="G424" s="50">
        <v>1.3</v>
      </c>
      <c r="H424">
        <v>2</v>
      </c>
      <c r="I424">
        <f t="shared" si="15"/>
        <v>2</v>
      </c>
      <c r="J424">
        <v>21.2</v>
      </c>
      <c r="K424" s="50">
        <v>19.04</v>
      </c>
      <c r="L424">
        <f t="shared" si="16"/>
        <v>7</v>
      </c>
      <c r="M424">
        <v>15.92</v>
      </c>
    </row>
    <row r="425" spans="1:13" ht="15.6">
      <c r="A425" s="49">
        <f>분석1단계!AA424</f>
        <v>44619</v>
      </c>
      <c r="B425">
        <v>13</v>
      </c>
      <c r="C425">
        <v>21</v>
      </c>
      <c r="D425">
        <v>7</v>
      </c>
      <c r="E425">
        <v>2</v>
      </c>
      <c r="F425">
        <v>4</v>
      </c>
      <c r="G425" s="50">
        <v>1.6</v>
      </c>
      <c r="H425">
        <v>2</v>
      </c>
      <c r="I425">
        <f t="shared" si="15"/>
        <v>2</v>
      </c>
      <c r="J425">
        <v>21.3</v>
      </c>
      <c r="K425" s="50">
        <v>20.32</v>
      </c>
      <c r="L425">
        <f t="shared" si="16"/>
        <v>8</v>
      </c>
      <c r="M425">
        <v>15.95</v>
      </c>
    </row>
    <row r="426" spans="1:13" ht="15.6">
      <c r="A426" s="49">
        <f>분석1단계!AA425</f>
        <v>44620</v>
      </c>
      <c r="B426">
        <v>13</v>
      </c>
      <c r="C426">
        <v>19</v>
      </c>
      <c r="D426">
        <v>1</v>
      </c>
      <c r="E426">
        <v>0</v>
      </c>
      <c r="F426">
        <v>4</v>
      </c>
      <c r="G426" s="50">
        <v>0.7</v>
      </c>
      <c r="H426">
        <v>2</v>
      </c>
      <c r="I426">
        <f t="shared" si="15"/>
        <v>2</v>
      </c>
      <c r="J426">
        <v>21.4</v>
      </c>
      <c r="K426" s="50">
        <v>7.34</v>
      </c>
      <c r="L426">
        <f t="shared" si="16"/>
        <v>3</v>
      </c>
      <c r="M426">
        <v>16.12</v>
      </c>
    </row>
    <row r="427" spans="1:13" ht="15.6">
      <c r="A427" s="49">
        <f>분석1단계!AA426</f>
        <v>44621</v>
      </c>
      <c r="B427">
        <v>14</v>
      </c>
      <c r="C427">
        <v>20</v>
      </c>
      <c r="D427">
        <v>2</v>
      </c>
      <c r="E427">
        <v>3</v>
      </c>
      <c r="F427">
        <v>1</v>
      </c>
      <c r="G427" s="50">
        <v>4.0999999999999996</v>
      </c>
      <c r="H427">
        <v>3</v>
      </c>
      <c r="I427">
        <f t="shared" si="15"/>
        <v>3</v>
      </c>
      <c r="J427">
        <v>21.4</v>
      </c>
      <c r="K427" s="50">
        <v>4.01</v>
      </c>
      <c r="L427">
        <f t="shared" si="16"/>
        <v>2</v>
      </c>
      <c r="M427">
        <v>16.14</v>
      </c>
    </row>
    <row r="428" spans="1:13" ht="15.6">
      <c r="A428" s="49">
        <f>분석1단계!AA427</f>
        <v>44622</v>
      </c>
      <c r="B428">
        <v>13</v>
      </c>
      <c r="C428">
        <v>20</v>
      </c>
      <c r="D428">
        <v>3</v>
      </c>
      <c r="E428">
        <v>0</v>
      </c>
      <c r="F428">
        <v>1</v>
      </c>
      <c r="G428" s="50">
        <v>1.4</v>
      </c>
      <c r="H428">
        <v>2</v>
      </c>
      <c r="I428">
        <f t="shared" si="15"/>
        <v>2</v>
      </c>
      <c r="J428">
        <v>21.6</v>
      </c>
      <c r="K428" s="50">
        <v>13.6</v>
      </c>
      <c r="L428">
        <f t="shared" si="16"/>
        <v>5</v>
      </c>
      <c r="M428">
        <v>16.16</v>
      </c>
    </row>
    <row r="429" spans="1:13" ht="15.6">
      <c r="A429" s="49">
        <f>분석1단계!AA428</f>
        <v>44623</v>
      </c>
      <c r="B429">
        <v>13</v>
      </c>
      <c r="C429">
        <v>20</v>
      </c>
      <c r="D429">
        <v>4</v>
      </c>
      <c r="E429">
        <v>0</v>
      </c>
      <c r="F429">
        <v>1</v>
      </c>
      <c r="G429" s="50">
        <v>2.8</v>
      </c>
      <c r="H429">
        <v>2</v>
      </c>
      <c r="I429">
        <f t="shared" si="15"/>
        <v>2</v>
      </c>
      <c r="J429">
        <v>22</v>
      </c>
      <c r="K429" s="50">
        <v>17.829999999999998</v>
      </c>
      <c r="L429">
        <f t="shared" si="16"/>
        <v>7</v>
      </c>
      <c r="M429">
        <v>16.170000000000002</v>
      </c>
    </row>
    <row r="430" spans="1:13" ht="15.6">
      <c r="A430" s="49">
        <f>분석1단계!AA429</f>
        <v>44624</v>
      </c>
      <c r="B430">
        <v>13</v>
      </c>
      <c r="C430">
        <v>20</v>
      </c>
      <c r="D430">
        <v>5</v>
      </c>
      <c r="E430">
        <v>0</v>
      </c>
      <c r="F430">
        <v>1</v>
      </c>
      <c r="G430" s="50">
        <v>5.7</v>
      </c>
      <c r="H430">
        <v>3</v>
      </c>
      <c r="I430">
        <f t="shared" si="15"/>
        <v>3</v>
      </c>
      <c r="J430">
        <v>22.1</v>
      </c>
      <c r="K430" s="50">
        <v>13.44</v>
      </c>
      <c r="L430">
        <f t="shared" si="16"/>
        <v>5</v>
      </c>
      <c r="M430">
        <v>16.239999999999998</v>
      </c>
    </row>
    <row r="431" spans="1:13" ht="15.6">
      <c r="A431" s="49">
        <f>분석1단계!AA430</f>
        <v>44625</v>
      </c>
      <c r="B431">
        <v>13</v>
      </c>
      <c r="C431">
        <v>20</v>
      </c>
      <c r="D431">
        <v>6</v>
      </c>
      <c r="E431">
        <v>1</v>
      </c>
      <c r="F431">
        <v>1</v>
      </c>
      <c r="G431" s="50">
        <v>1.5</v>
      </c>
      <c r="H431">
        <v>2</v>
      </c>
      <c r="I431">
        <f t="shared" si="15"/>
        <v>2</v>
      </c>
      <c r="J431">
        <v>22.1</v>
      </c>
      <c r="K431" s="50">
        <v>18.57</v>
      </c>
      <c r="L431">
        <f t="shared" si="16"/>
        <v>7</v>
      </c>
      <c r="M431">
        <v>16.260000000000002</v>
      </c>
    </row>
    <row r="432" spans="1:13" ht="15.6">
      <c r="A432" s="49">
        <f>분석1단계!AA431</f>
        <v>44626</v>
      </c>
      <c r="B432">
        <v>12</v>
      </c>
      <c r="C432">
        <v>20</v>
      </c>
      <c r="D432">
        <v>7</v>
      </c>
      <c r="E432">
        <v>2</v>
      </c>
      <c r="F432">
        <v>1</v>
      </c>
      <c r="G432" s="50">
        <v>0.3</v>
      </c>
      <c r="H432">
        <v>2</v>
      </c>
      <c r="I432">
        <f t="shared" si="15"/>
        <v>2</v>
      </c>
      <c r="J432">
        <v>22.2</v>
      </c>
      <c r="K432" s="50">
        <v>20.190000000000001</v>
      </c>
      <c r="L432">
        <f t="shared" si="16"/>
        <v>8</v>
      </c>
      <c r="M432">
        <v>16.29</v>
      </c>
    </row>
    <row r="433" spans="1:13" ht="15.6">
      <c r="A433" s="49">
        <f>분석1단계!AA432</f>
        <v>44627</v>
      </c>
      <c r="B433">
        <v>15</v>
      </c>
      <c r="C433">
        <v>20</v>
      </c>
      <c r="D433">
        <v>1</v>
      </c>
      <c r="E433">
        <v>0</v>
      </c>
      <c r="F433">
        <v>1</v>
      </c>
      <c r="G433" s="50">
        <v>1.9</v>
      </c>
      <c r="H433">
        <v>2</v>
      </c>
      <c r="I433">
        <f t="shared" si="15"/>
        <v>2</v>
      </c>
      <c r="J433">
        <v>22.2</v>
      </c>
      <c r="K433" s="50">
        <v>16.93</v>
      </c>
      <c r="L433">
        <f t="shared" si="16"/>
        <v>7</v>
      </c>
      <c r="M433">
        <v>16.350000000000001</v>
      </c>
    </row>
    <row r="434" spans="1:13" ht="15.6">
      <c r="A434" s="49">
        <f>분석1단계!AA433</f>
        <v>44628</v>
      </c>
      <c r="B434">
        <v>13</v>
      </c>
      <c r="C434">
        <v>20</v>
      </c>
      <c r="D434">
        <v>2</v>
      </c>
      <c r="E434">
        <v>0</v>
      </c>
      <c r="F434">
        <v>1</v>
      </c>
      <c r="G434" s="50">
        <v>3.1</v>
      </c>
      <c r="H434">
        <v>2</v>
      </c>
      <c r="I434">
        <f t="shared" si="15"/>
        <v>2</v>
      </c>
      <c r="J434">
        <v>22.3</v>
      </c>
      <c r="K434" s="50">
        <v>19.600000000000001</v>
      </c>
      <c r="L434">
        <f t="shared" si="16"/>
        <v>8</v>
      </c>
      <c r="M434">
        <v>16.36</v>
      </c>
    </row>
    <row r="435" spans="1:13" ht="15.6">
      <c r="A435" s="49">
        <f>분석1단계!AA434</f>
        <v>44629</v>
      </c>
      <c r="B435">
        <v>13</v>
      </c>
      <c r="C435">
        <v>21</v>
      </c>
      <c r="D435">
        <v>3</v>
      </c>
      <c r="E435">
        <v>3</v>
      </c>
      <c r="F435">
        <v>1</v>
      </c>
      <c r="G435" s="50">
        <v>6.8</v>
      </c>
      <c r="H435">
        <v>3</v>
      </c>
      <c r="I435">
        <f t="shared" si="15"/>
        <v>3</v>
      </c>
      <c r="J435">
        <v>22.3</v>
      </c>
      <c r="K435" s="50">
        <v>19.82</v>
      </c>
      <c r="L435">
        <f t="shared" si="16"/>
        <v>8</v>
      </c>
      <c r="M435">
        <v>16.37</v>
      </c>
    </row>
    <row r="436" spans="1:13" ht="15.6">
      <c r="A436" s="49">
        <f>분석1단계!AA435</f>
        <v>44630</v>
      </c>
      <c r="B436">
        <v>13</v>
      </c>
      <c r="C436">
        <v>20</v>
      </c>
      <c r="D436">
        <v>4</v>
      </c>
      <c r="E436">
        <v>0</v>
      </c>
      <c r="F436">
        <v>1</v>
      </c>
      <c r="G436" s="50">
        <v>4.9000000000000004</v>
      </c>
      <c r="H436">
        <v>3</v>
      </c>
      <c r="I436">
        <f t="shared" si="15"/>
        <v>3</v>
      </c>
      <c r="J436">
        <v>22.3</v>
      </c>
      <c r="K436" s="50">
        <v>20.29</v>
      </c>
      <c r="L436">
        <f t="shared" si="16"/>
        <v>8</v>
      </c>
      <c r="M436">
        <v>16.39</v>
      </c>
    </row>
    <row r="437" spans="1:13" ht="15.6">
      <c r="A437" s="49">
        <f>분석1단계!AA436</f>
        <v>44631</v>
      </c>
      <c r="B437">
        <v>13</v>
      </c>
      <c r="C437">
        <v>20</v>
      </c>
      <c r="D437">
        <v>5</v>
      </c>
      <c r="E437">
        <v>0</v>
      </c>
      <c r="F437">
        <v>1</v>
      </c>
      <c r="G437" s="50">
        <v>12.4</v>
      </c>
      <c r="H437">
        <v>5</v>
      </c>
      <c r="I437">
        <f t="shared" si="15"/>
        <v>5</v>
      </c>
      <c r="J437">
        <v>22.4</v>
      </c>
      <c r="K437" s="50">
        <v>8.83</v>
      </c>
      <c r="L437">
        <f t="shared" si="16"/>
        <v>4</v>
      </c>
      <c r="M437">
        <v>16.41</v>
      </c>
    </row>
    <row r="438" spans="1:13" ht="15.6">
      <c r="A438" s="49">
        <f>분석1단계!AA437</f>
        <v>44632</v>
      </c>
      <c r="B438">
        <v>13</v>
      </c>
      <c r="C438">
        <v>20</v>
      </c>
      <c r="D438">
        <v>6</v>
      </c>
      <c r="E438">
        <v>1</v>
      </c>
      <c r="F438">
        <v>1</v>
      </c>
      <c r="G438" s="50">
        <v>12.6</v>
      </c>
      <c r="H438">
        <v>5</v>
      </c>
      <c r="I438">
        <f t="shared" si="15"/>
        <v>5</v>
      </c>
      <c r="J438">
        <v>22.4</v>
      </c>
      <c r="K438" s="50">
        <v>20.239999999999998</v>
      </c>
      <c r="L438">
        <f t="shared" si="16"/>
        <v>8</v>
      </c>
      <c r="M438">
        <v>16.43</v>
      </c>
    </row>
    <row r="439" spans="1:13" ht="15.6">
      <c r="A439" s="49">
        <f>분석1단계!AA438</f>
        <v>44633</v>
      </c>
      <c r="B439">
        <v>4</v>
      </c>
      <c r="C439">
        <v>20</v>
      </c>
      <c r="D439">
        <v>7</v>
      </c>
      <c r="E439">
        <v>2</v>
      </c>
      <c r="F439">
        <v>1</v>
      </c>
      <c r="G439" s="50">
        <v>14.3</v>
      </c>
      <c r="H439">
        <v>6</v>
      </c>
      <c r="I439">
        <f t="shared" si="15"/>
        <v>6</v>
      </c>
      <c r="J439">
        <v>22.6</v>
      </c>
      <c r="K439" s="50">
        <v>3.12</v>
      </c>
      <c r="L439">
        <f t="shared" si="16"/>
        <v>2</v>
      </c>
      <c r="M439">
        <v>16.43</v>
      </c>
    </row>
    <row r="440" spans="1:13" ht="15.6">
      <c r="A440" s="49">
        <f>분석1단계!AA439</f>
        <v>44634</v>
      </c>
      <c r="B440">
        <v>4</v>
      </c>
      <c r="C440">
        <v>20</v>
      </c>
      <c r="D440">
        <v>1</v>
      </c>
      <c r="E440">
        <v>0</v>
      </c>
      <c r="F440">
        <v>1</v>
      </c>
      <c r="G440" s="50">
        <v>8.1</v>
      </c>
      <c r="H440">
        <v>4</v>
      </c>
      <c r="I440">
        <f t="shared" si="15"/>
        <v>4</v>
      </c>
      <c r="J440">
        <v>22.6</v>
      </c>
      <c r="K440" s="50">
        <v>5.12</v>
      </c>
      <c r="L440">
        <f t="shared" si="16"/>
        <v>2</v>
      </c>
      <c r="M440">
        <v>16.440000000000001</v>
      </c>
    </row>
    <row r="441" spans="1:13" ht="15.6">
      <c r="A441" s="49">
        <f>분석1단계!AA440</f>
        <v>44635</v>
      </c>
      <c r="B441">
        <v>13</v>
      </c>
      <c r="C441">
        <v>20</v>
      </c>
      <c r="D441">
        <v>2</v>
      </c>
      <c r="E441">
        <v>0</v>
      </c>
      <c r="F441">
        <v>1</v>
      </c>
      <c r="G441" s="50">
        <v>4.3</v>
      </c>
      <c r="H441">
        <v>3</v>
      </c>
      <c r="I441">
        <f t="shared" si="15"/>
        <v>3</v>
      </c>
      <c r="J441" s="53">
        <v>22.8</v>
      </c>
      <c r="K441" s="50">
        <v>22.58</v>
      </c>
      <c r="L441">
        <f t="shared" si="16"/>
        <v>8</v>
      </c>
      <c r="M441" s="15">
        <v>16.489999999999998</v>
      </c>
    </row>
    <row r="442" spans="1:13" ht="15.6">
      <c r="A442" s="49">
        <f>분석1단계!AA441</f>
        <v>44636</v>
      </c>
      <c r="B442">
        <v>13</v>
      </c>
      <c r="C442">
        <v>20</v>
      </c>
      <c r="D442">
        <v>3</v>
      </c>
      <c r="E442">
        <v>0</v>
      </c>
      <c r="F442">
        <v>1</v>
      </c>
      <c r="G442" s="50">
        <v>7.7</v>
      </c>
      <c r="H442">
        <v>4</v>
      </c>
      <c r="I442">
        <f t="shared" si="15"/>
        <v>4</v>
      </c>
      <c r="J442" s="54">
        <v>23.1</v>
      </c>
      <c r="K442" s="50">
        <v>20.37</v>
      </c>
      <c r="L442">
        <f t="shared" si="16"/>
        <v>8</v>
      </c>
      <c r="M442">
        <v>16.489999999999998</v>
      </c>
    </row>
    <row r="443" spans="1:13" ht="15.6">
      <c r="A443" s="49">
        <f>분석1단계!AA442</f>
        <v>44637</v>
      </c>
      <c r="B443">
        <v>5</v>
      </c>
      <c r="C443">
        <v>19</v>
      </c>
      <c r="D443">
        <v>4</v>
      </c>
      <c r="E443">
        <v>0</v>
      </c>
      <c r="F443">
        <v>1</v>
      </c>
      <c r="G443" s="50">
        <v>9.5</v>
      </c>
      <c r="H443">
        <v>4</v>
      </c>
      <c r="I443">
        <f t="shared" si="15"/>
        <v>4</v>
      </c>
      <c r="J443">
        <v>23.2</v>
      </c>
      <c r="K443" s="50">
        <v>3.29</v>
      </c>
      <c r="L443">
        <f t="shared" si="16"/>
        <v>2</v>
      </c>
      <c r="M443">
        <v>16.57</v>
      </c>
    </row>
    <row r="444" spans="1:13" ht="15.6">
      <c r="A444" s="49">
        <f>분석1단계!AA443</f>
        <v>44638</v>
      </c>
      <c r="B444">
        <v>5</v>
      </c>
      <c r="C444">
        <v>19</v>
      </c>
      <c r="D444">
        <v>5</v>
      </c>
      <c r="E444">
        <v>0</v>
      </c>
      <c r="F444">
        <v>1</v>
      </c>
      <c r="G444" s="50">
        <v>7.3</v>
      </c>
      <c r="H444">
        <v>4</v>
      </c>
      <c r="I444">
        <f t="shared" si="15"/>
        <v>3</v>
      </c>
      <c r="J444">
        <v>23.2</v>
      </c>
      <c r="K444" s="50">
        <v>1.75</v>
      </c>
      <c r="L444">
        <f t="shared" si="16"/>
        <v>1</v>
      </c>
      <c r="M444">
        <v>16.690000000000001</v>
      </c>
    </row>
    <row r="445" spans="1:13" ht="15.6">
      <c r="A445" s="49">
        <f>분석1단계!AA444</f>
        <v>44639</v>
      </c>
      <c r="B445">
        <v>13</v>
      </c>
      <c r="C445">
        <v>20</v>
      </c>
      <c r="D445">
        <v>6</v>
      </c>
      <c r="E445">
        <v>1</v>
      </c>
      <c r="F445">
        <v>1</v>
      </c>
      <c r="G445" s="50">
        <v>2.1</v>
      </c>
      <c r="H445">
        <v>2</v>
      </c>
      <c r="I445">
        <f t="shared" si="15"/>
        <v>2</v>
      </c>
      <c r="J445">
        <v>23.3</v>
      </c>
      <c r="K445" s="50">
        <v>4.2300000000000004</v>
      </c>
      <c r="L445">
        <f t="shared" si="16"/>
        <v>2</v>
      </c>
      <c r="M445">
        <v>16.690000000000001</v>
      </c>
    </row>
    <row r="446" spans="1:13" ht="15.6">
      <c r="A446" s="49">
        <f>분석1단계!AA445</f>
        <v>44640</v>
      </c>
      <c r="B446">
        <v>15</v>
      </c>
      <c r="C446">
        <v>20</v>
      </c>
      <c r="D446">
        <v>7</v>
      </c>
      <c r="E446">
        <v>2</v>
      </c>
      <c r="F446">
        <v>1</v>
      </c>
      <c r="G446" s="50">
        <v>4.0999999999999996</v>
      </c>
      <c r="H446">
        <v>3</v>
      </c>
      <c r="I446">
        <f t="shared" si="15"/>
        <v>3</v>
      </c>
      <c r="J446">
        <v>23.5</v>
      </c>
      <c r="K446" s="50">
        <v>5.84</v>
      </c>
      <c r="L446">
        <f t="shared" si="16"/>
        <v>3</v>
      </c>
      <c r="M446">
        <v>16.690000000000001</v>
      </c>
    </row>
    <row r="447" spans="1:13" ht="15.6">
      <c r="A447" s="49">
        <f>분석1단계!AA446</f>
        <v>44641</v>
      </c>
      <c r="B447">
        <v>9</v>
      </c>
      <c r="C447">
        <v>19</v>
      </c>
      <c r="D447">
        <v>1</v>
      </c>
      <c r="E447">
        <v>0</v>
      </c>
      <c r="F447">
        <v>1</v>
      </c>
      <c r="G447" s="50">
        <v>4.2</v>
      </c>
      <c r="H447">
        <v>3</v>
      </c>
      <c r="I447">
        <f t="shared" si="15"/>
        <v>3</v>
      </c>
      <c r="J447">
        <v>23.6</v>
      </c>
      <c r="K447" s="50">
        <v>7.79</v>
      </c>
      <c r="L447">
        <f t="shared" si="16"/>
        <v>3</v>
      </c>
      <c r="M447">
        <v>16.7</v>
      </c>
    </row>
    <row r="448" spans="1:13" ht="15.6">
      <c r="A448" s="49">
        <f>분석1단계!AA447</f>
        <v>44642</v>
      </c>
      <c r="B448">
        <v>13</v>
      </c>
      <c r="C448">
        <v>20</v>
      </c>
      <c r="D448">
        <v>2</v>
      </c>
      <c r="E448">
        <v>0</v>
      </c>
      <c r="F448">
        <v>1</v>
      </c>
      <c r="G448" s="50">
        <v>4.9000000000000004</v>
      </c>
      <c r="H448">
        <v>3</v>
      </c>
      <c r="I448">
        <f t="shared" si="15"/>
        <v>3</v>
      </c>
      <c r="J448">
        <v>23.6</v>
      </c>
      <c r="K448" s="50">
        <v>16.89</v>
      </c>
      <c r="L448">
        <f t="shared" si="16"/>
        <v>7</v>
      </c>
      <c r="M448">
        <v>16.71</v>
      </c>
    </row>
    <row r="449" spans="1:13" ht="15.6">
      <c r="A449" s="49">
        <f>분석1단계!AA448</f>
        <v>44643</v>
      </c>
      <c r="B449">
        <v>14</v>
      </c>
      <c r="C449">
        <v>20</v>
      </c>
      <c r="D449">
        <v>3</v>
      </c>
      <c r="E449">
        <v>0</v>
      </c>
      <c r="F449">
        <v>1</v>
      </c>
      <c r="G449" s="50">
        <v>5.3</v>
      </c>
      <c r="H449">
        <v>3</v>
      </c>
      <c r="I449">
        <f t="shared" si="15"/>
        <v>3</v>
      </c>
      <c r="J449">
        <v>23.6</v>
      </c>
      <c r="K449" s="50">
        <v>10.88</v>
      </c>
      <c r="L449">
        <f t="shared" si="16"/>
        <v>4</v>
      </c>
      <c r="M449">
        <v>16.739999999999998</v>
      </c>
    </row>
    <row r="450" spans="1:13" ht="15.6">
      <c r="A450" s="49">
        <f>분석1단계!AA449</f>
        <v>44644</v>
      </c>
      <c r="B450">
        <v>13</v>
      </c>
      <c r="C450">
        <v>21</v>
      </c>
      <c r="D450">
        <v>4</v>
      </c>
      <c r="E450">
        <v>0</v>
      </c>
      <c r="F450">
        <v>1</v>
      </c>
      <c r="G450" s="50">
        <v>3.3</v>
      </c>
      <c r="H450">
        <v>2</v>
      </c>
      <c r="I450">
        <f t="shared" si="15"/>
        <v>2</v>
      </c>
      <c r="J450">
        <v>23.7</v>
      </c>
      <c r="K450" s="50">
        <v>22.09</v>
      </c>
      <c r="L450">
        <f t="shared" si="16"/>
        <v>8</v>
      </c>
      <c r="M450">
        <v>16.82</v>
      </c>
    </row>
    <row r="451" spans="1:13" ht="15.6">
      <c r="A451" s="49">
        <f>분석1단계!AA450</f>
        <v>44645</v>
      </c>
      <c r="B451">
        <v>13</v>
      </c>
      <c r="C451">
        <v>19</v>
      </c>
      <c r="D451">
        <v>5</v>
      </c>
      <c r="E451">
        <v>0</v>
      </c>
      <c r="F451">
        <v>1</v>
      </c>
      <c r="G451" s="50">
        <v>8</v>
      </c>
      <c r="H451">
        <v>4</v>
      </c>
      <c r="I451">
        <f t="shared" ref="I451:I514" si="17">IF(G451&lt;$R$21,1,IF(G451&lt;$R$20,2,IF(G451&lt;$R$19,3,IF(G451&lt;$R$18,4,IF(G451&lt;$R$17,5,IF(G451&lt;$R$16,6,IF(G451&lt;$R$15,7,IF(G451&lt;$R$14,8,IF(G451&lt;$R$13,9,10)))))))))</f>
        <v>4</v>
      </c>
      <c r="J451">
        <v>23.8</v>
      </c>
      <c r="K451" s="50">
        <v>7.46</v>
      </c>
      <c r="L451">
        <f t="shared" ref="L451:L514" si="18">IF(K451&lt;$U$21,1,IF(K451&lt;$U$20,2,IF(K451&lt;$U$19,3,IF(K451&lt;$U$18,4,IF(K451&lt;$U$17,5,IF(K451&lt;$U$16,6,IF(K451&lt;$U$15,7,IF(K451&lt;$U$14,8,IF(K451&lt;$U$13,9,10)))))))))</f>
        <v>3</v>
      </c>
      <c r="M451">
        <v>16.86</v>
      </c>
    </row>
    <row r="452" spans="1:13" ht="15.6">
      <c r="A452" s="49">
        <f>분석1단계!AA451</f>
        <v>44646</v>
      </c>
      <c r="B452">
        <v>13</v>
      </c>
      <c r="C452">
        <v>20</v>
      </c>
      <c r="D452">
        <v>6</v>
      </c>
      <c r="E452">
        <v>1</v>
      </c>
      <c r="F452">
        <v>1</v>
      </c>
      <c r="G452" s="50">
        <v>6.9</v>
      </c>
      <c r="H452">
        <v>3</v>
      </c>
      <c r="I452">
        <f t="shared" si="17"/>
        <v>3</v>
      </c>
      <c r="J452">
        <v>23.9</v>
      </c>
      <c r="K452" s="50">
        <v>2.14</v>
      </c>
      <c r="L452">
        <f t="shared" si="18"/>
        <v>1</v>
      </c>
      <c r="M452">
        <v>16.89</v>
      </c>
    </row>
    <row r="453" spans="1:13" ht="15.6">
      <c r="A453" s="49">
        <f>분석1단계!AA452</f>
        <v>44647</v>
      </c>
      <c r="B453">
        <v>11</v>
      </c>
      <c r="C453">
        <v>21</v>
      </c>
      <c r="D453">
        <v>7</v>
      </c>
      <c r="E453">
        <v>2</v>
      </c>
      <c r="F453">
        <v>1</v>
      </c>
      <c r="G453" s="50">
        <v>5.8</v>
      </c>
      <c r="H453">
        <v>3</v>
      </c>
      <c r="I453">
        <f t="shared" si="17"/>
        <v>3</v>
      </c>
      <c r="J453">
        <v>23.9</v>
      </c>
      <c r="K453" s="50">
        <v>22.41</v>
      </c>
      <c r="L453">
        <f t="shared" si="18"/>
        <v>8</v>
      </c>
      <c r="M453">
        <v>16.920000000000002</v>
      </c>
    </row>
    <row r="454" spans="1:13" ht="15.6">
      <c r="A454" s="49">
        <f>분석1단계!AA453</f>
        <v>44648</v>
      </c>
      <c r="B454">
        <v>12</v>
      </c>
      <c r="C454">
        <v>20</v>
      </c>
      <c r="D454">
        <v>1</v>
      </c>
      <c r="E454">
        <v>0</v>
      </c>
      <c r="F454">
        <v>1</v>
      </c>
      <c r="G454" s="50">
        <v>5.2</v>
      </c>
      <c r="H454">
        <v>3</v>
      </c>
      <c r="I454">
        <f t="shared" si="17"/>
        <v>3</v>
      </c>
      <c r="J454">
        <v>24</v>
      </c>
      <c r="K454" s="50">
        <v>14.6</v>
      </c>
      <c r="L454">
        <f t="shared" si="18"/>
        <v>6</v>
      </c>
      <c r="M454">
        <v>16.93</v>
      </c>
    </row>
    <row r="455" spans="1:13" ht="15.6">
      <c r="A455" s="49">
        <f>분석1단계!AA454</f>
        <v>44649</v>
      </c>
      <c r="B455">
        <v>12</v>
      </c>
      <c r="C455">
        <v>21</v>
      </c>
      <c r="D455">
        <v>2</v>
      </c>
      <c r="E455">
        <v>0</v>
      </c>
      <c r="F455">
        <v>1</v>
      </c>
      <c r="G455" s="50">
        <v>7.2</v>
      </c>
      <c r="H455">
        <v>3</v>
      </c>
      <c r="I455">
        <f t="shared" si="17"/>
        <v>3</v>
      </c>
      <c r="J455">
        <v>24.1</v>
      </c>
      <c r="K455" s="50">
        <v>23.63</v>
      </c>
      <c r="L455">
        <f t="shared" si="18"/>
        <v>9</v>
      </c>
      <c r="M455">
        <v>16.940000000000001</v>
      </c>
    </row>
    <row r="456" spans="1:13" ht="15.6">
      <c r="A456" s="49">
        <f>분석1단계!AA455</f>
        <v>44650</v>
      </c>
      <c r="B456">
        <v>12</v>
      </c>
      <c r="C456">
        <v>20</v>
      </c>
      <c r="D456">
        <v>3</v>
      </c>
      <c r="E456">
        <v>0</v>
      </c>
      <c r="F456">
        <v>1</v>
      </c>
      <c r="G456" s="50">
        <v>10.8</v>
      </c>
      <c r="H456">
        <v>5</v>
      </c>
      <c r="I456">
        <f t="shared" si="17"/>
        <v>4</v>
      </c>
      <c r="J456">
        <v>24.1</v>
      </c>
      <c r="K456" s="50">
        <v>14.14</v>
      </c>
      <c r="L456">
        <f t="shared" si="18"/>
        <v>6</v>
      </c>
      <c r="M456">
        <v>16.95</v>
      </c>
    </row>
    <row r="457" spans="1:13" ht="15.6">
      <c r="A457" s="49">
        <f>분석1단계!AA456</f>
        <v>44651</v>
      </c>
      <c r="B457">
        <v>4</v>
      </c>
      <c r="C457">
        <v>20</v>
      </c>
      <c r="D457">
        <v>4</v>
      </c>
      <c r="E457">
        <v>0</v>
      </c>
      <c r="F457">
        <v>1</v>
      </c>
      <c r="G457" s="50">
        <v>8.1</v>
      </c>
      <c r="H457">
        <v>4</v>
      </c>
      <c r="I457">
        <f t="shared" si="17"/>
        <v>4</v>
      </c>
      <c r="J457">
        <v>24.1</v>
      </c>
      <c r="K457" s="50">
        <v>7.51</v>
      </c>
      <c r="L457">
        <f t="shared" si="18"/>
        <v>3</v>
      </c>
      <c r="M457">
        <v>16.98</v>
      </c>
    </row>
    <row r="458" spans="1:13" ht="15.6">
      <c r="A458" s="49">
        <f>분석1단계!AA457</f>
        <v>44652</v>
      </c>
      <c r="B458">
        <v>11</v>
      </c>
      <c r="C458">
        <v>21</v>
      </c>
      <c r="D458">
        <v>5</v>
      </c>
      <c r="E458">
        <v>0</v>
      </c>
      <c r="F458">
        <v>1</v>
      </c>
      <c r="G458" s="50">
        <v>7.3</v>
      </c>
      <c r="H458">
        <v>4</v>
      </c>
      <c r="I458">
        <f t="shared" si="17"/>
        <v>3</v>
      </c>
      <c r="J458">
        <v>24.1</v>
      </c>
      <c r="K458" s="50">
        <v>21.82</v>
      </c>
      <c r="L458">
        <f t="shared" si="18"/>
        <v>8</v>
      </c>
      <c r="M458">
        <v>17.14</v>
      </c>
    </row>
    <row r="459" spans="1:13" ht="15.6">
      <c r="A459" s="49">
        <f>분석1단계!AA458</f>
        <v>44653</v>
      </c>
      <c r="B459">
        <v>13</v>
      </c>
      <c r="C459">
        <v>21</v>
      </c>
      <c r="D459">
        <v>6</v>
      </c>
      <c r="E459">
        <v>1</v>
      </c>
      <c r="F459">
        <v>1</v>
      </c>
      <c r="G459" s="50">
        <v>6.4</v>
      </c>
      <c r="H459">
        <v>3</v>
      </c>
      <c r="I459">
        <f t="shared" si="17"/>
        <v>3</v>
      </c>
      <c r="J459">
        <v>24.3</v>
      </c>
      <c r="K459" s="50">
        <v>23.5</v>
      </c>
      <c r="L459">
        <f t="shared" si="18"/>
        <v>9</v>
      </c>
      <c r="M459">
        <v>17.16</v>
      </c>
    </row>
    <row r="460" spans="1:13" ht="15.6">
      <c r="A460" s="49">
        <f>분석1단계!AA459</f>
        <v>44654</v>
      </c>
      <c r="B460">
        <v>13</v>
      </c>
      <c r="C460">
        <v>21</v>
      </c>
      <c r="D460">
        <v>7</v>
      </c>
      <c r="E460">
        <v>2</v>
      </c>
      <c r="F460">
        <v>1</v>
      </c>
      <c r="G460" s="50">
        <v>3.8</v>
      </c>
      <c r="H460">
        <v>3</v>
      </c>
      <c r="I460">
        <f t="shared" si="17"/>
        <v>2</v>
      </c>
      <c r="J460">
        <v>24.3</v>
      </c>
      <c r="K460" s="50">
        <v>24.92</v>
      </c>
      <c r="L460">
        <f t="shared" si="18"/>
        <v>9</v>
      </c>
      <c r="M460">
        <v>17.18</v>
      </c>
    </row>
    <row r="461" spans="1:13" ht="15.6">
      <c r="A461" s="49">
        <f>분석1단계!AA460</f>
        <v>44655</v>
      </c>
      <c r="B461">
        <v>13</v>
      </c>
      <c r="C461">
        <v>21</v>
      </c>
      <c r="D461">
        <v>1</v>
      </c>
      <c r="E461">
        <v>0</v>
      </c>
      <c r="F461">
        <v>1</v>
      </c>
      <c r="G461" s="50">
        <v>5</v>
      </c>
      <c r="H461">
        <v>3</v>
      </c>
      <c r="I461">
        <f t="shared" si="17"/>
        <v>3</v>
      </c>
      <c r="J461">
        <v>24.6</v>
      </c>
      <c r="K461" s="50">
        <v>24.66</v>
      </c>
      <c r="L461">
        <f t="shared" si="18"/>
        <v>9</v>
      </c>
      <c r="M461">
        <v>17.18</v>
      </c>
    </row>
    <row r="462" spans="1:13" ht="15.6">
      <c r="A462" s="49">
        <f>분석1단계!AA461</f>
        <v>44656</v>
      </c>
      <c r="B462">
        <v>15</v>
      </c>
      <c r="C462">
        <v>20</v>
      </c>
      <c r="D462">
        <v>2</v>
      </c>
      <c r="E462">
        <v>0</v>
      </c>
      <c r="F462">
        <v>1</v>
      </c>
      <c r="G462" s="50">
        <v>6.2</v>
      </c>
      <c r="H462">
        <v>3</v>
      </c>
      <c r="I462">
        <f t="shared" si="17"/>
        <v>3</v>
      </c>
      <c r="J462">
        <v>24.6</v>
      </c>
      <c r="K462" s="50">
        <v>17.989999999999998</v>
      </c>
      <c r="L462">
        <f t="shared" si="18"/>
        <v>7</v>
      </c>
      <c r="M462">
        <v>17.2</v>
      </c>
    </row>
    <row r="463" spans="1:13" ht="15.6">
      <c r="A463" s="49">
        <f>분석1단계!AA462</f>
        <v>44657</v>
      </c>
      <c r="B463">
        <v>13</v>
      </c>
      <c r="C463">
        <v>21</v>
      </c>
      <c r="D463">
        <v>3</v>
      </c>
      <c r="E463">
        <v>0</v>
      </c>
      <c r="F463">
        <v>1</v>
      </c>
      <c r="G463" s="50">
        <v>8.6</v>
      </c>
      <c r="H463">
        <v>4</v>
      </c>
      <c r="I463">
        <f t="shared" si="17"/>
        <v>4</v>
      </c>
      <c r="J463">
        <v>24.7</v>
      </c>
      <c r="K463" s="50">
        <v>24.33</v>
      </c>
      <c r="L463">
        <f t="shared" si="18"/>
        <v>9</v>
      </c>
      <c r="M463">
        <v>17.37</v>
      </c>
    </row>
    <row r="464" spans="1:13" ht="15.6">
      <c r="A464" s="49">
        <f>분석1단계!AA463</f>
        <v>44658</v>
      </c>
      <c r="B464">
        <v>13</v>
      </c>
      <c r="C464">
        <v>21</v>
      </c>
      <c r="D464">
        <v>4</v>
      </c>
      <c r="E464">
        <v>0</v>
      </c>
      <c r="F464">
        <v>1</v>
      </c>
      <c r="G464" s="50">
        <v>9.6999999999999993</v>
      </c>
      <c r="H464">
        <v>4</v>
      </c>
      <c r="I464">
        <f t="shared" si="17"/>
        <v>4</v>
      </c>
      <c r="J464">
        <v>24.7</v>
      </c>
      <c r="K464" s="50">
        <v>21.75</v>
      </c>
      <c r="L464">
        <f t="shared" si="18"/>
        <v>8</v>
      </c>
      <c r="M464">
        <v>17.45</v>
      </c>
    </row>
    <row r="465" spans="1:13" ht="15.6">
      <c r="A465" s="49">
        <f>분석1단계!AA464</f>
        <v>44659</v>
      </c>
      <c r="B465">
        <v>13</v>
      </c>
      <c r="C465">
        <v>21</v>
      </c>
      <c r="D465">
        <v>5</v>
      </c>
      <c r="E465">
        <v>0</v>
      </c>
      <c r="F465">
        <v>1</v>
      </c>
      <c r="G465" s="50">
        <v>8.9</v>
      </c>
      <c r="H465">
        <v>4</v>
      </c>
      <c r="I465">
        <f t="shared" si="17"/>
        <v>4</v>
      </c>
      <c r="J465">
        <v>24.8</v>
      </c>
      <c r="K465" s="50">
        <v>25.28</v>
      </c>
      <c r="L465">
        <f t="shared" si="18"/>
        <v>9</v>
      </c>
      <c r="M465">
        <v>17.5</v>
      </c>
    </row>
    <row r="466" spans="1:13" ht="15.6">
      <c r="A466" s="49">
        <f>분석1단계!AA465</f>
        <v>44660</v>
      </c>
      <c r="B466">
        <v>10</v>
      </c>
      <c r="C466">
        <v>21</v>
      </c>
      <c r="D466">
        <v>6</v>
      </c>
      <c r="E466">
        <v>1</v>
      </c>
      <c r="F466">
        <v>1</v>
      </c>
      <c r="G466" s="50">
        <v>11.7</v>
      </c>
      <c r="H466">
        <v>5</v>
      </c>
      <c r="I466">
        <f t="shared" si="17"/>
        <v>5</v>
      </c>
      <c r="J466">
        <v>24.8</v>
      </c>
      <c r="K466" s="50">
        <v>25.48</v>
      </c>
      <c r="L466">
        <f t="shared" si="18"/>
        <v>9</v>
      </c>
      <c r="M466">
        <v>17.54</v>
      </c>
    </row>
    <row r="467" spans="1:13" ht="15.6">
      <c r="A467" s="49">
        <f>분석1단계!AA466</f>
        <v>44661</v>
      </c>
      <c r="B467">
        <v>11</v>
      </c>
      <c r="C467">
        <v>21</v>
      </c>
      <c r="D467">
        <v>7</v>
      </c>
      <c r="E467">
        <v>2</v>
      </c>
      <c r="F467">
        <v>1</v>
      </c>
      <c r="G467" s="50">
        <v>11.8</v>
      </c>
      <c r="H467">
        <v>5</v>
      </c>
      <c r="I467">
        <f t="shared" si="17"/>
        <v>5</v>
      </c>
      <c r="J467">
        <v>24.8</v>
      </c>
      <c r="K467" s="50">
        <v>19.87</v>
      </c>
      <c r="L467">
        <f t="shared" si="18"/>
        <v>8</v>
      </c>
      <c r="M467">
        <v>17.62</v>
      </c>
    </row>
    <row r="468" spans="1:13" ht="15.6">
      <c r="A468" s="49">
        <f>분석1단계!AA467</f>
        <v>44662</v>
      </c>
      <c r="B468">
        <v>12</v>
      </c>
      <c r="C468">
        <v>20</v>
      </c>
      <c r="D468">
        <v>1</v>
      </c>
      <c r="E468">
        <v>0</v>
      </c>
      <c r="F468">
        <v>1</v>
      </c>
      <c r="G468" s="50">
        <v>17.399999999999999</v>
      </c>
      <c r="H468">
        <v>6</v>
      </c>
      <c r="I468">
        <f t="shared" si="17"/>
        <v>6</v>
      </c>
      <c r="J468">
        <v>24.8</v>
      </c>
      <c r="K468" s="50">
        <v>24.67</v>
      </c>
      <c r="L468">
        <f t="shared" si="18"/>
        <v>9</v>
      </c>
      <c r="M468">
        <v>17.62</v>
      </c>
    </row>
    <row r="469" spans="1:13" ht="15.6">
      <c r="A469" s="49">
        <f>분석1단계!AA468</f>
        <v>44663</v>
      </c>
      <c r="B469">
        <v>12</v>
      </c>
      <c r="C469">
        <v>20</v>
      </c>
      <c r="D469">
        <v>2</v>
      </c>
      <c r="E469">
        <v>0</v>
      </c>
      <c r="F469">
        <v>1</v>
      </c>
      <c r="G469" s="50">
        <v>16.100000000000001</v>
      </c>
      <c r="H469">
        <v>6</v>
      </c>
      <c r="I469">
        <f t="shared" si="17"/>
        <v>6</v>
      </c>
      <c r="J469">
        <v>24.9</v>
      </c>
      <c r="K469" s="50">
        <v>24.82</v>
      </c>
      <c r="L469">
        <f t="shared" si="18"/>
        <v>9</v>
      </c>
      <c r="M469">
        <v>17.64</v>
      </c>
    </row>
    <row r="470" spans="1:13" ht="15.6">
      <c r="A470" s="49">
        <f>분석1단계!AA469</f>
        <v>44664</v>
      </c>
      <c r="B470">
        <v>10</v>
      </c>
      <c r="C470">
        <v>20</v>
      </c>
      <c r="D470">
        <v>3</v>
      </c>
      <c r="E470">
        <v>0</v>
      </c>
      <c r="F470">
        <v>1</v>
      </c>
      <c r="G470" s="50">
        <v>13.6</v>
      </c>
      <c r="H470">
        <v>5</v>
      </c>
      <c r="I470">
        <f t="shared" si="17"/>
        <v>5</v>
      </c>
      <c r="J470">
        <v>25</v>
      </c>
      <c r="K470" s="50">
        <v>15.72</v>
      </c>
      <c r="L470">
        <f t="shared" si="18"/>
        <v>6</v>
      </c>
      <c r="M470">
        <v>17.649999999999999</v>
      </c>
    </row>
    <row r="471" spans="1:13" ht="15.6">
      <c r="A471" s="49">
        <f>분석1단계!AA470</f>
        <v>44665</v>
      </c>
      <c r="B471">
        <v>4</v>
      </c>
      <c r="C471">
        <v>20</v>
      </c>
      <c r="D471">
        <v>4</v>
      </c>
      <c r="E471">
        <v>0</v>
      </c>
      <c r="F471">
        <v>1</v>
      </c>
      <c r="G471" s="50">
        <v>10.9</v>
      </c>
      <c r="H471">
        <v>5</v>
      </c>
      <c r="I471">
        <f t="shared" si="17"/>
        <v>5</v>
      </c>
      <c r="J471">
        <v>25</v>
      </c>
      <c r="K471" s="50">
        <v>1.58</v>
      </c>
      <c r="L471">
        <f t="shared" si="18"/>
        <v>1</v>
      </c>
      <c r="M471">
        <v>17.79</v>
      </c>
    </row>
    <row r="472" spans="1:13" ht="15.6">
      <c r="A472" s="49">
        <f>분석1단계!AA471</f>
        <v>44666</v>
      </c>
      <c r="B472">
        <v>13</v>
      </c>
      <c r="C472">
        <v>21</v>
      </c>
      <c r="D472">
        <v>5</v>
      </c>
      <c r="E472">
        <v>0</v>
      </c>
      <c r="F472">
        <v>1</v>
      </c>
      <c r="G472" s="50">
        <v>10.5</v>
      </c>
      <c r="H472">
        <v>4</v>
      </c>
      <c r="I472">
        <f t="shared" si="17"/>
        <v>4</v>
      </c>
      <c r="J472">
        <v>25.1</v>
      </c>
      <c r="K472" s="50">
        <v>17.649999999999999</v>
      </c>
      <c r="L472">
        <f t="shared" si="18"/>
        <v>7</v>
      </c>
      <c r="M472">
        <v>17.79</v>
      </c>
    </row>
    <row r="473" spans="1:13" ht="15.6">
      <c r="A473" s="49">
        <f>분석1단계!AA472</f>
        <v>44667</v>
      </c>
      <c r="B473">
        <v>11</v>
      </c>
      <c r="C473">
        <v>21</v>
      </c>
      <c r="D473">
        <v>6</v>
      </c>
      <c r="E473">
        <v>1</v>
      </c>
      <c r="F473">
        <v>1</v>
      </c>
      <c r="G473" s="50">
        <v>9.8000000000000007</v>
      </c>
      <c r="H473">
        <v>4</v>
      </c>
      <c r="I473">
        <f t="shared" si="17"/>
        <v>4</v>
      </c>
      <c r="J473">
        <v>25.1</v>
      </c>
      <c r="K473" s="50">
        <v>25.54</v>
      </c>
      <c r="L473">
        <f t="shared" si="18"/>
        <v>10</v>
      </c>
      <c r="M473">
        <v>17.829999999999998</v>
      </c>
    </row>
    <row r="474" spans="1:13" ht="15.6">
      <c r="A474" s="49">
        <f>분석1단계!AA473</f>
        <v>44668</v>
      </c>
      <c r="B474">
        <v>10</v>
      </c>
      <c r="C474">
        <v>21</v>
      </c>
      <c r="D474">
        <v>7</v>
      </c>
      <c r="E474">
        <v>2</v>
      </c>
      <c r="F474">
        <v>1</v>
      </c>
      <c r="G474" s="50">
        <v>8.6</v>
      </c>
      <c r="H474">
        <v>4</v>
      </c>
      <c r="I474">
        <f t="shared" si="17"/>
        <v>4</v>
      </c>
      <c r="J474">
        <v>25.1</v>
      </c>
      <c r="K474" s="50">
        <v>26.98</v>
      </c>
      <c r="L474">
        <f t="shared" si="18"/>
        <v>10</v>
      </c>
      <c r="M474">
        <v>17.93</v>
      </c>
    </row>
    <row r="475" spans="1:13" ht="15.6">
      <c r="A475" s="49">
        <f>분석1단계!AA474</f>
        <v>44669</v>
      </c>
      <c r="B475">
        <v>13</v>
      </c>
      <c r="C475">
        <v>22</v>
      </c>
      <c r="D475">
        <v>1</v>
      </c>
      <c r="E475">
        <v>0</v>
      </c>
      <c r="F475">
        <v>1</v>
      </c>
      <c r="G475" s="50">
        <v>12.4</v>
      </c>
      <c r="H475">
        <v>5</v>
      </c>
      <c r="I475">
        <f t="shared" si="17"/>
        <v>5</v>
      </c>
      <c r="J475">
        <v>25.2</v>
      </c>
      <c r="K475" s="50">
        <v>16.920000000000002</v>
      </c>
      <c r="L475">
        <f t="shared" si="18"/>
        <v>7</v>
      </c>
      <c r="M475">
        <v>17.98</v>
      </c>
    </row>
    <row r="476" spans="1:13" ht="15.6">
      <c r="A476" s="49">
        <f>분석1단계!AA475</f>
        <v>44670</v>
      </c>
      <c r="B476">
        <v>12</v>
      </c>
      <c r="C476">
        <v>20</v>
      </c>
      <c r="D476">
        <v>2</v>
      </c>
      <c r="E476">
        <v>0</v>
      </c>
      <c r="F476">
        <v>1</v>
      </c>
      <c r="G476" s="50">
        <v>12.3</v>
      </c>
      <c r="H476">
        <v>5</v>
      </c>
      <c r="I476">
        <f t="shared" si="17"/>
        <v>5</v>
      </c>
      <c r="J476">
        <v>25.2</v>
      </c>
      <c r="K476" s="50">
        <v>24.28</v>
      </c>
      <c r="L476">
        <f t="shared" si="18"/>
        <v>9</v>
      </c>
      <c r="M476">
        <v>17.989999999999998</v>
      </c>
    </row>
    <row r="477" spans="1:13" ht="15.6">
      <c r="A477" s="49">
        <f>분석1단계!AA476</f>
        <v>44671</v>
      </c>
      <c r="B477">
        <v>11</v>
      </c>
      <c r="C477">
        <v>21</v>
      </c>
      <c r="D477">
        <v>3</v>
      </c>
      <c r="E477">
        <v>0</v>
      </c>
      <c r="F477">
        <v>1</v>
      </c>
      <c r="G477" s="50">
        <v>10.3</v>
      </c>
      <c r="H477">
        <v>4</v>
      </c>
      <c r="I477">
        <f t="shared" si="17"/>
        <v>4</v>
      </c>
      <c r="J477">
        <v>25.2</v>
      </c>
      <c r="K477" s="50">
        <v>25.5</v>
      </c>
      <c r="L477">
        <f t="shared" si="18"/>
        <v>10</v>
      </c>
      <c r="M477">
        <v>18.09</v>
      </c>
    </row>
    <row r="478" spans="1:13" ht="15.6">
      <c r="A478" s="49">
        <f>분석1단계!AA477</f>
        <v>44672</v>
      </c>
      <c r="B478">
        <v>14</v>
      </c>
      <c r="C478">
        <v>21</v>
      </c>
      <c r="D478">
        <v>4</v>
      </c>
      <c r="E478">
        <v>0</v>
      </c>
      <c r="F478">
        <v>1</v>
      </c>
      <c r="G478" s="50">
        <v>12.5</v>
      </c>
      <c r="H478">
        <v>5</v>
      </c>
      <c r="I478">
        <f t="shared" si="17"/>
        <v>5</v>
      </c>
      <c r="J478">
        <v>25.3</v>
      </c>
      <c r="K478" s="50">
        <v>12.84</v>
      </c>
      <c r="L478">
        <f t="shared" si="18"/>
        <v>5</v>
      </c>
      <c r="M478">
        <v>18.14</v>
      </c>
    </row>
    <row r="479" spans="1:13" ht="15.6">
      <c r="A479" s="49">
        <f>분석1단계!AA478</f>
        <v>44673</v>
      </c>
      <c r="B479">
        <v>12</v>
      </c>
      <c r="C479">
        <v>20</v>
      </c>
      <c r="D479">
        <v>5</v>
      </c>
      <c r="E479">
        <v>0</v>
      </c>
      <c r="F479">
        <v>1</v>
      </c>
      <c r="G479" s="50">
        <v>11.7</v>
      </c>
      <c r="H479">
        <v>5</v>
      </c>
      <c r="I479">
        <f t="shared" si="17"/>
        <v>5</v>
      </c>
      <c r="J479">
        <v>25.4</v>
      </c>
      <c r="K479" s="50">
        <v>24.79</v>
      </c>
      <c r="L479">
        <f t="shared" si="18"/>
        <v>9</v>
      </c>
      <c r="M479">
        <v>18.149999999999999</v>
      </c>
    </row>
    <row r="480" spans="1:13" ht="15.6">
      <c r="A480" s="49">
        <f>분석1단계!AA479</f>
        <v>44674</v>
      </c>
      <c r="B480">
        <v>12</v>
      </c>
      <c r="C480">
        <v>20</v>
      </c>
      <c r="D480">
        <v>6</v>
      </c>
      <c r="E480">
        <v>1</v>
      </c>
      <c r="F480">
        <v>1</v>
      </c>
      <c r="G480" s="50">
        <v>15.9</v>
      </c>
      <c r="H480">
        <v>6</v>
      </c>
      <c r="I480">
        <f t="shared" si="17"/>
        <v>6</v>
      </c>
      <c r="J480">
        <v>25.5</v>
      </c>
      <c r="K480" s="50">
        <v>9.7100000000000009</v>
      </c>
      <c r="L480">
        <f t="shared" si="18"/>
        <v>4</v>
      </c>
      <c r="M480">
        <v>18.2</v>
      </c>
    </row>
    <row r="481" spans="1:13" ht="15.6">
      <c r="A481" s="49">
        <f>분석1단계!AA480</f>
        <v>44675</v>
      </c>
      <c r="B481">
        <v>12</v>
      </c>
      <c r="C481">
        <v>21</v>
      </c>
      <c r="D481">
        <v>7</v>
      </c>
      <c r="E481">
        <v>2</v>
      </c>
      <c r="F481">
        <v>1</v>
      </c>
      <c r="G481" s="50">
        <v>15.5</v>
      </c>
      <c r="H481">
        <v>6</v>
      </c>
      <c r="I481">
        <f t="shared" si="17"/>
        <v>6</v>
      </c>
      <c r="J481">
        <v>25.5</v>
      </c>
      <c r="K481" s="50">
        <v>20.71</v>
      </c>
      <c r="L481">
        <f t="shared" si="18"/>
        <v>8</v>
      </c>
      <c r="M481">
        <v>18.23</v>
      </c>
    </row>
    <row r="482" spans="1:13" ht="15.6">
      <c r="A482" s="49">
        <f>분석1단계!AA481</f>
        <v>44676</v>
      </c>
      <c r="B482">
        <v>10</v>
      </c>
      <c r="C482">
        <v>20</v>
      </c>
      <c r="D482">
        <v>1</v>
      </c>
      <c r="E482">
        <v>0</v>
      </c>
      <c r="F482">
        <v>1</v>
      </c>
      <c r="G482" s="50">
        <v>16</v>
      </c>
      <c r="H482">
        <v>6</v>
      </c>
      <c r="I482">
        <f t="shared" si="17"/>
        <v>6</v>
      </c>
      <c r="J482">
        <v>25.5</v>
      </c>
      <c r="K482" s="50">
        <v>20.21</v>
      </c>
      <c r="L482">
        <f t="shared" si="18"/>
        <v>8</v>
      </c>
      <c r="M482">
        <v>18.28</v>
      </c>
    </row>
    <row r="483" spans="1:13" ht="15.6">
      <c r="A483" s="49">
        <f>분석1단계!AA482</f>
        <v>44677</v>
      </c>
      <c r="B483">
        <v>4</v>
      </c>
      <c r="C483">
        <v>14</v>
      </c>
      <c r="D483">
        <v>2</v>
      </c>
      <c r="E483">
        <v>0</v>
      </c>
      <c r="F483">
        <v>1</v>
      </c>
      <c r="G483" s="50">
        <v>13.5</v>
      </c>
      <c r="H483">
        <v>5</v>
      </c>
      <c r="I483">
        <f t="shared" si="17"/>
        <v>5</v>
      </c>
      <c r="J483">
        <v>25.6</v>
      </c>
      <c r="K483" s="50">
        <v>1.55</v>
      </c>
      <c r="L483">
        <f t="shared" si="18"/>
        <v>1</v>
      </c>
      <c r="M483">
        <v>18.329999999999998</v>
      </c>
    </row>
    <row r="484" spans="1:13" ht="15.6">
      <c r="A484" s="49">
        <f>분석1단계!AA483</f>
        <v>44678</v>
      </c>
      <c r="B484">
        <v>12</v>
      </c>
      <c r="C484">
        <v>21</v>
      </c>
      <c r="D484">
        <v>3</v>
      </c>
      <c r="E484">
        <v>0</v>
      </c>
      <c r="F484">
        <v>1</v>
      </c>
      <c r="G484" s="50">
        <v>13.4</v>
      </c>
      <c r="H484">
        <v>5</v>
      </c>
      <c r="I484">
        <f t="shared" si="17"/>
        <v>5</v>
      </c>
      <c r="J484">
        <v>25.6</v>
      </c>
      <c r="K484" s="50">
        <v>24.54</v>
      </c>
      <c r="L484">
        <f t="shared" si="18"/>
        <v>9</v>
      </c>
      <c r="M484">
        <v>18.329999999999998</v>
      </c>
    </row>
    <row r="485" spans="1:13" ht="15.6">
      <c r="A485" s="49">
        <f>분석1단계!AA484</f>
        <v>44679</v>
      </c>
      <c r="B485">
        <v>10</v>
      </c>
      <c r="C485">
        <v>20</v>
      </c>
      <c r="D485">
        <v>4</v>
      </c>
      <c r="E485">
        <v>0</v>
      </c>
      <c r="F485">
        <v>1</v>
      </c>
      <c r="G485" s="50">
        <v>14.5</v>
      </c>
      <c r="H485">
        <v>6</v>
      </c>
      <c r="I485">
        <f t="shared" si="17"/>
        <v>6</v>
      </c>
      <c r="J485">
        <v>25.7</v>
      </c>
      <c r="K485" s="50">
        <v>22.5</v>
      </c>
      <c r="L485">
        <f t="shared" si="18"/>
        <v>8</v>
      </c>
      <c r="M485">
        <v>18.43</v>
      </c>
    </row>
    <row r="486" spans="1:13" ht="15.6">
      <c r="A486" s="49">
        <f>분석1단계!AA485</f>
        <v>44680</v>
      </c>
      <c r="B486">
        <v>12</v>
      </c>
      <c r="C486">
        <v>20</v>
      </c>
      <c r="D486">
        <v>5</v>
      </c>
      <c r="E486">
        <v>0</v>
      </c>
      <c r="F486">
        <v>1</v>
      </c>
      <c r="G486" s="50">
        <v>10</v>
      </c>
      <c r="H486">
        <v>4</v>
      </c>
      <c r="I486">
        <f t="shared" si="17"/>
        <v>4</v>
      </c>
      <c r="J486">
        <v>25.7</v>
      </c>
      <c r="K486" s="50">
        <v>6.23</v>
      </c>
      <c r="L486">
        <f t="shared" si="18"/>
        <v>3</v>
      </c>
      <c r="M486">
        <v>18.45</v>
      </c>
    </row>
    <row r="487" spans="1:13" ht="15.6">
      <c r="A487" s="49">
        <f>분석1단계!AA486</f>
        <v>44681</v>
      </c>
      <c r="B487">
        <v>11</v>
      </c>
      <c r="C487">
        <v>21</v>
      </c>
      <c r="D487">
        <v>6</v>
      </c>
      <c r="E487">
        <v>1</v>
      </c>
      <c r="F487">
        <v>1</v>
      </c>
      <c r="G487" s="50">
        <v>12.6</v>
      </c>
      <c r="H487">
        <v>5</v>
      </c>
      <c r="I487">
        <f t="shared" si="17"/>
        <v>5</v>
      </c>
      <c r="J487">
        <v>25.8</v>
      </c>
      <c r="K487" s="50">
        <v>22.93</v>
      </c>
      <c r="L487">
        <f t="shared" si="18"/>
        <v>9</v>
      </c>
      <c r="M487">
        <v>18.45</v>
      </c>
    </row>
    <row r="488" spans="1:13" ht="15.6">
      <c r="A488" s="49">
        <f>분석1단계!AA487</f>
        <v>44682</v>
      </c>
      <c r="B488">
        <v>10</v>
      </c>
      <c r="C488">
        <v>21</v>
      </c>
      <c r="D488">
        <v>7</v>
      </c>
      <c r="E488">
        <v>2</v>
      </c>
      <c r="F488">
        <v>1</v>
      </c>
      <c r="G488" s="50">
        <v>18.899999999999999</v>
      </c>
      <c r="H488">
        <v>6</v>
      </c>
      <c r="I488">
        <f t="shared" si="17"/>
        <v>6</v>
      </c>
      <c r="J488">
        <v>25.9</v>
      </c>
      <c r="K488" s="50">
        <v>26.95</v>
      </c>
      <c r="L488">
        <f t="shared" si="18"/>
        <v>10</v>
      </c>
      <c r="M488">
        <v>18.48</v>
      </c>
    </row>
    <row r="489" spans="1:13" ht="15.6">
      <c r="A489" s="49">
        <f>분석1단계!AA488</f>
        <v>44683</v>
      </c>
      <c r="B489">
        <v>14</v>
      </c>
      <c r="C489">
        <v>21</v>
      </c>
      <c r="D489">
        <v>1</v>
      </c>
      <c r="E489">
        <v>0</v>
      </c>
      <c r="F489">
        <v>1</v>
      </c>
      <c r="G489" s="50">
        <v>21.4</v>
      </c>
      <c r="H489">
        <v>6</v>
      </c>
      <c r="I489">
        <f t="shared" si="17"/>
        <v>6</v>
      </c>
      <c r="J489">
        <v>25.9</v>
      </c>
      <c r="K489" s="50">
        <v>24.36</v>
      </c>
      <c r="L489">
        <f t="shared" si="18"/>
        <v>9</v>
      </c>
      <c r="M489">
        <v>18.54</v>
      </c>
    </row>
    <row r="490" spans="1:13" ht="15.6">
      <c r="A490" s="49">
        <f>분석1단계!AA489</f>
        <v>44684</v>
      </c>
      <c r="B490">
        <v>11</v>
      </c>
      <c r="C490">
        <v>21</v>
      </c>
      <c r="D490">
        <v>2</v>
      </c>
      <c r="E490">
        <v>0</v>
      </c>
      <c r="F490">
        <v>1</v>
      </c>
      <c r="G490" s="50">
        <v>19.600000000000001</v>
      </c>
      <c r="H490">
        <v>6</v>
      </c>
      <c r="I490">
        <f t="shared" si="17"/>
        <v>6</v>
      </c>
      <c r="J490">
        <v>25.9</v>
      </c>
      <c r="K490" s="50">
        <v>27.25</v>
      </c>
      <c r="L490">
        <f t="shared" si="18"/>
        <v>10</v>
      </c>
      <c r="M490">
        <v>18.57</v>
      </c>
    </row>
    <row r="491" spans="1:13" ht="15.6">
      <c r="A491" s="49">
        <f>분석1단계!AA490</f>
        <v>44685</v>
      </c>
      <c r="B491">
        <v>11</v>
      </c>
      <c r="C491">
        <v>21</v>
      </c>
      <c r="D491">
        <v>3</v>
      </c>
      <c r="E491">
        <v>0</v>
      </c>
      <c r="F491">
        <v>1</v>
      </c>
      <c r="G491" s="50">
        <v>22.2</v>
      </c>
      <c r="H491">
        <v>6</v>
      </c>
      <c r="I491">
        <f t="shared" si="17"/>
        <v>6</v>
      </c>
      <c r="J491">
        <v>25.9</v>
      </c>
      <c r="K491" s="50">
        <v>27.61</v>
      </c>
      <c r="L491">
        <f t="shared" si="18"/>
        <v>10</v>
      </c>
      <c r="M491">
        <v>18.57</v>
      </c>
    </row>
    <row r="492" spans="1:13" ht="15.6">
      <c r="A492" s="49">
        <f>분석1단계!AA491</f>
        <v>44686</v>
      </c>
      <c r="B492">
        <v>10</v>
      </c>
      <c r="C492">
        <v>22</v>
      </c>
      <c r="D492">
        <v>4</v>
      </c>
      <c r="E492">
        <v>3</v>
      </c>
      <c r="F492">
        <v>1</v>
      </c>
      <c r="G492" s="50">
        <v>27.4</v>
      </c>
      <c r="H492">
        <v>8</v>
      </c>
      <c r="I492">
        <f t="shared" si="17"/>
        <v>8</v>
      </c>
      <c r="J492">
        <v>26</v>
      </c>
      <c r="K492" s="50">
        <v>26.66</v>
      </c>
      <c r="L492">
        <f t="shared" si="18"/>
        <v>10</v>
      </c>
      <c r="M492">
        <v>18.57</v>
      </c>
    </row>
    <row r="493" spans="1:13" ht="15.6">
      <c r="A493" s="49">
        <f>분석1단계!AA492</f>
        <v>44687</v>
      </c>
      <c r="B493">
        <v>13</v>
      </c>
      <c r="C493">
        <v>21</v>
      </c>
      <c r="D493">
        <v>5</v>
      </c>
      <c r="E493">
        <v>0</v>
      </c>
      <c r="F493">
        <v>1</v>
      </c>
      <c r="G493" s="50">
        <v>25.9</v>
      </c>
      <c r="H493">
        <v>7</v>
      </c>
      <c r="I493">
        <f t="shared" si="17"/>
        <v>7</v>
      </c>
      <c r="J493">
        <v>26.1</v>
      </c>
      <c r="K493" s="50">
        <v>25.21</v>
      </c>
      <c r="L493">
        <f t="shared" si="18"/>
        <v>9</v>
      </c>
      <c r="M493">
        <v>18.59</v>
      </c>
    </row>
    <row r="494" spans="1:13" ht="15.6">
      <c r="A494" s="49">
        <f>분석1단계!AA493</f>
        <v>44688</v>
      </c>
      <c r="B494">
        <v>10</v>
      </c>
      <c r="C494">
        <v>21</v>
      </c>
      <c r="D494">
        <v>6</v>
      </c>
      <c r="E494">
        <v>1</v>
      </c>
      <c r="F494">
        <v>1</v>
      </c>
      <c r="G494" s="50">
        <v>24.9</v>
      </c>
      <c r="H494">
        <v>7</v>
      </c>
      <c r="I494">
        <f t="shared" si="17"/>
        <v>7</v>
      </c>
      <c r="J494">
        <v>26.1</v>
      </c>
      <c r="K494" s="50">
        <v>20.43</v>
      </c>
      <c r="L494">
        <f t="shared" si="18"/>
        <v>8</v>
      </c>
      <c r="M494">
        <v>18.61</v>
      </c>
    </row>
    <row r="495" spans="1:13" ht="15.6">
      <c r="A495" s="49">
        <f>분석1단계!AA494</f>
        <v>44689</v>
      </c>
      <c r="B495">
        <v>11</v>
      </c>
      <c r="C495">
        <v>21</v>
      </c>
      <c r="D495">
        <v>7</v>
      </c>
      <c r="E495">
        <v>3</v>
      </c>
      <c r="F495">
        <v>1</v>
      </c>
      <c r="G495" s="50">
        <v>24.1</v>
      </c>
      <c r="H495">
        <v>7</v>
      </c>
      <c r="I495">
        <f t="shared" si="17"/>
        <v>7</v>
      </c>
      <c r="J495">
        <v>26.1</v>
      </c>
      <c r="K495" s="50">
        <v>20.02</v>
      </c>
      <c r="L495">
        <f t="shared" si="18"/>
        <v>8</v>
      </c>
      <c r="M495">
        <v>18.649999999999999</v>
      </c>
    </row>
    <row r="496" spans="1:13" ht="15.6">
      <c r="A496" s="49">
        <f>분석1단계!AA495</f>
        <v>44690</v>
      </c>
      <c r="B496">
        <v>13</v>
      </c>
      <c r="C496">
        <v>21</v>
      </c>
      <c r="D496">
        <v>1</v>
      </c>
      <c r="E496">
        <v>0</v>
      </c>
      <c r="F496">
        <v>1</v>
      </c>
      <c r="G496" s="50">
        <v>20.8</v>
      </c>
      <c r="H496">
        <v>6</v>
      </c>
      <c r="I496">
        <f t="shared" si="17"/>
        <v>6</v>
      </c>
      <c r="J496">
        <v>26.1</v>
      </c>
      <c r="K496" s="50">
        <v>21.45</v>
      </c>
      <c r="L496">
        <f t="shared" si="18"/>
        <v>8</v>
      </c>
      <c r="M496">
        <v>18.670000000000002</v>
      </c>
    </row>
    <row r="497" spans="1:13" ht="15.6">
      <c r="A497" s="49">
        <f>분석1단계!AA496</f>
        <v>44691</v>
      </c>
      <c r="B497">
        <v>13</v>
      </c>
      <c r="C497">
        <v>21</v>
      </c>
      <c r="D497">
        <v>2</v>
      </c>
      <c r="E497">
        <v>0</v>
      </c>
      <c r="F497">
        <v>1</v>
      </c>
      <c r="G497" s="50">
        <v>22.1</v>
      </c>
      <c r="H497">
        <v>6</v>
      </c>
      <c r="I497">
        <f t="shared" si="17"/>
        <v>6</v>
      </c>
      <c r="J497">
        <v>26.2</v>
      </c>
      <c r="K497" s="50">
        <v>13.78</v>
      </c>
      <c r="L497">
        <f t="shared" si="18"/>
        <v>6</v>
      </c>
      <c r="M497">
        <v>18.690000000000001</v>
      </c>
    </row>
    <row r="498" spans="1:13" ht="15.6">
      <c r="A498" s="49">
        <f>분석1단계!AA497</f>
        <v>44692</v>
      </c>
      <c r="B498">
        <v>4</v>
      </c>
      <c r="C498">
        <v>20</v>
      </c>
      <c r="D498">
        <v>3</v>
      </c>
      <c r="E498">
        <v>0</v>
      </c>
      <c r="F498">
        <v>1</v>
      </c>
      <c r="G498" s="50">
        <v>23.6</v>
      </c>
      <c r="H498">
        <v>7</v>
      </c>
      <c r="I498">
        <f t="shared" si="17"/>
        <v>7</v>
      </c>
      <c r="J498">
        <v>26.3</v>
      </c>
      <c r="K498" s="50">
        <v>5.87</v>
      </c>
      <c r="L498">
        <f t="shared" si="18"/>
        <v>3</v>
      </c>
      <c r="M498">
        <v>18.760000000000002</v>
      </c>
    </row>
    <row r="499" spans="1:13" ht="15.6">
      <c r="A499" s="49">
        <f>분석1단계!AA498</f>
        <v>44693</v>
      </c>
      <c r="B499">
        <v>4</v>
      </c>
      <c r="C499">
        <v>20</v>
      </c>
      <c r="D499">
        <v>4</v>
      </c>
      <c r="E499">
        <v>0</v>
      </c>
      <c r="F499">
        <v>1</v>
      </c>
      <c r="G499" s="50">
        <v>24.1</v>
      </c>
      <c r="H499">
        <v>7</v>
      </c>
      <c r="I499">
        <f t="shared" si="17"/>
        <v>7</v>
      </c>
      <c r="J499">
        <v>26.3</v>
      </c>
      <c r="K499" s="50">
        <v>11.63</v>
      </c>
      <c r="L499">
        <f t="shared" si="18"/>
        <v>5</v>
      </c>
      <c r="M499">
        <v>18.87</v>
      </c>
    </row>
    <row r="500" spans="1:13" ht="15.6">
      <c r="A500" s="49">
        <f>분석1단계!AA499</f>
        <v>44694</v>
      </c>
      <c r="B500">
        <v>4</v>
      </c>
      <c r="C500">
        <v>20</v>
      </c>
      <c r="D500">
        <v>5</v>
      </c>
      <c r="E500">
        <v>0</v>
      </c>
      <c r="F500">
        <v>1</v>
      </c>
      <c r="G500" s="50">
        <v>22.2</v>
      </c>
      <c r="H500">
        <v>6</v>
      </c>
      <c r="I500">
        <f t="shared" si="17"/>
        <v>6</v>
      </c>
      <c r="J500">
        <v>26.4</v>
      </c>
      <c r="K500" s="50">
        <v>2.41</v>
      </c>
      <c r="L500">
        <f t="shared" si="18"/>
        <v>1</v>
      </c>
      <c r="M500">
        <v>18.93</v>
      </c>
    </row>
    <row r="501" spans="1:13" ht="15.6">
      <c r="A501" s="49">
        <f>분석1단계!AA500</f>
        <v>44695</v>
      </c>
      <c r="B501">
        <v>10</v>
      </c>
      <c r="C501">
        <v>21</v>
      </c>
      <c r="D501">
        <v>6</v>
      </c>
      <c r="E501">
        <v>1</v>
      </c>
      <c r="F501">
        <v>1</v>
      </c>
      <c r="G501" s="50">
        <v>21.2</v>
      </c>
      <c r="H501">
        <v>6</v>
      </c>
      <c r="I501">
        <f t="shared" si="17"/>
        <v>6</v>
      </c>
      <c r="J501">
        <v>26.4</v>
      </c>
      <c r="K501" s="50">
        <v>25.95</v>
      </c>
      <c r="L501">
        <f t="shared" si="18"/>
        <v>10</v>
      </c>
      <c r="M501">
        <v>18.940000000000001</v>
      </c>
    </row>
    <row r="502" spans="1:13" ht="15.6">
      <c r="A502" s="49">
        <f>분석1단계!AA501</f>
        <v>44696</v>
      </c>
      <c r="B502">
        <v>10</v>
      </c>
      <c r="C502">
        <v>21</v>
      </c>
      <c r="D502">
        <v>7</v>
      </c>
      <c r="E502">
        <v>2</v>
      </c>
      <c r="F502">
        <v>1</v>
      </c>
      <c r="G502" s="50">
        <v>20.3</v>
      </c>
      <c r="H502">
        <v>6</v>
      </c>
      <c r="I502">
        <f t="shared" si="17"/>
        <v>6</v>
      </c>
      <c r="J502">
        <v>26.5</v>
      </c>
      <c r="K502" s="50">
        <v>20.5</v>
      </c>
      <c r="L502">
        <f t="shared" si="18"/>
        <v>8</v>
      </c>
      <c r="M502">
        <v>18.95</v>
      </c>
    </row>
    <row r="503" spans="1:13" ht="15.6">
      <c r="A503" s="49">
        <f>분석1단계!AA502</f>
        <v>44697</v>
      </c>
      <c r="B503">
        <v>12</v>
      </c>
      <c r="C503">
        <v>21</v>
      </c>
      <c r="D503">
        <v>1</v>
      </c>
      <c r="E503">
        <v>0</v>
      </c>
      <c r="F503">
        <v>1</v>
      </c>
      <c r="G503" s="50">
        <v>21.6</v>
      </c>
      <c r="H503">
        <v>6</v>
      </c>
      <c r="I503">
        <f t="shared" si="17"/>
        <v>6</v>
      </c>
      <c r="J503">
        <v>26.6</v>
      </c>
      <c r="K503" s="50">
        <v>24.96</v>
      </c>
      <c r="L503">
        <f t="shared" si="18"/>
        <v>9</v>
      </c>
      <c r="M503">
        <v>19</v>
      </c>
    </row>
    <row r="504" spans="1:13" ht="15.6">
      <c r="A504" s="49">
        <f>분석1단계!AA503</f>
        <v>44698</v>
      </c>
      <c r="B504">
        <v>12</v>
      </c>
      <c r="C504">
        <v>21</v>
      </c>
      <c r="D504">
        <v>2</v>
      </c>
      <c r="E504">
        <v>0</v>
      </c>
      <c r="F504">
        <v>1</v>
      </c>
      <c r="G504" s="50">
        <v>24.8</v>
      </c>
      <c r="H504">
        <v>7</v>
      </c>
      <c r="I504">
        <f t="shared" si="17"/>
        <v>7</v>
      </c>
      <c r="J504">
        <v>26.6</v>
      </c>
      <c r="K504" s="50">
        <v>27.67</v>
      </c>
      <c r="L504">
        <f t="shared" si="18"/>
        <v>10</v>
      </c>
      <c r="M504">
        <v>19.010000000000002</v>
      </c>
    </row>
    <row r="505" spans="1:13" ht="15.6">
      <c r="A505" s="49">
        <f>분석1단계!AA504</f>
        <v>44699</v>
      </c>
      <c r="B505">
        <v>12</v>
      </c>
      <c r="C505">
        <v>21</v>
      </c>
      <c r="D505">
        <v>3</v>
      </c>
      <c r="E505">
        <v>0</v>
      </c>
      <c r="F505">
        <v>1</v>
      </c>
      <c r="G505" s="50">
        <v>24.8</v>
      </c>
      <c r="H505">
        <v>7</v>
      </c>
      <c r="I505">
        <f t="shared" si="17"/>
        <v>7</v>
      </c>
      <c r="J505">
        <v>26.7</v>
      </c>
      <c r="K505" s="50">
        <v>27.28</v>
      </c>
      <c r="L505">
        <f t="shared" si="18"/>
        <v>10</v>
      </c>
      <c r="M505">
        <v>19.04</v>
      </c>
    </row>
    <row r="506" spans="1:13" ht="15.6">
      <c r="A506" s="49">
        <f>분석1단계!AA505</f>
        <v>44700</v>
      </c>
      <c r="B506">
        <v>12</v>
      </c>
      <c r="C506">
        <v>21</v>
      </c>
      <c r="D506">
        <v>4</v>
      </c>
      <c r="E506">
        <v>0</v>
      </c>
      <c r="F506">
        <v>1</v>
      </c>
      <c r="G506" s="50">
        <v>23.9</v>
      </c>
      <c r="H506">
        <v>7</v>
      </c>
      <c r="I506">
        <f t="shared" si="17"/>
        <v>7</v>
      </c>
      <c r="J506">
        <v>26.8</v>
      </c>
      <c r="K506" s="50">
        <v>14.63</v>
      </c>
      <c r="L506">
        <f t="shared" si="18"/>
        <v>6</v>
      </c>
      <c r="M506">
        <v>19.04</v>
      </c>
    </row>
    <row r="507" spans="1:13" ht="15.6">
      <c r="A507" s="49">
        <f>분석1단계!AA506</f>
        <v>44701</v>
      </c>
      <c r="B507">
        <v>12</v>
      </c>
      <c r="C507">
        <v>21</v>
      </c>
      <c r="D507">
        <v>5</v>
      </c>
      <c r="E507">
        <v>0</v>
      </c>
      <c r="F507">
        <v>1</v>
      </c>
      <c r="G507" s="50">
        <v>25.2</v>
      </c>
      <c r="H507">
        <v>7</v>
      </c>
      <c r="I507">
        <f t="shared" si="17"/>
        <v>7</v>
      </c>
      <c r="J507">
        <v>26.8</v>
      </c>
      <c r="K507" s="50">
        <v>11.8</v>
      </c>
      <c r="L507">
        <f t="shared" si="18"/>
        <v>5</v>
      </c>
      <c r="M507">
        <v>19.059999999999999</v>
      </c>
    </row>
    <row r="508" spans="1:13" ht="15.6">
      <c r="A508" s="49">
        <f>분석1단계!AA507</f>
        <v>44702</v>
      </c>
      <c r="B508">
        <v>11</v>
      </c>
      <c r="C508">
        <v>21</v>
      </c>
      <c r="D508">
        <v>6</v>
      </c>
      <c r="E508">
        <v>1</v>
      </c>
      <c r="F508">
        <v>1</v>
      </c>
      <c r="G508" s="50">
        <v>25.7</v>
      </c>
      <c r="H508">
        <v>7</v>
      </c>
      <c r="I508">
        <f t="shared" si="17"/>
        <v>7</v>
      </c>
      <c r="J508">
        <v>26.9</v>
      </c>
      <c r="K508" s="50">
        <v>27.89</v>
      </c>
      <c r="L508">
        <f t="shared" si="18"/>
        <v>10</v>
      </c>
      <c r="M508">
        <v>19.21</v>
      </c>
    </row>
    <row r="509" spans="1:13" ht="15.6">
      <c r="A509" s="49">
        <f>분석1단계!AA508</f>
        <v>44703</v>
      </c>
      <c r="B509">
        <v>10</v>
      </c>
      <c r="C509">
        <v>21</v>
      </c>
      <c r="D509">
        <v>7</v>
      </c>
      <c r="E509">
        <v>2</v>
      </c>
      <c r="F509">
        <v>1</v>
      </c>
      <c r="G509" s="50">
        <v>25.5</v>
      </c>
      <c r="H509">
        <v>7</v>
      </c>
      <c r="I509">
        <f t="shared" si="17"/>
        <v>7</v>
      </c>
      <c r="J509">
        <v>26.9</v>
      </c>
      <c r="K509" s="50">
        <v>28.5</v>
      </c>
      <c r="L509">
        <f t="shared" si="18"/>
        <v>10</v>
      </c>
      <c r="M509">
        <v>19.23</v>
      </c>
    </row>
    <row r="510" spans="1:13" ht="15.6">
      <c r="A510" s="49">
        <f>분석1단계!AA509</f>
        <v>44704</v>
      </c>
      <c r="B510">
        <v>12</v>
      </c>
      <c r="C510">
        <v>20</v>
      </c>
      <c r="D510">
        <v>1</v>
      </c>
      <c r="E510">
        <v>0</v>
      </c>
      <c r="F510">
        <v>1</v>
      </c>
      <c r="G510" s="50">
        <v>26.3</v>
      </c>
      <c r="H510">
        <v>7</v>
      </c>
      <c r="I510">
        <f t="shared" si="17"/>
        <v>7</v>
      </c>
      <c r="J510">
        <v>27.1</v>
      </c>
      <c r="K510" s="50">
        <v>21.35</v>
      </c>
      <c r="L510">
        <f t="shared" si="18"/>
        <v>8</v>
      </c>
      <c r="M510">
        <v>19.309999999999999</v>
      </c>
    </row>
    <row r="511" spans="1:13" ht="15.6">
      <c r="A511" s="49">
        <f>분석1단계!AA510</f>
        <v>44705</v>
      </c>
      <c r="B511">
        <v>13</v>
      </c>
      <c r="C511">
        <v>20</v>
      </c>
      <c r="D511">
        <v>2</v>
      </c>
      <c r="E511">
        <v>0</v>
      </c>
      <c r="F511">
        <v>1</v>
      </c>
      <c r="G511" s="50">
        <v>25.9</v>
      </c>
      <c r="H511">
        <v>7</v>
      </c>
      <c r="I511">
        <f t="shared" si="17"/>
        <v>7</v>
      </c>
      <c r="J511">
        <v>27.2</v>
      </c>
      <c r="K511" s="50">
        <v>26.5</v>
      </c>
      <c r="L511">
        <f t="shared" si="18"/>
        <v>10</v>
      </c>
      <c r="M511">
        <v>19.39</v>
      </c>
    </row>
    <row r="512" spans="1:13" ht="15.6">
      <c r="A512" s="49">
        <f>분석1단계!AA511</f>
        <v>44706</v>
      </c>
      <c r="B512">
        <v>13</v>
      </c>
      <c r="C512">
        <v>20</v>
      </c>
      <c r="D512">
        <v>3</v>
      </c>
      <c r="E512">
        <v>0</v>
      </c>
      <c r="F512">
        <v>1</v>
      </c>
      <c r="G512" s="50">
        <v>25.9</v>
      </c>
      <c r="H512">
        <v>7</v>
      </c>
      <c r="I512">
        <f t="shared" si="17"/>
        <v>7</v>
      </c>
      <c r="J512">
        <v>27.2</v>
      </c>
      <c r="K512" s="50">
        <v>25.71</v>
      </c>
      <c r="L512">
        <f t="shared" si="18"/>
        <v>10</v>
      </c>
      <c r="M512">
        <v>19.45</v>
      </c>
    </row>
    <row r="513" spans="1:13" ht="15.6">
      <c r="A513" s="49">
        <f>분석1단계!AA512</f>
        <v>44707</v>
      </c>
      <c r="B513">
        <v>13</v>
      </c>
      <c r="C513">
        <v>21</v>
      </c>
      <c r="D513">
        <v>4</v>
      </c>
      <c r="E513">
        <v>0</v>
      </c>
      <c r="F513">
        <v>1</v>
      </c>
      <c r="G513" s="50">
        <v>23.9</v>
      </c>
      <c r="H513">
        <v>7</v>
      </c>
      <c r="I513">
        <f t="shared" si="17"/>
        <v>7</v>
      </c>
      <c r="J513">
        <v>27.2</v>
      </c>
      <c r="K513" s="50">
        <v>17.79</v>
      </c>
      <c r="L513">
        <f t="shared" si="18"/>
        <v>7</v>
      </c>
      <c r="M513">
        <v>19.559999999999999</v>
      </c>
    </row>
    <row r="514" spans="1:13" ht="15.6">
      <c r="A514" s="49">
        <f>분석1단계!AA513</f>
        <v>44708</v>
      </c>
      <c r="B514">
        <v>12</v>
      </c>
      <c r="C514">
        <v>21</v>
      </c>
      <c r="D514">
        <v>5</v>
      </c>
      <c r="E514">
        <v>0</v>
      </c>
      <c r="F514">
        <v>1</v>
      </c>
      <c r="G514" s="50">
        <v>26.4</v>
      </c>
      <c r="H514">
        <v>7</v>
      </c>
      <c r="I514">
        <f t="shared" si="17"/>
        <v>7</v>
      </c>
      <c r="J514" s="53">
        <v>27.3</v>
      </c>
      <c r="K514" s="50">
        <v>28.75</v>
      </c>
      <c r="L514">
        <f t="shared" si="18"/>
        <v>10</v>
      </c>
      <c r="M514" s="15">
        <v>19.600000000000001</v>
      </c>
    </row>
    <row r="515" spans="1:13" ht="15.6">
      <c r="A515" s="49">
        <f>분석1단계!AA514</f>
        <v>44709</v>
      </c>
      <c r="B515">
        <v>13</v>
      </c>
      <c r="C515">
        <v>20</v>
      </c>
      <c r="D515">
        <v>6</v>
      </c>
      <c r="E515">
        <v>1</v>
      </c>
      <c r="F515">
        <v>1</v>
      </c>
      <c r="G515" s="50">
        <v>25.8</v>
      </c>
      <c r="H515">
        <v>7</v>
      </c>
      <c r="I515">
        <f t="shared" ref="I515:I578" si="19">IF(G515&lt;$R$21,1,IF(G515&lt;$R$20,2,IF(G515&lt;$R$19,3,IF(G515&lt;$R$18,4,IF(G515&lt;$R$17,5,IF(G515&lt;$R$16,6,IF(G515&lt;$R$15,7,IF(G515&lt;$R$14,8,IF(G515&lt;$R$13,9,10)))))))))</f>
        <v>7</v>
      </c>
      <c r="J515" s="15">
        <v>27.4</v>
      </c>
      <c r="K515" s="50">
        <v>19.059999999999999</v>
      </c>
      <c r="L515">
        <f t="shared" ref="L515:L578" si="20">IF(K515&lt;$U$21,1,IF(K515&lt;$U$20,2,IF(K515&lt;$U$19,3,IF(K515&lt;$U$18,4,IF(K515&lt;$U$17,5,IF(K515&lt;$U$16,6,IF(K515&lt;$U$15,7,IF(K515&lt;$U$14,8,IF(K515&lt;$U$13,9,10)))))))))</f>
        <v>7</v>
      </c>
      <c r="M515">
        <v>19.62</v>
      </c>
    </row>
    <row r="516" spans="1:13" ht="15.6">
      <c r="A516" s="49">
        <f>분석1단계!AA515</f>
        <v>44710</v>
      </c>
      <c r="B516">
        <v>8</v>
      </c>
      <c r="C516">
        <v>21</v>
      </c>
      <c r="D516">
        <v>7</v>
      </c>
      <c r="E516">
        <v>2</v>
      </c>
      <c r="F516">
        <v>1</v>
      </c>
      <c r="G516" s="50">
        <v>25</v>
      </c>
      <c r="H516">
        <v>7</v>
      </c>
      <c r="I516">
        <f t="shared" si="19"/>
        <v>7</v>
      </c>
      <c r="J516">
        <v>27.4</v>
      </c>
      <c r="K516" s="50">
        <v>12.27</v>
      </c>
      <c r="L516">
        <f t="shared" si="20"/>
        <v>5</v>
      </c>
      <c r="M516">
        <v>19.62</v>
      </c>
    </row>
    <row r="517" spans="1:13" ht="15.6">
      <c r="A517" s="49">
        <f>분석1단계!AA516</f>
        <v>44711</v>
      </c>
      <c r="B517">
        <v>5</v>
      </c>
      <c r="C517">
        <v>20</v>
      </c>
      <c r="D517">
        <v>1</v>
      </c>
      <c r="E517">
        <v>0</v>
      </c>
      <c r="F517">
        <v>1</v>
      </c>
      <c r="G517" s="50">
        <v>25.3</v>
      </c>
      <c r="H517">
        <v>7</v>
      </c>
      <c r="I517">
        <f t="shared" si="19"/>
        <v>7</v>
      </c>
      <c r="J517">
        <v>27.4</v>
      </c>
      <c r="K517" s="50">
        <v>12.47</v>
      </c>
      <c r="L517">
        <f t="shared" si="20"/>
        <v>5</v>
      </c>
      <c r="M517">
        <v>19.82</v>
      </c>
    </row>
    <row r="518" spans="1:13" ht="15.6">
      <c r="A518" s="49">
        <f>분석1단계!AA517</f>
        <v>44712</v>
      </c>
      <c r="B518">
        <v>14</v>
      </c>
      <c r="C518">
        <v>20</v>
      </c>
      <c r="D518">
        <v>2</v>
      </c>
      <c r="E518">
        <v>0</v>
      </c>
      <c r="F518">
        <v>1</v>
      </c>
      <c r="G518" s="50">
        <v>25.1</v>
      </c>
      <c r="H518">
        <v>7</v>
      </c>
      <c r="I518">
        <f t="shared" si="19"/>
        <v>7</v>
      </c>
      <c r="J518">
        <v>27.4</v>
      </c>
      <c r="K518" s="50">
        <v>26.78</v>
      </c>
      <c r="L518">
        <f t="shared" si="20"/>
        <v>10</v>
      </c>
      <c r="M518">
        <v>19.850000000000001</v>
      </c>
    </row>
    <row r="519" spans="1:13" ht="15.6">
      <c r="A519" s="49">
        <f>분석1단계!AA518</f>
        <v>44713</v>
      </c>
      <c r="B519">
        <v>12</v>
      </c>
      <c r="C519">
        <v>21</v>
      </c>
      <c r="D519">
        <v>3</v>
      </c>
      <c r="E519">
        <v>3</v>
      </c>
      <c r="F519">
        <v>2</v>
      </c>
      <c r="G519" s="50">
        <v>26.3</v>
      </c>
      <c r="H519">
        <v>7</v>
      </c>
      <c r="I519">
        <f t="shared" si="19"/>
        <v>7</v>
      </c>
      <c r="J519">
        <v>27.5</v>
      </c>
      <c r="K519" s="50">
        <v>23.5</v>
      </c>
      <c r="L519">
        <f t="shared" si="20"/>
        <v>9</v>
      </c>
      <c r="M519">
        <v>19.87</v>
      </c>
    </row>
    <row r="520" spans="1:13" ht="15.6">
      <c r="A520" s="49">
        <f>분석1단계!AA519</f>
        <v>44714</v>
      </c>
      <c r="B520">
        <v>5</v>
      </c>
      <c r="C520">
        <v>20</v>
      </c>
      <c r="D520">
        <v>4</v>
      </c>
      <c r="E520">
        <v>0</v>
      </c>
      <c r="F520">
        <v>2</v>
      </c>
      <c r="G520" s="50">
        <v>27.2</v>
      </c>
      <c r="H520">
        <v>8</v>
      </c>
      <c r="I520">
        <f t="shared" si="19"/>
        <v>7</v>
      </c>
      <c r="J520">
        <v>27.5</v>
      </c>
      <c r="K520" s="50">
        <v>25.92</v>
      </c>
      <c r="L520">
        <f t="shared" si="20"/>
        <v>10</v>
      </c>
      <c r="M520">
        <v>19.91</v>
      </c>
    </row>
    <row r="521" spans="1:13" ht="15.6">
      <c r="A521" s="49">
        <f>분석1단계!AA520</f>
        <v>44715</v>
      </c>
      <c r="B521">
        <v>13</v>
      </c>
      <c r="C521">
        <v>20</v>
      </c>
      <c r="D521">
        <v>5</v>
      </c>
      <c r="E521">
        <v>0</v>
      </c>
      <c r="F521">
        <v>2</v>
      </c>
      <c r="G521" s="50">
        <v>25.2</v>
      </c>
      <c r="H521">
        <v>7</v>
      </c>
      <c r="I521">
        <f t="shared" si="19"/>
        <v>7</v>
      </c>
      <c r="J521">
        <v>27.5</v>
      </c>
      <c r="K521" s="50">
        <v>27.24</v>
      </c>
      <c r="L521">
        <f t="shared" si="20"/>
        <v>10</v>
      </c>
      <c r="M521">
        <v>19.920000000000002</v>
      </c>
    </row>
    <row r="522" spans="1:13" ht="15.6">
      <c r="A522" s="49">
        <f>분석1단계!AA521</f>
        <v>44716</v>
      </c>
      <c r="B522">
        <v>12</v>
      </c>
      <c r="C522">
        <v>21</v>
      </c>
      <c r="D522">
        <v>6</v>
      </c>
      <c r="E522">
        <v>1</v>
      </c>
      <c r="F522">
        <v>2</v>
      </c>
      <c r="G522" s="50">
        <v>27.2</v>
      </c>
      <c r="H522">
        <v>8</v>
      </c>
      <c r="I522">
        <f t="shared" si="19"/>
        <v>7</v>
      </c>
      <c r="J522">
        <v>27.6</v>
      </c>
      <c r="K522" s="50">
        <v>20.8</v>
      </c>
      <c r="L522">
        <f t="shared" si="20"/>
        <v>8</v>
      </c>
      <c r="M522">
        <v>19.93</v>
      </c>
    </row>
    <row r="523" spans="1:13" ht="15.6">
      <c r="A523" s="49">
        <f>분석1단계!AA522</f>
        <v>44717</v>
      </c>
      <c r="B523">
        <v>4</v>
      </c>
      <c r="C523">
        <v>21</v>
      </c>
      <c r="D523">
        <v>7</v>
      </c>
      <c r="E523">
        <v>2</v>
      </c>
      <c r="F523">
        <v>2</v>
      </c>
      <c r="G523" s="50">
        <v>24.3</v>
      </c>
      <c r="H523">
        <v>7</v>
      </c>
      <c r="I523">
        <f t="shared" si="19"/>
        <v>7</v>
      </c>
      <c r="J523">
        <v>27.6</v>
      </c>
      <c r="K523" s="50">
        <v>3.61</v>
      </c>
      <c r="L523">
        <f t="shared" si="20"/>
        <v>2</v>
      </c>
      <c r="M523">
        <v>19.989999999999998</v>
      </c>
    </row>
    <row r="524" spans="1:13" ht="15.6">
      <c r="A524" s="49">
        <f>분석1단계!AA523</f>
        <v>44718</v>
      </c>
      <c r="B524">
        <v>12</v>
      </c>
      <c r="C524">
        <v>21</v>
      </c>
      <c r="D524">
        <v>1</v>
      </c>
      <c r="E524">
        <v>3</v>
      </c>
      <c r="F524">
        <v>2</v>
      </c>
      <c r="G524" s="50">
        <v>25.5</v>
      </c>
      <c r="H524">
        <v>7</v>
      </c>
      <c r="I524">
        <f t="shared" si="19"/>
        <v>7</v>
      </c>
      <c r="J524">
        <v>27.6</v>
      </c>
      <c r="K524" s="50">
        <v>21.81</v>
      </c>
      <c r="L524">
        <f t="shared" si="20"/>
        <v>8</v>
      </c>
      <c r="M524">
        <v>20.02</v>
      </c>
    </row>
    <row r="525" spans="1:13" ht="15.6">
      <c r="A525" s="49">
        <f>분석1단계!AA524</f>
        <v>44719</v>
      </c>
      <c r="B525">
        <v>5</v>
      </c>
      <c r="C525">
        <v>20</v>
      </c>
      <c r="D525">
        <v>2</v>
      </c>
      <c r="E525">
        <v>0</v>
      </c>
      <c r="F525">
        <v>2</v>
      </c>
      <c r="G525" s="50">
        <v>26.8</v>
      </c>
      <c r="H525">
        <v>7</v>
      </c>
      <c r="I525">
        <f t="shared" si="19"/>
        <v>7</v>
      </c>
      <c r="J525">
        <v>27.7</v>
      </c>
      <c r="K525" s="50">
        <v>13.03</v>
      </c>
      <c r="L525">
        <f t="shared" si="20"/>
        <v>5</v>
      </c>
      <c r="M525">
        <v>20.04</v>
      </c>
    </row>
    <row r="526" spans="1:13" ht="15.6">
      <c r="A526" s="49">
        <f>분석1단계!AA525</f>
        <v>44720</v>
      </c>
      <c r="B526">
        <v>5</v>
      </c>
      <c r="C526">
        <v>20</v>
      </c>
      <c r="D526">
        <v>3</v>
      </c>
      <c r="E526">
        <v>0</v>
      </c>
      <c r="F526">
        <v>2</v>
      </c>
      <c r="G526" s="50">
        <v>25.9</v>
      </c>
      <c r="H526">
        <v>7</v>
      </c>
      <c r="I526">
        <f t="shared" si="19"/>
        <v>7</v>
      </c>
      <c r="J526">
        <v>27.7</v>
      </c>
      <c r="K526" s="50">
        <v>27.2</v>
      </c>
      <c r="L526">
        <f t="shared" si="20"/>
        <v>10</v>
      </c>
      <c r="M526">
        <v>20.079999999999998</v>
      </c>
    </row>
    <row r="527" spans="1:13" ht="15.6">
      <c r="A527" s="49">
        <f>분석1단계!AA526</f>
        <v>44721</v>
      </c>
      <c r="B527">
        <v>13</v>
      </c>
      <c r="C527">
        <v>20</v>
      </c>
      <c r="D527">
        <v>4</v>
      </c>
      <c r="E527">
        <v>0</v>
      </c>
      <c r="F527">
        <v>2</v>
      </c>
      <c r="G527" s="50">
        <v>26.1</v>
      </c>
      <c r="H527">
        <v>7</v>
      </c>
      <c r="I527">
        <f t="shared" si="19"/>
        <v>7</v>
      </c>
      <c r="J527">
        <v>27.8</v>
      </c>
      <c r="K527" s="50">
        <v>27.04</v>
      </c>
      <c r="L527">
        <f t="shared" si="20"/>
        <v>10</v>
      </c>
      <c r="M527">
        <v>20.11</v>
      </c>
    </row>
    <row r="528" spans="1:13" ht="15.6">
      <c r="A528" s="49">
        <f>분석1단계!AA527</f>
        <v>44722</v>
      </c>
      <c r="B528">
        <v>7</v>
      </c>
      <c r="C528">
        <v>20</v>
      </c>
      <c r="D528">
        <v>5</v>
      </c>
      <c r="E528">
        <v>0</v>
      </c>
      <c r="F528">
        <v>2</v>
      </c>
      <c r="G528" s="50">
        <v>27.8</v>
      </c>
      <c r="H528">
        <v>8</v>
      </c>
      <c r="I528">
        <f t="shared" si="19"/>
        <v>8</v>
      </c>
      <c r="J528">
        <v>27.8</v>
      </c>
      <c r="K528" s="50">
        <v>13.25</v>
      </c>
      <c r="L528">
        <f t="shared" si="20"/>
        <v>5</v>
      </c>
      <c r="M528">
        <v>20.16</v>
      </c>
    </row>
    <row r="529" spans="1:13" ht="15.6">
      <c r="A529" s="49">
        <f>분석1단계!AA528</f>
        <v>44723</v>
      </c>
      <c r="B529">
        <v>12</v>
      </c>
      <c r="C529">
        <v>20</v>
      </c>
      <c r="D529">
        <v>6</v>
      </c>
      <c r="E529">
        <v>1</v>
      </c>
      <c r="F529">
        <v>2</v>
      </c>
      <c r="G529" s="50">
        <v>25.6</v>
      </c>
      <c r="H529">
        <v>7</v>
      </c>
      <c r="I529">
        <f t="shared" si="19"/>
        <v>7</v>
      </c>
      <c r="J529">
        <v>27.9</v>
      </c>
      <c r="K529" s="50">
        <v>19.920000000000002</v>
      </c>
      <c r="L529">
        <f t="shared" si="20"/>
        <v>8</v>
      </c>
      <c r="M529">
        <v>20.190000000000001</v>
      </c>
    </row>
    <row r="530" spans="1:13" ht="15.6">
      <c r="A530" s="49">
        <f>분석1단계!AA529</f>
        <v>44724</v>
      </c>
      <c r="B530">
        <v>14</v>
      </c>
      <c r="C530">
        <v>21</v>
      </c>
      <c r="D530">
        <v>7</v>
      </c>
      <c r="E530">
        <v>2</v>
      </c>
      <c r="F530">
        <v>2</v>
      </c>
      <c r="G530" s="50">
        <v>26.2</v>
      </c>
      <c r="H530">
        <v>7</v>
      </c>
      <c r="I530">
        <f t="shared" si="19"/>
        <v>7</v>
      </c>
      <c r="J530">
        <v>27.9</v>
      </c>
      <c r="K530" s="50">
        <v>20.56</v>
      </c>
      <c r="L530">
        <f t="shared" si="20"/>
        <v>8</v>
      </c>
      <c r="M530">
        <v>20.21</v>
      </c>
    </row>
    <row r="531" spans="1:13" ht="15.6">
      <c r="A531" s="49">
        <f>분석1단계!AA530</f>
        <v>44725</v>
      </c>
      <c r="B531">
        <v>4</v>
      </c>
      <c r="C531">
        <v>19</v>
      </c>
      <c r="D531">
        <v>1</v>
      </c>
      <c r="E531">
        <v>0</v>
      </c>
      <c r="F531">
        <v>2</v>
      </c>
      <c r="G531" s="50">
        <v>24.8</v>
      </c>
      <c r="H531">
        <v>7</v>
      </c>
      <c r="I531">
        <f t="shared" si="19"/>
        <v>7</v>
      </c>
      <c r="J531">
        <v>27.9</v>
      </c>
      <c r="K531" s="50">
        <v>4.66</v>
      </c>
      <c r="L531">
        <f t="shared" si="20"/>
        <v>2</v>
      </c>
      <c r="M531">
        <v>20.239999999999998</v>
      </c>
    </row>
    <row r="532" spans="1:13" ht="15.6">
      <c r="A532" s="49">
        <f>분석1단계!AA531</f>
        <v>44726</v>
      </c>
      <c r="B532">
        <v>4</v>
      </c>
      <c r="C532">
        <v>20</v>
      </c>
      <c r="D532">
        <v>2</v>
      </c>
      <c r="E532">
        <v>0</v>
      </c>
      <c r="F532">
        <v>2</v>
      </c>
      <c r="G532" s="50">
        <v>22.6</v>
      </c>
      <c r="H532">
        <v>7</v>
      </c>
      <c r="I532">
        <f t="shared" si="19"/>
        <v>6</v>
      </c>
      <c r="J532">
        <v>28</v>
      </c>
      <c r="K532" s="50">
        <v>2.65</v>
      </c>
      <c r="L532">
        <f t="shared" si="20"/>
        <v>1</v>
      </c>
      <c r="M532">
        <v>20.29</v>
      </c>
    </row>
    <row r="533" spans="1:13" ht="15.6">
      <c r="A533" s="49">
        <f>분석1단계!AA532</f>
        <v>44727</v>
      </c>
      <c r="B533">
        <v>5</v>
      </c>
      <c r="C533">
        <v>20</v>
      </c>
      <c r="D533">
        <v>3</v>
      </c>
      <c r="E533">
        <v>0</v>
      </c>
      <c r="F533">
        <v>2</v>
      </c>
      <c r="G533" s="50">
        <v>29.2</v>
      </c>
      <c r="H533">
        <v>8</v>
      </c>
      <c r="I533">
        <f t="shared" si="19"/>
        <v>8</v>
      </c>
      <c r="J533">
        <v>28</v>
      </c>
      <c r="K533" s="50">
        <v>24.44</v>
      </c>
      <c r="L533">
        <f t="shared" si="20"/>
        <v>9</v>
      </c>
      <c r="M533">
        <v>20.32</v>
      </c>
    </row>
    <row r="534" spans="1:13" ht="15.6">
      <c r="A534" s="49">
        <f>분석1단계!AA533</f>
        <v>44728</v>
      </c>
      <c r="B534">
        <v>5</v>
      </c>
      <c r="C534">
        <v>20</v>
      </c>
      <c r="D534">
        <v>4</v>
      </c>
      <c r="E534">
        <v>0</v>
      </c>
      <c r="F534">
        <v>2</v>
      </c>
      <c r="G534" s="50">
        <v>27.2</v>
      </c>
      <c r="H534">
        <v>8</v>
      </c>
      <c r="I534">
        <f t="shared" si="19"/>
        <v>7</v>
      </c>
      <c r="J534">
        <v>28.1</v>
      </c>
      <c r="K534" s="50">
        <v>21.94</v>
      </c>
      <c r="L534">
        <f t="shared" si="20"/>
        <v>8</v>
      </c>
      <c r="M534">
        <v>20.32</v>
      </c>
    </row>
    <row r="535" spans="1:13" ht="15.6">
      <c r="A535" s="49">
        <f>분석1단계!AA534</f>
        <v>44729</v>
      </c>
      <c r="B535">
        <v>5</v>
      </c>
      <c r="C535">
        <v>20</v>
      </c>
      <c r="D535">
        <v>5</v>
      </c>
      <c r="E535">
        <v>0</v>
      </c>
      <c r="F535">
        <v>2</v>
      </c>
      <c r="G535" s="50">
        <v>27.6</v>
      </c>
      <c r="H535">
        <v>8</v>
      </c>
      <c r="I535">
        <f t="shared" si="19"/>
        <v>8</v>
      </c>
      <c r="J535">
        <v>28.2</v>
      </c>
      <c r="K535" s="50">
        <v>23.19</v>
      </c>
      <c r="L535">
        <f t="shared" si="20"/>
        <v>9</v>
      </c>
      <c r="M535">
        <v>20.37</v>
      </c>
    </row>
    <row r="536" spans="1:13" ht="15.6">
      <c r="A536" s="49">
        <f>분석1단계!AA535</f>
        <v>44730</v>
      </c>
      <c r="B536">
        <v>8</v>
      </c>
      <c r="C536">
        <v>19</v>
      </c>
      <c r="D536">
        <v>6</v>
      </c>
      <c r="E536">
        <v>1</v>
      </c>
      <c r="F536">
        <v>2</v>
      </c>
      <c r="G536" s="50">
        <v>28.4</v>
      </c>
      <c r="H536">
        <v>8</v>
      </c>
      <c r="I536">
        <f t="shared" si="19"/>
        <v>8</v>
      </c>
      <c r="J536">
        <v>28.2</v>
      </c>
      <c r="K536" s="50">
        <v>27.19</v>
      </c>
      <c r="L536">
        <f t="shared" si="20"/>
        <v>10</v>
      </c>
      <c r="M536">
        <v>20.41</v>
      </c>
    </row>
    <row r="537" spans="1:13" ht="15.6">
      <c r="A537" s="49">
        <f>분석1단계!AA536</f>
        <v>44731</v>
      </c>
      <c r="B537">
        <v>11</v>
      </c>
      <c r="C537">
        <v>20</v>
      </c>
      <c r="D537">
        <v>7</v>
      </c>
      <c r="E537">
        <v>2</v>
      </c>
      <c r="F537">
        <v>2</v>
      </c>
      <c r="G537" s="50">
        <v>31.4</v>
      </c>
      <c r="H537">
        <v>9</v>
      </c>
      <c r="I537">
        <f t="shared" si="19"/>
        <v>9</v>
      </c>
      <c r="J537">
        <v>28.4</v>
      </c>
      <c r="K537" s="50">
        <v>24.47</v>
      </c>
      <c r="L537">
        <f t="shared" si="20"/>
        <v>9</v>
      </c>
      <c r="M537">
        <v>20.43</v>
      </c>
    </row>
    <row r="538" spans="1:13" ht="15.6">
      <c r="A538" s="49">
        <f>분석1단계!AA537</f>
        <v>44732</v>
      </c>
      <c r="B538">
        <v>5</v>
      </c>
      <c r="C538">
        <v>20</v>
      </c>
      <c r="D538">
        <v>1</v>
      </c>
      <c r="E538">
        <v>0</v>
      </c>
      <c r="F538">
        <v>2</v>
      </c>
      <c r="G538" s="50">
        <v>28.8</v>
      </c>
      <c r="H538">
        <v>8</v>
      </c>
      <c r="I538">
        <f t="shared" si="19"/>
        <v>8</v>
      </c>
      <c r="J538">
        <v>28.5</v>
      </c>
      <c r="K538" s="50">
        <v>14.29</v>
      </c>
      <c r="L538">
        <f t="shared" si="20"/>
        <v>6</v>
      </c>
      <c r="M538">
        <v>20.5</v>
      </c>
    </row>
    <row r="539" spans="1:13" ht="15.6">
      <c r="A539" s="49">
        <f>분석1단계!AA538</f>
        <v>44733</v>
      </c>
      <c r="B539">
        <v>5</v>
      </c>
      <c r="C539">
        <v>19</v>
      </c>
      <c r="D539">
        <v>2</v>
      </c>
      <c r="E539">
        <v>0</v>
      </c>
      <c r="F539">
        <v>2</v>
      </c>
      <c r="G539" s="50">
        <v>28.9</v>
      </c>
      <c r="H539">
        <v>8</v>
      </c>
      <c r="I539">
        <f t="shared" si="19"/>
        <v>8</v>
      </c>
      <c r="J539">
        <v>28.5</v>
      </c>
      <c r="K539" s="50">
        <v>22.57</v>
      </c>
      <c r="L539">
        <f t="shared" si="20"/>
        <v>8</v>
      </c>
      <c r="M539">
        <v>20.51</v>
      </c>
    </row>
    <row r="540" spans="1:13" ht="15.6">
      <c r="A540" s="49">
        <f>분석1단계!AA539</f>
        <v>44734</v>
      </c>
      <c r="B540">
        <v>5</v>
      </c>
      <c r="C540">
        <v>19</v>
      </c>
      <c r="D540">
        <v>3</v>
      </c>
      <c r="E540">
        <v>0</v>
      </c>
      <c r="F540">
        <v>2</v>
      </c>
      <c r="G540" s="50">
        <v>28.6</v>
      </c>
      <c r="H540">
        <v>8</v>
      </c>
      <c r="I540">
        <f t="shared" si="19"/>
        <v>8</v>
      </c>
      <c r="J540">
        <v>28.6</v>
      </c>
      <c r="K540" s="50">
        <v>27.39</v>
      </c>
      <c r="L540">
        <f t="shared" si="20"/>
        <v>10</v>
      </c>
      <c r="M540">
        <v>20.56</v>
      </c>
    </row>
    <row r="541" spans="1:13" ht="15.6">
      <c r="A541" s="49">
        <f>분석1단계!AA540</f>
        <v>44735</v>
      </c>
      <c r="B541">
        <v>5</v>
      </c>
      <c r="C541">
        <v>18</v>
      </c>
      <c r="D541">
        <v>4</v>
      </c>
      <c r="E541">
        <v>0</v>
      </c>
      <c r="F541">
        <v>2</v>
      </c>
      <c r="G541" s="50">
        <v>33.799999999999997</v>
      </c>
      <c r="H541">
        <v>10</v>
      </c>
      <c r="I541">
        <f t="shared" si="19"/>
        <v>10</v>
      </c>
      <c r="J541">
        <v>28.6</v>
      </c>
      <c r="K541" s="50">
        <v>26.11</v>
      </c>
      <c r="L541">
        <f t="shared" si="20"/>
        <v>10</v>
      </c>
      <c r="M541">
        <v>20.57</v>
      </c>
    </row>
    <row r="542" spans="1:13" ht="15.6">
      <c r="A542" s="49">
        <f>분석1단계!AA541</f>
        <v>44736</v>
      </c>
      <c r="B542">
        <v>5</v>
      </c>
      <c r="C542">
        <v>19</v>
      </c>
      <c r="D542">
        <v>5</v>
      </c>
      <c r="E542">
        <v>0</v>
      </c>
      <c r="F542">
        <v>2</v>
      </c>
      <c r="G542" s="50">
        <v>30.9</v>
      </c>
      <c r="H542">
        <v>9</v>
      </c>
      <c r="I542">
        <f t="shared" si="19"/>
        <v>9</v>
      </c>
      <c r="J542">
        <v>28.6</v>
      </c>
      <c r="K542" s="50">
        <v>11.46</v>
      </c>
      <c r="L542">
        <f t="shared" si="20"/>
        <v>5</v>
      </c>
      <c r="M542">
        <v>20.57</v>
      </c>
    </row>
    <row r="543" spans="1:13" ht="15.6">
      <c r="A543" s="49">
        <f>분석1단계!AA542</f>
        <v>44737</v>
      </c>
      <c r="B543">
        <v>5</v>
      </c>
      <c r="C543">
        <v>19</v>
      </c>
      <c r="D543">
        <v>6</v>
      </c>
      <c r="E543">
        <v>1</v>
      </c>
      <c r="F543">
        <v>2</v>
      </c>
      <c r="G543" s="50">
        <v>32.799999999999997</v>
      </c>
      <c r="H543">
        <v>9</v>
      </c>
      <c r="I543">
        <f t="shared" si="19"/>
        <v>9</v>
      </c>
      <c r="J543">
        <v>28.6</v>
      </c>
      <c r="K543" s="50">
        <v>23.71</v>
      </c>
      <c r="L543">
        <f t="shared" si="20"/>
        <v>9</v>
      </c>
      <c r="M543">
        <v>20.65</v>
      </c>
    </row>
    <row r="544" spans="1:13" ht="15.6">
      <c r="A544" s="49">
        <f>분석1단계!AA543</f>
        <v>44738</v>
      </c>
      <c r="B544">
        <v>5</v>
      </c>
      <c r="C544">
        <v>20</v>
      </c>
      <c r="D544">
        <v>7</v>
      </c>
      <c r="E544">
        <v>2</v>
      </c>
      <c r="F544">
        <v>2</v>
      </c>
      <c r="G544" s="50">
        <v>34.1</v>
      </c>
      <c r="H544">
        <v>10</v>
      </c>
      <c r="I544">
        <f t="shared" si="19"/>
        <v>10</v>
      </c>
      <c r="J544">
        <v>28.6</v>
      </c>
      <c r="K544" s="50">
        <v>24.37</v>
      </c>
      <c r="L544">
        <f t="shared" si="20"/>
        <v>9</v>
      </c>
      <c r="M544">
        <v>20.71</v>
      </c>
    </row>
    <row r="545" spans="1:13" ht="15.6">
      <c r="A545" s="49">
        <f>분석1단계!AA544</f>
        <v>44739</v>
      </c>
      <c r="B545">
        <v>5</v>
      </c>
      <c r="C545">
        <v>20</v>
      </c>
      <c r="D545">
        <v>1</v>
      </c>
      <c r="E545">
        <v>0</v>
      </c>
      <c r="F545">
        <v>2</v>
      </c>
      <c r="G545" s="50">
        <v>33.799999999999997</v>
      </c>
      <c r="H545">
        <v>10</v>
      </c>
      <c r="I545">
        <f t="shared" si="19"/>
        <v>10</v>
      </c>
      <c r="J545">
        <v>28.7</v>
      </c>
      <c r="K545" s="50">
        <v>16.37</v>
      </c>
      <c r="L545">
        <f t="shared" si="20"/>
        <v>6</v>
      </c>
      <c r="M545">
        <v>20.73</v>
      </c>
    </row>
    <row r="546" spans="1:13" ht="15.6">
      <c r="A546" s="49">
        <f>분석1단계!AA545</f>
        <v>44740</v>
      </c>
      <c r="B546">
        <v>5</v>
      </c>
      <c r="C546">
        <v>18</v>
      </c>
      <c r="D546">
        <v>2</v>
      </c>
      <c r="E546">
        <v>0</v>
      </c>
      <c r="F546">
        <v>2</v>
      </c>
      <c r="G546" s="50">
        <v>33.5</v>
      </c>
      <c r="H546">
        <v>10</v>
      </c>
      <c r="I546">
        <f t="shared" si="19"/>
        <v>10</v>
      </c>
      <c r="J546">
        <v>28.7</v>
      </c>
      <c r="K546" s="50">
        <v>18.45</v>
      </c>
      <c r="L546">
        <f t="shared" si="20"/>
        <v>7</v>
      </c>
      <c r="M546">
        <v>20.8</v>
      </c>
    </row>
    <row r="547" spans="1:13" ht="15.6">
      <c r="A547" s="49">
        <f>분석1단계!AA546</f>
        <v>44741</v>
      </c>
      <c r="B547">
        <v>5</v>
      </c>
      <c r="C547">
        <v>18</v>
      </c>
      <c r="D547">
        <v>3</v>
      </c>
      <c r="E547">
        <v>0</v>
      </c>
      <c r="F547">
        <v>2</v>
      </c>
      <c r="G547" s="50">
        <v>34.299999999999997</v>
      </c>
      <c r="H547">
        <v>10</v>
      </c>
      <c r="I547">
        <f t="shared" si="19"/>
        <v>10</v>
      </c>
      <c r="J547">
        <v>28.7</v>
      </c>
      <c r="K547" s="50">
        <v>25.4</v>
      </c>
      <c r="L547">
        <f t="shared" si="20"/>
        <v>9</v>
      </c>
      <c r="M547">
        <v>20.87</v>
      </c>
    </row>
    <row r="548" spans="1:13" ht="15.6">
      <c r="A548" s="49">
        <f>분석1단계!AA547</f>
        <v>44742</v>
      </c>
      <c r="B548">
        <v>5</v>
      </c>
      <c r="C548">
        <v>19</v>
      </c>
      <c r="D548">
        <v>4</v>
      </c>
      <c r="E548">
        <v>0</v>
      </c>
      <c r="F548">
        <v>2</v>
      </c>
      <c r="G548" s="50">
        <v>33</v>
      </c>
      <c r="H548">
        <v>10</v>
      </c>
      <c r="I548">
        <f t="shared" si="19"/>
        <v>10</v>
      </c>
      <c r="J548">
        <v>28.8</v>
      </c>
      <c r="K548" s="50">
        <v>28.86</v>
      </c>
      <c r="L548">
        <f t="shared" si="20"/>
        <v>10</v>
      </c>
      <c r="M548">
        <v>20.91</v>
      </c>
    </row>
    <row r="549" spans="1:13" ht="15.6">
      <c r="A549" s="49">
        <f>분석1단계!AA548</f>
        <v>44743</v>
      </c>
      <c r="B549">
        <v>5</v>
      </c>
      <c r="C549">
        <v>19</v>
      </c>
      <c r="D549">
        <v>5</v>
      </c>
      <c r="E549">
        <v>0</v>
      </c>
      <c r="F549">
        <v>2</v>
      </c>
      <c r="G549" s="50">
        <v>33.5</v>
      </c>
      <c r="H549">
        <v>10</v>
      </c>
      <c r="I549">
        <f t="shared" si="19"/>
        <v>10</v>
      </c>
      <c r="J549">
        <v>28.8</v>
      </c>
      <c r="K549" s="50">
        <v>29.15</v>
      </c>
      <c r="L549">
        <f t="shared" si="20"/>
        <v>10</v>
      </c>
      <c r="M549">
        <v>20.99</v>
      </c>
    </row>
    <row r="550" spans="1:13" ht="15.6">
      <c r="A550" s="49">
        <f>분석1단계!AA549</f>
        <v>44744</v>
      </c>
      <c r="B550">
        <v>5</v>
      </c>
      <c r="C550">
        <v>19</v>
      </c>
      <c r="D550">
        <v>6</v>
      </c>
      <c r="E550">
        <v>1</v>
      </c>
      <c r="F550">
        <v>2</v>
      </c>
      <c r="G550" s="50">
        <v>31.6</v>
      </c>
      <c r="H550">
        <v>9</v>
      </c>
      <c r="I550">
        <f t="shared" si="19"/>
        <v>9</v>
      </c>
      <c r="J550">
        <v>28.9</v>
      </c>
      <c r="K550" s="50">
        <v>25.55</v>
      </c>
      <c r="L550">
        <f t="shared" si="20"/>
        <v>10</v>
      </c>
      <c r="M550">
        <v>21.17</v>
      </c>
    </row>
    <row r="551" spans="1:13" ht="15.6">
      <c r="A551" s="49">
        <f>분석1단계!AA550</f>
        <v>44745</v>
      </c>
      <c r="B551">
        <v>8</v>
      </c>
      <c r="C551">
        <v>19</v>
      </c>
      <c r="D551">
        <v>7</v>
      </c>
      <c r="E551">
        <v>2</v>
      </c>
      <c r="F551">
        <v>2</v>
      </c>
      <c r="G551" s="50">
        <v>33.4</v>
      </c>
      <c r="H551">
        <v>10</v>
      </c>
      <c r="I551">
        <f t="shared" si="19"/>
        <v>10</v>
      </c>
      <c r="J551">
        <v>28.9</v>
      </c>
      <c r="K551" s="50">
        <v>21.53</v>
      </c>
      <c r="L551">
        <f t="shared" si="20"/>
        <v>8</v>
      </c>
      <c r="M551">
        <v>21.19</v>
      </c>
    </row>
    <row r="552" spans="1:13" ht="15.6">
      <c r="A552" s="49">
        <f>분석1단계!AA551</f>
        <v>44746</v>
      </c>
      <c r="B552">
        <v>5</v>
      </c>
      <c r="C552">
        <v>19</v>
      </c>
      <c r="D552">
        <v>1</v>
      </c>
      <c r="E552">
        <v>0</v>
      </c>
      <c r="F552">
        <v>2</v>
      </c>
      <c r="G552" s="50">
        <v>32.4</v>
      </c>
      <c r="H552">
        <v>9</v>
      </c>
      <c r="I552">
        <f t="shared" si="19"/>
        <v>9</v>
      </c>
      <c r="J552">
        <v>28.9</v>
      </c>
      <c r="K552" s="50">
        <v>23.42</v>
      </c>
      <c r="L552">
        <f t="shared" si="20"/>
        <v>9</v>
      </c>
      <c r="M552">
        <v>21.23</v>
      </c>
    </row>
    <row r="553" spans="1:13" ht="15.6">
      <c r="A553" s="49">
        <f>분석1단계!AA552</f>
        <v>44747</v>
      </c>
      <c r="B553">
        <v>5</v>
      </c>
      <c r="C553">
        <v>19</v>
      </c>
      <c r="D553">
        <v>2</v>
      </c>
      <c r="E553">
        <v>0</v>
      </c>
      <c r="F553">
        <v>2</v>
      </c>
      <c r="G553" s="50">
        <v>32.299999999999997</v>
      </c>
      <c r="H553">
        <v>9</v>
      </c>
      <c r="I553">
        <f t="shared" si="19"/>
        <v>9</v>
      </c>
      <c r="J553">
        <v>29</v>
      </c>
      <c r="K553" s="50">
        <v>22.16</v>
      </c>
      <c r="L553">
        <f t="shared" si="20"/>
        <v>8</v>
      </c>
      <c r="M553">
        <v>21.26</v>
      </c>
    </row>
    <row r="554" spans="1:13" ht="15.6">
      <c r="A554" s="49">
        <f>분석1단계!AA553</f>
        <v>44748</v>
      </c>
      <c r="B554">
        <v>5</v>
      </c>
      <c r="C554">
        <v>19</v>
      </c>
      <c r="D554">
        <v>3</v>
      </c>
      <c r="E554">
        <v>0</v>
      </c>
      <c r="F554">
        <v>2</v>
      </c>
      <c r="G554" s="50">
        <v>35.1</v>
      </c>
      <c r="H554">
        <v>10</v>
      </c>
      <c r="I554">
        <f t="shared" si="19"/>
        <v>10</v>
      </c>
      <c r="J554">
        <v>29</v>
      </c>
      <c r="K554" s="50">
        <v>25.45</v>
      </c>
      <c r="L554">
        <f t="shared" si="20"/>
        <v>9</v>
      </c>
      <c r="M554">
        <v>21.32</v>
      </c>
    </row>
    <row r="555" spans="1:13" ht="15.6">
      <c r="A555" s="49">
        <f>분석1단계!AA554</f>
        <v>44749</v>
      </c>
      <c r="B555">
        <v>5</v>
      </c>
      <c r="C555">
        <v>19</v>
      </c>
      <c r="D555">
        <v>4</v>
      </c>
      <c r="E555">
        <v>0</v>
      </c>
      <c r="F555">
        <v>2</v>
      </c>
      <c r="G555" s="50">
        <v>35.700000000000003</v>
      </c>
      <c r="H555">
        <v>10</v>
      </c>
      <c r="I555">
        <f t="shared" si="19"/>
        <v>10</v>
      </c>
      <c r="J555">
        <v>29</v>
      </c>
      <c r="K555" s="50">
        <v>27.81</v>
      </c>
      <c r="L555">
        <f t="shared" si="20"/>
        <v>10</v>
      </c>
      <c r="M555">
        <v>21.33</v>
      </c>
    </row>
    <row r="556" spans="1:13" ht="15.6">
      <c r="A556" s="49">
        <f>분석1단계!AA555</f>
        <v>44750</v>
      </c>
      <c r="B556">
        <v>5</v>
      </c>
      <c r="C556">
        <v>18</v>
      </c>
      <c r="D556">
        <v>5</v>
      </c>
      <c r="E556">
        <v>0</v>
      </c>
      <c r="F556">
        <v>2</v>
      </c>
      <c r="G556" s="50">
        <v>34.5</v>
      </c>
      <c r="H556">
        <v>10</v>
      </c>
      <c r="I556">
        <f t="shared" si="19"/>
        <v>10</v>
      </c>
      <c r="J556">
        <v>29</v>
      </c>
      <c r="K556" s="50">
        <v>18.690000000000001</v>
      </c>
      <c r="L556">
        <f t="shared" si="20"/>
        <v>7</v>
      </c>
      <c r="M556">
        <v>21.35</v>
      </c>
    </row>
    <row r="557" spans="1:13" ht="15.6">
      <c r="A557" s="49">
        <f>분석1단계!AA556</f>
        <v>44751</v>
      </c>
      <c r="B557">
        <v>5</v>
      </c>
      <c r="C557">
        <v>19</v>
      </c>
      <c r="D557">
        <v>6</v>
      </c>
      <c r="E557">
        <v>1</v>
      </c>
      <c r="F557">
        <v>2</v>
      </c>
      <c r="G557" s="50">
        <v>32.799999999999997</v>
      </c>
      <c r="H557">
        <v>9</v>
      </c>
      <c r="I557">
        <f t="shared" si="19"/>
        <v>9</v>
      </c>
      <c r="J557">
        <v>29.1</v>
      </c>
      <c r="K557" s="50">
        <v>28.23</v>
      </c>
      <c r="L557">
        <f t="shared" si="20"/>
        <v>10</v>
      </c>
      <c r="M557">
        <v>21.45</v>
      </c>
    </row>
    <row r="558" spans="1:13" ht="15.6">
      <c r="A558" s="49">
        <f>분석1단계!AA557</f>
        <v>44752</v>
      </c>
      <c r="B558">
        <v>5</v>
      </c>
      <c r="C558">
        <v>19</v>
      </c>
      <c r="D558">
        <v>7</v>
      </c>
      <c r="E558">
        <v>2</v>
      </c>
      <c r="F558">
        <v>2</v>
      </c>
      <c r="G558" s="50">
        <v>33.9</v>
      </c>
      <c r="H558">
        <v>10</v>
      </c>
      <c r="I558">
        <f t="shared" si="19"/>
        <v>10</v>
      </c>
      <c r="J558">
        <v>29.1</v>
      </c>
      <c r="K558" s="50">
        <v>18.59</v>
      </c>
      <c r="L558">
        <f t="shared" si="20"/>
        <v>7</v>
      </c>
      <c r="M558">
        <v>21.53</v>
      </c>
    </row>
    <row r="559" spans="1:13" ht="15.6">
      <c r="A559" s="49">
        <f>분석1단계!AA558</f>
        <v>44753</v>
      </c>
      <c r="B559">
        <v>5</v>
      </c>
      <c r="C559">
        <v>19</v>
      </c>
      <c r="D559">
        <v>1</v>
      </c>
      <c r="E559">
        <v>0</v>
      </c>
      <c r="F559">
        <v>2</v>
      </c>
      <c r="G559" s="50">
        <v>33.1</v>
      </c>
      <c r="H559">
        <v>10</v>
      </c>
      <c r="I559">
        <f t="shared" si="19"/>
        <v>10</v>
      </c>
      <c r="J559">
        <v>29.1</v>
      </c>
      <c r="K559" s="50">
        <v>11.45</v>
      </c>
      <c r="L559">
        <f t="shared" si="20"/>
        <v>5</v>
      </c>
      <c r="M559">
        <v>21.56</v>
      </c>
    </row>
    <row r="560" spans="1:13" ht="15.6">
      <c r="A560" s="49">
        <f>분석1단계!AA559</f>
        <v>44754</v>
      </c>
      <c r="B560">
        <v>5</v>
      </c>
      <c r="C560">
        <v>20</v>
      </c>
      <c r="D560">
        <v>2</v>
      </c>
      <c r="E560">
        <v>0</v>
      </c>
      <c r="F560">
        <v>2</v>
      </c>
      <c r="G560" s="50">
        <v>34</v>
      </c>
      <c r="H560">
        <v>10</v>
      </c>
      <c r="I560">
        <f t="shared" si="19"/>
        <v>10</v>
      </c>
      <c r="J560">
        <v>29.1</v>
      </c>
      <c r="K560" s="50">
        <v>22.68</v>
      </c>
      <c r="L560">
        <f t="shared" si="20"/>
        <v>9</v>
      </c>
      <c r="M560">
        <v>21.62</v>
      </c>
    </row>
    <row r="561" spans="1:13" ht="15.6">
      <c r="A561" s="49">
        <f>분석1단계!AA560</f>
        <v>44755</v>
      </c>
      <c r="B561">
        <v>5</v>
      </c>
      <c r="C561">
        <v>19</v>
      </c>
      <c r="D561">
        <v>3</v>
      </c>
      <c r="E561">
        <v>0</v>
      </c>
      <c r="F561">
        <v>2</v>
      </c>
      <c r="G561" s="50">
        <v>34.299999999999997</v>
      </c>
      <c r="H561">
        <v>10</v>
      </c>
      <c r="I561">
        <f t="shared" si="19"/>
        <v>10</v>
      </c>
      <c r="J561">
        <v>29.2</v>
      </c>
      <c r="K561" s="50">
        <v>16.39</v>
      </c>
      <c r="L561">
        <f t="shared" si="20"/>
        <v>6</v>
      </c>
      <c r="M561">
        <v>21.72</v>
      </c>
    </row>
    <row r="562" spans="1:13" ht="15.6">
      <c r="A562" s="49">
        <f>분석1단계!AA561</f>
        <v>44756</v>
      </c>
      <c r="B562">
        <v>5</v>
      </c>
      <c r="C562">
        <v>17</v>
      </c>
      <c r="D562">
        <v>4</v>
      </c>
      <c r="E562">
        <v>0</v>
      </c>
      <c r="F562">
        <v>2</v>
      </c>
      <c r="G562" s="50">
        <v>35</v>
      </c>
      <c r="H562">
        <v>10</v>
      </c>
      <c r="I562">
        <f t="shared" si="19"/>
        <v>10</v>
      </c>
      <c r="J562">
        <v>29.2</v>
      </c>
      <c r="K562" s="50">
        <v>13.65</v>
      </c>
      <c r="L562">
        <f t="shared" si="20"/>
        <v>5</v>
      </c>
      <c r="M562">
        <v>21.75</v>
      </c>
    </row>
    <row r="563" spans="1:13" ht="15.6">
      <c r="A563" s="49">
        <f>분석1단계!AA562</f>
        <v>44757</v>
      </c>
      <c r="B563">
        <v>5</v>
      </c>
      <c r="C563">
        <v>12</v>
      </c>
      <c r="D563">
        <v>5</v>
      </c>
      <c r="E563">
        <v>0</v>
      </c>
      <c r="F563">
        <v>2</v>
      </c>
      <c r="G563" s="50">
        <v>31.5</v>
      </c>
      <c r="H563">
        <v>9</v>
      </c>
      <c r="I563">
        <f t="shared" si="19"/>
        <v>9</v>
      </c>
      <c r="J563">
        <v>29.2</v>
      </c>
      <c r="K563" s="50">
        <v>6.99</v>
      </c>
      <c r="L563">
        <f t="shared" si="20"/>
        <v>3</v>
      </c>
      <c r="M563">
        <v>21.77</v>
      </c>
    </row>
    <row r="564" spans="1:13" ht="15.6">
      <c r="A564" s="49">
        <f>분석1단계!AA563</f>
        <v>44758</v>
      </c>
      <c r="B564">
        <v>8</v>
      </c>
      <c r="C564">
        <v>20</v>
      </c>
      <c r="D564">
        <v>6</v>
      </c>
      <c r="E564">
        <v>1</v>
      </c>
      <c r="F564">
        <v>2</v>
      </c>
      <c r="G564" s="50">
        <v>32.1</v>
      </c>
      <c r="H564">
        <v>9</v>
      </c>
      <c r="I564">
        <f t="shared" si="19"/>
        <v>9</v>
      </c>
      <c r="J564">
        <v>29.2</v>
      </c>
      <c r="K564" s="50">
        <v>21.72</v>
      </c>
      <c r="L564">
        <f t="shared" si="20"/>
        <v>8</v>
      </c>
      <c r="M564">
        <v>21.81</v>
      </c>
    </row>
    <row r="565" spans="1:13" ht="15.6">
      <c r="A565" s="49">
        <f>분석1단계!AA564</f>
        <v>44759</v>
      </c>
      <c r="B565">
        <v>5</v>
      </c>
      <c r="C565">
        <v>20</v>
      </c>
      <c r="D565">
        <v>7</v>
      </c>
      <c r="E565">
        <v>2</v>
      </c>
      <c r="F565">
        <v>2</v>
      </c>
      <c r="G565" s="50">
        <v>32</v>
      </c>
      <c r="H565">
        <v>9</v>
      </c>
      <c r="I565">
        <f t="shared" si="19"/>
        <v>9</v>
      </c>
      <c r="J565">
        <v>29.3</v>
      </c>
      <c r="K565" s="50">
        <v>11.08</v>
      </c>
      <c r="L565">
        <f t="shared" si="20"/>
        <v>4</v>
      </c>
      <c r="M565">
        <v>21.82</v>
      </c>
    </row>
    <row r="566" spans="1:13" ht="15.6">
      <c r="A566" s="49">
        <f>분석1단계!AA565</f>
        <v>44760</v>
      </c>
      <c r="B566">
        <v>5</v>
      </c>
      <c r="C566">
        <v>12</v>
      </c>
      <c r="D566">
        <v>1</v>
      </c>
      <c r="E566">
        <v>0</v>
      </c>
      <c r="F566">
        <v>2</v>
      </c>
      <c r="G566" s="50">
        <v>33.9</v>
      </c>
      <c r="H566">
        <v>10</v>
      </c>
      <c r="I566">
        <f t="shared" si="19"/>
        <v>10</v>
      </c>
      <c r="J566">
        <v>29.3</v>
      </c>
      <c r="K566" s="50">
        <v>10.38</v>
      </c>
      <c r="L566">
        <f t="shared" si="20"/>
        <v>4</v>
      </c>
      <c r="M566">
        <v>21.88</v>
      </c>
    </row>
    <row r="567" spans="1:13" ht="15.6">
      <c r="A567" s="49">
        <f>분석1단계!AA566</f>
        <v>44761</v>
      </c>
      <c r="B567">
        <v>5</v>
      </c>
      <c r="C567">
        <v>19</v>
      </c>
      <c r="D567">
        <v>2</v>
      </c>
      <c r="E567">
        <v>0</v>
      </c>
      <c r="F567">
        <v>2</v>
      </c>
      <c r="G567" s="50">
        <v>31.9</v>
      </c>
      <c r="H567">
        <v>9</v>
      </c>
      <c r="I567">
        <f t="shared" si="19"/>
        <v>9</v>
      </c>
      <c r="J567">
        <v>29.4</v>
      </c>
      <c r="K567" s="50">
        <v>26.26</v>
      </c>
      <c r="L567">
        <f t="shared" si="20"/>
        <v>10</v>
      </c>
      <c r="M567">
        <v>21.89</v>
      </c>
    </row>
    <row r="568" spans="1:13" ht="15.6">
      <c r="A568" s="49">
        <f>분석1단계!AA567</f>
        <v>44762</v>
      </c>
      <c r="B568">
        <v>5</v>
      </c>
      <c r="C568">
        <v>20</v>
      </c>
      <c r="D568">
        <v>3</v>
      </c>
      <c r="E568">
        <v>0</v>
      </c>
      <c r="F568">
        <v>2</v>
      </c>
      <c r="G568" s="50">
        <v>31.6</v>
      </c>
      <c r="H568">
        <v>9</v>
      </c>
      <c r="I568">
        <f t="shared" si="19"/>
        <v>9</v>
      </c>
      <c r="J568">
        <v>29.4</v>
      </c>
      <c r="K568" s="50">
        <v>21.56</v>
      </c>
      <c r="L568">
        <f t="shared" si="20"/>
        <v>8</v>
      </c>
      <c r="M568">
        <v>21.94</v>
      </c>
    </row>
    <row r="569" spans="1:13" ht="15.6">
      <c r="A569" s="49">
        <f>분석1단계!AA568</f>
        <v>44763</v>
      </c>
      <c r="B569">
        <v>5</v>
      </c>
      <c r="C569">
        <v>18</v>
      </c>
      <c r="D569">
        <v>4</v>
      </c>
      <c r="E569">
        <v>0</v>
      </c>
      <c r="F569">
        <v>2</v>
      </c>
      <c r="G569" s="50">
        <v>32.799999999999997</v>
      </c>
      <c r="H569">
        <v>9</v>
      </c>
      <c r="I569">
        <f t="shared" si="19"/>
        <v>9</v>
      </c>
      <c r="J569">
        <v>29.4</v>
      </c>
      <c r="K569" s="50">
        <v>16.98</v>
      </c>
      <c r="L569">
        <f t="shared" si="20"/>
        <v>7</v>
      </c>
      <c r="M569">
        <v>21.97</v>
      </c>
    </row>
    <row r="570" spans="1:13" ht="15.6">
      <c r="A570" s="49">
        <f>분석1단계!AA569</f>
        <v>44764</v>
      </c>
      <c r="B570">
        <v>5</v>
      </c>
      <c r="C570">
        <v>20</v>
      </c>
      <c r="D570">
        <v>5</v>
      </c>
      <c r="E570">
        <v>0</v>
      </c>
      <c r="F570">
        <v>2</v>
      </c>
      <c r="G570" s="50">
        <v>31.6</v>
      </c>
      <c r="H570">
        <v>9</v>
      </c>
      <c r="I570">
        <f t="shared" si="19"/>
        <v>9</v>
      </c>
      <c r="J570">
        <v>29.4</v>
      </c>
      <c r="K570" s="50">
        <v>25.63</v>
      </c>
      <c r="L570">
        <f t="shared" si="20"/>
        <v>10</v>
      </c>
      <c r="M570">
        <v>22.02</v>
      </c>
    </row>
    <row r="571" spans="1:13" ht="15.6">
      <c r="A571" s="49">
        <f>분석1단계!AA570</f>
        <v>44765</v>
      </c>
      <c r="B571">
        <v>5</v>
      </c>
      <c r="C571">
        <v>20</v>
      </c>
      <c r="D571">
        <v>6</v>
      </c>
      <c r="E571">
        <v>1</v>
      </c>
      <c r="F571">
        <v>2</v>
      </c>
      <c r="G571" s="50">
        <v>32.1</v>
      </c>
      <c r="H571">
        <v>9</v>
      </c>
      <c r="I571">
        <f t="shared" si="19"/>
        <v>9</v>
      </c>
      <c r="J571">
        <v>29.5</v>
      </c>
      <c r="K571" s="50">
        <v>20.87</v>
      </c>
      <c r="L571">
        <f t="shared" si="20"/>
        <v>8</v>
      </c>
      <c r="M571">
        <v>22.02</v>
      </c>
    </row>
    <row r="572" spans="1:13" ht="15.6">
      <c r="A572" s="49">
        <f>분석1단계!AA571</f>
        <v>44766</v>
      </c>
      <c r="B572">
        <v>10</v>
      </c>
      <c r="C572">
        <v>20</v>
      </c>
      <c r="D572">
        <v>7</v>
      </c>
      <c r="E572">
        <v>2</v>
      </c>
      <c r="F572">
        <v>2</v>
      </c>
      <c r="G572" s="50">
        <v>31.3</v>
      </c>
      <c r="H572">
        <v>9</v>
      </c>
      <c r="I572">
        <f t="shared" si="19"/>
        <v>9</v>
      </c>
      <c r="J572">
        <v>29.5</v>
      </c>
      <c r="K572" s="50">
        <v>19.62</v>
      </c>
      <c r="L572">
        <f t="shared" si="20"/>
        <v>8</v>
      </c>
      <c r="M572">
        <v>22.09</v>
      </c>
    </row>
    <row r="573" spans="1:13" ht="15.6">
      <c r="A573" s="49">
        <f>분석1단계!AA572</f>
        <v>44767</v>
      </c>
      <c r="B573">
        <v>5</v>
      </c>
      <c r="C573">
        <v>19</v>
      </c>
      <c r="D573">
        <v>1</v>
      </c>
      <c r="E573">
        <v>0</v>
      </c>
      <c r="F573">
        <v>2</v>
      </c>
      <c r="G573" s="50">
        <v>30.8</v>
      </c>
      <c r="H573">
        <v>9</v>
      </c>
      <c r="I573">
        <f t="shared" si="19"/>
        <v>9</v>
      </c>
      <c r="J573">
        <v>29.5</v>
      </c>
      <c r="K573" s="50">
        <v>27.7</v>
      </c>
      <c r="L573">
        <f t="shared" si="20"/>
        <v>10</v>
      </c>
      <c r="M573">
        <v>22.16</v>
      </c>
    </row>
    <row r="574" spans="1:13" ht="15.6">
      <c r="A574" s="49">
        <f>분석1단계!AA573</f>
        <v>44768</v>
      </c>
      <c r="B574">
        <v>5</v>
      </c>
      <c r="C574">
        <v>19</v>
      </c>
      <c r="D574">
        <v>2</v>
      </c>
      <c r="E574">
        <v>0</v>
      </c>
      <c r="F574">
        <v>2</v>
      </c>
      <c r="G574" s="50">
        <v>33.200000000000003</v>
      </c>
      <c r="H574">
        <v>10</v>
      </c>
      <c r="I574">
        <f t="shared" si="19"/>
        <v>10</v>
      </c>
      <c r="J574">
        <v>29.6</v>
      </c>
      <c r="K574" s="50">
        <v>27.43</v>
      </c>
      <c r="L574">
        <f t="shared" si="20"/>
        <v>10</v>
      </c>
      <c r="M574">
        <v>22.17</v>
      </c>
    </row>
    <row r="575" spans="1:13" ht="15.6">
      <c r="A575" s="49">
        <f>분석1단계!AA574</f>
        <v>44769</v>
      </c>
      <c r="B575">
        <v>5</v>
      </c>
      <c r="C575">
        <v>18</v>
      </c>
      <c r="D575">
        <v>3</v>
      </c>
      <c r="E575">
        <v>0</v>
      </c>
      <c r="F575">
        <v>2</v>
      </c>
      <c r="G575" s="50">
        <v>34.1</v>
      </c>
      <c r="H575">
        <v>10</v>
      </c>
      <c r="I575">
        <f t="shared" si="19"/>
        <v>10</v>
      </c>
      <c r="J575">
        <v>29.6</v>
      </c>
      <c r="K575" s="50">
        <v>26.03</v>
      </c>
      <c r="L575">
        <f t="shared" si="20"/>
        <v>10</v>
      </c>
      <c r="M575">
        <v>22.27</v>
      </c>
    </row>
    <row r="576" spans="1:13" ht="15.6">
      <c r="A576" s="49">
        <f>분석1단계!AA575</f>
        <v>44770</v>
      </c>
      <c r="B576">
        <v>5</v>
      </c>
      <c r="C576">
        <v>19</v>
      </c>
      <c r="D576">
        <v>4</v>
      </c>
      <c r="E576">
        <v>0</v>
      </c>
      <c r="F576">
        <v>2</v>
      </c>
      <c r="G576" s="50">
        <v>35.6</v>
      </c>
      <c r="H576">
        <v>10</v>
      </c>
      <c r="I576">
        <f t="shared" si="19"/>
        <v>10</v>
      </c>
      <c r="J576">
        <v>29.6</v>
      </c>
      <c r="K576" s="50">
        <v>24.18</v>
      </c>
      <c r="L576">
        <f t="shared" si="20"/>
        <v>9</v>
      </c>
      <c r="M576">
        <v>22.31</v>
      </c>
    </row>
    <row r="577" spans="1:13" ht="15.6">
      <c r="A577" s="49">
        <f>분석1단계!AA576</f>
        <v>44771</v>
      </c>
      <c r="B577">
        <v>5</v>
      </c>
      <c r="C577">
        <v>19</v>
      </c>
      <c r="D577">
        <v>5</v>
      </c>
      <c r="E577">
        <v>0</v>
      </c>
      <c r="F577">
        <v>2</v>
      </c>
      <c r="G577" s="50">
        <v>33.4</v>
      </c>
      <c r="H577">
        <v>10</v>
      </c>
      <c r="I577">
        <f t="shared" si="19"/>
        <v>10</v>
      </c>
      <c r="J577">
        <v>29.6</v>
      </c>
      <c r="K577" s="50">
        <v>23.56</v>
      </c>
      <c r="L577">
        <f t="shared" si="20"/>
        <v>9</v>
      </c>
      <c r="M577">
        <v>22.38</v>
      </c>
    </row>
    <row r="578" spans="1:13" ht="15.6">
      <c r="A578" s="49">
        <f>분석1단계!AA577</f>
        <v>44772</v>
      </c>
      <c r="B578">
        <v>5</v>
      </c>
      <c r="C578">
        <v>20</v>
      </c>
      <c r="D578">
        <v>6</v>
      </c>
      <c r="E578">
        <v>1</v>
      </c>
      <c r="F578">
        <v>2</v>
      </c>
      <c r="G578" s="50">
        <v>30.9</v>
      </c>
      <c r="H578">
        <v>9</v>
      </c>
      <c r="I578">
        <f t="shared" si="19"/>
        <v>9</v>
      </c>
      <c r="J578">
        <v>29.6</v>
      </c>
      <c r="K578" s="50">
        <v>2.42</v>
      </c>
      <c r="L578">
        <f t="shared" si="20"/>
        <v>1</v>
      </c>
      <c r="M578">
        <v>22.39</v>
      </c>
    </row>
    <row r="579" spans="1:13" ht="15.6">
      <c r="A579" s="49">
        <f>분석1단계!AA578</f>
        <v>44773</v>
      </c>
      <c r="B579">
        <v>5</v>
      </c>
      <c r="C579">
        <v>20</v>
      </c>
      <c r="D579">
        <v>7</v>
      </c>
      <c r="E579">
        <v>2</v>
      </c>
      <c r="F579">
        <v>2</v>
      </c>
      <c r="G579" s="50">
        <v>32.299999999999997</v>
      </c>
      <c r="H579">
        <v>9</v>
      </c>
      <c r="I579">
        <f t="shared" ref="I579:I642" si="21">IF(G579&lt;$R$21,1,IF(G579&lt;$R$20,2,IF(G579&lt;$R$19,3,IF(G579&lt;$R$18,4,IF(G579&lt;$R$17,5,IF(G579&lt;$R$16,6,IF(G579&lt;$R$15,7,IF(G579&lt;$R$14,8,IF(G579&lt;$R$13,9,10)))))))))</f>
        <v>9</v>
      </c>
      <c r="J579">
        <v>29.6</v>
      </c>
      <c r="K579" s="50">
        <v>5.39</v>
      </c>
      <c r="L579">
        <f t="shared" ref="L579:L642" si="22">IF(K579&lt;$U$21,1,IF(K579&lt;$U$20,2,IF(K579&lt;$U$19,3,IF(K579&lt;$U$18,4,IF(K579&lt;$U$17,5,IF(K579&lt;$U$16,6,IF(K579&lt;$U$15,7,IF(K579&lt;$U$14,8,IF(K579&lt;$U$13,9,10)))))))))</f>
        <v>2</v>
      </c>
      <c r="M579">
        <v>22.39</v>
      </c>
    </row>
    <row r="580" spans="1:13" ht="15.6">
      <c r="A580" s="49">
        <f>분석1단계!AA579</f>
        <v>44774</v>
      </c>
      <c r="B580">
        <v>5</v>
      </c>
      <c r="C580">
        <v>20</v>
      </c>
      <c r="D580">
        <v>1</v>
      </c>
      <c r="E580">
        <v>0</v>
      </c>
      <c r="F580">
        <v>2</v>
      </c>
      <c r="G580" s="50">
        <v>33.1</v>
      </c>
      <c r="H580">
        <v>10</v>
      </c>
      <c r="I580">
        <f t="shared" si="21"/>
        <v>10</v>
      </c>
      <c r="J580">
        <v>29.7</v>
      </c>
      <c r="K580" s="50">
        <v>14.51</v>
      </c>
      <c r="L580">
        <f t="shared" si="22"/>
        <v>6</v>
      </c>
      <c r="M580">
        <v>22.39</v>
      </c>
    </row>
    <row r="581" spans="1:13" ht="15.6">
      <c r="A581" s="49">
        <f>분석1단계!AA580</f>
        <v>44775</v>
      </c>
      <c r="B581">
        <v>5</v>
      </c>
      <c r="C581">
        <v>20</v>
      </c>
      <c r="D581">
        <v>2</v>
      </c>
      <c r="E581">
        <v>0</v>
      </c>
      <c r="F581">
        <v>2</v>
      </c>
      <c r="G581" s="50">
        <v>35</v>
      </c>
      <c r="H581">
        <v>10</v>
      </c>
      <c r="I581">
        <f t="shared" si="21"/>
        <v>10</v>
      </c>
      <c r="J581">
        <v>29.7</v>
      </c>
      <c r="K581" s="50">
        <v>20.91</v>
      </c>
      <c r="L581">
        <f t="shared" si="22"/>
        <v>8</v>
      </c>
      <c r="M581">
        <v>22.41</v>
      </c>
    </row>
    <row r="582" spans="1:13" ht="15.6">
      <c r="A582" s="49">
        <f>분석1단계!AA581</f>
        <v>44776</v>
      </c>
      <c r="B582">
        <v>5</v>
      </c>
      <c r="C582">
        <v>19</v>
      </c>
      <c r="D582">
        <v>3</v>
      </c>
      <c r="E582">
        <v>0</v>
      </c>
      <c r="F582">
        <v>2</v>
      </c>
      <c r="G582" s="50">
        <v>34.700000000000003</v>
      </c>
      <c r="H582">
        <v>10</v>
      </c>
      <c r="I582">
        <f t="shared" si="21"/>
        <v>10</v>
      </c>
      <c r="J582">
        <v>29.7</v>
      </c>
      <c r="K582" s="50">
        <v>24.56</v>
      </c>
      <c r="L582">
        <f t="shared" si="22"/>
        <v>9</v>
      </c>
      <c r="M582">
        <v>22.5</v>
      </c>
    </row>
    <row r="583" spans="1:13" ht="15.6">
      <c r="A583" s="49">
        <f>분석1단계!AA582</f>
        <v>44777</v>
      </c>
      <c r="B583">
        <v>5</v>
      </c>
      <c r="C583">
        <v>19</v>
      </c>
      <c r="D583">
        <v>4</v>
      </c>
      <c r="E583">
        <v>0</v>
      </c>
      <c r="F583">
        <v>2</v>
      </c>
      <c r="G583" s="50">
        <v>34.9</v>
      </c>
      <c r="H583">
        <v>10</v>
      </c>
      <c r="I583">
        <f t="shared" si="21"/>
        <v>10</v>
      </c>
      <c r="J583">
        <v>29.8</v>
      </c>
      <c r="K583" s="50">
        <v>26.47</v>
      </c>
      <c r="L583">
        <f t="shared" si="22"/>
        <v>10</v>
      </c>
      <c r="M583">
        <v>22.5</v>
      </c>
    </row>
    <row r="584" spans="1:13" ht="15.6">
      <c r="A584" s="49">
        <f>분석1단계!AA583</f>
        <v>44778</v>
      </c>
      <c r="B584">
        <v>5</v>
      </c>
      <c r="C584">
        <v>19</v>
      </c>
      <c r="D584">
        <v>5</v>
      </c>
      <c r="E584">
        <v>0</v>
      </c>
      <c r="F584">
        <v>2</v>
      </c>
      <c r="G584" s="50">
        <v>35.9</v>
      </c>
      <c r="H584">
        <v>10</v>
      </c>
      <c r="I584">
        <f t="shared" si="21"/>
        <v>10</v>
      </c>
      <c r="J584">
        <v>29.8</v>
      </c>
      <c r="K584" s="50">
        <v>25.67</v>
      </c>
      <c r="L584">
        <f t="shared" si="22"/>
        <v>10</v>
      </c>
      <c r="M584">
        <v>22.57</v>
      </c>
    </row>
    <row r="585" spans="1:13" ht="15.6">
      <c r="A585" s="49">
        <f>분석1단계!AA584</f>
        <v>44779</v>
      </c>
      <c r="B585">
        <v>5</v>
      </c>
      <c r="C585">
        <v>19</v>
      </c>
      <c r="D585">
        <v>6</v>
      </c>
      <c r="E585">
        <v>1</v>
      </c>
      <c r="F585">
        <v>2</v>
      </c>
      <c r="G585" s="50">
        <v>35.4</v>
      </c>
      <c r="H585">
        <v>10</v>
      </c>
      <c r="I585">
        <f t="shared" si="21"/>
        <v>10</v>
      </c>
      <c r="J585">
        <v>29.9</v>
      </c>
      <c r="K585" s="50">
        <v>17.93</v>
      </c>
      <c r="L585">
        <f t="shared" si="22"/>
        <v>7</v>
      </c>
      <c r="M585">
        <v>22.57</v>
      </c>
    </row>
    <row r="586" spans="1:13" ht="15.6">
      <c r="A586" s="49">
        <f>분석1단계!AA585</f>
        <v>44780</v>
      </c>
      <c r="B586">
        <v>5</v>
      </c>
      <c r="C586">
        <v>20</v>
      </c>
      <c r="D586">
        <v>7</v>
      </c>
      <c r="E586">
        <v>2</v>
      </c>
      <c r="F586">
        <v>2</v>
      </c>
      <c r="G586" s="50">
        <v>35.700000000000003</v>
      </c>
      <c r="H586">
        <v>10</v>
      </c>
      <c r="I586">
        <f t="shared" si="21"/>
        <v>10</v>
      </c>
      <c r="J586">
        <v>29.9</v>
      </c>
      <c r="K586" s="50">
        <v>23.75</v>
      </c>
      <c r="L586">
        <f t="shared" si="22"/>
        <v>9</v>
      </c>
      <c r="M586">
        <v>22.58</v>
      </c>
    </row>
    <row r="587" spans="1:13" ht="15.6">
      <c r="A587" s="49">
        <f>분석1단계!AA586</f>
        <v>44781</v>
      </c>
      <c r="B587">
        <v>5</v>
      </c>
      <c r="C587">
        <v>18</v>
      </c>
      <c r="D587">
        <v>1</v>
      </c>
      <c r="E587">
        <v>0</v>
      </c>
      <c r="F587">
        <v>2</v>
      </c>
      <c r="G587" s="50">
        <v>35.799999999999997</v>
      </c>
      <c r="H587">
        <v>10</v>
      </c>
      <c r="I587">
        <f t="shared" si="21"/>
        <v>10</v>
      </c>
      <c r="J587" s="53">
        <v>30</v>
      </c>
      <c r="K587" s="50">
        <v>25.21</v>
      </c>
      <c r="L587">
        <f t="shared" si="22"/>
        <v>9</v>
      </c>
      <c r="M587" s="15">
        <v>22.68</v>
      </c>
    </row>
    <row r="588" spans="1:13" ht="15.6">
      <c r="A588" s="49">
        <f>분석1단계!AA587</f>
        <v>44782</v>
      </c>
      <c r="B588">
        <v>4</v>
      </c>
      <c r="C588">
        <v>17</v>
      </c>
      <c r="D588">
        <v>2</v>
      </c>
      <c r="E588">
        <v>0</v>
      </c>
      <c r="F588">
        <v>2</v>
      </c>
      <c r="G588" s="50">
        <v>35.5</v>
      </c>
      <c r="H588">
        <v>10</v>
      </c>
      <c r="I588">
        <f t="shared" si="21"/>
        <v>10</v>
      </c>
      <c r="J588" s="15">
        <v>30.1</v>
      </c>
      <c r="K588" s="50">
        <v>22.17</v>
      </c>
      <c r="L588">
        <f t="shared" si="22"/>
        <v>8</v>
      </c>
      <c r="M588">
        <v>22.7</v>
      </c>
    </row>
    <row r="589" spans="1:13" ht="15.6">
      <c r="A589" s="49">
        <f>분석1단계!AA588</f>
        <v>44783</v>
      </c>
      <c r="B589">
        <v>5</v>
      </c>
      <c r="C589">
        <v>18</v>
      </c>
      <c r="D589">
        <v>3</v>
      </c>
      <c r="E589">
        <v>0</v>
      </c>
      <c r="F589">
        <v>2</v>
      </c>
      <c r="G589" s="50">
        <v>36.4</v>
      </c>
      <c r="H589">
        <v>10</v>
      </c>
      <c r="I589">
        <f t="shared" si="21"/>
        <v>10</v>
      </c>
      <c r="J589">
        <v>30.2</v>
      </c>
      <c r="K589" s="50">
        <v>20.51</v>
      </c>
      <c r="L589">
        <f t="shared" si="22"/>
        <v>8</v>
      </c>
      <c r="M589">
        <v>22.71</v>
      </c>
    </row>
    <row r="590" spans="1:13" ht="15.6">
      <c r="A590" s="49">
        <f>분석1단계!AA589</f>
        <v>44784</v>
      </c>
      <c r="B590">
        <v>5</v>
      </c>
      <c r="C590">
        <v>20</v>
      </c>
      <c r="D590">
        <v>4</v>
      </c>
      <c r="E590">
        <v>0</v>
      </c>
      <c r="F590">
        <v>2</v>
      </c>
      <c r="G590" s="50">
        <v>35.700000000000003</v>
      </c>
      <c r="H590">
        <v>10</v>
      </c>
      <c r="I590">
        <f t="shared" si="21"/>
        <v>10</v>
      </c>
      <c r="J590">
        <v>30.2</v>
      </c>
      <c r="K590" s="50">
        <v>16.690000000000001</v>
      </c>
      <c r="L590">
        <f t="shared" si="22"/>
        <v>7</v>
      </c>
      <c r="M590">
        <v>22.77</v>
      </c>
    </row>
    <row r="591" spans="1:13" ht="15.6">
      <c r="A591" s="49">
        <f>분석1단계!AA590</f>
        <v>44785</v>
      </c>
      <c r="B591">
        <v>5</v>
      </c>
      <c r="C591">
        <v>19</v>
      </c>
      <c r="D591">
        <v>5</v>
      </c>
      <c r="E591">
        <v>0</v>
      </c>
      <c r="F591">
        <v>2</v>
      </c>
      <c r="G591" s="50">
        <v>34.799999999999997</v>
      </c>
      <c r="H591">
        <v>10</v>
      </c>
      <c r="I591">
        <f t="shared" si="21"/>
        <v>10</v>
      </c>
      <c r="J591">
        <v>30.2</v>
      </c>
      <c r="K591" s="50">
        <v>13.65</v>
      </c>
      <c r="L591">
        <f t="shared" si="22"/>
        <v>5</v>
      </c>
      <c r="M591">
        <v>22.8</v>
      </c>
    </row>
    <row r="592" spans="1:13" ht="15.6">
      <c r="A592" s="49">
        <f>분석1단계!AA591</f>
        <v>44786</v>
      </c>
      <c r="B592">
        <v>5</v>
      </c>
      <c r="C592">
        <v>20</v>
      </c>
      <c r="D592">
        <v>6</v>
      </c>
      <c r="E592">
        <v>1</v>
      </c>
      <c r="F592">
        <v>2</v>
      </c>
      <c r="G592" s="50">
        <v>35.4</v>
      </c>
      <c r="H592">
        <v>10</v>
      </c>
      <c r="I592">
        <f t="shared" si="21"/>
        <v>10</v>
      </c>
      <c r="J592">
        <v>30.2</v>
      </c>
      <c r="K592" s="50">
        <v>22.39</v>
      </c>
      <c r="L592">
        <f t="shared" si="22"/>
        <v>8</v>
      </c>
      <c r="M592">
        <v>22.81</v>
      </c>
    </row>
    <row r="593" spans="1:13" ht="15.6">
      <c r="A593" s="49">
        <f>분석1단계!AA592</f>
        <v>44787</v>
      </c>
      <c r="B593">
        <v>5</v>
      </c>
      <c r="C593">
        <v>20</v>
      </c>
      <c r="D593">
        <v>7</v>
      </c>
      <c r="E593">
        <v>2</v>
      </c>
      <c r="F593">
        <v>2</v>
      </c>
      <c r="G593" s="50">
        <v>36.200000000000003</v>
      </c>
      <c r="H593">
        <v>10</v>
      </c>
      <c r="I593">
        <f t="shared" si="21"/>
        <v>10</v>
      </c>
      <c r="J593">
        <v>30.3</v>
      </c>
      <c r="K593" s="50">
        <v>22.38</v>
      </c>
      <c r="L593">
        <f t="shared" si="22"/>
        <v>8</v>
      </c>
      <c r="M593">
        <v>22.83</v>
      </c>
    </row>
    <row r="594" spans="1:13" ht="15.6">
      <c r="A594" s="49">
        <f>분석1단계!AA593</f>
        <v>44788</v>
      </c>
      <c r="B594">
        <v>5</v>
      </c>
      <c r="C594">
        <v>20</v>
      </c>
      <c r="D594">
        <v>1</v>
      </c>
      <c r="E594">
        <v>3</v>
      </c>
      <c r="F594">
        <v>2</v>
      </c>
      <c r="G594" s="50">
        <v>35.700000000000003</v>
      </c>
      <c r="H594">
        <v>10</v>
      </c>
      <c r="I594">
        <f t="shared" si="21"/>
        <v>10</v>
      </c>
      <c r="J594">
        <v>30.3</v>
      </c>
      <c r="K594" s="50">
        <v>23.58</v>
      </c>
      <c r="L594">
        <f t="shared" si="22"/>
        <v>9</v>
      </c>
      <c r="M594">
        <v>22.85</v>
      </c>
    </row>
    <row r="595" spans="1:13" ht="15.6">
      <c r="A595" s="49">
        <f>분석1단계!AA594</f>
        <v>44789</v>
      </c>
      <c r="B595">
        <v>5</v>
      </c>
      <c r="C595">
        <v>19</v>
      </c>
      <c r="D595">
        <v>2</v>
      </c>
      <c r="E595">
        <v>0</v>
      </c>
      <c r="F595">
        <v>2</v>
      </c>
      <c r="G595" s="50">
        <v>34.700000000000003</v>
      </c>
      <c r="H595">
        <v>10</v>
      </c>
      <c r="I595">
        <f t="shared" si="21"/>
        <v>10</v>
      </c>
      <c r="J595">
        <v>30.3</v>
      </c>
      <c r="K595" s="50">
        <v>16.489999999999998</v>
      </c>
      <c r="L595">
        <f t="shared" si="22"/>
        <v>7</v>
      </c>
      <c r="M595">
        <v>22.87</v>
      </c>
    </row>
    <row r="596" spans="1:13" ht="15.6">
      <c r="A596" s="49">
        <f>분석1단계!AA595</f>
        <v>44790</v>
      </c>
      <c r="B596">
        <v>5</v>
      </c>
      <c r="C596">
        <v>12</v>
      </c>
      <c r="D596">
        <v>3</v>
      </c>
      <c r="E596">
        <v>0</v>
      </c>
      <c r="F596">
        <v>2</v>
      </c>
      <c r="G596" s="50">
        <v>31.5</v>
      </c>
      <c r="H596">
        <v>9</v>
      </c>
      <c r="I596">
        <f t="shared" si="21"/>
        <v>9</v>
      </c>
      <c r="J596">
        <v>30.5</v>
      </c>
      <c r="K596" s="50">
        <v>2.09</v>
      </c>
      <c r="L596">
        <f t="shared" si="22"/>
        <v>1</v>
      </c>
      <c r="M596">
        <v>22.89</v>
      </c>
    </row>
    <row r="597" spans="1:13" ht="15.6">
      <c r="A597" s="49">
        <f>분석1단계!AA596</f>
        <v>44791</v>
      </c>
      <c r="B597">
        <v>5</v>
      </c>
      <c r="C597">
        <v>19</v>
      </c>
      <c r="D597">
        <v>4</v>
      </c>
      <c r="E597">
        <v>0</v>
      </c>
      <c r="F597">
        <v>2</v>
      </c>
      <c r="G597" s="50">
        <v>31.2</v>
      </c>
      <c r="H597">
        <v>9</v>
      </c>
      <c r="I597">
        <f t="shared" si="21"/>
        <v>9</v>
      </c>
      <c r="J597">
        <v>30.6</v>
      </c>
      <c r="K597" s="50">
        <v>24.46</v>
      </c>
      <c r="L597">
        <f t="shared" si="22"/>
        <v>9</v>
      </c>
      <c r="M597">
        <v>22.93</v>
      </c>
    </row>
    <row r="598" spans="1:13" ht="15.6">
      <c r="A598" s="49">
        <f>분석1단계!AA597</f>
        <v>44792</v>
      </c>
      <c r="B598">
        <v>5</v>
      </c>
      <c r="C598">
        <v>18</v>
      </c>
      <c r="D598">
        <v>5</v>
      </c>
      <c r="E598">
        <v>0</v>
      </c>
      <c r="F598">
        <v>2</v>
      </c>
      <c r="G598" s="50">
        <v>35.700000000000003</v>
      </c>
      <c r="H598">
        <v>10</v>
      </c>
      <c r="I598">
        <f t="shared" si="21"/>
        <v>10</v>
      </c>
      <c r="J598">
        <v>30.7</v>
      </c>
      <c r="K598" s="50">
        <v>24.37</v>
      </c>
      <c r="L598">
        <f t="shared" si="22"/>
        <v>9</v>
      </c>
      <c r="M598">
        <v>23.05</v>
      </c>
    </row>
    <row r="599" spans="1:13" ht="15.6">
      <c r="A599" s="49">
        <f>분석1단계!AA598</f>
        <v>44793</v>
      </c>
      <c r="B599">
        <v>5</v>
      </c>
      <c r="C599">
        <v>20</v>
      </c>
      <c r="D599">
        <v>6</v>
      </c>
      <c r="E599">
        <v>1</v>
      </c>
      <c r="F599">
        <v>2</v>
      </c>
      <c r="G599" s="50">
        <v>34</v>
      </c>
      <c r="H599">
        <v>10</v>
      </c>
      <c r="I599">
        <f t="shared" si="21"/>
        <v>10</v>
      </c>
      <c r="J599">
        <v>30.7</v>
      </c>
      <c r="K599" s="50">
        <v>5.21</v>
      </c>
      <c r="L599">
        <f t="shared" si="22"/>
        <v>2</v>
      </c>
      <c r="M599">
        <v>23.09</v>
      </c>
    </row>
    <row r="600" spans="1:13" ht="15.6">
      <c r="A600" s="49">
        <f>분석1단계!AA599</f>
        <v>44794</v>
      </c>
      <c r="B600">
        <v>9</v>
      </c>
      <c r="C600">
        <v>19</v>
      </c>
      <c r="D600">
        <v>7</v>
      </c>
      <c r="E600">
        <v>2</v>
      </c>
      <c r="F600">
        <v>2</v>
      </c>
      <c r="G600" s="50">
        <v>32.200000000000003</v>
      </c>
      <c r="H600">
        <v>9</v>
      </c>
      <c r="I600">
        <f t="shared" si="21"/>
        <v>9</v>
      </c>
      <c r="J600">
        <v>30.8</v>
      </c>
      <c r="K600" s="50">
        <v>21.88</v>
      </c>
      <c r="L600">
        <f t="shared" si="22"/>
        <v>8</v>
      </c>
      <c r="M600">
        <v>23.13</v>
      </c>
    </row>
    <row r="601" spans="1:13" ht="15.6">
      <c r="A601" s="49">
        <f>분석1단계!AA600</f>
        <v>44795</v>
      </c>
      <c r="B601">
        <v>5</v>
      </c>
      <c r="C601">
        <v>19</v>
      </c>
      <c r="D601">
        <v>1</v>
      </c>
      <c r="E601">
        <v>0</v>
      </c>
      <c r="F601">
        <v>2</v>
      </c>
      <c r="G601" s="50">
        <v>32.9</v>
      </c>
      <c r="H601">
        <v>10</v>
      </c>
      <c r="I601">
        <f t="shared" si="21"/>
        <v>10</v>
      </c>
      <c r="J601">
        <v>30.8</v>
      </c>
      <c r="K601" s="50">
        <v>22.31</v>
      </c>
      <c r="L601">
        <f t="shared" si="22"/>
        <v>8</v>
      </c>
      <c r="M601">
        <v>23.18</v>
      </c>
    </row>
    <row r="602" spans="1:13" ht="15.6">
      <c r="A602" s="49">
        <f>분석1단계!AA601</f>
        <v>44796</v>
      </c>
      <c r="B602">
        <v>5</v>
      </c>
      <c r="C602">
        <v>20</v>
      </c>
      <c r="D602">
        <v>2</v>
      </c>
      <c r="E602">
        <v>0</v>
      </c>
      <c r="F602">
        <v>2</v>
      </c>
      <c r="G602" s="50">
        <v>34.799999999999997</v>
      </c>
      <c r="H602">
        <v>10</v>
      </c>
      <c r="I602">
        <f t="shared" si="21"/>
        <v>10</v>
      </c>
      <c r="J602">
        <v>30.8</v>
      </c>
      <c r="K602" s="50">
        <v>19.39</v>
      </c>
      <c r="L602">
        <f t="shared" si="22"/>
        <v>7</v>
      </c>
      <c r="M602">
        <v>23.19</v>
      </c>
    </row>
    <row r="603" spans="1:13" ht="15.6">
      <c r="A603" s="49">
        <f>분석1단계!AA602</f>
        <v>44797</v>
      </c>
      <c r="B603">
        <v>5</v>
      </c>
      <c r="C603">
        <v>18</v>
      </c>
      <c r="D603">
        <v>3</v>
      </c>
      <c r="E603">
        <v>0</v>
      </c>
      <c r="F603">
        <v>2</v>
      </c>
      <c r="G603" s="50">
        <v>32.5</v>
      </c>
      <c r="H603">
        <v>9</v>
      </c>
      <c r="I603">
        <f t="shared" si="21"/>
        <v>9</v>
      </c>
      <c r="J603">
        <v>30.9</v>
      </c>
      <c r="K603" s="50">
        <v>18.87</v>
      </c>
      <c r="L603">
        <f t="shared" si="22"/>
        <v>7</v>
      </c>
      <c r="M603">
        <v>23.25</v>
      </c>
    </row>
    <row r="604" spans="1:13" ht="15.6">
      <c r="A604" s="49">
        <f>분석1단계!AA603</f>
        <v>44798</v>
      </c>
      <c r="B604">
        <v>5</v>
      </c>
      <c r="C604">
        <v>18</v>
      </c>
      <c r="D604">
        <v>4</v>
      </c>
      <c r="E604">
        <v>0</v>
      </c>
      <c r="F604">
        <v>2</v>
      </c>
      <c r="G604" s="50">
        <v>31.1</v>
      </c>
      <c r="H604">
        <v>9</v>
      </c>
      <c r="I604">
        <f t="shared" si="21"/>
        <v>9</v>
      </c>
      <c r="J604">
        <v>30.9</v>
      </c>
      <c r="K604" s="50">
        <v>23.44</v>
      </c>
      <c r="L604">
        <f t="shared" si="22"/>
        <v>9</v>
      </c>
      <c r="M604">
        <v>23.27</v>
      </c>
    </row>
    <row r="605" spans="1:13" ht="15.6">
      <c r="A605" s="49">
        <f>분석1단계!AA604</f>
        <v>44799</v>
      </c>
      <c r="B605">
        <v>5</v>
      </c>
      <c r="C605">
        <v>19</v>
      </c>
      <c r="D605">
        <v>5</v>
      </c>
      <c r="E605">
        <v>0</v>
      </c>
      <c r="F605">
        <v>2</v>
      </c>
      <c r="G605" s="50">
        <v>29.4</v>
      </c>
      <c r="H605">
        <v>8</v>
      </c>
      <c r="I605">
        <f t="shared" si="21"/>
        <v>8</v>
      </c>
      <c r="J605">
        <v>30.9</v>
      </c>
      <c r="K605" s="50">
        <v>11.2</v>
      </c>
      <c r="L605">
        <f t="shared" si="22"/>
        <v>5</v>
      </c>
      <c r="M605">
        <v>23.36</v>
      </c>
    </row>
    <row r="606" spans="1:13" ht="15.6">
      <c r="A606" s="49">
        <f>분석1단계!AA605</f>
        <v>44800</v>
      </c>
      <c r="B606">
        <v>5</v>
      </c>
      <c r="C606">
        <v>17</v>
      </c>
      <c r="D606">
        <v>6</v>
      </c>
      <c r="E606">
        <v>1</v>
      </c>
      <c r="F606">
        <v>2</v>
      </c>
      <c r="G606" s="50">
        <v>30.9</v>
      </c>
      <c r="H606">
        <v>9</v>
      </c>
      <c r="I606">
        <f t="shared" si="21"/>
        <v>9</v>
      </c>
      <c r="J606">
        <v>30.9</v>
      </c>
      <c r="K606" s="50">
        <v>19.309999999999999</v>
      </c>
      <c r="L606">
        <f t="shared" si="22"/>
        <v>7</v>
      </c>
      <c r="M606">
        <v>23.37</v>
      </c>
    </row>
    <row r="607" spans="1:13" ht="15.6">
      <c r="A607" s="49">
        <f>분석1단계!AA606</f>
        <v>44801</v>
      </c>
      <c r="B607">
        <v>9</v>
      </c>
      <c r="C607">
        <v>19</v>
      </c>
      <c r="D607">
        <v>7</v>
      </c>
      <c r="E607">
        <v>2</v>
      </c>
      <c r="F607">
        <v>2</v>
      </c>
      <c r="G607" s="50">
        <v>29.5</v>
      </c>
      <c r="H607">
        <v>8</v>
      </c>
      <c r="I607">
        <f t="shared" si="21"/>
        <v>8</v>
      </c>
      <c r="J607">
        <v>30.9</v>
      </c>
      <c r="K607" s="50">
        <v>16.82</v>
      </c>
      <c r="L607">
        <f t="shared" si="22"/>
        <v>7</v>
      </c>
      <c r="M607">
        <v>23.39</v>
      </c>
    </row>
    <row r="608" spans="1:13" ht="15.6">
      <c r="A608" s="49">
        <f>분석1단계!AA607</f>
        <v>44802</v>
      </c>
      <c r="B608">
        <v>4</v>
      </c>
      <c r="C608">
        <v>17</v>
      </c>
      <c r="D608">
        <v>1</v>
      </c>
      <c r="E608">
        <v>0</v>
      </c>
      <c r="F608">
        <v>2</v>
      </c>
      <c r="G608" s="50">
        <v>29.9</v>
      </c>
      <c r="H608">
        <v>9</v>
      </c>
      <c r="I608">
        <f t="shared" si="21"/>
        <v>8</v>
      </c>
      <c r="J608">
        <v>31</v>
      </c>
      <c r="K608" s="50">
        <v>19.010000000000002</v>
      </c>
      <c r="L608">
        <f t="shared" si="22"/>
        <v>7</v>
      </c>
      <c r="M608">
        <v>23.4</v>
      </c>
    </row>
    <row r="609" spans="1:13" ht="15.6">
      <c r="A609" s="49">
        <f>분석1단계!AA608</f>
        <v>44803</v>
      </c>
      <c r="B609">
        <v>5</v>
      </c>
      <c r="C609">
        <v>18</v>
      </c>
      <c r="D609">
        <v>2</v>
      </c>
      <c r="E609">
        <v>0</v>
      </c>
      <c r="F609">
        <v>2</v>
      </c>
      <c r="G609" s="50">
        <v>34.1</v>
      </c>
      <c r="H609">
        <v>10</v>
      </c>
      <c r="I609">
        <f t="shared" si="21"/>
        <v>10</v>
      </c>
      <c r="J609">
        <v>31.1</v>
      </c>
      <c r="K609" s="50">
        <v>18.14</v>
      </c>
      <c r="L609">
        <f t="shared" si="22"/>
        <v>7</v>
      </c>
      <c r="M609">
        <v>23.41</v>
      </c>
    </row>
    <row r="610" spans="1:13" ht="15.6">
      <c r="A610" s="49">
        <f>분석1단계!AA609</f>
        <v>44804</v>
      </c>
      <c r="B610">
        <v>5</v>
      </c>
      <c r="C610">
        <v>14</v>
      </c>
      <c r="D610">
        <v>3</v>
      </c>
      <c r="E610">
        <v>0</v>
      </c>
      <c r="F610">
        <v>2</v>
      </c>
      <c r="G610" s="50">
        <v>30.3</v>
      </c>
      <c r="H610">
        <v>9</v>
      </c>
      <c r="I610">
        <f t="shared" si="21"/>
        <v>9</v>
      </c>
      <c r="J610">
        <v>31.2</v>
      </c>
      <c r="K610" s="50">
        <v>14.68</v>
      </c>
      <c r="L610">
        <f t="shared" si="22"/>
        <v>6</v>
      </c>
      <c r="M610">
        <v>23.42</v>
      </c>
    </row>
    <row r="611" spans="1:13" ht="15.6">
      <c r="A611" s="49">
        <f>분석1단계!AA610</f>
        <v>44805</v>
      </c>
      <c r="B611">
        <v>5</v>
      </c>
      <c r="C611">
        <v>14</v>
      </c>
      <c r="D611">
        <v>4</v>
      </c>
      <c r="E611">
        <v>0</v>
      </c>
      <c r="F611">
        <v>3</v>
      </c>
      <c r="G611" s="50">
        <v>27.7</v>
      </c>
      <c r="H611">
        <v>8</v>
      </c>
      <c r="I611">
        <f t="shared" si="21"/>
        <v>8</v>
      </c>
      <c r="J611">
        <v>31.2</v>
      </c>
      <c r="K611" s="50">
        <v>4.7300000000000004</v>
      </c>
      <c r="L611">
        <f t="shared" si="22"/>
        <v>2</v>
      </c>
      <c r="M611">
        <v>23.44</v>
      </c>
    </row>
    <row r="612" spans="1:13" ht="15.6">
      <c r="A612" s="49">
        <f>분석1단계!AA611</f>
        <v>44806</v>
      </c>
      <c r="B612">
        <v>5</v>
      </c>
      <c r="C612">
        <v>12</v>
      </c>
      <c r="D612">
        <v>5</v>
      </c>
      <c r="E612">
        <v>0</v>
      </c>
      <c r="F612">
        <v>3</v>
      </c>
      <c r="G612" s="50">
        <v>27.4</v>
      </c>
      <c r="H612">
        <v>8</v>
      </c>
      <c r="I612">
        <f t="shared" si="21"/>
        <v>8</v>
      </c>
      <c r="J612">
        <v>31.3</v>
      </c>
      <c r="K612" s="50">
        <v>1.44</v>
      </c>
      <c r="L612">
        <f t="shared" si="22"/>
        <v>1</v>
      </c>
      <c r="M612">
        <v>23.5</v>
      </c>
    </row>
    <row r="613" spans="1:13" ht="15.6">
      <c r="A613" s="49">
        <f>분석1단계!AA612</f>
        <v>44807</v>
      </c>
      <c r="B613">
        <v>5</v>
      </c>
      <c r="C613">
        <v>20</v>
      </c>
      <c r="D613">
        <v>6</v>
      </c>
      <c r="E613">
        <v>1</v>
      </c>
      <c r="F613">
        <v>3</v>
      </c>
      <c r="G613" s="50">
        <v>31.4</v>
      </c>
      <c r="H613">
        <v>9</v>
      </c>
      <c r="I613">
        <f t="shared" si="21"/>
        <v>9</v>
      </c>
      <c r="J613">
        <v>31.3</v>
      </c>
      <c r="K613" s="50">
        <v>10.46</v>
      </c>
      <c r="L613">
        <f t="shared" si="22"/>
        <v>4</v>
      </c>
      <c r="M613">
        <v>23.5</v>
      </c>
    </row>
    <row r="614" spans="1:13" ht="15.6">
      <c r="A614" s="49">
        <f>분석1단계!AA613</f>
        <v>44808</v>
      </c>
      <c r="B614">
        <v>5</v>
      </c>
      <c r="C614">
        <v>19</v>
      </c>
      <c r="D614">
        <v>7</v>
      </c>
      <c r="E614">
        <v>2</v>
      </c>
      <c r="F614">
        <v>3</v>
      </c>
      <c r="G614" s="50">
        <v>32.1</v>
      </c>
      <c r="H614">
        <v>9</v>
      </c>
      <c r="I614">
        <f t="shared" si="21"/>
        <v>9</v>
      </c>
      <c r="J614">
        <v>31.4</v>
      </c>
      <c r="K614" s="50">
        <v>6.73</v>
      </c>
      <c r="L614">
        <f t="shared" si="22"/>
        <v>3</v>
      </c>
      <c r="M614">
        <v>23.56</v>
      </c>
    </row>
    <row r="615" spans="1:13" ht="15.6">
      <c r="A615" s="49">
        <f>분석1단계!AA614</f>
        <v>44809</v>
      </c>
      <c r="B615">
        <v>5</v>
      </c>
      <c r="C615">
        <v>14</v>
      </c>
      <c r="D615">
        <v>1</v>
      </c>
      <c r="E615">
        <v>0</v>
      </c>
      <c r="F615">
        <v>3</v>
      </c>
      <c r="G615" s="50">
        <v>30.2</v>
      </c>
      <c r="H615">
        <v>9</v>
      </c>
      <c r="I615">
        <f t="shared" si="21"/>
        <v>9</v>
      </c>
      <c r="J615">
        <v>31.4</v>
      </c>
      <c r="K615" s="50">
        <v>1.87</v>
      </c>
      <c r="L615">
        <f t="shared" si="22"/>
        <v>1</v>
      </c>
      <c r="M615">
        <v>23.56</v>
      </c>
    </row>
    <row r="616" spans="1:13" ht="15.6">
      <c r="A616" s="49">
        <f>분석1단계!AA615</f>
        <v>44810</v>
      </c>
      <c r="B616">
        <v>4</v>
      </c>
      <c r="C616">
        <v>19</v>
      </c>
      <c r="D616">
        <v>2</v>
      </c>
      <c r="E616">
        <v>0</v>
      </c>
      <c r="F616">
        <v>3</v>
      </c>
      <c r="G616" s="50">
        <v>29.2</v>
      </c>
      <c r="H616">
        <v>8</v>
      </c>
      <c r="I616">
        <f t="shared" si="21"/>
        <v>8</v>
      </c>
      <c r="J616">
        <v>31.4</v>
      </c>
      <c r="K616" s="50">
        <v>12.22</v>
      </c>
      <c r="L616">
        <f t="shared" si="22"/>
        <v>5</v>
      </c>
      <c r="M616">
        <v>23.58</v>
      </c>
    </row>
    <row r="617" spans="1:13" ht="15.6">
      <c r="A617" s="49">
        <f>분석1단계!AA616</f>
        <v>44811</v>
      </c>
      <c r="B617">
        <v>5</v>
      </c>
      <c r="C617">
        <v>18</v>
      </c>
      <c r="D617">
        <v>3</v>
      </c>
      <c r="E617">
        <v>0</v>
      </c>
      <c r="F617">
        <v>3</v>
      </c>
      <c r="G617" s="50">
        <v>28.7</v>
      </c>
      <c r="H617">
        <v>8</v>
      </c>
      <c r="I617">
        <f t="shared" si="21"/>
        <v>8</v>
      </c>
      <c r="J617">
        <v>31.5</v>
      </c>
      <c r="K617" s="50">
        <v>23.56</v>
      </c>
      <c r="L617">
        <f t="shared" si="22"/>
        <v>9</v>
      </c>
      <c r="M617">
        <v>23.63</v>
      </c>
    </row>
    <row r="618" spans="1:13" ht="15.6">
      <c r="A618" s="49">
        <f>분석1단계!AA617</f>
        <v>44812</v>
      </c>
      <c r="B618">
        <v>5</v>
      </c>
      <c r="C618">
        <v>19</v>
      </c>
      <c r="D618">
        <v>4</v>
      </c>
      <c r="E618">
        <v>0</v>
      </c>
      <c r="F618">
        <v>3</v>
      </c>
      <c r="G618" s="50">
        <v>28.2</v>
      </c>
      <c r="H618">
        <v>8</v>
      </c>
      <c r="I618">
        <f t="shared" si="21"/>
        <v>8</v>
      </c>
      <c r="J618">
        <v>31.5</v>
      </c>
      <c r="K618" s="50">
        <v>22.81</v>
      </c>
      <c r="L618">
        <f t="shared" si="22"/>
        <v>9</v>
      </c>
      <c r="M618">
        <v>23.71</v>
      </c>
    </row>
    <row r="619" spans="1:13" ht="15.6">
      <c r="A619" s="49">
        <f>분석1단계!AA618</f>
        <v>44813</v>
      </c>
      <c r="B619">
        <v>10</v>
      </c>
      <c r="C619">
        <v>19</v>
      </c>
      <c r="D619">
        <v>5</v>
      </c>
      <c r="E619">
        <v>3</v>
      </c>
      <c r="F619">
        <v>3</v>
      </c>
      <c r="G619" s="50">
        <v>28.5</v>
      </c>
      <c r="H619">
        <v>8</v>
      </c>
      <c r="I619">
        <f t="shared" si="21"/>
        <v>8</v>
      </c>
      <c r="J619">
        <v>31.5</v>
      </c>
      <c r="K619" s="50">
        <v>20.11</v>
      </c>
      <c r="L619">
        <f t="shared" si="22"/>
        <v>8</v>
      </c>
      <c r="M619">
        <v>23.75</v>
      </c>
    </row>
    <row r="620" spans="1:13" ht="15.6">
      <c r="A620" s="49">
        <f>분석1단계!AA619</f>
        <v>44814</v>
      </c>
      <c r="B620">
        <v>5</v>
      </c>
      <c r="C620">
        <v>20</v>
      </c>
      <c r="D620">
        <v>6</v>
      </c>
      <c r="E620">
        <v>3</v>
      </c>
      <c r="F620">
        <v>3</v>
      </c>
      <c r="G620" s="50">
        <v>28.9</v>
      </c>
      <c r="H620">
        <v>8</v>
      </c>
      <c r="I620">
        <f t="shared" si="21"/>
        <v>8</v>
      </c>
      <c r="J620">
        <v>31.6</v>
      </c>
      <c r="K620" s="50">
        <v>9.31</v>
      </c>
      <c r="L620">
        <f t="shared" si="22"/>
        <v>4</v>
      </c>
      <c r="M620">
        <v>23.79</v>
      </c>
    </row>
    <row r="621" spans="1:13" ht="15.6">
      <c r="A621" s="49">
        <f>분석1단계!AA620</f>
        <v>44815</v>
      </c>
      <c r="B621">
        <v>5</v>
      </c>
      <c r="C621">
        <v>20</v>
      </c>
      <c r="D621">
        <v>7</v>
      </c>
      <c r="E621">
        <v>3</v>
      </c>
      <c r="F621">
        <v>3</v>
      </c>
      <c r="G621" s="50">
        <v>29.6</v>
      </c>
      <c r="H621">
        <v>8</v>
      </c>
      <c r="I621">
        <f t="shared" si="21"/>
        <v>8</v>
      </c>
      <c r="J621">
        <v>31.6</v>
      </c>
      <c r="K621" s="50">
        <v>10.28</v>
      </c>
      <c r="L621">
        <f t="shared" si="22"/>
        <v>4</v>
      </c>
      <c r="M621">
        <v>23.99</v>
      </c>
    </row>
    <row r="622" spans="1:13" ht="15.6">
      <c r="A622" s="49">
        <f>분석1단계!AA621</f>
        <v>44816</v>
      </c>
      <c r="B622">
        <v>5</v>
      </c>
      <c r="C622">
        <v>20</v>
      </c>
      <c r="D622">
        <v>1</v>
      </c>
      <c r="E622">
        <v>3</v>
      </c>
      <c r="F622">
        <v>3</v>
      </c>
      <c r="G622" s="50">
        <v>27.9</v>
      </c>
      <c r="H622">
        <v>8</v>
      </c>
      <c r="I622">
        <f t="shared" si="21"/>
        <v>8</v>
      </c>
      <c r="J622">
        <v>31.6</v>
      </c>
      <c r="K622" s="50">
        <v>2.2400000000000002</v>
      </c>
      <c r="L622">
        <f t="shared" si="22"/>
        <v>1</v>
      </c>
      <c r="M622">
        <v>24.1</v>
      </c>
    </row>
    <row r="623" spans="1:13" ht="15.6">
      <c r="A623" s="49">
        <f>분석1단계!AA622</f>
        <v>44817</v>
      </c>
      <c r="B623">
        <v>5</v>
      </c>
      <c r="C623">
        <v>12</v>
      </c>
      <c r="D623">
        <v>2</v>
      </c>
      <c r="E623">
        <v>0</v>
      </c>
      <c r="F623">
        <v>3</v>
      </c>
      <c r="G623" s="50">
        <v>27.7</v>
      </c>
      <c r="H623">
        <v>8</v>
      </c>
      <c r="I623">
        <f t="shared" si="21"/>
        <v>8</v>
      </c>
      <c r="J623">
        <v>31.6</v>
      </c>
      <c r="K623" s="50">
        <v>0.41</v>
      </c>
      <c r="L623">
        <f t="shared" si="22"/>
        <v>1</v>
      </c>
      <c r="M623">
        <v>24.12</v>
      </c>
    </row>
    <row r="624" spans="1:13" ht="15.6">
      <c r="A624" s="49">
        <f>분석1단계!AA623</f>
        <v>44818</v>
      </c>
      <c r="B624">
        <v>5</v>
      </c>
      <c r="C624">
        <v>18</v>
      </c>
      <c r="D624">
        <v>3</v>
      </c>
      <c r="E624">
        <v>0</v>
      </c>
      <c r="F624">
        <v>3</v>
      </c>
      <c r="G624" s="50">
        <v>28</v>
      </c>
      <c r="H624">
        <v>8</v>
      </c>
      <c r="I624">
        <f t="shared" si="21"/>
        <v>8</v>
      </c>
      <c r="J624">
        <v>31.7</v>
      </c>
      <c r="K624" s="50">
        <v>1.03</v>
      </c>
      <c r="L624">
        <f t="shared" si="22"/>
        <v>1</v>
      </c>
      <c r="M624">
        <v>24.18</v>
      </c>
    </row>
    <row r="625" spans="1:13" ht="15.6">
      <c r="A625" s="49">
        <f>분석1단계!AA624</f>
        <v>44819</v>
      </c>
      <c r="B625">
        <v>5</v>
      </c>
      <c r="C625">
        <v>19</v>
      </c>
      <c r="D625">
        <v>4</v>
      </c>
      <c r="E625">
        <v>0</v>
      </c>
      <c r="F625">
        <v>3</v>
      </c>
      <c r="G625" s="50">
        <v>29.6</v>
      </c>
      <c r="H625">
        <v>8</v>
      </c>
      <c r="I625">
        <f t="shared" si="21"/>
        <v>8</v>
      </c>
      <c r="J625">
        <v>31.7</v>
      </c>
      <c r="K625" s="50">
        <v>1.1599999999999999</v>
      </c>
      <c r="L625">
        <f t="shared" si="22"/>
        <v>1</v>
      </c>
      <c r="M625">
        <v>24.19</v>
      </c>
    </row>
    <row r="626" spans="1:13" ht="15.6">
      <c r="A626" s="49">
        <f>분석1단계!AA625</f>
        <v>44820</v>
      </c>
      <c r="B626">
        <v>5</v>
      </c>
      <c r="C626">
        <v>19</v>
      </c>
      <c r="D626">
        <v>5</v>
      </c>
      <c r="E626">
        <v>0</v>
      </c>
      <c r="F626">
        <v>3</v>
      </c>
      <c r="G626" s="50">
        <v>33.299999999999997</v>
      </c>
      <c r="H626">
        <v>10</v>
      </c>
      <c r="I626">
        <f t="shared" si="21"/>
        <v>10</v>
      </c>
      <c r="J626">
        <v>31.8</v>
      </c>
      <c r="K626" s="50">
        <v>15.71</v>
      </c>
      <c r="L626">
        <f t="shared" si="22"/>
        <v>6</v>
      </c>
      <c r="M626">
        <v>24.2</v>
      </c>
    </row>
    <row r="627" spans="1:13" ht="15.6">
      <c r="A627" s="49">
        <f>분석1단계!AA626</f>
        <v>44821</v>
      </c>
      <c r="B627">
        <v>5</v>
      </c>
      <c r="C627">
        <v>19</v>
      </c>
      <c r="D627">
        <v>6</v>
      </c>
      <c r="E627">
        <v>1</v>
      </c>
      <c r="F627">
        <v>3</v>
      </c>
      <c r="G627" s="50">
        <v>30.2</v>
      </c>
      <c r="H627">
        <v>9</v>
      </c>
      <c r="I627">
        <f t="shared" si="21"/>
        <v>9</v>
      </c>
      <c r="J627">
        <v>31.8</v>
      </c>
      <c r="K627" s="50">
        <v>13.8</v>
      </c>
      <c r="L627">
        <f t="shared" si="22"/>
        <v>6</v>
      </c>
      <c r="M627">
        <v>24.28</v>
      </c>
    </row>
    <row r="628" spans="1:13" ht="15.6">
      <c r="A628" s="49">
        <f>분석1단계!AA627</f>
        <v>44822</v>
      </c>
      <c r="B628">
        <v>9</v>
      </c>
      <c r="C628">
        <v>20</v>
      </c>
      <c r="D628">
        <v>7</v>
      </c>
      <c r="E628">
        <v>2</v>
      </c>
      <c r="F628">
        <v>3</v>
      </c>
      <c r="G628" s="50">
        <v>32.1</v>
      </c>
      <c r="H628">
        <v>9</v>
      </c>
      <c r="I628">
        <f t="shared" si="21"/>
        <v>9</v>
      </c>
      <c r="J628">
        <v>31.8</v>
      </c>
      <c r="K628" s="50">
        <v>17.18</v>
      </c>
      <c r="L628">
        <f t="shared" si="22"/>
        <v>7</v>
      </c>
      <c r="M628">
        <v>24.33</v>
      </c>
    </row>
    <row r="629" spans="1:13" ht="15.6">
      <c r="A629" s="49">
        <f>분석1단계!AA628</f>
        <v>44823</v>
      </c>
      <c r="B629">
        <v>5</v>
      </c>
      <c r="C629">
        <v>18</v>
      </c>
      <c r="D629">
        <v>1</v>
      </c>
      <c r="E629">
        <v>0</v>
      </c>
      <c r="F629">
        <v>3</v>
      </c>
      <c r="G629" s="50">
        <v>29.2</v>
      </c>
      <c r="H629">
        <v>8</v>
      </c>
      <c r="I629">
        <f t="shared" si="21"/>
        <v>8</v>
      </c>
      <c r="J629">
        <v>31.9</v>
      </c>
      <c r="K629" s="50">
        <v>15.72</v>
      </c>
      <c r="L629">
        <f t="shared" si="22"/>
        <v>6</v>
      </c>
      <c r="M629">
        <v>24.36</v>
      </c>
    </row>
    <row r="630" spans="1:13" ht="15.6">
      <c r="A630" s="49">
        <f>분석1단계!AA629</f>
        <v>44824</v>
      </c>
      <c r="B630">
        <v>5</v>
      </c>
      <c r="C630">
        <v>19</v>
      </c>
      <c r="D630">
        <v>2</v>
      </c>
      <c r="E630">
        <v>0</v>
      </c>
      <c r="F630">
        <v>3</v>
      </c>
      <c r="G630" s="50">
        <v>25.6</v>
      </c>
      <c r="H630">
        <v>7</v>
      </c>
      <c r="I630">
        <f t="shared" si="21"/>
        <v>7</v>
      </c>
      <c r="J630">
        <v>31.9</v>
      </c>
      <c r="K630" s="50">
        <v>14.91</v>
      </c>
      <c r="L630">
        <f t="shared" si="22"/>
        <v>6</v>
      </c>
      <c r="M630">
        <v>24.37</v>
      </c>
    </row>
    <row r="631" spans="1:13" ht="15.6">
      <c r="A631" s="49">
        <f>분석1단계!AA630</f>
        <v>44825</v>
      </c>
      <c r="B631">
        <v>5</v>
      </c>
      <c r="C631">
        <v>19</v>
      </c>
      <c r="D631">
        <v>3</v>
      </c>
      <c r="E631">
        <v>0</v>
      </c>
      <c r="F631">
        <v>3</v>
      </c>
      <c r="G631" s="50">
        <v>24.7</v>
      </c>
      <c r="H631">
        <v>7</v>
      </c>
      <c r="I631">
        <f t="shared" si="21"/>
        <v>7</v>
      </c>
      <c r="J631">
        <v>32</v>
      </c>
      <c r="K631" s="50">
        <v>16.260000000000002</v>
      </c>
      <c r="L631">
        <f t="shared" si="22"/>
        <v>6</v>
      </c>
      <c r="M631">
        <v>24.37</v>
      </c>
    </row>
    <row r="632" spans="1:13" ht="15.6">
      <c r="A632" s="49">
        <f>분석1단계!AA631</f>
        <v>44826</v>
      </c>
      <c r="B632">
        <v>4</v>
      </c>
      <c r="C632">
        <v>19</v>
      </c>
      <c r="D632">
        <v>4</v>
      </c>
      <c r="E632">
        <v>0</v>
      </c>
      <c r="F632">
        <v>3</v>
      </c>
      <c r="G632" s="50">
        <v>26.4</v>
      </c>
      <c r="H632">
        <v>7</v>
      </c>
      <c r="I632">
        <f t="shared" si="21"/>
        <v>7</v>
      </c>
      <c r="J632">
        <v>32.1</v>
      </c>
      <c r="K632" s="50">
        <v>13.12</v>
      </c>
      <c r="L632">
        <f t="shared" si="22"/>
        <v>5</v>
      </c>
      <c r="M632">
        <v>24.39</v>
      </c>
    </row>
    <row r="633" spans="1:13" ht="15.6">
      <c r="A633" s="49">
        <f>분석1단계!AA632</f>
        <v>44827</v>
      </c>
      <c r="B633">
        <v>5</v>
      </c>
      <c r="C633">
        <v>16</v>
      </c>
      <c r="D633">
        <v>5</v>
      </c>
      <c r="E633">
        <v>0</v>
      </c>
      <c r="F633">
        <v>3</v>
      </c>
      <c r="G633" s="50">
        <v>27.4</v>
      </c>
      <c r="H633">
        <v>8</v>
      </c>
      <c r="I633">
        <f t="shared" si="21"/>
        <v>8</v>
      </c>
      <c r="J633">
        <v>32.1</v>
      </c>
      <c r="K633" s="50">
        <v>16.940000000000001</v>
      </c>
      <c r="L633">
        <f t="shared" si="22"/>
        <v>7</v>
      </c>
      <c r="M633">
        <v>24.42</v>
      </c>
    </row>
    <row r="634" spans="1:13" ht="15.6">
      <c r="A634" s="49">
        <f>분석1단계!AA633</f>
        <v>44828</v>
      </c>
      <c r="B634">
        <v>12</v>
      </c>
      <c r="C634">
        <v>19</v>
      </c>
      <c r="D634">
        <v>6</v>
      </c>
      <c r="E634">
        <v>1</v>
      </c>
      <c r="F634">
        <v>3</v>
      </c>
      <c r="G634" s="50">
        <v>24.1</v>
      </c>
      <c r="H634">
        <v>7</v>
      </c>
      <c r="I634">
        <f t="shared" si="21"/>
        <v>7</v>
      </c>
      <c r="J634">
        <v>32.1</v>
      </c>
      <c r="K634" s="50">
        <v>18.93</v>
      </c>
      <c r="L634">
        <f t="shared" si="22"/>
        <v>7</v>
      </c>
      <c r="M634">
        <v>24.43</v>
      </c>
    </row>
    <row r="635" spans="1:13" ht="15.6">
      <c r="A635" s="49">
        <f>분석1단계!AA634</f>
        <v>44829</v>
      </c>
      <c r="B635">
        <v>13</v>
      </c>
      <c r="C635">
        <v>19</v>
      </c>
      <c r="D635">
        <v>7</v>
      </c>
      <c r="E635">
        <v>2</v>
      </c>
      <c r="F635">
        <v>3</v>
      </c>
      <c r="G635" s="50">
        <v>26.1</v>
      </c>
      <c r="H635">
        <v>7</v>
      </c>
      <c r="I635">
        <f t="shared" si="21"/>
        <v>7</v>
      </c>
      <c r="J635">
        <v>32.1</v>
      </c>
      <c r="K635" s="50">
        <v>12.48</v>
      </c>
      <c r="L635">
        <f t="shared" si="22"/>
        <v>5</v>
      </c>
      <c r="M635">
        <v>24.44</v>
      </c>
    </row>
    <row r="636" spans="1:13" ht="15.6">
      <c r="A636" s="49">
        <f>분석1단계!AA635</f>
        <v>44830</v>
      </c>
      <c r="B636">
        <v>5</v>
      </c>
      <c r="C636">
        <v>19</v>
      </c>
      <c r="D636">
        <v>1</v>
      </c>
      <c r="E636">
        <v>0</v>
      </c>
      <c r="F636">
        <v>3</v>
      </c>
      <c r="G636" s="50">
        <v>26.6</v>
      </c>
      <c r="H636">
        <v>7</v>
      </c>
      <c r="I636">
        <f t="shared" si="21"/>
        <v>7</v>
      </c>
      <c r="J636">
        <v>32.1</v>
      </c>
      <c r="K636" s="50">
        <v>14.15</v>
      </c>
      <c r="L636">
        <f t="shared" si="22"/>
        <v>6</v>
      </c>
      <c r="M636">
        <v>24.46</v>
      </c>
    </row>
    <row r="637" spans="1:13" ht="15.6">
      <c r="A637" s="49">
        <f>분석1단계!AA636</f>
        <v>44831</v>
      </c>
      <c r="B637">
        <v>4</v>
      </c>
      <c r="C637">
        <v>18</v>
      </c>
      <c r="D637">
        <v>2</v>
      </c>
      <c r="E637">
        <v>0</v>
      </c>
      <c r="F637">
        <v>3</v>
      </c>
      <c r="G637" s="50">
        <v>26.8</v>
      </c>
      <c r="H637">
        <v>7</v>
      </c>
      <c r="I637">
        <f t="shared" si="21"/>
        <v>7</v>
      </c>
      <c r="J637">
        <v>32.200000000000003</v>
      </c>
      <c r="K637" s="50">
        <v>19.21</v>
      </c>
      <c r="L637">
        <f t="shared" si="22"/>
        <v>7</v>
      </c>
      <c r="M637">
        <v>24.47</v>
      </c>
    </row>
    <row r="638" spans="1:13" ht="15.6">
      <c r="A638" s="49">
        <f>분석1단계!AA637</f>
        <v>44832</v>
      </c>
      <c r="B638">
        <v>4</v>
      </c>
      <c r="C638">
        <v>19</v>
      </c>
      <c r="D638">
        <v>3</v>
      </c>
      <c r="E638">
        <v>0</v>
      </c>
      <c r="F638">
        <v>3</v>
      </c>
      <c r="G638" s="50">
        <v>27.5</v>
      </c>
      <c r="H638">
        <v>8</v>
      </c>
      <c r="I638">
        <f t="shared" si="21"/>
        <v>8</v>
      </c>
      <c r="J638">
        <v>32.200000000000003</v>
      </c>
      <c r="K638" s="50">
        <v>8.2899999999999991</v>
      </c>
      <c r="L638">
        <f t="shared" si="22"/>
        <v>4</v>
      </c>
      <c r="M638">
        <v>24.54</v>
      </c>
    </row>
    <row r="639" spans="1:13" ht="15.6">
      <c r="A639" s="49">
        <f>분석1단계!AA638</f>
        <v>44833</v>
      </c>
      <c r="B639">
        <v>5</v>
      </c>
      <c r="C639">
        <v>20</v>
      </c>
      <c r="D639">
        <v>4</v>
      </c>
      <c r="E639">
        <v>0</v>
      </c>
      <c r="F639">
        <v>3</v>
      </c>
      <c r="G639" s="50">
        <v>27.9</v>
      </c>
      <c r="H639">
        <v>8</v>
      </c>
      <c r="I639">
        <f t="shared" si="21"/>
        <v>8</v>
      </c>
      <c r="J639">
        <v>32.200000000000003</v>
      </c>
      <c r="K639" s="50">
        <v>16.71</v>
      </c>
      <c r="L639">
        <f t="shared" si="22"/>
        <v>7</v>
      </c>
      <c r="M639">
        <v>24.56</v>
      </c>
    </row>
    <row r="640" spans="1:13" ht="15.6">
      <c r="A640" s="49">
        <f>분석1단계!AA639</f>
        <v>44834</v>
      </c>
      <c r="B640">
        <v>4</v>
      </c>
      <c r="C640">
        <v>18</v>
      </c>
      <c r="D640">
        <v>5</v>
      </c>
      <c r="E640">
        <v>0</v>
      </c>
      <c r="F640">
        <v>3</v>
      </c>
      <c r="G640" s="50">
        <v>26.6</v>
      </c>
      <c r="H640">
        <v>7</v>
      </c>
      <c r="I640">
        <f t="shared" si="21"/>
        <v>7</v>
      </c>
      <c r="J640">
        <v>32.200000000000003</v>
      </c>
      <c r="K640" s="50">
        <v>20.57</v>
      </c>
      <c r="L640">
        <f t="shared" si="22"/>
        <v>8</v>
      </c>
      <c r="M640">
        <v>24.66</v>
      </c>
    </row>
    <row r="641" spans="1:13" ht="15.6">
      <c r="A641" s="49">
        <f>분석1단계!AA640</f>
        <v>44835</v>
      </c>
      <c r="B641">
        <v>9</v>
      </c>
      <c r="C641">
        <v>19</v>
      </c>
      <c r="D641">
        <v>6</v>
      </c>
      <c r="E641">
        <v>1</v>
      </c>
      <c r="F641">
        <v>3</v>
      </c>
      <c r="G641" s="50">
        <v>18.2</v>
      </c>
      <c r="H641">
        <v>6</v>
      </c>
      <c r="I641">
        <f t="shared" si="21"/>
        <v>6</v>
      </c>
      <c r="J641">
        <v>32.299999999999997</v>
      </c>
      <c r="K641" s="50">
        <v>20.04</v>
      </c>
      <c r="L641">
        <f t="shared" si="22"/>
        <v>8</v>
      </c>
      <c r="M641">
        <v>24.67</v>
      </c>
    </row>
    <row r="642" spans="1:13" ht="15.6">
      <c r="A642" s="49">
        <f>분석1단계!AA641</f>
        <v>44836</v>
      </c>
      <c r="B642">
        <v>9</v>
      </c>
      <c r="C642">
        <v>19</v>
      </c>
      <c r="D642">
        <v>7</v>
      </c>
      <c r="E642">
        <v>2</v>
      </c>
      <c r="F642">
        <v>3</v>
      </c>
      <c r="G642" s="50">
        <v>19.5</v>
      </c>
      <c r="H642">
        <v>6</v>
      </c>
      <c r="I642">
        <f t="shared" si="21"/>
        <v>6</v>
      </c>
      <c r="J642">
        <v>32.299999999999997</v>
      </c>
      <c r="K642" s="50">
        <v>19</v>
      </c>
      <c r="L642">
        <f t="shared" si="22"/>
        <v>7</v>
      </c>
      <c r="M642">
        <v>24.79</v>
      </c>
    </row>
    <row r="643" spans="1:13" ht="15.6">
      <c r="A643" s="49">
        <f>분석1단계!AA642</f>
        <v>44837</v>
      </c>
      <c r="B643">
        <v>5</v>
      </c>
      <c r="C643">
        <v>19</v>
      </c>
      <c r="D643">
        <v>1</v>
      </c>
      <c r="E643">
        <v>3</v>
      </c>
      <c r="F643">
        <v>3</v>
      </c>
      <c r="G643" s="50">
        <v>24.1</v>
      </c>
      <c r="H643">
        <v>7</v>
      </c>
      <c r="I643">
        <f t="shared" ref="I643:I706" si="23">IF(G643&lt;$R$21,1,IF(G643&lt;$R$20,2,IF(G643&lt;$R$19,3,IF(G643&lt;$R$18,4,IF(G643&lt;$R$17,5,IF(G643&lt;$R$16,6,IF(G643&lt;$R$15,7,IF(G643&lt;$R$14,8,IF(G643&lt;$R$13,9,10)))))))))</f>
        <v>7</v>
      </c>
      <c r="J643">
        <v>32.299999999999997</v>
      </c>
      <c r="K643" s="50">
        <v>18.09</v>
      </c>
      <c r="L643">
        <f t="shared" ref="L643:L706" si="24">IF(K643&lt;$U$21,1,IF(K643&lt;$U$20,2,IF(K643&lt;$U$19,3,IF(K643&lt;$U$18,4,IF(K643&lt;$U$17,5,IF(K643&lt;$U$16,6,IF(K643&lt;$U$15,7,IF(K643&lt;$U$14,8,IF(K643&lt;$U$13,9,10)))))))))</f>
        <v>7</v>
      </c>
      <c r="M643">
        <v>24.79</v>
      </c>
    </row>
    <row r="644" spans="1:13" ht="15.6">
      <c r="A644" s="49">
        <f>분석1단계!AA643</f>
        <v>44838</v>
      </c>
      <c r="B644">
        <v>5</v>
      </c>
      <c r="C644">
        <v>12</v>
      </c>
      <c r="D644">
        <v>2</v>
      </c>
      <c r="E644">
        <v>0</v>
      </c>
      <c r="F644">
        <v>3</v>
      </c>
      <c r="G644" s="50">
        <v>18.399999999999999</v>
      </c>
      <c r="H644">
        <v>6</v>
      </c>
      <c r="I644">
        <f t="shared" si="23"/>
        <v>6</v>
      </c>
      <c r="J644">
        <v>32.4</v>
      </c>
      <c r="K644" s="50">
        <v>3.02</v>
      </c>
      <c r="L644">
        <f t="shared" si="24"/>
        <v>2</v>
      </c>
      <c r="M644">
        <v>24.82</v>
      </c>
    </row>
    <row r="645" spans="1:13" ht="15.6">
      <c r="A645" s="49">
        <f>분석1단계!AA644</f>
        <v>44839</v>
      </c>
      <c r="B645">
        <v>12</v>
      </c>
      <c r="C645">
        <v>19</v>
      </c>
      <c r="D645">
        <v>3</v>
      </c>
      <c r="E645">
        <v>0</v>
      </c>
      <c r="F645">
        <v>3</v>
      </c>
      <c r="G645" s="50">
        <v>17.899999999999999</v>
      </c>
      <c r="H645">
        <v>6</v>
      </c>
      <c r="I645">
        <f t="shared" si="23"/>
        <v>6</v>
      </c>
      <c r="J645">
        <v>32.4</v>
      </c>
      <c r="K645" s="50">
        <v>16.29</v>
      </c>
      <c r="L645">
        <f t="shared" si="24"/>
        <v>6</v>
      </c>
      <c r="M645">
        <v>24.82</v>
      </c>
    </row>
    <row r="646" spans="1:13" ht="15.6">
      <c r="A646" s="49">
        <f>분석1단계!AA645</f>
        <v>44840</v>
      </c>
      <c r="B646">
        <v>5</v>
      </c>
      <c r="C646">
        <v>19</v>
      </c>
      <c r="D646">
        <v>4</v>
      </c>
      <c r="E646">
        <v>0</v>
      </c>
      <c r="F646">
        <v>3</v>
      </c>
      <c r="G646" s="50">
        <v>17</v>
      </c>
      <c r="H646">
        <v>6</v>
      </c>
      <c r="I646">
        <f t="shared" si="23"/>
        <v>6</v>
      </c>
      <c r="J646">
        <v>32.5</v>
      </c>
      <c r="K646" s="50">
        <v>8.76</v>
      </c>
      <c r="L646">
        <f t="shared" si="24"/>
        <v>4</v>
      </c>
      <c r="M646">
        <v>24.85</v>
      </c>
    </row>
    <row r="647" spans="1:13" ht="15.6">
      <c r="A647" s="49">
        <f>분석1단계!AA646</f>
        <v>44841</v>
      </c>
      <c r="B647">
        <v>13</v>
      </c>
      <c r="C647">
        <v>19</v>
      </c>
      <c r="D647">
        <v>5</v>
      </c>
      <c r="E647">
        <v>0</v>
      </c>
      <c r="F647">
        <v>3</v>
      </c>
      <c r="G647" s="50">
        <v>15.1</v>
      </c>
      <c r="H647">
        <v>6</v>
      </c>
      <c r="I647">
        <f t="shared" si="23"/>
        <v>6</v>
      </c>
      <c r="J647">
        <v>32.5</v>
      </c>
      <c r="K647" s="50">
        <v>12.66</v>
      </c>
      <c r="L647">
        <f t="shared" si="24"/>
        <v>5</v>
      </c>
      <c r="M647">
        <v>24.86</v>
      </c>
    </row>
    <row r="648" spans="1:13" ht="15.6">
      <c r="A648" s="49">
        <f>분석1단계!AA647</f>
        <v>44842</v>
      </c>
      <c r="B648">
        <v>4</v>
      </c>
      <c r="C648">
        <v>19</v>
      </c>
      <c r="D648">
        <v>6</v>
      </c>
      <c r="E648">
        <v>1</v>
      </c>
      <c r="F648">
        <v>3</v>
      </c>
      <c r="G648" s="50">
        <v>15.6</v>
      </c>
      <c r="H648">
        <v>6</v>
      </c>
      <c r="I648">
        <f t="shared" si="23"/>
        <v>6</v>
      </c>
      <c r="J648">
        <v>32.5</v>
      </c>
      <c r="K648" s="50">
        <v>5.15</v>
      </c>
      <c r="L648">
        <f t="shared" si="24"/>
        <v>2</v>
      </c>
      <c r="M648">
        <v>24.86</v>
      </c>
    </row>
    <row r="649" spans="1:13" ht="15.6">
      <c r="A649" s="49">
        <f>분석1단계!AA648</f>
        <v>44843</v>
      </c>
      <c r="B649">
        <v>5</v>
      </c>
      <c r="C649">
        <v>21</v>
      </c>
      <c r="D649">
        <v>7</v>
      </c>
      <c r="E649">
        <v>3</v>
      </c>
      <c r="F649">
        <v>3</v>
      </c>
      <c r="G649" s="50">
        <v>15.3</v>
      </c>
      <c r="H649">
        <v>6</v>
      </c>
      <c r="I649">
        <f t="shared" si="23"/>
        <v>6</v>
      </c>
      <c r="J649">
        <v>32.700000000000003</v>
      </c>
      <c r="K649" s="50">
        <v>4.91</v>
      </c>
      <c r="L649">
        <f t="shared" si="24"/>
        <v>2</v>
      </c>
      <c r="M649">
        <v>24.87</v>
      </c>
    </row>
    <row r="650" spans="1:13" ht="15.6">
      <c r="A650" s="49">
        <f>분석1단계!AA649</f>
        <v>44844</v>
      </c>
      <c r="B650">
        <v>13</v>
      </c>
      <c r="C650">
        <v>19</v>
      </c>
      <c r="D650">
        <v>1</v>
      </c>
      <c r="E650">
        <v>3</v>
      </c>
      <c r="F650">
        <v>3</v>
      </c>
      <c r="G650" s="50">
        <v>13.6</v>
      </c>
      <c r="H650">
        <v>5</v>
      </c>
      <c r="I650">
        <f t="shared" si="23"/>
        <v>5</v>
      </c>
      <c r="J650">
        <v>32.700000000000003</v>
      </c>
      <c r="K650" s="50">
        <v>9.82</v>
      </c>
      <c r="L650">
        <f t="shared" si="24"/>
        <v>4</v>
      </c>
      <c r="M650">
        <v>24.92</v>
      </c>
    </row>
    <row r="651" spans="1:13" ht="15.6">
      <c r="A651" s="49">
        <f>분석1단계!AA650</f>
        <v>44845</v>
      </c>
      <c r="B651">
        <v>13</v>
      </c>
      <c r="C651">
        <v>19</v>
      </c>
      <c r="D651">
        <v>2</v>
      </c>
      <c r="E651">
        <v>0</v>
      </c>
      <c r="F651">
        <v>3</v>
      </c>
      <c r="G651" s="50">
        <v>14.4</v>
      </c>
      <c r="H651">
        <v>6</v>
      </c>
      <c r="I651">
        <f t="shared" si="23"/>
        <v>6</v>
      </c>
      <c r="J651">
        <v>32.700000000000003</v>
      </c>
      <c r="K651" s="50">
        <v>14.11</v>
      </c>
      <c r="L651">
        <f t="shared" si="24"/>
        <v>6</v>
      </c>
      <c r="M651">
        <v>24.96</v>
      </c>
    </row>
    <row r="652" spans="1:13" ht="15.6">
      <c r="A652" s="49">
        <f>분석1단계!AA651</f>
        <v>44846</v>
      </c>
      <c r="B652">
        <v>13</v>
      </c>
      <c r="C652">
        <v>19</v>
      </c>
      <c r="D652">
        <v>3</v>
      </c>
      <c r="E652">
        <v>0</v>
      </c>
      <c r="F652">
        <v>3</v>
      </c>
      <c r="G652" s="50">
        <v>12.8</v>
      </c>
      <c r="H652">
        <v>5</v>
      </c>
      <c r="I652">
        <f t="shared" si="23"/>
        <v>5</v>
      </c>
      <c r="J652">
        <v>32.700000000000003</v>
      </c>
      <c r="K652" s="50">
        <v>18.48</v>
      </c>
      <c r="L652">
        <f t="shared" si="24"/>
        <v>7</v>
      </c>
      <c r="M652">
        <v>25.05</v>
      </c>
    </row>
    <row r="653" spans="1:13" ht="15.6">
      <c r="A653" s="49">
        <f>분석1단계!AA652</f>
        <v>44847</v>
      </c>
      <c r="B653">
        <v>4</v>
      </c>
      <c r="C653">
        <v>19</v>
      </c>
      <c r="D653">
        <v>4</v>
      </c>
      <c r="E653">
        <v>0</v>
      </c>
      <c r="F653">
        <v>3</v>
      </c>
      <c r="G653" s="50">
        <v>18.2</v>
      </c>
      <c r="H653">
        <v>6</v>
      </c>
      <c r="I653">
        <f t="shared" si="23"/>
        <v>6</v>
      </c>
      <c r="J653">
        <v>32.700000000000003</v>
      </c>
      <c r="K653" s="50">
        <v>10.31</v>
      </c>
      <c r="L653">
        <f t="shared" si="24"/>
        <v>4</v>
      </c>
      <c r="M653">
        <v>25.17</v>
      </c>
    </row>
    <row r="654" spans="1:13" ht="15.6">
      <c r="A654" s="49">
        <f>분석1단계!AA653</f>
        <v>44848</v>
      </c>
      <c r="B654">
        <v>4</v>
      </c>
      <c r="C654">
        <v>19</v>
      </c>
      <c r="D654">
        <v>5</v>
      </c>
      <c r="E654">
        <v>0</v>
      </c>
      <c r="F654">
        <v>3</v>
      </c>
      <c r="G654" s="50">
        <v>18.100000000000001</v>
      </c>
      <c r="H654">
        <v>6</v>
      </c>
      <c r="I654">
        <f t="shared" si="23"/>
        <v>6</v>
      </c>
      <c r="J654">
        <v>32.799999999999997</v>
      </c>
      <c r="K654" s="50">
        <v>14.34</v>
      </c>
      <c r="L654">
        <f t="shared" si="24"/>
        <v>6</v>
      </c>
      <c r="M654">
        <v>25.21</v>
      </c>
    </row>
    <row r="655" spans="1:13" ht="15.6">
      <c r="A655" s="49">
        <f>분석1단계!AA654</f>
        <v>44849</v>
      </c>
      <c r="B655">
        <v>11</v>
      </c>
      <c r="C655">
        <v>19</v>
      </c>
      <c r="D655">
        <v>6</v>
      </c>
      <c r="E655">
        <v>1</v>
      </c>
      <c r="F655">
        <v>3</v>
      </c>
      <c r="G655" s="50">
        <v>18.399999999999999</v>
      </c>
      <c r="H655">
        <v>6</v>
      </c>
      <c r="I655">
        <f t="shared" si="23"/>
        <v>6</v>
      </c>
      <c r="J655">
        <v>32.799999999999997</v>
      </c>
      <c r="K655" s="50">
        <v>17.14</v>
      </c>
      <c r="L655">
        <f t="shared" si="24"/>
        <v>7</v>
      </c>
      <c r="M655">
        <v>25.21</v>
      </c>
    </row>
    <row r="656" spans="1:13" ht="15.6">
      <c r="A656" s="49">
        <f>분석1단계!AA655</f>
        <v>44850</v>
      </c>
      <c r="B656">
        <v>12</v>
      </c>
      <c r="C656">
        <v>19</v>
      </c>
      <c r="D656">
        <v>7</v>
      </c>
      <c r="E656">
        <v>2</v>
      </c>
      <c r="F656">
        <v>3</v>
      </c>
      <c r="G656" s="50">
        <v>19.399999999999999</v>
      </c>
      <c r="H656">
        <v>6</v>
      </c>
      <c r="I656">
        <f t="shared" si="23"/>
        <v>6</v>
      </c>
      <c r="J656">
        <v>32.799999999999997</v>
      </c>
      <c r="K656" s="50">
        <v>11.46</v>
      </c>
      <c r="L656">
        <f t="shared" si="24"/>
        <v>5</v>
      </c>
      <c r="M656">
        <v>25.28</v>
      </c>
    </row>
    <row r="657" spans="1:13" ht="15.6">
      <c r="A657" s="49">
        <f>분석1단계!AA656</f>
        <v>44851</v>
      </c>
      <c r="B657">
        <v>14</v>
      </c>
      <c r="C657">
        <v>18</v>
      </c>
      <c r="D657">
        <v>1</v>
      </c>
      <c r="E657">
        <v>0</v>
      </c>
      <c r="F657">
        <v>3</v>
      </c>
      <c r="G657" s="50">
        <v>12.5</v>
      </c>
      <c r="H657">
        <v>5</v>
      </c>
      <c r="I657">
        <f t="shared" si="23"/>
        <v>5</v>
      </c>
      <c r="J657">
        <v>32.799999999999997</v>
      </c>
      <c r="K657" s="50">
        <v>15.43</v>
      </c>
      <c r="L657">
        <f t="shared" si="24"/>
        <v>6</v>
      </c>
      <c r="M657">
        <v>25.4</v>
      </c>
    </row>
    <row r="658" spans="1:13" ht="15.6">
      <c r="A658" s="49">
        <f>분석1단계!AA657</f>
        <v>44852</v>
      </c>
      <c r="B658">
        <v>11</v>
      </c>
      <c r="C658">
        <v>19</v>
      </c>
      <c r="D658">
        <v>2</v>
      </c>
      <c r="E658">
        <v>0</v>
      </c>
      <c r="F658">
        <v>3</v>
      </c>
      <c r="G658" s="50">
        <v>10.9</v>
      </c>
      <c r="H658">
        <v>5</v>
      </c>
      <c r="I658">
        <f t="shared" si="23"/>
        <v>5</v>
      </c>
      <c r="J658">
        <v>32.799999999999997</v>
      </c>
      <c r="K658" s="50">
        <v>16.690000000000001</v>
      </c>
      <c r="L658">
        <f t="shared" si="24"/>
        <v>7</v>
      </c>
      <c r="M658">
        <v>25.45</v>
      </c>
    </row>
    <row r="659" spans="1:13" ht="15.6">
      <c r="A659" s="49">
        <f>분석1단계!AA658</f>
        <v>44853</v>
      </c>
      <c r="B659">
        <v>11</v>
      </c>
      <c r="C659">
        <v>19</v>
      </c>
      <c r="D659">
        <v>3</v>
      </c>
      <c r="E659">
        <v>0</v>
      </c>
      <c r="F659">
        <v>3</v>
      </c>
      <c r="G659" s="50">
        <v>12.2</v>
      </c>
      <c r="H659">
        <v>5</v>
      </c>
      <c r="I659">
        <f t="shared" si="23"/>
        <v>5</v>
      </c>
      <c r="J659" s="53">
        <v>32.799999999999997</v>
      </c>
      <c r="K659" s="50">
        <v>17.37</v>
      </c>
      <c r="L659">
        <f t="shared" si="24"/>
        <v>7</v>
      </c>
      <c r="M659">
        <v>25.48</v>
      </c>
    </row>
    <row r="660" spans="1:13" ht="15.6">
      <c r="A660" s="49">
        <f>분석1단계!AA659</f>
        <v>44854</v>
      </c>
      <c r="B660">
        <v>12</v>
      </c>
      <c r="C660">
        <v>19</v>
      </c>
      <c r="D660">
        <v>4</v>
      </c>
      <c r="E660">
        <v>0</v>
      </c>
      <c r="F660">
        <v>3</v>
      </c>
      <c r="G660" s="50">
        <v>11.1</v>
      </c>
      <c r="H660">
        <v>5</v>
      </c>
      <c r="I660">
        <f t="shared" si="23"/>
        <v>5</v>
      </c>
      <c r="J660" s="15">
        <v>32.9</v>
      </c>
      <c r="K660" s="50">
        <v>17.62</v>
      </c>
      <c r="L660">
        <f t="shared" si="24"/>
        <v>7</v>
      </c>
      <c r="M660" s="15">
        <v>25.5</v>
      </c>
    </row>
    <row r="661" spans="1:13" ht="15.6">
      <c r="A661" s="49">
        <f>분석1단계!AA660</f>
        <v>44855</v>
      </c>
      <c r="B661">
        <v>10</v>
      </c>
      <c r="C661">
        <v>19</v>
      </c>
      <c r="D661">
        <v>5</v>
      </c>
      <c r="E661">
        <v>0</v>
      </c>
      <c r="F661">
        <v>3</v>
      </c>
      <c r="G661" s="50">
        <v>13</v>
      </c>
      <c r="H661">
        <v>5</v>
      </c>
      <c r="I661">
        <f t="shared" si="23"/>
        <v>5</v>
      </c>
      <c r="J661">
        <v>32.9</v>
      </c>
      <c r="K661" s="50">
        <v>13.3</v>
      </c>
      <c r="L661">
        <f t="shared" si="24"/>
        <v>5</v>
      </c>
      <c r="M661">
        <v>25.5</v>
      </c>
    </row>
    <row r="662" spans="1:13" ht="15.6">
      <c r="A662" s="49">
        <f>분석1단계!AA661</f>
        <v>44856</v>
      </c>
      <c r="B662">
        <v>12</v>
      </c>
      <c r="C662">
        <v>19</v>
      </c>
      <c r="D662">
        <v>6</v>
      </c>
      <c r="E662">
        <v>1</v>
      </c>
      <c r="F662">
        <v>3</v>
      </c>
      <c r="G662" s="50">
        <v>18.399999999999999</v>
      </c>
      <c r="H662">
        <v>6</v>
      </c>
      <c r="I662">
        <f t="shared" si="23"/>
        <v>6</v>
      </c>
      <c r="J662">
        <v>32.9</v>
      </c>
      <c r="K662" s="50">
        <v>9.43</v>
      </c>
      <c r="L662">
        <f t="shared" si="24"/>
        <v>4</v>
      </c>
      <c r="M662">
        <v>25.54</v>
      </c>
    </row>
    <row r="663" spans="1:13" ht="15.6">
      <c r="A663" s="49">
        <f>분석1단계!AA662</f>
        <v>44857</v>
      </c>
      <c r="B663">
        <v>12</v>
      </c>
      <c r="C663">
        <v>19</v>
      </c>
      <c r="D663">
        <v>7</v>
      </c>
      <c r="E663">
        <v>2</v>
      </c>
      <c r="F663">
        <v>3</v>
      </c>
      <c r="G663" s="50">
        <v>14.1</v>
      </c>
      <c r="H663">
        <v>5</v>
      </c>
      <c r="I663">
        <f t="shared" si="23"/>
        <v>5</v>
      </c>
      <c r="J663">
        <v>33</v>
      </c>
      <c r="K663" s="50">
        <v>13.86</v>
      </c>
      <c r="L663">
        <f t="shared" si="24"/>
        <v>6</v>
      </c>
      <c r="M663">
        <v>25.55</v>
      </c>
    </row>
    <row r="664" spans="1:13" ht="15.6">
      <c r="A664" s="49">
        <f>분석1단계!AA663</f>
        <v>44858</v>
      </c>
      <c r="B664">
        <v>12</v>
      </c>
      <c r="C664">
        <v>19</v>
      </c>
      <c r="D664">
        <v>1</v>
      </c>
      <c r="E664">
        <v>0</v>
      </c>
      <c r="F664">
        <v>3</v>
      </c>
      <c r="G664" s="50">
        <v>11.4</v>
      </c>
      <c r="H664">
        <v>5</v>
      </c>
      <c r="I664">
        <f t="shared" si="23"/>
        <v>5</v>
      </c>
      <c r="J664">
        <v>33</v>
      </c>
      <c r="K664" s="50">
        <v>15.52</v>
      </c>
      <c r="L664">
        <f t="shared" si="24"/>
        <v>6</v>
      </c>
      <c r="M664">
        <v>25.63</v>
      </c>
    </row>
    <row r="665" spans="1:13" ht="15.6">
      <c r="A665" s="49">
        <f>분석1단계!AA664</f>
        <v>44859</v>
      </c>
      <c r="B665">
        <v>12</v>
      </c>
      <c r="C665">
        <v>19</v>
      </c>
      <c r="D665">
        <v>2</v>
      </c>
      <c r="E665">
        <v>0</v>
      </c>
      <c r="F665">
        <v>3</v>
      </c>
      <c r="G665" s="50">
        <v>10.6</v>
      </c>
      <c r="H665">
        <v>4</v>
      </c>
      <c r="I665">
        <f t="shared" si="23"/>
        <v>4</v>
      </c>
      <c r="J665">
        <v>33.1</v>
      </c>
      <c r="K665" s="50">
        <v>15.03</v>
      </c>
      <c r="L665">
        <f t="shared" si="24"/>
        <v>6</v>
      </c>
      <c r="M665">
        <v>25.63</v>
      </c>
    </row>
    <row r="666" spans="1:13" ht="15.6">
      <c r="A666" s="49">
        <f>분석1단계!AA665</f>
        <v>44860</v>
      </c>
      <c r="B666">
        <v>11</v>
      </c>
      <c r="C666">
        <v>19</v>
      </c>
      <c r="D666">
        <v>3</v>
      </c>
      <c r="E666">
        <v>0</v>
      </c>
      <c r="F666">
        <v>3</v>
      </c>
      <c r="G666" s="50">
        <v>14.5</v>
      </c>
      <c r="H666">
        <v>6</v>
      </c>
      <c r="I666">
        <f t="shared" si="23"/>
        <v>6</v>
      </c>
      <c r="J666">
        <v>33.1</v>
      </c>
      <c r="K666" s="50">
        <v>14.23</v>
      </c>
      <c r="L666">
        <f t="shared" si="24"/>
        <v>6</v>
      </c>
      <c r="M666">
        <v>25.67</v>
      </c>
    </row>
    <row r="667" spans="1:13" ht="15.6">
      <c r="A667" s="49">
        <f>분석1단계!AA666</f>
        <v>44861</v>
      </c>
      <c r="B667">
        <v>14</v>
      </c>
      <c r="C667">
        <v>19</v>
      </c>
      <c r="D667">
        <v>4</v>
      </c>
      <c r="E667">
        <v>0</v>
      </c>
      <c r="F667">
        <v>3</v>
      </c>
      <c r="G667" s="50">
        <v>13.1</v>
      </c>
      <c r="H667">
        <v>5</v>
      </c>
      <c r="I667">
        <f t="shared" si="23"/>
        <v>5</v>
      </c>
      <c r="J667">
        <v>33.1</v>
      </c>
      <c r="K667" s="50">
        <v>9.43</v>
      </c>
      <c r="L667">
        <f t="shared" si="24"/>
        <v>4</v>
      </c>
      <c r="M667">
        <v>25.69</v>
      </c>
    </row>
    <row r="668" spans="1:13" ht="15.6">
      <c r="A668" s="49">
        <f>분석1단계!AA667</f>
        <v>44862</v>
      </c>
      <c r="B668">
        <v>12</v>
      </c>
      <c r="C668">
        <v>19</v>
      </c>
      <c r="D668">
        <v>5</v>
      </c>
      <c r="E668">
        <v>0</v>
      </c>
      <c r="F668">
        <v>3</v>
      </c>
      <c r="G668" s="50">
        <v>12</v>
      </c>
      <c r="H668">
        <v>5</v>
      </c>
      <c r="I668">
        <f t="shared" si="23"/>
        <v>5</v>
      </c>
      <c r="J668">
        <v>33.1</v>
      </c>
      <c r="K668" s="50">
        <v>14.91</v>
      </c>
      <c r="L668">
        <f t="shared" si="24"/>
        <v>6</v>
      </c>
      <c r="M668">
        <v>25.71</v>
      </c>
    </row>
    <row r="669" spans="1:13" ht="15.6">
      <c r="A669" s="49">
        <f>분석1단계!AA668</f>
        <v>44863</v>
      </c>
      <c r="B669">
        <v>12</v>
      </c>
      <c r="C669">
        <v>19</v>
      </c>
      <c r="D669">
        <v>6</v>
      </c>
      <c r="E669">
        <v>1</v>
      </c>
      <c r="F669">
        <v>3</v>
      </c>
      <c r="G669" s="50">
        <v>14.7</v>
      </c>
      <c r="H669">
        <v>6</v>
      </c>
      <c r="I669">
        <f t="shared" si="23"/>
        <v>6</v>
      </c>
      <c r="J669">
        <v>33.1</v>
      </c>
      <c r="K669" s="50">
        <v>11.74</v>
      </c>
      <c r="L669">
        <f t="shared" si="24"/>
        <v>5</v>
      </c>
      <c r="M669">
        <v>25.79</v>
      </c>
    </row>
    <row r="670" spans="1:13" ht="15.6">
      <c r="A670" s="49">
        <f>분석1단계!AA669</f>
        <v>44864</v>
      </c>
      <c r="B670">
        <v>12</v>
      </c>
      <c r="C670">
        <v>19</v>
      </c>
      <c r="D670">
        <v>7</v>
      </c>
      <c r="E670">
        <v>2</v>
      </c>
      <c r="F670">
        <v>3</v>
      </c>
      <c r="G670" s="50">
        <v>15.8</v>
      </c>
      <c r="H670">
        <v>6</v>
      </c>
      <c r="I670">
        <f t="shared" si="23"/>
        <v>6</v>
      </c>
      <c r="J670">
        <v>33.200000000000003</v>
      </c>
      <c r="K670" s="50">
        <v>12.08</v>
      </c>
      <c r="L670">
        <f t="shared" si="24"/>
        <v>5</v>
      </c>
      <c r="M670">
        <v>25.82</v>
      </c>
    </row>
    <row r="671" spans="1:13" ht="15.6">
      <c r="A671" s="49">
        <f>분석1단계!AA670</f>
        <v>44865</v>
      </c>
      <c r="B671">
        <v>13</v>
      </c>
      <c r="C671">
        <v>18</v>
      </c>
      <c r="D671">
        <v>1</v>
      </c>
      <c r="E671">
        <v>0</v>
      </c>
      <c r="F671">
        <v>3</v>
      </c>
      <c r="G671" s="50">
        <v>15.5</v>
      </c>
      <c r="H671">
        <v>6</v>
      </c>
      <c r="I671">
        <f t="shared" si="23"/>
        <v>6</v>
      </c>
      <c r="J671">
        <v>33.200000000000003</v>
      </c>
      <c r="K671" s="50">
        <v>10.28</v>
      </c>
      <c r="L671">
        <f t="shared" si="24"/>
        <v>4</v>
      </c>
      <c r="M671">
        <v>25.84</v>
      </c>
    </row>
    <row r="672" spans="1:13" ht="15.6">
      <c r="A672" s="49">
        <f>분석1단계!AA671</f>
        <v>44866</v>
      </c>
      <c r="B672">
        <v>13</v>
      </c>
      <c r="C672">
        <v>19</v>
      </c>
      <c r="D672">
        <v>2</v>
      </c>
      <c r="E672">
        <v>0</v>
      </c>
      <c r="F672">
        <v>3</v>
      </c>
      <c r="G672" s="50">
        <v>14.9</v>
      </c>
      <c r="H672">
        <v>6</v>
      </c>
      <c r="I672">
        <f t="shared" si="23"/>
        <v>6</v>
      </c>
      <c r="J672">
        <v>33.299999999999997</v>
      </c>
      <c r="K672" s="50">
        <v>14.88</v>
      </c>
      <c r="L672">
        <f t="shared" si="24"/>
        <v>6</v>
      </c>
      <c r="M672">
        <v>25.9</v>
      </c>
    </row>
    <row r="673" spans="1:13" ht="15.6">
      <c r="A673" s="49">
        <f>분석1단계!AA672</f>
        <v>44867</v>
      </c>
      <c r="B673">
        <v>13</v>
      </c>
      <c r="C673">
        <v>19</v>
      </c>
      <c r="D673">
        <v>3</v>
      </c>
      <c r="E673">
        <v>0</v>
      </c>
      <c r="F673">
        <v>3</v>
      </c>
      <c r="G673" s="50">
        <v>12.7</v>
      </c>
      <c r="H673">
        <v>5</v>
      </c>
      <c r="I673">
        <f t="shared" si="23"/>
        <v>5</v>
      </c>
      <c r="J673">
        <v>33.299999999999997</v>
      </c>
      <c r="K673" s="50">
        <v>14.43</v>
      </c>
      <c r="L673">
        <f t="shared" si="24"/>
        <v>6</v>
      </c>
      <c r="M673">
        <v>25.92</v>
      </c>
    </row>
    <row r="674" spans="1:13" ht="15.6">
      <c r="A674" s="49">
        <f>분석1단계!AA673</f>
        <v>44868</v>
      </c>
      <c r="B674">
        <v>12</v>
      </c>
      <c r="C674">
        <v>18</v>
      </c>
      <c r="D674">
        <v>4</v>
      </c>
      <c r="E674">
        <v>0</v>
      </c>
      <c r="F674">
        <v>3</v>
      </c>
      <c r="G674" s="50">
        <v>10.3</v>
      </c>
      <c r="H674">
        <v>4</v>
      </c>
      <c r="I674">
        <f t="shared" si="23"/>
        <v>4</v>
      </c>
      <c r="J674">
        <v>33.299999999999997</v>
      </c>
      <c r="K674" s="50">
        <v>15.69</v>
      </c>
      <c r="L674">
        <f t="shared" si="24"/>
        <v>6</v>
      </c>
      <c r="M674">
        <v>25.92</v>
      </c>
    </row>
    <row r="675" spans="1:13" ht="15.6">
      <c r="A675" s="49">
        <f>분석1단계!AA674</f>
        <v>44869</v>
      </c>
      <c r="B675">
        <v>10</v>
      </c>
      <c r="C675">
        <v>18</v>
      </c>
      <c r="D675">
        <v>5</v>
      </c>
      <c r="E675">
        <v>0</v>
      </c>
      <c r="F675">
        <v>3</v>
      </c>
      <c r="G675" s="50">
        <v>8.8000000000000007</v>
      </c>
      <c r="H675">
        <v>4</v>
      </c>
      <c r="I675">
        <f t="shared" si="23"/>
        <v>4</v>
      </c>
      <c r="J675">
        <v>33.4</v>
      </c>
      <c r="K675" s="50">
        <v>10.47</v>
      </c>
      <c r="L675">
        <f t="shared" si="24"/>
        <v>4</v>
      </c>
      <c r="M675">
        <v>25.95</v>
      </c>
    </row>
    <row r="676" spans="1:13" ht="15.6">
      <c r="A676" s="49">
        <f>분석1단계!AA675</f>
        <v>44870</v>
      </c>
      <c r="B676">
        <v>13</v>
      </c>
      <c r="C676">
        <v>19</v>
      </c>
      <c r="D676">
        <v>6</v>
      </c>
      <c r="E676">
        <v>1</v>
      </c>
      <c r="F676">
        <v>3</v>
      </c>
      <c r="G676" s="50">
        <v>8.6</v>
      </c>
      <c r="H676">
        <v>4</v>
      </c>
      <c r="I676">
        <f t="shared" si="23"/>
        <v>4</v>
      </c>
      <c r="J676">
        <v>33.4</v>
      </c>
      <c r="K676" s="50">
        <v>11.07</v>
      </c>
      <c r="L676">
        <f t="shared" si="24"/>
        <v>4</v>
      </c>
      <c r="M676">
        <v>26.03</v>
      </c>
    </row>
    <row r="677" spans="1:13" ht="15.6">
      <c r="A677" s="49">
        <f>분석1단계!AA676</f>
        <v>44871</v>
      </c>
      <c r="B677">
        <v>12</v>
      </c>
      <c r="C677">
        <v>19</v>
      </c>
      <c r="D677">
        <v>7</v>
      </c>
      <c r="E677">
        <v>2</v>
      </c>
      <c r="F677">
        <v>3</v>
      </c>
      <c r="G677" s="50">
        <v>6.8</v>
      </c>
      <c r="H677">
        <v>3</v>
      </c>
      <c r="I677">
        <f t="shared" si="23"/>
        <v>3</v>
      </c>
      <c r="J677">
        <v>33.4</v>
      </c>
      <c r="K677" s="50">
        <v>13.42</v>
      </c>
      <c r="L677">
        <f t="shared" si="24"/>
        <v>5</v>
      </c>
      <c r="M677">
        <v>26.11</v>
      </c>
    </row>
    <row r="678" spans="1:13" ht="15.6">
      <c r="A678" s="49">
        <f>분석1단계!AA677</f>
        <v>44872</v>
      </c>
      <c r="B678">
        <v>12</v>
      </c>
      <c r="C678">
        <v>19</v>
      </c>
      <c r="D678">
        <v>1</v>
      </c>
      <c r="E678">
        <v>0</v>
      </c>
      <c r="F678">
        <v>3</v>
      </c>
      <c r="G678" s="50">
        <v>8</v>
      </c>
      <c r="H678">
        <v>4</v>
      </c>
      <c r="I678">
        <f t="shared" si="23"/>
        <v>4</v>
      </c>
      <c r="J678">
        <v>33.4</v>
      </c>
      <c r="K678" s="50">
        <v>13.92</v>
      </c>
      <c r="L678">
        <f t="shared" si="24"/>
        <v>6</v>
      </c>
      <c r="M678">
        <v>26.13</v>
      </c>
    </row>
    <row r="679" spans="1:13" ht="15.6">
      <c r="A679" s="49">
        <f>분석1단계!AA678</f>
        <v>44873</v>
      </c>
      <c r="B679">
        <v>13</v>
      </c>
      <c r="C679">
        <v>19</v>
      </c>
      <c r="D679">
        <v>2</v>
      </c>
      <c r="E679">
        <v>0</v>
      </c>
      <c r="F679">
        <v>3</v>
      </c>
      <c r="G679" s="50">
        <v>9.1999999999999993</v>
      </c>
      <c r="H679">
        <v>4</v>
      </c>
      <c r="I679">
        <f t="shared" si="23"/>
        <v>4</v>
      </c>
      <c r="J679">
        <v>33.5</v>
      </c>
      <c r="K679" s="50">
        <v>14.17</v>
      </c>
      <c r="L679">
        <f t="shared" si="24"/>
        <v>6</v>
      </c>
      <c r="M679">
        <v>26.14</v>
      </c>
    </row>
    <row r="680" spans="1:13" ht="15.6">
      <c r="A680" s="49">
        <f>분석1단계!AA679</f>
        <v>44874</v>
      </c>
      <c r="B680">
        <v>13</v>
      </c>
      <c r="C680">
        <v>19</v>
      </c>
      <c r="D680">
        <v>3</v>
      </c>
      <c r="E680">
        <v>0</v>
      </c>
      <c r="F680">
        <v>3</v>
      </c>
      <c r="G680" s="50">
        <v>10.9</v>
      </c>
      <c r="H680">
        <v>5</v>
      </c>
      <c r="I680">
        <f t="shared" si="23"/>
        <v>5</v>
      </c>
      <c r="J680">
        <v>33.5</v>
      </c>
      <c r="K680" s="50">
        <v>13.08</v>
      </c>
      <c r="L680">
        <f t="shared" si="24"/>
        <v>5</v>
      </c>
      <c r="M680">
        <v>26.18</v>
      </c>
    </row>
    <row r="681" spans="1:13" ht="15.6">
      <c r="A681" s="49">
        <f>분석1단계!AA680</f>
        <v>44875</v>
      </c>
      <c r="B681">
        <v>4</v>
      </c>
      <c r="C681">
        <v>19</v>
      </c>
      <c r="D681">
        <v>4</v>
      </c>
      <c r="E681">
        <v>0</v>
      </c>
      <c r="F681">
        <v>3</v>
      </c>
      <c r="G681" s="50">
        <v>15</v>
      </c>
      <c r="H681">
        <v>6</v>
      </c>
      <c r="I681">
        <f t="shared" si="23"/>
        <v>6</v>
      </c>
      <c r="J681">
        <v>33.5</v>
      </c>
      <c r="K681" s="50">
        <v>8.16</v>
      </c>
      <c r="L681">
        <f t="shared" si="24"/>
        <v>4</v>
      </c>
      <c r="M681">
        <v>26.22</v>
      </c>
    </row>
    <row r="682" spans="1:13" ht="15.6">
      <c r="A682" s="49">
        <f>분석1단계!AA681</f>
        <v>44876</v>
      </c>
      <c r="B682">
        <v>5</v>
      </c>
      <c r="C682">
        <v>18</v>
      </c>
      <c r="D682">
        <v>5</v>
      </c>
      <c r="E682">
        <v>0</v>
      </c>
      <c r="F682">
        <v>3</v>
      </c>
      <c r="G682" s="50">
        <v>18.600000000000001</v>
      </c>
      <c r="H682">
        <v>6</v>
      </c>
      <c r="I682">
        <f t="shared" si="23"/>
        <v>6</v>
      </c>
      <c r="J682">
        <v>33.5</v>
      </c>
      <c r="K682" s="50">
        <v>12.9</v>
      </c>
      <c r="L682">
        <f t="shared" si="24"/>
        <v>5</v>
      </c>
      <c r="M682">
        <v>26.23</v>
      </c>
    </row>
    <row r="683" spans="1:13" ht="15.6">
      <c r="A683" s="49">
        <f>분석1단계!AA682</f>
        <v>44877</v>
      </c>
      <c r="B683">
        <v>4</v>
      </c>
      <c r="C683">
        <v>19</v>
      </c>
      <c r="D683">
        <v>6</v>
      </c>
      <c r="E683">
        <v>1</v>
      </c>
      <c r="F683">
        <v>3</v>
      </c>
      <c r="G683" s="50">
        <v>17.600000000000001</v>
      </c>
      <c r="H683">
        <v>6</v>
      </c>
      <c r="I683">
        <f t="shared" si="23"/>
        <v>6</v>
      </c>
      <c r="J683">
        <v>33.5</v>
      </c>
      <c r="K683" s="50">
        <v>4.01</v>
      </c>
      <c r="L683">
        <f t="shared" si="24"/>
        <v>2</v>
      </c>
      <c r="M683">
        <v>26.25</v>
      </c>
    </row>
    <row r="684" spans="1:13" ht="15.6">
      <c r="A684" s="49">
        <f>분석1단계!AA683</f>
        <v>44878</v>
      </c>
      <c r="B684">
        <v>11</v>
      </c>
      <c r="C684">
        <v>19</v>
      </c>
      <c r="D684">
        <v>7</v>
      </c>
      <c r="E684">
        <v>2</v>
      </c>
      <c r="F684">
        <v>3</v>
      </c>
      <c r="G684" s="50">
        <v>11.4</v>
      </c>
      <c r="H684">
        <v>5</v>
      </c>
      <c r="I684">
        <f t="shared" si="23"/>
        <v>5</v>
      </c>
      <c r="J684">
        <v>33.5</v>
      </c>
      <c r="K684" s="50">
        <v>1.1200000000000001</v>
      </c>
      <c r="L684">
        <f t="shared" si="24"/>
        <v>1</v>
      </c>
      <c r="M684">
        <v>26.26</v>
      </c>
    </row>
    <row r="685" spans="1:13" ht="15.6">
      <c r="A685" s="49">
        <f>분석1단계!AA684</f>
        <v>44879</v>
      </c>
      <c r="B685">
        <v>13</v>
      </c>
      <c r="C685">
        <v>18</v>
      </c>
      <c r="D685">
        <v>1</v>
      </c>
      <c r="E685">
        <v>0</v>
      </c>
      <c r="F685">
        <v>3</v>
      </c>
      <c r="G685" s="50">
        <v>11.1</v>
      </c>
      <c r="H685">
        <v>5</v>
      </c>
      <c r="I685">
        <f t="shared" si="23"/>
        <v>5</v>
      </c>
      <c r="J685">
        <v>33.5</v>
      </c>
      <c r="K685" s="50">
        <v>7.18</v>
      </c>
      <c r="L685">
        <f t="shared" si="24"/>
        <v>3</v>
      </c>
      <c r="M685">
        <v>26.28</v>
      </c>
    </row>
    <row r="686" spans="1:13" ht="15.6">
      <c r="A686" s="49">
        <f>분석1단계!AA685</f>
        <v>44880</v>
      </c>
      <c r="B686">
        <v>13</v>
      </c>
      <c r="C686">
        <v>18</v>
      </c>
      <c r="D686">
        <v>2</v>
      </c>
      <c r="E686">
        <v>0</v>
      </c>
      <c r="F686">
        <v>3</v>
      </c>
      <c r="G686" s="50">
        <v>10</v>
      </c>
      <c r="H686">
        <v>4</v>
      </c>
      <c r="I686">
        <f t="shared" si="23"/>
        <v>4</v>
      </c>
      <c r="J686">
        <v>33.6</v>
      </c>
      <c r="K686" s="50">
        <v>12.56</v>
      </c>
      <c r="L686">
        <f t="shared" si="24"/>
        <v>5</v>
      </c>
      <c r="M686">
        <v>26.43</v>
      </c>
    </row>
    <row r="687" spans="1:13" ht="15.6">
      <c r="A687" s="49">
        <f>분석1단계!AA686</f>
        <v>44881</v>
      </c>
      <c r="B687">
        <v>12</v>
      </c>
      <c r="C687">
        <v>19</v>
      </c>
      <c r="D687">
        <v>3</v>
      </c>
      <c r="E687">
        <v>0</v>
      </c>
      <c r="F687">
        <v>3</v>
      </c>
      <c r="G687" s="50">
        <v>8.4</v>
      </c>
      <c r="H687">
        <v>4</v>
      </c>
      <c r="I687">
        <f t="shared" si="23"/>
        <v>4</v>
      </c>
      <c r="J687">
        <v>33.700000000000003</v>
      </c>
      <c r="K687" s="50">
        <v>10.54</v>
      </c>
      <c r="L687">
        <f t="shared" si="24"/>
        <v>4</v>
      </c>
      <c r="M687">
        <v>26.43</v>
      </c>
    </row>
    <row r="688" spans="1:13" ht="15.6">
      <c r="A688" s="49">
        <f>분석1단계!AA687</f>
        <v>44882</v>
      </c>
      <c r="B688">
        <v>5</v>
      </c>
      <c r="C688">
        <v>19</v>
      </c>
      <c r="D688">
        <v>4</v>
      </c>
      <c r="E688">
        <v>0</v>
      </c>
      <c r="F688">
        <v>3</v>
      </c>
      <c r="G688" s="50">
        <v>10.7</v>
      </c>
      <c r="H688">
        <v>4</v>
      </c>
      <c r="I688">
        <f t="shared" si="23"/>
        <v>4</v>
      </c>
      <c r="J688">
        <v>33.700000000000003</v>
      </c>
      <c r="K688" s="50">
        <v>5.13</v>
      </c>
      <c r="L688">
        <f t="shared" si="24"/>
        <v>2</v>
      </c>
      <c r="M688">
        <v>26.47</v>
      </c>
    </row>
    <row r="689" spans="1:13" ht="15.6">
      <c r="A689" s="49">
        <f>분석1단계!AA688</f>
        <v>44883</v>
      </c>
      <c r="B689">
        <v>13</v>
      </c>
      <c r="C689">
        <v>19</v>
      </c>
      <c r="D689">
        <v>5</v>
      </c>
      <c r="E689">
        <v>0</v>
      </c>
      <c r="F689">
        <v>3</v>
      </c>
      <c r="G689" s="50">
        <v>13.7</v>
      </c>
      <c r="H689">
        <v>5</v>
      </c>
      <c r="I689">
        <f t="shared" si="23"/>
        <v>5</v>
      </c>
      <c r="J689">
        <v>33.799999999999997</v>
      </c>
      <c r="K689" s="50">
        <v>10.58</v>
      </c>
      <c r="L689">
        <f t="shared" si="24"/>
        <v>4</v>
      </c>
      <c r="M689">
        <v>26.5</v>
      </c>
    </row>
    <row r="690" spans="1:13" ht="15.6">
      <c r="A690" s="49">
        <f>분석1단계!AA689</f>
        <v>44884</v>
      </c>
      <c r="B690">
        <v>12</v>
      </c>
      <c r="C690">
        <v>19</v>
      </c>
      <c r="D690">
        <v>6</v>
      </c>
      <c r="E690">
        <v>1</v>
      </c>
      <c r="F690">
        <v>3</v>
      </c>
      <c r="G690" s="50">
        <v>15</v>
      </c>
      <c r="H690">
        <v>6</v>
      </c>
      <c r="I690">
        <f t="shared" si="23"/>
        <v>6</v>
      </c>
      <c r="J690">
        <v>33.799999999999997</v>
      </c>
      <c r="K690" s="50">
        <v>7.18</v>
      </c>
      <c r="L690">
        <f t="shared" si="24"/>
        <v>3</v>
      </c>
      <c r="M690">
        <v>26.51</v>
      </c>
    </row>
    <row r="691" spans="1:13" ht="15.6">
      <c r="A691" s="49">
        <f>분석1단계!AA690</f>
        <v>44885</v>
      </c>
      <c r="B691">
        <v>5</v>
      </c>
      <c r="C691">
        <v>19</v>
      </c>
      <c r="D691">
        <v>7</v>
      </c>
      <c r="E691">
        <v>2</v>
      </c>
      <c r="F691">
        <v>3</v>
      </c>
      <c r="G691" s="50">
        <v>14.2</v>
      </c>
      <c r="H691">
        <v>6</v>
      </c>
      <c r="I691">
        <f t="shared" si="23"/>
        <v>5</v>
      </c>
      <c r="J691">
        <v>33.799999999999997</v>
      </c>
      <c r="K691" s="50">
        <v>0.52</v>
      </c>
      <c r="L691">
        <f t="shared" si="24"/>
        <v>1</v>
      </c>
      <c r="M691">
        <v>26.59</v>
      </c>
    </row>
    <row r="692" spans="1:13" ht="15.6">
      <c r="A692" s="49">
        <f>분석1단계!AA691</f>
        <v>44886</v>
      </c>
      <c r="B692">
        <v>13</v>
      </c>
      <c r="C692">
        <v>19</v>
      </c>
      <c r="D692">
        <v>1</v>
      </c>
      <c r="E692">
        <v>0</v>
      </c>
      <c r="F692">
        <v>3</v>
      </c>
      <c r="G692" s="50">
        <v>13.8</v>
      </c>
      <c r="H692">
        <v>5</v>
      </c>
      <c r="I692">
        <f t="shared" si="23"/>
        <v>5</v>
      </c>
      <c r="J692">
        <v>33.799999999999997</v>
      </c>
      <c r="K692" s="50">
        <v>12.22</v>
      </c>
      <c r="L692">
        <f t="shared" si="24"/>
        <v>5</v>
      </c>
      <c r="M692">
        <v>26.66</v>
      </c>
    </row>
    <row r="693" spans="1:13" ht="15.6">
      <c r="A693" s="49">
        <f>분석1단계!AA692</f>
        <v>44887</v>
      </c>
      <c r="B693">
        <v>4</v>
      </c>
      <c r="C693">
        <v>18</v>
      </c>
      <c r="D693">
        <v>2</v>
      </c>
      <c r="E693">
        <v>0</v>
      </c>
      <c r="F693">
        <v>3</v>
      </c>
      <c r="G693" s="50">
        <v>13.6</v>
      </c>
      <c r="H693">
        <v>5</v>
      </c>
      <c r="I693">
        <f t="shared" si="23"/>
        <v>5</v>
      </c>
      <c r="J693">
        <v>33.9</v>
      </c>
      <c r="K693" s="50">
        <v>1.92</v>
      </c>
      <c r="L693">
        <f t="shared" si="24"/>
        <v>1</v>
      </c>
      <c r="M693">
        <v>26.71</v>
      </c>
    </row>
    <row r="694" spans="1:13" ht="15.6">
      <c r="A694" s="49">
        <f>분석1단계!AA693</f>
        <v>44888</v>
      </c>
      <c r="B694">
        <v>13</v>
      </c>
      <c r="C694">
        <v>19</v>
      </c>
      <c r="D694">
        <v>3</v>
      </c>
      <c r="E694">
        <v>0</v>
      </c>
      <c r="F694">
        <v>3</v>
      </c>
      <c r="G694" s="50">
        <v>10.199999999999999</v>
      </c>
      <c r="H694">
        <v>4</v>
      </c>
      <c r="I694">
        <f t="shared" si="23"/>
        <v>4</v>
      </c>
      <c r="J694">
        <v>33.9</v>
      </c>
      <c r="K694" s="50">
        <v>4.82</v>
      </c>
      <c r="L694">
        <f t="shared" si="24"/>
        <v>2</v>
      </c>
      <c r="M694">
        <v>26.78</v>
      </c>
    </row>
    <row r="695" spans="1:13" ht="15.6">
      <c r="A695" s="49">
        <f>분석1단계!AA694</f>
        <v>44889</v>
      </c>
      <c r="B695">
        <v>13</v>
      </c>
      <c r="C695">
        <v>19</v>
      </c>
      <c r="D695">
        <v>4</v>
      </c>
      <c r="E695">
        <v>0</v>
      </c>
      <c r="F695">
        <v>3</v>
      </c>
      <c r="G695" s="50">
        <v>8.3000000000000007</v>
      </c>
      <c r="H695">
        <v>4</v>
      </c>
      <c r="I695">
        <f t="shared" si="23"/>
        <v>4</v>
      </c>
      <c r="J695">
        <v>33.9</v>
      </c>
      <c r="K695" s="50">
        <v>10.78</v>
      </c>
      <c r="L695">
        <f t="shared" si="24"/>
        <v>4</v>
      </c>
      <c r="M695">
        <v>26.79</v>
      </c>
    </row>
    <row r="696" spans="1:13" ht="15.6">
      <c r="A696" s="49">
        <f>분석1단계!AA695</f>
        <v>44890</v>
      </c>
      <c r="B696">
        <v>12</v>
      </c>
      <c r="C696">
        <v>19</v>
      </c>
      <c r="D696">
        <v>5</v>
      </c>
      <c r="E696">
        <v>0</v>
      </c>
      <c r="F696">
        <v>3</v>
      </c>
      <c r="G696" s="50">
        <v>7.4</v>
      </c>
      <c r="H696">
        <v>4</v>
      </c>
      <c r="I696">
        <f t="shared" si="23"/>
        <v>4</v>
      </c>
      <c r="J696">
        <v>33.9</v>
      </c>
      <c r="K696" s="50">
        <v>11.88</v>
      </c>
      <c r="L696">
        <f t="shared" si="24"/>
        <v>5</v>
      </c>
      <c r="M696">
        <v>26.87</v>
      </c>
    </row>
    <row r="697" spans="1:13" ht="15.6">
      <c r="A697" s="49">
        <f>분석1단계!AA696</f>
        <v>44891</v>
      </c>
      <c r="B697">
        <v>14</v>
      </c>
      <c r="C697">
        <v>20</v>
      </c>
      <c r="D697">
        <v>6</v>
      </c>
      <c r="E697">
        <v>1</v>
      </c>
      <c r="F697">
        <v>3</v>
      </c>
      <c r="G697" s="50">
        <v>10.4</v>
      </c>
      <c r="H697">
        <v>4</v>
      </c>
      <c r="I697">
        <f t="shared" si="23"/>
        <v>4</v>
      </c>
      <c r="J697">
        <v>34</v>
      </c>
      <c r="K697" s="50">
        <v>7.95</v>
      </c>
      <c r="L697">
        <f t="shared" si="24"/>
        <v>3</v>
      </c>
      <c r="M697">
        <v>26.87</v>
      </c>
    </row>
    <row r="698" spans="1:13" ht="15.6">
      <c r="A698" s="49">
        <f>분석1단계!AA697</f>
        <v>44892</v>
      </c>
      <c r="B698">
        <v>12</v>
      </c>
      <c r="C698">
        <v>19</v>
      </c>
      <c r="D698">
        <v>7</v>
      </c>
      <c r="E698">
        <v>2</v>
      </c>
      <c r="F698">
        <v>3</v>
      </c>
      <c r="G698" s="50">
        <v>7.1</v>
      </c>
      <c r="H698">
        <v>3</v>
      </c>
      <c r="I698">
        <f t="shared" si="23"/>
        <v>3</v>
      </c>
      <c r="J698">
        <v>34</v>
      </c>
      <c r="K698" s="50">
        <v>9.6999999999999993</v>
      </c>
      <c r="L698">
        <f t="shared" si="24"/>
        <v>4</v>
      </c>
      <c r="M698">
        <v>26.88</v>
      </c>
    </row>
    <row r="699" spans="1:13" ht="15.6">
      <c r="A699" s="49">
        <f>분석1단계!AA698</f>
        <v>44893</v>
      </c>
      <c r="B699">
        <v>4</v>
      </c>
      <c r="C699">
        <v>18</v>
      </c>
      <c r="D699">
        <v>1</v>
      </c>
      <c r="E699">
        <v>0</v>
      </c>
      <c r="F699">
        <v>3</v>
      </c>
      <c r="G699" s="50">
        <v>16.2</v>
      </c>
      <c r="H699">
        <v>6</v>
      </c>
      <c r="I699">
        <f t="shared" si="23"/>
        <v>6</v>
      </c>
      <c r="J699">
        <v>34.1</v>
      </c>
      <c r="K699" s="50">
        <v>8.9499999999999993</v>
      </c>
      <c r="L699">
        <f t="shared" si="24"/>
        <v>4</v>
      </c>
      <c r="M699">
        <v>26.95</v>
      </c>
    </row>
    <row r="700" spans="1:13" ht="15.6">
      <c r="A700" s="49">
        <f>분석1단계!AA699</f>
        <v>44894</v>
      </c>
      <c r="B700">
        <v>5</v>
      </c>
      <c r="C700">
        <v>18</v>
      </c>
      <c r="D700">
        <v>2</v>
      </c>
      <c r="E700">
        <v>0</v>
      </c>
      <c r="F700">
        <v>3</v>
      </c>
      <c r="G700" s="50">
        <v>4.9000000000000004</v>
      </c>
      <c r="H700">
        <v>3</v>
      </c>
      <c r="I700">
        <f t="shared" si="23"/>
        <v>3</v>
      </c>
      <c r="J700">
        <v>34.1</v>
      </c>
      <c r="K700" s="50">
        <v>0.99</v>
      </c>
      <c r="L700">
        <f t="shared" si="24"/>
        <v>1</v>
      </c>
      <c r="M700">
        <v>26.98</v>
      </c>
    </row>
    <row r="701" spans="1:13" ht="15.6">
      <c r="A701" s="49">
        <f>분석1단계!AA700</f>
        <v>44895</v>
      </c>
      <c r="B701">
        <v>4</v>
      </c>
      <c r="C701">
        <v>18</v>
      </c>
      <c r="D701">
        <v>3</v>
      </c>
      <c r="E701">
        <v>0</v>
      </c>
      <c r="F701">
        <v>3</v>
      </c>
      <c r="G701" s="50">
        <v>-1.2</v>
      </c>
      <c r="H701">
        <v>1</v>
      </c>
      <c r="I701">
        <f t="shared" si="23"/>
        <v>1</v>
      </c>
      <c r="J701">
        <v>34.1</v>
      </c>
      <c r="K701" s="50">
        <v>1.04</v>
      </c>
      <c r="L701">
        <f t="shared" si="24"/>
        <v>1</v>
      </c>
      <c r="M701">
        <v>27.04</v>
      </c>
    </row>
    <row r="702" spans="1:13" ht="15.6">
      <c r="A702" s="49">
        <f>분석1단계!AA701</f>
        <v>44896</v>
      </c>
      <c r="B702">
        <v>4</v>
      </c>
      <c r="C702">
        <v>18</v>
      </c>
      <c r="D702">
        <v>4</v>
      </c>
      <c r="E702">
        <v>0</v>
      </c>
      <c r="F702">
        <v>4</v>
      </c>
      <c r="G702" s="50">
        <v>-1.4</v>
      </c>
      <c r="H702">
        <v>1</v>
      </c>
      <c r="I702">
        <f t="shared" si="23"/>
        <v>1</v>
      </c>
      <c r="J702">
        <v>34.1</v>
      </c>
      <c r="K702" s="50">
        <v>3.68</v>
      </c>
      <c r="L702">
        <f t="shared" si="24"/>
        <v>2</v>
      </c>
      <c r="M702">
        <v>27.14</v>
      </c>
    </row>
    <row r="703" spans="1:13" ht="15.6">
      <c r="A703" s="49">
        <f>분석1단계!AA702</f>
        <v>44897</v>
      </c>
      <c r="B703">
        <v>13</v>
      </c>
      <c r="C703">
        <v>19</v>
      </c>
      <c r="D703">
        <v>5</v>
      </c>
      <c r="E703">
        <v>0</v>
      </c>
      <c r="F703">
        <v>4</v>
      </c>
      <c r="G703" s="50">
        <v>2.5</v>
      </c>
      <c r="H703">
        <v>2</v>
      </c>
      <c r="I703">
        <f t="shared" si="23"/>
        <v>2</v>
      </c>
      <c r="J703">
        <v>34.200000000000003</v>
      </c>
      <c r="K703" s="50">
        <v>7.33</v>
      </c>
      <c r="L703">
        <f t="shared" si="24"/>
        <v>3</v>
      </c>
      <c r="M703">
        <v>27.19</v>
      </c>
    </row>
    <row r="704" spans="1:13" ht="15.6">
      <c r="A704" s="49">
        <f>분석1단계!AA703</f>
        <v>44898</v>
      </c>
      <c r="B704">
        <v>5</v>
      </c>
      <c r="C704">
        <v>19</v>
      </c>
      <c r="D704">
        <v>6</v>
      </c>
      <c r="E704">
        <v>1</v>
      </c>
      <c r="F704">
        <v>4</v>
      </c>
      <c r="G704" s="50">
        <v>3.9</v>
      </c>
      <c r="H704">
        <v>3</v>
      </c>
      <c r="I704">
        <f t="shared" si="23"/>
        <v>3</v>
      </c>
      <c r="J704">
        <v>34.200000000000003</v>
      </c>
      <c r="K704" s="50">
        <v>1.64</v>
      </c>
      <c r="L704">
        <f t="shared" si="24"/>
        <v>1</v>
      </c>
      <c r="M704">
        <v>27.2</v>
      </c>
    </row>
    <row r="705" spans="1:13" ht="15.6">
      <c r="A705" s="49">
        <f>분석1단계!AA704</f>
        <v>44899</v>
      </c>
      <c r="B705">
        <v>13</v>
      </c>
      <c r="C705">
        <v>19</v>
      </c>
      <c r="D705">
        <v>7</v>
      </c>
      <c r="E705">
        <v>2</v>
      </c>
      <c r="F705">
        <v>4</v>
      </c>
      <c r="G705" s="50">
        <v>3.5</v>
      </c>
      <c r="H705">
        <v>2</v>
      </c>
      <c r="I705">
        <f t="shared" si="23"/>
        <v>2</v>
      </c>
      <c r="J705">
        <v>34.299999999999997</v>
      </c>
      <c r="K705" s="50">
        <v>5.57</v>
      </c>
      <c r="L705">
        <f t="shared" si="24"/>
        <v>3</v>
      </c>
      <c r="M705">
        <v>27.24</v>
      </c>
    </row>
    <row r="706" spans="1:13" ht="15.6">
      <c r="A706" s="49">
        <f>분석1단계!AA705</f>
        <v>44900</v>
      </c>
      <c r="B706">
        <v>4</v>
      </c>
      <c r="C706">
        <v>19</v>
      </c>
      <c r="D706">
        <v>1</v>
      </c>
      <c r="E706">
        <v>0</v>
      </c>
      <c r="F706">
        <v>4</v>
      </c>
      <c r="G706" s="50">
        <v>-0.3</v>
      </c>
      <c r="H706">
        <v>1</v>
      </c>
      <c r="I706">
        <f t="shared" si="23"/>
        <v>1</v>
      </c>
      <c r="J706">
        <v>34.299999999999997</v>
      </c>
      <c r="K706" s="50">
        <v>5.33</v>
      </c>
      <c r="L706">
        <f t="shared" si="24"/>
        <v>2</v>
      </c>
      <c r="M706">
        <v>27.24</v>
      </c>
    </row>
    <row r="707" spans="1:13" ht="15.6">
      <c r="A707" s="49">
        <f>분석1단계!AA706</f>
        <v>44901</v>
      </c>
      <c r="B707">
        <v>14</v>
      </c>
      <c r="C707">
        <v>19</v>
      </c>
      <c r="D707">
        <v>2</v>
      </c>
      <c r="E707">
        <v>0</v>
      </c>
      <c r="F707">
        <v>4</v>
      </c>
      <c r="G707" s="50">
        <v>-0.1</v>
      </c>
      <c r="H707">
        <v>2</v>
      </c>
      <c r="I707">
        <f t="shared" ref="I707:I732" si="25">IF(G707&lt;$R$21,1,IF(G707&lt;$R$20,2,IF(G707&lt;$R$19,3,IF(G707&lt;$R$18,4,IF(G707&lt;$R$17,5,IF(G707&lt;$R$16,6,IF(G707&lt;$R$15,7,IF(G707&lt;$R$14,8,IF(G707&lt;$R$13,9,10)))))))))</f>
        <v>2</v>
      </c>
      <c r="J707">
        <v>34.299999999999997</v>
      </c>
      <c r="K707" s="50">
        <v>7.77</v>
      </c>
      <c r="L707">
        <f t="shared" ref="L707:L732" si="26">IF(K707&lt;$U$21,1,IF(K707&lt;$U$20,2,IF(K707&lt;$U$19,3,IF(K707&lt;$U$18,4,IF(K707&lt;$U$17,5,IF(K707&lt;$U$16,6,IF(K707&lt;$U$15,7,IF(K707&lt;$U$14,8,IF(K707&lt;$U$13,9,10)))))))))</f>
        <v>3</v>
      </c>
      <c r="M707">
        <v>27.25</v>
      </c>
    </row>
    <row r="708" spans="1:13" ht="15.6">
      <c r="A708" s="49">
        <f>분석1단계!AA707</f>
        <v>44902</v>
      </c>
      <c r="B708">
        <v>13</v>
      </c>
      <c r="C708">
        <v>19</v>
      </c>
      <c r="D708">
        <v>3</v>
      </c>
      <c r="E708">
        <v>0</v>
      </c>
      <c r="F708">
        <v>4</v>
      </c>
      <c r="G708" s="50">
        <v>4.3</v>
      </c>
      <c r="H708">
        <v>3</v>
      </c>
      <c r="I708">
        <f t="shared" si="25"/>
        <v>3</v>
      </c>
      <c r="J708">
        <v>34.299999999999997</v>
      </c>
      <c r="K708" s="50">
        <v>8.5500000000000007</v>
      </c>
      <c r="L708">
        <f t="shared" si="26"/>
        <v>4</v>
      </c>
      <c r="M708">
        <v>27.27</v>
      </c>
    </row>
    <row r="709" spans="1:13" ht="15.6">
      <c r="A709" s="49">
        <f>분석1단계!AA708</f>
        <v>44903</v>
      </c>
      <c r="B709">
        <v>4</v>
      </c>
      <c r="C709">
        <v>19</v>
      </c>
      <c r="D709">
        <v>4</v>
      </c>
      <c r="E709">
        <v>0</v>
      </c>
      <c r="F709">
        <v>4</v>
      </c>
      <c r="G709" s="50">
        <v>2.7</v>
      </c>
      <c r="H709">
        <v>2</v>
      </c>
      <c r="I709">
        <f t="shared" si="25"/>
        <v>2</v>
      </c>
      <c r="J709">
        <v>34.4</v>
      </c>
      <c r="K709" s="50">
        <v>6.03</v>
      </c>
      <c r="L709">
        <f t="shared" si="26"/>
        <v>3</v>
      </c>
      <c r="M709">
        <v>27.28</v>
      </c>
    </row>
    <row r="710" spans="1:13" ht="15.6">
      <c r="A710" s="49">
        <f>분석1단계!AA709</f>
        <v>44904</v>
      </c>
      <c r="B710">
        <v>4</v>
      </c>
      <c r="C710">
        <v>18</v>
      </c>
      <c r="D710">
        <v>5</v>
      </c>
      <c r="E710">
        <v>0</v>
      </c>
      <c r="F710">
        <v>4</v>
      </c>
      <c r="G710" s="50">
        <v>6.2</v>
      </c>
      <c r="H710">
        <v>3</v>
      </c>
      <c r="I710">
        <f t="shared" si="25"/>
        <v>3</v>
      </c>
      <c r="J710">
        <v>34.5</v>
      </c>
      <c r="K710" s="50">
        <v>4.25</v>
      </c>
      <c r="L710">
        <f t="shared" si="26"/>
        <v>2</v>
      </c>
      <c r="M710">
        <v>27.33</v>
      </c>
    </row>
    <row r="711" spans="1:13" ht="15.6">
      <c r="A711" s="49">
        <f>분석1단계!AA710</f>
        <v>44905</v>
      </c>
      <c r="B711">
        <v>13</v>
      </c>
      <c r="C711">
        <v>18</v>
      </c>
      <c r="D711">
        <v>6</v>
      </c>
      <c r="E711">
        <v>1</v>
      </c>
      <c r="F711">
        <v>4</v>
      </c>
      <c r="G711" s="50">
        <v>6.9</v>
      </c>
      <c r="H711">
        <v>3</v>
      </c>
      <c r="I711">
        <f t="shared" si="25"/>
        <v>3</v>
      </c>
      <c r="J711">
        <v>34.5</v>
      </c>
      <c r="K711" s="50">
        <v>5.83</v>
      </c>
      <c r="L711">
        <f t="shared" si="26"/>
        <v>3</v>
      </c>
      <c r="M711">
        <v>27.39</v>
      </c>
    </row>
    <row r="712" spans="1:13" ht="15.6">
      <c r="A712" s="49">
        <f>분석1단계!AA711</f>
        <v>44906</v>
      </c>
      <c r="B712">
        <v>12</v>
      </c>
      <c r="C712">
        <v>20</v>
      </c>
      <c r="D712">
        <v>7</v>
      </c>
      <c r="E712">
        <v>2</v>
      </c>
      <c r="F712">
        <v>4</v>
      </c>
      <c r="G712" s="50">
        <v>3.5</v>
      </c>
      <c r="H712">
        <v>2</v>
      </c>
      <c r="I712">
        <f t="shared" si="25"/>
        <v>2</v>
      </c>
      <c r="J712">
        <v>34.700000000000003</v>
      </c>
      <c r="K712" s="50">
        <v>6.46</v>
      </c>
      <c r="L712">
        <f t="shared" si="26"/>
        <v>3</v>
      </c>
      <c r="M712">
        <v>27.39</v>
      </c>
    </row>
    <row r="713" spans="1:13" ht="15.6">
      <c r="A713" s="49">
        <f>분석1단계!AA712</f>
        <v>44907</v>
      </c>
      <c r="B713">
        <v>5</v>
      </c>
      <c r="C713">
        <v>18</v>
      </c>
      <c r="D713">
        <v>1</v>
      </c>
      <c r="E713">
        <v>0</v>
      </c>
      <c r="F713">
        <v>4</v>
      </c>
      <c r="G713" s="50">
        <v>2.2000000000000002</v>
      </c>
      <c r="H713">
        <v>2</v>
      </c>
      <c r="I713">
        <f t="shared" si="25"/>
        <v>2</v>
      </c>
      <c r="J713">
        <v>34.700000000000003</v>
      </c>
      <c r="K713" s="50">
        <v>1.64</v>
      </c>
      <c r="L713">
        <f t="shared" si="26"/>
        <v>1</v>
      </c>
      <c r="M713">
        <v>27.43</v>
      </c>
    </row>
    <row r="714" spans="1:13" ht="15.6">
      <c r="A714" s="49">
        <f>분석1단계!AA713</f>
        <v>44908</v>
      </c>
      <c r="B714">
        <v>13</v>
      </c>
      <c r="C714">
        <v>18</v>
      </c>
      <c r="D714">
        <v>2</v>
      </c>
      <c r="E714">
        <v>0</v>
      </c>
      <c r="F714">
        <v>4</v>
      </c>
      <c r="G714" s="50">
        <v>2.4</v>
      </c>
      <c r="H714">
        <v>2</v>
      </c>
      <c r="I714">
        <f t="shared" si="25"/>
        <v>2</v>
      </c>
      <c r="J714">
        <v>34.799999999999997</v>
      </c>
      <c r="K714" s="50">
        <v>5.68</v>
      </c>
      <c r="L714">
        <f t="shared" si="26"/>
        <v>3</v>
      </c>
      <c r="M714">
        <v>27.46</v>
      </c>
    </row>
    <row r="715" spans="1:13" ht="15.6">
      <c r="A715" s="49">
        <f>분석1단계!AA714</f>
        <v>44909</v>
      </c>
      <c r="B715">
        <v>4</v>
      </c>
      <c r="C715">
        <v>18</v>
      </c>
      <c r="D715">
        <v>3</v>
      </c>
      <c r="E715">
        <v>0</v>
      </c>
      <c r="F715">
        <v>4</v>
      </c>
      <c r="G715" s="50">
        <v>-1.8</v>
      </c>
      <c r="H715">
        <v>1</v>
      </c>
      <c r="I715">
        <f t="shared" si="25"/>
        <v>1</v>
      </c>
      <c r="J715">
        <v>34.799999999999997</v>
      </c>
      <c r="K715" s="50">
        <v>4.05</v>
      </c>
      <c r="L715">
        <f t="shared" si="26"/>
        <v>2</v>
      </c>
      <c r="M715">
        <v>27.49</v>
      </c>
    </row>
    <row r="716" spans="1:13" ht="15.6">
      <c r="A716" s="49">
        <f>분석1단계!AA715</f>
        <v>44910</v>
      </c>
      <c r="B716">
        <v>13</v>
      </c>
      <c r="C716">
        <v>19</v>
      </c>
      <c r="D716">
        <v>4</v>
      </c>
      <c r="E716">
        <v>0</v>
      </c>
      <c r="F716">
        <v>4</v>
      </c>
      <c r="G716" s="50">
        <v>-0.6</v>
      </c>
      <c r="H716">
        <v>1</v>
      </c>
      <c r="I716">
        <f t="shared" si="25"/>
        <v>1</v>
      </c>
      <c r="J716">
        <v>34.9</v>
      </c>
      <c r="K716" s="50">
        <v>8.8800000000000008</v>
      </c>
      <c r="L716">
        <f t="shared" si="26"/>
        <v>4</v>
      </c>
      <c r="M716">
        <v>27.51</v>
      </c>
    </row>
    <row r="717" spans="1:13" ht="15.6">
      <c r="A717" s="49">
        <f>분석1단계!AA716</f>
        <v>44911</v>
      </c>
      <c r="B717">
        <v>5</v>
      </c>
      <c r="C717">
        <v>18</v>
      </c>
      <c r="D717">
        <v>5</v>
      </c>
      <c r="E717">
        <v>0</v>
      </c>
      <c r="F717">
        <v>4</v>
      </c>
      <c r="G717" s="50">
        <v>0.1</v>
      </c>
      <c r="H717">
        <v>2</v>
      </c>
      <c r="I717">
        <f t="shared" si="25"/>
        <v>2</v>
      </c>
      <c r="J717">
        <v>35</v>
      </c>
      <c r="K717" s="50">
        <v>1.02</v>
      </c>
      <c r="L717">
        <f t="shared" si="26"/>
        <v>1</v>
      </c>
      <c r="M717">
        <v>27.6</v>
      </c>
    </row>
    <row r="718" spans="1:13" ht="15.6">
      <c r="A718" s="49">
        <f>분석1단계!AA717</f>
        <v>44912</v>
      </c>
      <c r="B718">
        <v>5</v>
      </c>
      <c r="C718">
        <v>19</v>
      </c>
      <c r="D718">
        <v>6</v>
      </c>
      <c r="E718">
        <v>1</v>
      </c>
      <c r="F718">
        <v>4</v>
      </c>
      <c r="G718" s="50">
        <v>-6.7</v>
      </c>
      <c r="H718">
        <v>1</v>
      </c>
      <c r="I718">
        <f t="shared" si="25"/>
        <v>1</v>
      </c>
      <c r="J718">
        <v>35</v>
      </c>
      <c r="K718" s="50">
        <v>2.54</v>
      </c>
      <c r="L718">
        <f t="shared" si="26"/>
        <v>1</v>
      </c>
      <c r="M718">
        <v>27.61</v>
      </c>
    </row>
    <row r="719" spans="1:13" ht="15.6">
      <c r="A719" s="49">
        <f>분석1단계!AA718</f>
        <v>44913</v>
      </c>
      <c r="B719">
        <v>4</v>
      </c>
      <c r="C719">
        <v>19</v>
      </c>
      <c r="D719">
        <v>7</v>
      </c>
      <c r="E719">
        <v>2</v>
      </c>
      <c r="F719">
        <v>4</v>
      </c>
      <c r="G719" s="50">
        <v>-7.5</v>
      </c>
      <c r="H719">
        <v>1</v>
      </c>
      <c r="I719">
        <f t="shared" si="25"/>
        <v>1</v>
      </c>
      <c r="J719">
        <v>35.1</v>
      </c>
      <c r="K719" s="50">
        <v>3.71</v>
      </c>
      <c r="L719">
        <f t="shared" si="26"/>
        <v>2</v>
      </c>
      <c r="M719">
        <v>27.67</v>
      </c>
    </row>
    <row r="720" spans="1:13" ht="15.6">
      <c r="A720" s="49">
        <f>분석1단계!AA719</f>
        <v>44914</v>
      </c>
      <c r="B720">
        <v>4</v>
      </c>
      <c r="C720">
        <v>18</v>
      </c>
      <c r="D720">
        <v>1</v>
      </c>
      <c r="E720">
        <v>0</v>
      </c>
      <c r="F720">
        <v>4</v>
      </c>
      <c r="G720" s="50">
        <v>-2.7</v>
      </c>
      <c r="H720">
        <v>1</v>
      </c>
      <c r="I720">
        <f t="shared" si="25"/>
        <v>1</v>
      </c>
      <c r="J720">
        <v>35.4</v>
      </c>
      <c r="K720" s="50">
        <v>3.8</v>
      </c>
      <c r="L720">
        <f t="shared" si="26"/>
        <v>2</v>
      </c>
      <c r="M720">
        <v>27.7</v>
      </c>
    </row>
    <row r="721" spans="1:13" ht="15.6">
      <c r="A721" s="49">
        <f>분석1단계!AA720</f>
        <v>44915</v>
      </c>
      <c r="B721">
        <v>13</v>
      </c>
      <c r="C721">
        <v>19</v>
      </c>
      <c r="D721">
        <v>2</v>
      </c>
      <c r="E721">
        <v>0</v>
      </c>
      <c r="F721">
        <v>4</v>
      </c>
      <c r="G721" s="50">
        <v>1.3</v>
      </c>
      <c r="H721">
        <v>2</v>
      </c>
      <c r="I721">
        <f t="shared" si="25"/>
        <v>2</v>
      </c>
      <c r="J721">
        <v>35.4</v>
      </c>
      <c r="K721" s="50">
        <v>9.85</v>
      </c>
      <c r="L721">
        <f t="shared" si="26"/>
        <v>4</v>
      </c>
      <c r="M721">
        <v>27.72</v>
      </c>
    </row>
    <row r="722" spans="1:13" ht="15.6">
      <c r="A722" s="49">
        <f>분석1단계!AA721</f>
        <v>44916</v>
      </c>
      <c r="B722">
        <v>4</v>
      </c>
      <c r="C722">
        <v>19</v>
      </c>
      <c r="D722">
        <v>3</v>
      </c>
      <c r="E722">
        <v>0</v>
      </c>
      <c r="F722">
        <v>4</v>
      </c>
      <c r="G722" s="50">
        <v>3</v>
      </c>
      <c r="H722">
        <v>2</v>
      </c>
      <c r="I722">
        <f t="shared" si="25"/>
        <v>2</v>
      </c>
      <c r="J722">
        <v>35.5</v>
      </c>
      <c r="K722" s="50">
        <v>0.97</v>
      </c>
      <c r="L722">
        <f t="shared" si="26"/>
        <v>1</v>
      </c>
      <c r="M722">
        <v>27.81</v>
      </c>
    </row>
    <row r="723" spans="1:13" ht="15.6">
      <c r="A723" s="49">
        <f>분석1단계!AA722</f>
        <v>44917</v>
      </c>
      <c r="B723">
        <v>4</v>
      </c>
      <c r="C723">
        <v>18</v>
      </c>
      <c r="D723">
        <v>4</v>
      </c>
      <c r="E723">
        <v>0</v>
      </c>
      <c r="F723">
        <v>4</v>
      </c>
      <c r="G723" s="50">
        <v>-7</v>
      </c>
      <c r="H723">
        <v>1</v>
      </c>
      <c r="I723">
        <f t="shared" si="25"/>
        <v>1</v>
      </c>
      <c r="J723">
        <v>35.6</v>
      </c>
      <c r="K723" s="50">
        <v>0.32</v>
      </c>
      <c r="L723">
        <f t="shared" si="26"/>
        <v>1</v>
      </c>
      <c r="M723">
        <v>27.81</v>
      </c>
    </row>
    <row r="724" spans="1:13" ht="15.6">
      <c r="A724" s="49">
        <f>분석1단계!AA723</f>
        <v>44918</v>
      </c>
      <c r="B724">
        <v>4</v>
      </c>
      <c r="C724">
        <v>18</v>
      </c>
      <c r="D724">
        <v>5</v>
      </c>
      <c r="E724">
        <v>0</v>
      </c>
      <c r="F724">
        <v>4</v>
      </c>
      <c r="G724" s="50">
        <v>-7.6</v>
      </c>
      <c r="H724">
        <v>1</v>
      </c>
      <c r="I724">
        <f t="shared" si="25"/>
        <v>1</v>
      </c>
      <c r="J724">
        <v>35.700000000000003</v>
      </c>
      <c r="K724" s="50">
        <v>2.41</v>
      </c>
      <c r="L724">
        <f t="shared" si="26"/>
        <v>1</v>
      </c>
      <c r="M724">
        <v>27.89</v>
      </c>
    </row>
    <row r="725" spans="1:13" ht="15.6">
      <c r="A725" s="49">
        <f>분석1단계!AA724</f>
        <v>44919</v>
      </c>
      <c r="B725">
        <v>4</v>
      </c>
      <c r="C725">
        <v>19</v>
      </c>
      <c r="D725">
        <v>6</v>
      </c>
      <c r="E725">
        <v>1</v>
      </c>
      <c r="F725">
        <v>4</v>
      </c>
      <c r="G725" s="50">
        <v>-4.5</v>
      </c>
      <c r="H725">
        <v>1</v>
      </c>
      <c r="I725">
        <f t="shared" si="25"/>
        <v>1</v>
      </c>
      <c r="J725">
        <v>35.700000000000003</v>
      </c>
      <c r="K725" s="50">
        <v>0.31</v>
      </c>
      <c r="L725">
        <f t="shared" si="26"/>
        <v>1</v>
      </c>
      <c r="M725">
        <v>28.07</v>
      </c>
    </row>
    <row r="726" spans="1:13" ht="15.6">
      <c r="A726" s="49">
        <f>분석1단계!AA725</f>
        <v>44920</v>
      </c>
      <c r="B726">
        <v>11</v>
      </c>
      <c r="C726">
        <v>19</v>
      </c>
      <c r="D726">
        <v>7</v>
      </c>
      <c r="E726">
        <v>3</v>
      </c>
      <c r="F726">
        <v>4</v>
      </c>
      <c r="G726" s="50">
        <v>-0.3</v>
      </c>
      <c r="H726">
        <v>1</v>
      </c>
      <c r="I726">
        <f t="shared" si="25"/>
        <v>1</v>
      </c>
      <c r="J726">
        <v>35.700000000000003</v>
      </c>
      <c r="K726" s="50">
        <v>2.8</v>
      </c>
      <c r="L726">
        <f t="shared" si="26"/>
        <v>1</v>
      </c>
      <c r="M726">
        <v>28.23</v>
      </c>
    </row>
    <row r="727" spans="1:13" ht="15.6">
      <c r="A727" s="49">
        <f>분석1단계!AA726</f>
        <v>44921</v>
      </c>
      <c r="B727">
        <v>4</v>
      </c>
      <c r="C727">
        <v>19</v>
      </c>
      <c r="D727">
        <v>1</v>
      </c>
      <c r="E727">
        <v>0</v>
      </c>
      <c r="F727">
        <v>4</v>
      </c>
      <c r="G727" s="50">
        <v>2</v>
      </c>
      <c r="H727">
        <v>2</v>
      </c>
      <c r="I727">
        <f t="shared" si="25"/>
        <v>2</v>
      </c>
      <c r="J727">
        <v>35.700000000000003</v>
      </c>
      <c r="K727" s="50">
        <v>3.33</v>
      </c>
      <c r="L727">
        <f t="shared" si="26"/>
        <v>2</v>
      </c>
      <c r="M727">
        <v>28.5</v>
      </c>
    </row>
    <row r="728" spans="1:13" ht="15.6">
      <c r="A728" s="49">
        <f>분석1단계!AA727</f>
        <v>44922</v>
      </c>
      <c r="B728">
        <v>4</v>
      </c>
      <c r="C728">
        <v>18</v>
      </c>
      <c r="D728">
        <v>2</v>
      </c>
      <c r="E728">
        <v>0</v>
      </c>
      <c r="F728">
        <v>4</v>
      </c>
      <c r="G728" s="50">
        <v>2.6</v>
      </c>
      <c r="H728">
        <v>2</v>
      </c>
      <c r="I728">
        <f t="shared" si="25"/>
        <v>2</v>
      </c>
      <c r="J728">
        <v>35.700000000000003</v>
      </c>
      <c r="K728" s="50">
        <v>3.75</v>
      </c>
      <c r="L728">
        <f t="shared" si="26"/>
        <v>2</v>
      </c>
      <c r="M728">
        <v>28.5</v>
      </c>
    </row>
    <row r="729" spans="1:13" ht="15.6">
      <c r="A729" s="49">
        <f>분석1단계!AA728</f>
        <v>44923</v>
      </c>
      <c r="B729">
        <v>5</v>
      </c>
      <c r="C729">
        <v>19</v>
      </c>
      <c r="D729">
        <v>3</v>
      </c>
      <c r="E729">
        <v>0</v>
      </c>
      <c r="F729">
        <v>4</v>
      </c>
      <c r="G729" s="50">
        <v>1.9</v>
      </c>
      <c r="H729">
        <v>2</v>
      </c>
      <c r="I729">
        <f t="shared" si="25"/>
        <v>2</v>
      </c>
      <c r="J729">
        <v>35.799999999999997</v>
      </c>
      <c r="K729" s="50">
        <v>3.62</v>
      </c>
      <c r="L729">
        <f t="shared" si="26"/>
        <v>2</v>
      </c>
      <c r="M729">
        <v>28.75</v>
      </c>
    </row>
    <row r="730" spans="1:13" ht="15.6">
      <c r="A730" s="49">
        <f>분석1단계!AA729</f>
        <v>44924</v>
      </c>
      <c r="B730">
        <v>4</v>
      </c>
      <c r="C730">
        <v>18</v>
      </c>
      <c r="D730">
        <v>4</v>
      </c>
      <c r="E730">
        <v>0</v>
      </c>
      <c r="F730">
        <v>4</v>
      </c>
      <c r="G730" s="50">
        <v>0.4</v>
      </c>
      <c r="H730">
        <v>2</v>
      </c>
      <c r="I730">
        <f t="shared" si="25"/>
        <v>2</v>
      </c>
      <c r="J730">
        <v>35.9</v>
      </c>
      <c r="K730" s="50">
        <v>3.09</v>
      </c>
      <c r="L730">
        <f t="shared" si="26"/>
        <v>2</v>
      </c>
      <c r="M730">
        <v>28.86</v>
      </c>
    </row>
    <row r="731" spans="1:13" ht="15.6">
      <c r="A731" s="49">
        <f>분석1단계!AA730</f>
        <v>44925</v>
      </c>
      <c r="B731">
        <v>4</v>
      </c>
      <c r="C731">
        <v>18</v>
      </c>
      <c r="D731">
        <v>5</v>
      </c>
      <c r="E731">
        <v>0</v>
      </c>
      <c r="F731">
        <v>4</v>
      </c>
      <c r="G731" s="50">
        <v>2.7</v>
      </c>
      <c r="H731">
        <v>2</v>
      </c>
      <c r="I731">
        <f t="shared" si="25"/>
        <v>2</v>
      </c>
      <c r="J731">
        <v>36.200000000000003</v>
      </c>
      <c r="K731" s="50">
        <v>4.04</v>
      </c>
      <c r="L731">
        <f t="shared" si="26"/>
        <v>2</v>
      </c>
      <c r="M731">
        <v>29.15</v>
      </c>
    </row>
    <row r="732" spans="1:13" ht="15.6">
      <c r="A732" s="49">
        <f>분석1단계!AA731</f>
        <v>44926</v>
      </c>
      <c r="B732">
        <v>13</v>
      </c>
      <c r="C732">
        <v>20</v>
      </c>
      <c r="D732">
        <v>6</v>
      </c>
      <c r="E732">
        <v>1</v>
      </c>
      <c r="F732">
        <v>4</v>
      </c>
      <c r="G732" s="50">
        <v>2.9</v>
      </c>
      <c r="H732">
        <v>2</v>
      </c>
      <c r="I732">
        <f t="shared" si="25"/>
        <v>2</v>
      </c>
      <c r="J732" s="53">
        <v>36.4</v>
      </c>
      <c r="K732" s="50">
        <v>8.77</v>
      </c>
      <c r="L732">
        <f t="shared" si="26"/>
        <v>4</v>
      </c>
      <c r="M732">
        <v>29.22</v>
      </c>
    </row>
    <row r="733" spans="1:13" ht="15.6">
      <c r="H733" s="50"/>
    </row>
    <row r="734" spans="1:13" ht="15.6">
      <c r="H734" s="50"/>
      <c r="I734" s="50"/>
    </row>
    <row r="735" spans="1:13" ht="15.6">
      <c r="H735" s="50"/>
      <c r="I735" s="50"/>
    </row>
    <row r="736" spans="1:13" ht="15.6">
      <c r="H736" s="50"/>
      <c r="I736" s="50"/>
    </row>
    <row r="737" spans="8:9" ht="15.6">
      <c r="H737" s="50"/>
      <c r="I737" s="50"/>
    </row>
    <row r="738" spans="8:9" ht="15.6">
      <c r="H738" s="50"/>
      <c r="I738" s="50"/>
    </row>
    <row r="739" spans="8:9" ht="15.6">
      <c r="H739" s="50"/>
      <c r="I739" s="50"/>
    </row>
    <row r="740" spans="8:9" ht="15.6">
      <c r="H740" s="50"/>
      <c r="I740" s="50"/>
    </row>
    <row r="741" spans="8:9" ht="15.6">
      <c r="H741" s="50"/>
      <c r="I741" s="50"/>
    </row>
    <row r="742" spans="8:9" ht="15.6">
      <c r="H742" s="50"/>
      <c r="I742" s="50"/>
    </row>
    <row r="743" spans="8:9" ht="15.6">
      <c r="H743" s="50"/>
      <c r="I743" s="50"/>
    </row>
    <row r="744" spans="8:9" ht="15.6">
      <c r="H744" s="50"/>
      <c r="I744" s="50"/>
    </row>
    <row r="745" spans="8:9" ht="15.6">
      <c r="H745" s="50"/>
      <c r="I745" s="50"/>
    </row>
    <row r="746" spans="8:9" ht="15.6">
      <c r="H746" s="50"/>
      <c r="I746" s="50"/>
    </row>
    <row r="747" spans="8:9" ht="15.6">
      <c r="H747" s="50"/>
      <c r="I747" s="50"/>
    </row>
    <row r="748" spans="8:9" ht="15.6">
      <c r="H748" s="50"/>
      <c r="I748" s="50"/>
    </row>
    <row r="749" spans="8:9" ht="15.6">
      <c r="H749" s="50"/>
      <c r="I749" s="50"/>
    </row>
    <row r="750" spans="8:9" ht="15.6">
      <c r="H750" s="50"/>
      <c r="I750" s="50"/>
    </row>
    <row r="751" spans="8:9" ht="15.6">
      <c r="H751" s="50"/>
      <c r="I751" s="50"/>
    </row>
    <row r="752" spans="8:9" ht="15.6">
      <c r="H752" s="50"/>
      <c r="I752" s="50"/>
    </row>
    <row r="753" spans="8:9" ht="15.6">
      <c r="H753" s="50"/>
      <c r="I753" s="50"/>
    </row>
    <row r="754" spans="8:9" ht="15.6">
      <c r="H754" s="50"/>
      <c r="I754" s="50"/>
    </row>
    <row r="755" spans="8:9" ht="15.6">
      <c r="H755" s="50"/>
      <c r="I755" s="50"/>
    </row>
    <row r="756" spans="8:9" ht="15.6">
      <c r="H756" s="50"/>
      <c r="I756" s="50"/>
    </row>
    <row r="757" spans="8:9" ht="15.6">
      <c r="H757" s="50"/>
      <c r="I757" s="50"/>
    </row>
    <row r="758" spans="8:9" ht="15.6">
      <c r="H758" s="50"/>
      <c r="I758" s="50"/>
    </row>
    <row r="759" spans="8:9" ht="15.6">
      <c r="H759" s="50"/>
      <c r="I759" s="50"/>
    </row>
    <row r="760" spans="8:9" ht="15.6">
      <c r="H760" s="50"/>
      <c r="I760" s="50"/>
    </row>
    <row r="761" spans="8:9" ht="15.6">
      <c r="H761" s="50"/>
      <c r="I761" s="50"/>
    </row>
    <row r="762" spans="8:9" ht="15.6">
      <c r="H762" s="50"/>
      <c r="I762" s="50"/>
    </row>
    <row r="763" spans="8:9" ht="15.6">
      <c r="H763" s="50"/>
      <c r="I763" s="50"/>
    </row>
    <row r="764" spans="8:9" ht="15.6">
      <c r="H764" s="50"/>
      <c r="I764" s="50"/>
    </row>
    <row r="765" spans="8:9" ht="15.6">
      <c r="H765" s="50"/>
      <c r="I765" s="50"/>
    </row>
    <row r="766" spans="8:9" ht="15.6">
      <c r="H766" s="50"/>
      <c r="I766" s="50"/>
    </row>
    <row r="767" spans="8:9" ht="15.6">
      <c r="H767" s="50"/>
      <c r="I767" s="50"/>
    </row>
    <row r="768" spans="8:9" ht="15.6">
      <c r="H768" s="50"/>
      <c r="I768" s="50"/>
    </row>
    <row r="769" spans="8:9" ht="15.6">
      <c r="H769" s="50"/>
      <c r="I769" s="50"/>
    </row>
    <row r="770" spans="8:9" ht="15.6">
      <c r="H770" s="50"/>
      <c r="I770" s="50"/>
    </row>
    <row r="771" spans="8:9" ht="15.6">
      <c r="H771" s="50"/>
      <c r="I771" s="50"/>
    </row>
    <row r="772" spans="8:9" ht="15.6">
      <c r="H772" s="50"/>
      <c r="I772" s="50"/>
    </row>
    <row r="773" spans="8:9" ht="15.6">
      <c r="H773" s="50"/>
      <c r="I773" s="50"/>
    </row>
    <row r="774" spans="8:9" ht="15.6">
      <c r="H774" s="50"/>
      <c r="I774" s="50"/>
    </row>
    <row r="775" spans="8:9" ht="15.6">
      <c r="H775" s="50"/>
      <c r="I775" s="50"/>
    </row>
    <row r="776" spans="8:9" ht="15.6">
      <c r="H776" s="50"/>
      <c r="I776" s="50"/>
    </row>
    <row r="777" spans="8:9" ht="15.6">
      <c r="H777" s="50"/>
      <c r="I777" s="50"/>
    </row>
    <row r="778" spans="8:9" ht="15.6">
      <c r="H778" s="50"/>
      <c r="I778" s="50"/>
    </row>
    <row r="779" spans="8:9" ht="15.6">
      <c r="H779" s="50"/>
      <c r="I779" s="50"/>
    </row>
    <row r="780" spans="8:9" ht="15.6">
      <c r="H780" s="50"/>
      <c r="I780" s="50"/>
    </row>
    <row r="781" spans="8:9" ht="15.6">
      <c r="H781" s="50"/>
      <c r="I781" s="50"/>
    </row>
    <row r="782" spans="8:9" ht="15.6">
      <c r="H782" s="50"/>
      <c r="I782" s="50"/>
    </row>
    <row r="783" spans="8:9" ht="15.6">
      <c r="H783" s="50"/>
      <c r="I783" s="50"/>
    </row>
    <row r="784" spans="8:9" ht="15.6">
      <c r="H784" s="50"/>
      <c r="I784" s="50"/>
    </row>
    <row r="785" spans="8:9" ht="15.6">
      <c r="H785" s="50"/>
      <c r="I785" s="50"/>
    </row>
    <row r="786" spans="8:9" ht="15.6">
      <c r="H786" s="50"/>
      <c r="I786" s="50"/>
    </row>
    <row r="787" spans="8:9" ht="15.6">
      <c r="H787" s="50"/>
      <c r="I787" s="50"/>
    </row>
    <row r="788" spans="8:9" ht="15.6">
      <c r="H788" s="50"/>
      <c r="I788" s="50"/>
    </row>
    <row r="789" spans="8:9" ht="15.6">
      <c r="H789" s="50"/>
      <c r="I789" s="50"/>
    </row>
    <row r="790" spans="8:9" ht="15.6">
      <c r="H790" s="50"/>
      <c r="I790" s="50"/>
    </row>
    <row r="791" spans="8:9" ht="15.6">
      <c r="H791" s="50"/>
      <c r="I791" s="50"/>
    </row>
    <row r="792" spans="8:9" ht="15.6">
      <c r="H792" s="50"/>
      <c r="I792" s="50"/>
    </row>
    <row r="793" spans="8:9" ht="15.6">
      <c r="H793" s="50"/>
      <c r="I793" s="50"/>
    </row>
    <row r="794" spans="8:9" ht="15.6">
      <c r="H794" s="50"/>
      <c r="I794" s="50"/>
    </row>
    <row r="795" spans="8:9" ht="15.6">
      <c r="H795" s="50"/>
      <c r="I795" s="50"/>
    </row>
    <row r="796" spans="8:9" ht="15.6">
      <c r="H796" s="50"/>
      <c r="I796" s="50"/>
    </row>
    <row r="797" spans="8:9" ht="15.6">
      <c r="H797" s="50"/>
      <c r="I797" s="50"/>
    </row>
    <row r="798" spans="8:9" ht="15.6">
      <c r="H798" s="50"/>
      <c r="I798" s="50"/>
    </row>
    <row r="799" spans="8:9" ht="15.6">
      <c r="H799" s="50"/>
      <c r="I799" s="50"/>
    </row>
    <row r="800" spans="8:9" ht="15.6">
      <c r="H800" s="50"/>
      <c r="I800" s="50"/>
    </row>
    <row r="801" spans="8:9" ht="15.6">
      <c r="H801" s="50"/>
      <c r="I801" s="50"/>
    </row>
    <row r="802" spans="8:9" ht="15.6">
      <c r="H802" s="50"/>
      <c r="I802" s="50"/>
    </row>
    <row r="803" spans="8:9" ht="15.6">
      <c r="H803" s="50"/>
      <c r="I803" s="50"/>
    </row>
    <row r="804" spans="8:9" ht="15.6">
      <c r="H804" s="50"/>
      <c r="I804" s="50"/>
    </row>
    <row r="805" spans="8:9" ht="15.6">
      <c r="H805" s="50"/>
      <c r="I805" s="50"/>
    </row>
    <row r="806" spans="8:9" ht="15.6">
      <c r="H806" s="50"/>
      <c r="I806" s="50"/>
    </row>
    <row r="807" spans="8:9" ht="15.6">
      <c r="H807" s="50"/>
      <c r="I807" s="50"/>
    </row>
    <row r="808" spans="8:9" ht="15.6">
      <c r="H808" s="50"/>
      <c r="I808" s="50"/>
    </row>
    <row r="809" spans="8:9" ht="15.6">
      <c r="H809" s="50"/>
      <c r="I809" s="50"/>
    </row>
    <row r="810" spans="8:9" ht="15.6">
      <c r="H810" s="50"/>
      <c r="I810" s="50"/>
    </row>
    <row r="811" spans="8:9" ht="15.6">
      <c r="H811" s="50"/>
      <c r="I811" s="50"/>
    </row>
    <row r="812" spans="8:9" ht="15.6">
      <c r="H812" s="50"/>
      <c r="I812" s="50"/>
    </row>
    <row r="813" spans="8:9" ht="15.6">
      <c r="H813" s="50"/>
      <c r="I813" s="50"/>
    </row>
    <row r="814" spans="8:9" ht="15.6">
      <c r="H814" s="50"/>
      <c r="I814" s="50"/>
    </row>
    <row r="815" spans="8:9" ht="15.6">
      <c r="H815" s="50"/>
      <c r="I815" s="50"/>
    </row>
    <row r="816" spans="8:9" ht="15.6">
      <c r="H816" s="50"/>
      <c r="I816" s="50"/>
    </row>
    <row r="817" spans="8:9" ht="15.6">
      <c r="H817" s="50"/>
      <c r="I817" s="50"/>
    </row>
    <row r="818" spans="8:9" ht="15.6">
      <c r="H818" s="50"/>
      <c r="I818" s="50"/>
    </row>
    <row r="819" spans="8:9" ht="15.6">
      <c r="H819" s="50"/>
      <c r="I819" s="50"/>
    </row>
    <row r="820" spans="8:9" ht="15.6">
      <c r="H820" s="50"/>
      <c r="I820" s="50"/>
    </row>
    <row r="821" spans="8:9" ht="15.6">
      <c r="H821" s="50"/>
      <c r="I821" s="50"/>
    </row>
    <row r="822" spans="8:9" ht="15.6">
      <c r="H822" s="50"/>
      <c r="I822" s="50"/>
    </row>
    <row r="823" spans="8:9" ht="15.6">
      <c r="H823" s="50"/>
      <c r="I823" s="50"/>
    </row>
    <row r="824" spans="8:9" ht="15.6">
      <c r="H824" s="50"/>
      <c r="I824" s="50"/>
    </row>
    <row r="825" spans="8:9" ht="15.6">
      <c r="H825" s="50"/>
      <c r="I825" s="50"/>
    </row>
    <row r="826" spans="8:9" ht="15.6">
      <c r="H826" s="50"/>
      <c r="I826" s="50"/>
    </row>
    <row r="827" spans="8:9" ht="15.6">
      <c r="H827" s="50"/>
      <c r="I827" s="50"/>
    </row>
    <row r="828" spans="8:9" ht="15.6">
      <c r="H828" s="50"/>
      <c r="I828" s="50"/>
    </row>
    <row r="829" spans="8:9" ht="15.6">
      <c r="H829" s="50"/>
      <c r="I829" s="50"/>
    </row>
    <row r="830" spans="8:9" ht="15.6">
      <c r="H830" s="50"/>
      <c r="I830" s="50"/>
    </row>
    <row r="831" spans="8:9" ht="15.6">
      <c r="H831" s="50"/>
      <c r="I831" s="50"/>
    </row>
    <row r="832" spans="8:9" ht="15.6">
      <c r="H832" s="50"/>
      <c r="I832" s="50"/>
    </row>
    <row r="833" spans="8:9" ht="15.6">
      <c r="H833" s="50"/>
      <c r="I833" s="50"/>
    </row>
    <row r="834" spans="8:9" ht="15.6">
      <c r="H834" s="50"/>
      <c r="I834" s="50"/>
    </row>
    <row r="835" spans="8:9" ht="15.6">
      <c r="H835" s="50"/>
      <c r="I835" s="50"/>
    </row>
    <row r="836" spans="8:9" ht="15.6">
      <c r="H836" s="50"/>
      <c r="I836" s="50"/>
    </row>
    <row r="837" spans="8:9" ht="15.6">
      <c r="H837" s="50"/>
      <c r="I837" s="50"/>
    </row>
    <row r="838" spans="8:9" ht="15.6">
      <c r="H838" s="50"/>
      <c r="I838" s="50"/>
    </row>
    <row r="839" spans="8:9" ht="15.6">
      <c r="H839" s="50"/>
      <c r="I839" s="50"/>
    </row>
    <row r="840" spans="8:9" ht="15.6">
      <c r="H840" s="50"/>
      <c r="I840" s="50"/>
    </row>
    <row r="841" spans="8:9" ht="15.6">
      <c r="H841" s="50"/>
      <c r="I841" s="50"/>
    </row>
    <row r="842" spans="8:9" ht="15.6">
      <c r="H842" s="50"/>
      <c r="I842" s="50"/>
    </row>
    <row r="843" spans="8:9" ht="15.6">
      <c r="H843" s="50"/>
      <c r="I843" s="50"/>
    </row>
    <row r="844" spans="8:9" ht="15.6">
      <c r="H844" s="50"/>
      <c r="I844" s="50"/>
    </row>
    <row r="845" spans="8:9" ht="15.6">
      <c r="H845" s="50"/>
      <c r="I845" s="50"/>
    </row>
    <row r="846" spans="8:9" ht="15.6">
      <c r="H846" s="50"/>
      <c r="I846" s="50"/>
    </row>
    <row r="847" spans="8:9" ht="15.6">
      <c r="H847" s="50"/>
      <c r="I847" s="50"/>
    </row>
    <row r="848" spans="8:9" ht="15.6">
      <c r="H848" s="50"/>
      <c r="I848" s="50"/>
    </row>
    <row r="849" spans="8:9" ht="15.6">
      <c r="H849" s="50"/>
      <c r="I849" s="50"/>
    </row>
    <row r="850" spans="8:9" ht="15.6">
      <c r="H850" s="50"/>
      <c r="I850" s="50"/>
    </row>
    <row r="851" spans="8:9" ht="15.6">
      <c r="H851" s="50"/>
      <c r="I851" s="50"/>
    </row>
    <row r="852" spans="8:9" ht="15.6">
      <c r="H852" s="50"/>
      <c r="I852" s="50"/>
    </row>
    <row r="853" spans="8:9" ht="15.6">
      <c r="H853" s="50"/>
      <c r="I853" s="50"/>
    </row>
    <row r="854" spans="8:9" ht="15.6">
      <c r="H854" s="50"/>
      <c r="I854" s="50"/>
    </row>
    <row r="855" spans="8:9" ht="15.6">
      <c r="H855" s="50"/>
      <c r="I855" s="50"/>
    </row>
    <row r="856" spans="8:9" ht="15.6">
      <c r="H856" s="50"/>
      <c r="I856" s="50"/>
    </row>
    <row r="857" spans="8:9" ht="15.6">
      <c r="H857" s="50"/>
      <c r="I857" s="50"/>
    </row>
    <row r="858" spans="8:9" ht="15.6">
      <c r="H858" s="50"/>
      <c r="I858" s="50"/>
    </row>
    <row r="859" spans="8:9" ht="15.6">
      <c r="H859" s="50"/>
      <c r="I859" s="50"/>
    </row>
    <row r="860" spans="8:9" ht="15.6">
      <c r="H860" s="50"/>
      <c r="I860" s="50"/>
    </row>
    <row r="861" spans="8:9" ht="15.6">
      <c r="H861" s="50"/>
      <c r="I861" s="50"/>
    </row>
    <row r="862" spans="8:9" ht="15.6">
      <c r="H862" s="50"/>
      <c r="I862" s="50"/>
    </row>
    <row r="863" spans="8:9" ht="15.6">
      <c r="H863" s="50"/>
      <c r="I863" s="50"/>
    </row>
    <row r="864" spans="8:9" ht="15.6">
      <c r="H864" s="50"/>
      <c r="I864" s="50"/>
    </row>
    <row r="865" spans="8:9" ht="15.6">
      <c r="H865" s="50"/>
      <c r="I865" s="50"/>
    </row>
    <row r="866" spans="8:9" ht="15.6">
      <c r="H866" s="50"/>
      <c r="I866" s="50"/>
    </row>
    <row r="867" spans="8:9" ht="15.6">
      <c r="H867" s="50"/>
      <c r="I867" s="50"/>
    </row>
    <row r="868" spans="8:9" ht="15.6">
      <c r="H868" s="50"/>
      <c r="I868" s="50"/>
    </row>
    <row r="869" spans="8:9" ht="15.6">
      <c r="H869" s="50"/>
      <c r="I869" s="50"/>
    </row>
    <row r="870" spans="8:9" ht="15.6">
      <c r="H870" s="50"/>
      <c r="I870" s="50"/>
    </row>
    <row r="871" spans="8:9" ht="15.6">
      <c r="H871" s="50"/>
      <c r="I871" s="50"/>
    </row>
    <row r="872" spans="8:9" ht="15.6">
      <c r="H872" s="50"/>
      <c r="I872" s="50"/>
    </row>
    <row r="873" spans="8:9" ht="15.6">
      <c r="H873" s="50"/>
      <c r="I873" s="50"/>
    </row>
    <row r="874" spans="8:9" ht="15.6">
      <c r="H874" s="50"/>
      <c r="I874" s="50"/>
    </row>
    <row r="875" spans="8:9" ht="15.6">
      <c r="H875" s="50"/>
      <c r="I875" s="50"/>
    </row>
    <row r="876" spans="8:9" ht="15.6">
      <c r="H876" s="50"/>
      <c r="I876" s="50"/>
    </row>
    <row r="877" spans="8:9" ht="15.6">
      <c r="H877" s="50"/>
      <c r="I877" s="50"/>
    </row>
    <row r="878" spans="8:9" ht="15.6">
      <c r="H878" s="50"/>
      <c r="I878" s="50"/>
    </row>
    <row r="879" spans="8:9" ht="15.6">
      <c r="H879" s="50"/>
      <c r="I879" s="50"/>
    </row>
    <row r="880" spans="8:9" ht="15.6">
      <c r="H880" s="50"/>
      <c r="I880" s="50"/>
    </row>
    <row r="881" spans="8:9" ht="15.6">
      <c r="H881" s="50"/>
      <c r="I881" s="50"/>
    </row>
    <row r="882" spans="8:9" ht="15.6">
      <c r="H882" s="50"/>
      <c r="I882" s="50"/>
    </row>
    <row r="883" spans="8:9" ht="15.6">
      <c r="H883" s="50"/>
      <c r="I883" s="50"/>
    </row>
    <row r="884" spans="8:9" ht="15.6">
      <c r="H884" s="50"/>
      <c r="I884" s="50"/>
    </row>
    <row r="885" spans="8:9" ht="15.6">
      <c r="H885" s="50"/>
      <c r="I885" s="50"/>
    </row>
    <row r="886" spans="8:9" ht="15.6">
      <c r="H886" s="50"/>
      <c r="I886" s="50"/>
    </row>
    <row r="887" spans="8:9" ht="15.6">
      <c r="H887" s="50"/>
      <c r="I887" s="50"/>
    </row>
    <row r="888" spans="8:9" ht="15.6">
      <c r="H888" s="50"/>
      <c r="I888" s="50"/>
    </row>
    <row r="889" spans="8:9" ht="15.6">
      <c r="H889" s="50"/>
      <c r="I889" s="50"/>
    </row>
    <row r="890" spans="8:9" ht="15.6">
      <c r="H890" s="50"/>
      <c r="I890" s="50"/>
    </row>
    <row r="891" spans="8:9" ht="15.6">
      <c r="H891" s="50"/>
      <c r="I891" s="50"/>
    </row>
    <row r="892" spans="8:9" ht="15.6">
      <c r="H892" s="50"/>
      <c r="I892" s="50"/>
    </row>
    <row r="893" spans="8:9" ht="15.6">
      <c r="H893" s="50"/>
      <c r="I893" s="50"/>
    </row>
    <row r="894" spans="8:9" ht="15.6">
      <c r="H894" s="50"/>
      <c r="I894" s="50"/>
    </row>
    <row r="895" spans="8:9" ht="15.6">
      <c r="H895" s="50"/>
      <c r="I895" s="50"/>
    </row>
    <row r="896" spans="8:9" ht="15.6">
      <c r="H896" s="50"/>
      <c r="I896" s="50"/>
    </row>
    <row r="897" spans="8:9" ht="15.6">
      <c r="H897" s="50"/>
      <c r="I897" s="50"/>
    </row>
    <row r="898" spans="8:9" ht="15.6">
      <c r="H898" s="50"/>
      <c r="I898" s="50"/>
    </row>
    <row r="899" spans="8:9" ht="15.6">
      <c r="H899" s="50"/>
      <c r="I899" s="50"/>
    </row>
    <row r="900" spans="8:9" ht="15.6">
      <c r="H900" s="50"/>
      <c r="I900" s="50"/>
    </row>
    <row r="901" spans="8:9" ht="15.6">
      <c r="H901" s="50"/>
      <c r="I901" s="50"/>
    </row>
    <row r="902" spans="8:9" ht="15.6">
      <c r="H902" s="50"/>
      <c r="I902" s="50"/>
    </row>
    <row r="903" spans="8:9" ht="15.6">
      <c r="H903" s="50"/>
      <c r="I903" s="50"/>
    </row>
    <row r="904" spans="8:9" ht="15.6">
      <c r="H904" s="50"/>
      <c r="I904" s="50"/>
    </row>
    <row r="905" spans="8:9" ht="15.6">
      <c r="H905" s="50"/>
      <c r="I905" s="50"/>
    </row>
    <row r="906" spans="8:9" ht="15.6">
      <c r="H906" s="50"/>
      <c r="I906" s="50"/>
    </row>
    <row r="907" spans="8:9" ht="15.6">
      <c r="H907" s="50"/>
      <c r="I907" s="50"/>
    </row>
    <row r="908" spans="8:9" ht="15.6">
      <c r="H908" s="50"/>
      <c r="I908" s="50"/>
    </row>
    <row r="909" spans="8:9" ht="15.6">
      <c r="H909" s="50"/>
      <c r="I909" s="50"/>
    </row>
    <row r="910" spans="8:9" ht="15.6">
      <c r="H910" s="50"/>
      <c r="I910" s="50"/>
    </row>
    <row r="911" spans="8:9" ht="15.6">
      <c r="H911" s="50"/>
      <c r="I911" s="50"/>
    </row>
    <row r="912" spans="8:9" ht="15.6">
      <c r="H912" s="50"/>
      <c r="I912" s="50"/>
    </row>
    <row r="913" spans="8:9" ht="15.6">
      <c r="H913" s="50"/>
      <c r="I913" s="50"/>
    </row>
    <row r="914" spans="8:9" ht="15.6">
      <c r="H914" s="50"/>
      <c r="I914" s="50"/>
    </row>
    <row r="915" spans="8:9" ht="15.6">
      <c r="H915" s="50"/>
      <c r="I915" s="50"/>
    </row>
    <row r="916" spans="8:9" ht="15.6">
      <c r="H916" s="50"/>
      <c r="I916" s="50"/>
    </row>
    <row r="917" spans="8:9" ht="15.6">
      <c r="H917" s="50"/>
      <c r="I917" s="50"/>
    </row>
    <row r="918" spans="8:9" ht="15.6">
      <c r="H918" s="50"/>
      <c r="I918" s="50"/>
    </row>
    <row r="919" spans="8:9" ht="15.6">
      <c r="H919" s="50"/>
      <c r="I919" s="50"/>
    </row>
    <row r="920" spans="8:9" ht="15.6">
      <c r="H920" s="50"/>
      <c r="I920" s="50"/>
    </row>
    <row r="921" spans="8:9" ht="15.6">
      <c r="H921" s="50"/>
      <c r="I921" s="50"/>
    </row>
    <row r="922" spans="8:9" ht="15.6">
      <c r="H922" s="50"/>
      <c r="I922" s="50"/>
    </row>
    <row r="923" spans="8:9" ht="15.6">
      <c r="H923" s="50"/>
      <c r="I923" s="50"/>
    </row>
    <row r="924" spans="8:9" ht="15.6">
      <c r="H924" s="50"/>
      <c r="I924" s="50"/>
    </row>
    <row r="925" spans="8:9" ht="15.6">
      <c r="H925" s="50"/>
      <c r="I925" s="50"/>
    </row>
    <row r="926" spans="8:9" ht="15.6">
      <c r="H926" s="50"/>
      <c r="I926" s="50"/>
    </row>
    <row r="927" spans="8:9" ht="15.6">
      <c r="H927" s="50"/>
      <c r="I927" s="50"/>
    </row>
    <row r="928" spans="8:9" ht="15.6">
      <c r="H928" s="50"/>
      <c r="I928" s="50"/>
    </row>
    <row r="929" spans="8:9" ht="15.6">
      <c r="H929" s="50"/>
      <c r="I929" s="50"/>
    </row>
    <row r="930" spans="8:9" ht="15.6">
      <c r="H930" s="50"/>
      <c r="I930" s="50"/>
    </row>
    <row r="931" spans="8:9" ht="15.6">
      <c r="H931" s="50"/>
      <c r="I931" s="50"/>
    </row>
    <row r="932" spans="8:9" ht="15.6">
      <c r="H932" s="50"/>
      <c r="I932" s="50"/>
    </row>
    <row r="933" spans="8:9" ht="15.6">
      <c r="H933" s="50"/>
      <c r="I933" s="50"/>
    </row>
    <row r="934" spans="8:9" ht="15.6">
      <c r="H934" s="50"/>
      <c r="I934" s="50"/>
    </row>
    <row r="935" spans="8:9" ht="15.6">
      <c r="H935" s="50"/>
      <c r="I935" s="50"/>
    </row>
    <row r="936" spans="8:9" ht="15.6">
      <c r="H936" s="50"/>
      <c r="I936" s="50"/>
    </row>
    <row r="937" spans="8:9" ht="15.6">
      <c r="H937" s="50"/>
      <c r="I937" s="50"/>
    </row>
    <row r="938" spans="8:9" ht="15.6">
      <c r="H938" s="50"/>
      <c r="I938" s="50"/>
    </row>
    <row r="939" spans="8:9" ht="15.6">
      <c r="H939" s="50"/>
      <c r="I939" s="50"/>
    </row>
    <row r="940" spans="8:9" ht="15.6">
      <c r="H940" s="50"/>
      <c r="I940" s="50"/>
    </row>
    <row r="941" spans="8:9" ht="15.6">
      <c r="H941" s="50"/>
      <c r="I941" s="50"/>
    </row>
    <row r="942" spans="8:9" ht="15.6">
      <c r="H942" s="50"/>
      <c r="I942" s="50"/>
    </row>
    <row r="943" spans="8:9" ht="15.6">
      <c r="H943" s="50"/>
      <c r="I943" s="50"/>
    </row>
    <row r="944" spans="8:9" ht="15.6">
      <c r="H944" s="50"/>
      <c r="I944" s="50"/>
    </row>
    <row r="945" spans="8:9" ht="15.6">
      <c r="H945" s="50"/>
      <c r="I945" s="50"/>
    </row>
    <row r="946" spans="8:9" ht="15.6">
      <c r="H946" s="50"/>
      <c r="I946" s="50"/>
    </row>
    <row r="947" spans="8:9" ht="15.6">
      <c r="H947" s="50"/>
      <c r="I947" s="50"/>
    </row>
    <row r="948" spans="8:9" ht="15.6">
      <c r="H948" s="50"/>
      <c r="I948" s="50"/>
    </row>
    <row r="949" spans="8:9" ht="15.6">
      <c r="H949" s="50"/>
      <c r="I949" s="50"/>
    </row>
    <row r="950" spans="8:9" ht="15.6">
      <c r="H950" s="50"/>
      <c r="I950" s="50"/>
    </row>
    <row r="951" spans="8:9" ht="15.6">
      <c r="H951" s="50"/>
      <c r="I951" s="50"/>
    </row>
    <row r="952" spans="8:9" ht="15.6">
      <c r="H952" s="50"/>
      <c r="I952" s="50"/>
    </row>
    <row r="953" spans="8:9" ht="15.6">
      <c r="H953" s="50"/>
      <c r="I953" s="50"/>
    </row>
    <row r="954" spans="8:9" ht="15.6">
      <c r="H954" s="50"/>
      <c r="I954" s="50"/>
    </row>
    <row r="955" spans="8:9" ht="15.6">
      <c r="H955" s="50"/>
      <c r="I955" s="50"/>
    </row>
    <row r="956" spans="8:9" ht="15.6">
      <c r="H956" s="50"/>
      <c r="I956" s="50"/>
    </row>
    <row r="957" spans="8:9" ht="15.6">
      <c r="H957" s="50"/>
      <c r="I957" s="50"/>
    </row>
    <row r="958" spans="8:9" ht="15.6">
      <c r="H958" s="50"/>
      <c r="I958" s="50"/>
    </row>
    <row r="959" spans="8:9" ht="15.6">
      <c r="H959" s="50"/>
      <c r="I959" s="50"/>
    </row>
    <row r="960" spans="8:9" ht="15.6">
      <c r="H960" s="50"/>
      <c r="I960" s="50"/>
    </row>
    <row r="961" spans="8:9" ht="15.6">
      <c r="H961" s="50"/>
      <c r="I961" s="50"/>
    </row>
    <row r="962" spans="8:9" ht="15.6">
      <c r="H962" s="50"/>
      <c r="I962" s="50"/>
    </row>
    <row r="963" spans="8:9" ht="15.6">
      <c r="H963" s="50"/>
      <c r="I963" s="50"/>
    </row>
    <row r="964" spans="8:9" ht="15.6">
      <c r="H964" s="50"/>
      <c r="I964" s="50"/>
    </row>
    <row r="965" spans="8:9" ht="15.6">
      <c r="H965" s="50"/>
      <c r="I965" s="50"/>
    </row>
    <row r="966" spans="8:9" ht="15.6">
      <c r="H966" s="50"/>
      <c r="I966" s="50"/>
    </row>
    <row r="967" spans="8:9" ht="15.6">
      <c r="H967" s="50"/>
      <c r="I967" s="50"/>
    </row>
    <row r="968" spans="8:9" ht="15.6">
      <c r="H968" s="50"/>
      <c r="I968" s="50"/>
    </row>
    <row r="969" spans="8:9" ht="15.6">
      <c r="H969" s="50"/>
      <c r="I969" s="50"/>
    </row>
    <row r="970" spans="8:9" ht="15.6">
      <c r="H970" s="50"/>
      <c r="I970" s="50"/>
    </row>
    <row r="971" spans="8:9" ht="15.6">
      <c r="H971" s="50"/>
      <c r="I971" s="50"/>
    </row>
    <row r="972" spans="8:9" ht="15.6">
      <c r="H972" s="50"/>
      <c r="I972" s="50"/>
    </row>
    <row r="973" spans="8:9" ht="15.6">
      <c r="H973" s="50"/>
      <c r="I973" s="50"/>
    </row>
    <row r="974" spans="8:9" ht="15.6">
      <c r="H974" s="50"/>
      <c r="I974" s="50"/>
    </row>
    <row r="975" spans="8:9" ht="15.6">
      <c r="H975" s="50"/>
      <c r="I975" s="50"/>
    </row>
    <row r="976" spans="8:9" ht="15.6">
      <c r="H976" s="50"/>
      <c r="I976" s="50"/>
    </row>
    <row r="977" spans="8:9" ht="15.6">
      <c r="H977" s="50"/>
      <c r="I977" s="50"/>
    </row>
    <row r="978" spans="8:9" ht="15.6">
      <c r="H978" s="50"/>
      <c r="I978" s="50"/>
    </row>
    <row r="979" spans="8:9" ht="15.6">
      <c r="H979" s="50"/>
      <c r="I979" s="50"/>
    </row>
    <row r="980" spans="8:9" ht="15.6">
      <c r="H980" s="50"/>
      <c r="I980" s="50"/>
    </row>
    <row r="981" spans="8:9" ht="15.6">
      <c r="H981" s="50"/>
      <c r="I981" s="50"/>
    </row>
    <row r="982" spans="8:9" ht="15.6">
      <c r="H982" s="50"/>
      <c r="I982" s="50"/>
    </row>
    <row r="983" spans="8:9" ht="15.6">
      <c r="H983" s="50"/>
      <c r="I983" s="50"/>
    </row>
    <row r="984" spans="8:9" ht="15.6">
      <c r="H984" s="50"/>
      <c r="I984" s="50"/>
    </row>
    <row r="985" spans="8:9" ht="15.6">
      <c r="H985" s="50"/>
      <c r="I985" s="50"/>
    </row>
    <row r="986" spans="8:9" ht="15.6">
      <c r="H986" s="50"/>
      <c r="I986" s="50"/>
    </row>
    <row r="987" spans="8:9" ht="15.6">
      <c r="H987" s="50"/>
      <c r="I987" s="50"/>
    </row>
    <row r="988" spans="8:9" ht="15.6">
      <c r="H988" s="50"/>
      <c r="I988" s="50"/>
    </row>
    <row r="989" spans="8:9" ht="15.6">
      <c r="H989" s="50"/>
      <c r="I989" s="50"/>
    </row>
    <row r="990" spans="8:9" ht="15.6">
      <c r="H990" s="50"/>
      <c r="I990" s="50"/>
    </row>
    <row r="991" spans="8:9" ht="15.6">
      <c r="H991" s="50"/>
      <c r="I991" s="50"/>
    </row>
    <row r="992" spans="8:9" ht="15.6">
      <c r="H992" s="50"/>
      <c r="I992" s="50"/>
    </row>
    <row r="993" spans="8:9" ht="15.6">
      <c r="H993" s="50"/>
      <c r="I993" s="50"/>
    </row>
    <row r="994" spans="8:9" ht="15.6">
      <c r="H994" s="50"/>
      <c r="I994" s="50"/>
    </row>
    <row r="995" spans="8:9" ht="15.6">
      <c r="H995" s="50"/>
      <c r="I995" s="50"/>
    </row>
    <row r="996" spans="8:9" ht="15.6">
      <c r="H996" s="50"/>
      <c r="I996" s="50"/>
    </row>
    <row r="997" spans="8:9" ht="15.6">
      <c r="H997" s="50"/>
      <c r="I997" s="50"/>
    </row>
    <row r="998" spans="8:9" ht="15.6">
      <c r="H998" s="50"/>
      <c r="I998" s="50"/>
    </row>
    <row r="999" spans="8:9" ht="15.6">
      <c r="H999" s="50"/>
      <c r="I999" s="50"/>
    </row>
    <row r="1000" spans="8:9" ht="15.6">
      <c r="H1000" s="50"/>
      <c r="I1000" s="50"/>
    </row>
    <row r="1001" spans="8:9" ht="15.6">
      <c r="H1001" s="50"/>
      <c r="I1001" s="50"/>
    </row>
    <row r="1002" spans="8:9" ht="15.6">
      <c r="H1002" s="50"/>
      <c r="I1002" s="50"/>
    </row>
    <row r="1003" spans="8:9" ht="15.6">
      <c r="H1003" s="50"/>
      <c r="I1003" s="50"/>
    </row>
    <row r="1004" spans="8:9" ht="15.6">
      <c r="H1004" s="50"/>
      <c r="I1004" s="50"/>
    </row>
    <row r="1005" spans="8:9" ht="15.6">
      <c r="H1005" s="50"/>
      <c r="I1005" s="50"/>
    </row>
    <row r="1006" spans="8:9" ht="15.6">
      <c r="H1006" s="50"/>
      <c r="I1006" s="50"/>
    </row>
    <row r="1007" spans="8:9" ht="15.6">
      <c r="H1007" s="50"/>
      <c r="I1007" s="50"/>
    </row>
    <row r="1008" spans="8:9" ht="15.6">
      <c r="H1008" s="50"/>
      <c r="I1008" s="50"/>
    </row>
    <row r="1009" spans="8:9" ht="15.6">
      <c r="H1009" s="50"/>
      <c r="I1009" s="50"/>
    </row>
    <row r="1010" spans="8:9" ht="15.6">
      <c r="H1010" s="50"/>
      <c r="I1010" s="50"/>
    </row>
    <row r="1011" spans="8:9" ht="15.6">
      <c r="H1011" s="50"/>
      <c r="I1011" s="50"/>
    </row>
    <row r="1012" spans="8:9" ht="15.6">
      <c r="H1012" s="50"/>
      <c r="I1012" s="50"/>
    </row>
    <row r="1013" spans="8:9" ht="15.6">
      <c r="H1013" s="50"/>
      <c r="I1013" s="50"/>
    </row>
    <row r="1014" spans="8:9" ht="15.6">
      <c r="H1014" s="50"/>
      <c r="I1014" s="50"/>
    </row>
    <row r="1015" spans="8:9" ht="15.6">
      <c r="H1015" s="50"/>
      <c r="I1015" s="50"/>
    </row>
    <row r="1016" spans="8:9" ht="15.6">
      <c r="H1016" s="50"/>
      <c r="I1016" s="50"/>
    </row>
    <row r="1017" spans="8:9" ht="15.6">
      <c r="H1017" s="50"/>
      <c r="I1017" s="50"/>
    </row>
    <row r="1018" spans="8:9" ht="15.6">
      <c r="H1018" s="50"/>
      <c r="I1018" s="50"/>
    </row>
    <row r="1019" spans="8:9" ht="15.6">
      <c r="H1019" s="50"/>
      <c r="I1019" s="50"/>
    </row>
    <row r="1020" spans="8:9" ht="15.6">
      <c r="H1020" s="50"/>
      <c r="I1020" s="50"/>
    </row>
    <row r="1021" spans="8:9" ht="15.6">
      <c r="H1021" s="50"/>
      <c r="I1021" s="50"/>
    </row>
    <row r="1022" spans="8:9" ht="15.6">
      <c r="H1022" s="50"/>
      <c r="I1022" s="50"/>
    </row>
    <row r="1023" spans="8:9" ht="15.6">
      <c r="H1023" s="50"/>
      <c r="I1023" s="50"/>
    </row>
    <row r="1024" spans="8:9" ht="15.6">
      <c r="H1024" s="50"/>
      <c r="I1024" s="50"/>
    </row>
    <row r="1025" spans="8:9" ht="15.6">
      <c r="H1025" s="50"/>
      <c r="I1025" s="50"/>
    </row>
    <row r="1026" spans="8:9" ht="15.6">
      <c r="H1026" s="50"/>
      <c r="I1026" s="50"/>
    </row>
    <row r="1027" spans="8:9" ht="15.6">
      <c r="H1027" s="50"/>
      <c r="I1027" s="50"/>
    </row>
    <row r="1028" spans="8:9" ht="15.6">
      <c r="H1028" s="50"/>
      <c r="I1028" s="50"/>
    </row>
    <row r="1029" spans="8:9" ht="15.6">
      <c r="H1029" s="50"/>
      <c r="I1029" s="50"/>
    </row>
    <row r="1030" spans="8:9" ht="15.6">
      <c r="H1030" s="50"/>
      <c r="I1030" s="50"/>
    </row>
    <row r="1031" spans="8:9" ht="15.6">
      <c r="H1031" s="50"/>
      <c r="I1031" s="50"/>
    </row>
    <row r="1032" spans="8:9" ht="15.6">
      <c r="H1032" s="50"/>
      <c r="I1032" s="50"/>
    </row>
    <row r="1033" spans="8:9" ht="15.6">
      <c r="H1033" s="50"/>
      <c r="I1033" s="50"/>
    </row>
    <row r="1034" spans="8:9" ht="15.6">
      <c r="H1034" s="50"/>
      <c r="I1034" s="50"/>
    </row>
    <row r="1035" spans="8:9" ht="15.6">
      <c r="H1035" s="50"/>
      <c r="I1035" s="50"/>
    </row>
    <row r="1036" spans="8:9" ht="15.6">
      <c r="H1036" s="50"/>
      <c r="I1036" s="50"/>
    </row>
    <row r="1037" spans="8:9" ht="15.6">
      <c r="H1037" s="50"/>
      <c r="I1037" s="50"/>
    </row>
    <row r="1038" spans="8:9" ht="15.6">
      <c r="H1038" s="50"/>
      <c r="I1038" s="50"/>
    </row>
    <row r="1039" spans="8:9" ht="15.6">
      <c r="H1039" s="50"/>
      <c r="I1039" s="50"/>
    </row>
    <row r="1040" spans="8:9" ht="15.6">
      <c r="H1040" s="50"/>
      <c r="I1040" s="50"/>
    </row>
    <row r="1041" spans="8:9" ht="15.6">
      <c r="H1041" s="50"/>
      <c r="I1041" s="50"/>
    </row>
    <row r="1042" spans="8:9" ht="15.6">
      <c r="H1042" s="50"/>
      <c r="I1042" s="50"/>
    </row>
    <row r="1043" spans="8:9" ht="15.6">
      <c r="H1043" s="50"/>
      <c r="I1043" s="50"/>
    </row>
    <row r="1044" spans="8:9" ht="15.6">
      <c r="H1044" s="50"/>
      <c r="I1044" s="50"/>
    </row>
    <row r="1045" spans="8:9" ht="15.6">
      <c r="H1045" s="50"/>
      <c r="I1045" s="50"/>
    </row>
    <row r="1046" spans="8:9" ht="15.6">
      <c r="H1046" s="50"/>
      <c r="I1046" s="50"/>
    </row>
    <row r="1047" spans="8:9" ht="15.6">
      <c r="H1047" s="50"/>
      <c r="I1047" s="50"/>
    </row>
    <row r="1048" spans="8:9" ht="15.6">
      <c r="H1048" s="50"/>
      <c r="I1048" s="50"/>
    </row>
    <row r="1049" spans="8:9" ht="15.6">
      <c r="H1049" s="50"/>
      <c r="I1049" s="50"/>
    </row>
    <row r="1050" spans="8:9" ht="15.6">
      <c r="H1050" s="50"/>
      <c r="I1050" s="50"/>
    </row>
    <row r="1051" spans="8:9" ht="15.6">
      <c r="H1051" s="50"/>
      <c r="I1051" s="50"/>
    </row>
    <row r="1052" spans="8:9" ht="15.6">
      <c r="H1052" s="50"/>
      <c r="I1052" s="50"/>
    </row>
    <row r="1053" spans="8:9" ht="15.6">
      <c r="H1053" s="50"/>
      <c r="I1053" s="50"/>
    </row>
    <row r="1054" spans="8:9" ht="15.6">
      <c r="H1054" s="50"/>
      <c r="I1054" s="50"/>
    </row>
    <row r="1055" spans="8:9" ht="15.6">
      <c r="H1055" s="50"/>
      <c r="I1055" s="50"/>
    </row>
    <row r="1056" spans="8:9" ht="15.6">
      <c r="H1056" s="50"/>
      <c r="I1056" s="50"/>
    </row>
    <row r="1057" spans="8:9" ht="15.6">
      <c r="H1057" s="50"/>
      <c r="I1057" s="50"/>
    </row>
    <row r="1058" spans="8:9" ht="15.6">
      <c r="H1058" s="50"/>
      <c r="I1058" s="50"/>
    </row>
    <row r="1059" spans="8:9" ht="15.6">
      <c r="H1059" s="50"/>
      <c r="I1059" s="50"/>
    </row>
    <row r="1060" spans="8:9" ht="15.6">
      <c r="H1060" s="50"/>
      <c r="I1060" s="50"/>
    </row>
    <row r="1061" spans="8:9" ht="15.6">
      <c r="H1061" s="50"/>
      <c r="I1061" s="50"/>
    </row>
    <row r="1062" spans="8:9" ht="15.6">
      <c r="H1062" s="50"/>
      <c r="I1062" s="50"/>
    </row>
    <row r="1063" spans="8:9" ht="15.6">
      <c r="H1063" s="50"/>
      <c r="I1063" s="50"/>
    </row>
    <row r="1064" spans="8:9" ht="15.6">
      <c r="H1064" s="50"/>
      <c r="I1064" s="50"/>
    </row>
    <row r="1065" spans="8:9" ht="15.6">
      <c r="H1065" s="50"/>
      <c r="I1065" s="50"/>
    </row>
    <row r="1066" spans="8:9" ht="15.6">
      <c r="H1066" s="50"/>
      <c r="I1066" s="50"/>
    </row>
    <row r="1067" spans="8:9" ht="15.6">
      <c r="H1067" s="50"/>
      <c r="I1067" s="50"/>
    </row>
    <row r="1068" spans="8:9" ht="15.6">
      <c r="H1068" s="50"/>
      <c r="I1068" s="50"/>
    </row>
    <row r="1069" spans="8:9" ht="15.6">
      <c r="H1069" s="50"/>
      <c r="I1069" s="50"/>
    </row>
    <row r="1070" spans="8:9" ht="15.6">
      <c r="H1070" s="50"/>
      <c r="I1070" s="50"/>
    </row>
    <row r="1071" spans="8:9" ht="15.6">
      <c r="H1071" s="50"/>
      <c r="I1071" s="50"/>
    </row>
    <row r="1072" spans="8:9" ht="15.6">
      <c r="H1072" s="50"/>
      <c r="I1072" s="50"/>
    </row>
    <row r="1073" spans="8:9" ht="15.6">
      <c r="H1073" s="50"/>
      <c r="I1073" s="50"/>
    </row>
    <row r="1074" spans="8:9" ht="15.6">
      <c r="H1074" s="50"/>
      <c r="I1074" s="50"/>
    </row>
    <row r="1075" spans="8:9" ht="15.6">
      <c r="H1075" s="50"/>
      <c r="I1075" s="50"/>
    </row>
    <row r="1076" spans="8:9" ht="15.6">
      <c r="H1076" s="50"/>
      <c r="I1076" s="50"/>
    </row>
    <row r="1077" spans="8:9" ht="15.6">
      <c r="H1077" s="50"/>
      <c r="I1077" s="50"/>
    </row>
    <row r="1078" spans="8:9" ht="15.6">
      <c r="H1078" s="50"/>
      <c r="I1078" s="50"/>
    </row>
    <row r="1079" spans="8:9" ht="15.6">
      <c r="H1079" s="50"/>
      <c r="I1079" s="50"/>
    </row>
    <row r="1080" spans="8:9" ht="15.6">
      <c r="H1080" s="50"/>
      <c r="I1080" s="50"/>
    </row>
    <row r="1081" spans="8:9" ht="15.6">
      <c r="H1081" s="50"/>
      <c r="I1081" s="50"/>
    </row>
    <row r="1082" spans="8:9" ht="15.6">
      <c r="H1082" s="50"/>
      <c r="I1082" s="50"/>
    </row>
    <row r="1083" spans="8:9" ht="15.6">
      <c r="H1083" s="50"/>
      <c r="I1083" s="50"/>
    </row>
    <row r="1084" spans="8:9" ht="15.6">
      <c r="H1084" s="50"/>
      <c r="I1084" s="50"/>
    </row>
    <row r="1085" spans="8:9" ht="15.6">
      <c r="H1085" s="50"/>
      <c r="I1085" s="50"/>
    </row>
    <row r="1086" spans="8:9" ht="15.6">
      <c r="H1086" s="50"/>
      <c r="I1086" s="50"/>
    </row>
    <row r="1087" spans="8:9" ht="15.6">
      <c r="H1087" s="50"/>
      <c r="I1087" s="50"/>
    </row>
    <row r="1088" spans="8:9" ht="15.6">
      <c r="H1088" s="50"/>
      <c r="I1088" s="50"/>
    </row>
    <row r="1089" spans="8:9" ht="15.6">
      <c r="H1089" s="50"/>
      <c r="I1089" s="50"/>
    </row>
    <row r="1090" spans="8:9" ht="15.6">
      <c r="H1090" s="50"/>
      <c r="I1090" s="50"/>
    </row>
    <row r="1091" spans="8:9" ht="15.6">
      <c r="H1091" s="50"/>
      <c r="I1091" s="50"/>
    </row>
    <row r="1092" spans="8:9" ht="15.6">
      <c r="H1092" s="50"/>
      <c r="I1092" s="50"/>
    </row>
    <row r="1093" spans="8:9" ht="15.6">
      <c r="H1093" s="50"/>
      <c r="I1093" s="50"/>
    </row>
    <row r="1094" spans="8:9" ht="15.6">
      <c r="H1094" s="50"/>
      <c r="I1094" s="50"/>
    </row>
    <row r="1095" spans="8:9" ht="15.6">
      <c r="H1095" s="50"/>
      <c r="I1095" s="50"/>
    </row>
    <row r="1096" spans="8:9" ht="15.6">
      <c r="H1096" s="50"/>
      <c r="I1096" s="50"/>
    </row>
    <row r="1097" spans="8:9" ht="15.6">
      <c r="H1097" s="50"/>
      <c r="I1097" s="50"/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CD8C-5342-453C-B04B-99045FDBB7A5}">
  <sheetPr>
    <tabColor rgb="FFFFEBEB"/>
  </sheetPr>
  <dimension ref="A1:G71"/>
  <sheetViews>
    <sheetView zoomScale="70" zoomScaleNormal="70" workbookViewId="0">
      <selection activeCell="K7" sqref="K7"/>
    </sheetView>
  </sheetViews>
  <sheetFormatPr defaultRowHeight="13.2"/>
  <sheetData>
    <row r="1" spans="2:4" ht="15.6">
      <c r="B1" s="31" t="s">
        <v>94</v>
      </c>
    </row>
    <row r="2" spans="2:4" ht="13.8" thickBot="1"/>
    <row r="3" spans="2:4" ht="13.8" thickBot="1">
      <c r="B3" s="44">
        <v>1</v>
      </c>
      <c r="C3" s="45" t="s">
        <v>59</v>
      </c>
      <c r="D3" s="46" t="s">
        <v>60</v>
      </c>
    </row>
    <row r="4" spans="2:4" ht="13.8">
      <c r="B4" s="41" t="s">
        <v>66</v>
      </c>
      <c r="C4" s="37"/>
      <c r="D4" s="38">
        <v>20</v>
      </c>
    </row>
    <row r="5" spans="2:4" ht="13.8">
      <c r="B5" s="42" t="s">
        <v>67</v>
      </c>
      <c r="C5">
        <v>5.5</v>
      </c>
      <c r="D5" s="38">
        <v>18.5</v>
      </c>
    </row>
    <row r="6" spans="2:4" ht="13.8">
      <c r="B6" s="42" t="s">
        <v>68</v>
      </c>
      <c r="C6" s="37"/>
      <c r="D6" s="38">
        <v>18.5</v>
      </c>
    </row>
    <row r="7" spans="2:4" ht="14.4" thickBot="1">
      <c r="B7" s="43" t="s">
        <v>69</v>
      </c>
      <c r="C7" s="39"/>
      <c r="D7" s="40">
        <v>18.5</v>
      </c>
    </row>
    <row r="19" spans="1:4" ht="13.8">
      <c r="A19" s="24" t="s">
        <v>83</v>
      </c>
      <c r="C19" s="27" t="s">
        <v>84</v>
      </c>
      <c r="D19" t="s">
        <v>85</v>
      </c>
    </row>
    <row r="51" spans="1:4" ht="13.8">
      <c r="A51" s="24" t="s">
        <v>86</v>
      </c>
      <c r="C51" s="27" t="s">
        <v>84</v>
      </c>
      <c r="D51" s="17" t="s">
        <v>89</v>
      </c>
    </row>
    <row r="71" spans="1:7" ht="15.6">
      <c r="A71" s="24" t="s">
        <v>88</v>
      </c>
      <c r="C71" s="27" t="s">
        <v>84</v>
      </c>
      <c r="D71" t="s">
        <v>90</v>
      </c>
      <c r="G71" s="6" t="s">
        <v>91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44BAD-9AE8-4DC9-B0CF-49E6817D2F6D}">
  <sheetPr>
    <tabColor rgb="FFFFEBEB"/>
  </sheetPr>
  <dimension ref="A3:J96"/>
  <sheetViews>
    <sheetView topLeftCell="A93" zoomScale="98" workbookViewId="0">
      <selection activeCell="P116" sqref="P116"/>
    </sheetView>
  </sheetViews>
  <sheetFormatPr defaultRowHeight="13.2"/>
  <sheetData>
    <row r="3" spans="1:5">
      <c r="B3" t="s">
        <v>25</v>
      </c>
    </row>
    <row r="4" spans="1:5" ht="13.8">
      <c r="B4" s="8" t="s">
        <v>66</v>
      </c>
      <c r="C4" s="8" t="s">
        <v>120</v>
      </c>
    </row>
    <row r="5" spans="1:5" ht="13.8">
      <c r="B5" s="9" t="s">
        <v>68</v>
      </c>
    </row>
    <row r="6" spans="1:5" ht="13.8">
      <c r="B6" s="9" t="s">
        <v>69</v>
      </c>
      <c r="C6" s="17"/>
    </row>
    <row r="11" spans="1:5" ht="13.8">
      <c r="A11" s="24" t="s">
        <v>93</v>
      </c>
      <c r="E11" s="27" t="s">
        <v>92</v>
      </c>
    </row>
    <row r="31" spans="1:4" ht="13.8">
      <c r="A31" s="24" t="s">
        <v>110</v>
      </c>
      <c r="D31" s="27" t="s">
        <v>117</v>
      </c>
    </row>
    <row r="33" spans="1:10" ht="15.6">
      <c r="B33" s="36" t="s">
        <v>100</v>
      </c>
      <c r="C33" s="36" t="s">
        <v>101</v>
      </c>
      <c r="D33" s="36" t="s">
        <v>102</v>
      </c>
      <c r="H33" s="36" t="s">
        <v>100</v>
      </c>
      <c r="I33" s="36" t="s">
        <v>101</v>
      </c>
      <c r="J33" s="36" t="s">
        <v>102</v>
      </c>
    </row>
    <row r="34" spans="1:10">
      <c r="A34" t="s">
        <v>56</v>
      </c>
      <c r="B34">
        <v>3</v>
      </c>
      <c r="C34">
        <v>4</v>
      </c>
      <c r="D34">
        <v>1</v>
      </c>
      <c r="G34" t="s">
        <v>57</v>
      </c>
      <c r="H34">
        <v>2</v>
      </c>
      <c r="I34">
        <v>7</v>
      </c>
      <c r="J34">
        <v>2</v>
      </c>
    </row>
    <row r="35" spans="1:10">
      <c r="B35">
        <v>4</v>
      </c>
      <c r="C35">
        <v>5</v>
      </c>
      <c r="D35">
        <v>2</v>
      </c>
      <c r="H35">
        <v>13</v>
      </c>
      <c r="I35">
        <v>8</v>
      </c>
      <c r="J35">
        <v>3</v>
      </c>
    </row>
    <row r="36" spans="1:10">
      <c r="B36">
        <v>5</v>
      </c>
      <c r="C36">
        <v>6</v>
      </c>
      <c r="D36">
        <v>3</v>
      </c>
      <c r="H36">
        <v>14</v>
      </c>
      <c r="I36">
        <v>9</v>
      </c>
      <c r="J36">
        <v>4</v>
      </c>
    </row>
    <row r="37" spans="1:10">
      <c r="B37">
        <v>6</v>
      </c>
      <c r="H37">
        <v>15</v>
      </c>
      <c r="I37">
        <v>10</v>
      </c>
    </row>
    <row r="38" spans="1:10">
      <c r="B38">
        <v>7</v>
      </c>
      <c r="C38">
        <v>8</v>
      </c>
      <c r="H38">
        <v>16</v>
      </c>
    </row>
    <row r="76" spans="1:4" ht="13.8">
      <c r="A76" s="24" t="s">
        <v>109</v>
      </c>
      <c r="D76" s="27" t="s">
        <v>116</v>
      </c>
    </row>
    <row r="96" spans="1:4" ht="13.8">
      <c r="A96" s="24" t="s">
        <v>114</v>
      </c>
      <c r="D96" s="27" t="s">
        <v>115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EBEB"/>
  </sheetPr>
  <dimension ref="A1:ED1098"/>
  <sheetViews>
    <sheetView topLeftCell="BG1" zoomScale="73" zoomScaleNormal="74" workbookViewId="0">
      <pane ySplit="1" topLeftCell="A2" activePane="bottomLeft" state="frozen"/>
      <selection activeCell="Z8" sqref="Z8"/>
      <selection pane="bottomLeft" activeCell="CA7" sqref="CA7"/>
    </sheetView>
  </sheetViews>
  <sheetFormatPr defaultRowHeight="13.2"/>
  <cols>
    <col min="1" max="1" width="0.6640625" hidden="1" customWidth="1"/>
    <col min="2" max="26" width="8.88671875" hidden="1" customWidth="1"/>
    <col min="27" max="27" width="15.33203125" bestFit="1" customWidth="1"/>
  </cols>
  <sheetData>
    <row r="1" spans="1:134" ht="13.8">
      <c r="A1" s="1" t="s">
        <v>4</v>
      </c>
      <c r="B1" s="1" t="s">
        <v>22</v>
      </c>
      <c r="C1" s="1" t="s">
        <v>8</v>
      </c>
      <c r="D1" s="1" t="s">
        <v>15</v>
      </c>
      <c r="E1" s="1" t="s">
        <v>10</v>
      </c>
      <c r="F1" s="1" t="s">
        <v>23</v>
      </c>
      <c r="G1" s="1" t="s">
        <v>7</v>
      </c>
      <c r="H1" s="1" t="s">
        <v>19</v>
      </c>
      <c r="I1" s="1" t="s">
        <v>6</v>
      </c>
      <c r="J1" s="1" t="s">
        <v>20</v>
      </c>
      <c r="K1" s="1" t="s">
        <v>21</v>
      </c>
      <c r="L1" s="1" t="s">
        <v>12</v>
      </c>
      <c r="M1" s="1" t="s">
        <v>16</v>
      </c>
      <c r="N1" s="1" t="s">
        <v>9</v>
      </c>
      <c r="O1" s="1" t="s">
        <v>24</v>
      </c>
      <c r="P1" s="1" t="s">
        <v>11</v>
      </c>
      <c r="Q1" s="1" t="s">
        <v>17</v>
      </c>
      <c r="R1" s="1" t="s">
        <v>5</v>
      </c>
      <c r="S1" s="1" t="s">
        <v>18</v>
      </c>
      <c r="T1" s="1" t="s">
        <v>3</v>
      </c>
      <c r="U1" s="1" t="s">
        <v>1</v>
      </c>
      <c r="V1" s="1" t="s">
        <v>14</v>
      </c>
      <c r="W1" s="1" t="s">
        <v>0</v>
      </c>
      <c r="X1" s="1" t="s">
        <v>13</v>
      </c>
      <c r="Y1" s="1" t="s">
        <v>2</v>
      </c>
      <c r="AA1" s="1" t="s">
        <v>4</v>
      </c>
      <c r="AB1" s="1" t="s">
        <v>22</v>
      </c>
      <c r="AC1" s="1" t="s">
        <v>8</v>
      </c>
      <c r="AD1" s="1" t="s">
        <v>15</v>
      </c>
      <c r="AE1" s="1" t="s">
        <v>10</v>
      </c>
      <c r="AF1" s="1" t="s">
        <v>23</v>
      </c>
      <c r="AG1" s="1" t="s">
        <v>7</v>
      </c>
      <c r="AH1" s="1" t="s">
        <v>19</v>
      </c>
      <c r="AI1" s="1" t="s">
        <v>6</v>
      </c>
      <c r="AJ1" s="1" t="s">
        <v>20</v>
      </c>
      <c r="AK1" s="1" t="s">
        <v>21</v>
      </c>
      <c r="AL1" s="1" t="s">
        <v>12</v>
      </c>
      <c r="AM1" s="1" t="s">
        <v>16</v>
      </c>
      <c r="AN1" s="1" t="s">
        <v>9</v>
      </c>
      <c r="AO1" s="1" t="s">
        <v>24</v>
      </c>
      <c r="AP1" s="1" t="s">
        <v>11</v>
      </c>
      <c r="AQ1" s="1" t="s">
        <v>17</v>
      </c>
      <c r="AR1" s="1" t="s">
        <v>5</v>
      </c>
      <c r="AS1" s="1" t="s">
        <v>18</v>
      </c>
      <c r="AT1" s="1" t="s">
        <v>3</v>
      </c>
      <c r="AU1" s="1" t="s">
        <v>1</v>
      </c>
      <c r="AV1" s="1" t="s">
        <v>14</v>
      </c>
      <c r="AW1" s="1" t="s">
        <v>0</v>
      </c>
      <c r="AX1" s="1" t="s">
        <v>13</v>
      </c>
      <c r="AY1" s="1" t="s">
        <v>2</v>
      </c>
      <c r="AZ1" s="5" t="s">
        <v>25</v>
      </c>
      <c r="BA1" s="1" t="s">
        <v>26</v>
      </c>
      <c r="BB1" s="1" t="s">
        <v>27</v>
      </c>
      <c r="BC1" s="1" t="s">
        <v>28</v>
      </c>
      <c r="BD1" s="1" t="s">
        <v>29</v>
      </c>
      <c r="BE1" s="19" t="s">
        <v>56</v>
      </c>
      <c r="BF1" s="16" t="s">
        <v>57</v>
      </c>
      <c r="BG1" s="14" t="s">
        <v>80</v>
      </c>
      <c r="BH1" s="12" t="s">
        <v>58</v>
      </c>
      <c r="BI1" s="14" t="s">
        <v>62</v>
      </c>
      <c r="BJ1" s="15" t="s">
        <v>61</v>
      </c>
      <c r="BK1" s="15" t="s">
        <v>63</v>
      </c>
      <c r="BL1" s="14" t="s">
        <v>59</v>
      </c>
      <c r="BM1" s="14" t="s">
        <v>60</v>
      </c>
      <c r="BN1" s="20" t="s">
        <v>87</v>
      </c>
      <c r="BO1" s="15" t="s">
        <v>71</v>
      </c>
      <c r="BR1" s="25" t="s">
        <v>96</v>
      </c>
      <c r="CE1" s="25" t="s">
        <v>95</v>
      </c>
      <c r="CM1" s="25" t="s">
        <v>97</v>
      </c>
      <c r="DR1" s="25" t="s">
        <v>98</v>
      </c>
      <c r="DX1" s="25" t="s">
        <v>99</v>
      </c>
    </row>
    <row r="2" spans="1:134" ht="15.6">
      <c r="A2" s="2">
        <v>20210101</v>
      </c>
      <c r="B2" s="2">
        <v>739</v>
      </c>
      <c r="C2" s="2">
        <v>708</v>
      </c>
      <c r="D2" s="2">
        <v>683</v>
      </c>
      <c r="E2" s="2">
        <v>672</v>
      </c>
      <c r="F2" s="2">
        <v>672</v>
      </c>
      <c r="G2" s="2">
        <v>681</v>
      </c>
      <c r="H2" s="2">
        <v>696</v>
      </c>
      <c r="I2" s="2">
        <v>713</v>
      </c>
      <c r="J2" s="2">
        <v>709</v>
      </c>
      <c r="K2" s="2">
        <v>671</v>
      </c>
      <c r="L2" s="2">
        <v>641</v>
      </c>
      <c r="M2" s="2">
        <v>655</v>
      </c>
      <c r="N2" s="2">
        <v>670</v>
      </c>
      <c r="O2" s="2">
        <v>683</v>
      </c>
      <c r="P2" s="2">
        <v>686</v>
      </c>
      <c r="Q2" s="2">
        <v>712</v>
      </c>
      <c r="R2" s="2">
        <v>757</v>
      </c>
      <c r="S2" s="2">
        <v>802</v>
      </c>
      <c r="T2" s="2">
        <v>812</v>
      </c>
      <c r="U2" s="2">
        <v>799</v>
      </c>
      <c r="V2" s="2">
        <v>778</v>
      </c>
      <c r="W2" s="2">
        <v>751</v>
      </c>
      <c r="X2" s="2">
        <v>736</v>
      </c>
      <c r="Y2" s="2">
        <v>733</v>
      </c>
      <c r="AA2" s="4">
        <v>44197</v>
      </c>
      <c r="AB2">
        <f t="shared" ref="AB2:AB65" si="0">B2/MAX($B2:$Y2)</f>
        <v>0.91009852216748766</v>
      </c>
      <c r="AC2">
        <f t="shared" ref="AC2:AC65" si="1">C2/MAX($B2:$Y2)</f>
        <v>0.8719211822660099</v>
      </c>
      <c r="AD2">
        <f t="shared" ref="AD2:AD65" si="2">D2/MAX($B2:$Y2)</f>
        <v>0.84113300492610843</v>
      </c>
      <c r="AE2">
        <f t="shared" ref="AE2:AE65" si="3">E2/MAX($B2:$Y2)</f>
        <v>0.82758620689655171</v>
      </c>
      <c r="AF2">
        <f t="shared" ref="AF2:AF65" si="4">F2/MAX($B2:$Y2)</f>
        <v>0.82758620689655171</v>
      </c>
      <c r="AG2">
        <f t="shared" ref="AG2:AG65" si="5">G2/MAX($B2:$Y2)</f>
        <v>0.83866995073891626</v>
      </c>
      <c r="AH2">
        <f t="shared" ref="AH2:AH65" si="6">H2/MAX($B2:$Y2)</f>
        <v>0.8571428571428571</v>
      </c>
      <c r="AI2">
        <f t="shared" ref="AI2:AI65" si="7">I2/MAX($B2:$Y2)</f>
        <v>0.8780788177339901</v>
      </c>
      <c r="AJ2">
        <f t="shared" ref="AJ2:AJ65" si="8">J2/MAX($B2:$Y2)</f>
        <v>0.87315270935960587</v>
      </c>
      <c r="AK2">
        <f t="shared" ref="AK2:AK65" si="9">K2/MAX($B2:$Y2)</f>
        <v>0.82635467980295563</v>
      </c>
      <c r="AL2">
        <f t="shared" ref="AL2:AL65" si="10">L2/MAX($B2:$Y2)</f>
        <v>0.78940886699507384</v>
      </c>
      <c r="AM2">
        <f t="shared" ref="AM2:AM65" si="11">M2/MAX($B2:$Y2)</f>
        <v>0.80665024630541871</v>
      </c>
      <c r="AN2">
        <f t="shared" ref="AN2:AN65" si="12">N2/MAX($B2:$Y2)</f>
        <v>0.82512315270935965</v>
      </c>
      <c r="AO2">
        <f t="shared" ref="AO2:AO65" si="13">O2/MAX($B2:$Y2)</f>
        <v>0.84113300492610843</v>
      </c>
      <c r="AP2">
        <f t="shared" ref="AP2:AP65" si="14">P2/MAX($B2:$Y2)</f>
        <v>0.84482758620689657</v>
      </c>
      <c r="AQ2">
        <f t="shared" ref="AQ2:AQ65" si="15">Q2/MAX($B2:$Y2)</f>
        <v>0.87684729064039413</v>
      </c>
      <c r="AR2">
        <f t="shared" ref="AR2:AR65" si="16">R2/MAX($B2:$Y2)</f>
        <v>0.93226600985221675</v>
      </c>
      <c r="AS2">
        <f t="shared" ref="AS2:AS65" si="17">S2/MAX($B2:$Y2)</f>
        <v>0.98768472906403937</v>
      </c>
      <c r="AT2">
        <f t="shared" ref="AT2:AT65" si="18">T2/MAX($B2:$Y2)</f>
        <v>1</v>
      </c>
      <c r="AU2">
        <f t="shared" ref="AU2:AU65" si="19">U2/MAX($B2:$Y2)</f>
        <v>0.98399014778325122</v>
      </c>
      <c r="AV2">
        <f t="shared" ref="AV2:AV65" si="20">V2/MAX($B2:$Y2)</f>
        <v>0.95812807881773399</v>
      </c>
      <c r="AW2">
        <f t="shared" ref="AW2:AW65" si="21">W2/MAX($B2:$Y2)</f>
        <v>0.92487684729064035</v>
      </c>
      <c r="AX2">
        <f t="shared" ref="AX2:AX65" si="22">X2/MAX($B2:$Y2)</f>
        <v>0.90640394088669951</v>
      </c>
      <c r="AY2">
        <f t="shared" ref="AY2:AY65" si="23">Y2/MAX($B2:$Y2)</f>
        <v>0.90270935960591137</v>
      </c>
      <c r="AZ2">
        <f t="shared" ref="AZ2:AZ65" si="24">MIN($AB2:$AY2)</f>
        <v>0.78940886699507384</v>
      </c>
      <c r="BA2" s="6" t="s">
        <v>30</v>
      </c>
      <c r="BB2" t="str" cm="1">
        <f t="array" ref="BB2">_xlfn.SWITCH(MONTH($AA2),3,"봄",4,"봄",5,"봄",6,"여름",7,"여름",8,"여름",9,"가을",10,"가을",11,"가을",12,"겨울",1,"겨울",2,"겨울")</f>
        <v>겨울</v>
      </c>
      <c r="BC2" s="7" t="s">
        <v>31</v>
      </c>
      <c r="BD2" t="str">
        <f t="shared" ref="BD2:BD65" si="25">IF(OR($BA2="토",$BA2="일",COUNTA(BC2)=1),"휴일","")</f>
        <v>휴일</v>
      </c>
      <c r="BE2" s="6">
        <f>[1]ptemp!$F2</f>
        <v>2</v>
      </c>
      <c r="BF2">
        <f>[1]solar!$E2</f>
        <v>2</v>
      </c>
      <c r="BG2" t="str">
        <f t="shared" ref="BG2:BG65" si="26">IF($BH2&gt;0,"1","0")</f>
        <v>0</v>
      </c>
      <c r="BH2" s="11"/>
      <c r="BI2">
        <f t="shared" ref="BI2:BI65" si="27">WEEKDAY(AA2,2)</f>
        <v>5</v>
      </c>
      <c r="BJ2">
        <f t="shared" ref="BJ2:BJ65" si="28">IF(ISBLANK(BC2),IF(OR(BI2=1,BI2=2,BI2=3,BI2=4,BI2=5),0,IF(BI2=6,1,IF(BI2=7,2))),3)</f>
        <v>3</v>
      </c>
      <c r="BK2">
        <f t="shared" ref="BK2:BK65" si="29">IF(BB2="겨울",4,IF(BB2="가을",3,IF(BB2="여름",2,IF(BB2="봄",1))))</f>
        <v>4</v>
      </c>
      <c r="BL2">
        <f t="shared" ref="BL2:BL65" si="30">MATCH(MIN(AB2:AY2),AB2:AY2,0)</f>
        <v>11</v>
      </c>
      <c r="BM2">
        <f t="shared" ref="BM2:BM65" si="31">MATCH(MAX(AB2:AY2),AB2:AY2,0)</f>
        <v>19</v>
      </c>
      <c r="BN2" s="11">
        <v>-1.4</v>
      </c>
      <c r="BO2">
        <f>IF(BN2&lt;-0.2,1,IF(BN2&lt;3.8,2,IF(BN2&lt;7.3,3,IF(BN2&lt;10.8,4,IF(BN2&lt;14.2,5,IF(BN2&lt;22.6,6,IF(BN2&lt;27.2,7,IF(BN2&lt;29.9,8,IF(BN2&lt;32.9,9,10)))))))))</f>
        <v>1</v>
      </c>
    </row>
    <row r="3" spans="1:134" ht="15.6">
      <c r="A3" s="2">
        <v>20210102</v>
      </c>
      <c r="B3" s="2">
        <v>697</v>
      </c>
      <c r="C3" s="2">
        <v>673</v>
      </c>
      <c r="D3" s="2">
        <v>652</v>
      </c>
      <c r="E3" s="2">
        <v>649</v>
      </c>
      <c r="F3" s="2">
        <v>653</v>
      </c>
      <c r="G3" s="2">
        <v>664</v>
      </c>
      <c r="H3" s="2">
        <v>681</v>
      </c>
      <c r="I3" s="2">
        <v>700</v>
      </c>
      <c r="J3" s="2">
        <v>705</v>
      </c>
      <c r="K3" s="2">
        <v>676</v>
      </c>
      <c r="L3" s="2">
        <v>672</v>
      </c>
      <c r="M3" s="2">
        <v>686</v>
      </c>
      <c r="N3" s="2">
        <v>632</v>
      </c>
      <c r="O3" s="2">
        <v>599</v>
      </c>
      <c r="P3" s="2">
        <v>622</v>
      </c>
      <c r="Q3" s="2">
        <v>651</v>
      </c>
      <c r="R3" s="2">
        <v>729</v>
      </c>
      <c r="S3" s="2">
        <v>821</v>
      </c>
      <c r="T3" s="2">
        <v>851</v>
      </c>
      <c r="U3" s="2">
        <v>846</v>
      </c>
      <c r="V3" s="2">
        <v>838</v>
      </c>
      <c r="W3" s="2">
        <v>813</v>
      </c>
      <c r="X3" s="2">
        <v>802</v>
      </c>
      <c r="Y3" s="2">
        <v>801</v>
      </c>
      <c r="AA3" s="4">
        <v>44198</v>
      </c>
      <c r="AB3">
        <f t="shared" si="0"/>
        <v>0.81903642773207985</v>
      </c>
      <c r="AC3">
        <f t="shared" si="1"/>
        <v>0.79083431257344305</v>
      </c>
      <c r="AD3">
        <f t="shared" si="2"/>
        <v>0.76615746180963573</v>
      </c>
      <c r="AE3">
        <f t="shared" si="3"/>
        <v>0.76263219741480615</v>
      </c>
      <c r="AF3">
        <f t="shared" si="4"/>
        <v>0.76733254994124556</v>
      </c>
      <c r="AG3">
        <f t="shared" si="5"/>
        <v>0.78025851938895419</v>
      </c>
      <c r="AH3">
        <f t="shared" si="6"/>
        <v>0.80023501762632199</v>
      </c>
      <c r="AI3">
        <f t="shared" si="7"/>
        <v>0.82256169212690955</v>
      </c>
      <c r="AJ3">
        <f t="shared" si="8"/>
        <v>0.8284371327849589</v>
      </c>
      <c r="AK3">
        <f t="shared" si="9"/>
        <v>0.79435957696827264</v>
      </c>
      <c r="AL3">
        <f t="shared" si="10"/>
        <v>0.78965922444183312</v>
      </c>
      <c r="AM3">
        <f t="shared" si="11"/>
        <v>0.80611045828437133</v>
      </c>
      <c r="AN3">
        <f t="shared" si="12"/>
        <v>0.74265569917743834</v>
      </c>
      <c r="AO3">
        <f t="shared" si="13"/>
        <v>0.70387779083431257</v>
      </c>
      <c r="AP3">
        <f t="shared" si="14"/>
        <v>0.73090481786133965</v>
      </c>
      <c r="AQ3">
        <f t="shared" si="15"/>
        <v>0.76498237367802591</v>
      </c>
      <c r="AR3">
        <f t="shared" si="16"/>
        <v>0.85663924794359581</v>
      </c>
      <c r="AS3">
        <f t="shared" si="17"/>
        <v>0.96474735605170392</v>
      </c>
      <c r="AT3">
        <f t="shared" si="18"/>
        <v>1</v>
      </c>
      <c r="AU3">
        <f t="shared" si="19"/>
        <v>0.99412455934195065</v>
      </c>
      <c r="AV3">
        <f t="shared" si="20"/>
        <v>0.98472385428907172</v>
      </c>
      <c r="AW3">
        <f t="shared" si="21"/>
        <v>0.95534665099882488</v>
      </c>
      <c r="AX3">
        <f t="shared" si="22"/>
        <v>0.94242068155111636</v>
      </c>
      <c r="AY3">
        <f t="shared" si="23"/>
        <v>0.94124559341950642</v>
      </c>
      <c r="AZ3">
        <f t="shared" si="24"/>
        <v>0.70387779083431257</v>
      </c>
      <c r="BA3" s="8" t="s">
        <v>32</v>
      </c>
      <c r="BB3" t="str" cm="1">
        <f t="array" ref="BB3">_xlfn.SWITCH(MONTH($AA3),3,"봄",4,"봄",5,"봄",6,"여름",7,"여름",8,"여름",9,"가을",10,"가을",11,"가을",12,"겨울",1,"겨울",2,"겨울")</f>
        <v>겨울</v>
      </c>
      <c r="BD3" t="str">
        <f t="shared" si="25"/>
        <v>휴일</v>
      </c>
      <c r="BE3" s="6">
        <f>[1]ptemp!$F3</f>
        <v>2</v>
      </c>
      <c r="BF3">
        <f>[1]solar!$E3</f>
        <v>3</v>
      </c>
      <c r="BG3" t="str">
        <f t="shared" si="26"/>
        <v>0</v>
      </c>
      <c r="BH3" s="11"/>
      <c r="BI3">
        <f t="shared" si="27"/>
        <v>6</v>
      </c>
      <c r="BJ3">
        <f t="shared" si="28"/>
        <v>1</v>
      </c>
      <c r="BK3">
        <f t="shared" si="29"/>
        <v>4</v>
      </c>
      <c r="BL3">
        <f t="shared" si="30"/>
        <v>14</v>
      </c>
      <c r="BM3">
        <f t="shared" si="31"/>
        <v>19</v>
      </c>
      <c r="BN3" s="11">
        <v>-1.2</v>
      </c>
      <c r="BO3">
        <f t="shared" ref="BO3:BO66" si="32">IF(BN3&lt;-0.2,1,IF(BN3&lt;3.8,2,IF(BN3&lt;7.3,3,IF(BN3&lt;10.8,4,IF(BN3&lt;14.2,5,IF(BN3&lt;22.6,6,IF(BN3&lt;27.2,7,IF(BN3&lt;29.9,8,IF(BN3&lt;32.9,9,10)))))))))</f>
        <v>1</v>
      </c>
      <c r="BR3" s="26" t="s">
        <v>74</v>
      </c>
      <c r="BS3" s="21" t="s">
        <v>73</v>
      </c>
      <c r="BT3" s="14" t="s">
        <v>64</v>
      </c>
      <c r="BU3" s="14" t="s">
        <v>65</v>
      </c>
      <c r="CE3" s="26" t="s">
        <v>80</v>
      </c>
      <c r="CF3" s="15" t="s">
        <v>73</v>
      </c>
      <c r="CG3" s="14" t="s">
        <v>64</v>
      </c>
      <c r="CH3" s="14" t="s">
        <v>65</v>
      </c>
      <c r="CM3" s="26" t="s">
        <v>56</v>
      </c>
      <c r="CN3" s="15" t="s">
        <v>73</v>
      </c>
      <c r="CO3" s="14" t="s">
        <v>64</v>
      </c>
      <c r="CP3" s="14" t="s">
        <v>65</v>
      </c>
      <c r="DR3" s="26" t="s">
        <v>57</v>
      </c>
      <c r="DS3" s="15" t="s">
        <v>73</v>
      </c>
      <c r="DT3" s="14" t="s">
        <v>64</v>
      </c>
      <c r="DU3" s="14" t="s">
        <v>65</v>
      </c>
    </row>
    <row r="4" spans="1:134" ht="15.6">
      <c r="A4" s="2">
        <v>20210103</v>
      </c>
      <c r="B4" s="2">
        <v>757</v>
      </c>
      <c r="C4" s="2">
        <v>720</v>
      </c>
      <c r="D4" s="2">
        <v>697</v>
      </c>
      <c r="E4" s="2">
        <v>686</v>
      </c>
      <c r="F4" s="2">
        <v>687</v>
      </c>
      <c r="G4" s="2">
        <v>697</v>
      </c>
      <c r="H4" s="2">
        <v>712</v>
      </c>
      <c r="I4" s="2">
        <v>719</v>
      </c>
      <c r="J4" s="2">
        <v>685</v>
      </c>
      <c r="K4" s="2">
        <v>567</v>
      </c>
      <c r="L4" s="2">
        <v>570</v>
      </c>
      <c r="M4" s="2">
        <v>556</v>
      </c>
      <c r="N4" s="2">
        <v>557</v>
      </c>
      <c r="O4" s="2">
        <v>574</v>
      </c>
      <c r="P4" s="2">
        <v>648</v>
      </c>
      <c r="Q4" s="2">
        <v>675</v>
      </c>
      <c r="R4" s="2">
        <v>740</v>
      </c>
      <c r="S4" s="2">
        <v>812</v>
      </c>
      <c r="T4" s="2">
        <v>839</v>
      </c>
      <c r="U4" s="2">
        <v>830</v>
      </c>
      <c r="V4" s="2">
        <v>808</v>
      </c>
      <c r="W4" s="2">
        <v>770</v>
      </c>
      <c r="X4" s="2">
        <v>754</v>
      </c>
      <c r="Y4" s="2">
        <v>749</v>
      </c>
      <c r="AA4" s="4">
        <v>44199</v>
      </c>
      <c r="AB4">
        <f t="shared" si="0"/>
        <v>0.90226460071513703</v>
      </c>
      <c r="AC4">
        <f t="shared" si="1"/>
        <v>0.85816448152562574</v>
      </c>
      <c r="AD4">
        <f t="shared" si="2"/>
        <v>0.83075089392133494</v>
      </c>
      <c r="AE4">
        <f t="shared" si="3"/>
        <v>0.81764004767580456</v>
      </c>
      <c r="AF4">
        <f t="shared" si="4"/>
        <v>0.81883194278903459</v>
      </c>
      <c r="AG4">
        <f t="shared" si="5"/>
        <v>0.83075089392133494</v>
      </c>
      <c r="AH4">
        <f t="shared" si="6"/>
        <v>0.84862932061978547</v>
      </c>
      <c r="AI4">
        <f t="shared" si="7"/>
        <v>0.85697258641239571</v>
      </c>
      <c r="AJ4">
        <f t="shared" si="8"/>
        <v>0.81644815256257453</v>
      </c>
      <c r="AK4">
        <f t="shared" si="9"/>
        <v>0.6758045292014303</v>
      </c>
      <c r="AL4">
        <f t="shared" si="10"/>
        <v>0.67938021454112041</v>
      </c>
      <c r="AM4">
        <f t="shared" si="11"/>
        <v>0.66269368295589992</v>
      </c>
      <c r="AN4">
        <f t="shared" si="12"/>
        <v>0.66388557806912996</v>
      </c>
      <c r="AO4">
        <f t="shared" si="13"/>
        <v>0.68414779499404055</v>
      </c>
      <c r="AP4">
        <f t="shared" si="14"/>
        <v>0.77234803337306313</v>
      </c>
      <c r="AQ4">
        <f t="shared" si="15"/>
        <v>0.80452920143027418</v>
      </c>
      <c r="AR4">
        <f t="shared" si="16"/>
        <v>0.88200238379022644</v>
      </c>
      <c r="AS4">
        <f t="shared" si="17"/>
        <v>0.96781883194278906</v>
      </c>
      <c r="AT4">
        <f t="shared" si="18"/>
        <v>1</v>
      </c>
      <c r="AU4">
        <f t="shared" si="19"/>
        <v>0.98927294398092969</v>
      </c>
      <c r="AV4">
        <f t="shared" si="20"/>
        <v>0.96305125148986892</v>
      </c>
      <c r="AW4">
        <f t="shared" si="21"/>
        <v>0.91775923718712749</v>
      </c>
      <c r="AX4">
        <f t="shared" si="22"/>
        <v>0.89868891537544693</v>
      </c>
      <c r="AY4">
        <f t="shared" si="23"/>
        <v>0.89272943980929675</v>
      </c>
      <c r="AZ4">
        <f t="shared" si="24"/>
        <v>0.66269368295589992</v>
      </c>
      <c r="BA4" s="9" t="s">
        <v>33</v>
      </c>
      <c r="BB4" t="str" cm="1">
        <f t="array" ref="BB4">_xlfn.SWITCH(MONTH($AA4),3,"봄",4,"봄",5,"봄",6,"여름",7,"여름",8,"여름",9,"가을",10,"가을",11,"가을",12,"겨울",1,"겨울",2,"겨울")</f>
        <v>겨울</v>
      </c>
      <c r="BD4" t="str">
        <f t="shared" si="25"/>
        <v>휴일</v>
      </c>
      <c r="BE4" s="6">
        <f>[1]ptemp!$F4</f>
        <v>2</v>
      </c>
      <c r="BF4">
        <f>[1]solar!$E4</f>
        <v>4</v>
      </c>
      <c r="BG4" t="str">
        <f t="shared" si="26"/>
        <v>0</v>
      </c>
      <c r="BH4" s="11"/>
      <c r="BI4">
        <f t="shared" si="27"/>
        <v>7</v>
      </c>
      <c r="BJ4">
        <f t="shared" si="28"/>
        <v>2</v>
      </c>
      <c r="BK4">
        <f t="shared" si="29"/>
        <v>4</v>
      </c>
      <c r="BL4">
        <f t="shared" si="30"/>
        <v>12</v>
      </c>
      <c r="BM4">
        <f t="shared" si="31"/>
        <v>19</v>
      </c>
      <c r="BN4" s="11">
        <v>-1.5</v>
      </c>
      <c r="BO4">
        <f t="shared" si="32"/>
        <v>1</v>
      </c>
      <c r="BQ4" s="8" t="s">
        <v>66</v>
      </c>
      <c r="BR4" s="18">
        <v>1</v>
      </c>
      <c r="BS4" cm="1">
        <f t="array" ref="BS4:BS8">FREQUENCY($BK$2:$BK$1096,$BR$4:$BR$7)</f>
        <v>276</v>
      </c>
      <c r="BT4">
        <f>AVERAGEIF($BK$2:$BK$1096,$BR4,$BL$2:$BL$1096)</f>
        <v>10.492753623188406</v>
      </c>
      <c r="BU4">
        <f>AVERAGEIF($BK$2:$BK$1096,$BR4,$BM$2:$BM$1096)</f>
        <v>20.289855072463769</v>
      </c>
      <c r="CE4" s="15">
        <v>0</v>
      </c>
      <c r="CF4" cm="1">
        <f t="array" ref="CF4:CF5">COUNTIF($BG$2:$BG$1096,$CE$4:$CE$5)</f>
        <v>734</v>
      </c>
      <c r="CG4">
        <f>AVERAGEIF($BG$2:$BG$1096,$CE4,$BL$2:$BL$1096)</f>
        <v>9.137602179836513</v>
      </c>
      <c r="CH4">
        <f>AVERAGEIF($BG$2:$BG$1096,$CE4,$BM$2:$BM$1096)</f>
        <v>19.391008174386922</v>
      </c>
      <c r="CM4" s="15">
        <v>1</v>
      </c>
      <c r="CN4" cm="1">
        <f t="array" ref="CN4:CN14">FREQUENCY($BO$2:$BO$1096,$CM$4:$CM$13)</f>
        <v>100</v>
      </c>
      <c r="CO4" cm="1">
        <f t="array" ref="CO4:CO13">AVERAGEIF($BO$2:$BO$1096,$CM$4:$CM$13,$BL$2:$BL$1096)</f>
        <v>9.4600000000000009</v>
      </c>
      <c r="CP4" cm="1">
        <f t="array" ref="CP4:CP13">AVERAGEIF($BO$2:$BO$1096,$CM$4:$CM$13,$BM$2:$BM$1096)</f>
        <v>18.37</v>
      </c>
      <c r="DR4" s="15">
        <v>1</v>
      </c>
      <c r="DS4" cm="1">
        <f t="array" ref="DS4:DS20">FREQUENCY($BF$2:$BF$1096,$DR$4:$DR$19)</f>
        <v>38</v>
      </c>
      <c r="DT4">
        <f t="shared" ref="DT4:DT19" si="33">AVERAGEIF($BF$2:$BF$1096,$DR4,$BL$2:$BL$1096)</f>
        <v>5.0789473684210522</v>
      </c>
      <c r="DU4">
        <f t="shared" ref="DU4:DU19" si="34">AVERAGEIF($BF$2:$BF$1096,$DR4,$BM$2:$BM$1096)</f>
        <v>17.578947368421051</v>
      </c>
      <c r="DX4" t="s">
        <v>74</v>
      </c>
      <c r="DY4" t="s">
        <v>56</v>
      </c>
      <c r="DZ4" t="s">
        <v>73</v>
      </c>
      <c r="EB4" t="s">
        <v>74</v>
      </c>
      <c r="EC4" t="s">
        <v>57</v>
      </c>
      <c r="ED4" t="s">
        <v>73</v>
      </c>
    </row>
    <row r="5" spans="1:134" ht="15.6">
      <c r="A5" s="2">
        <v>20210104</v>
      </c>
      <c r="B5" s="2">
        <v>711</v>
      </c>
      <c r="C5" s="2">
        <v>689</v>
      </c>
      <c r="D5" s="2">
        <v>677</v>
      </c>
      <c r="E5" s="2">
        <v>674</v>
      </c>
      <c r="F5" s="2">
        <v>685</v>
      </c>
      <c r="G5" s="2">
        <v>702</v>
      </c>
      <c r="H5" s="2">
        <v>739</v>
      </c>
      <c r="I5" s="2">
        <v>788</v>
      </c>
      <c r="J5" s="2">
        <v>790</v>
      </c>
      <c r="K5" s="2">
        <v>688</v>
      </c>
      <c r="L5" s="2">
        <v>673</v>
      </c>
      <c r="M5" s="2">
        <v>701</v>
      </c>
      <c r="N5" s="2">
        <v>684</v>
      </c>
      <c r="O5" s="2">
        <v>693</v>
      </c>
      <c r="P5" s="2">
        <v>734</v>
      </c>
      <c r="Q5" s="2">
        <v>756</v>
      </c>
      <c r="R5" s="2">
        <v>806</v>
      </c>
      <c r="S5" s="2">
        <v>873</v>
      </c>
      <c r="T5" s="2">
        <v>863</v>
      </c>
      <c r="U5" s="2">
        <v>841</v>
      </c>
      <c r="V5" s="2">
        <v>813</v>
      </c>
      <c r="W5" s="2">
        <v>774</v>
      </c>
      <c r="X5" s="2">
        <v>748</v>
      </c>
      <c r="Y5" s="2">
        <v>740</v>
      </c>
      <c r="AA5" s="4">
        <v>44200</v>
      </c>
      <c r="AB5">
        <f t="shared" si="0"/>
        <v>0.81443298969072164</v>
      </c>
      <c r="AC5">
        <f t="shared" si="1"/>
        <v>0.78923253150057271</v>
      </c>
      <c r="AD5">
        <f t="shared" si="2"/>
        <v>0.77548682703321881</v>
      </c>
      <c r="AE5">
        <f t="shared" si="3"/>
        <v>0.77205040091638033</v>
      </c>
      <c r="AF5">
        <f t="shared" si="4"/>
        <v>0.78465063001145474</v>
      </c>
      <c r="AG5">
        <f t="shared" si="5"/>
        <v>0.80412371134020622</v>
      </c>
      <c r="AH5">
        <f t="shared" si="6"/>
        <v>0.84650630011454753</v>
      </c>
      <c r="AI5">
        <f t="shared" si="7"/>
        <v>0.90263459335624285</v>
      </c>
      <c r="AJ5">
        <f t="shared" si="8"/>
        <v>0.90492554410080184</v>
      </c>
      <c r="AK5">
        <f t="shared" si="9"/>
        <v>0.78808705612829322</v>
      </c>
      <c r="AL5">
        <f t="shared" si="10"/>
        <v>0.77090492554410084</v>
      </c>
      <c r="AM5">
        <f t="shared" si="11"/>
        <v>0.80297823596792672</v>
      </c>
      <c r="AN5">
        <f t="shared" si="12"/>
        <v>0.78350515463917525</v>
      </c>
      <c r="AO5">
        <f t="shared" si="13"/>
        <v>0.79381443298969068</v>
      </c>
      <c r="AP5">
        <f t="shared" si="14"/>
        <v>0.84077892325315007</v>
      </c>
      <c r="AQ5">
        <f t="shared" si="15"/>
        <v>0.865979381443299</v>
      </c>
      <c r="AR5">
        <f t="shared" si="16"/>
        <v>0.92325315005727382</v>
      </c>
      <c r="AS5">
        <f t="shared" si="17"/>
        <v>1</v>
      </c>
      <c r="AT5">
        <f t="shared" si="18"/>
        <v>0.98854524627720508</v>
      </c>
      <c r="AU5">
        <f t="shared" si="19"/>
        <v>0.96334478808705615</v>
      </c>
      <c r="AV5">
        <f t="shared" si="20"/>
        <v>0.93127147766323026</v>
      </c>
      <c r="AW5">
        <f t="shared" si="21"/>
        <v>0.88659793814432986</v>
      </c>
      <c r="AX5">
        <f t="shared" si="22"/>
        <v>0.85681557846506295</v>
      </c>
      <c r="AY5">
        <f t="shared" si="23"/>
        <v>0.84765177548682702</v>
      </c>
      <c r="AZ5">
        <f t="shared" si="24"/>
        <v>0.77090492554410084</v>
      </c>
      <c r="BA5" s="6" t="s">
        <v>34</v>
      </c>
      <c r="BB5" t="str" cm="1">
        <f t="array" ref="BB5">_xlfn.SWITCH(MONTH($AA5),3,"봄",4,"봄",5,"봄",6,"여름",7,"여름",8,"여름",9,"가을",10,"가을",11,"가을",12,"겨울",1,"겨울",2,"겨울")</f>
        <v>겨울</v>
      </c>
      <c r="BD5" t="str">
        <f t="shared" si="25"/>
        <v/>
      </c>
      <c r="BE5" s="6">
        <f>[1]ptemp!$F5</f>
        <v>2</v>
      </c>
      <c r="BF5">
        <f>[1]solar!$E5</f>
        <v>5</v>
      </c>
      <c r="BG5" t="str">
        <f t="shared" si="26"/>
        <v>0</v>
      </c>
      <c r="BH5" s="11"/>
      <c r="BI5">
        <f t="shared" si="27"/>
        <v>1</v>
      </c>
      <c r="BJ5">
        <f t="shared" si="28"/>
        <v>0</v>
      </c>
      <c r="BK5">
        <f t="shared" si="29"/>
        <v>4</v>
      </c>
      <c r="BL5">
        <f t="shared" si="30"/>
        <v>11</v>
      </c>
      <c r="BM5">
        <f t="shared" si="31"/>
        <v>18</v>
      </c>
      <c r="BN5" s="11">
        <v>-0.9</v>
      </c>
      <c r="BO5">
        <f t="shared" si="32"/>
        <v>1</v>
      </c>
      <c r="BQ5" s="9" t="s">
        <v>67</v>
      </c>
      <c r="BR5" s="18">
        <v>2</v>
      </c>
      <c r="BS5">
        <v>276</v>
      </c>
      <c r="BT5">
        <f>AVERAGEIF($BK$2:$BK$1096,$BR5,$BL$2:$BL$1096)</f>
        <v>5.4963768115942031</v>
      </c>
      <c r="BU5">
        <f>AVERAGEIF($BK$2:$BK$1096,$BR5,$BM$2:$BM$1096)</f>
        <v>18.681159420289855</v>
      </c>
      <c r="CE5" s="15">
        <v>1</v>
      </c>
      <c r="CF5">
        <v>361</v>
      </c>
      <c r="CG5">
        <f>AVERAGEIF($BG$2:$BG$1096,$CE5,$BL$2:$BL$1096)</f>
        <v>6.4903047091412747</v>
      </c>
      <c r="CH5">
        <f>AVERAGEIF($BG$2:$BG$1096,$CE5,$BM$2:$BM$1096)</f>
        <v>18.371191135734072</v>
      </c>
      <c r="CM5" s="15">
        <v>2</v>
      </c>
      <c r="CN5">
        <v>121</v>
      </c>
      <c r="CO5">
        <v>10.528925619834711</v>
      </c>
      <c r="CP5">
        <v>18.942148760330578</v>
      </c>
      <c r="DR5" s="15">
        <v>2</v>
      </c>
      <c r="DS5">
        <v>152</v>
      </c>
      <c r="DT5">
        <f t="shared" si="33"/>
        <v>5.9276315789473681</v>
      </c>
      <c r="DU5">
        <f t="shared" si="34"/>
        <v>18.17763157894737</v>
      </c>
      <c r="DW5" s="8" t="s">
        <v>66</v>
      </c>
      <c r="DX5">
        <v>1</v>
      </c>
      <c r="DY5">
        <v>1</v>
      </c>
      <c r="DZ5">
        <f t="shared" ref="DZ5:DZ44" si="35">COUNTIFS($BK$2:$BK$1096,$DX5,$BO$2:$BO$1096,$DY5)</f>
        <v>0</v>
      </c>
      <c r="EB5">
        <v>1</v>
      </c>
      <c r="EC5">
        <v>1</v>
      </c>
      <c r="ED5">
        <f t="shared" ref="ED5:ED36" si="36">COUNTIFS($BK$2:$BK$1096,$EB5,$BF$2:$BF$1096,$EC5)</f>
        <v>3</v>
      </c>
    </row>
    <row r="6" spans="1:134" ht="15.6">
      <c r="A6" s="2">
        <v>20210105</v>
      </c>
      <c r="B6" s="2">
        <v>706</v>
      </c>
      <c r="C6" s="2">
        <v>674</v>
      </c>
      <c r="D6" s="2">
        <v>654</v>
      </c>
      <c r="E6" s="2">
        <v>657</v>
      </c>
      <c r="F6" s="2">
        <v>663</v>
      </c>
      <c r="G6" s="2">
        <v>676</v>
      </c>
      <c r="H6" s="2">
        <v>693</v>
      </c>
      <c r="I6" s="2">
        <v>724</v>
      </c>
      <c r="J6" s="2">
        <v>800</v>
      </c>
      <c r="K6" s="2">
        <v>836</v>
      </c>
      <c r="L6" s="2">
        <v>767</v>
      </c>
      <c r="M6" s="2">
        <v>784</v>
      </c>
      <c r="N6" s="2">
        <v>769</v>
      </c>
      <c r="O6" s="2">
        <v>771</v>
      </c>
      <c r="P6" s="2">
        <v>767</v>
      </c>
      <c r="Q6" s="2">
        <v>781</v>
      </c>
      <c r="R6" s="2">
        <v>832</v>
      </c>
      <c r="S6" s="2">
        <v>917</v>
      </c>
      <c r="T6" s="2">
        <v>906</v>
      </c>
      <c r="U6" s="2">
        <v>885</v>
      </c>
      <c r="V6" s="2">
        <v>858</v>
      </c>
      <c r="W6" s="2">
        <v>816</v>
      </c>
      <c r="X6" s="2">
        <v>795</v>
      </c>
      <c r="Y6" s="2">
        <v>798</v>
      </c>
      <c r="AA6" s="4">
        <v>44201</v>
      </c>
      <c r="AB6">
        <f t="shared" si="0"/>
        <v>0.76990185387131949</v>
      </c>
      <c r="AC6">
        <f t="shared" si="1"/>
        <v>0.73500545256270444</v>
      </c>
      <c r="AD6">
        <f t="shared" si="2"/>
        <v>0.7131952017448201</v>
      </c>
      <c r="AE6">
        <f t="shared" si="3"/>
        <v>0.71646673936750271</v>
      </c>
      <c r="AF6">
        <f t="shared" si="4"/>
        <v>0.72300981461286806</v>
      </c>
      <c r="AG6">
        <f t="shared" si="5"/>
        <v>0.73718647764449297</v>
      </c>
      <c r="AH6">
        <f t="shared" si="6"/>
        <v>0.75572519083969469</v>
      </c>
      <c r="AI6">
        <f t="shared" si="7"/>
        <v>0.78953107960741553</v>
      </c>
      <c r="AJ6">
        <f t="shared" si="8"/>
        <v>0.8724100327153762</v>
      </c>
      <c r="AK6">
        <f t="shared" si="9"/>
        <v>0.91166848418756818</v>
      </c>
      <c r="AL6">
        <f t="shared" si="10"/>
        <v>0.83642311886586695</v>
      </c>
      <c r="AM6">
        <f t="shared" si="11"/>
        <v>0.85496183206106868</v>
      </c>
      <c r="AN6">
        <f t="shared" si="12"/>
        <v>0.83860414394765537</v>
      </c>
      <c r="AO6">
        <f t="shared" si="13"/>
        <v>0.84078516902944389</v>
      </c>
      <c r="AP6">
        <f t="shared" si="14"/>
        <v>0.83642311886586695</v>
      </c>
      <c r="AQ6">
        <f t="shared" si="15"/>
        <v>0.85169029443838606</v>
      </c>
      <c r="AR6">
        <f t="shared" si="16"/>
        <v>0.90730643402399125</v>
      </c>
      <c r="AS6">
        <f t="shared" si="17"/>
        <v>1</v>
      </c>
      <c r="AT6">
        <f t="shared" si="18"/>
        <v>0.98800436205016362</v>
      </c>
      <c r="AU6">
        <f t="shared" si="19"/>
        <v>0.96510359869138496</v>
      </c>
      <c r="AV6">
        <f t="shared" si="20"/>
        <v>0.93565976008724105</v>
      </c>
      <c r="AW6">
        <f t="shared" si="21"/>
        <v>0.88985823336968373</v>
      </c>
      <c r="AX6">
        <f t="shared" si="22"/>
        <v>0.86695747001090517</v>
      </c>
      <c r="AY6">
        <f t="shared" si="23"/>
        <v>0.87022900763358779</v>
      </c>
      <c r="AZ6">
        <f t="shared" si="24"/>
        <v>0.7131952017448201</v>
      </c>
      <c r="BA6" s="8" t="s">
        <v>35</v>
      </c>
      <c r="BB6" t="str" cm="1">
        <f t="array" ref="BB6">_xlfn.SWITCH(MONTH($AA6),3,"봄",4,"봄",5,"봄",6,"여름",7,"여름",8,"여름",9,"가을",10,"가을",11,"가을",12,"겨울",1,"겨울",2,"겨울")</f>
        <v>겨울</v>
      </c>
      <c r="BD6" t="str">
        <f t="shared" si="25"/>
        <v/>
      </c>
      <c r="BE6" s="6">
        <f>[1]ptemp!$F6</f>
        <v>2</v>
      </c>
      <c r="BF6">
        <f>[1]solar!$E6</f>
        <v>2</v>
      </c>
      <c r="BG6" t="str">
        <f t="shared" si="26"/>
        <v>0</v>
      </c>
      <c r="BH6" s="11"/>
      <c r="BI6">
        <f t="shared" si="27"/>
        <v>2</v>
      </c>
      <c r="BJ6">
        <f t="shared" si="28"/>
        <v>0</v>
      </c>
      <c r="BK6">
        <f t="shared" si="29"/>
        <v>4</v>
      </c>
      <c r="BL6">
        <f t="shared" si="30"/>
        <v>3</v>
      </c>
      <c r="BM6">
        <f t="shared" si="31"/>
        <v>18</v>
      </c>
      <c r="BN6" s="11">
        <v>-2.6</v>
      </c>
      <c r="BO6">
        <f t="shared" si="32"/>
        <v>1</v>
      </c>
      <c r="BQ6" s="8" t="s">
        <v>68</v>
      </c>
      <c r="BR6" s="18">
        <v>3</v>
      </c>
      <c r="BS6">
        <v>273</v>
      </c>
      <c r="BT6">
        <f>AVERAGEIF($BK$2:$BK$1096,$BR6,$BL$2:$BL$1096)</f>
        <v>7.2527472527472527</v>
      </c>
      <c r="BU6">
        <f>AVERAGEIF($BK$2:$BK$1096,$BR6,$BM$2:$BM$1096)</f>
        <v>18.600732600732602</v>
      </c>
      <c r="BW6" t="s">
        <v>63</v>
      </c>
      <c r="BY6" t="s">
        <v>80</v>
      </c>
      <c r="CM6" s="15">
        <v>3</v>
      </c>
      <c r="CN6">
        <v>112</v>
      </c>
      <c r="CO6">
        <v>10.321428571428571</v>
      </c>
      <c r="CP6">
        <v>19.428571428571427</v>
      </c>
      <c r="DR6" s="15">
        <v>3</v>
      </c>
      <c r="DS6">
        <v>85</v>
      </c>
      <c r="DT6">
        <f t="shared" si="33"/>
        <v>8.3176470588235301</v>
      </c>
      <c r="DU6">
        <f t="shared" si="34"/>
        <v>18.694117647058825</v>
      </c>
      <c r="DX6">
        <v>1</v>
      </c>
      <c r="DY6">
        <v>2</v>
      </c>
      <c r="DZ6" s="13">
        <f t="shared" si="35"/>
        <v>18</v>
      </c>
      <c r="EB6">
        <v>1</v>
      </c>
      <c r="EC6">
        <v>2</v>
      </c>
      <c r="ED6">
        <f t="shared" si="36"/>
        <v>33</v>
      </c>
    </row>
    <row r="7" spans="1:134" ht="15.6">
      <c r="A7" s="2">
        <v>20210106</v>
      </c>
      <c r="B7" s="2">
        <v>751</v>
      </c>
      <c r="C7" s="2">
        <v>722</v>
      </c>
      <c r="D7" s="2">
        <v>702</v>
      </c>
      <c r="E7" s="2">
        <v>688</v>
      </c>
      <c r="F7" s="2">
        <v>685</v>
      </c>
      <c r="G7" s="2">
        <v>705</v>
      </c>
      <c r="H7" s="2">
        <v>736</v>
      </c>
      <c r="I7" s="2">
        <v>786</v>
      </c>
      <c r="J7" s="2">
        <v>850</v>
      </c>
      <c r="K7" s="2">
        <v>821</v>
      </c>
      <c r="L7" s="2">
        <v>819</v>
      </c>
      <c r="M7" s="2">
        <v>792</v>
      </c>
      <c r="N7" s="2">
        <v>749</v>
      </c>
      <c r="O7" s="2">
        <v>704</v>
      </c>
      <c r="P7" s="2">
        <v>747</v>
      </c>
      <c r="Q7" s="2">
        <v>813</v>
      </c>
      <c r="R7" s="2">
        <v>876</v>
      </c>
      <c r="S7" s="2">
        <v>920</v>
      </c>
      <c r="T7" s="2">
        <v>924</v>
      </c>
      <c r="U7" s="2">
        <v>899</v>
      </c>
      <c r="V7" s="2">
        <v>858</v>
      </c>
      <c r="W7" s="2">
        <v>812</v>
      </c>
      <c r="X7" s="2">
        <v>791</v>
      </c>
      <c r="Y7" s="2">
        <v>787</v>
      </c>
      <c r="AA7" s="4">
        <v>44202</v>
      </c>
      <c r="AB7">
        <f t="shared" si="0"/>
        <v>0.81277056277056281</v>
      </c>
      <c r="AC7">
        <f t="shared" si="1"/>
        <v>0.7813852813852814</v>
      </c>
      <c r="AD7">
        <f t="shared" si="2"/>
        <v>0.75974025974025972</v>
      </c>
      <c r="AE7">
        <f t="shared" si="3"/>
        <v>0.74458874458874458</v>
      </c>
      <c r="AF7">
        <f t="shared" si="4"/>
        <v>0.7413419913419913</v>
      </c>
      <c r="AG7">
        <f t="shared" si="5"/>
        <v>0.76298701298701299</v>
      </c>
      <c r="AH7">
        <f t="shared" si="6"/>
        <v>0.79653679653679654</v>
      </c>
      <c r="AI7">
        <f t="shared" si="7"/>
        <v>0.85064935064935066</v>
      </c>
      <c r="AJ7">
        <f t="shared" si="8"/>
        <v>0.91991341991341991</v>
      </c>
      <c r="AK7">
        <f t="shared" si="9"/>
        <v>0.8885281385281385</v>
      </c>
      <c r="AL7">
        <f t="shared" si="10"/>
        <v>0.88636363636363635</v>
      </c>
      <c r="AM7">
        <f t="shared" si="11"/>
        <v>0.8571428571428571</v>
      </c>
      <c r="AN7">
        <f t="shared" si="12"/>
        <v>0.81060606060606055</v>
      </c>
      <c r="AO7">
        <f t="shared" si="13"/>
        <v>0.76190476190476186</v>
      </c>
      <c r="AP7">
        <f t="shared" si="14"/>
        <v>0.80844155844155841</v>
      </c>
      <c r="AQ7">
        <f t="shared" si="15"/>
        <v>0.87987012987012991</v>
      </c>
      <c r="AR7">
        <f t="shared" si="16"/>
        <v>0.94805194805194803</v>
      </c>
      <c r="AS7">
        <f t="shared" si="17"/>
        <v>0.99567099567099571</v>
      </c>
      <c r="AT7">
        <f t="shared" si="18"/>
        <v>1</v>
      </c>
      <c r="AU7">
        <f t="shared" si="19"/>
        <v>0.97294372294372289</v>
      </c>
      <c r="AV7">
        <f t="shared" si="20"/>
        <v>0.9285714285714286</v>
      </c>
      <c r="AW7">
        <f t="shared" si="21"/>
        <v>0.87878787878787878</v>
      </c>
      <c r="AX7">
        <f t="shared" si="22"/>
        <v>0.85606060606060608</v>
      </c>
      <c r="AY7">
        <f t="shared" si="23"/>
        <v>0.85173160173160178</v>
      </c>
      <c r="AZ7">
        <f t="shared" si="24"/>
        <v>0.7413419913419913</v>
      </c>
      <c r="BA7" s="9" t="s">
        <v>36</v>
      </c>
      <c r="BB7" t="str" cm="1">
        <f t="array" ref="BB7">_xlfn.SWITCH(MONTH($AA7),3,"봄",4,"봄",5,"봄",6,"여름",7,"여름",8,"여름",9,"가을",10,"가을",11,"가을",12,"겨울",1,"겨울",2,"겨울")</f>
        <v>겨울</v>
      </c>
      <c r="BD7" t="str">
        <f t="shared" si="25"/>
        <v/>
      </c>
      <c r="BE7" s="6">
        <f>[1]ptemp!$F7</f>
        <v>1</v>
      </c>
      <c r="BF7">
        <f>[1]solar!$E7</f>
        <v>3</v>
      </c>
      <c r="BG7" t="str">
        <f t="shared" si="26"/>
        <v>1</v>
      </c>
      <c r="BH7" s="11">
        <v>0.6</v>
      </c>
      <c r="BI7">
        <f t="shared" si="27"/>
        <v>3</v>
      </c>
      <c r="BJ7">
        <f t="shared" si="28"/>
        <v>0</v>
      </c>
      <c r="BK7">
        <f t="shared" si="29"/>
        <v>4</v>
      </c>
      <c r="BL7">
        <f t="shared" si="30"/>
        <v>5</v>
      </c>
      <c r="BM7">
        <f t="shared" si="31"/>
        <v>19</v>
      </c>
      <c r="BN7" s="11">
        <v>-3.3</v>
      </c>
      <c r="BO7">
        <f t="shared" si="32"/>
        <v>1</v>
      </c>
      <c r="BQ7" s="17" t="s">
        <v>69</v>
      </c>
      <c r="BR7" s="18">
        <v>4</v>
      </c>
      <c r="BS7">
        <v>270</v>
      </c>
      <c r="BT7">
        <f>AVERAGEIF($BK$2:$BK$1096,$BR7,$BL$2:$BL$1096)</f>
        <v>9.8407407407407401</v>
      </c>
      <c r="BU7">
        <f>AVERAGEIF($BK$2:$BK$1096,$BR7,$BM$2:$BM$1096)</f>
        <v>18.633333333333333</v>
      </c>
      <c r="BW7">
        <v>4</v>
      </c>
      <c r="BY7">
        <v>0</v>
      </c>
      <c r="CM7" s="15">
        <v>4</v>
      </c>
      <c r="CN7">
        <v>103</v>
      </c>
      <c r="CO7">
        <v>10.427184466019417</v>
      </c>
      <c r="CP7">
        <v>19.737864077669904</v>
      </c>
      <c r="CR7" t="s">
        <v>71</v>
      </c>
      <c r="DR7" s="15">
        <v>4</v>
      </c>
      <c r="DS7">
        <v>69</v>
      </c>
      <c r="DT7">
        <f t="shared" si="33"/>
        <v>9.304347826086957</v>
      </c>
      <c r="DU7">
        <f t="shared" si="34"/>
        <v>18.956521739130434</v>
      </c>
      <c r="DX7">
        <v>1</v>
      </c>
      <c r="DY7">
        <v>3</v>
      </c>
      <c r="DZ7" s="13">
        <f t="shared" si="35"/>
        <v>42</v>
      </c>
      <c r="EB7">
        <v>1</v>
      </c>
      <c r="EC7">
        <v>3</v>
      </c>
      <c r="ED7">
        <f t="shared" si="36"/>
        <v>6</v>
      </c>
    </row>
    <row r="8" spans="1:134" ht="15.6">
      <c r="A8" s="2">
        <v>20210107</v>
      </c>
      <c r="B8" s="2">
        <v>758</v>
      </c>
      <c r="C8" s="2">
        <v>735</v>
      </c>
      <c r="D8" s="2">
        <v>722</v>
      </c>
      <c r="E8" s="2">
        <v>725</v>
      </c>
      <c r="F8" s="2">
        <v>732</v>
      </c>
      <c r="G8" s="2">
        <v>749</v>
      </c>
      <c r="H8" s="2">
        <v>786</v>
      </c>
      <c r="I8" s="2">
        <v>837</v>
      </c>
      <c r="J8" s="2">
        <v>890</v>
      </c>
      <c r="K8" s="2">
        <v>906</v>
      </c>
      <c r="L8" s="2">
        <v>957</v>
      </c>
      <c r="M8" s="2">
        <v>936</v>
      </c>
      <c r="N8" s="2">
        <v>911</v>
      </c>
      <c r="O8" s="2">
        <v>921</v>
      </c>
      <c r="P8" s="2">
        <v>932</v>
      </c>
      <c r="Q8" s="2">
        <v>929</v>
      </c>
      <c r="R8" s="2">
        <v>946</v>
      </c>
      <c r="S8" s="2">
        <v>956</v>
      </c>
      <c r="T8" s="2">
        <v>941</v>
      </c>
      <c r="U8" s="2">
        <v>917</v>
      </c>
      <c r="V8" s="2">
        <v>885</v>
      </c>
      <c r="W8" s="2">
        <v>853</v>
      </c>
      <c r="X8" s="2">
        <v>839</v>
      </c>
      <c r="Y8" s="2">
        <v>768</v>
      </c>
      <c r="AA8" s="4">
        <v>44203</v>
      </c>
      <c r="AB8">
        <f t="shared" si="0"/>
        <v>0.79205851619644718</v>
      </c>
      <c r="AC8">
        <f t="shared" si="1"/>
        <v>0.76802507836990597</v>
      </c>
      <c r="AD8">
        <f t="shared" si="2"/>
        <v>0.75444096133751304</v>
      </c>
      <c r="AE8">
        <f t="shared" si="3"/>
        <v>0.75757575757575757</v>
      </c>
      <c r="AF8">
        <f t="shared" si="4"/>
        <v>0.76489028213166144</v>
      </c>
      <c r="AG8">
        <f t="shared" si="5"/>
        <v>0.7826541274817137</v>
      </c>
      <c r="AH8">
        <f t="shared" si="6"/>
        <v>0.82131661442006265</v>
      </c>
      <c r="AI8">
        <f t="shared" si="7"/>
        <v>0.87460815047021945</v>
      </c>
      <c r="AJ8">
        <f t="shared" si="8"/>
        <v>0.92998955067920586</v>
      </c>
      <c r="AK8">
        <f t="shared" si="9"/>
        <v>0.94670846394984332</v>
      </c>
      <c r="AL8">
        <f t="shared" si="10"/>
        <v>1</v>
      </c>
      <c r="AM8">
        <f t="shared" si="11"/>
        <v>0.9780564263322884</v>
      </c>
      <c r="AN8">
        <f t="shared" si="12"/>
        <v>0.95193312434691746</v>
      </c>
      <c r="AO8">
        <f t="shared" si="13"/>
        <v>0.96238244514106586</v>
      </c>
      <c r="AP8">
        <f t="shared" si="14"/>
        <v>0.97387669801462906</v>
      </c>
      <c r="AQ8">
        <f t="shared" si="15"/>
        <v>0.97074190177638453</v>
      </c>
      <c r="AR8">
        <f t="shared" si="16"/>
        <v>0.9885057471264368</v>
      </c>
      <c r="AS8">
        <f t="shared" si="17"/>
        <v>0.99895506792058519</v>
      </c>
      <c r="AT8">
        <f t="shared" si="18"/>
        <v>0.98328108672936254</v>
      </c>
      <c r="AU8">
        <f t="shared" si="19"/>
        <v>0.95820271682340652</v>
      </c>
      <c r="AV8">
        <f t="shared" si="20"/>
        <v>0.92476489028213171</v>
      </c>
      <c r="AW8">
        <f t="shared" si="21"/>
        <v>0.8913270637408568</v>
      </c>
      <c r="AX8">
        <f t="shared" si="22"/>
        <v>0.87669801462904906</v>
      </c>
      <c r="AY8">
        <f t="shared" si="23"/>
        <v>0.80250783699059558</v>
      </c>
      <c r="AZ8">
        <f t="shared" si="24"/>
        <v>0.75444096133751304</v>
      </c>
      <c r="BA8" s="6" t="s">
        <v>37</v>
      </c>
      <c r="BB8" t="str" cm="1">
        <f t="array" ref="BB8">_xlfn.SWITCH(MONTH($AA8),3,"봄",4,"봄",5,"봄",6,"여름",7,"여름",8,"여름",9,"가을",10,"가을",11,"가을",12,"겨울",1,"겨울",2,"겨울")</f>
        <v>겨울</v>
      </c>
      <c r="BD8" t="str">
        <f t="shared" si="25"/>
        <v/>
      </c>
      <c r="BE8" s="6">
        <f>[1]ptemp!$F8</f>
        <v>1</v>
      </c>
      <c r="BF8">
        <f>[1]solar!$E8</f>
        <v>2</v>
      </c>
      <c r="BG8" t="str">
        <f t="shared" si="26"/>
        <v>1</v>
      </c>
      <c r="BH8" s="11">
        <v>7.9</v>
      </c>
      <c r="BI8">
        <f t="shared" si="27"/>
        <v>4</v>
      </c>
      <c r="BJ8">
        <f t="shared" si="28"/>
        <v>0</v>
      </c>
      <c r="BK8">
        <f t="shared" si="29"/>
        <v>4</v>
      </c>
      <c r="BL8">
        <f t="shared" si="30"/>
        <v>3</v>
      </c>
      <c r="BM8">
        <f t="shared" si="31"/>
        <v>11</v>
      </c>
      <c r="BN8" s="11">
        <v>-11.2</v>
      </c>
      <c r="BO8">
        <f t="shared" si="32"/>
        <v>1</v>
      </c>
      <c r="BS8">
        <v>0</v>
      </c>
      <c r="CM8" s="15">
        <v>5</v>
      </c>
      <c r="CN8">
        <v>107</v>
      </c>
      <c r="CO8">
        <v>9.8971962616822431</v>
      </c>
      <c r="CP8">
        <v>19.504672897196262</v>
      </c>
      <c r="CR8">
        <v>10</v>
      </c>
      <c r="DR8" s="15">
        <v>5</v>
      </c>
      <c r="DS8">
        <v>50</v>
      </c>
      <c r="DT8">
        <f t="shared" si="33"/>
        <v>9.14</v>
      </c>
      <c r="DU8">
        <f t="shared" si="34"/>
        <v>19.059999999999999</v>
      </c>
      <c r="DX8">
        <v>1</v>
      </c>
      <c r="DY8">
        <v>4</v>
      </c>
      <c r="DZ8" s="13">
        <f t="shared" si="35"/>
        <v>54</v>
      </c>
      <c r="EB8">
        <v>1</v>
      </c>
      <c r="EC8">
        <v>4</v>
      </c>
      <c r="ED8">
        <f t="shared" si="36"/>
        <v>13</v>
      </c>
    </row>
    <row r="9" spans="1:134" ht="15.6">
      <c r="A9" s="2">
        <v>20210108</v>
      </c>
      <c r="B9" s="2">
        <v>805</v>
      </c>
      <c r="C9" s="2">
        <v>773</v>
      </c>
      <c r="D9" s="2">
        <v>750</v>
      </c>
      <c r="E9" s="2">
        <v>746</v>
      </c>
      <c r="F9" s="2">
        <v>743</v>
      </c>
      <c r="G9" s="2">
        <v>753</v>
      </c>
      <c r="H9" s="2">
        <v>784</v>
      </c>
      <c r="I9" s="2">
        <v>822</v>
      </c>
      <c r="J9" s="2">
        <v>890</v>
      </c>
      <c r="K9" s="2">
        <v>929</v>
      </c>
      <c r="L9" s="2">
        <v>939</v>
      </c>
      <c r="M9" s="2">
        <v>921</v>
      </c>
      <c r="N9" s="2">
        <v>876</v>
      </c>
      <c r="O9" s="2">
        <v>870</v>
      </c>
      <c r="P9" s="2">
        <v>870</v>
      </c>
      <c r="Q9" s="2">
        <v>889</v>
      </c>
      <c r="R9" s="2">
        <v>914</v>
      </c>
      <c r="S9" s="2">
        <v>933</v>
      </c>
      <c r="T9" s="2">
        <v>929</v>
      </c>
      <c r="U9" s="2">
        <v>914</v>
      </c>
      <c r="V9" s="2">
        <v>885</v>
      </c>
      <c r="W9" s="2">
        <v>849</v>
      </c>
      <c r="X9" s="2">
        <v>836</v>
      </c>
      <c r="Y9" s="2">
        <v>836</v>
      </c>
      <c r="AA9" s="4">
        <v>44204</v>
      </c>
      <c r="AB9">
        <f t="shared" si="0"/>
        <v>0.85729499467518633</v>
      </c>
      <c r="AC9">
        <f t="shared" si="1"/>
        <v>0.82321618743343983</v>
      </c>
      <c r="AD9">
        <f t="shared" si="2"/>
        <v>0.79872204472843455</v>
      </c>
      <c r="AE9">
        <f t="shared" si="3"/>
        <v>0.79446219382321615</v>
      </c>
      <c r="AF9">
        <f t="shared" si="4"/>
        <v>0.79126730564430248</v>
      </c>
      <c r="AG9">
        <f t="shared" si="5"/>
        <v>0.80191693290734822</v>
      </c>
      <c r="AH9">
        <f t="shared" si="6"/>
        <v>0.8349307774227902</v>
      </c>
      <c r="AI9">
        <f t="shared" si="7"/>
        <v>0.87539936102236426</v>
      </c>
      <c r="AJ9">
        <f t="shared" si="8"/>
        <v>0.94781682641107556</v>
      </c>
      <c r="AK9">
        <f t="shared" si="9"/>
        <v>0.98935037273695425</v>
      </c>
      <c r="AL9">
        <f t="shared" si="10"/>
        <v>1</v>
      </c>
      <c r="AM9">
        <f t="shared" si="11"/>
        <v>0.98083067092651754</v>
      </c>
      <c r="AN9">
        <f t="shared" si="12"/>
        <v>0.93290734824281152</v>
      </c>
      <c r="AO9">
        <f t="shared" si="13"/>
        <v>0.92651757188498407</v>
      </c>
      <c r="AP9">
        <f t="shared" si="14"/>
        <v>0.92651757188498407</v>
      </c>
      <c r="AQ9">
        <f t="shared" si="15"/>
        <v>0.94675186368477104</v>
      </c>
      <c r="AR9">
        <f t="shared" si="16"/>
        <v>0.97337593184238547</v>
      </c>
      <c r="AS9">
        <f t="shared" si="17"/>
        <v>0.99361022364217255</v>
      </c>
      <c r="AT9">
        <f t="shared" si="18"/>
        <v>0.98935037273695425</v>
      </c>
      <c r="AU9">
        <f t="shared" si="19"/>
        <v>0.97337593184238547</v>
      </c>
      <c r="AV9">
        <f t="shared" si="20"/>
        <v>0.94249201277955275</v>
      </c>
      <c r="AW9">
        <f t="shared" si="21"/>
        <v>0.90415335463258784</v>
      </c>
      <c r="AX9">
        <f t="shared" si="22"/>
        <v>0.89030883919062831</v>
      </c>
      <c r="AY9">
        <f t="shared" si="23"/>
        <v>0.89030883919062831</v>
      </c>
      <c r="AZ9">
        <f t="shared" si="24"/>
        <v>0.79126730564430248</v>
      </c>
      <c r="BA9" s="8" t="s">
        <v>38</v>
      </c>
      <c r="BB9" t="str" cm="1">
        <f t="array" ref="BB9">_xlfn.SWITCH(MONTH($AA9),3,"봄",4,"봄",5,"봄",6,"여름",7,"여름",8,"여름",9,"가을",10,"가을",11,"가을",12,"겨울",1,"겨울",2,"겨울")</f>
        <v>겨울</v>
      </c>
      <c r="BD9" t="str">
        <f t="shared" si="25"/>
        <v/>
      </c>
      <c r="BE9" s="6">
        <f>[1]ptemp!$F9</f>
        <v>1</v>
      </c>
      <c r="BF9">
        <f>[1]solar!$E9</f>
        <v>2</v>
      </c>
      <c r="BG9" t="str">
        <f t="shared" si="26"/>
        <v>1</v>
      </c>
      <c r="BH9" s="11">
        <v>6.1</v>
      </c>
      <c r="BI9">
        <f t="shared" si="27"/>
        <v>5</v>
      </c>
      <c r="BJ9">
        <f t="shared" si="28"/>
        <v>0</v>
      </c>
      <c r="BK9">
        <f t="shared" si="29"/>
        <v>4</v>
      </c>
      <c r="BL9">
        <f t="shared" si="30"/>
        <v>5</v>
      </c>
      <c r="BM9">
        <f t="shared" si="31"/>
        <v>11</v>
      </c>
      <c r="BN9" s="11">
        <v>-11.2</v>
      </c>
      <c r="BO9">
        <f t="shared" si="32"/>
        <v>1</v>
      </c>
      <c r="CM9" s="15">
        <v>6</v>
      </c>
      <c r="CN9">
        <v>113</v>
      </c>
      <c r="CO9">
        <v>7.9823008849557526</v>
      </c>
      <c r="CP9">
        <v>19.442477876106196</v>
      </c>
      <c r="DR9" s="15">
        <v>6</v>
      </c>
      <c r="DS9">
        <v>49</v>
      </c>
      <c r="DT9">
        <f t="shared" si="33"/>
        <v>9.612244897959183</v>
      </c>
      <c r="DU9">
        <f t="shared" si="34"/>
        <v>18.428571428571427</v>
      </c>
      <c r="DX9">
        <v>1</v>
      </c>
      <c r="DY9">
        <v>5</v>
      </c>
      <c r="DZ9" s="13">
        <f t="shared" si="35"/>
        <v>52</v>
      </c>
      <c r="EB9">
        <v>1</v>
      </c>
      <c r="EC9">
        <v>5</v>
      </c>
      <c r="ED9">
        <f t="shared" si="36"/>
        <v>7</v>
      </c>
    </row>
    <row r="10" spans="1:134" ht="16.2" thickBot="1">
      <c r="A10" s="2">
        <v>20210109</v>
      </c>
      <c r="B10" s="2">
        <v>803</v>
      </c>
      <c r="C10" s="2">
        <v>772</v>
      </c>
      <c r="D10" s="2">
        <v>758</v>
      </c>
      <c r="E10" s="2">
        <v>745</v>
      </c>
      <c r="F10" s="2">
        <v>745</v>
      </c>
      <c r="G10" s="2">
        <v>750</v>
      </c>
      <c r="H10" s="2">
        <v>769</v>
      </c>
      <c r="I10" s="2">
        <v>792</v>
      </c>
      <c r="J10" s="2">
        <v>826</v>
      </c>
      <c r="K10" s="2">
        <v>830</v>
      </c>
      <c r="L10" s="2">
        <v>805</v>
      </c>
      <c r="M10" s="2">
        <v>795</v>
      </c>
      <c r="N10" s="2">
        <v>780</v>
      </c>
      <c r="O10" s="2">
        <v>758</v>
      </c>
      <c r="P10" s="2">
        <v>737</v>
      </c>
      <c r="Q10" s="2">
        <v>775</v>
      </c>
      <c r="R10" s="2">
        <v>853</v>
      </c>
      <c r="S10" s="2">
        <v>900</v>
      </c>
      <c r="T10" s="2">
        <v>906</v>
      </c>
      <c r="U10" s="2">
        <v>890</v>
      </c>
      <c r="V10" s="2">
        <v>861</v>
      </c>
      <c r="W10" s="2">
        <v>829</v>
      </c>
      <c r="X10" s="2">
        <v>823</v>
      </c>
      <c r="Y10" s="2">
        <v>827</v>
      </c>
      <c r="AA10" s="4">
        <v>44205</v>
      </c>
      <c r="AB10">
        <f t="shared" si="0"/>
        <v>0.88631346578366443</v>
      </c>
      <c r="AC10">
        <f t="shared" si="1"/>
        <v>0.85209713024282563</v>
      </c>
      <c r="AD10">
        <f t="shared" si="2"/>
        <v>0.83664459161147908</v>
      </c>
      <c r="AE10">
        <f t="shared" si="3"/>
        <v>0.82229580573951433</v>
      </c>
      <c r="AF10">
        <f t="shared" si="4"/>
        <v>0.82229580573951433</v>
      </c>
      <c r="AG10">
        <f t="shared" si="5"/>
        <v>0.82781456953642385</v>
      </c>
      <c r="AH10">
        <f t="shared" si="6"/>
        <v>0.84878587196467992</v>
      </c>
      <c r="AI10">
        <f t="shared" si="7"/>
        <v>0.8741721854304636</v>
      </c>
      <c r="AJ10">
        <f t="shared" si="8"/>
        <v>0.91169977924944812</v>
      </c>
      <c r="AK10">
        <f t="shared" si="9"/>
        <v>0.91611479028697573</v>
      </c>
      <c r="AL10">
        <f t="shared" si="10"/>
        <v>0.88852097130242824</v>
      </c>
      <c r="AM10">
        <f t="shared" si="11"/>
        <v>0.87748344370860931</v>
      </c>
      <c r="AN10">
        <f t="shared" si="12"/>
        <v>0.86092715231788075</v>
      </c>
      <c r="AO10">
        <f t="shared" si="13"/>
        <v>0.83664459161147908</v>
      </c>
      <c r="AP10">
        <f t="shared" si="14"/>
        <v>0.81346578366445921</v>
      </c>
      <c r="AQ10">
        <f t="shared" si="15"/>
        <v>0.85540838852097134</v>
      </c>
      <c r="AR10">
        <f t="shared" si="16"/>
        <v>0.94150110375275942</v>
      </c>
      <c r="AS10">
        <f t="shared" si="17"/>
        <v>0.99337748344370858</v>
      </c>
      <c r="AT10">
        <f t="shared" si="18"/>
        <v>1</v>
      </c>
      <c r="AU10">
        <f t="shared" si="19"/>
        <v>0.98233995584988965</v>
      </c>
      <c r="AV10">
        <f t="shared" si="20"/>
        <v>0.95033112582781454</v>
      </c>
      <c r="AW10">
        <f t="shared" si="21"/>
        <v>0.91501103752759383</v>
      </c>
      <c r="AX10">
        <f t="shared" si="22"/>
        <v>0.9083885209713024</v>
      </c>
      <c r="AY10">
        <f t="shared" si="23"/>
        <v>0.91280353200883002</v>
      </c>
      <c r="AZ10">
        <f t="shared" si="24"/>
        <v>0.81346578366445921</v>
      </c>
      <c r="BA10" s="9" t="s">
        <v>39</v>
      </c>
      <c r="BB10" t="str" cm="1">
        <f t="array" ref="BB10">_xlfn.SWITCH(MONTH($AA10),3,"봄",4,"봄",5,"봄",6,"여름",7,"여름",8,"여름",9,"가을",10,"가을",11,"가을",12,"겨울",1,"겨울",2,"겨울")</f>
        <v>겨울</v>
      </c>
      <c r="BD10" t="str">
        <f t="shared" si="25"/>
        <v>휴일</v>
      </c>
      <c r="BE10" s="6">
        <f>[1]ptemp!$F10</f>
        <v>1</v>
      </c>
      <c r="BF10">
        <f>[1]solar!$E10</f>
        <v>2</v>
      </c>
      <c r="BG10" t="str">
        <f t="shared" si="26"/>
        <v>1</v>
      </c>
      <c r="BH10" s="11">
        <v>0.9</v>
      </c>
      <c r="BI10">
        <f t="shared" si="27"/>
        <v>6</v>
      </c>
      <c r="BJ10">
        <f t="shared" si="28"/>
        <v>1</v>
      </c>
      <c r="BK10">
        <f t="shared" si="29"/>
        <v>4</v>
      </c>
      <c r="BL10">
        <f t="shared" si="30"/>
        <v>15</v>
      </c>
      <c r="BM10">
        <f t="shared" si="31"/>
        <v>19</v>
      </c>
      <c r="BN10" s="11">
        <v>-9</v>
      </c>
      <c r="BO10">
        <f t="shared" si="32"/>
        <v>1</v>
      </c>
      <c r="CM10" s="15">
        <v>7</v>
      </c>
      <c r="CN10">
        <v>109</v>
      </c>
      <c r="CO10">
        <v>8.0275229357798157</v>
      </c>
      <c r="CP10">
        <v>19.587155963302752</v>
      </c>
      <c r="DR10" s="15">
        <v>7</v>
      </c>
      <c r="DS10">
        <v>65</v>
      </c>
      <c r="DT10">
        <f t="shared" si="33"/>
        <v>9.661538461538461</v>
      </c>
      <c r="DU10">
        <f t="shared" si="34"/>
        <v>18.76923076923077</v>
      </c>
      <c r="DX10">
        <v>1</v>
      </c>
      <c r="DY10">
        <v>6</v>
      </c>
      <c r="DZ10" s="13">
        <f t="shared" si="35"/>
        <v>45</v>
      </c>
      <c r="EB10">
        <v>1</v>
      </c>
      <c r="EC10">
        <v>6</v>
      </c>
      <c r="ED10">
        <f t="shared" si="36"/>
        <v>2</v>
      </c>
    </row>
    <row r="11" spans="1:134" ht="16.2" thickBot="1">
      <c r="A11" s="2">
        <v>20210110</v>
      </c>
      <c r="B11" s="2">
        <v>796</v>
      </c>
      <c r="C11" s="2">
        <v>767</v>
      </c>
      <c r="D11" s="2">
        <v>748</v>
      </c>
      <c r="E11" s="2">
        <v>735</v>
      </c>
      <c r="F11" s="2">
        <v>735</v>
      </c>
      <c r="G11" s="2">
        <v>744</v>
      </c>
      <c r="H11" s="2">
        <v>763</v>
      </c>
      <c r="I11" s="2">
        <v>773</v>
      </c>
      <c r="J11" s="2">
        <v>777</v>
      </c>
      <c r="K11" s="2">
        <v>732</v>
      </c>
      <c r="L11" s="2">
        <v>699</v>
      </c>
      <c r="M11" s="2">
        <v>686</v>
      </c>
      <c r="N11" s="2">
        <v>706</v>
      </c>
      <c r="O11" s="2">
        <v>725</v>
      </c>
      <c r="P11" s="2">
        <v>739</v>
      </c>
      <c r="Q11" s="2">
        <v>753</v>
      </c>
      <c r="R11" s="2">
        <v>815</v>
      </c>
      <c r="S11" s="2">
        <v>876</v>
      </c>
      <c r="T11" s="2">
        <v>885</v>
      </c>
      <c r="U11" s="2">
        <v>872</v>
      </c>
      <c r="V11" s="2">
        <v>848</v>
      </c>
      <c r="W11" s="2">
        <v>814</v>
      </c>
      <c r="X11" s="2">
        <v>802</v>
      </c>
      <c r="Y11" s="2">
        <v>797</v>
      </c>
      <c r="AA11" s="4">
        <v>44206</v>
      </c>
      <c r="AB11">
        <f t="shared" si="0"/>
        <v>0.89943502824858756</v>
      </c>
      <c r="AC11">
        <f t="shared" si="1"/>
        <v>0.8666666666666667</v>
      </c>
      <c r="AD11">
        <f t="shared" si="2"/>
        <v>0.84519774011299431</v>
      </c>
      <c r="AE11">
        <f t="shared" si="3"/>
        <v>0.83050847457627119</v>
      </c>
      <c r="AF11">
        <f t="shared" si="4"/>
        <v>0.83050847457627119</v>
      </c>
      <c r="AG11">
        <f t="shared" si="5"/>
        <v>0.84067796610169487</v>
      </c>
      <c r="AH11">
        <f t="shared" si="6"/>
        <v>0.86214689265536726</v>
      </c>
      <c r="AI11">
        <f t="shared" si="7"/>
        <v>0.87344632768361585</v>
      </c>
      <c r="AJ11">
        <f t="shared" si="8"/>
        <v>0.87796610169491529</v>
      </c>
      <c r="AK11">
        <f t="shared" si="9"/>
        <v>0.82711864406779656</v>
      </c>
      <c r="AL11">
        <f t="shared" si="10"/>
        <v>0.78983050847457625</v>
      </c>
      <c r="AM11">
        <f t="shared" si="11"/>
        <v>0.77514124293785314</v>
      </c>
      <c r="AN11">
        <f t="shared" si="12"/>
        <v>0.79774011299435033</v>
      </c>
      <c r="AO11">
        <f t="shared" si="13"/>
        <v>0.8192090395480226</v>
      </c>
      <c r="AP11">
        <f t="shared" si="14"/>
        <v>0.83502824858757063</v>
      </c>
      <c r="AQ11">
        <f t="shared" si="15"/>
        <v>0.85084745762711866</v>
      </c>
      <c r="AR11">
        <f t="shared" si="16"/>
        <v>0.92090395480225984</v>
      </c>
      <c r="AS11">
        <f t="shared" si="17"/>
        <v>0.98983050847457632</v>
      </c>
      <c r="AT11">
        <f t="shared" si="18"/>
        <v>1</v>
      </c>
      <c r="AU11">
        <f t="shared" si="19"/>
        <v>0.98531073446327688</v>
      </c>
      <c r="AV11">
        <f t="shared" si="20"/>
        <v>0.95819209039548026</v>
      </c>
      <c r="AW11">
        <f t="shared" si="21"/>
        <v>0.91977401129943503</v>
      </c>
      <c r="AX11">
        <f t="shared" si="22"/>
        <v>0.90621468926553672</v>
      </c>
      <c r="AY11">
        <f t="shared" si="23"/>
        <v>0.90056497175141248</v>
      </c>
      <c r="AZ11">
        <f t="shared" si="24"/>
        <v>0.77514124293785314</v>
      </c>
      <c r="BA11" s="6" t="s">
        <v>40</v>
      </c>
      <c r="BB11" t="str" cm="1">
        <f t="array" ref="BB11">_xlfn.SWITCH(MONTH($AA11),3,"봄",4,"봄",5,"봄",6,"여름",7,"여름",8,"여름",9,"가을",10,"가을",11,"가을",12,"겨울",1,"겨울",2,"겨울")</f>
        <v>겨울</v>
      </c>
      <c r="BD11" t="str">
        <f t="shared" si="25"/>
        <v>휴일</v>
      </c>
      <c r="BE11" s="6">
        <f>[1]ptemp!$F11</f>
        <v>1</v>
      </c>
      <c r="BF11">
        <f>[1]solar!$E11</f>
        <v>2</v>
      </c>
      <c r="BG11" t="str">
        <f t="shared" si="26"/>
        <v>0</v>
      </c>
      <c r="BH11" s="11"/>
      <c r="BI11">
        <f t="shared" si="27"/>
        <v>7</v>
      </c>
      <c r="BJ11">
        <f t="shared" si="28"/>
        <v>2</v>
      </c>
      <c r="BK11">
        <f t="shared" si="29"/>
        <v>4</v>
      </c>
      <c r="BL11">
        <f t="shared" si="30"/>
        <v>12</v>
      </c>
      <c r="BM11">
        <f t="shared" si="31"/>
        <v>19</v>
      </c>
      <c r="BN11" s="11">
        <v>-4.5</v>
      </c>
      <c r="BO11">
        <f t="shared" si="32"/>
        <v>1</v>
      </c>
      <c r="BR11" s="28" t="s">
        <v>63</v>
      </c>
      <c r="BS11" s="29" t="s">
        <v>59</v>
      </c>
      <c r="BT11" s="30" t="s">
        <v>60</v>
      </c>
      <c r="BU11" s="28" t="s">
        <v>63</v>
      </c>
      <c r="BV11" s="29" t="s">
        <v>59</v>
      </c>
      <c r="BW11" s="30" t="s">
        <v>60</v>
      </c>
      <c r="BX11" s="28" t="s">
        <v>63</v>
      </c>
      <c r="BY11" s="29" t="s">
        <v>59</v>
      </c>
      <c r="BZ11" s="30" t="s">
        <v>60</v>
      </c>
      <c r="CA11" s="28" t="s">
        <v>63</v>
      </c>
      <c r="CB11" s="29" t="s">
        <v>59</v>
      </c>
      <c r="CC11" s="30" t="s">
        <v>60</v>
      </c>
      <c r="CE11" s="28" t="s">
        <v>80</v>
      </c>
      <c r="CF11" s="29" t="s">
        <v>59</v>
      </c>
      <c r="CG11" s="30" t="s">
        <v>60</v>
      </c>
      <c r="CH11" s="28" t="s">
        <v>80</v>
      </c>
      <c r="CI11" s="29" t="s">
        <v>59</v>
      </c>
      <c r="CJ11" s="30" t="s">
        <v>60</v>
      </c>
      <c r="CM11" s="15">
        <v>8</v>
      </c>
      <c r="CN11">
        <v>112</v>
      </c>
      <c r="CO11">
        <v>5.6339285714285712</v>
      </c>
      <c r="CP11">
        <v>18.446428571428573</v>
      </c>
      <c r="DR11" s="15">
        <v>8</v>
      </c>
      <c r="DS11">
        <v>46</v>
      </c>
      <c r="DT11">
        <f t="shared" si="33"/>
        <v>10.326086956521738</v>
      </c>
      <c r="DU11">
        <f t="shared" si="34"/>
        <v>18.891304347826086</v>
      </c>
      <c r="DX11">
        <v>1</v>
      </c>
      <c r="DY11">
        <v>7</v>
      </c>
      <c r="DZ11" s="13">
        <f t="shared" si="35"/>
        <v>55</v>
      </c>
      <c r="EB11">
        <v>1</v>
      </c>
      <c r="EC11">
        <v>7</v>
      </c>
      <c r="ED11">
        <f t="shared" si="36"/>
        <v>8</v>
      </c>
    </row>
    <row r="12" spans="1:134" ht="15.6">
      <c r="A12" s="2">
        <v>20210111</v>
      </c>
      <c r="B12" s="2">
        <v>763</v>
      </c>
      <c r="C12" s="2">
        <v>731</v>
      </c>
      <c r="D12" s="2">
        <v>707</v>
      </c>
      <c r="E12" s="2">
        <v>695</v>
      </c>
      <c r="F12" s="2">
        <v>697</v>
      </c>
      <c r="G12" s="2">
        <v>710</v>
      </c>
      <c r="H12" s="2">
        <v>744</v>
      </c>
      <c r="I12" s="2">
        <v>795</v>
      </c>
      <c r="J12" s="2">
        <v>863</v>
      </c>
      <c r="K12" s="2">
        <v>907</v>
      </c>
      <c r="L12" s="2">
        <v>887</v>
      </c>
      <c r="M12" s="2">
        <v>834</v>
      </c>
      <c r="N12" s="2">
        <v>853</v>
      </c>
      <c r="O12" s="2">
        <v>936</v>
      </c>
      <c r="P12" s="2">
        <v>900</v>
      </c>
      <c r="Q12" s="2">
        <v>844</v>
      </c>
      <c r="R12" s="2">
        <v>902</v>
      </c>
      <c r="S12" s="2">
        <v>943</v>
      </c>
      <c r="T12" s="2">
        <v>934</v>
      </c>
      <c r="U12" s="2">
        <v>908</v>
      </c>
      <c r="V12" s="2">
        <v>882</v>
      </c>
      <c r="W12" s="2">
        <v>845</v>
      </c>
      <c r="X12" s="2">
        <v>832</v>
      </c>
      <c r="Y12" s="2">
        <v>826</v>
      </c>
      <c r="AA12" s="4">
        <v>44207</v>
      </c>
      <c r="AB12">
        <f t="shared" si="0"/>
        <v>0.80911983032873802</v>
      </c>
      <c r="AC12">
        <f t="shared" si="1"/>
        <v>0.7751855779427359</v>
      </c>
      <c r="AD12">
        <f t="shared" si="2"/>
        <v>0.74973488865323434</v>
      </c>
      <c r="AE12">
        <f t="shared" si="3"/>
        <v>0.73700954400848351</v>
      </c>
      <c r="AF12">
        <f t="shared" si="4"/>
        <v>0.73913043478260865</v>
      </c>
      <c r="AG12">
        <f t="shared" si="5"/>
        <v>0.75291622481442211</v>
      </c>
      <c r="AH12">
        <f t="shared" si="6"/>
        <v>0.78897136797454936</v>
      </c>
      <c r="AI12">
        <f t="shared" si="7"/>
        <v>0.84305408271474014</v>
      </c>
      <c r="AJ12">
        <f t="shared" si="8"/>
        <v>0.91516436903499465</v>
      </c>
      <c r="AK12">
        <f t="shared" si="9"/>
        <v>0.9618239660657476</v>
      </c>
      <c r="AL12">
        <f t="shared" si="10"/>
        <v>0.94061505832449632</v>
      </c>
      <c r="AM12">
        <f t="shared" si="11"/>
        <v>0.8844114528101803</v>
      </c>
      <c r="AN12">
        <f t="shared" si="12"/>
        <v>0.90455991516436907</v>
      </c>
      <c r="AO12">
        <f t="shared" si="13"/>
        <v>0.99257688229056207</v>
      </c>
      <c r="AP12">
        <f t="shared" si="14"/>
        <v>0.95440084835630967</v>
      </c>
      <c r="AQ12">
        <f t="shared" si="15"/>
        <v>0.89501590668080588</v>
      </c>
      <c r="AR12">
        <f t="shared" si="16"/>
        <v>0.95652173913043481</v>
      </c>
      <c r="AS12">
        <f t="shared" si="17"/>
        <v>1</v>
      </c>
      <c r="AT12">
        <f t="shared" si="18"/>
        <v>0.99045599151643693</v>
      </c>
      <c r="AU12">
        <f t="shared" si="19"/>
        <v>0.96288441145281023</v>
      </c>
      <c r="AV12">
        <f t="shared" si="20"/>
        <v>0.93531283138918342</v>
      </c>
      <c r="AW12">
        <f t="shared" si="21"/>
        <v>0.89607635206786851</v>
      </c>
      <c r="AX12">
        <f t="shared" si="22"/>
        <v>0.88229056203605516</v>
      </c>
      <c r="AY12">
        <f t="shared" si="23"/>
        <v>0.87592788971367974</v>
      </c>
      <c r="AZ12">
        <f t="shared" si="24"/>
        <v>0.73700954400848351</v>
      </c>
      <c r="BA12" s="8" t="s">
        <v>34</v>
      </c>
      <c r="BB12" t="str" cm="1">
        <f t="array" ref="BB12">_xlfn.SWITCH(MONTH($AA12),3,"봄",4,"봄",5,"봄",6,"여름",7,"여름",8,"여름",9,"가을",10,"가을",11,"가을",12,"겨울",1,"겨울",2,"겨울")</f>
        <v>겨울</v>
      </c>
      <c r="BC12" s="10"/>
      <c r="BD12" t="str">
        <f t="shared" si="25"/>
        <v/>
      </c>
      <c r="BE12" s="6">
        <f>[1]ptemp!$F12</f>
        <v>2</v>
      </c>
      <c r="BF12">
        <f>[1]solar!$E12</f>
        <v>1</v>
      </c>
      <c r="BG12" t="str">
        <f t="shared" si="26"/>
        <v>1</v>
      </c>
      <c r="BH12" s="11">
        <v>10.8</v>
      </c>
      <c r="BI12">
        <f t="shared" si="27"/>
        <v>1</v>
      </c>
      <c r="BJ12">
        <f t="shared" si="28"/>
        <v>0</v>
      </c>
      <c r="BK12">
        <f t="shared" si="29"/>
        <v>4</v>
      </c>
      <c r="BL12">
        <f t="shared" si="30"/>
        <v>4</v>
      </c>
      <c r="BM12">
        <f t="shared" si="31"/>
        <v>18</v>
      </c>
      <c r="BN12" s="11">
        <v>-2.2000000000000002</v>
      </c>
      <c r="BO12">
        <f t="shared" si="32"/>
        <v>1</v>
      </c>
      <c r="BR12">
        <v>1</v>
      </c>
      <c r="BS12">
        <v>5</v>
      </c>
      <c r="BT12">
        <v>19</v>
      </c>
      <c r="BU12">
        <v>2</v>
      </c>
      <c r="BV12">
        <v>8</v>
      </c>
      <c r="BW12">
        <v>17</v>
      </c>
      <c r="BX12">
        <v>3</v>
      </c>
      <c r="BY12">
        <v>4</v>
      </c>
      <c r="BZ12">
        <v>17</v>
      </c>
      <c r="CA12">
        <v>4</v>
      </c>
      <c r="CB12">
        <v>11</v>
      </c>
      <c r="CC12">
        <v>19</v>
      </c>
      <c r="CE12" t="s">
        <v>82</v>
      </c>
      <c r="CF12">
        <v>5</v>
      </c>
      <c r="CG12">
        <v>19</v>
      </c>
      <c r="CH12" t="s">
        <v>81</v>
      </c>
      <c r="CI12">
        <v>11</v>
      </c>
      <c r="CJ12">
        <v>19</v>
      </c>
      <c r="CM12" s="15">
        <v>9</v>
      </c>
      <c r="CN12">
        <v>112</v>
      </c>
      <c r="CO12">
        <v>5.3392857142857144</v>
      </c>
      <c r="CP12">
        <v>18.383928571428573</v>
      </c>
      <c r="DR12" s="15">
        <v>9</v>
      </c>
      <c r="DS12">
        <v>51</v>
      </c>
      <c r="DT12">
        <f t="shared" si="33"/>
        <v>9.2941176470588243</v>
      </c>
      <c r="DU12">
        <f t="shared" si="34"/>
        <v>19</v>
      </c>
      <c r="DX12">
        <v>1</v>
      </c>
      <c r="DY12">
        <v>8</v>
      </c>
      <c r="DZ12">
        <f t="shared" si="35"/>
        <v>8</v>
      </c>
      <c r="EB12">
        <v>1</v>
      </c>
      <c r="EC12">
        <v>8</v>
      </c>
      <c r="ED12">
        <f t="shared" si="36"/>
        <v>9</v>
      </c>
    </row>
    <row r="13" spans="1:134" ht="15.6">
      <c r="A13" s="2">
        <v>20210112</v>
      </c>
      <c r="B13" s="2">
        <v>791</v>
      </c>
      <c r="C13" s="2">
        <v>761</v>
      </c>
      <c r="D13" s="2">
        <v>742</v>
      </c>
      <c r="E13" s="2">
        <v>733</v>
      </c>
      <c r="F13" s="2">
        <v>737</v>
      </c>
      <c r="G13" s="2">
        <v>751</v>
      </c>
      <c r="H13" s="2">
        <v>782</v>
      </c>
      <c r="I13" s="2">
        <v>833</v>
      </c>
      <c r="J13" s="2">
        <v>872</v>
      </c>
      <c r="K13" s="2">
        <v>824</v>
      </c>
      <c r="L13" s="2">
        <v>808</v>
      </c>
      <c r="M13" s="2">
        <v>751</v>
      </c>
      <c r="N13" s="2">
        <v>756</v>
      </c>
      <c r="O13" s="2">
        <v>844</v>
      </c>
      <c r="P13" s="2">
        <v>818</v>
      </c>
      <c r="Q13" s="2">
        <v>837</v>
      </c>
      <c r="R13" s="2">
        <v>884</v>
      </c>
      <c r="S13" s="2">
        <v>931</v>
      </c>
      <c r="T13" s="2">
        <v>938</v>
      </c>
      <c r="U13" s="2">
        <v>918</v>
      </c>
      <c r="V13" s="2">
        <v>892</v>
      </c>
      <c r="W13" s="2">
        <v>862</v>
      </c>
      <c r="X13" s="2">
        <v>840</v>
      </c>
      <c r="Y13" s="2">
        <v>839</v>
      </c>
      <c r="AA13" s="4">
        <v>44208</v>
      </c>
      <c r="AB13">
        <f t="shared" si="0"/>
        <v>0.84328358208955223</v>
      </c>
      <c r="AC13">
        <f t="shared" si="1"/>
        <v>0.81130063965884858</v>
      </c>
      <c r="AD13">
        <f t="shared" si="2"/>
        <v>0.79104477611940294</v>
      </c>
      <c r="AE13">
        <f t="shared" si="3"/>
        <v>0.78144989339019189</v>
      </c>
      <c r="AF13">
        <f t="shared" si="4"/>
        <v>0.7857142857142857</v>
      </c>
      <c r="AG13">
        <f t="shared" si="5"/>
        <v>0.8006396588486141</v>
      </c>
      <c r="AH13">
        <f t="shared" si="6"/>
        <v>0.83368869936034118</v>
      </c>
      <c r="AI13">
        <f t="shared" si="7"/>
        <v>0.88805970149253732</v>
      </c>
      <c r="AJ13">
        <f t="shared" si="8"/>
        <v>0.92963752665245203</v>
      </c>
      <c r="AK13">
        <f t="shared" si="9"/>
        <v>0.87846481876332627</v>
      </c>
      <c r="AL13">
        <f t="shared" si="10"/>
        <v>0.86140724946695091</v>
      </c>
      <c r="AM13">
        <f t="shared" si="11"/>
        <v>0.8006396588486141</v>
      </c>
      <c r="AN13">
        <f t="shared" si="12"/>
        <v>0.80597014925373134</v>
      </c>
      <c r="AO13">
        <f t="shared" si="13"/>
        <v>0.89978678038379534</v>
      </c>
      <c r="AP13">
        <f t="shared" si="14"/>
        <v>0.8720682302771855</v>
      </c>
      <c r="AQ13">
        <f t="shared" si="15"/>
        <v>0.89232409381663114</v>
      </c>
      <c r="AR13">
        <f t="shared" si="16"/>
        <v>0.94243070362473347</v>
      </c>
      <c r="AS13">
        <f t="shared" si="17"/>
        <v>0.9925373134328358</v>
      </c>
      <c r="AT13">
        <f t="shared" si="18"/>
        <v>1</v>
      </c>
      <c r="AU13">
        <f t="shared" si="19"/>
        <v>0.97867803837953093</v>
      </c>
      <c r="AV13">
        <f t="shared" si="20"/>
        <v>0.95095948827292109</v>
      </c>
      <c r="AW13">
        <f t="shared" si="21"/>
        <v>0.91897654584221744</v>
      </c>
      <c r="AX13">
        <f t="shared" si="22"/>
        <v>0.89552238805970152</v>
      </c>
      <c r="AY13">
        <f t="shared" si="23"/>
        <v>0.89445628997867799</v>
      </c>
      <c r="AZ13">
        <f t="shared" si="24"/>
        <v>0.78144989339019189</v>
      </c>
      <c r="BA13" s="9" t="s">
        <v>35</v>
      </c>
      <c r="BB13" t="str" cm="1">
        <f t="array" ref="BB13">_xlfn.SWITCH(MONTH($AA13),3,"봄",4,"봄",5,"봄",6,"여름",7,"여름",8,"여름",9,"가을",10,"가을",11,"가을",12,"겨울",1,"겨울",2,"겨울")</f>
        <v>겨울</v>
      </c>
      <c r="BC13" s="10"/>
      <c r="BD13" t="str">
        <f t="shared" si="25"/>
        <v/>
      </c>
      <c r="BE13" s="6">
        <f>[1]ptemp!$F13</f>
        <v>2</v>
      </c>
      <c r="BF13">
        <f>[1]solar!$E13</f>
        <v>2</v>
      </c>
      <c r="BG13" t="str">
        <f t="shared" si="26"/>
        <v>1</v>
      </c>
      <c r="BH13" s="11">
        <v>1.2</v>
      </c>
      <c r="BI13">
        <f t="shared" si="27"/>
        <v>2</v>
      </c>
      <c r="BJ13">
        <f t="shared" si="28"/>
        <v>0</v>
      </c>
      <c r="BK13">
        <f t="shared" si="29"/>
        <v>4</v>
      </c>
      <c r="BL13">
        <f t="shared" si="30"/>
        <v>4</v>
      </c>
      <c r="BM13">
        <f t="shared" si="31"/>
        <v>19</v>
      </c>
      <c r="BN13" s="11">
        <v>-2.7</v>
      </c>
      <c r="BO13">
        <f t="shared" si="32"/>
        <v>1</v>
      </c>
      <c r="BR13">
        <v>1</v>
      </c>
      <c r="BS13">
        <v>12</v>
      </c>
      <c r="BT13">
        <v>20</v>
      </c>
      <c r="BU13">
        <v>2</v>
      </c>
      <c r="BV13">
        <v>5</v>
      </c>
      <c r="BW13">
        <v>20</v>
      </c>
      <c r="BX13">
        <v>3</v>
      </c>
      <c r="BY13">
        <v>5</v>
      </c>
      <c r="BZ13">
        <v>15</v>
      </c>
      <c r="CA13">
        <v>4</v>
      </c>
      <c r="CB13">
        <v>14</v>
      </c>
      <c r="CC13">
        <v>19</v>
      </c>
      <c r="CE13" t="s">
        <v>82</v>
      </c>
      <c r="CF13">
        <v>3</v>
      </c>
      <c r="CG13">
        <v>11</v>
      </c>
      <c r="CH13" t="s">
        <v>81</v>
      </c>
      <c r="CI13">
        <v>14</v>
      </c>
      <c r="CJ13">
        <v>19</v>
      </c>
      <c r="CM13" s="15">
        <v>10</v>
      </c>
      <c r="CN13">
        <v>106</v>
      </c>
      <c r="CO13">
        <v>5.0471698113207548</v>
      </c>
      <c r="CP13">
        <v>18.70754716981132</v>
      </c>
      <c r="DR13" s="15">
        <v>10</v>
      </c>
      <c r="DS13">
        <v>51</v>
      </c>
      <c r="DT13">
        <f t="shared" si="33"/>
        <v>7.8039215686274508</v>
      </c>
      <c r="DU13">
        <f t="shared" si="34"/>
        <v>19.058823529411764</v>
      </c>
      <c r="DX13">
        <v>1</v>
      </c>
      <c r="DY13">
        <v>9</v>
      </c>
      <c r="DZ13">
        <f t="shared" si="35"/>
        <v>2</v>
      </c>
      <c r="EB13">
        <v>1</v>
      </c>
      <c r="EC13">
        <v>9</v>
      </c>
      <c r="ED13">
        <f t="shared" si="36"/>
        <v>9</v>
      </c>
    </row>
    <row r="14" spans="1:134" ht="15.6">
      <c r="A14" s="2">
        <v>20210113</v>
      </c>
      <c r="B14" s="2">
        <v>798</v>
      </c>
      <c r="C14" s="2">
        <v>759</v>
      </c>
      <c r="D14" s="2">
        <v>737</v>
      </c>
      <c r="E14" s="2">
        <v>727</v>
      </c>
      <c r="F14" s="2">
        <v>716</v>
      </c>
      <c r="G14" s="2">
        <v>714</v>
      </c>
      <c r="H14" s="2">
        <v>735</v>
      </c>
      <c r="I14" s="2">
        <v>781</v>
      </c>
      <c r="J14" s="2">
        <v>802</v>
      </c>
      <c r="K14" s="2">
        <v>694</v>
      </c>
      <c r="L14" s="2">
        <v>650</v>
      </c>
      <c r="M14" s="2">
        <v>637</v>
      </c>
      <c r="N14" s="2">
        <v>628</v>
      </c>
      <c r="O14" s="2">
        <v>646</v>
      </c>
      <c r="P14" s="2">
        <v>655</v>
      </c>
      <c r="Q14" s="2">
        <v>696</v>
      </c>
      <c r="R14" s="2">
        <v>785</v>
      </c>
      <c r="S14" s="2">
        <v>850</v>
      </c>
      <c r="T14" s="2">
        <v>871</v>
      </c>
      <c r="U14" s="2">
        <v>866</v>
      </c>
      <c r="V14" s="2">
        <v>842</v>
      </c>
      <c r="W14" s="2">
        <v>811</v>
      </c>
      <c r="X14" s="2">
        <v>795</v>
      </c>
      <c r="Y14" s="2">
        <v>781</v>
      </c>
      <c r="AA14" s="4">
        <v>44209</v>
      </c>
      <c r="AB14">
        <f t="shared" si="0"/>
        <v>0.91618828932261764</v>
      </c>
      <c r="AC14">
        <f t="shared" si="1"/>
        <v>0.87141216991963255</v>
      </c>
      <c r="AD14">
        <f t="shared" si="2"/>
        <v>0.84615384615384615</v>
      </c>
      <c r="AE14">
        <f t="shared" si="3"/>
        <v>0.83467278989667049</v>
      </c>
      <c r="AF14">
        <f t="shared" si="4"/>
        <v>0.82204362801377728</v>
      </c>
      <c r="AG14">
        <f t="shared" si="5"/>
        <v>0.81974741676234208</v>
      </c>
      <c r="AH14">
        <f t="shared" si="6"/>
        <v>0.84385763490241106</v>
      </c>
      <c r="AI14">
        <f t="shared" si="7"/>
        <v>0.89667049368541907</v>
      </c>
      <c r="AJ14">
        <f t="shared" si="8"/>
        <v>0.92078071182548793</v>
      </c>
      <c r="AK14">
        <f t="shared" si="9"/>
        <v>0.79678530424799077</v>
      </c>
      <c r="AL14">
        <f t="shared" si="10"/>
        <v>0.74626865671641796</v>
      </c>
      <c r="AM14">
        <f t="shared" si="11"/>
        <v>0.73134328358208955</v>
      </c>
      <c r="AN14">
        <f t="shared" si="12"/>
        <v>0.72101033295063144</v>
      </c>
      <c r="AO14">
        <f t="shared" si="13"/>
        <v>0.74167623421354767</v>
      </c>
      <c r="AP14">
        <f t="shared" si="14"/>
        <v>0.75200918484500578</v>
      </c>
      <c r="AQ14">
        <f t="shared" si="15"/>
        <v>0.79908151549942597</v>
      </c>
      <c r="AR14">
        <f t="shared" si="16"/>
        <v>0.90126291618828935</v>
      </c>
      <c r="AS14">
        <f t="shared" si="17"/>
        <v>0.97588978185993114</v>
      </c>
      <c r="AT14">
        <f t="shared" si="18"/>
        <v>1</v>
      </c>
      <c r="AU14">
        <f t="shared" si="19"/>
        <v>0.99425947187141217</v>
      </c>
      <c r="AV14">
        <f t="shared" si="20"/>
        <v>0.96670493685419057</v>
      </c>
      <c r="AW14">
        <f t="shared" si="21"/>
        <v>0.93111366245694605</v>
      </c>
      <c r="AX14">
        <f t="shared" si="22"/>
        <v>0.91274397244546501</v>
      </c>
      <c r="AY14">
        <f t="shared" si="23"/>
        <v>0.89667049368541907</v>
      </c>
      <c r="AZ14">
        <f t="shared" si="24"/>
        <v>0.72101033295063144</v>
      </c>
      <c r="BA14" s="6" t="s">
        <v>36</v>
      </c>
      <c r="BB14" t="str" cm="1">
        <f t="array" ref="BB14">_xlfn.SWITCH(MONTH($AA14),3,"봄",4,"봄",5,"봄",6,"여름",7,"여름",8,"여름",9,"가을",10,"가을",11,"가을",12,"겨울",1,"겨울",2,"겨울")</f>
        <v>겨울</v>
      </c>
      <c r="BC14" s="10"/>
      <c r="BD14" t="str">
        <f t="shared" si="25"/>
        <v/>
      </c>
      <c r="BE14" s="6">
        <f>[1]ptemp!$F14</f>
        <v>2</v>
      </c>
      <c r="BF14">
        <f>[1]solar!$E14</f>
        <v>7</v>
      </c>
      <c r="BG14" t="str">
        <f t="shared" si="26"/>
        <v>0</v>
      </c>
      <c r="BH14" s="11"/>
      <c r="BI14">
        <f t="shared" si="27"/>
        <v>3</v>
      </c>
      <c r="BJ14">
        <f t="shared" si="28"/>
        <v>0</v>
      </c>
      <c r="BK14">
        <f t="shared" si="29"/>
        <v>4</v>
      </c>
      <c r="BL14">
        <f t="shared" si="30"/>
        <v>13</v>
      </c>
      <c r="BM14">
        <f t="shared" si="31"/>
        <v>19</v>
      </c>
      <c r="BN14" s="11">
        <v>1.1000000000000001</v>
      </c>
      <c r="BO14">
        <f t="shared" si="32"/>
        <v>2</v>
      </c>
      <c r="BR14">
        <v>1</v>
      </c>
      <c r="BS14">
        <v>13</v>
      </c>
      <c r="BT14">
        <v>20</v>
      </c>
      <c r="BU14">
        <v>2</v>
      </c>
      <c r="BV14">
        <v>5</v>
      </c>
      <c r="BW14">
        <v>18</v>
      </c>
      <c r="BX14">
        <v>3</v>
      </c>
      <c r="BY14">
        <v>4</v>
      </c>
      <c r="BZ14">
        <v>19</v>
      </c>
      <c r="CA14">
        <v>4</v>
      </c>
      <c r="CB14">
        <v>12</v>
      </c>
      <c r="CC14">
        <v>19</v>
      </c>
      <c r="CE14" t="s">
        <v>82</v>
      </c>
      <c r="CF14">
        <v>5</v>
      </c>
      <c r="CG14">
        <v>11</v>
      </c>
      <c r="CH14" t="s">
        <v>81</v>
      </c>
      <c r="CI14">
        <v>12</v>
      </c>
      <c r="CJ14">
        <v>19</v>
      </c>
      <c r="CN14">
        <v>0</v>
      </c>
      <c r="DR14" s="15">
        <v>11</v>
      </c>
      <c r="DS14">
        <v>51</v>
      </c>
      <c r="DT14">
        <f t="shared" si="33"/>
        <v>8.4509803921568629</v>
      </c>
      <c r="DU14">
        <f t="shared" si="34"/>
        <v>19.450980392156861</v>
      </c>
      <c r="DX14">
        <v>1</v>
      </c>
      <c r="DY14">
        <v>10</v>
      </c>
      <c r="DZ14">
        <f t="shared" si="35"/>
        <v>0</v>
      </c>
      <c r="EB14">
        <v>1</v>
      </c>
      <c r="EC14">
        <v>10</v>
      </c>
      <c r="ED14">
        <f t="shared" si="36"/>
        <v>9</v>
      </c>
    </row>
    <row r="15" spans="1:134" ht="16.2" thickBot="1">
      <c r="A15" s="2">
        <v>20210114</v>
      </c>
      <c r="B15" s="2">
        <v>741</v>
      </c>
      <c r="C15" s="2">
        <v>706</v>
      </c>
      <c r="D15" s="2">
        <v>688</v>
      </c>
      <c r="E15" s="2">
        <v>679</v>
      </c>
      <c r="F15" s="2">
        <v>690</v>
      </c>
      <c r="G15" s="2">
        <v>710</v>
      </c>
      <c r="H15" s="2">
        <v>750</v>
      </c>
      <c r="I15" s="2">
        <v>795</v>
      </c>
      <c r="J15" s="2">
        <v>781</v>
      </c>
      <c r="K15" s="2">
        <v>672</v>
      </c>
      <c r="L15" s="2">
        <v>639</v>
      </c>
      <c r="M15" s="2">
        <v>612</v>
      </c>
      <c r="N15" s="2">
        <v>590</v>
      </c>
      <c r="O15" s="2">
        <v>600</v>
      </c>
      <c r="P15" s="2">
        <v>626</v>
      </c>
      <c r="Q15" s="2">
        <v>667</v>
      </c>
      <c r="R15" s="2">
        <v>736</v>
      </c>
      <c r="S15" s="2">
        <v>783</v>
      </c>
      <c r="T15" s="2">
        <v>818</v>
      </c>
      <c r="U15" s="2">
        <v>821</v>
      </c>
      <c r="V15" s="2">
        <v>803</v>
      </c>
      <c r="W15" s="2">
        <v>771</v>
      </c>
      <c r="X15" s="2">
        <v>749</v>
      </c>
      <c r="Y15" s="2">
        <v>738</v>
      </c>
      <c r="AA15" s="4">
        <v>44210</v>
      </c>
      <c r="AB15">
        <f t="shared" si="0"/>
        <v>0.90255785627283802</v>
      </c>
      <c r="AC15">
        <f t="shared" si="1"/>
        <v>0.85992691839220459</v>
      </c>
      <c r="AD15">
        <f t="shared" si="2"/>
        <v>0.83800243605359315</v>
      </c>
      <c r="AE15">
        <f t="shared" si="3"/>
        <v>0.82704019488428748</v>
      </c>
      <c r="AF15">
        <f t="shared" si="4"/>
        <v>0.84043848964677226</v>
      </c>
      <c r="AG15">
        <f t="shared" si="5"/>
        <v>0.8647990255785627</v>
      </c>
      <c r="AH15">
        <f t="shared" si="6"/>
        <v>0.91352009744214369</v>
      </c>
      <c r="AI15">
        <f t="shared" si="7"/>
        <v>0.96833130328867234</v>
      </c>
      <c r="AJ15">
        <f t="shared" si="8"/>
        <v>0.95127892813641901</v>
      </c>
      <c r="AK15">
        <f t="shared" si="9"/>
        <v>0.81851400730816082</v>
      </c>
      <c r="AL15">
        <f t="shared" si="10"/>
        <v>0.77831912302070649</v>
      </c>
      <c r="AM15">
        <f t="shared" si="11"/>
        <v>0.74543239951278928</v>
      </c>
      <c r="AN15">
        <f t="shared" si="12"/>
        <v>0.71863580998781973</v>
      </c>
      <c r="AO15">
        <f t="shared" si="13"/>
        <v>0.73081607795371495</v>
      </c>
      <c r="AP15">
        <f t="shared" si="14"/>
        <v>0.76248477466504261</v>
      </c>
      <c r="AQ15">
        <f t="shared" si="15"/>
        <v>0.81242387332521315</v>
      </c>
      <c r="AR15">
        <f t="shared" si="16"/>
        <v>0.89646772228989036</v>
      </c>
      <c r="AS15">
        <f t="shared" si="17"/>
        <v>0.95371498172959801</v>
      </c>
      <c r="AT15">
        <f t="shared" si="18"/>
        <v>0.99634591961023145</v>
      </c>
      <c r="AU15">
        <f t="shared" si="19"/>
        <v>1</v>
      </c>
      <c r="AV15">
        <f t="shared" si="20"/>
        <v>0.97807551766138856</v>
      </c>
      <c r="AW15">
        <f t="shared" si="21"/>
        <v>0.93909866017052379</v>
      </c>
      <c r="AX15">
        <f t="shared" si="22"/>
        <v>0.91230207064555424</v>
      </c>
      <c r="AY15">
        <f t="shared" si="23"/>
        <v>0.89890377588306947</v>
      </c>
      <c r="AZ15">
        <f t="shared" si="24"/>
        <v>0.71863580998781973</v>
      </c>
      <c r="BA15" s="8" t="s">
        <v>37</v>
      </c>
      <c r="BB15" t="str" cm="1">
        <f t="array" ref="BB15">_xlfn.SWITCH(MONTH($AA15),3,"봄",4,"봄",5,"봄",6,"여름",7,"여름",8,"여름",9,"가을",10,"가을",11,"가을",12,"겨울",1,"겨울",2,"겨울")</f>
        <v>겨울</v>
      </c>
      <c r="BD15" t="str">
        <f t="shared" si="25"/>
        <v/>
      </c>
      <c r="BE15" s="6">
        <f>[1]ptemp!$F15</f>
        <v>4</v>
      </c>
      <c r="BF15">
        <f>[1]solar!$E15</f>
        <v>7</v>
      </c>
      <c r="BG15" t="str">
        <f t="shared" si="26"/>
        <v>0</v>
      </c>
      <c r="BH15" s="11"/>
      <c r="BI15">
        <f t="shared" si="27"/>
        <v>4</v>
      </c>
      <c r="BJ15">
        <f t="shared" si="28"/>
        <v>0</v>
      </c>
      <c r="BK15">
        <f t="shared" si="29"/>
        <v>4</v>
      </c>
      <c r="BL15">
        <f t="shared" si="30"/>
        <v>13</v>
      </c>
      <c r="BM15">
        <f t="shared" si="31"/>
        <v>20</v>
      </c>
      <c r="BN15" s="11">
        <v>5.9</v>
      </c>
      <c r="BO15">
        <f t="shared" si="32"/>
        <v>3</v>
      </c>
      <c r="BR15">
        <v>1</v>
      </c>
      <c r="BS15">
        <v>5</v>
      </c>
      <c r="BT15">
        <v>19</v>
      </c>
      <c r="BU15">
        <v>2</v>
      </c>
      <c r="BV15">
        <v>13</v>
      </c>
      <c r="BW15">
        <v>19</v>
      </c>
      <c r="BX15">
        <v>3</v>
      </c>
      <c r="BY15">
        <v>5</v>
      </c>
      <c r="BZ15">
        <v>20</v>
      </c>
      <c r="CA15">
        <v>4</v>
      </c>
      <c r="CB15">
        <v>11</v>
      </c>
      <c r="CC15">
        <v>18</v>
      </c>
      <c r="CE15" t="s">
        <v>82</v>
      </c>
      <c r="CF15">
        <v>15</v>
      </c>
      <c r="CG15">
        <v>19</v>
      </c>
      <c r="CH15" t="s">
        <v>81</v>
      </c>
      <c r="CI15">
        <v>11</v>
      </c>
      <c r="CJ15">
        <v>18</v>
      </c>
      <c r="DR15" s="15">
        <v>12</v>
      </c>
      <c r="DS15">
        <v>55</v>
      </c>
      <c r="DT15">
        <f t="shared" si="33"/>
        <v>8.254545454545454</v>
      </c>
      <c r="DU15">
        <f t="shared" si="34"/>
        <v>19.363636363636363</v>
      </c>
      <c r="DW15" s="9" t="s">
        <v>67</v>
      </c>
      <c r="DX15">
        <v>2</v>
      </c>
      <c r="DY15">
        <v>1</v>
      </c>
      <c r="DZ15">
        <f t="shared" si="35"/>
        <v>0</v>
      </c>
      <c r="EB15">
        <v>1</v>
      </c>
      <c r="EC15">
        <v>11</v>
      </c>
      <c r="ED15">
        <f t="shared" si="36"/>
        <v>13</v>
      </c>
    </row>
    <row r="16" spans="1:134" ht="16.2" thickBot="1">
      <c r="A16" s="2">
        <v>20210115</v>
      </c>
      <c r="B16" s="2">
        <v>692</v>
      </c>
      <c r="C16" s="2">
        <v>659</v>
      </c>
      <c r="D16" s="2">
        <v>637</v>
      </c>
      <c r="E16" s="2">
        <v>630</v>
      </c>
      <c r="F16" s="2">
        <v>632</v>
      </c>
      <c r="G16" s="2">
        <v>648</v>
      </c>
      <c r="H16" s="2">
        <v>668</v>
      </c>
      <c r="I16" s="2">
        <v>704</v>
      </c>
      <c r="J16" s="2">
        <v>722</v>
      </c>
      <c r="K16" s="2">
        <v>679</v>
      </c>
      <c r="L16" s="2">
        <v>670</v>
      </c>
      <c r="M16" s="2">
        <v>627</v>
      </c>
      <c r="N16" s="2">
        <v>578</v>
      </c>
      <c r="O16" s="2">
        <v>603</v>
      </c>
      <c r="P16" s="2">
        <v>601</v>
      </c>
      <c r="Q16" s="2">
        <v>642</v>
      </c>
      <c r="R16" s="2">
        <v>710</v>
      </c>
      <c r="S16" s="2">
        <v>753</v>
      </c>
      <c r="T16" s="2">
        <v>764</v>
      </c>
      <c r="U16" s="2">
        <v>764</v>
      </c>
      <c r="V16" s="2">
        <v>763</v>
      </c>
      <c r="W16" s="2">
        <v>751</v>
      </c>
      <c r="X16" s="2">
        <v>734</v>
      </c>
      <c r="Y16" s="2">
        <v>728</v>
      </c>
      <c r="AA16" s="4">
        <v>44211</v>
      </c>
      <c r="AB16">
        <f t="shared" si="0"/>
        <v>0.90575916230366493</v>
      </c>
      <c r="AC16">
        <f t="shared" si="1"/>
        <v>0.86256544502617805</v>
      </c>
      <c r="AD16">
        <f t="shared" si="2"/>
        <v>0.83376963350785338</v>
      </c>
      <c r="AE16">
        <f t="shared" si="3"/>
        <v>0.82460732984293195</v>
      </c>
      <c r="AF16">
        <f t="shared" si="4"/>
        <v>0.82722513089005234</v>
      </c>
      <c r="AG16">
        <f t="shared" si="5"/>
        <v>0.84816753926701571</v>
      </c>
      <c r="AH16">
        <f t="shared" si="6"/>
        <v>0.87434554973821987</v>
      </c>
      <c r="AI16">
        <f t="shared" si="7"/>
        <v>0.92146596858638741</v>
      </c>
      <c r="AJ16">
        <f t="shared" si="8"/>
        <v>0.94502617801047117</v>
      </c>
      <c r="AK16">
        <f t="shared" si="9"/>
        <v>0.88874345549738221</v>
      </c>
      <c r="AL16">
        <f t="shared" si="10"/>
        <v>0.87696335078534027</v>
      </c>
      <c r="AM16">
        <f t="shared" si="11"/>
        <v>0.8206806282722513</v>
      </c>
      <c r="AN16">
        <f t="shared" si="12"/>
        <v>0.75654450261780104</v>
      </c>
      <c r="AO16">
        <f t="shared" si="13"/>
        <v>0.78926701570680624</v>
      </c>
      <c r="AP16">
        <f t="shared" si="14"/>
        <v>0.78664921465968585</v>
      </c>
      <c r="AQ16">
        <f t="shared" si="15"/>
        <v>0.84031413612565442</v>
      </c>
      <c r="AR16">
        <f t="shared" si="16"/>
        <v>0.9293193717277487</v>
      </c>
      <c r="AS16">
        <f t="shared" si="17"/>
        <v>0.98560209424083767</v>
      </c>
      <c r="AT16">
        <f t="shared" si="18"/>
        <v>1</v>
      </c>
      <c r="AU16">
        <f t="shared" si="19"/>
        <v>1</v>
      </c>
      <c r="AV16">
        <f t="shared" si="20"/>
        <v>0.99869109947643975</v>
      </c>
      <c r="AW16">
        <f t="shared" si="21"/>
        <v>0.98298429319371727</v>
      </c>
      <c r="AX16">
        <f t="shared" si="22"/>
        <v>0.96073298429319376</v>
      </c>
      <c r="AY16">
        <f t="shared" si="23"/>
        <v>0.95287958115183247</v>
      </c>
      <c r="AZ16">
        <f t="shared" si="24"/>
        <v>0.75654450261780104</v>
      </c>
      <c r="BA16" s="9" t="s">
        <v>38</v>
      </c>
      <c r="BB16" t="str" cm="1">
        <f t="array" ref="BB16">_xlfn.SWITCH(MONTH($AA16),3,"봄",4,"봄",5,"봄",6,"여름",7,"여름",8,"여름",9,"가을",10,"가을",11,"가을",12,"겨울",1,"겨울",2,"겨울")</f>
        <v>겨울</v>
      </c>
      <c r="BD16" t="str">
        <f t="shared" si="25"/>
        <v/>
      </c>
      <c r="BE16" s="6">
        <f>[1]ptemp!$F16</f>
        <v>3</v>
      </c>
      <c r="BF16">
        <f>[1]solar!$E16</f>
        <v>7</v>
      </c>
      <c r="BG16" t="str">
        <f t="shared" si="26"/>
        <v>0</v>
      </c>
      <c r="BH16" s="11"/>
      <c r="BI16">
        <f t="shared" si="27"/>
        <v>5</v>
      </c>
      <c r="BJ16">
        <f t="shared" si="28"/>
        <v>0</v>
      </c>
      <c r="BK16">
        <f t="shared" si="29"/>
        <v>4</v>
      </c>
      <c r="BL16">
        <f t="shared" si="30"/>
        <v>13</v>
      </c>
      <c r="BM16">
        <f t="shared" si="31"/>
        <v>19</v>
      </c>
      <c r="BN16" s="11">
        <v>4.8</v>
      </c>
      <c r="BO16">
        <f t="shared" si="32"/>
        <v>3</v>
      </c>
      <c r="BR16">
        <v>1</v>
      </c>
      <c r="BS16">
        <v>14</v>
      </c>
      <c r="BT16">
        <v>20</v>
      </c>
      <c r="BU16">
        <v>2</v>
      </c>
      <c r="BV16">
        <v>9</v>
      </c>
      <c r="BW16">
        <v>20</v>
      </c>
      <c r="BX16">
        <v>3</v>
      </c>
      <c r="BY16">
        <v>4</v>
      </c>
      <c r="BZ16">
        <v>20</v>
      </c>
      <c r="CA16">
        <v>4</v>
      </c>
      <c r="CB16">
        <v>3</v>
      </c>
      <c r="CC16">
        <v>18</v>
      </c>
      <c r="CE16" t="s">
        <v>82</v>
      </c>
      <c r="CF16">
        <v>4</v>
      </c>
      <c r="CG16">
        <v>18</v>
      </c>
      <c r="CH16" t="s">
        <v>81</v>
      </c>
      <c r="CI16">
        <v>3</v>
      </c>
      <c r="CJ16">
        <v>18</v>
      </c>
      <c r="CM16" s="28" t="s">
        <v>71</v>
      </c>
      <c r="CN16" s="29" t="s">
        <v>59</v>
      </c>
      <c r="CO16" s="30" t="s">
        <v>60</v>
      </c>
      <c r="CP16" s="28" t="s">
        <v>71</v>
      </c>
      <c r="CQ16" s="29" t="s">
        <v>59</v>
      </c>
      <c r="CR16" s="30" t="s">
        <v>60</v>
      </c>
      <c r="CS16" s="28" t="s">
        <v>71</v>
      </c>
      <c r="CT16" s="29" t="s">
        <v>59</v>
      </c>
      <c r="CU16" s="30" t="s">
        <v>60</v>
      </c>
      <c r="CV16" s="28" t="s">
        <v>71</v>
      </c>
      <c r="CW16" s="29" t="s">
        <v>59</v>
      </c>
      <c r="CX16" s="30" t="s">
        <v>60</v>
      </c>
      <c r="CY16" s="28" t="s">
        <v>71</v>
      </c>
      <c r="CZ16" s="29" t="s">
        <v>59</v>
      </c>
      <c r="DA16" s="30" t="s">
        <v>60</v>
      </c>
      <c r="DB16" s="28" t="s">
        <v>71</v>
      </c>
      <c r="DC16" s="29" t="s">
        <v>59</v>
      </c>
      <c r="DD16" s="30" t="s">
        <v>60</v>
      </c>
      <c r="DE16" s="28" t="s">
        <v>71</v>
      </c>
      <c r="DF16" s="29" t="s">
        <v>59</v>
      </c>
      <c r="DG16" s="30" t="s">
        <v>60</v>
      </c>
      <c r="DH16" s="28" t="s">
        <v>71</v>
      </c>
      <c r="DI16" s="29" t="s">
        <v>59</v>
      </c>
      <c r="DJ16" s="30" t="s">
        <v>60</v>
      </c>
      <c r="DK16" s="28" t="s">
        <v>71</v>
      </c>
      <c r="DL16" s="29" t="s">
        <v>59</v>
      </c>
      <c r="DM16" s="30" t="s">
        <v>60</v>
      </c>
      <c r="DN16" s="28" t="s">
        <v>71</v>
      </c>
      <c r="DO16" s="29" t="s">
        <v>59</v>
      </c>
      <c r="DP16" s="30" t="s">
        <v>60</v>
      </c>
      <c r="DR16" s="15">
        <v>13</v>
      </c>
      <c r="DS16">
        <v>63</v>
      </c>
      <c r="DT16">
        <f t="shared" si="33"/>
        <v>9.1111111111111107</v>
      </c>
      <c r="DU16">
        <f t="shared" si="34"/>
        <v>19.793650793650794</v>
      </c>
      <c r="DX16">
        <v>2</v>
      </c>
      <c r="DY16">
        <v>2</v>
      </c>
      <c r="DZ16">
        <f t="shared" si="35"/>
        <v>0</v>
      </c>
      <c r="EB16">
        <v>1</v>
      </c>
      <c r="EC16">
        <v>12</v>
      </c>
      <c r="ED16">
        <f t="shared" si="36"/>
        <v>16</v>
      </c>
    </row>
    <row r="17" spans="1:134" ht="15.6">
      <c r="A17" s="2">
        <v>20210116</v>
      </c>
      <c r="B17" s="2">
        <v>697</v>
      </c>
      <c r="C17" s="2">
        <v>665</v>
      </c>
      <c r="D17" s="2">
        <v>651</v>
      </c>
      <c r="E17" s="2">
        <v>645</v>
      </c>
      <c r="F17" s="2">
        <v>650</v>
      </c>
      <c r="G17" s="2">
        <v>670</v>
      </c>
      <c r="H17" s="2">
        <v>699</v>
      </c>
      <c r="I17" s="2">
        <v>728</v>
      </c>
      <c r="J17" s="2">
        <v>713</v>
      </c>
      <c r="K17" s="2">
        <v>645</v>
      </c>
      <c r="L17" s="2">
        <v>638</v>
      </c>
      <c r="M17" s="2">
        <v>649</v>
      </c>
      <c r="N17" s="2">
        <v>575</v>
      </c>
      <c r="O17" s="2">
        <v>581</v>
      </c>
      <c r="P17" s="2">
        <v>695</v>
      </c>
      <c r="Q17" s="2">
        <v>716</v>
      </c>
      <c r="R17" s="2">
        <v>773</v>
      </c>
      <c r="S17" s="2">
        <v>844</v>
      </c>
      <c r="T17" s="2">
        <v>874</v>
      </c>
      <c r="U17" s="2">
        <v>865</v>
      </c>
      <c r="V17" s="2">
        <v>847</v>
      </c>
      <c r="W17" s="2">
        <v>816</v>
      </c>
      <c r="X17" s="2">
        <v>805</v>
      </c>
      <c r="Y17" s="2">
        <v>809</v>
      </c>
      <c r="AA17" s="4">
        <v>44212</v>
      </c>
      <c r="AB17">
        <f t="shared" si="0"/>
        <v>0.79748283752860416</v>
      </c>
      <c r="AC17">
        <f t="shared" si="1"/>
        <v>0.76086956521739135</v>
      </c>
      <c r="AD17">
        <f t="shared" si="2"/>
        <v>0.74485125858123569</v>
      </c>
      <c r="AE17">
        <f t="shared" si="3"/>
        <v>0.73798627002288331</v>
      </c>
      <c r="AF17">
        <f t="shared" si="4"/>
        <v>0.74370709382151035</v>
      </c>
      <c r="AG17">
        <f t="shared" si="5"/>
        <v>0.76659038901601828</v>
      </c>
      <c r="AH17">
        <f t="shared" si="6"/>
        <v>0.79977116704805495</v>
      </c>
      <c r="AI17">
        <f t="shared" si="7"/>
        <v>0.83295194508009152</v>
      </c>
      <c r="AJ17">
        <f t="shared" si="8"/>
        <v>0.81578947368421051</v>
      </c>
      <c r="AK17">
        <f t="shared" si="9"/>
        <v>0.73798627002288331</v>
      </c>
      <c r="AL17">
        <f t="shared" si="10"/>
        <v>0.72997711670480547</v>
      </c>
      <c r="AM17">
        <f t="shared" si="11"/>
        <v>0.74256292906178489</v>
      </c>
      <c r="AN17">
        <f t="shared" si="12"/>
        <v>0.65789473684210531</v>
      </c>
      <c r="AO17">
        <f t="shared" si="13"/>
        <v>0.66475972540045769</v>
      </c>
      <c r="AP17">
        <f t="shared" si="14"/>
        <v>0.79519450800915337</v>
      </c>
      <c r="AQ17">
        <f t="shared" si="15"/>
        <v>0.81922196796338675</v>
      </c>
      <c r="AR17">
        <f t="shared" si="16"/>
        <v>0.88443935926773454</v>
      </c>
      <c r="AS17">
        <f t="shared" si="17"/>
        <v>0.96567505720823799</v>
      </c>
      <c r="AT17">
        <f t="shared" si="18"/>
        <v>1</v>
      </c>
      <c r="AU17">
        <f t="shared" si="19"/>
        <v>0.98970251716247137</v>
      </c>
      <c r="AV17">
        <f t="shared" si="20"/>
        <v>0.96910755148741423</v>
      </c>
      <c r="AW17">
        <f t="shared" si="21"/>
        <v>0.93363844393592677</v>
      </c>
      <c r="AX17">
        <f t="shared" si="22"/>
        <v>0.92105263157894735</v>
      </c>
      <c r="AY17">
        <f t="shared" si="23"/>
        <v>0.92562929061784893</v>
      </c>
      <c r="AZ17">
        <f t="shared" si="24"/>
        <v>0.65789473684210531</v>
      </c>
      <c r="BA17" s="6" t="s">
        <v>39</v>
      </c>
      <c r="BB17" t="str" cm="1">
        <f t="array" ref="BB17">_xlfn.SWITCH(MONTH($AA17),3,"봄",4,"봄",5,"봄",6,"여름",7,"여름",8,"여름",9,"가을",10,"가을",11,"가을",12,"겨울",1,"겨울",2,"겨울")</f>
        <v>겨울</v>
      </c>
      <c r="BD17" t="str">
        <f t="shared" si="25"/>
        <v>휴일</v>
      </c>
      <c r="BE17" s="6">
        <f>[1]ptemp!$F17</f>
        <v>2</v>
      </c>
      <c r="BF17">
        <f>[1]solar!$E17</f>
        <v>3</v>
      </c>
      <c r="BG17" t="str">
        <f t="shared" si="26"/>
        <v>0</v>
      </c>
      <c r="BH17" s="11"/>
      <c r="BI17">
        <f t="shared" si="27"/>
        <v>6</v>
      </c>
      <c r="BJ17">
        <f t="shared" si="28"/>
        <v>1</v>
      </c>
      <c r="BK17">
        <f t="shared" si="29"/>
        <v>4</v>
      </c>
      <c r="BL17">
        <f t="shared" si="30"/>
        <v>13</v>
      </c>
      <c r="BM17">
        <f t="shared" si="31"/>
        <v>19</v>
      </c>
      <c r="BN17" s="11">
        <v>-2.9</v>
      </c>
      <c r="BO17">
        <f t="shared" si="32"/>
        <v>1</v>
      </c>
      <c r="BR17">
        <v>1</v>
      </c>
      <c r="BS17">
        <v>13</v>
      </c>
      <c r="BT17">
        <v>20</v>
      </c>
      <c r="BU17">
        <v>2</v>
      </c>
      <c r="BV17">
        <v>12</v>
      </c>
      <c r="BW17">
        <v>20</v>
      </c>
      <c r="BX17">
        <v>3</v>
      </c>
      <c r="BY17">
        <v>5</v>
      </c>
      <c r="BZ17">
        <v>20</v>
      </c>
      <c r="CA17">
        <v>4</v>
      </c>
      <c r="CB17">
        <v>5</v>
      </c>
      <c r="CC17">
        <v>19</v>
      </c>
      <c r="CE17" t="s">
        <v>82</v>
      </c>
      <c r="CF17">
        <v>4</v>
      </c>
      <c r="CG17">
        <v>19</v>
      </c>
      <c r="CH17" t="s">
        <v>81</v>
      </c>
      <c r="CI17">
        <v>12</v>
      </c>
      <c r="CJ17">
        <v>19</v>
      </c>
      <c r="CM17">
        <v>1</v>
      </c>
      <c r="CN17">
        <v>11</v>
      </c>
      <c r="CO17">
        <v>19</v>
      </c>
      <c r="CP17">
        <v>2</v>
      </c>
      <c r="CQ17">
        <v>13</v>
      </c>
      <c r="CR17">
        <v>19</v>
      </c>
      <c r="CS17">
        <v>3</v>
      </c>
      <c r="CT17">
        <v>13</v>
      </c>
      <c r="CU17">
        <v>20</v>
      </c>
      <c r="CV17">
        <v>4</v>
      </c>
      <c r="CW17">
        <v>5</v>
      </c>
      <c r="CX17">
        <v>19</v>
      </c>
      <c r="CY17">
        <v>5</v>
      </c>
      <c r="CZ17">
        <v>4</v>
      </c>
      <c r="DA17">
        <v>18</v>
      </c>
      <c r="DB17">
        <v>6</v>
      </c>
      <c r="DC17">
        <v>13</v>
      </c>
      <c r="DD17">
        <v>19</v>
      </c>
      <c r="DE17">
        <v>7</v>
      </c>
      <c r="DF17">
        <v>4</v>
      </c>
      <c r="DG17">
        <v>18</v>
      </c>
      <c r="DH17">
        <v>8</v>
      </c>
      <c r="DI17">
        <v>4</v>
      </c>
      <c r="DJ17">
        <v>20</v>
      </c>
      <c r="DK17">
        <v>9</v>
      </c>
      <c r="DL17">
        <v>10</v>
      </c>
      <c r="DM17">
        <v>20</v>
      </c>
      <c r="DN17">
        <v>10</v>
      </c>
      <c r="DO17">
        <v>5</v>
      </c>
      <c r="DP17">
        <v>18</v>
      </c>
      <c r="DR17" s="15">
        <v>14</v>
      </c>
      <c r="DS17">
        <v>81</v>
      </c>
      <c r="DT17">
        <f t="shared" si="33"/>
        <v>8.3827160493827169</v>
      </c>
      <c r="DU17">
        <f t="shared" si="34"/>
        <v>19.827160493827162</v>
      </c>
      <c r="DX17">
        <v>2</v>
      </c>
      <c r="DY17">
        <v>3</v>
      </c>
      <c r="DZ17">
        <f t="shared" si="35"/>
        <v>0</v>
      </c>
      <c r="EB17">
        <v>1</v>
      </c>
      <c r="EC17">
        <v>13</v>
      </c>
      <c r="ED17">
        <f t="shared" si="36"/>
        <v>24</v>
      </c>
    </row>
    <row r="18" spans="1:134" ht="15.6">
      <c r="A18" s="2">
        <v>20210117</v>
      </c>
      <c r="B18" s="2">
        <v>773</v>
      </c>
      <c r="C18" s="2">
        <v>744</v>
      </c>
      <c r="D18" s="2">
        <v>717</v>
      </c>
      <c r="E18" s="2">
        <v>710</v>
      </c>
      <c r="F18" s="2">
        <v>706</v>
      </c>
      <c r="G18" s="2">
        <v>719</v>
      </c>
      <c r="H18" s="2">
        <v>740</v>
      </c>
      <c r="I18" s="2">
        <v>762</v>
      </c>
      <c r="J18" s="2">
        <v>774</v>
      </c>
      <c r="K18" s="2">
        <v>763</v>
      </c>
      <c r="L18" s="2">
        <v>726</v>
      </c>
      <c r="M18" s="2">
        <v>686</v>
      </c>
      <c r="N18" s="2">
        <v>641</v>
      </c>
      <c r="O18" s="2">
        <v>658</v>
      </c>
      <c r="P18" s="2">
        <v>676</v>
      </c>
      <c r="Q18" s="2">
        <v>699</v>
      </c>
      <c r="R18" s="2">
        <v>774</v>
      </c>
      <c r="S18" s="2">
        <v>858</v>
      </c>
      <c r="T18" s="2">
        <v>886</v>
      </c>
      <c r="U18" s="2">
        <v>876</v>
      </c>
      <c r="V18" s="2">
        <v>861</v>
      </c>
      <c r="W18" s="2">
        <v>838</v>
      </c>
      <c r="X18" s="2">
        <v>819</v>
      </c>
      <c r="Y18" s="2">
        <v>811</v>
      </c>
      <c r="AA18" s="4">
        <v>44213</v>
      </c>
      <c r="AB18">
        <f t="shared" si="0"/>
        <v>0.8724604966139955</v>
      </c>
      <c r="AC18">
        <f t="shared" si="1"/>
        <v>0.83972911963882624</v>
      </c>
      <c r="AD18">
        <f t="shared" si="2"/>
        <v>0.80925507900677196</v>
      </c>
      <c r="AE18">
        <f t="shared" si="3"/>
        <v>0.80135440180586903</v>
      </c>
      <c r="AF18">
        <f t="shared" si="4"/>
        <v>0.79683972911963885</v>
      </c>
      <c r="AG18">
        <f t="shared" si="5"/>
        <v>0.81151241534988716</v>
      </c>
      <c r="AH18">
        <f t="shared" si="6"/>
        <v>0.83521444695259595</v>
      </c>
      <c r="AI18">
        <f t="shared" si="7"/>
        <v>0.86004514672686228</v>
      </c>
      <c r="AJ18">
        <f t="shared" si="8"/>
        <v>0.87358916478555304</v>
      </c>
      <c r="AK18">
        <f t="shared" si="9"/>
        <v>0.86117381489841982</v>
      </c>
      <c r="AL18">
        <f t="shared" si="10"/>
        <v>0.81941309255079009</v>
      </c>
      <c r="AM18">
        <f t="shared" si="11"/>
        <v>0.77426636568848761</v>
      </c>
      <c r="AN18">
        <f t="shared" si="12"/>
        <v>0.7234762979683973</v>
      </c>
      <c r="AO18">
        <f t="shared" si="13"/>
        <v>0.7426636568848759</v>
      </c>
      <c r="AP18">
        <f t="shared" si="14"/>
        <v>0.76297968397291194</v>
      </c>
      <c r="AQ18">
        <f t="shared" si="15"/>
        <v>0.78893905191873592</v>
      </c>
      <c r="AR18">
        <f t="shared" si="16"/>
        <v>0.87358916478555304</v>
      </c>
      <c r="AS18">
        <f t="shared" si="17"/>
        <v>0.96839729119638829</v>
      </c>
      <c r="AT18">
        <f t="shared" si="18"/>
        <v>1</v>
      </c>
      <c r="AU18">
        <f t="shared" si="19"/>
        <v>0.98871331828442433</v>
      </c>
      <c r="AV18">
        <f t="shared" si="20"/>
        <v>0.97178329571106092</v>
      </c>
      <c r="AW18">
        <f t="shared" si="21"/>
        <v>0.94582392776523705</v>
      </c>
      <c r="AX18">
        <f t="shared" si="22"/>
        <v>0.92437923250564336</v>
      </c>
      <c r="AY18">
        <f t="shared" si="23"/>
        <v>0.91534988713318288</v>
      </c>
      <c r="AZ18">
        <f t="shared" si="24"/>
        <v>0.7234762979683973</v>
      </c>
      <c r="BA18" s="8" t="s">
        <v>40</v>
      </c>
      <c r="BB18" t="str" cm="1">
        <f t="array" ref="BB18">_xlfn.SWITCH(MONTH($AA18),3,"봄",4,"봄",5,"봄",6,"여름",7,"여름",8,"여름",9,"가을",10,"가을",11,"가을",12,"겨울",1,"겨울",2,"겨울")</f>
        <v>겨울</v>
      </c>
      <c r="BD18" t="str">
        <f t="shared" si="25"/>
        <v>휴일</v>
      </c>
      <c r="BE18" s="6">
        <f>[1]ptemp!$F18</f>
        <v>1</v>
      </c>
      <c r="BF18">
        <f>[1]solar!$E18</f>
        <v>2</v>
      </c>
      <c r="BG18" t="str">
        <f t="shared" si="26"/>
        <v>1</v>
      </c>
      <c r="BH18" s="11">
        <v>2</v>
      </c>
      <c r="BI18">
        <f t="shared" si="27"/>
        <v>7</v>
      </c>
      <c r="BJ18">
        <f t="shared" si="28"/>
        <v>2</v>
      </c>
      <c r="BK18">
        <f t="shared" si="29"/>
        <v>4</v>
      </c>
      <c r="BL18">
        <f t="shared" si="30"/>
        <v>13</v>
      </c>
      <c r="BM18">
        <f t="shared" si="31"/>
        <v>19</v>
      </c>
      <c r="BN18" s="11">
        <v>-4</v>
      </c>
      <c r="BO18">
        <f t="shared" si="32"/>
        <v>1</v>
      </c>
      <c r="BR18">
        <v>1</v>
      </c>
      <c r="BS18">
        <v>16</v>
      </c>
      <c r="BT18">
        <v>20</v>
      </c>
      <c r="BU18">
        <v>2</v>
      </c>
      <c r="BV18">
        <v>4</v>
      </c>
      <c r="BW18">
        <v>19</v>
      </c>
      <c r="BX18">
        <v>3</v>
      </c>
      <c r="BY18">
        <v>5</v>
      </c>
      <c r="BZ18">
        <v>18</v>
      </c>
      <c r="CA18">
        <v>4</v>
      </c>
      <c r="CB18">
        <v>3</v>
      </c>
      <c r="CC18">
        <v>11</v>
      </c>
      <c r="CE18" t="s">
        <v>82</v>
      </c>
      <c r="CF18">
        <v>13</v>
      </c>
      <c r="CG18">
        <v>19</v>
      </c>
      <c r="CH18" t="s">
        <v>81</v>
      </c>
      <c r="CI18">
        <v>13</v>
      </c>
      <c r="CJ18">
        <v>19</v>
      </c>
      <c r="CM18">
        <v>1</v>
      </c>
      <c r="CN18">
        <v>14</v>
      </c>
      <c r="CO18">
        <v>19</v>
      </c>
      <c r="CP18">
        <v>2</v>
      </c>
      <c r="CQ18">
        <v>13</v>
      </c>
      <c r="CR18">
        <v>1</v>
      </c>
      <c r="CS18">
        <v>3</v>
      </c>
      <c r="CT18">
        <v>13</v>
      </c>
      <c r="CU18">
        <v>19</v>
      </c>
      <c r="CV18">
        <v>4</v>
      </c>
      <c r="CW18">
        <v>12</v>
      </c>
      <c r="CX18">
        <v>19</v>
      </c>
      <c r="CY18">
        <v>5</v>
      </c>
      <c r="CZ18">
        <v>12</v>
      </c>
      <c r="DA18">
        <v>20</v>
      </c>
      <c r="DB18">
        <v>6</v>
      </c>
      <c r="DC18">
        <v>11</v>
      </c>
      <c r="DD18">
        <v>20</v>
      </c>
      <c r="DE18">
        <v>7</v>
      </c>
      <c r="DF18">
        <v>12</v>
      </c>
      <c r="DG18">
        <v>21</v>
      </c>
      <c r="DH18">
        <v>8</v>
      </c>
      <c r="DI18">
        <v>5</v>
      </c>
      <c r="DJ18">
        <v>20</v>
      </c>
      <c r="DK18">
        <v>9</v>
      </c>
      <c r="DL18">
        <v>5</v>
      </c>
      <c r="DM18">
        <v>18</v>
      </c>
      <c r="DN18">
        <v>10</v>
      </c>
      <c r="DO18">
        <v>5</v>
      </c>
      <c r="DP18">
        <v>15</v>
      </c>
      <c r="DR18" s="15">
        <v>15</v>
      </c>
      <c r="DS18">
        <v>127</v>
      </c>
      <c r="DT18">
        <f t="shared" si="33"/>
        <v>8.0236220472440944</v>
      </c>
      <c r="DU18">
        <f t="shared" si="34"/>
        <v>19.708661417322833</v>
      </c>
      <c r="DX18">
        <v>2</v>
      </c>
      <c r="DY18">
        <v>4</v>
      </c>
      <c r="DZ18">
        <f t="shared" si="35"/>
        <v>0</v>
      </c>
      <c r="EB18">
        <v>1</v>
      </c>
      <c r="EC18">
        <v>14</v>
      </c>
      <c r="ED18">
        <f t="shared" si="36"/>
        <v>38</v>
      </c>
    </row>
    <row r="19" spans="1:134" ht="15.6">
      <c r="A19" s="2">
        <v>20210118</v>
      </c>
      <c r="B19" s="2">
        <v>773</v>
      </c>
      <c r="C19" s="2">
        <v>740</v>
      </c>
      <c r="D19" s="2">
        <v>720</v>
      </c>
      <c r="E19" s="2">
        <v>708</v>
      </c>
      <c r="F19" s="2">
        <v>700</v>
      </c>
      <c r="G19" s="2">
        <v>714</v>
      </c>
      <c r="H19" s="2">
        <v>744</v>
      </c>
      <c r="I19" s="2">
        <v>791</v>
      </c>
      <c r="J19" s="2">
        <v>848</v>
      </c>
      <c r="K19" s="2">
        <v>830</v>
      </c>
      <c r="L19" s="2">
        <v>781</v>
      </c>
      <c r="M19" s="2">
        <v>746</v>
      </c>
      <c r="N19" s="2">
        <v>697</v>
      </c>
      <c r="O19" s="2">
        <v>679</v>
      </c>
      <c r="P19" s="2">
        <v>716</v>
      </c>
      <c r="Q19" s="2">
        <v>756</v>
      </c>
      <c r="R19" s="2">
        <v>811</v>
      </c>
      <c r="S19" s="2">
        <v>878</v>
      </c>
      <c r="T19" s="2">
        <v>906</v>
      </c>
      <c r="U19" s="2">
        <v>883</v>
      </c>
      <c r="V19" s="2">
        <v>870</v>
      </c>
      <c r="W19" s="2">
        <v>845</v>
      </c>
      <c r="X19" s="2">
        <v>827</v>
      </c>
      <c r="Y19" s="2">
        <v>828</v>
      </c>
      <c r="AA19" s="4">
        <v>44214</v>
      </c>
      <c r="AB19">
        <f t="shared" si="0"/>
        <v>0.85320088300220753</v>
      </c>
      <c r="AC19">
        <f t="shared" si="1"/>
        <v>0.81677704194260481</v>
      </c>
      <c r="AD19">
        <f t="shared" si="2"/>
        <v>0.79470198675496684</v>
      </c>
      <c r="AE19">
        <f t="shared" si="3"/>
        <v>0.7814569536423841</v>
      </c>
      <c r="AF19">
        <f t="shared" si="4"/>
        <v>0.77262693156732887</v>
      </c>
      <c r="AG19">
        <f t="shared" si="5"/>
        <v>0.78807947019867552</v>
      </c>
      <c r="AH19">
        <f t="shared" si="6"/>
        <v>0.82119205298013243</v>
      </c>
      <c r="AI19">
        <f t="shared" si="7"/>
        <v>0.8730684326710817</v>
      </c>
      <c r="AJ19">
        <f t="shared" si="8"/>
        <v>0.9359823399558499</v>
      </c>
      <c r="AK19">
        <f t="shared" si="9"/>
        <v>0.91611479028697573</v>
      </c>
      <c r="AL19">
        <f t="shared" si="10"/>
        <v>0.86203090507726265</v>
      </c>
      <c r="AM19">
        <f t="shared" si="11"/>
        <v>0.82339955849889623</v>
      </c>
      <c r="AN19">
        <f t="shared" si="12"/>
        <v>0.76931567328918327</v>
      </c>
      <c r="AO19">
        <f t="shared" si="13"/>
        <v>0.7494481236203091</v>
      </c>
      <c r="AP19">
        <f t="shared" si="14"/>
        <v>0.79028697571743933</v>
      </c>
      <c r="AQ19">
        <f t="shared" si="15"/>
        <v>0.83443708609271527</v>
      </c>
      <c r="AR19">
        <f t="shared" si="16"/>
        <v>0.89514348785871967</v>
      </c>
      <c r="AS19">
        <f t="shared" si="17"/>
        <v>0.9690949227373068</v>
      </c>
      <c r="AT19">
        <f t="shared" si="18"/>
        <v>1</v>
      </c>
      <c r="AU19">
        <f t="shared" si="19"/>
        <v>0.97461368653421632</v>
      </c>
      <c r="AV19">
        <f t="shared" si="20"/>
        <v>0.96026490066225167</v>
      </c>
      <c r="AW19">
        <f t="shared" si="21"/>
        <v>0.93267108167770418</v>
      </c>
      <c r="AX19">
        <f t="shared" si="22"/>
        <v>0.91280353200883002</v>
      </c>
      <c r="AY19">
        <f t="shared" si="23"/>
        <v>0.91390728476821192</v>
      </c>
      <c r="AZ19">
        <f t="shared" si="24"/>
        <v>0.7494481236203091</v>
      </c>
      <c r="BA19" s="9" t="s">
        <v>34</v>
      </c>
      <c r="BB19" t="str" cm="1">
        <f t="array" ref="BB19">_xlfn.SWITCH(MONTH($AA19),3,"봄",4,"봄",5,"봄",6,"여름",7,"여름",8,"여름",9,"가을",10,"가을",11,"가을",12,"겨울",1,"겨울",2,"겨울")</f>
        <v>겨울</v>
      </c>
      <c r="BD19" t="str">
        <f t="shared" si="25"/>
        <v/>
      </c>
      <c r="BE19" s="6">
        <f>[1]ptemp!$F19</f>
        <v>2</v>
      </c>
      <c r="BF19">
        <f>[1]solar!$E19</f>
        <v>4</v>
      </c>
      <c r="BG19" t="str">
        <f t="shared" si="26"/>
        <v>0</v>
      </c>
      <c r="BH19" s="11"/>
      <c r="BI19">
        <f t="shared" si="27"/>
        <v>1</v>
      </c>
      <c r="BJ19">
        <f t="shared" si="28"/>
        <v>0</v>
      </c>
      <c r="BK19">
        <f t="shared" si="29"/>
        <v>4</v>
      </c>
      <c r="BL19">
        <f t="shared" si="30"/>
        <v>14</v>
      </c>
      <c r="BM19">
        <f t="shared" si="31"/>
        <v>19</v>
      </c>
      <c r="BN19" s="11">
        <v>-1.3</v>
      </c>
      <c r="BO19">
        <f t="shared" si="32"/>
        <v>1</v>
      </c>
      <c r="BR19">
        <v>1</v>
      </c>
      <c r="BS19">
        <v>13</v>
      </c>
      <c r="BT19">
        <v>20</v>
      </c>
      <c r="BU19">
        <v>2</v>
      </c>
      <c r="BV19">
        <v>4</v>
      </c>
      <c r="BW19">
        <v>20</v>
      </c>
      <c r="BX19">
        <v>3</v>
      </c>
      <c r="BY19">
        <v>4</v>
      </c>
      <c r="BZ19">
        <v>18</v>
      </c>
      <c r="CA19">
        <v>4</v>
      </c>
      <c r="CB19">
        <v>5</v>
      </c>
      <c r="CC19">
        <v>11</v>
      </c>
      <c r="CE19" t="s">
        <v>82</v>
      </c>
      <c r="CF19">
        <v>13</v>
      </c>
      <c r="CG19">
        <v>19</v>
      </c>
      <c r="CH19" t="s">
        <v>81</v>
      </c>
      <c r="CI19">
        <v>13</v>
      </c>
      <c r="CJ19">
        <v>20</v>
      </c>
      <c r="CM19">
        <v>1</v>
      </c>
      <c r="CN19">
        <v>12</v>
      </c>
      <c r="CO19">
        <v>19</v>
      </c>
      <c r="CP19">
        <v>2</v>
      </c>
      <c r="CQ19">
        <v>13</v>
      </c>
      <c r="CR19">
        <v>20</v>
      </c>
      <c r="CS19">
        <v>3</v>
      </c>
      <c r="CT19">
        <v>13</v>
      </c>
      <c r="CU19">
        <v>19</v>
      </c>
      <c r="CV19">
        <v>4</v>
      </c>
      <c r="CW19">
        <v>13</v>
      </c>
      <c r="CX19">
        <v>19</v>
      </c>
      <c r="CY19">
        <v>5</v>
      </c>
      <c r="CZ19">
        <v>13</v>
      </c>
      <c r="DA19">
        <v>19</v>
      </c>
      <c r="DB19">
        <v>6</v>
      </c>
      <c r="DC19">
        <v>13</v>
      </c>
      <c r="DD19">
        <v>21</v>
      </c>
      <c r="DE19">
        <v>7</v>
      </c>
      <c r="DF19">
        <v>10</v>
      </c>
      <c r="DG19">
        <v>21</v>
      </c>
      <c r="DH19">
        <v>8</v>
      </c>
      <c r="DI19">
        <v>10</v>
      </c>
      <c r="DJ19">
        <v>21</v>
      </c>
      <c r="DK19">
        <v>9</v>
      </c>
      <c r="DL19">
        <v>4</v>
      </c>
      <c r="DM19">
        <v>20</v>
      </c>
      <c r="DN19">
        <v>10</v>
      </c>
      <c r="DO19">
        <v>5</v>
      </c>
      <c r="DP19">
        <v>16</v>
      </c>
      <c r="DR19" s="15">
        <v>16</v>
      </c>
      <c r="DS19">
        <v>62</v>
      </c>
      <c r="DT19">
        <f t="shared" si="33"/>
        <v>8.82258064516129</v>
      </c>
      <c r="DU19">
        <f t="shared" si="34"/>
        <v>19.967741935483872</v>
      </c>
      <c r="DX19">
        <v>2</v>
      </c>
      <c r="DY19">
        <v>5</v>
      </c>
      <c r="DZ19">
        <f t="shared" si="35"/>
        <v>0</v>
      </c>
      <c r="EB19">
        <v>1</v>
      </c>
      <c r="EC19">
        <v>15</v>
      </c>
      <c r="ED19">
        <f t="shared" si="36"/>
        <v>53</v>
      </c>
    </row>
    <row r="20" spans="1:134" ht="15.6">
      <c r="A20" s="2">
        <v>20210119</v>
      </c>
      <c r="B20" s="2">
        <v>796</v>
      </c>
      <c r="C20" s="2">
        <v>769</v>
      </c>
      <c r="D20" s="2">
        <v>755</v>
      </c>
      <c r="E20" s="2">
        <v>743</v>
      </c>
      <c r="F20" s="2">
        <v>750</v>
      </c>
      <c r="G20" s="2">
        <v>769</v>
      </c>
      <c r="H20" s="2">
        <v>808</v>
      </c>
      <c r="I20" s="2">
        <v>857</v>
      </c>
      <c r="J20" s="2">
        <v>826</v>
      </c>
      <c r="K20" s="2">
        <v>683</v>
      </c>
      <c r="L20" s="2">
        <v>644</v>
      </c>
      <c r="M20" s="2">
        <v>627</v>
      </c>
      <c r="N20" s="2">
        <v>606</v>
      </c>
      <c r="O20" s="2">
        <v>632</v>
      </c>
      <c r="P20" s="2">
        <v>659</v>
      </c>
      <c r="Q20" s="2">
        <v>704</v>
      </c>
      <c r="R20" s="2">
        <v>794</v>
      </c>
      <c r="S20" s="2">
        <v>896</v>
      </c>
      <c r="T20" s="2">
        <v>929</v>
      </c>
      <c r="U20" s="2">
        <v>929</v>
      </c>
      <c r="V20" s="2">
        <v>915</v>
      </c>
      <c r="W20" s="2">
        <v>886</v>
      </c>
      <c r="X20" s="2">
        <v>866</v>
      </c>
      <c r="Y20" s="2">
        <v>854</v>
      </c>
      <c r="AA20" s="4">
        <v>44215</v>
      </c>
      <c r="AB20">
        <f t="shared" si="0"/>
        <v>0.85683530678148545</v>
      </c>
      <c r="AC20">
        <f t="shared" si="1"/>
        <v>0.82777179763186226</v>
      </c>
      <c r="AD20">
        <f t="shared" si="2"/>
        <v>0.81270182992465012</v>
      </c>
      <c r="AE20">
        <f t="shared" si="3"/>
        <v>0.79978471474703983</v>
      </c>
      <c r="AF20">
        <f t="shared" si="4"/>
        <v>0.8073196986006459</v>
      </c>
      <c r="AG20">
        <f t="shared" si="5"/>
        <v>0.82777179763186226</v>
      </c>
      <c r="AH20">
        <f t="shared" si="6"/>
        <v>0.86975242195909586</v>
      </c>
      <c r="AI20">
        <f t="shared" si="7"/>
        <v>0.92249730893433801</v>
      </c>
      <c r="AJ20">
        <f t="shared" si="8"/>
        <v>0.88912809472551135</v>
      </c>
      <c r="AK20">
        <f t="shared" si="9"/>
        <v>0.73519913885898813</v>
      </c>
      <c r="AL20">
        <f t="shared" si="10"/>
        <v>0.69321851453175454</v>
      </c>
      <c r="AM20">
        <f t="shared" si="11"/>
        <v>0.67491926803013991</v>
      </c>
      <c r="AN20">
        <f t="shared" si="12"/>
        <v>0.65231431646932181</v>
      </c>
      <c r="AO20">
        <f t="shared" si="13"/>
        <v>0.68030139935414424</v>
      </c>
      <c r="AP20">
        <f t="shared" si="14"/>
        <v>0.70936490850376754</v>
      </c>
      <c r="AQ20">
        <f t="shared" si="15"/>
        <v>0.75780409041980623</v>
      </c>
      <c r="AR20">
        <f t="shared" si="16"/>
        <v>0.85468245425188372</v>
      </c>
      <c r="AS20">
        <f t="shared" si="17"/>
        <v>0.96447793326157161</v>
      </c>
      <c r="AT20">
        <f t="shared" si="18"/>
        <v>1</v>
      </c>
      <c r="AU20">
        <f t="shared" si="19"/>
        <v>1</v>
      </c>
      <c r="AV20">
        <f t="shared" si="20"/>
        <v>0.98493003229278797</v>
      </c>
      <c r="AW20">
        <f t="shared" si="21"/>
        <v>0.95371367061356294</v>
      </c>
      <c r="AX20">
        <f t="shared" si="22"/>
        <v>0.9321851453175457</v>
      </c>
      <c r="AY20">
        <f t="shared" si="23"/>
        <v>0.91926803013993541</v>
      </c>
      <c r="AZ20">
        <f t="shared" si="24"/>
        <v>0.65231431646932181</v>
      </c>
      <c r="BA20" s="6" t="s">
        <v>35</v>
      </c>
      <c r="BB20" t="str" cm="1">
        <f t="array" ref="BB20">_xlfn.SWITCH(MONTH($AA20),3,"봄",4,"봄",5,"봄",6,"여름",7,"여름",8,"여름",9,"가을",10,"가을",11,"가을",12,"겨울",1,"겨울",2,"겨울")</f>
        <v>겨울</v>
      </c>
      <c r="BD20" t="str">
        <f t="shared" si="25"/>
        <v/>
      </c>
      <c r="BE20" s="6">
        <f>[1]ptemp!$F20</f>
        <v>2</v>
      </c>
      <c r="BF20">
        <f>[1]solar!$E20</f>
        <v>8</v>
      </c>
      <c r="BG20" t="str">
        <f t="shared" si="26"/>
        <v>0</v>
      </c>
      <c r="BH20" s="11"/>
      <c r="BI20">
        <f t="shared" si="27"/>
        <v>2</v>
      </c>
      <c r="BJ20">
        <f t="shared" si="28"/>
        <v>0</v>
      </c>
      <c r="BK20">
        <f t="shared" si="29"/>
        <v>4</v>
      </c>
      <c r="BL20">
        <f t="shared" si="30"/>
        <v>13</v>
      </c>
      <c r="BM20">
        <f t="shared" si="31"/>
        <v>19</v>
      </c>
      <c r="BN20" s="11">
        <v>-1.9</v>
      </c>
      <c r="BO20">
        <f t="shared" si="32"/>
        <v>1</v>
      </c>
      <c r="BR20">
        <v>1</v>
      </c>
      <c r="BS20">
        <v>14</v>
      </c>
      <c r="BT20">
        <v>20</v>
      </c>
      <c r="BU20">
        <v>2</v>
      </c>
      <c r="BV20">
        <v>5</v>
      </c>
      <c r="BW20">
        <v>19</v>
      </c>
      <c r="BX20">
        <v>3</v>
      </c>
      <c r="BY20">
        <v>4</v>
      </c>
      <c r="BZ20">
        <v>19</v>
      </c>
      <c r="CA20">
        <v>4</v>
      </c>
      <c r="CB20">
        <v>15</v>
      </c>
      <c r="CC20">
        <v>19</v>
      </c>
      <c r="CE20" t="s">
        <v>82</v>
      </c>
      <c r="CF20">
        <v>4</v>
      </c>
      <c r="CG20">
        <v>18</v>
      </c>
      <c r="CH20" t="s">
        <v>81</v>
      </c>
      <c r="CI20">
        <v>13</v>
      </c>
      <c r="CJ20">
        <v>19</v>
      </c>
      <c r="CM20">
        <v>1</v>
      </c>
      <c r="CN20">
        <v>11</v>
      </c>
      <c r="CO20">
        <v>18</v>
      </c>
      <c r="CP20">
        <v>2</v>
      </c>
      <c r="CQ20">
        <v>14</v>
      </c>
      <c r="CR20">
        <v>1</v>
      </c>
      <c r="CS20">
        <v>3</v>
      </c>
      <c r="CT20">
        <v>4</v>
      </c>
      <c r="CU20">
        <v>16</v>
      </c>
      <c r="CV20">
        <v>4</v>
      </c>
      <c r="CW20">
        <v>14</v>
      </c>
      <c r="CX20">
        <v>21</v>
      </c>
      <c r="CY20">
        <v>5</v>
      </c>
      <c r="CZ20">
        <v>13</v>
      </c>
      <c r="DA20">
        <v>21</v>
      </c>
      <c r="DB20">
        <v>6</v>
      </c>
      <c r="DC20">
        <v>12</v>
      </c>
      <c r="DD20">
        <v>21</v>
      </c>
      <c r="DE20">
        <v>7</v>
      </c>
      <c r="DF20">
        <v>13</v>
      </c>
      <c r="DG20">
        <v>20</v>
      </c>
      <c r="DH20">
        <v>8</v>
      </c>
      <c r="DI20">
        <v>8</v>
      </c>
      <c r="DJ20">
        <v>20</v>
      </c>
      <c r="DK20">
        <v>9</v>
      </c>
      <c r="DL20">
        <v>5</v>
      </c>
      <c r="DM20">
        <v>19</v>
      </c>
      <c r="DN20">
        <v>10</v>
      </c>
      <c r="DO20">
        <v>5</v>
      </c>
      <c r="DP20">
        <v>19</v>
      </c>
      <c r="DS20">
        <v>0</v>
      </c>
      <c r="DX20">
        <v>2</v>
      </c>
      <c r="DY20">
        <v>6</v>
      </c>
      <c r="DZ20">
        <f t="shared" si="35"/>
        <v>0</v>
      </c>
      <c r="EB20">
        <v>1</v>
      </c>
      <c r="EC20">
        <v>16</v>
      </c>
      <c r="ED20">
        <f t="shared" si="36"/>
        <v>33</v>
      </c>
    </row>
    <row r="21" spans="1:134" ht="15.6">
      <c r="A21" s="2">
        <v>20210120</v>
      </c>
      <c r="B21" s="2">
        <v>814</v>
      </c>
      <c r="C21" s="2">
        <v>783</v>
      </c>
      <c r="D21" s="2">
        <v>757</v>
      </c>
      <c r="E21" s="2">
        <v>746</v>
      </c>
      <c r="F21" s="2">
        <v>740</v>
      </c>
      <c r="G21" s="2">
        <v>743</v>
      </c>
      <c r="H21" s="2">
        <v>768</v>
      </c>
      <c r="I21" s="2">
        <v>806</v>
      </c>
      <c r="J21" s="2">
        <v>790</v>
      </c>
      <c r="K21" s="2">
        <v>660</v>
      </c>
      <c r="L21" s="2">
        <v>628</v>
      </c>
      <c r="M21" s="2">
        <v>620</v>
      </c>
      <c r="N21" s="2">
        <v>619</v>
      </c>
      <c r="O21" s="2">
        <v>668</v>
      </c>
      <c r="P21" s="2">
        <v>689</v>
      </c>
      <c r="Q21" s="2">
        <v>705</v>
      </c>
      <c r="R21" s="2">
        <v>742</v>
      </c>
      <c r="S21" s="2">
        <v>787</v>
      </c>
      <c r="T21" s="2">
        <v>809</v>
      </c>
      <c r="U21" s="2">
        <v>804</v>
      </c>
      <c r="V21" s="2">
        <v>781</v>
      </c>
      <c r="W21" s="2">
        <v>751</v>
      </c>
      <c r="X21" s="2">
        <v>737</v>
      </c>
      <c r="Y21" s="2">
        <v>733</v>
      </c>
      <c r="AA21" s="4">
        <v>44216</v>
      </c>
      <c r="AB21">
        <f t="shared" si="0"/>
        <v>1</v>
      </c>
      <c r="AC21">
        <f t="shared" si="1"/>
        <v>0.96191646191646196</v>
      </c>
      <c r="AD21">
        <f t="shared" si="2"/>
        <v>0.92997542997542992</v>
      </c>
      <c r="AE21">
        <f t="shared" si="3"/>
        <v>0.91646191646191644</v>
      </c>
      <c r="AF21">
        <f t="shared" si="4"/>
        <v>0.90909090909090906</v>
      </c>
      <c r="AG21">
        <f t="shared" si="5"/>
        <v>0.91277641277641275</v>
      </c>
      <c r="AH21">
        <f t="shared" si="6"/>
        <v>0.94348894348894352</v>
      </c>
      <c r="AI21">
        <f t="shared" si="7"/>
        <v>0.9901719901719902</v>
      </c>
      <c r="AJ21">
        <f t="shared" si="8"/>
        <v>0.97051597051597049</v>
      </c>
      <c r="AK21">
        <f t="shared" si="9"/>
        <v>0.81081081081081086</v>
      </c>
      <c r="AL21">
        <f t="shared" si="10"/>
        <v>0.77149877149877155</v>
      </c>
      <c r="AM21">
        <f t="shared" si="11"/>
        <v>0.76167076167076164</v>
      </c>
      <c r="AN21">
        <f t="shared" si="12"/>
        <v>0.76044226044226049</v>
      </c>
      <c r="AO21">
        <f t="shared" si="13"/>
        <v>0.82063882063882065</v>
      </c>
      <c r="AP21">
        <f t="shared" si="14"/>
        <v>0.84643734643734647</v>
      </c>
      <c r="AQ21">
        <f t="shared" si="15"/>
        <v>0.86609336609336607</v>
      </c>
      <c r="AR21">
        <f t="shared" si="16"/>
        <v>0.91154791154791159</v>
      </c>
      <c r="AS21">
        <f t="shared" si="17"/>
        <v>0.96683046683046681</v>
      </c>
      <c r="AT21">
        <f t="shared" si="18"/>
        <v>0.99385749385749389</v>
      </c>
      <c r="AU21">
        <f t="shared" si="19"/>
        <v>0.98771498771498767</v>
      </c>
      <c r="AV21">
        <f t="shared" si="20"/>
        <v>0.95945945945945943</v>
      </c>
      <c r="AW21">
        <f t="shared" si="21"/>
        <v>0.92260442260442266</v>
      </c>
      <c r="AX21">
        <f t="shared" si="22"/>
        <v>0.90540540540540537</v>
      </c>
      <c r="AY21">
        <f t="shared" si="23"/>
        <v>0.90049140049140053</v>
      </c>
      <c r="AZ21">
        <f t="shared" si="24"/>
        <v>0.76044226044226049</v>
      </c>
      <c r="BA21" s="8" t="s">
        <v>36</v>
      </c>
      <c r="BB21" t="str" cm="1">
        <f t="array" ref="BB21">_xlfn.SWITCH(MONTH($AA21),3,"봄",4,"봄",5,"봄",6,"여름",7,"여름",8,"여름",9,"가을",10,"가을",11,"가을",12,"겨울",1,"겨울",2,"겨울")</f>
        <v>겨울</v>
      </c>
      <c r="BD21" t="str">
        <f t="shared" si="25"/>
        <v/>
      </c>
      <c r="BE21" s="6">
        <f>[1]ptemp!$F21</f>
        <v>2</v>
      </c>
      <c r="BF21">
        <f>[1]solar!$E21</f>
        <v>8</v>
      </c>
      <c r="BG21" t="str">
        <f t="shared" si="26"/>
        <v>0</v>
      </c>
      <c r="BH21" s="11"/>
      <c r="BI21">
        <f t="shared" si="27"/>
        <v>3</v>
      </c>
      <c r="BJ21">
        <f t="shared" si="28"/>
        <v>0</v>
      </c>
      <c r="BK21">
        <f t="shared" si="29"/>
        <v>4</v>
      </c>
      <c r="BL21">
        <f t="shared" si="30"/>
        <v>13</v>
      </c>
      <c r="BM21">
        <f t="shared" si="31"/>
        <v>1</v>
      </c>
      <c r="BN21" s="11">
        <v>1</v>
      </c>
      <c r="BO21">
        <f t="shared" si="32"/>
        <v>2</v>
      </c>
      <c r="BR21">
        <v>1</v>
      </c>
      <c r="BS21">
        <v>13</v>
      </c>
      <c r="BT21">
        <v>20</v>
      </c>
      <c r="BU21">
        <v>2</v>
      </c>
      <c r="BV21">
        <v>4</v>
      </c>
      <c r="BW21">
        <v>18</v>
      </c>
      <c r="BX21">
        <v>3</v>
      </c>
      <c r="BY21">
        <v>5</v>
      </c>
      <c r="BZ21">
        <v>19</v>
      </c>
      <c r="CA21">
        <v>4</v>
      </c>
      <c r="CB21">
        <v>12</v>
      </c>
      <c r="CC21">
        <v>19</v>
      </c>
      <c r="CE21" t="s">
        <v>82</v>
      </c>
      <c r="CF21">
        <v>5</v>
      </c>
      <c r="CG21">
        <v>19</v>
      </c>
      <c r="CH21" t="s">
        <v>81</v>
      </c>
      <c r="CI21">
        <v>13</v>
      </c>
      <c r="CJ21">
        <v>19</v>
      </c>
      <c r="CM21">
        <v>1</v>
      </c>
      <c r="CN21">
        <v>3</v>
      </c>
      <c r="CO21">
        <v>18</v>
      </c>
      <c r="CP21">
        <v>2</v>
      </c>
      <c r="CQ21">
        <v>13</v>
      </c>
      <c r="CR21">
        <v>20</v>
      </c>
      <c r="CS21">
        <v>3</v>
      </c>
      <c r="CT21">
        <v>4</v>
      </c>
      <c r="CU21">
        <v>19</v>
      </c>
      <c r="CV21">
        <v>4</v>
      </c>
      <c r="CW21">
        <v>14</v>
      </c>
      <c r="CX21">
        <v>21</v>
      </c>
      <c r="CY21">
        <v>5</v>
      </c>
      <c r="CZ21">
        <v>9</v>
      </c>
      <c r="DA21">
        <v>19</v>
      </c>
      <c r="DB21">
        <v>6</v>
      </c>
      <c r="DC21">
        <v>12</v>
      </c>
      <c r="DD21">
        <v>21</v>
      </c>
      <c r="DE21">
        <v>7</v>
      </c>
      <c r="DF21">
        <v>4</v>
      </c>
      <c r="DG21">
        <v>20</v>
      </c>
      <c r="DH21">
        <v>8</v>
      </c>
      <c r="DI21">
        <v>8</v>
      </c>
      <c r="DJ21">
        <v>17</v>
      </c>
      <c r="DK21">
        <v>9</v>
      </c>
      <c r="DL21">
        <v>5</v>
      </c>
      <c r="DM21">
        <v>19</v>
      </c>
      <c r="DN21">
        <v>10</v>
      </c>
      <c r="DO21">
        <v>5</v>
      </c>
      <c r="DP21">
        <v>20</v>
      </c>
      <c r="DX21">
        <v>2</v>
      </c>
      <c r="DY21">
        <v>7</v>
      </c>
      <c r="DZ21" s="13">
        <f t="shared" si="35"/>
        <v>34</v>
      </c>
      <c r="EB21">
        <v>2</v>
      </c>
      <c r="EC21">
        <v>1</v>
      </c>
      <c r="ED21">
        <f t="shared" si="36"/>
        <v>0</v>
      </c>
    </row>
    <row r="22" spans="1:134" ht="15.6">
      <c r="A22" s="2">
        <v>20210121</v>
      </c>
      <c r="B22" s="2">
        <v>696</v>
      </c>
      <c r="C22" s="2">
        <v>659</v>
      </c>
      <c r="D22" s="2">
        <v>644</v>
      </c>
      <c r="E22" s="2">
        <v>640</v>
      </c>
      <c r="F22" s="2">
        <v>640</v>
      </c>
      <c r="G22" s="2">
        <v>664</v>
      </c>
      <c r="H22" s="2">
        <v>693</v>
      </c>
      <c r="I22" s="2">
        <v>738</v>
      </c>
      <c r="J22" s="2">
        <v>742</v>
      </c>
      <c r="K22" s="2">
        <v>635</v>
      </c>
      <c r="L22" s="2">
        <v>617</v>
      </c>
      <c r="M22" s="2">
        <v>613</v>
      </c>
      <c r="N22" s="2">
        <v>584</v>
      </c>
      <c r="O22" s="2">
        <v>614</v>
      </c>
      <c r="P22" s="2">
        <v>664</v>
      </c>
      <c r="Q22" s="2">
        <v>732</v>
      </c>
      <c r="R22" s="2">
        <v>722</v>
      </c>
      <c r="S22" s="2">
        <v>749</v>
      </c>
      <c r="T22" s="2">
        <v>761</v>
      </c>
      <c r="U22" s="2">
        <v>755</v>
      </c>
      <c r="V22" s="2">
        <v>734</v>
      </c>
      <c r="W22" s="2">
        <v>709</v>
      </c>
      <c r="X22" s="2">
        <v>690</v>
      </c>
      <c r="Y22" s="2">
        <v>679</v>
      </c>
      <c r="AA22" s="4">
        <v>44217</v>
      </c>
      <c r="AB22">
        <f t="shared" si="0"/>
        <v>0.91458607095926414</v>
      </c>
      <c r="AC22">
        <f t="shared" si="1"/>
        <v>0.86596583442838371</v>
      </c>
      <c r="AD22">
        <f t="shared" si="2"/>
        <v>0.84625492772667543</v>
      </c>
      <c r="AE22">
        <f t="shared" si="3"/>
        <v>0.84099868593955318</v>
      </c>
      <c r="AF22">
        <f t="shared" si="4"/>
        <v>0.84099868593955318</v>
      </c>
      <c r="AG22">
        <f t="shared" si="5"/>
        <v>0.87253613666228647</v>
      </c>
      <c r="AH22">
        <f t="shared" si="6"/>
        <v>0.91064388961892251</v>
      </c>
      <c r="AI22">
        <f t="shared" si="7"/>
        <v>0.96977660972404733</v>
      </c>
      <c r="AJ22">
        <f t="shared" si="8"/>
        <v>0.97503285151116947</v>
      </c>
      <c r="AK22">
        <f t="shared" si="9"/>
        <v>0.83442838370565042</v>
      </c>
      <c r="AL22">
        <f t="shared" si="10"/>
        <v>0.81077529566360051</v>
      </c>
      <c r="AM22">
        <f t="shared" si="11"/>
        <v>0.80551905387647826</v>
      </c>
      <c r="AN22">
        <f t="shared" si="12"/>
        <v>0.76741130091984233</v>
      </c>
      <c r="AO22">
        <f t="shared" si="13"/>
        <v>0.80683311432325888</v>
      </c>
      <c r="AP22">
        <f t="shared" si="14"/>
        <v>0.87253613666228647</v>
      </c>
      <c r="AQ22">
        <f t="shared" si="15"/>
        <v>0.96189224704336396</v>
      </c>
      <c r="AR22">
        <f t="shared" si="16"/>
        <v>0.94875164257555844</v>
      </c>
      <c r="AS22">
        <f t="shared" si="17"/>
        <v>0.98423127463863336</v>
      </c>
      <c r="AT22">
        <f t="shared" si="18"/>
        <v>1</v>
      </c>
      <c r="AU22">
        <f t="shared" si="19"/>
        <v>0.99211563731931673</v>
      </c>
      <c r="AV22">
        <f t="shared" si="20"/>
        <v>0.96452036793692508</v>
      </c>
      <c r="AW22">
        <f t="shared" si="21"/>
        <v>0.93166885676741129</v>
      </c>
      <c r="AX22">
        <f t="shared" si="22"/>
        <v>0.90670170827858076</v>
      </c>
      <c r="AY22">
        <f t="shared" si="23"/>
        <v>0.89224704336399474</v>
      </c>
      <c r="AZ22">
        <f t="shared" si="24"/>
        <v>0.76741130091984233</v>
      </c>
      <c r="BA22" s="9" t="s">
        <v>37</v>
      </c>
      <c r="BB22" t="str" cm="1">
        <f t="array" ref="BB22">_xlfn.SWITCH(MONTH($AA22),3,"봄",4,"봄",5,"봄",6,"여름",7,"여름",8,"여름",9,"가을",10,"가을",11,"가을",12,"겨울",1,"겨울",2,"겨울")</f>
        <v>겨울</v>
      </c>
      <c r="BD22" t="str">
        <f t="shared" si="25"/>
        <v/>
      </c>
      <c r="BE22" s="6">
        <f>[1]ptemp!$F22</f>
        <v>4</v>
      </c>
      <c r="BF22">
        <f>[1]solar!$E22</f>
        <v>6</v>
      </c>
      <c r="BG22" t="str">
        <f t="shared" si="26"/>
        <v>1</v>
      </c>
      <c r="BH22" s="11">
        <v>0.5</v>
      </c>
      <c r="BI22">
        <f t="shared" si="27"/>
        <v>4</v>
      </c>
      <c r="BJ22">
        <f t="shared" si="28"/>
        <v>0</v>
      </c>
      <c r="BK22">
        <f t="shared" si="29"/>
        <v>4</v>
      </c>
      <c r="BL22">
        <f t="shared" si="30"/>
        <v>13</v>
      </c>
      <c r="BM22">
        <f t="shared" si="31"/>
        <v>19</v>
      </c>
      <c r="BN22" s="11">
        <v>5.3</v>
      </c>
      <c r="BO22">
        <f t="shared" si="32"/>
        <v>3</v>
      </c>
      <c r="BR22">
        <v>1</v>
      </c>
      <c r="BS22">
        <v>13</v>
      </c>
      <c r="BT22">
        <v>20</v>
      </c>
      <c r="BU22">
        <v>2</v>
      </c>
      <c r="BV22">
        <v>5</v>
      </c>
      <c r="BW22">
        <v>20</v>
      </c>
      <c r="BX22">
        <v>3</v>
      </c>
      <c r="BY22">
        <v>5</v>
      </c>
      <c r="BZ22">
        <v>20</v>
      </c>
      <c r="CA22">
        <v>4</v>
      </c>
      <c r="CB22">
        <v>4</v>
      </c>
      <c r="CC22">
        <v>18</v>
      </c>
      <c r="CE22" t="s">
        <v>82</v>
      </c>
      <c r="CF22">
        <v>12</v>
      </c>
      <c r="CG22">
        <v>19</v>
      </c>
      <c r="CH22" t="s">
        <v>81</v>
      </c>
      <c r="CI22">
        <v>14</v>
      </c>
      <c r="CJ22">
        <v>19</v>
      </c>
      <c r="CM22">
        <v>1</v>
      </c>
      <c r="CN22">
        <v>5</v>
      </c>
      <c r="CO22">
        <v>19</v>
      </c>
      <c r="CP22">
        <v>2</v>
      </c>
      <c r="CQ22">
        <v>12</v>
      </c>
      <c r="CR22">
        <v>20</v>
      </c>
      <c r="CS22">
        <v>3</v>
      </c>
      <c r="CT22">
        <v>14</v>
      </c>
      <c r="CU22">
        <v>20</v>
      </c>
      <c r="CV22">
        <v>4</v>
      </c>
      <c r="CW22">
        <v>13</v>
      </c>
      <c r="CX22">
        <v>20</v>
      </c>
      <c r="CY22">
        <v>5</v>
      </c>
      <c r="CZ22">
        <v>13</v>
      </c>
      <c r="DA22">
        <v>21</v>
      </c>
      <c r="DB22">
        <v>6</v>
      </c>
      <c r="DC22">
        <v>13</v>
      </c>
      <c r="DD22">
        <v>21</v>
      </c>
      <c r="DE22">
        <v>7</v>
      </c>
      <c r="DF22">
        <v>12</v>
      </c>
      <c r="DG22">
        <v>20</v>
      </c>
      <c r="DH22">
        <v>8</v>
      </c>
      <c r="DI22">
        <v>5</v>
      </c>
      <c r="DJ22">
        <v>20</v>
      </c>
      <c r="DK22">
        <v>9</v>
      </c>
      <c r="DL22">
        <v>5</v>
      </c>
      <c r="DM22">
        <v>20</v>
      </c>
      <c r="DN22">
        <v>10</v>
      </c>
      <c r="DO22">
        <v>5</v>
      </c>
      <c r="DP22">
        <v>19</v>
      </c>
      <c r="DX22">
        <v>2</v>
      </c>
      <c r="DY22">
        <v>8</v>
      </c>
      <c r="DZ22" s="13">
        <f t="shared" si="35"/>
        <v>55</v>
      </c>
      <c r="EB22">
        <v>2</v>
      </c>
      <c r="EC22">
        <v>2</v>
      </c>
      <c r="ED22">
        <f t="shared" si="36"/>
        <v>12</v>
      </c>
    </row>
    <row r="23" spans="1:134" ht="15.6">
      <c r="A23" s="2">
        <v>20210122</v>
      </c>
      <c r="B23" s="2">
        <v>637</v>
      </c>
      <c r="C23" s="2">
        <v>603</v>
      </c>
      <c r="D23" s="2">
        <v>584</v>
      </c>
      <c r="E23" s="2">
        <v>577</v>
      </c>
      <c r="F23" s="2">
        <v>577</v>
      </c>
      <c r="G23" s="2">
        <v>597</v>
      </c>
      <c r="H23" s="2">
        <v>629</v>
      </c>
      <c r="I23" s="2">
        <v>667</v>
      </c>
      <c r="J23" s="2">
        <v>731</v>
      </c>
      <c r="K23" s="2">
        <v>736</v>
      </c>
      <c r="L23" s="2">
        <v>722</v>
      </c>
      <c r="M23" s="2">
        <v>751</v>
      </c>
      <c r="N23" s="2">
        <v>733</v>
      </c>
      <c r="O23" s="2">
        <v>718</v>
      </c>
      <c r="P23" s="2">
        <v>741</v>
      </c>
      <c r="Q23" s="2">
        <v>764</v>
      </c>
      <c r="R23" s="2">
        <v>790</v>
      </c>
      <c r="S23" s="2">
        <v>795</v>
      </c>
      <c r="T23" s="2">
        <v>790</v>
      </c>
      <c r="U23" s="2">
        <v>774</v>
      </c>
      <c r="V23" s="2">
        <v>753</v>
      </c>
      <c r="W23" s="2">
        <v>720</v>
      </c>
      <c r="X23" s="2">
        <v>704</v>
      </c>
      <c r="Y23" s="2">
        <v>696</v>
      </c>
      <c r="AA23" s="4">
        <v>44218</v>
      </c>
      <c r="AB23">
        <f t="shared" si="0"/>
        <v>0.80125786163522017</v>
      </c>
      <c r="AC23">
        <f t="shared" si="1"/>
        <v>0.7584905660377359</v>
      </c>
      <c r="AD23">
        <f t="shared" si="2"/>
        <v>0.73459119496855341</v>
      </c>
      <c r="AE23">
        <f t="shared" si="3"/>
        <v>0.72578616352201253</v>
      </c>
      <c r="AF23">
        <f t="shared" si="4"/>
        <v>0.72578616352201253</v>
      </c>
      <c r="AG23">
        <f t="shared" si="5"/>
        <v>0.75094339622641515</v>
      </c>
      <c r="AH23">
        <f t="shared" si="6"/>
        <v>0.79119496855345917</v>
      </c>
      <c r="AI23">
        <f t="shared" si="7"/>
        <v>0.83899371069182394</v>
      </c>
      <c r="AJ23">
        <f t="shared" si="8"/>
        <v>0.91949685534591197</v>
      </c>
      <c r="AK23">
        <f t="shared" si="9"/>
        <v>0.9257861635220126</v>
      </c>
      <c r="AL23">
        <f t="shared" si="10"/>
        <v>0.90817610062893084</v>
      </c>
      <c r="AM23">
        <f t="shared" si="11"/>
        <v>0.94465408805031448</v>
      </c>
      <c r="AN23">
        <f t="shared" si="12"/>
        <v>0.92201257861635222</v>
      </c>
      <c r="AO23">
        <f t="shared" si="13"/>
        <v>0.90314465408805034</v>
      </c>
      <c r="AP23">
        <f t="shared" si="14"/>
        <v>0.93207547169811322</v>
      </c>
      <c r="AQ23">
        <f t="shared" si="15"/>
        <v>0.96100628930817611</v>
      </c>
      <c r="AR23">
        <f t="shared" si="16"/>
        <v>0.99371069182389937</v>
      </c>
      <c r="AS23">
        <f t="shared" si="17"/>
        <v>1</v>
      </c>
      <c r="AT23">
        <f t="shared" si="18"/>
        <v>0.99371069182389937</v>
      </c>
      <c r="AU23">
        <f t="shared" si="19"/>
        <v>0.97358490566037736</v>
      </c>
      <c r="AV23">
        <f t="shared" si="20"/>
        <v>0.94716981132075473</v>
      </c>
      <c r="AW23">
        <f t="shared" si="21"/>
        <v>0.90566037735849059</v>
      </c>
      <c r="AX23">
        <f t="shared" si="22"/>
        <v>0.88553459119496858</v>
      </c>
      <c r="AY23">
        <f t="shared" si="23"/>
        <v>0.87547169811320757</v>
      </c>
      <c r="AZ23">
        <f t="shared" si="24"/>
        <v>0.72578616352201253</v>
      </c>
      <c r="BA23" s="6" t="s">
        <v>38</v>
      </c>
      <c r="BB23" t="str" cm="1">
        <f t="array" ref="BB23">_xlfn.SWITCH(MONTH($AA23),3,"봄",4,"봄",5,"봄",6,"여름",7,"여름",8,"여름",9,"가을",10,"가을",11,"가을",12,"겨울",1,"겨울",2,"겨울")</f>
        <v>겨울</v>
      </c>
      <c r="BD23" t="str">
        <f t="shared" si="25"/>
        <v/>
      </c>
      <c r="BE23" s="6">
        <f>[1]ptemp!$F23</f>
        <v>6</v>
      </c>
      <c r="BF23">
        <f>[1]solar!$E23</f>
        <v>2</v>
      </c>
      <c r="BG23" t="str">
        <f t="shared" si="26"/>
        <v>1</v>
      </c>
      <c r="BH23" s="11">
        <v>8.1999999999999993</v>
      </c>
      <c r="BI23">
        <f t="shared" si="27"/>
        <v>5</v>
      </c>
      <c r="BJ23">
        <f t="shared" si="28"/>
        <v>0</v>
      </c>
      <c r="BK23">
        <f t="shared" si="29"/>
        <v>4</v>
      </c>
      <c r="BL23">
        <f t="shared" si="30"/>
        <v>4</v>
      </c>
      <c r="BM23">
        <f t="shared" si="31"/>
        <v>18</v>
      </c>
      <c r="BN23" s="11">
        <v>11.4</v>
      </c>
      <c r="BO23">
        <f t="shared" si="32"/>
        <v>5</v>
      </c>
      <c r="BR23">
        <v>1</v>
      </c>
      <c r="BS23">
        <v>5</v>
      </c>
      <c r="BT23">
        <v>20</v>
      </c>
      <c r="BU23">
        <v>2</v>
      </c>
      <c r="BV23">
        <v>12</v>
      </c>
      <c r="BW23">
        <v>20</v>
      </c>
      <c r="BX23">
        <v>3</v>
      </c>
      <c r="BY23">
        <v>8</v>
      </c>
      <c r="BZ23">
        <v>20</v>
      </c>
      <c r="CA23">
        <v>4</v>
      </c>
      <c r="CB23">
        <v>4</v>
      </c>
      <c r="CC23">
        <v>19</v>
      </c>
      <c r="CE23" t="s">
        <v>82</v>
      </c>
      <c r="CF23">
        <v>4</v>
      </c>
      <c r="CG23">
        <v>16</v>
      </c>
      <c r="CH23" t="s">
        <v>81</v>
      </c>
      <c r="CI23">
        <v>13</v>
      </c>
      <c r="CJ23">
        <v>19</v>
      </c>
      <c r="CM23">
        <v>1</v>
      </c>
      <c r="CN23">
        <v>3</v>
      </c>
      <c r="CO23">
        <v>11</v>
      </c>
      <c r="CP23">
        <v>2</v>
      </c>
      <c r="CQ23">
        <v>14</v>
      </c>
      <c r="CR23">
        <v>20</v>
      </c>
      <c r="CS23">
        <v>3</v>
      </c>
      <c r="CT23">
        <v>13</v>
      </c>
      <c r="CU23">
        <v>20</v>
      </c>
      <c r="CV23">
        <v>4</v>
      </c>
      <c r="CW23">
        <v>11</v>
      </c>
      <c r="CX23">
        <v>20</v>
      </c>
      <c r="CY23">
        <v>5</v>
      </c>
      <c r="CZ23">
        <v>13</v>
      </c>
      <c r="DA23">
        <v>21</v>
      </c>
      <c r="DB23">
        <v>6</v>
      </c>
      <c r="DC23">
        <v>13</v>
      </c>
      <c r="DD23">
        <v>21</v>
      </c>
      <c r="DE23">
        <v>7</v>
      </c>
      <c r="DF23">
        <v>12</v>
      </c>
      <c r="DG23">
        <v>20</v>
      </c>
      <c r="DH23">
        <v>8</v>
      </c>
      <c r="DI23">
        <v>9</v>
      </c>
      <c r="DJ23">
        <v>20</v>
      </c>
      <c r="DK23">
        <v>9</v>
      </c>
      <c r="DL23">
        <v>5</v>
      </c>
      <c r="DM23">
        <v>20</v>
      </c>
      <c r="DN23">
        <v>10</v>
      </c>
      <c r="DO23">
        <v>5</v>
      </c>
      <c r="DP23">
        <v>20</v>
      </c>
      <c r="DX23">
        <v>2</v>
      </c>
      <c r="DY23">
        <v>9</v>
      </c>
      <c r="DZ23" s="13">
        <f t="shared" si="35"/>
        <v>85</v>
      </c>
      <c r="EB23">
        <v>2</v>
      </c>
      <c r="EC23">
        <v>3</v>
      </c>
      <c r="ED23">
        <f t="shared" si="36"/>
        <v>14</v>
      </c>
    </row>
    <row r="24" spans="1:134" ht="15.6">
      <c r="A24" s="2">
        <v>20210123</v>
      </c>
      <c r="B24" s="2">
        <v>657</v>
      </c>
      <c r="C24" s="2">
        <v>624</v>
      </c>
      <c r="D24" s="2">
        <v>603</v>
      </c>
      <c r="E24" s="2">
        <v>594</v>
      </c>
      <c r="F24" s="2">
        <v>591</v>
      </c>
      <c r="G24" s="2">
        <v>604</v>
      </c>
      <c r="H24" s="2">
        <v>622</v>
      </c>
      <c r="I24" s="2">
        <v>642</v>
      </c>
      <c r="J24" s="2">
        <v>681</v>
      </c>
      <c r="K24" s="2">
        <v>704</v>
      </c>
      <c r="L24" s="2">
        <v>691</v>
      </c>
      <c r="M24" s="2">
        <v>703</v>
      </c>
      <c r="N24" s="2">
        <v>700</v>
      </c>
      <c r="O24" s="2">
        <v>687</v>
      </c>
      <c r="P24" s="2">
        <v>700</v>
      </c>
      <c r="Q24" s="2">
        <v>720</v>
      </c>
      <c r="R24" s="2">
        <v>746</v>
      </c>
      <c r="S24" s="2">
        <v>761</v>
      </c>
      <c r="T24" s="2">
        <v>765</v>
      </c>
      <c r="U24" s="2">
        <v>760</v>
      </c>
      <c r="V24" s="2">
        <v>741</v>
      </c>
      <c r="W24" s="2">
        <v>720</v>
      </c>
      <c r="X24" s="2">
        <v>708</v>
      </c>
      <c r="Y24" s="2">
        <v>707</v>
      </c>
      <c r="AA24" s="4">
        <v>44219</v>
      </c>
      <c r="AB24">
        <f t="shared" si="0"/>
        <v>0.85882352941176465</v>
      </c>
      <c r="AC24">
        <f t="shared" si="1"/>
        <v>0.81568627450980391</v>
      </c>
      <c r="AD24">
        <f t="shared" si="2"/>
        <v>0.78823529411764703</v>
      </c>
      <c r="AE24">
        <f t="shared" si="3"/>
        <v>0.77647058823529413</v>
      </c>
      <c r="AF24">
        <f t="shared" si="4"/>
        <v>0.77254901960784317</v>
      </c>
      <c r="AG24">
        <f t="shared" si="5"/>
        <v>0.78954248366013069</v>
      </c>
      <c r="AH24">
        <f t="shared" si="6"/>
        <v>0.8130718954248366</v>
      </c>
      <c r="AI24">
        <f t="shared" si="7"/>
        <v>0.83921568627450982</v>
      </c>
      <c r="AJ24">
        <f t="shared" si="8"/>
        <v>0.8901960784313725</v>
      </c>
      <c r="AK24">
        <f t="shared" si="9"/>
        <v>0.92026143790849668</v>
      </c>
      <c r="AL24">
        <f t="shared" si="10"/>
        <v>0.90326797385620916</v>
      </c>
      <c r="AM24">
        <f t="shared" si="11"/>
        <v>0.91895424836601303</v>
      </c>
      <c r="AN24">
        <f t="shared" si="12"/>
        <v>0.91503267973856206</v>
      </c>
      <c r="AO24">
        <f t="shared" si="13"/>
        <v>0.89803921568627454</v>
      </c>
      <c r="AP24">
        <f t="shared" si="14"/>
        <v>0.91503267973856206</v>
      </c>
      <c r="AQ24">
        <f t="shared" si="15"/>
        <v>0.94117647058823528</v>
      </c>
      <c r="AR24">
        <f t="shared" si="16"/>
        <v>0.97516339869281043</v>
      </c>
      <c r="AS24">
        <f t="shared" si="17"/>
        <v>0.99477124183006538</v>
      </c>
      <c r="AT24">
        <f t="shared" si="18"/>
        <v>1</v>
      </c>
      <c r="AU24">
        <f t="shared" si="19"/>
        <v>0.99346405228758172</v>
      </c>
      <c r="AV24">
        <f t="shared" si="20"/>
        <v>0.96862745098039216</v>
      </c>
      <c r="AW24">
        <f t="shared" si="21"/>
        <v>0.94117647058823528</v>
      </c>
      <c r="AX24">
        <f t="shared" si="22"/>
        <v>0.92549019607843142</v>
      </c>
      <c r="AY24">
        <f t="shared" si="23"/>
        <v>0.92418300653594776</v>
      </c>
      <c r="AZ24">
        <f t="shared" si="24"/>
        <v>0.77254901960784317</v>
      </c>
      <c r="BA24" s="8" t="s">
        <v>39</v>
      </c>
      <c r="BB24" t="str" cm="1">
        <f t="array" ref="BB24">_xlfn.SWITCH(MONTH($AA24),3,"봄",4,"봄",5,"봄",6,"여름",7,"여름",8,"여름",9,"가을",10,"가을",11,"가을",12,"겨울",1,"겨울",2,"겨울")</f>
        <v>겨울</v>
      </c>
      <c r="BD24" t="str">
        <f t="shared" si="25"/>
        <v>휴일</v>
      </c>
      <c r="BE24" s="6">
        <f>[1]ptemp!$F24</f>
        <v>5</v>
      </c>
      <c r="BF24">
        <f>[1]solar!$E24</f>
        <v>1</v>
      </c>
      <c r="BG24" t="str">
        <f t="shared" si="26"/>
        <v>1</v>
      </c>
      <c r="BH24" s="11">
        <v>57.8</v>
      </c>
      <c r="BI24">
        <f t="shared" si="27"/>
        <v>6</v>
      </c>
      <c r="BJ24">
        <f t="shared" si="28"/>
        <v>1</v>
      </c>
      <c r="BK24">
        <f t="shared" si="29"/>
        <v>4</v>
      </c>
      <c r="BL24">
        <f t="shared" si="30"/>
        <v>5</v>
      </c>
      <c r="BM24">
        <f t="shared" si="31"/>
        <v>19</v>
      </c>
      <c r="BN24" s="11">
        <v>9.1999999999999993</v>
      </c>
      <c r="BO24">
        <f t="shared" si="32"/>
        <v>4</v>
      </c>
      <c r="BR24">
        <v>1</v>
      </c>
      <c r="BS24">
        <v>15</v>
      </c>
      <c r="BT24">
        <v>21</v>
      </c>
      <c r="BU24">
        <v>2</v>
      </c>
      <c r="BV24">
        <v>10</v>
      </c>
      <c r="BW24">
        <v>21</v>
      </c>
      <c r="BX24">
        <v>3</v>
      </c>
      <c r="BY24">
        <v>4</v>
      </c>
      <c r="BZ24">
        <v>11</v>
      </c>
      <c r="CA24">
        <v>4</v>
      </c>
      <c r="CB24">
        <v>13</v>
      </c>
      <c r="CC24">
        <v>19</v>
      </c>
      <c r="CE24" t="s">
        <v>82</v>
      </c>
      <c r="CF24">
        <v>10</v>
      </c>
      <c r="CG24">
        <v>19</v>
      </c>
      <c r="CH24" t="s">
        <v>81</v>
      </c>
      <c r="CI24">
        <v>13</v>
      </c>
      <c r="CJ24">
        <v>1</v>
      </c>
      <c r="CM24">
        <v>1</v>
      </c>
      <c r="CN24">
        <v>5</v>
      </c>
      <c r="CO24">
        <v>11</v>
      </c>
      <c r="CP24">
        <v>2</v>
      </c>
      <c r="CQ24">
        <v>13</v>
      </c>
      <c r="CR24">
        <v>20</v>
      </c>
      <c r="CS24">
        <v>3</v>
      </c>
      <c r="CT24">
        <v>13</v>
      </c>
      <c r="CU24">
        <v>20</v>
      </c>
      <c r="CV24">
        <v>4</v>
      </c>
      <c r="CW24">
        <v>11</v>
      </c>
      <c r="CX24">
        <v>20</v>
      </c>
      <c r="CY24">
        <v>5</v>
      </c>
      <c r="CZ24">
        <v>13</v>
      </c>
      <c r="DA24">
        <v>21</v>
      </c>
      <c r="DB24">
        <v>6</v>
      </c>
      <c r="DC24">
        <v>12</v>
      </c>
      <c r="DD24">
        <v>21</v>
      </c>
      <c r="DE24">
        <v>7</v>
      </c>
      <c r="DF24">
        <v>10</v>
      </c>
      <c r="DG24">
        <v>20</v>
      </c>
      <c r="DH24">
        <v>8</v>
      </c>
      <c r="DI24">
        <v>4</v>
      </c>
      <c r="DJ24">
        <v>18</v>
      </c>
      <c r="DK24">
        <v>9</v>
      </c>
      <c r="DL24">
        <v>5</v>
      </c>
      <c r="DM24">
        <v>20</v>
      </c>
      <c r="DN24">
        <v>10</v>
      </c>
      <c r="DO24">
        <v>5</v>
      </c>
      <c r="DP24">
        <v>18</v>
      </c>
      <c r="DX24">
        <v>2</v>
      </c>
      <c r="DY24">
        <v>10</v>
      </c>
      <c r="DZ24" s="13">
        <f t="shared" si="35"/>
        <v>102</v>
      </c>
      <c r="EB24">
        <v>2</v>
      </c>
      <c r="EC24">
        <v>4</v>
      </c>
      <c r="ED24">
        <f t="shared" si="36"/>
        <v>9</v>
      </c>
    </row>
    <row r="25" spans="1:134" ht="15.6">
      <c r="A25" s="2">
        <v>20210124</v>
      </c>
      <c r="B25" s="2">
        <v>670</v>
      </c>
      <c r="C25" s="2">
        <v>639</v>
      </c>
      <c r="D25" s="2">
        <v>619</v>
      </c>
      <c r="E25" s="2">
        <v>615</v>
      </c>
      <c r="F25" s="2">
        <v>609</v>
      </c>
      <c r="G25" s="2">
        <v>620</v>
      </c>
      <c r="H25" s="2">
        <v>640</v>
      </c>
      <c r="I25" s="2">
        <v>655</v>
      </c>
      <c r="J25" s="2">
        <v>616</v>
      </c>
      <c r="K25" s="2">
        <v>519</v>
      </c>
      <c r="L25" s="2">
        <v>488</v>
      </c>
      <c r="M25" s="2">
        <v>475</v>
      </c>
      <c r="N25" s="2">
        <v>480</v>
      </c>
      <c r="O25" s="2">
        <v>502</v>
      </c>
      <c r="P25" s="2">
        <v>533</v>
      </c>
      <c r="Q25" s="2">
        <v>559</v>
      </c>
      <c r="R25" s="2">
        <v>633</v>
      </c>
      <c r="S25" s="2">
        <v>712</v>
      </c>
      <c r="T25" s="2">
        <v>756</v>
      </c>
      <c r="U25" s="2">
        <v>750</v>
      </c>
      <c r="V25" s="2">
        <v>735</v>
      </c>
      <c r="W25" s="2">
        <v>706</v>
      </c>
      <c r="X25" s="2">
        <v>699</v>
      </c>
      <c r="Y25" s="2">
        <v>687</v>
      </c>
      <c r="AA25" s="4">
        <v>44220</v>
      </c>
      <c r="AB25">
        <f t="shared" si="0"/>
        <v>0.88624338624338628</v>
      </c>
      <c r="AC25">
        <f t="shared" si="1"/>
        <v>0.84523809523809523</v>
      </c>
      <c r="AD25">
        <f t="shared" si="2"/>
        <v>0.81878306878306883</v>
      </c>
      <c r="AE25">
        <f t="shared" si="3"/>
        <v>0.81349206349206349</v>
      </c>
      <c r="AF25">
        <f t="shared" si="4"/>
        <v>0.80555555555555558</v>
      </c>
      <c r="AG25">
        <f t="shared" si="5"/>
        <v>0.82010582010582012</v>
      </c>
      <c r="AH25">
        <f t="shared" si="6"/>
        <v>0.84656084656084651</v>
      </c>
      <c r="AI25">
        <f t="shared" si="7"/>
        <v>0.8664021164021164</v>
      </c>
      <c r="AJ25">
        <f t="shared" si="8"/>
        <v>0.81481481481481477</v>
      </c>
      <c r="AK25">
        <f t="shared" si="9"/>
        <v>0.68650793650793651</v>
      </c>
      <c r="AL25">
        <f t="shared" si="10"/>
        <v>0.64550264550264547</v>
      </c>
      <c r="AM25">
        <f t="shared" si="11"/>
        <v>0.62830687830687826</v>
      </c>
      <c r="AN25">
        <f t="shared" si="12"/>
        <v>0.63492063492063489</v>
      </c>
      <c r="AO25">
        <f t="shared" si="13"/>
        <v>0.66402116402116407</v>
      </c>
      <c r="AP25">
        <f t="shared" si="14"/>
        <v>0.705026455026455</v>
      </c>
      <c r="AQ25">
        <f t="shared" si="15"/>
        <v>0.73941798941798942</v>
      </c>
      <c r="AR25">
        <f t="shared" si="16"/>
        <v>0.83730158730158732</v>
      </c>
      <c r="AS25">
        <f t="shared" si="17"/>
        <v>0.94179894179894175</v>
      </c>
      <c r="AT25">
        <f t="shared" si="18"/>
        <v>1</v>
      </c>
      <c r="AU25">
        <f t="shared" si="19"/>
        <v>0.99206349206349209</v>
      </c>
      <c r="AV25">
        <f t="shared" si="20"/>
        <v>0.97222222222222221</v>
      </c>
      <c r="AW25">
        <f t="shared" si="21"/>
        <v>0.93386243386243384</v>
      </c>
      <c r="AX25">
        <f t="shared" si="22"/>
        <v>0.92460317460317465</v>
      </c>
      <c r="AY25">
        <f t="shared" si="23"/>
        <v>0.90873015873015872</v>
      </c>
      <c r="AZ25">
        <f t="shared" si="24"/>
        <v>0.62830687830687826</v>
      </c>
      <c r="BA25" s="9" t="s">
        <v>40</v>
      </c>
      <c r="BB25" t="str" cm="1">
        <f t="array" ref="BB25">_xlfn.SWITCH(MONTH($AA25),3,"봄",4,"봄",5,"봄",6,"여름",7,"여름",8,"여름",9,"가을",10,"가을",11,"가을",12,"겨울",1,"겨울",2,"겨울")</f>
        <v>겨울</v>
      </c>
      <c r="BD25" t="str">
        <f t="shared" si="25"/>
        <v>휴일</v>
      </c>
      <c r="BE25" s="6">
        <f>[1]ptemp!$F25</f>
        <v>5</v>
      </c>
      <c r="BF25">
        <f>[1]solar!$E25</f>
        <v>7</v>
      </c>
      <c r="BG25" t="str">
        <f t="shared" si="26"/>
        <v>1</v>
      </c>
      <c r="BH25" s="11">
        <v>0.2</v>
      </c>
      <c r="BI25">
        <f t="shared" si="27"/>
        <v>7</v>
      </c>
      <c r="BJ25">
        <f t="shared" si="28"/>
        <v>2</v>
      </c>
      <c r="BK25">
        <f t="shared" si="29"/>
        <v>4</v>
      </c>
      <c r="BL25">
        <f t="shared" si="30"/>
        <v>12</v>
      </c>
      <c r="BM25">
        <f t="shared" si="31"/>
        <v>19</v>
      </c>
      <c r="BN25" s="11">
        <v>8.4</v>
      </c>
      <c r="BO25">
        <f t="shared" si="32"/>
        <v>4</v>
      </c>
      <c r="BR25">
        <v>1</v>
      </c>
      <c r="BS25">
        <v>11</v>
      </c>
      <c r="BT25">
        <v>21</v>
      </c>
      <c r="BU25">
        <v>2</v>
      </c>
      <c r="BV25">
        <v>5</v>
      </c>
      <c r="BW25">
        <v>20</v>
      </c>
      <c r="BX25">
        <v>3</v>
      </c>
      <c r="BY25">
        <v>4</v>
      </c>
      <c r="BZ25">
        <v>19</v>
      </c>
      <c r="CA25">
        <v>4</v>
      </c>
      <c r="CB25">
        <v>13</v>
      </c>
      <c r="CC25">
        <v>20</v>
      </c>
      <c r="CE25" t="s">
        <v>82</v>
      </c>
      <c r="CF25">
        <v>14</v>
      </c>
      <c r="CG25">
        <v>19</v>
      </c>
      <c r="CH25" t="s">
        <v>81</v>
      </c>
      <c r="CI25">
        <v>13</v>
      </c>
      <c r="CJ25">
        <v>19</v>
      </c>
      <c r="CM25">
        <v>1</v>
      </c>
      <c r="CN25">
        <v>15</v>
      </c>
      <c r="CO25">
        <v>19</v>
      </c>
      <c r="CP25">
        <v>2</v>
      </c>
      <c r="CQ25">
        <v>12</v>
      </c>
      <c r="CR25">
        <v>20</v>
      </c>
      <c r="CS25">
        <v>3</v>
      </c>
      <c r="CT25">
        <v>13</v>
      </c>
      <c r="CU25">
        <v>21</v>
      </c>
      <c r="CV25">
        <v>4</v>
      </c>
      <c r="CW25">
        <v>5</v>
      </c>
      <c r="CX25">
        <v>19</v>
      </c>
      <c r="CY25">
        <v>5</v>
      </c>
      <c r="CZ25">
        <v>10</v>
      </c>
      <c r="DA25">
        <v>20</v>
      </c>
      <c r="DB25">
        <v>6</v>
      </c>
      <c r="DC25">
        <v>11</v>
      </c>
      <c r="DD25">
        <v>21</v>
      </c>
      <c r="DE25">
        <v>7</v>
      </c>
      <c r="DF25">
        <v>4</v>
      </c>
      <c r="DG25">
        <v>19</v>
      </c>
      <c r="DH25">
        <v>8</v>
      </c>
      <c r="DI25">
        <v>5</v>
      </c>
      <c r="DJ25">
        <v>20</v>
      </c>
      <c r="DK25">
        <v>9</v>
      </c>
      <c r="DL25">
        <v>5</v>
      </c>
      <c r="DM25">
        <v>20</v>
      </c>
      <c r="DN25">
        <v>10</v>
      </c>
      <c r="DO25">
        <v>5</v>
      </c>
      <c r="DP25">
        <v>19</v>
      </c>
      <c r="DW25" s="9" t="s">
        <v>68</v>
      </c>
      <c r="DX25">
        <v>3</v>
      </c>
      <c r="DY25">
        <v>1</v>
      </c>
      <c r="DZ25">
        <f t="shared" si="35"/>
        <v>1</v>
      </c>
      <c r="EB25">
        <v>2</v>
      </c>
      <c r="EC25">
        <v>5</v>
      </c>
      <c r="ED25">
        <f t="shared" si="36"/>
        <v>10</v>
      </c>
    </row>
    <row r="26" spans="1:134" ht="15.6">
      <c r="A26" s="2">
        <v>20210125</v>
      </c>
      <c r="B26" s="2">
        <v>646</v>
      </c>
      <c r="C26" s="2">
        <v>621</v>
      </c>
      <c r="D26" s="2">
        <v>605</v>
      </c>
      <c r="E26" s="2">
        <v>600</v>
      </c>
      <c r="F26" s="2">
        <v>599</v>
      </c>
      <c r="G26" s="2">
        <v>613</v>
      </c>
      <c r="H26" s="2">
        <v>642</v>
      </c>
      <c r="I26" s="2">
        <v>682</v>
      </c>
      <c r="J26" s="2">
        <v>718</v>
      </c>
      <c r="K26" s="2">
        <v>664</v>
      </c>
      <c r="L26" s="2">
        <v>630</v>
      </c>
      <c r="M26" s="2">
        <v>589</v>
      </c>
      <c r="N26" s="2">
        <v>550</v>
      </c>
      <c r="O26" s="2">
        <v>639</v>
      </c>
      <c r="P26" s="2">
        <v>598</v>
      </c>
      <c r="Q26" s="2">
        <v>651</v>
      </c>
      <c r="R26" s="2">
        <v>691</v>
      </c>
      <c r="S26" s="2">
        <v>742</v>
      </c>
      <c r="T26" s="2">
        <v>763</v>
      </c>
      <c r="U26" s="2">
        <v>752</v>
      </c>
      <c r="V26" s="2">
        <v>736</v>
      </c>
      <c r="W26" s="2">
        <v>709</v>
      </c>
      <c r="X26" s="2">
        <v>688</v>
      </c>
      <c r="Y26" s="2">
        <v>675</v>
      </c>
      <c r="AA26" s="4">
        <v>44221</v>
      </c>
      <c r="AB26">
        <f t="shared" si="0"/>
        <v>0.84665792922673655</v>
      </c>
      <c r="AC26">
        <f t="shared" si="1"/>
        <v>0.81389252948885982</v>
      </c>
      <c r="AD26">
        <f t="shared" si="2"/>
        <v>0.79292267365661862</v>
      </c>
      <c r="AE26">
        <f t="shared" si="3"/>
        <v>0.78636959370904325</v>
      </c>
      <c r="AF26">
        <f t="shared" si="4"/>
        <v>0.78505897771952815</v>
      </c>
      <c r="AG26">
        <f t="shared" si="5"/>
        <v>0.80340760157273916</v>
      </c>
      <c r="AH26">
        <f t="shared" si="6"/>
        <v>0.84141546526867628</v>
      </c>
      <c r="AI26">
        <f t="shared" si="7"/>
        <v>0.89384010484927912</v>
      </c>
      <c r="AJ26">
        <f t="shared" si="8"/>
        <v>0.94102228047182179</v>
      </c>
      <c r="AK26">
        <f t="shared" si="9"/>
        <v>0.87024901703800783</v>
      </c>
      <c r="AL26">
        <f t="shared" si="10"/>
        <v>0.82568807339449546</v>
      </c>
      <c r="AM26">
        <f t="shared" si="11"/>
        <v>0.77195281782437741</v>
      </c>
      <c r="AN26">
        <f t="shared" si="12"/>
        <v>0.72083879423328967</v>
      </c>
      <c r="AO26">
        <f t="shared" si="13"/>
        <v>0.8374836173001311</v>
      </c>
      <c r="AP26">
        <f t="shared" si="14"/>
        <v>0.78374836173001305</v>
      </c>
      <c r="AQ26">
        <f t="shared" si="15"/>
        <v>0.85321100917431192</v>
      </c>
      <c r="AR26">
        <f t="shared" si="16"/>
        <v>0.90563564875491476</v>
      </c>
      <c r="AS26">
        <f t="shared" si="17"/>
        <v>0.97247706422018354</v>
      </c>
      <c r="AT26">
        <f t="shared" si="18"/>
        <v>1</v>
      </c>
      <c r="AU26">
        <f t="shared" si="19"/>
        <v>0.98558322411533417</v>
      </c>
      <c r="AV26">
        <f t="shared" si="20"/>
        <v>0.96461336828309308</v>
      </c>
      <c r="AW26">
        <f t="shared" si="21"/>
        <v>0.92922673656618615</v>
      </c>
      <c r="AX26">
        <f t="shared" si="22"/>
        <v>0.90170380078636958</v>
      </c>
      <c r="AY26">
        <f t="shared" si="23"/>
        <v>0.88466579292267367</v>
      </c>
      <c r="AZ26">
        <f t="shared" si="24"/>
        <v>0.72083879423328967</v>
      </c>
      <c r="BA26" s="6" t="s">
        <v>34</v>
      </c>
      <c r="BB26" t="str" cm="1">
        <f t="array" ref="BB26">_xlfn.SWITCH(MONTH($AA26),3,"봄",4,"봄",5,"봄",6,"여름",7,"여름",8,"여름",9,"가을",10,"가을",11,"가을",12,"겨울",1,"겨울",2,"겨울")</f>
        <v>겨울</v>
      </c>
      <c r="BD26" t="str">
        <f t="shared" si="25"/>
        <v/>
      </c>
      <c r="BE26" s="6">
        <f>[1]ptemp!$F26</f>
        <v>5</v>
      </c>
      <c r="BF26">
        <f>[1]solar!$E26</f>
        <v>5</v>
      </c>
      <c r="BG26" t="str">
        <f t="shared" si="26"/>
        <v>0</v>
      </c>
      <c r="BH26" s="11"/>
      <c r="BI26">
        <f t="shared" si="27"/>
        <v>1</v>
      </c>
      <c r="BJ26">
        <f t="shared" si="28"/>
        <v>0</v>
      </c>
      <c r="BK26">
        <f t="shared" si="29"/>
        <v>4</v>
      </c>
      <c r="BL26">
        <f t="shared" si="30"/>
        <v>13</v>
      </c>
      <c r="BM26">
        <f t="shared" si="31"/>
        <v>19</v>
      </c>
      <c r="BN26" s="11">
        <v>9.4</v>
      </c>
      <c r="BO26">
        <f t="shared" si="32"/>
        <v>4</v>
      </c>
      <c r="BR26">
        <v>1</v>
      </c>
      <c r="BS26">
        <v>13</v>
      </c>
      <c r="BT26">
        <v>20</v>
      </c>
      <c r="BU26">
        <v>2</v>
      </c>
      <c r="BV26">
        <v>5</v>
      </c>
      <c r="BW26">
        <v>14</v>
      </c>
      <c r="BX26">
        <v>3</v>
      </c>
      <c r="BY26">
        <v>5</v>
      </c>
      <c r="BZ26">
        <v>18</v>
      </c>
      <c r="CA26">
        <v>4</v>
      </c>
      <c r="CB26">
        <v>13</v>
      </c>
      <c r="CC26">
        <v>19</v>
      </c>
      <c r="CE26" t="s">
        <v>82</v>
      </c>
      <c r="CF26">
        <v>4</v>
      </c>
      <c r="CG26">
        <v>19</v>
      </c>
      <c r="CH26" t="s">
        <v>81</v>
      </c>
      <c r="CI26">
        <v>13</v>
      </c>
      <c r="CJ26">
        <v>20</v>
      </c>
      <c r="CM26">
        <v>1</v>
      </c>
      <c r="CN26">
        <v>12</v>
      </c>
      <c r="CO26">
        <v>19</v>
      </c>
      <c r="CP26">
        <v>2</v>
      </c>
      <c r="CQ26">
        <v>13</v>
      </c>
      <c r="CR26">
        <v>20</v>
      </c>
      <c r="CS26">
        <v>3</v>
      </c>
      <c r="CT26">
        <v>9</v>
      </c>
      <c r="CU26">
        <v>18</v>
      </c>
      <c r="CV26">
        <v>4</v>
      </c>
      <c r="CW26">
        <v>14</v>
      </c>
      <c r="CX26">
        <v>20</v>
      </c>
      <c r="CY26">
        <v>5</v>
      </c>
      <c r="CZ26">
        <v>4</v>
      </c>
      <c r="DA26">
        <v>19</v>
      </c>
      <c r="DB26">
        <v>6</v>
      </c>
      <c r="DC26">
        <v>13</v>
      </c>
      <c r="DD26">
        <v>20</v>
      </c>
      <c r="DE26">
        <v>7</v>
      </c>
      <c r="DF26">
        <v>12</v>
      </c>
      <c r="DG26">
        <v>21</v>
      </c>
      <c r="DH26">
        <v>8</v>
      </c>
      <c r="DI26">
        <v>12</v>
      </c>
      <c r="DJ26">
        <v>20</v>
      </c>
      <c r="DK26">
        <v>9</v>
      </c>
      <c r="DL26">
        <v>5</v>
      </c>
      <c r="DM26">
        <v>20</v>
      </c>
      <c r="DN26">
        <v>10</v>
      </c>
      <c r="DO26">
        <v>5</v>
      </c>
      <c r="DP26">
        <v>20</v>
      </c>
      <c r="DX26">
        <v>3</v>
      </c>
      <c r="DY26">
        <v>2</v>
      </c>
      <c r="DZ26">
        <f t="shared" si="35"/>
        <v>8</v>
      </c>
      <c r="EB26">
        <v>2</v>
      </c>
      <c r="EC26">
        <v>6</v>
      </c>
      <c r="ED26">
        <f t="shared" si="36"/>
        <v>12</v>
      </c>
    </row>
    <row r="27" spans="1:134" ht="15.6">
      <c r="A27" s="2">
        <v>20210126</v>
      </c>
      <c r="B27" s="2">
        <v>636</v>
      </c>
      <c r="C27" s="2">
        <v>609</v>
      </c>
      <c r="D27" s="2">
        <v>589</v>
      </c>
      <c r="E27" s="2">
        <v>582</v>
      </c>
      <c r="F27" s="2">
        <v>587</v>
      </c>
      <c r="G27" s="2">
        <v>604</v>
      </c>
      <c r="H27" s="2">
        <v>631</v>
      </c>
      <c r="I27" s="2">
        <v>669</v>
      </c>
      <c r="J27" s="2">
        <v>742</v>
      </c>
      <c r="K27" s="2">
        <v>788</v>
      </c>
      <c r="L27" s="2">
        <v>762</v>
      </c>
      <c r="M27" s="2">
        <v>712</v>
      </c>
      <c r="N27" s="2">
        <v>698</v>
      </c>
      <c r="O27" s="2">
        <v>719</v>
      </c>
      <c r="P27" s="2">
        <v>732</v>
      </c>
      <c r="Q27" s="2">
        <v>836</v>
      </c>
      <c r="R27" s="2">
        <v>741</v>
      </c>
      <c r="S27" s="2">
        <v>790</v>
      </c>
      <c r="T27" s="2">
        <v>819</v>
      </c>
      <c r="U27" s="2">
        <v>809</v>
      </c>
      <c r="V27" s="2">
        <v>786</v>
      </c>
      <c r="W27" s="2">
        <v>753</v>
      </c>
      <c r="X27" s="2">
        <v>739</v>
      </c>
      <c r="Y27" s="2">
        <v>738</v>
      </c>
      <c r="AA27" s="4">
        <v>44222</v>
      </c>
      <c r="AB27">
        <f t="shared" si="0"/>
        <v>0.76076555023923442</v>
      </c>
      <c r="AC27">
        <f t="shared" si="1"/>
        <v>0.72846889952153115</v>
      </c>
      <c r="AD27">
        <f t="shared" si="2"/>
        <v>0.70454545454545459</v>
      </c>
      <c r="AE27">
        <f t="shared" si="3"/>
        <v>0.69617224880382778</v>
      </c>
      <c r="AF27">
        <f t="shared" si="4"/>
        <v>0.70215311004784686</v>
      </c>
      <c r="AG27">
        <f t="shared" si="5"/>
        <v>0.72248803827751196</v>
      </c>
      <c r="AH27">
        <f t="shared" si="6"/>
        <v>0.75478468899521534</v>
      </c>
      <c r="AI27">
        <f t="shared" si="7"/>
        <v>0.80023923444976075</v>
      </c>
      <c r="AJ27">
        <f t="shared" si="8"/>
        <v>0.88755980861244022</v>
      </c>
      <c r="AK27">
        <f t="shared" si="9"/>
        <v>0.9425837320574163</v>
      </c>
      <c r="AL27">
        <f t="shared" si="10"/>
        <v>0.91148325358851678</v>
      </c>
      <c r="AM27">
        <f t="shared" si="11"/>
        <v>0.85167464114832536</v>
      </c>
      <c r="AN27">
        <f t="shared" si="12"/>
        <v>0.83492822966507174</v>
      </c>
      <c r="AO27">
        <f t="shared" si="13"/>
        <v>0.86004784688995217</v>
      </c>
      <c r="AP27">
        <f t="shared" si="14"/>
        <v>0.87559808612440193</v>
      </c>
      <c r="AQ27">
        <f t="shared" si="15"/>
        <v>1</v>
      </c>
      <c r="AR27">
        <f t="shared" si="16"/>
        <v>0.88636363636363635</v>
      </c>
      <c r="AS27">
        <f t="shared" si="17"/>
        <v>0.94497607655502391</v>
      </c>
      <c r="AT27">
        <f t="shared" si="18"/>
        <v>0.97966507177033491</v>
      </c>
      <c r="AU27">
        <f t="shared" si="19"/>
        <v>0.96770334928229662</v>
      </c>
      <c r="AV27">
        <f t="shared" si="20"/>
        <v>0.94019138755980858</v>
      </c>
      <c r="AW27">
        <f t="shared" si="21"/>
        <v>0.90071770334928225</v>
      </c>
      <c r="AX27">
        <f t="shared" si="22"/>
        <v>0.88397129186602874</v>
      </c>
      <c r="AY27">
        <f t="shared" si="23"/>
        <v>0.88277511961722488</v>
      </c>
      <c r="AZ27">
        <f t="shared" si="24"/>
        <v>0.69617224880382778</v>
      </c>
      <c r="BA27" s="8" t="s">
        <v>35</v>
      </c>
      <c r="BB27" t="str" cm="1">
        <f t="array" ref="BB27">_xlfn.SWITCH(MONTH($AA27),3,"봄",4,"봄",5,"봄",6,"여름",7,"여름",8,"여름",9,"가을",10,"가을",11,"가을",12,"겨울",1,"겨울",2,"겨울")</f>
        <v>겨울</v>
      </c>
      <c r="BD27" t="str">
        <f t="shared" si="25"/>
        <v/>
      </c>
      <c r="BE27" s="6">
        <f>[1]ptemp!$F27</f>
        <v>4</v>
      </c>
      <c r="BF27">
        <f>[1]solar!$E27</f>
        <v>2</v>
      </c>
      <c r="BG27" t="str">
        <f t="shared" si="26"/>
        <v>1</v>
      </c>
      <c r="BH27" s="11">
        <v>19.7</v>
      </c>
      <c r="BI27">
        <f t="shared" si="27"/>
        <v>2</v>
      </c>
      <c r="BJ27">
        <f t="shared" si="28"/>
        <v>0</v>
      </c>
      <c r="BK27">
        <f t="shared" si="29"/>
        <v>4</v>
      </c>
      <c r="BL27">
        <f t="shared" si="30"/>
        <v>4</v>
      </c>
      <c r="BM27">
        <f t="shared" si="31"/>
        <v>16</v>
      </c>
      <c r="BN27" s="11">
        <v>6</v>
      </c>
      <c r="BO27">
        <f t="shared" si="32"/>
        <v>3</v>
      </c>
      <c r="BR27">
        <v>1</v>
      </c>
      <c r="BS27">
        <v>13</v>
      </c>
      <c r="BT27">
        <v>21</v>
      </c>
      <c r="BU27">
        <v>2</v>
      </c>
      <c r="BV27">
        <v>5</v>
      </c>
      <c r="BW27">
        <v>20</v>
      </c>
      <c r="BX27">
        <v>3</v>
      </c>
      <c r="BY27">
        <v>5</v>
      </c>
      <c r="BZ27">
        <v>12</v>
      </c>
      <c r="CA27">
        <v>4</v>
      </c>
      <c r="CB27">
        <v>13</v>
      </c>
      <c r="CC27">
        <v>19</v>
      </c>
      <c r="CE27" t="s">
        <v>82</v>
      </c>
      <c r="CF27">
        <v>13</v>
      </c>
      <c r="CG27">
        <v>20</v>
      </c>
      <c r="CH27" t="s">
        <v>81</v>
      </c>
      <c r="CI27">
        <v>12</v>
      </c>
      <c r="CJ27">
        <v>19</v>
      </c>
      <c r="CM27">
        <v>1</v>
      </c>
      <c r="CN27">
        <v>4</v>
      </c>
      <c r="CO27">
        <v>18</v>
      </c>
      <c r="CP27">
        <v>2</v>
      </c>
      <c r="CQ27">
        <v>11</v>
      </c>
      <c r="CR27">
        <v>20</v>
      </c>
      <c r="CS27">
        <v>3</v>
      </c>
      <c r="CT27">
        <v>5</v>
      </c>
      <c r="CU27">
        <v>11</v>
      </c>
      <c r="CV27">
        <v>4</v>
      </c>
      <c r="CW27">
        <v>13</v>
      </c>
      <c r="CX27">
        <v>20</v>
      </c>
      <c r="CY27">
        <v>5</v>
      </c>
      <c r="CZ27">
        <v>11</v>
      </c>
      <c r="DA27">
        <v>20</v>
      </c>
      <c r="DB27">
        <v>6</v>
      </c>
      <c r="DC27">
        <v>13</v>
      </c>
      <c r="DD27">
        <v>21</v>
      </c>
      <c r="DE27">
        <v>7</v>
      </c>
      <c r="DF27">
        <v>12</v>
      </c>
      <c r="DG27">
        <v>21</v>
      </c>
      <c r="DH27">
        <v>8</v>
      </c>
      <c r="DI27">
        <v>5</v>
      </c>
      <c r="DJ27">
        <v>14</v>
      </c>
      <c r="DK27">
        <v>9</v>
      </c>
      <c r="DL27">
        <v>5</v>
      </c>
      <c r="DM27">
        <v>20</v>
      </c>
      <c r="DN27">
        <v>10</v>
      </c>
      <c r="DO27">
        <v>5</v>
      </c>
      <c r="DP27">
        <v>19</v>
      </c>
      <c r="DX27">
        <v>3</v>
      </c>
      <c r="DY27">
        <v>3</v>
      </c>
      <c r="DZ27" s="13">
        <f t="shared" si="35"/>
        <v>19</v>
      </c>
      <c r="EB27">
        <v>2</v>
      </c>
      <c r="EC27">
        <v>7</v>
      </c>
      <c r="ED27">
        <f t="shared" si="36"/>
        <v>14</v>
      </c>
    </row>
    <row r="28" spans="1:134" ht="15.6">
      <c r="A28" s="2">
        <v>20210127</v>
      </c>
      <c r="B28" s="2">
        <v>701</v>
      </c>
      <c r="C28" s="2">
        <v>674</v>
      </c>
      <c r="D28" s="2">
        <v>655</v>
      </c>
      <c r="E28" s="2">
        <v>652</v>
      </c>
      <c r="F28" s="2">
        <v>661</v>
      </c>
      <c r="G28" s="2">
        <v>677</v>
      </c>
      <c r="H28" s="2">
        <v>708</v>
      </c>
      <c r="I28" s="2">
        <v>755</v>
      </c>
      <c r="J28" s="2">
        <v>712</v>
      </c>
      <c r="K28" s="2">
        <v>594</v>
      </c>
      <c r="L28" s="2">
        <v>570</v>
      </c>
      <c r="M28" s="2">
        <v>556</v>
      </c>
      <c r="N28" s="2">
        <v>537</v>
      </c>
      <c r="O28" s="2">
        <v>555</v>
      </c>
      <c r="P28" s="2">
        <v>580</v>
      </c>
      <c r="Q28" s="2">
        <v>623</v>
      </c>
      <c r="R28" s="2">
        <v>702</v>
      </c>
      <c r="S28" s="2">
        <v>799</v>
      </c>
      <c r="T28" s="2">
        <v>856</v>
      </c>
      <c r="U28" s="2">
        <v>860</v>
      </c>
      <c r="V28" s="2">
        <v>842</v>
      </c>
      <c r="W28" s="2">
        <v>824</v>
      </c>
      <c r="X28" s="2">
        <v>806</v>
      </c>
      <c r="Y28" s="2">
        <v>780</v>
      </c>
      <c r="AA28" s="4">
        <v>44223</v>
      </c>
      <c r="AB28">
        <f t="shared" si="0"/>
        <v>0.81511627906976747</v>
      </c>
      <c r="AC28">
        <f t="shared" si="1"/>
        <v>0.78372093023255818</v>
      </c>
      <c r="AD28">
        <f t="shared" si="2"/>
        <v>0.76162790697674421</v>
      </c>
      <c r="AE28">
        <f t="shared" si="3"/>
        <v>0.75813953488372088</v>
      </c>
      <c r="AF28">
        <f t="shared" si="4"/>
        <v>0.76860465116279075</v>
      </c>
      <c r="AG28">
        <f t="shared" si="5"/>
        <v>0.78720930232558139</v>
      </c>
      <c r="AH28">
        <f t="shared" si="6"/>
        <v>0.82325581395348835</v>
      </c>
      <c r="AI28">
        <f t="shared" si="7"/>
        <v>0.87790697674418605</v>
      </c>
      <c r="AJ28">
        <f t="shared" si="8"/>
        <v>0.82790697674418601</v>
      </c>
      <c r="AK28">
        <f t="shared" si="9"/>
        <v>0.69069767441860463</v>
      </c>
      <c r="AL28">
        <f t="shared" si="10"/>
        <v>0.66279069767441856</v>
      </c>
      <c r="AM28">
        <f t="shared" si="11"/>
        <v>0.64651162790697669</v>
      </c>
      <c r="AN28">
        <f t="shared" si="12"/>
        <v>0.62441860465116283</v>
      </c>
      <c r="AO28">
        <f t="shared" si="13"/>
        <v>0.64534883720930236</v>
      </c>
      <c r="AP28">
        <f t="shared" si="14"/>
        <v>0.67441860465116277</v>
      </c>
      <c r="AQ28">
        <f t="shared" si="15"/>
        <v>0.72441860465116281</v>
      </c>
      <c r="AR28">
        <f t="shared" si="16"/>
        <v>0.81627906976744191</v>
      </c>
      <c r="AS28">
        <f t="shared" si="17"/>
        <v>0.92906976744186043</v>
      </c>
      <c r="AT28">
        <f t="shared" si="18"/>
        <v>0.99534883720930234</v>
      </c>
      <c r="AU28">
        <f t="shared" si="19"/>
        <v>1</v>
      </c>
      <c r="AV28">
        <f t="shared" si="20"/>
        <v>0.97906976744186047</v>
      </c>
      <c r="AW28">
        <f t="shared" si="21"/>
        <v>0.95813953488372094</v>
      </c>
      <c r="AX28">
        <f t="shared" si="22"/>
        <v>0.93720930232558142</v>
      </c>
      <c r="AY28">
        <f t="shared" si="23"/>
        <v>0.90697674418604646</v>
      </c>
      <c r="AZ28">
        <f t="shared" si="24"/>
        <v>0.62441860465116283</v>
      </c>
      <c r="BA28" s="9" t="s">
        <v>36</v>
      </c>
      <c r="BB28" t="str" cm="1">
        <f t="array" ref="BB28">_xlfn.SWITCH(MONTH($AA28),3,"봄",4,"봄",5,"봄",6,"여름",7,"여름",8,"여름",9,"가을",10,"가을",11,"가을",12,"겨울",1,"겨울",2,"겨울")</f>
        <v>겨울</v>
      </c>
      <c r="BD28" t="str">
        <f t="shared" si="25"/>
        <v/>
      </c>
      <c r="BE28" s="6">
        <f>[1]ptemp!$F28</f>
        <v>3</v>
      </c>
      <c r="BF28">
        <f>[1]solar!$E28</f>
        <v>9</v>
      </c>
      <c r="BG28" t="str">
        <f t="shared" si="26"/>
        <v>0</v>
      </c>
      <c r="BH28" s="11"/>
      <c r="BI28">
        <f t="shared" si="27"/>
        <v>3</v>
      </c>
      <c r="BJ28">
        <f t="shared" si="28"/>
        <v>0</v>
      </c>
      <c r="BK28">
        <f t="shared" si="29"/>
        <v>4</v>
      </c>
      <c r="BL28">
        <f t="shared" si="30"/>
        <v>13</v>
      </c>
      <c r="BM28">
        <f t="shared" si="31"/>
        <v>20</v>
      </c>
      <c r="BN28" s="11">
        <v>3</v>
      </c>
      <c r="BO28">
        <f t="shared" si="32"/>
        <v>2</v>
      </c>
      <c r="BR28">
        <v>1</v>
      </c>
      <c r="BS28">
        <v>13</v>
      </c>
      <c r="BT28">
        <v>20</v>
      </c>
      <c r="BU28">
        <v>2</v>
      </c>
      <c r="BV28">
        <v>4</v>
      </c>
      <c r="BW28">
        <v>20</v>
      </c>
      <c r="BX28">
        <v>3</v>
      </c>
      <c r="BY28">
        <v>4</v>
      </c>
      <c r="BZ28">
        <v>18</v>
      </c>
      <c r="CA28">
        <v>4</v>
      </c>
      <c r="CB28">
        <v>13</v>
      </c>
      <c r="CC28">
        <v>19</v>
      </c>
      <c r="CE28" t="s">
        <v>82</v>
      </c>
      <c r="CF28">
        <v>12</v>
      </c>
      <c r="CG28">
        <v>20</v>
      </c>
      <c r="CH28" t="s">
        <v>81</v>
      </c>
      <c r="CI28">
        <v>14</v>
      </c>
      <c r="CJ28">
        <v>1</v>
      </c>
      <c r="CM28">
        <v>1</v>
      </c>
      <c r="CN28">
        <v>4</v>
      </c>
      <c r="CO28">
        <v>19</v>
      </c>
      <c r="CP28">
        <v>2</v>
      </c>
      <c r="CQ28">
        <v>13</v>
      </c>
      <c r="CR28">
        <v>20</v>
      </c>
      <c r="CS28">
        <v>3</v>
      </c>
      <c r="CT28">
        <v>5</v>
      </c>
      <c r="CU28">
        <v>19</v>
      </c>
      <c r="CV28">
        <v>4</v>
      </c>
      <c r="CW28">
        <v>14</v>
      </c>
      <c r="CX28">
        <v>20</v>
      </c>
      <c r="CY28">
        <v>5</v>
      </c>
      <c r="CZ28">
        <v>4</v>
      </c>
      <c r="DA28">
        <v>20</v>
      </c>
      <c r="DB28">
        <v>6</v>
      </c>
      <c r="DC28">
        <v>12</v>
      </c>
      <c r="DD28">
        <v>20</v>
      </c>
      <c r="DE28">
        <v>7</v>
      </c>
      <c r="DF28">
        <v>11</v>
      </c>
      <c r="DG28">
        <v>20</v>
      </c>
      <c r="DH28">
        <v>8</v>
      </c>
      <c r="DI28">
        <v>9</v>
      </c>
      <c r="DJ28">
        <v>20</v>
      </c>
      <c r="DK28">
        <v>9</v>
      </c>
      <c r="DL28">
        <v>5</v>
      </c>
      <c r="DM28">
        <v>20</v>
      </c>
      <c r="DN28">
        <v>10</v>
      </c>
      <c r="DO28">
        <v>5</v>
      </c>
      <c r="DP28">
        <v>19</v>
      </c>
      <c r="DX28">
        <v>3</v>
      </c>
      <c r="DY28">
        <v>4</v>
      </c>
      <c r="DZ28" s="13">
        <f t="shared" si="35"/>
        <v>33</v>
      </c>
      <c r="EB28">
        <v>2</v>
      </c>
      <c r="EC28">
        <v>8</v>
      </c>
      <c r="ED28">
        <f t="shared" si="36"/>
        <v>5</v>
      </c>
    </row>
    <row r="29" spans="1:134" ht="15.6">
      <c r="A29" s="2">
        <v>20210128</v>
      </c>
      <c r="B29" s="2">
        <v>729</v>
      </c>
      <c r="C29" s="2">
        <v>700</v>
      </c>
      <c r="D29" s="2">
        <v>678</v>
      </c>
      <c r="E29" s="2">
        <v>661</v>
      </c>
      <c r="F29" s="2">
        <v>671</v>
      </c>
      <c r="G29" s="2">
        <v>699</v>
      </c>
      <c r="H29" s="2">
        <v>729</v>
      </c>
      <c r="I29" s="2">
        <v>761</v>
      </c>
      <c r="J29" s="2">
        <v>711</v>
      </c>
      <c r="K29" s="2">
        <v>623</v>
      </c>
      <c r="L29" s="2">
        <v>631</v>
      </c>
      <c r="M29" s="2">
        <v>631</v>
      </c>
      <c r="N29" s="2">
        <v>653</v>
      </c>
      <c r="O29" s="2">
        <v>738</v>
      </c>
      <c r="P29" s="2">
        <v>701</v>
      </c>
      <c r="Q29" s="2">
        <v>709</v>
      </c>
      <c r="R29" s="2">
        <v>793</v>
      </c>
      <c r="S29" s="2">
        <v>878</v>
      </c>
      <c r="T29" s="2">
        <v>916</v>
      </c>
      <c r="U29" s="2">
        <v>900</v>
      </c>
      <c r="V29" s="2">
        <v>883</v>
      </c>
      <c r="W29" s="2">
        <v>856</v>
      </c>
      <c r="X29" s="2">
        <v>834</v>
      </c>
      <c r="Y29" s="2">
        <v>828</v>
      </c>
      <c r="AA29" s="4">
        <v>44224</v>
      </c>
      <c r="AB29">
        <f t="shared" si="0"/>
        <v>0.79585152838427953</v>
      </c>
      <c r="AC29">
        <f t="shared" si="1"/>
        <v>0.76419213973799127</v>
      </c>
      <c r="AD29">
        <f t="shared" si="2"/>
        <v>0.74017467248908297</v>
      </c>
      <c r="AE29">
        <f t="shared" si="3"/>
        <v>0.72161572052401746</v>
      </c>
      <c r="AF29">
        <f t="shared" si="4"/>
        <v>0.73253275109170302</v>
      </c>
      <c r="AG29">
        <f t="shared" si="5"/>
        <v>0.76310043668122274</v>
      </c>
      <c r="AH29">
        <f t="shared" si="6"/>
        <v>0.79585152838427953</v>
      </c>
      <c r="AI29">
        <f t="shared" si="7"/>
        <v>0.83078602620087338</v>
      </c>
      <c r="AJ29">
        <f t="shared" si="8"/>
        <v>0.77620087336244536</v>
      </c>
      <c r="AK29">
        <f t="shared" si="9"/>
        <v>0.68013100436681218</v>
      </c>
      <c r="AL29">
        <f t="shared" si="10"/>
        <v>0.68886462882096067</v>
      </c>
      <c r="AM29">
        <f t="shared" si="11"/>
        <v>0.68886462882096067</v>
      </c>
      <c r="AN29">
        <f t="shared" si="12"/>
        <v>0.71288209606986896</v>
      </c>
      <c r="AO29">
        <f t="shared" si="13"/>
        <v>0.80567685589519655</v>
      </c>
      <c r="AP29">
        <f t="shared" si="14"/>
        <v>0.76528384279475981</v>
      </c>
      <c r="AQ29">
        <f t="shared" si="15"/>
        <v>0.7740174672489083</v>
      </c>
      <c r="AR29">
        <f t="shared" si="16"/>
        <v>0.86572052401746724</v>
      </c>
      <c r="AS29">
        <f t="shared" si="17"/>
        <v>0.95851528384279472</v>
      </c>
      <c r="AT29">
        <f t="shared" si="18"/>
        <v>1</v>
      </c>
      <c r="AU29">
        <f t="shared" si="19"/>
        <v>0.98253275109170302</v>
      </c>
      <c r="AV29">
        <f t="shared" si="20"/>
        <v>0.96397379912663761</v>
      </c>
      <c r="AW29">
        <f t="shared" si="21"/>
        <v>0.93449781659388642</v>
      </c>
      <c r="AX29">
        <f t="shared" si="22"/>
        <v>0.91048034934497812</v>
      </c>
      <c r="AY29">
        <f t="shared" si="23"/>
        <v>0.90393013100436681</v>
      </c>
      <c r="AZ29">
        <f t="shared" si="24"/>
        <v>0.68013100436681218</v>
      </c>
      <c r="BA29" s="6" t="s">
        <v>37</v>
      </c>
      <c r="BB29" t="str" cm="1">
        <f t="array" ref="BB29">_xlfn.SWITCH(MONTH($AA29),3,"봄",4,"봄",5,"봄",6,"여름",7,"여름",8,"여름",9,"가을",10,"가을",11,"가을",12,"겨울",1,"겨울",2,"겨울")</f>
        <v>겨울</v>
      </c>
      <c r="BD29" t="str">
        <f t="shared" si="25"/>
        <v/>
      </c>
      <c r="BE29" s="6">
        <f>[1]ptemp!$F29</f>
        <v>1</v>
      </c>
      <c r="BF29">
        <f>[1]solar!$E29</f>
        <v>3</v>
      </c>
      <c r="BG29" t="str">
        <f t="shared" si="26"/>
        <v>1</v>
      </c>
      <c r="BH29" s="11">
        <v>0.5</v>
      </c>
      <c r="BI29">
        <f t="shared" si="27"/>
        <v>4</v>
      </c>
      <c r="BJ29">
        <f t="shared" si="28"/>
        <v>0</v>
      </c>
      <c r="BK29">
        <f t="shared" si="29"/>
        <v>4</v>
      </c>
      <c r="BL29">
        <f t="shared" si="30"/>
        <v>10</v>
      </c>
      <c r="BM29">
        <f t="shared" si="31"/>
        <v>19</v>
      </c>
      <c r="BN29" s="11">
        <v>-8.1</v>
      </c>
      <c r="BO29">
        <f t="shared" si="32"/>
        <v>1</v>
      </c>
      <c r="BR29">
        <v>1</v>
      </c>
      <c r="BS29">
        <v>13</v>
      </c>
      <c r="BT29">
        <v>20</v>
      </c>
      <c r="BU29">
        <v>2</v>
      </c>
      <c r="BV29">
        <v>5</v>
      </c>
      <c r="BW29">
        <v>19</v>
      </c>
      <c r="BX29">
        <v>3</v>
      </c>
      <c r="BY29">
        <v>4</v>
      </c>
      <c r="BZ29">
        <v>19</v>
      </c>
      <c r="CA29">
        <v>4</v>
      </c>
      <c r="CB29">
        <v>14</v>
      </c>
      <c r="CC29">
        <v>19</v>
      </c>
      <c r="CE29" t="s">
        <v>82</v>
      </c>
      <c r="CF29">
        <v>5</v>
      </c>
      <c r="CG29">
        <v>19</v>
      </c>
      <c r="CH29" t="s">
        <v>81</v>
      </c>
      <c r="CI29">
        <v>13</v>
      </c>
      <c r="CJ29">
        <v>19</v>
      </c>
      <c r="CM29">
        <v>1</v>
      </c>
      <c r="CN29">
        <v>13</v>
      </c>
      <c r="CO29">
        <v>19</v>
      </c>
      <c r="CP29">
        <v>2</v>
      </c>
      <c r="CQ29">
        <v>4</v>
      </c>
      <c r="CR29">
        <v>18</v>
      </c>
      <c r="CS29">
        <v>3</v>
      </c>
      <c r="CT29">
        <v>16</v>
      </c>
      <c r="CU29">
        <v>20</v>
      </c>
      <c r="CV29">
        <v>4</v>
      </c>
      <c r="CW29">
        <v>13</v>
      </c>
      <c r="CX29">
        <v>20</v>
      </c>
      <c r="CY29">
        <v>5</v>
      </c>
      <c r="CZ29">
        <v>13</v>
      </c>
      <c r="DA29">
        <v>21</v>
      </c>
      <c r="DB29">
        <v>6</v>
      </c>
      <c r="DC29">
        <v>12</v>
      </c>
      <c r="DD29">
        <v>21</v>
      </c>
      <c r="DE29">
        <v>7</v>
      </c>
      <c r="DF29">
        <v>13</v>
      </c>
      <c r="DG29">
        <v>20</v>
      </c>
      <c r="DH29">
        <v>8</v>
      </c>
      <c r="DI29">
        <v>10</v>
      </c>
      <c r="DJ29">
        <v>19</v>
      </c>
      <c r="DK29">
        <v>9</v>
      </c>
      <c r="DL29">
        <v>5</v>
      </c>
      <c r="DM29">
        <v>20</v>
      </c>
      <c r="DN29">
        <v>10</v>
      </c>
      <c r="DO29">
        <v>5</v>
      </c>
      <c r="DP29">
        <v>18</v>
      </c>
      <c r="DX29">
        <v>3</v>
      </c>
      <c r="DY29">
        <v>5</v>
      </c>
      <c r="DZ29" s="13">
        <f t="shared" si="35"/>
        <v>48</v>
      </c>
      <c r="EB29">
        <v>2</v>
      </c>
      <c r="EC29">
        <v>9</v>
      </c>
      <c r="ED29">
        <f t="shared" si="36"/>
        <v>8</v>
      </c>
    </row>
    <row r="30" spans="1:134" ht="15.6">
      <c r="A30" s="2">
        <v>20210129</v>
      </c>
      <c r="B30" s="2">
        <v>790</v>
      </c>
      <c r="C30" s="2">
        <v>755</v>
      </c>
      <c r="D30" s="2">
        <v>736</v>
      </c>
      <c r="E30" s="2">
        <v>731</v>
      </c>
      <c r="F30" s="2">
        <v>732</v>
      </c>
      <c r="G30" s="2">
        <v>749</v>
      </c>
      <c r="H30" s="2">
        <v>782</v>
      </c>
      <c r="I30" s="2">
        <v>825</v>
      </c>
      <c r="J30" s="2">
        <v>864</v>
      </c>
      <c r="K30" s="2">
        <v>840</v>
      </c>
      <c r="L30" s="2">
        <v>772</v>
      </c>
      <c r="M30" s="2">
        <v>711</v>
      </c>
      <c r="N30" s="2">
        <v>658</v>
      </c>
      <c r="O30" s="2">
        <v>649</v>
      </c>
      <c r="P30" s="2">
        <v>687</v>
      </c>
      <c r="Q30" s="2">
        <v>707</v>
      </c>
      <c r="R30" s="2">
        <v>782</v>
      </c>
      <c r="S30" s="2">
        <v>894</v>
      </c>
      <c r="T30" s="2">
        <v>930</v>
      </c>
      <c r="U30" s="2">
        <v>925</v>
      </c>
      <c r="V30" s="2">
        <v>908</v>
      </c>
      <c r="W30" s="2">
        <v>876</v>
      </c>
      <c r="X30" s="2">
        <v>861</v>
      </c>
      <c r="Y30" s="2">
        <v>856</v>
      </c>
      <c r="AA30" s="4">
        <v>44225</v>
      </c>
      <c r="AB30">
        <f t="shared" si="0"/>
        <v>0.84946236559139787</v>
      </c>
      <c r="AC30">
        <f t="shared" si="1"/>
        <v>0.81182795698924726</v>
      </c>
      <c r="AD30">
        <f t="shared" si="2"/>
        <v>0.79139784946236558</v>
      </c>
      <c r="AE30">
        <f t="shared" si="3"/>
        <v>0.78602150537634408</v>
      </c>
      <c r="AF30">
        <f t="shared" si="4"/>
        <v>0.7870967741935484</v>
      </c>
      <c r="AG30">
        <f t="shared" si="5"/>
        <v>0.80537634408602155</v>
      </c>
      <c r="AH30">
        <f t="shared" si="6"/>
        <v>0.8408602150537634</v>
      </c>
      <c r="AI30">
        <f t="shared" si="7"/>
        <v>0.88709677419354838</v>
      </c>
      <c r="AJ30">
        <f t="shared" si="8"/>
        <v>0.92903225806451617</v>
      </c>
      <c r="AK30">
        <f t="shared" si="9"/>
        <v>0.90322580645161288</v>
      </c>
      <c r="AL30">
        <f t="shared" si="10"/>
        <v>0.8301075268817204</v>
      </c>
      <c r="AM30">
        <f t="shared" si="11"/>
        <v>0.76451612903225807</v>
      </c>
      <c r="AN30">
        <f t="shared" si="12"/>
        <v>0.7075268817204301</v>
      </c>
      <c r="AO30">
        <f t="shared" si="13"/>
        <v>0.69784946236559142</v>
      </c>
      <c r="AP30">
        <f t="shared" si="14"/>
        <v>0.73870967741935489</v>
      </c>
      <c r="AQ30">
        <f t="shared" si="15"/>
        <v>0.7602150537634409</v>
      </c>
      <c r="AR30">
        <f t="shared" si="16"/>
        <v>0.8408602150537634</v>
      </c>
      <c r="AS30">
        <f t="shared" si="17"/>
        <v>0.96129032258064517</v>
      </c>
      <c r="AT30">
        <f t="shared" si="18"/>
        <v>1</v>
      </c>
      <c r="AU30">
        <f t="shared" si="19"/>
        <v>0.9946236559139785</v>
      </c>
      <c r="AV30">
        <f t="shared" si="20"/>
        <v>0.97634408602150535</v>
      </c>
      <c r="AW30">
        <f t="shared" si="21"/>
        <v>0.9419354838709677</v>
      </c>
      <c r="AX30">
        <f t="shared" si="22"/>
        <v>0.9258064516129032</v>
      </c>
      <c r="AY30">
        <f t="shared" si="23"/>
        <v>0.9204301075268817</v>
      </c>
      <c r="AZ30">
        <f t="shared" si="24"/>
        <v>0.69784946236559142</v>
      </c>
      <c r="BA30" s="8" t="s">
        <v>38</v>
      </c>
      <c r="BB30" t="str" cm="1">
        <f t="array" ref="BB30">_xlfn.SWITCH(MONTH($AA30),3,"봄",4,"봄",5,"봄",6,"여름",7,"여름",8,"여름",9,"가을",10,"가을",11,"가을",12,"겨울",1,"겨울",2,"겨울")</f>
        <v>겨울</v>
      </c>
      <c r="BD30" t="str">
        <f t="shared" si="25"/>
        <v/>
      </c>
      <c r="BE30" s="6">
        <f>[1]ptemp!$F30</f>
        <v>1</v>
      </c>
      <c r="BF30">
        <f>[1]solar!$E30</f>
        <v>5</v>
      </c>
      <c r="BG30" t="str">
        <f t="shared" si="26"/>
        <v>1</v>
      </c>
      <c r="BH30" s="11">
        <v>0.2</v>
      </c>
      <c r="BI30">
        <f t="shared" si="27"/>
        <v>5</v>
      </c>
      <c r="BJ30">
        <f t="shared" si="28"/>
        <v>0</v>
      </c>
      <c r="BK30">
        <f t="shared" si="29"/>
        <v>4</v>
      </c>
      <c r="BL30">
        <f t="shared" si="30"/>
        <v>14</v>
      </c>
      <c r="BM30">
        <f t="shared" si="31"/>
        <v>19</v>
      </c>
      <c r="BN30" s="11">
        <v>-6.8</v>
      </c>
      <c r="BO30">
        <f t="shared" si="32"/>
        <v>1</v>
      </c>
      <c r="BR30">
        <v>1</v>
      </c>
      <c r="BS30">
        <v>13</v>
      </c>
      <c r="BT30">
        <v>19</v>
      </c>
      <c r="BU30">
        <v>2</v>
      </c>
      <c r="BV30">
        <v>9</v>
      </c>
      <c r="BW30">
        <v>20</v>
      </c>
      <c r="BX30">
        <v>3</v>
      </c>
      <c r="BY30">
        <v>10</v>
      </c>
      <c r="BZ30">
        <v>19</v>
      </c>
      <c r="CA30">
        <v>4</v>
      </c>
      <c r="CB30">
        <v>13</v>
      </c>
      <c r="CC30">
        <v>19</v>
      </c>
      <c r="CE30" t="s">
        <v>82</v>
      </c>
      <c r="CF30">
        <v>4</v>
      </c>
      <c r="CG30">
        <v>19</v>
      </c>
      <c r="CH30" t="s">
        <v>81</v>
      </c>
      <c r="CI30">
        <v>13</v>
      </c>
      <c r="CJ30">
        <v>20</v>
      </c>
      <c r="CM30">
        <v>1</v>
      </c>
      <c r="CN30">
        <v>13</v>
      </c>
      <c r="CO30">
        <v>19</v>
      </c>
      <c r="CP30">
        <v>2</v>
      </c>
      <c r="CQ30">
        <v>4</v>
      </c>
      <c r="CR30">
        <v>18</v>
      </c>
      <c r="CS30">
        <v>3</v>
      </c>
      <c r="CT30">
        <v>13</v>
      </c>
      <c r="CU30">
        <v>20</v>
      </c>
      <c r="CV30">
        <v>4</v>
      </c>
      <c r="CW30">
        <v>5</v>
      </c>
      <c r="CX30">
        <v>20</v>
      </c>
      <c r="CY30">
        <v>5</v>
      </c>
      <c r="CZ30">
        <v>13</v>
      </c>
      <c r="DA30">
        <v>20</v>
      </c>
      <c r="DB30">
        <v>6</v>
      </c>
      <c r="DC30">
        <v>13</v>
      </c>
      <c r="DD30">
        <v>20</v>
      </c>
      <c r="DE30">
        <v>7</v>
      </c>
      <c r="DF30">
        <v>4</v>
      </c>
      <c r="DG30">
        <v>19</v>
      </c>
      <c r="DH30">
        <v>8</v>
      </c>
      <c r="DI30">
        <v>4</v>
      </c>
      <c r="DJ30">
        <v>18</v>
      </c>
      <c r="DK30">
        <v>9</v>
      </c>
      <c r="DL30">
        <v>5</v>
      </c>
      <c r="DM30">
        <v>19</v>
      </c>
      <c r="DN30">
        <v>10</v>
      </c>
      <c r="DO30">
        <v>5</v>
      </c>
      <c r="DP30">
        <v>20</v>
      </c>
      <c r="DX30">
        <v>3</v>
      </c>
      <c r="DY30">
        <v>6</v>
      </c>
      <c r="DZ30" s="13">
        <f t="shared" si="35"/>
        <v>66</v>
      </c>
      <c r="EB30">
        <v>2</v>
      </c>
      <c r="EC30">
        <v>10</v>
      </c>
      <c r="ED30">
        <f t="shared" si="36"/>
        <v>8</v>
      </c>
    </row>
    <row r="31" spans="1:134" ht="15.6">
      <c r="A31" s="2">
        <v>20210130</v>
      </c>
      <c r="B31" s="2">
        <v>813</v>
      </c>
      <c r="C31" s="2">
        <v>781</v>
      </c>
      <c r="D31" s="2">
        <v>762</v>
      </c>
      <c r="E31" s="2">
        <v>747</v>
      </c>
      <c r="F31" s="2">
        <v>744</v>
      </c>
      <c r="G31" s="2">
        <v>752</v>
      </c>
      <c r="H31" s="2">
        <v>769</v>
      </c>
      <c r="I31" s="2">
        <v>786</v>
      </c>
      <c r="J31" s="2">
        <v>718</v>
      </c>
      <c r="K31" s="2">
        <v>584</v>
      </c>
      <c r="L31" s="2">
        <v>565</v>
      </c>
      <c r="M31" s="2">
        <v>562</v>
      </c>
      <c r="N31" s="2">
        <v>568</v>
      </c>
      <c r="O31" s="2">
        <v>601</v>
      </c>
      <c r="P31" s="2">
        <v>591</v>
      </c>
      <c r="Q31" s="2">
        <v>600</v>
      </c>
      <c r="R31" s="2">
        <v>681</v>
      </c>
      <c r="S31" s="2">
        <v>775</v>
      </c>
      <c r="T31" s="2">
        <v>837</v>
      </c>
      <c r="U31" s="2">
        <v>837</v>
      </c>
      <c r="V31" s="2">
        <v>833</v>
      </c>
      <c r="W31" s="2">
        <v>811</v>
      </c>
      <c r="X31" s="2">
        <v>802</v>
      </c>
      <c r="Y31" s="2">
        <v>798</v>
      </c>
      <c r="AA31" s="4">
        <v>44226</v>
      </c>
      <c r="AB31">
        <f t="shared" si="0"/>
        <v>0.97132616487455192</v>
      </c>
      <c r="AC31">
        <f t="shared" si="1"/>
        <v>0.93309438470728789</v>
      </c>
      <c r="AD31">
        <f t="shared" si="2"/>
        <v>0.91039426523297495</v>
      </c>
      <c r="AE31">
        <f t="shared" si="3"/>
        <v>0.89247311827956988</v>
      </c>
      <c r="AF31">
        <f t="shared" si="4"/>
        <v>0.88888888888888884</v>
      </c>
      <c r="AG31">
        <f t="shared" si="5"/>
        <v>0.8984468339307049</v>
      </c>
      <c r="AH31">
        <f t="shared" si="6"/>
        <v>0.91875746714456397</v>
      </c>
      <c r="AI31">
        <f t="shared" si="7"/>
        <v>0.93906810035842292</v>
      </c>
      <c r="AJ31">
        <f t="shared" si="8"/>
        <v>0.85782556750298689</v>
      </c>
      <c r="AK31">
        <f t="shared" si="9"/>
        <v>0.69772998805256869</v>
      </c>
      <c r="AL31">
        <f t="shared" si="10"/>
        <v>0.67502986857825564</v>
      </c>
      <c r="AM31">
        <f t="shared" si="11"/>
        <v>0.67144563918757472</v>
      </c>
      <c r="AN31">
        <f t="shared" si="12"/>
        <v>0.67861409796893668</v>
      </c>
      <c r="AO31">
        <f t="shared" si="13"/>
        <v>0.71804062126642776</v>
      </c>
      <c r="AP31">
        <f t="shared" si="14"/>
        <v>0.70609318996415771</v>
      </c>
      <c r="AQ31">
        <f t="shared" si="15"/>
        <v>0.71684587813620071</v>
      </c>
      <c r="AR31">
        <f t="shared" si="16"/>
        <v>0.81362007168458783</v>
      </c>
      <c r="AS31">
        <f t="shared" si="17"/>
        <v>0.92592592592592593</v>
      </c>
      <c r="AT31">
        <f t="shared" si="18"/>
        <v>1</v>
      </c>
      <c r="AU31">
        <f t="shared" si="19"/>
        <v>1</v>
      </c>
      <c r="AV31">
        <f t="shared" si="20"/>
        <v>0.99522102747909202</v>
      </c>
      <c r="AW31">
        <f t="shared" si="21"/>
        <v>0.96893667861409793</v>
      </c>
      <c r="AX31">
        <f t="shared" si="22"/>
        <v>0.95818399044205493</v>
      </c>
      <c r="AY31">
        <f t="shared" si="23"/>
        <v>0.95340501792114696</v>
      </c>
      <c r="AZ31">
        <f t="shared" si="24"/>
        <v>0.67144563918757472</v>
      </c>
      <c r="BA31" s="9" t="s">
        <v>39</v>
      </c>
      <c r="BB31" t="str" cm="1">
        <f t="array" ref="BB31">_xlfn.SWITCH(MONTH($AA31),3,"봄",4,"봄",5,"봄",6,"여름",7,"여름",8,"여름",9,"가을",10,"가을",11,"가을",12,"겨울",1,"겨울",2,"겨울")</f>
        <v>겨울</v>
      </c>
      <c r="BD31" t="str">
        <f t="shared" si="25"/>
        <v>휴일</v>
      </c>
      <c r="BE31" s="6">
        <f>[1]ptemp!$F31</f>
        <v>2</v>
      </c>
      <c r="BF31">
        <f>[1]solar!$E31</f>
        <v>8</v>
      </c>
      <c r="BG31" t="str">
        <f t="shared" si="26"/>
        <v>0</v>
      </c>
      <c r="BH31" s="11"/>
      <c r="BI31">
        <f t="shared" si="27"/>
        <v>6</v>
      </c>
      <c r="BJ31">
        <f t="shared" si="28"/>
        <v>1</v>
      </c>
      <c r="BK31">
        <f t="shared" si="29"/>
        <v>4</v>
      </c>
      <c r="BL31">
        <f t="shared" si="30"/>
        <v>12</v>
      </c>
      <c r="BM31">
        <f t="shared" si="31"/>
        <v>19</v>
      </c>
      <c r="BN31" s="11">
        <v>-1.5</v>
      </c>
      <c r="BO31">
        <f t="shared" si="32"/>
        <v>1</v>
      </c>
      <c r="BR31">
        <v>1</v>
      </c>
      <c r="BS31">
        <v>4</v>
      </c>
      <c r="BT31">
        <v>20</v>
      </c>
      <c r="BU31">
        <v>2</v>
      </c>
      <c r="BV31">
        <v>10</v>
      </c>
      <c r="BW31">
        <v>19</v>
      </c>
      <c r="BX31">
        <v>3</v>
      </c>
      <c r="BY31">
        <v>10</v>
      </c>
      <c r="BZ31">
        <v>19</v>
      </c>
      <c r="CA31">
        <v>4</v>
      </c>
      <c r="CB31">
        <v>13</v>
      </c>
      <c r="CC31">
        <v>1</v>
      </c>
      <c r="CE31" t="s">
        <v>82</v>
      </c>
      <c r="CF31">
        <v>9</v>
      </c>
      <c r="CG31">
        <v>18</v>
      </c>
      <c r="CH31" t="s">
        <v>81</v>
      </c>
      <c r="CI31">
        <v>4</v>
      </c>
      <c r="CJ31">
        <v>19</v>
      </c>
      <c r="CM31">
        <v>1</v>
      </c>
      <c r="CN31">
        <v>14</v>
      </c>
      <c r="CO31">
        <v>19</v>
      </c>
      <c r="CP31">
        <v>2</v>
      </c>
      <c r="CQ31">
        <v>12</v>
      </c>
      <c r="CR31">
        <v>19</v>
      </c>
      <c r="CS31">
        <v>3</v>
      </c>
      <c r="CT31">
        <v>13</v>
      </c>
      <c r="CU31">
        <v>20</v>
      </c>
      <c r="CV31">
        <v>4</v>
      </c>
      <c r="CW31">
        <v>15</v>
      </c>
      <c r="CX31">
        <v>21</v>
      </c>
      <c r="CY31">
        <v>5</v>
      </c>
      <c r="CZ31">
        <v>12</v>
      </c>
      <c r="DA31">
        <v>21</v>
      </c>
      <c r="DB31">
        <v>6</v>
      </c>
      <c r="DC31">
        <v>5</v>
      </c>
      <c r="DD31">
        <v>20</v>
      </c>
      <c r="DE31">
        <v>7</v>
      </c>
      <c r="DF31">
        <v>13</v>
      </c>
      <c r="DG31">
        <v>21</v>
      </c>
      <c r="DH31">
        <v>8</v>
      </c>
      <c r="DI31">
        <v>5</v>
      </c>
      <c r="DJ31">
        <v>18</v>
      </c>
      <c r="DK31">
        <v>9</v>
      </c>
      <c r="DL31">
        <v>5</v>
      </c>
      <c r="DM31">
        <v>19</v>
      </c>
      <c r="DN31">
        <v>10</v>
      </c>
      <c r="DO31">
        <v>5</v>
      </c>
      <c r="DP31">
        <v>20</v>
      </c>
      <c r="DX31">
        <v>3</v>
      </c>
      <c r="DY31">
        <v>7</v>
      </c>
      <c r="DZ31" s="13">
        <f t="shared" si="35"/>
        <v>20</v>
      </c>
      <c r="EB31">
        <v>2</v>
      </c>
      <c r="EC31">
        <v>11</v>
      </c>
      <c r="ED31">
        <f t="shared" si="36"/>
        <v>14</v>
      </c>
    </row>
    <row r="32" spans="1:134" ht="15.6">
      <c r="A32" s="2">
        <v>20210131</v>
      </c>
      <c r="B32" s="2">
        <v>760</v>
      </c>
      <c r="C32" s="2">
        <v>730</v>
      </c>
      <c r="D32" s="2">
        <v>707</v>
      </c>
      <c r="E32" s="2">
        <v>696</v>
      </c>
      <c r="F32" s="2">
        <v>694</v>
      </c>
      <c r="G32" s="2">
        <v>697</v>
      </c>
      <c r="H32" s="2">
        <v>709</v>
      </c>
      <c r="I32" s="2">
        <v>717</v>
      </c>
      <c r="J32" s="2">
        <v>669</v>
      </c>
      <c r="K32" s="2">
        <v>571</v>
      </c>
      <c r="L32" s="2">
        <v>586</v>
      </c>
      <c r="M32" s="2">
        <v>569</v>
      </c>
      <c r="N32" s="2">
        <v>535</v>
      </c>
      <c r="O32" s="2">
        <v>532</v>
      </c>
      <c r="P32" s="2">
        <v>555</v>
      </c>
      <c r="Q32" s="2">
        <v>596</v>
      </c>
      <c r="R32" s="2">
        <v>646</v>
      </c>
      <c r="S32" s="2">
        <v>700</v>
      </c>
      <c r="T32" s="2">
        <v>737</v>
      </c>
      <c r="U32" s="2">
        <v>731</v>
      </c>
      <c r="V32" s="2">
        <v>726</v>
      </c>
      <c r="W32" s="2">
        <v>702</v>
      </c>
      <c r="X32" s="2">
        <v>687</v>
      </c>
      <c r="Y32" s="2">
        <v>680</v>
      </c>
      <c r="AA32" s="4">
        <v>44227</v>
      </c>
      <c r="AB32">
        <f t="shared" si="0"/>
        <v>1</v>
      </c>
      <c r="AC32">
        <f t="shared" si="1"/>
        <v>0.96052631578947367</v>
      </c>
      <c r="AD32">
        <f t="shared" si="2"/>
        <v>0.93026315789473679</v>
      </c>
      <c r="AE32">
        <f t="shared" si="3"/>
        <v>0.91578947368421049</v>
      </c>
      <c r="AF32">
        <f t="shared" si="4"/>
        <v>0.91315789473684206</v>
      </c>
      <c r="AG32">
        <f t="shared" si="5"/>
        <v>0.91710526315789476</v>
      </c>
      <c r="AH32">
        <f t="shared" si="6"/>
        <v>0.93289473684210522</v>
      </c>
      <c r="AI32">
        <f t="shared" si="7"/>
        <v>0.94342105263157894</v>
      </c>
      <c r="AJ32">
        <f t="shared" si="8"/>
        <v>0.88026315789473686</v>
      </c>
      <c r="AK32">
        <f t="shared" si="9"/>
        <v>0.75131578947368416</v>
      </c>
      <c r="AL32">
        <f t="shared" si="10"/>
        <v>0.77105263157894732</v>
      </c>
      <c r="AM32">
        <f t="shared" si="11"/>
        <v>0.74868421052631584</v>
      </c>
      <c r="AN32">
        <f t="shared" si="12"/>
        <v>0.70394736842105265</v>
      </c>
      <c r="AO32">
        <f t="shared" si="13"/>
        <v>0.7</v>
      </c>
      <c r="AP32">
        <f t="shared" si="14"/>
        <v>0.73026315789473684</v>
      </c>
      <c r="AQ32">
        <f t="shared" si="15"/>
        <v>0.78421052631578947</v>
      </c>
      <c r="AR32">
        <f t="shared" si="16"/>
        <v>0.85</v>
      </c>
      <c r="AS32">
        <f t="shared" si="17"/>
        <v>0.92105263157894735</v>
      </c>
      <c r="AT32">
        <f t="shared" si="18"/>
        <v>0.96973684210526312</v>
      </c>
      <c r="AU32">
        <f t="shared" si="19"/>
        <v>0.96184210526315794</v>
      </c>
      <c r="AV32">
        <f t="shared" si="20"/>
        <v>0.95526315789473681</v>
      </c>
      <c r="AW32">
        <f t="shared" si="21"/>
        <v>0.92368421052631577</v>
      </c>
      <c r="AX32">
        <f t="shared" si="22"/>
        <v>0.90394736842105261</v>
      </c>
      <c r="AY32">
        <f t="shared" si="23"/>
        <v>0.89473684210526316</v>
      </c>
      <c r="AZ32">
        <f t="shared" si="24"/>
        <v>0.7</v>
      </c>
      <c r="BA32" s="6" t="s">
        <v>40</v>
      </c>
      <c r="BB32" t="str" cm="1">
        <f t="array" ref="BB32">_xlfn.SWITCH(MONTH($AA32),3,"봄",4,"봄",5,"봄",6,"여름",7,"여름",8,"여름",9,"가을",10,"가을",11,"가을",12,"겨울",1,"겨울",2,"겨울")</f>
        <v>겨울</v>
      </c>
      <c r="BD32" t="str">
        <f t="shared" si="25"/>
        <v>휴일</v>
      </c>
      <c r="BE32" s="6">
        <f>[1]ptemp!$F32</f>
        <v>3</v>
      </c>
      <c r="BF32">
        <f>[1]solar!$E32</f>
        <v>6</v>
      </c>
      <c r="BG32" t="str">
        <f t="shared" si="26"/>
        <v>0</v>
      </c>
      <c r="BH32" s="11"/>
      <c r="BI32">
        <f t="shared" si="27"/>
        <v>7</v>
      </c>
      <c r="BJ32">
        <f t="shared" si="28"/>
        <v>2</v>
      </c>
      <c r="BK32">
        <f t="shared" si="29"/>
        <v>4</v>
      </c>
      <c r="BL32">
        <f t="shared" si="30"/>
        <v>14</v>
      </c>
      <c r="BM32">
        <f t="shared" si="31"/>
        <v>1</v>
      </c>
      <c r="BN32" s="11">
        <v>3.1</v>
      </c>
      <c r="BO32">
        <f t="shared" si="32"/>
        <v>2</v>
      </c>
      <c r="BR32">
        <v>1</v>
      </c>
      <c r="BS32">
        <v>11</v>
      </c>
      <c r="BT32">
        <v>20</v>
      </c>
      <c r="BU32">
        <v>2</v>
      </c>
      <c r="BV32">
        <v>4</v>
      </c>
      <c r="BW32">
        <v>18</v>
      </c>
      <c r="BX32">
        <v>3</v>
      </c>
      <c r="BY32">
        <v>14</v>
      </c>
      <c r="BZ32">
        <v>19</v>
      </c>
      <c r="CA32">
        <v>4</v>
      </c>
      <c r="CB32">
        <v>13</v>
      </c>
      <c r="CC32">
        <v>19</v>
      </c>
      <c r="CE32" t="s">
        <v>82</v>
      </c>
      <c r="CF32">
        <v>5</v>
      </c>
      <c r="CG32">
        <v>11</v>
      </c>
      <c r="CH32" t="s">
        <v>81</v>
      </c>
      <c r="CI32">
        <v>14</v>
      </c>
      <c r="CJ32">
        <v>20</v>
      </c>
      <c r="CM32">
        <v>1</v>
      </c>
      <c r="CN32">
        <v>13</v>
      </c>
      <c r="CO32">
        <v>19</v>
      </c>
      <c r="CP32">
        <v>2</v>
      </c>
      <c r="CQ32">
        <v>4</v>
      </c>
      <c r="CR32">
        <v>18</v>
      </c>
      <c r="CS32">
        <v>3</v>
      </c>
      <c r="CT32">
        <v>13</v>
      </c>
      <c r="CU32">
        <v>20</v>
      </c>
      <c r="CV32">
        <v>4</v>
      </c>
      <c r="CW32">
        <v>11</v>
      </c>
      <c r="CX32">
        <v>21</v>
      </c>
      <c r="CY32">
        <v>5</v>
      </c>
      <c r="CZ32">
        <v>14</v>
      </c>
      <c r="DA32">
        <v>21</v>
      </c>
      <c r="DB32">
        <v>6</v>
      </c>
      <c r="DC32">
        <v>10</v>
      </c>
      <c r="DD32">
        <v>21</v>
      </c>
      <c r="DE32">
        <v>7</v>
      </c>
      <c r="DF32">
        <v>13</v>
      </c>
      <c r="DG32">
        <v>21</v>
      </c>
      <c r="DH32">
        <v>8</v>
      </c>
      <c r="DI32">
        <v>5</v>
      </c>
      <c r="DJ32">
        <v>20</v>
      </c>
      <c r="DK32">
        <v>9</v>
      </c>
      <c r="DL32">
        <v>5</v>
      </c>
      <c r="DM32">
        <v>20</v>
      </c>
      <c r="DN32">
        <v>10</v>
      </c>
      <c r="DO32">
        <v>5</v>
      </c>
      <c r="DP32">
        <v>19</v>
      </c>
      <c r="DX32">
        <v>3</v>
      </c>
      <c r="DY32">
        <v>8</v>
      </c>
      <c r="DZ32" s="13">
        <f t="shared" si="35"/>
        <v>49</v>
      </c>
      <c r="EB32">
        <v>2</v>
      </c>
      <c r="EC32">
        <v>12</v>
      </c>
      <c r="ED32">
        <f t="shared" si="36"/>
        <v>16</v>
      </c>
    </row>
    <row r="33" spans="1:134" ht="15.6">
      <c r="A33" s="2">
        <v>20210201</v>
      </c>
      <c r="B33" s="2">
        <v>636</v>
      </c>
      <c r="C33" s="2">
        <v>605</v>
      </c>
      <c r="D33" s="2">
        <v>579</v>
      </c>
      <c r="E33" s="2">
        <v>569</v>
      </c>
      <c r="F33" s="2">
        <v>575</v>
      </c>
      <c r="G33" s="2">
        <v>589</v>
      </c>
      <c r="H33" s="2">
        <v>624</v>
      </c>
      <c r="I33" s="2">
        <v>673</v>
      </c>
      <c r="J33" s="2">
        <v>740</v>
      </c>
      <c r="K33" s="2">
        <v>773</v>
      </c>
      <c r="L33" s="2">
        <v>789</v>
      </c>
      <c r="M33" s="2">
        <v>780</v>
      </c>
      <c r="N33" s="2">
        <v>747</v>
      </c>
      <c r="O33" s="2">
        <v>767</v>
      </c>
      <c r="P33" s="2">
        <v>774</v>
      </c>
      <c r="Q33" s="2">
        <v>778</v>
      </c>
      <c r="R33" s="2">
        <v>797</v>
      </c>
      <c r="S33" s="2">
        <v>811</v>
      </c>
      <c r="T33" s="2">
        <v>819</v>
      </c>
      <c r="U33" s="2">
        <v>801</v>
      </c>
      <c r="V33" s="2">
        <v>775</v>
      </c>
      <c r="W33" s="2">
        <v>742</v>
      </c>
      <c r="X33" s="2">
        <v>727</v>
      </c>
      <c r="Y33" s="2">
        <v>722</v>
      </c>
      <c r="AA33" s="4">
        <v>44228</v>
      </c>
      <c r="AB33">
        <f t="shared" si="0"/>
        <v>0.77655677655677657</v>
      </c>
      <c r="AC33">
        <f t="shared" si="1"/>
        <v>0.73870573870573875</v>
      </c>
      <c r="AD33">
        <f t="shared" si="2"/>
        <v>0.706959706959707</v>
      </c>
      <c r="AE33">
        <f t="shared" si="3"/>
        <v>0.69474969474969472</v>
      </c>
      <c r="AF33">
        <f t="shared" si="4"/>
        <v>0.70207570207570202</v>
      </c>
      <c r="AG33">
        <f t="shared" si="5"/>
        <v>0.71916971916971917</v>
      </c>
      <c r="AH33">
        <f t="shared" si="6"/>
        <v>0.76190476190476186</v>
      </c>
      <c r="AI33">
        <f t="shared" si="7"/>
        <v>0.8217338217338217</v>
      </c>
      <c r="AJ33">
        <f t="shared" si="8"/>
        <v>0.90354090354090355</v>
      </c>
      <c r="AK33">
        <f t="shared" si="9"/>
        <v>0.94383394383394381</v>
      </c>
      <c r="AL33">
        <f t="shared" si="10"/>
        <v>0.96336996336996339</v>
      </c>
      <c r="AM33">
        <f t="shared" si="11"/>
        <v>0.95238095238095233</v>
      </c>
      <c r="AN33">
        <f t="shared" si="12"/>
        <v>0.91208791208791207</v>
      </c>
      <c r="AO33">
        <f t="shared" si="13"/>
        <v>0.93650793650793651</v>
      </c>
      <c r="AP33">
        <f t="shared" si="14"/>
        <v>0.94505494505494503</v>
      </c>
      <c r="AQ33">
        <f t="shared" si="15"/>
        <v>0.94993894993894989</v>
      </c>
      <c r="AR33">
        <f t="shared" si="16"/>
        <v>0.97313797313797312</v>
      </c>
      <c r="AS33">
        <f t="shared" si="17"/>
        <v>0.99023199023199027</v>
      </c>
      <c r="AT33">
        <f t="shared" si="18"/>
        <v>1</v>
      </c>
      <c r="AU33">
        <f t="shared" si="19"/>
        <v>0.97802197802197799</v>
      </c>
      <c r="AV33">
        <f t="shared" si="20"/>
        <v>0.94627594627594624</v>
      </c>
      <c r="AW33">
        <f t="shared" si="21"/>
        <v>0.90598290598290598</v>
      </c>
      <c r="AX33">
        <f t="shared" si="22"/>
        <v>0.88766788766788762</v>
      </c>
      <c r="AY33">
        <f t="shared" si="23"/>
        <v>0.88156288156288154</v>
      </c>
      <c r="AZ33">
        <f t="shared" si="24"/>
        <v>0.69474969474969472</v>
      </c>
      <c r="BA33" s="8" t="s">
        <v>34</v>
      </c>
      <c r="BB33" t="str" cm="1">
        <f t="array" ref="BB33">_xlfn.SWITCH(MONTH($AA33),3,"봄",4,"봄",5,"봄",6,"여름",7,"여름",8,"여름",9,"가을",10,"가을",11,"가을",12,"겨울",1,"겨울",2,"겨울")</f>
        <v>겨울</v>
      </c>
      <c r="BD33" t="str">
        <f t="shared" si="25"/>
        <v/>
      </c>
      <c r="BE33" s="6">
        <f>[1]ptemp!$F33</f>
        <v>4</v>
      </c>
      <c r="BF33">
        <f>[1]solar!$E33</f>
        <v>2</v>
      </c>
      <c r="BG33" t="str">
        <f t="shared" si="26"/>
        <v>1</v>
      </c>
      <c r="BH33" s="11">
        <v>22.4</v>
      </c>
      <c r="BI33">
        <f t="shared" si="27"/>
        <v>1</v>
      </c>
      <c r="BJ33">
        <f t="shared" si="28"/>
        <v>0</v>
      </c>
      <c r="BK33">
        <f t="shared" si="29"/>
        <v>4</v>
      </c>
      <c r="BL33">
        <f t="shared" si="30"/>
        <v>4</v>
      </c>
      <c r="BM33">
        <f t="shared" si="31"/>
        <v>19</v>
      </c>
      <c r="BN33" s="11">
        <v>6.2</v>
      </c>
      <c r="BO33">
        <f t="shared" si="32"/>
        <v>3</v>
      </c>
      <c r="BR33">
        <v>1</v>
      </c>
      <c r="BS33">
        <v>13</v>
      </c>
      <c r="BT33">
        <v>20</v>
      </c>
      <c r="BU33">
        <v>2</v>
      </c>
      <c r="BV33">
        <v>5</v>
      </c>
      <c r="BW33">
        <v>18</v>
      </c>
      <c r="BX33">
        <v>3</v>
      </c>
      <c r="BY33">
        <v>9</v>
      </c>
      <c r="BZ33">
        <v>19</v>
      </c>
      <c r="CA33">
        <v>4</v>
      </c>
      <c r="CB33">
        <v>4</v>
      </c>
      <c r="CC33">
        <v>18</v>
      </c>
      <c r="CE33" t="s">
        <v>82</v>
      </c>
      <c r="CF33">
        <v>11</v>
      </c>
      <c r="CG33">
        <v>20</v>
      </c>
      <c r="CH33" t="s">
        <v>81</v>
      </c>
      <c r="CI33">
        <v>13</v>
      </c>
      <c r="CJ33">
        <v>20</v>
      </c>
      <c r="CM33">
        <v>1</v>
      </c>
      <c r="CN33">
        <v>10</v>
      </c>
      <c r="CO33">
        <v>19</v>
      </c>
      <c r="CP33">
        <v>2</v>
      </c>
      <c r="CQ33">
        <v>13</v>
      </c>
      <c r="CR33">
        <v>19</v>
      </c>
      <c r="CS33">
        <v>3</v>
      </c>
      <c r="CT33">
        <v>13</v>
      </c>
      <c r="CU33">
        <v>21</v>
      </c>
      <c r="CV33">
        <v>4</v>
      </c>
      <c r="CW33">
        <v>13</v>
      </c>
      <c r="CX33">
        <v>20</v>
      </c>
      <c r="CY33">
        <v>5</v>
      </c>
      <c r="CZ33">
        <v>12</v>
      </c>
      <c r="DA33">
        <v>21</v>
      </c>
      <c r="DB33">
        <v>6</v>
      </c>
      <c r="DC33">
        <v>5</v>
      </c>
      <c r="DD33">
        <v>18</v>
      </c>
      <c r="DE33">
        <v>7</v>
      </c>
      <c r="DF33">
        <v>10</v>
      </c>
      <c r="DG33">
        <v>21</v>
      </c>
      <c r="DH33">
        <v>8</v>
      </c>
      <c r="DI33">
        <v>5</v>
      </c>
      <c r="DJ33">
        <v>17</v>
      </c>
      <c r="DK33">
        <v>9</v>
      </c>
      <c r="DL33">
        <v>5</v>
      </c>
      <c r="DM33">
        <v>20</v>
      </c>
      <c r="DN33">
        <v>10</v>
      </c>
      <c r="DO33">
        <v>5</v>
      </c>
      <c r="DP33">
        <v>19</v>
      </c>
      <c r="DX33">
        <v>3</v>
      </c>
      <c r="DY33">
        <v>9</v>
      </c>
      <c r="DZ33" s="13">
        <f t="shared" si="35"/>
        <v>25</v>
      </c>
      <c r="EB33">
        <v>2</v>
      </c>
      <c r="EC33">
        <v>13</v>
      </c>
      <c r="ED33">
        <f t="shared" si="36"/>
        <v>20</v>
      </c>
    </row>
    <row r="34" spans="1:134" ht="15.6">
      <c r="A34" s="2">
        <v>20210202</v>
      </c>
      <c r="B34" s="2">
        <v>693</v>
      </c>
      <c r="C34" s="2">
        <v>677</v>
      </c>
      <c r="D34" s="2">
        <v>667</v>
      </c>
      <c r="E34" s="2">
        <v>665</v>
      </c>
      <c r="F34" s="2">
        <v>676</v>
      </c>
      <c r="G34" s="2">
        <v>699</v>
      </c>
      <c r="H34" s="2">
        <v>742</v>
      </c>
      <c r="I34" s="2">
        <v>795</v>
      </c>
      <c r="J34" s="2">
        <v>766</v>
      </c>
      <c r="K34" s="2">
        <v>647</v>
      </c>
      <c r="L34" s="2">
        <v>617</v>
      </c>
      <c r="M34" s="2">
        <v>602</v>
      </c>
      <c r="N34" s="2">
        <v>588</v>
      </c>
      <c r="O34" s="2">
        <v>631</v>
      </c>
      <c r="P34" s="2">
        <v>681</v>
      </c>
      <c r="Q34" s="2">
        <v>730</v>
      </c>
      <c r="R34" s="2">
        <v>798</v>
      </c>
      <c r="S34" s="2">
        <v>895</v>
      </c>
      <c r="T34" s="2">
        <v>936</v>
      </c>
      <c r="U34" s="2">
        <v>923</v>
      </c>
      <c r="V34" s="2">
        <v>905</v>
      </c>
      <c r="W34" s="2">
        <v>867</v>
      </c>
      <c r="X34" s="2">
        <v>846</v>
      </c>
      <c r="Y34" s="2">
        <v>836</v>
      </c>
      <c r="AA34" s="4">
        <v>44229</v>
      </c>
      <c r="AB34">
        <f t="shared" si="0"/>
        <v>0.74038461538461542</v>
      </c>
      <c r="AC34">
        <f t="shared" si="1"/>
        <v>0.72329059829059827</v>
      </c>
      <c r="AD34">
        <f t="shared" si="2"/>
        <v>0.71260683760683763</v>
      </c>
      <c r="AE34">
        <f t="shared" si="3"/>
        <v>0.7104700854700855</v>
      </c>
      <c r="AF34">
        <f t="shared" si="4"/>
        <v>0.72222222222222221</v>
      </c>
      <c r="AG34">
        <f t="shared" si="5"/>
        <v>0.74679487179487181</v>
      </c>
      <c r="AH34">
        <f t="shared" si="6"/>
        <v>0.79273504273504269</v>
      </c>
      <c r="AI34">
        <f t="shared" si="7"/>
        <v>0.84935897435897434</v>
      </c>
      <c r="AJ34">
        <f t="shared" si="8"/>
        <v>0.81837606837606836</v>
      </c>
      <c r="AK34">
        <f t="shared" si="9"/>
        <v>0.69123931623931623</v>
      </c>
      <c r="AL34">
        <f t="shared" si="10"/>
        <v>0.65918803418803418</v>
      </c>
      <c r="AM34">
        <f t="shared" si="11"/>
        <v>0.64316239316239321</v>
      </c>
      <c r="AN34">
        <f t="shared" si="12"/>
        <v>0.62820512820512819</v>
      </c>
      <c r="AO34">
        <f t="shared" si="13"/>
        <v>0.67414529914529919</v>
      </c>
      <c r="AP34">
        <f t="shared" si="14"/>
        <v>0.72756410256410253</v>
      </c>
      <c r="AQ34">
        <f t="shared" si="15"/>
        <v>0.77991452991452992</v>
      </c>
      <c r="AR34">
        <f t="shared" si="16"/>
        <v>0.85256410256410253</v>
      </c>
      <c r="AS34">
        <f t="shared" si="17"/>
        <v>0.95619658119658124</v>
      </c>
      <c r="AT34">
        <f t="shared" si="18"/>
        <v>1</v>
      </c>
      <c r="AU34">
        <f t="shared" si="19"/>
        <v>0.98611111111111116</v>
      </c>
      <c r="AV34">
        <f t="shared" si="20"/>
        <v>0.96688034188034189</v>
      </c>
      <c r="AW34">
        <f t="shared" si="21"/>
        <v>0.92628205128205132</v>
      </c>
      <c r="AX34">
        <f t="shared" si="22"/>
        <v>0.90384615384615385</v>
      </c>
      <c r="AY34">
        <f t="shared" si="23"/>
        <v>0.89316239316239321</v>
      </c>
      <c r="AZ34">
        <f t="shared" si="24"/>
        <v>0.62820512820512819</v>
      </c>
      <c r="BA34" s="9" t="s">
        <v>35</v>
      </c>
      <c r="BB34" t="str" cm="1">
        <f t="array" ref="BB34">_xlfn.SWITCH(MONTH($AA34),3,"봄",4,"봄",5,"봄",6,"여름",7,"여름",8,"여름",9,"가을",10,"가을",11,"가을",12,"겨울",1,"겨울",2,"겨울")</f>
        <v>겨울</v>
      </c>
      <c r="BD34" t="str">
        <f t="shared" si="25"/>
        <v/>
      </c>
      <c r="BE34" s="6">
        <f>[1]ptemp!$F34</f>
        <v>1</v>
      </c>
      <c r="BF34">
        <f>[1]solar!$E34</f>
        <v>7</v>
      </c>
      <c r="BG34" t="str">
        <f t="shared" si="26"/>
        <v>0</v>
      </c>
      <c r="BH34" s="11"/>
      <c r="BI34">
        <f t="shared" si="27"/>
        <v>2</v>
      </c>
      <c r="BJ34">
        <f t="shared" si="28"/>
        <v>0</v>
      </c>
      <c r="BK34">
        <f t="shared" si="29"/>
        <v>4</v>
      </c>
      <c r="BL34">
        <f t="shared" si="30"/>
        <v>13</v>
      </c>
      <c r="BM34">
        <f t="shared" si="31"/>
        <v>19</v>
      </c>
      <c r="BN34" s="11">
        <v>-3.2</v>
      </c>
      <c r="BO34">
        <f t="shared" si="32"/>
        <v>1</v>
      </c>
      <c r="BR34">
        <v>1</v>
      </c>
      <c r="BS34">
        <v>13</v>
      </c>
      <c r="BT34">
        <v>21</v>
      </c>
      <c r="BU34">
        <v>2</v>
      </c>
      <c r="BV34">
        <v>5</v>
      </c>
      <c r="BW34">
        <v>20</v>
      </c>
      <c r="BX34">
        <v>3</v>
      </c>
      <c r="BY34">
        <v>4</v>
      </c>
      <c r="BZ34">
        <v>19</v>
      </c>
      <c r="CA34">
        <v>4</v>
      </c>
      <c r="CB34">
        <v>5</v>
      </c>
      <c r="CC34">
        <v>19</v>
      </c>
      <c r="CE34" t="s">
        <v>82</v>
      </c>
      <c r="CF34">
        <v>5</v>
      </c>
      <c r="CG34">
        <v>19</v>
      </c>
      <c r="CH34" t="s">
        <v>81</v>
      </c>
      <c r="CI34">
        <v>13</v>
      </c>
      <c r="CJ34">
        <v>19</v>
      </c>
      <c r="CM34">
        <v>1</v>
      </c>
      <c r="CN34">
        <v>14</v>
      </c>
      <c r="CO34">
        <v>19</v>
      </c>
      <c r="CP34">
        <v>2</v>
      </c>
      <c r="CQ34">
        <v>12</v>
      </c>
      <c r="CR34">
        <v>19</v>
      </c>
      <c r="CS34">
        <v>3</v>
      </c>
      <c r="CT34">
        <v>13</v>
      </c>
      <c r="CU34">
        <v>20</v>
      </c>
      <c r="CV34">
        <v>4</v>
      </c>
      <c r="CW34">
        <v>10</v>
      </c>
      <c r="CX34">
        <v>21</v>
      </c>
      <c r="CY34">
        <v>5</v>
      </c>
      <c r="CZ34">
        <v>4</v>
      </c>
      <c r="DA34">
        <v>18</v>
      </c>
      <c r="DB34">
        <v>6</v>
      </c>
      <c r="DC34">
        <v>9</v>
      </c>
      <c r="DD34">
        <v>19</v>
      </c>
      <c r="DE34">
        <v>7</v>
      </c>
      <c r="DF34">
        <v>13</v>
      </c>
      <c r="DG34">
        <v>19</v>
      </c>
      <c r="DH34">
        <v>8</v>
      </c>
      <c r="DI34">
        <v>4</v>
      </c>
      <c r="DJ34">
        <v>18</v>
      </c>
      <c r="DK34">
        <v>9</v>
      </c>
      <c r="DL34">
        <v>5</v>
      </c>
      <c r="DM34">
        <v>20</v>
      </c>
      <c r="DN34">
        <v>10</v>
      </c>
      <c r="DO34">
        <v>5</v>
      </c>
      <c r="DP34">
        <v>20</v>
      </c>
      <c r="DX34">
        <v>3</v>
      </c>
      <c r="DY34">
        <v>10</v>
      </c>
      <c r="DZ34">
        <f t="shared" si="35"/>
        <v>4</v>
      </c>
      <c r="EB34">
        <v>2</v>
      </c>
      <c r="EC34">
        <v>14</v>
      </c>
      <c r="ED34">
        <f t="shared" si="36"/>
        <v>37</v>
      </c>
    </row>
    <row r="35" spans="1:134" ht="15.6">
      <c r="A35" s="2">
        <v>20210203</v>
      </c>
      <c r="B35" s="2">
        <v>790</v>
      </c>
      <c r="C35" s="2">
        <v>753</v>
      </c>
      <c r="D35" s="2">
        <v>730</v>
      </c>
      <c r="E35" s="2">
        <v>725</v>
      </c>
      <c r="F35" s="2">
        <v>725</v>
      </c>
      <c r="G35" s="2">
        <v>743</v>
      </c>
      <c r="H35" s="2">
        <v>778</v>
      </c>
      <c r="I35" s="2">
        <v>819</v>
      </c>
      <c r="J35" s="2">
        <v>771</v>
      </c>
      <c r="K35" s="2">
        <v>664</v>
      </c>
      <c r="L35" s="2">
        <v>640</v>
      </c>
      <c r="M35" s="2">
        <v>600</v>
      </c>
      <c r="N35" s="2">
        <v>579</v>
      </c>
      <c r="O35" s="2">
        <v>615</v>
      </c>
      <c r="P35" s="2">
        <v>635</v>
      </c>
      <c r="Q35" s="2">
        <v>668</v>
      </c>
      <c r="R35" s="2">
        <v>734</v>
      </c>
      <c r="S35" s="2">
        <v>828</v>
      </c>
      <c r="T35" s="2">
        <v>894</v>
      </c>
      <c r="U35" s="2">
        <v>901</v>
      </c>
      <c r="V35" s="2">
        <v>883</v>
      </c>
      <c r="W35" s="2">
        <v>848</v>
      </c>
      <c r="X35" s="2">
        <v>828</v>
      </c>
      <c r="Y35" s="2">
        <v>811</v>
      </c>
      <c r="AA35" s="4">
        <v>44230</v>
      </c>
      <c r="AB35">
        <f t="shared" si="0"/>
        <v>0.876803551609323</v>
      </c>
      <c r="AC35">
        <f t="shared" si="1"/>
        <v>0.83573806881243062</v>
      </c>
      <c r="AD35">
        <f t="shared" si="2"/>
        <v>0.81021087680355164</v>
      </c>
      <c r="AE35">
        <f t="shared" si="3"/>
        <v>0.80466148723640396</v>
      </c>
      <c r="AF35">
        <f t="shared" si="4"/>
        <v>0.80466148723640396</v>
      </c>
      <c r="AG35">
        <f t="shared" si="5"/>
        <v>0.82463928967813538</v>
      </c>
      <c r="AH35">
        <f t="shared" si="6"/>
        <v>0.86348501664816868</v>
      </c>
      <c r="AI35">
        <f t="shared" si="7"/>
        <v>0.90899001109877908</v>
      </c>
      <c r="AJ35">
        <f t="shared" si="8"/>
        <v>0.85571587125416204</v>
      </c>
      <c r="AK35">
        <f t="shared" si="9"/>
        <v>0.73695893451720307</v>
      </c>
      <c r="AL35">
        <f t="shared" si="10"/>
        <v>0.71032186459489455</v>
      </c>
      <c r="AM35">
        <f t="shared" si="11"/>
        <v>0.66592674805771368</v>
      </c>
      <c r="AN35">
        <f t="shared" si="12"/>
        <v>0.64261931187569366</v>
      </c>
      <c r="AO35">
        <f t="shared" si="13"/>
        <v>0.68257491675915649</v>
      </c>
      <c r="AP35">
        <f t="shared" si="14"/>
        <v>0.70477247502774698</v>
      </c>
      <c r="AQ35">
        <f t="shared" si="15"/>
        <v>0.74139844617092121</v>
      </c>
      <c r="AR35">
        <f t="shared" si="16"/>
        <v>0.81465038845726967</v>
      </c>
      <c r="AS35">
        <f t="shared" si="17"/>
        <v>0.91897891231964479</v>
      </c>
      <c r="AT35">
        <f t="shared" si="18"/>
        <v>0.99223085460599336</v>
      </c>
      <c r="AU35">
        <f t="shared" si="19"/>
        <v>1</v>
      </c>
      <c r="AV35">
        <f t="shared" si="20"/>
        <v>0.98002219755826858</v>
      </c>
      <c r="AW35">
        <f t="shared" si="21"/>
        <v>0.94117647058823528</v>
      </c>
      <c r="AX35">
        <f t="shared" si="22"/>
        <v>0.91897891231964479</v>
      </c>
      <c r="AY35">
        <f t="shared" si="23"/>
        <v>0.90011098779134291</v>
      </c>
      <c r="AZ35">
        <f t="shared" si="24"/>
        <v>0.64261931187569366</v>
      </c>
      <c r="BA35" s="6" t="s">
        <v>36</v>
      </c>
      <c r="BB35" t="str" cm="1">
        <f t="array" ref="BB35">_xlfn.SWITCH(MONTH($AA35),3,"봄",4,"봄",5,"봄",6,"여름",7,"여름",8,"여름",9,"가을",10,"가을",11,"가을",12,"겨울",1,"겨울",2,"겨울")</f>
        <v>겨울</v>
      </c>
      <c r="BD35" t="str">
        <f t="shared" si="25"/>
        <v/>
      </c>
      <c r="BE35" s="6">
        <f>[1]ptemp!$F35</f>
        <v>2</v>
      </c>
      <c r="BF35">
        <f>[1]solar!$E35</f>
        <v>9</v>
      </c>
      <c r="BG35" t="str">
        <f t="shared" si="26"/>
        <v>0</v>
      </c>
      <c r="BH35" s="11"/>
      <c r="BI35">
        <f t="shared" si="27"/>
        <v>3</v>
      </c>
      <c r="BJ35">
        <f t="shared" si="28"/>
        <v>0</v>
      </c>
      <c r="BK35">
        <f t="shared" si="29"/>
        <v>4</v>
      </c>
      <c r="BL35">
        <f t="shared" si="30"/>
        <v>13</v>
      </c>
      <c r="BM35">
        <f t="shared" si="31"/>
        <v>20</v>
      </c>
      <c r="BN35" s="11">
        <v>-1.1000000000000001</v>
      </c>
      <c r="BO35">
        <f t="shared" si="32"/>
        <v>1</v>
      </c>
      <c r="BR35">
        <v>1</v>
      </c>
      <c r="BS35">
        <v>10</v>
      </c>
      <c r="BT35">
        <v>21</v>
      </c>
      <c r="BU35">
        <v>2</v>
      </c>
      <c r="BV35">
        <v>5</v>
      </c>
      <c r="BW35">
        <v>17</v>
      </c>
      <c r="BX35">
        <v>3</v>
      </c>
      <c r="BY35">
        <v>5</v>
      </c>
      <c r="BZ35">
        <v>18</v>
      </c>
      <c r="CA35">
        <v>4</v>
      </c>
      <c r="CB35">
        <v>12</v>
      </c>
      <c r="CC35">
        <v>19</v>
      </c>
      <c r="CE35" t="s">
        <v>82</v>
      </c>
      <c r="CF35">
        <v>5</v>
      </c>
      <c r="CG35">
        <v>19</v>
      </c>
      <c r="CH35" t="s">
        <v>81</v>
      </c>
      <c r="CI35">
        <v>13</v>
      </c>
      <c r="CJ35">
        <v>20</v>
      </c>
      <c r="CM35">
        <v>1</v>
      </c>
      <c r="CN35">
        <v>12</v>
      </c>
      <c r="CO35">
        <v>19</v>
      </c>
      <c r="CP35">
        <v>2</v>
      </c>
      <c r="CQ35">
        <v>13</v>
      </c>
      <c r="CR35">
        <v>19</v>
      </c>
      <c r="CS35">
        <v>3</v>
      </c>
      <c r="CT35">
        <v>4</v>
      </c>
      <c r="CU35">
        <v>20</v>
      </c>
      <c r="CV35">
        <v>4</v>
      </c>
      <c r="CW35">
        <v>13</v>
      </c>
      <c r="CX35">
        <v>21</v>
      </c>
      <c r="CY35">
        <v>5</v>
      </c>
      <c r="CZ35">
        <v>13</v>
      </c>
      <c r="DA35">
        <v>21</v>
      </c>
      <c r="DB35">
        <v>6</v>
      </c>
      <c r="DC35">
        <v>9</v>
      </c>
      <c r="DD35">
        <v>19</v>
      </c>
      <c r="DE35">
        <v>7</v>
      </c>
      <c r="DF35">
        <v>12</v>
      </c>
      <c r="DG35">
        <v>20</v>
      </c>
      <c r="DH35">
        <v>8</v>
      </c>
      <c r="DI35">
        <v>8</v>
      </c>
      <c r="DJ35">
        <v>21</v>
      </c>
      <c r="DK35">
        <v>9</v>
      </c>
      <c r="DL35">
        <v>5</v>
      </c>
      <c r="DM35">
        <v>20</v>
      </c>
      <c r="DN35">
        <v>10</v>
      </c>
      <c r="DO35">
        <v>5</v>
      </c>
      <c r="DP35">
        <v>19</v>
      </c>
      <c r="DW35" s="9" t="s">
        <v>69</v>
      </c>
      <c r="DX35">
        <v>4</v>
      </c>
      <c r="DY35">
        <v>1</v>
      </c>
      <c r="DZ35" s="13">
        <f t="shared" si="35"/>
        <v>99</v>
      </c>
      <c r="EB35">
        <v>2</v>
      </c>
      <c r="EC35">
        <v>15</v>
      </c>
      <c r="ED35">
        <f t="shared" si="36"/>
        <v>68</v>
      </c>
    </row>
    <row r="36" spans="1:134" ht="15.6">
      <c r="A36" s="2">
        <v>20210204</v>
      </c>
      <c r="B36" s="2">
        <v>743</v>
      </c>
      <c r="C36" s="2">
        <v>698</v>
      </c>
      <c r="D36" s="2">
        <v>668</v>
      </c>
      <c r="E36" s="2">
        <v>650</v>
      </c>
      <c r="F36" s="2">
        <v>654</v>
      </c>
      <c r="G36" s="2">
        <v>679</v>
      </c>
      <c r="H36" s="2">
        <v>719</v>
      </c>
      <c r="I36" s="2">
        <v>766</v>
      </c>
      <c r="J36" s="2">
        <v>752</v>
      </c>
      <c r="K36" s="2">
        <v>652</v>
      </c>
      <c r="L36" s="2">
        <v>588</v>
      </c>
      <c r="M36" s="2">
        <v>570</v>
      </c>
      <c r="N36" s="2">
        <v>560</v>
      </c>
      <c r="O36" s="2">
        <v>583</v>
      </c>
      <c r="P36" s="2">
        <v>609</v>
      </c>
      <c r="Q36" s="2">
        <v>649</v>
      </c>
      <c r="R36" s="2">
        <v>720</v>
      </c>
      <c r="S36" s="2">
        <v>824</v>
      </c>
      <c r="T36" s="2">
        <v>884</v>
      </c>
      <c r="U36" s="2">
        <v>885</v>
      </c>
      <c r="V36" s="2">
        <v>870</v>
      </c>
      <c r="W36" s="2">
        <v>837</v>
      </c>
      <c r="X36" s="2">
        <v>813</v>
      </c>
      <c r="Y36" s="2">
        <v>809</v>
      </c>
      <c r="AA36" s="4">
        <v>44231</v>
      </c>
      <c r="AB36">
        <f t="shared" si="0"/>
        <v>0.83954802259887007</v>
      </c>
      <c r="AC36">
        <f t="shared" si="1"/>
        <v>0.78870056497175145</v>
      </c>
      <c r="AD36">
        <f t="shared" si="2"/>
        <v>0.75480225988700567</v>
      </c>
      <c r="AE36">
        <f t="shared" si="3"/>
        <v>0.7344632768361582</v>
      </c>
      <c r="AF36">
        <f t="shared" si="4"/>
        <v>0.73898305084745763</v>
      </c>
      <c r="AG36">
        <f t="shared" si="5"/>
        <v>0.76723163841807906</v>
      </c>
      <c r="AH36">
        <f t="shared" si="6"/>
        <v>0.81242937853107344</v>
      </c>
      <c r="AI36">
        <f t="shared" si="7"/>
        <v>0.86553672316384178</v>
      </c>
      <c r="AJ36">
        <f t="shared" si="8"/>
        <v>0.84971751412429375</v>
      </c>
      <c r="AK36">
        <f t="shared" si="9"/>
        <v>0.73672316384180792</v>
      </c>
      <c r="AL36">
        <f t="shared" si="10"/>
        <v>0.66440677966101691</v>
      </c>
      <c r="AM36">
        <f t="shared" si="11"/>
        <v>0.64406779661016944</v>
      </c>
      <c r="AN36">
        <f t="shared" si="12"/>
        <v>0.63276836158192096</v>
      </c>
      <c r="AO36">
        <f t="shared" si="13"/>
        <v>0.65875706214689267</v>
      </c>
      <c r="AP36">
        <f t="shared" si="14"/>
        <v>0.68813559322033901</v>
      </c>
      <c r="AQ36">
        <f t="shared" si="15"/>
        <v>0.73333333333333328</v>
      </c>
      <c r="AR36">
        <f t="shared" si="16"/>
        <v>0.81355932203389836</v>
      </c>
      <c r="AS36">
        <f t="shared" si="17"/>
        <v>0.93107344632768363</v>
      </c>
      <c r="AT36">
        <f t="shared" si="18"/>
        <v>0.9988700564971752</v>
      </c>
      <c r="AU36">
        <f t="shared" si="19"/>
        <v>1</v>
      </c>
      <c r="AV36">
        <f t="shared" si="20"/>
        <v>0.98305084745762716</v>
      </c>
      <c r="AW36">
        <f t="shared" si="21"/>
        <v>0.94576271186440675</v>
      </c>
      <c r="AX36">
        <f t="shared" si="22"/>
        <v>0.91864406779661012</v>
      </c>
      <c r="AY36">
        <f t="shared" si="23"/>
        <v>0.91412429378531068</v>
      </c>
      <c r="AZ36">
        <f t="shared" si="24"/>
        <v>0.63276836158192096</v>
      </c>
      <c r="BA36" s="8" t="s">
        <v>37</v>
      </c>
      <c r="BB36" t="str" cm="1">
        <f t="array" ref="BB36">_xlfn.SWITCH(MONTH($AA36),3,"봄",4,"봄",5,"봄",6,"여름",7,"여름",8,"여름",9,"가을",10,"가을",11,"가을",12,"겨울",1,"겨울",2,"겨울")</f>
        <v>겨울</v>
      </c>
      <c r="BD36" t="str">
        <f t="shared" si="25"/>
        <v/>
      </c>
      <c r="BE36" s="6">
        <f>[1]ptemp!$F36</f>
        <v>2</v>
      </c>
      <c r="BF36">
        <f>[1]solar!$E36</f>
        <v>10</v>
      </c>
      <c r="BG36" t="str">
        <f t="shared" si="26"/>
        <v>1</v>
      </c>
      <c r="BH36" s="11">
        <v>0.1</v>
      </c>
      <c r="BI36">
        <f t="shared" si="27"/>
        <v>4</v>
      </c>
      <c r="BJ36">
        <f t="shared" si="28"/>
        <v>0</v>
      </c>
      <c r="BK36">
        <f t="shared" si="29"/>
        <v>4</v>
      </c>
      <c r="BL36">
        <f t="shared" si="30"/>
        <v>13</v>
      </c>
      <c r="BM36">
        <f t="shared" si="31"/>
        <v>20</v>
      </c>
      <c r="BN36" s="11">
        <v>1</v>
      </c>
      <c r="BO36">
        <f t="shared" si="32"/>
        <v>2</v>
      </c>
      <c r="BR36">
        <v>1</v>
      </c>
      <c r="BS36">
        <v>13</v>
      </c>
      <c r="BT36">
        <v>21</v>
      </c>
      <c r="BU36">
        <v>2</v>
      </c>
      <c r="BV36">
        <v>4</v>
      </c>
      <c r="BW36">
        <v>18</v>
      </c>
      <c r="BX36">
        <v>3</v>
      </c>
      <c r="BY36">
        <v>5</v>
      </c>
      <c r="BZ36">
        <v>19</v>
      </c>
      <c r="CA36">
        <v>4</v>
      </c>
      <c r="CB36">
        <v>13</v>
      </c>
      <c r="CC36">
        <v>19</v>
      </c>
      <c r="CE36" t="s">
        <v>82</v>
      </c>
      <c r="CF36">
        <v>14</v>
      </c>
      <c r="CG36">
        <v>20</v>
      </c>
      <c r="CH36" t="s">
        <v>81</v>
      </c>
      <c r="CI36">
        <v>12</v>
      </c>
      <c r="CJ36">
        <v>20</v>
      </c>
      <c r="CM36">
        <v>1</v>
      </c>
      <c r="CN36">
        <v>13</v>
      </c>
      <c r="CO36">
        <v>19</v>
      </c>
      <c r="CP36">
        <v>2</v>
      </c>
      <c r="CQ36">
        <v>13</v>
      </c>
      <c r="CR36">
        <v>19</v>
      </c>
      <c r="CS36">
        <v>3</v>
      </c>
      <c r="CT36">
        <v>13</v>
      </c>
      <c r="CU36">
        <v>21</v>
      </c>
      <c r="CV36">
        <v>4</v>
      </c>
      <c r="CW36">
        <v>9</v>
      </c>
      <c r="CX36">
        <v>20</v>
      </c>
      <c r="CY36">
        <v>5</v>
      </c>
      <c r="CZ36">
        <v>12</v>
      </c>
      <c r="DA36">
        <v>21</v>
      </c>
      <c r="DB36">
        <v>6</v>
      </c>
      <c r="DC36">
        <v>4</v>
      </c>
      <c r="DD36">
        <v>18</v>
      </c>
      <c r="DE36">
        <v>7</v>
      </c>
      <c r="DF36">
        <v>4</v>
      </c>
      <c r="DG36">
        <v>19</v>
      </c>
      <c r="DH36">
        <v>8</v>
      </c>
      <c r="DI36">
        <v>5</v>
      </c>
      <c r="DJ36">
        <v>19</v>
      </c>
      <c r="DK36">
        <v>9</v>
      </c>
      <c r="DL36">
        <v>5</v>
      </c>
      <c r="DM36">
        <v>18</v>
      </c>
      <c r="DN36">
        <v>10</v>
      </c>
      <c r="DO36">
        <v>5</v>
      </c>
      <c r="DP36">
        <v>18</v>
      </c>
      <c r="DX36">
        <v>4</v>
      </c>
      <c r="DY36">
        <v>2</v>
      </c>
      <c r="DZ36" s="13">
        <f t="shared" si="35"/>
        <v>95</v>
      </c>
      <c r="EB36">
        <v>2</v>
      </c>
      <c r="EC36">
        <v>16</v>
      </c>
      <c r="ED36">
        <f t="shared" si="36"/>
        <v>29</v>
      </c>
    </row>
    <row r="37" spans="1:134" ht="15.6">
      <c r="A37" s="2">
        <v>20210205</v>
      </c>
      <c r="B37" s="2">
        <v>778</v>
      </c>
      <c r="C37" s="2">
        <v>745</v>
      </c>
      <c r="D37" s="2">
        <v>723</v>
      </c>
      <c r="E37" s="2">
        <v>712</v>
      </c>
      <c r="F37" s="2">
        <v>715</v>
      </c>
      <c r="G37" s="2">
        <v>726</v>
      </c>
      <c r="H37" s="2">
        <v>751</v>
      </c>
      <c r="I37" s="2">
        <v>788</v>
      </c>
      <c r="J37" s="2">
        <v>804</v>
      </c>
      <c r="K37" s="2">
        <v>763</v>
      </c>
      <c r="L37" s="2">
        <v>727</v>
      </c>
      <c r="M37" s="2">
        <v>775</v>
      </c>
      <c r="N37" s="2">
        <v>756</v>
      </c>
      <c r="O37" s="2">
        <v>769</v>
      </c>
      <c r="P37" s="2">
        <v>730</v>
      </c>
      <c r="Q37" s="2">
        <v>761</v>
      </c>
      <c r="R37" s="2">
        <v>818</v>
      </c>
      <c r="S37" s="2">
        <v>842</v>
      </c>
      <c r="T37" s="2">
        <v>851</v>
      </c>
      <c r="U37" s="2">
        <v>841</v>
      </c>
      <c r="V37" s="2">
        <v>814</v>
      </c>
      <c r="W37" s="2">
        <v>784</v>
      </c>
      <c r="X37" s="2">
        <v>763</v>
      </c>
      <c r="Y37" s="2">
        <v>753</v>
      </c>
      <c r="AA37" s="4">
        <v>44232</v>
      </c>
      <c r="AB37">
        <f t="shared" si="0"/>
        <v>0.91421856639247945</v>
      </c>
      <c r="AC37">
        <f t="shared" si="1"/>
        <v>0.87544065804935367</v>
      </c>
      <c r="AD37">
        <f t="shared" si="2"/>
        <v>0.84958871915393652</v>
      </c>
      <c r="AE37">
        <f t="shared" si="3"/>
        <v>0.836662749706228</v>
      </c>
      <c r="AF37">
        <f t="shared" si="4"/>
        <v>0.84018801410105759</v>
      </c>
      <c r="AG37">
        <f t="shared" si="5"/>
        <v>0.85311398354876611</v>
      </c>
      <c r="AH37">
        <f t="shared" si="6"/>
        <v>0.88249118683901295</v>
      </c>
      <c r="AI37">
        <f t="shared" si="7"/>
        <v>0.92596944770857814</v>
      </c>
      <c r="AJ37">
        <f t="shared" si="8"/>
        <v>0.94477085781433612</v>
      </c>
      <c r="AK37">
        <f t="shared" si="9"/>
        <v>0.89659224441833141</v>
      </c>
      <c r="AL37">
        <f t="shared" si="10"/>
        <v>0.85428907168037604</v>
      </c>
      <c r="AM37">
        <f t="shared" si="11"/>
        <v>0.91069330199764986</v>
      </c>
      <c r="AN37">
        <f t="shared" si="12"/>
        <v>0.8883666274970623</v>
      </c>
      <c r="AO37">
        <f t="shared" si="13"/>
        <v>0.90364277320799058</v>
      </c>
      <c r="AP37">
        <f t="shared" si="14"/>
        <v>0.85781433607520563</v>
      </c>
      <c r="AQ37">
        <f t="shared" si="15"/>
        <v>0.89424206815511165</v>
      </c>
      <c r="AR37">
        <f t="shared" si="16"/>
        <v>0.96122209165687422</v>
      </c>
      <c r="AS37">
        <f t="shared" si="17"/>
        <v>0.98942420681551113</v>
      </c>
      <c r="AT37">
        <f t="shared" si="18"/>
        <v>1</v>
      </c>
      <c r="AU37">
        <f t="shared" si="19"/>
        <v>0.98824911868390131</v>
      </c>
      <c r="AV37">
        <f t="shared" si="20"/>
        <v>0.95652173913043481</v>
      </c>
      <c r="AW37">
        <f t="shared" si="21"/>
        <v>0.92126909518213862</v>
      </c>
      <c r="AX37">
        <f t="shared" si="22"/>
        <v>0.89659224441833141</v>
      </c>
      <c r="AY37">
        <f t="shared" si="23"/>
        <v>0.88484136310223271</v>
      </c>
      <c r="AZ37">
        <f t="shared" si="24"/>
        <v>0.836662749706228</v>
      </c>
      <c r="BA37" s="9" t="s">
        <v>38</v>
      </c>
      <c r="BB37" t="str" cm="1">
        <f t="array" ref="BB37">_xlfn.SWITCH(MONTH($AA37),3,"봄",4,"봄",5,"봄",6,"여름",7,"여름",8,"여름",9,"가을",10,"가을",11,"가을",12,"겨울",1,"겨울",2,"겨울")</f>
        <v>겨울</v>
      </c>
      <c r="BD37" t="str">
        <f t="shared" si="25"/>
        <v/>
      </c>
      <c r="BE37" s="6">
        <f>[1]ptemp!$F37</f>
        <v>2</v>
      </c>
      <c r="BF37">
        <f>[1]solar!$E37</f>
        <v>2</v>
      </c>
      <c r="BG37" t="str">
        <f t="shared" si="26"/>
        <v>0</v>
      </c>
      <c r="BH37" s="11"/>
      <c r="BI37">
        <f t="shared" si="27"/>
        <v>5</v>
      </c>
      <c r="BJ37">
        <f t="shared" si="28"/>
        <v>0</v>
      </c>
      <c r="BK37">
        <f t="shared" si="29"/>
        <v>4</v>
      </c>
      <c r="BL37">
        <f t="shared" si="30"/>
        <v>4</v>
      </c>
      <c r="BM37">
        <f t="shared" si="31"/>
        <v>19</v>
      </c>
      <c r="BN37" s="11">
        <v>-0.6</v>
      </c>
      <c r="BO37">
        <f t="shared" si="32"/>
        <v>1</v>
      </c>
      <c r="BR37">
        <v>1</v>
      </c>
      <c r="BS37">
        <v>13</v>
      </c>
      <c r="BT37">
        <v>21</v>
      </c>
      <c r="BU37">
        <v>2</v>
      </c>
      <c r="BV37">
        <v>5</v>
      </c>
      <c r="BW37">
        <v>19</v>
      </c>
      <c r="BX37">
        <v>3</v>
      </c>
      <c r="BY37">
        <v>11</v>
      </c>
      <c r="BZ37">
        <v>19</v>
      </c>
      <c r="CA37">
        <v>4</v>
      </c>
      <c r="CB37">
        <v>4</v>
      </c>
      <c r="CC37">
        <v>16</v>
      </c>
      <c r="CE37" t="s">
        <v>82</v>
      </c>
      <c r="CF37">
        <v>13</v>
      </c>
      <c r="CG37">
        <v>20</v>
      </c>
      <c r="CH37" t="s">
        <v>81</v>
      </c>
      <c r="CI37">
        <v>13</v>
      </c>
      <c r="CJ37">
        <v>20</v>
      </c>
      <c r="CM37">
        <v>1</v>
      </c>
      <c r="CN37">
        <v>13</v>
      </c>
      <c r="CO37">
        <v>20</v>
      </c>
      <c r="CP37">
        <v>2</v>
      </c>
      <c r="CQ37">
        <v>4</v>
      </c>
      <c r="CR37">
        <v>18</v>
      </c>
      <c r="CS37">
        <v>3</v>
      </c>
      <c r="CT37">
        <v>13</v>
      </c>
      <c r="CU37">
        <v>21</v>
      </c>
      <c r="CV37">
        <v>4</v>
      </c>
      <c r="CW37">
        <v>13</v>
      </c>
      <c r="CX37">
        <v>21</v>
      </c>
      <c r="CY37">
        <v>5</v>
      </c>
      <c r="CZ37">
        <v>13</v>
      </c>
      <c r="DA37">
        <v>21</v>
      </c>
      <c r="DB37">
        <v>6</v>
      </c>
      <c r="DC37">
        <v>4</v>
      </c>
      <c r="DD37">
        <v>18</v>
      </c>
      <c r="DE37">
        <v>7</v>
      </c>
      <c r="DF37">
        <v>10</v>
      </c>
      <c r="DG37">
        <v>21</v>
      </c>
      <c r="DH37">
        <v>8</v>
      </c>
      <c r="DI37">
        <v>5</v>
      </c>
      <c r="DJ37">
        <v>19</v>
      </c>
      <c r="DK37">
        <v>9</v>
      </c>
      <c r="DL37">
        <v>5</v>
      </c>
      <c r="DM37">
        <v>20</v>
      </c>
      <c r="DN37">
        <v>10</v>
      </c>
      <c r="DO37">
        <v>5</v>
      </c>
      <c r="DP37">
        <v>19</v>
      </c>
      <c r="DX37">
        <v>4</v>
      </c>
      <c r="DY37">
        <v>3</v>
      </c>
      <c r="DZ37" s="13">
        <f t="shared" si="35"/>
        <v>51</v>
      </c>
      <c r="EB37">
        <v>3</v>
      </c>
      <c r="EC37">
        <v>1</v>
      </c>
      <c r="ED37">
        <f t="shared" ref="ED37:ED68" si="37">COUNTIFS($BK$2:$BK$1096,$EB37,$BF$2:$BF$1096,$EC37)</f>
        <v>11</v>
      </c>
    </row>
    <row r="38" spans="1:134" ht="15.6">
      <c r="A38" s="2">
        <v>20210206</v>
      </c>
      <c r="B38" s="2">
        <v>717</v>
      </c>
      <c r="C38" s="2">
        <v>696</v>
      </c>
      <c r="D38" s="2">
        <v>692</v>
      </c>
      <c r="E38" s="2">
        <v>681</v>
      </c>
      <c r="F38" s="2">
        <v>688</v>
      </c>
      <c r="G38" s="2">
        <v>704</v>
      </c>
      <c r="H38" s="2">
        <v>724</v>
      </c>
      <c r="I38" s="2">
        <v>743</v>
      </c>
      <c r="J38" s="2">
        <v>665</v>
      </c>
      <c r="K38" s="2">
        <v>568</v>
      </c>
      <c r="L38" s="2">
        <v>561</v>
      </c>
      <c r="M38" s="2">
        <v>537</v>
      </c>
      <c r="N38" s="2">
        <v>525</v>
      </c>
      <c r="O38" s="2">
        <v>524</v>
      </c>
      <c r="P38" s="2">
        <v>574</v>
      </c>
      <c r="Q38" s="2">
        <v>608</v>
      </c>
      <c r="R38" s="2">
        <v>634</v>
      </c>
      <c r="S38" s="2">
        <v>721</v>
      </c>
      <c r="T38" s="2">
        <v>793</v>
      </c>
      <c r="U38" s="2">
        <v>811</v>
      </c>
      <c r="V38" s="2">
        <v>804</v>
      </c>
      <c r="W38" s="2">
        <v>786</v>
      </c>
      <c r="X38" s="2">
        <v>770</v>
      </c>
      <c r="Y38" s="2">
        <v>755</v>
      </c>
      <c r="AA38" s="4">
        <v>44233</v>
      </c>
      <c r="AB38">
        <f t="shared" si="0"/>
        <v>0.88409371146732429</v>
      </c>
      <c r="AC38">
        <f t="shared" si="1"/>
        <v>0.85819975339087551</v>
      </c>
      <c r="AD38">
        <f t="shared" si="2"/>
        <v>0.85326757090012328</v>
      </c>
      <c r="AE38">
        <f t="shared" si="3"/>
        <v>0.83970406905055484</v>
      </c>
      <c r="AF38">
        <f t="shared" si="4"/>
        <v>0.84833538840937117</v>
      </c>
      <c r="AG38">
        <f t="shared" si="5"/>
        <v>0.86806411837237973</v>
      </c>
      <c r="AH38">
        <f t="shared" si="6"/>
        <v>0.89272503082614052</v>
      </c>
      <c r="AI38">
        <f t="shared" si="7"/>
        <v>0.91615289765721331</v>
      </c>
      <c r="AJ38">
        <f t="shared" si="8"/>
        <v>0.81997533908754627</v>
      </c>
      <c r="AK38">
        <f t="shared" si="9"/>
        <v>0.70036991368680646</v>
      </c>
      <c r="AL38">
        <f t="shared" si="10"/>
        <v>0.69173859432799012</v>
      </c>
      <c r="AM38">
        <f t="shared" si="11"/>
        <v>0.66214549938347722</v>
      </c>
      <c r="AN38">
        <f t="shared" si="12"/>
        <v>0.64734895191122066</v>
      </c>
      <c r="AO38">
        <f t="shared" si="13"/>
        <v>0.64611590628853266</v>
      </c>
      <c r="AP38">
        <f t="shared" si="14"/>
        <v>0.70776818742293468</v>
      </c>
      <c r="AQ38">
        <f t="shared" si="15"/>
        <v>0.74969173859432803</v>
      </c>
      <c r="AR38">
        <f t="shared" si="16"/>
        <v>0.78175092478421704</v>
      </c>
      <c r="AS38">
        <f t="shared" si="17"/>
        <v>0.88902589395807641</v>
      </c>
      <c r="AT38">
        <f t="shared" si="18"/>
        <v>0.97780517879161533</v>
      </c>
      <c r="AU38">
        <f t="shared" si="19"/>
        <v>1</v>
      </c>
      <c r="AV38">
        <f t="shared" si="20"/>
        <v>0.99136868064118377</v>
      </c>
      <c r="AW38">
        <f t="shared" si="21"/>
        <v>0.96917385943279899</v>
      </c>
      <c r="AX38">
        <f t="shared" si="22"/>
        <v>0.94944512946979043</v>
      </c>
      <c r="AY38">
        <f t="shared" si="23"/>
        <v>0.93094944512946975</v>
      </c>
      <c r="AZ38">
        <f t="shared" si="24"/>
        <v>0.64611590628853266</v>
      </c>
      <c r="BA38" s="6" t="s">
        <v>39</v>
      </c>
      <c r="BB38" t="str" cm="1">
        <f t="array" ref="BB38">_xlfn.SWITCH(MONTH($AA38),3,"봄",4,"봄",5,"봄",6,"여름",7,"여름",8,"여름",9,"가을",10,"가을",11,"가을",12,"겨울",1,"겨울",2,"겨울")</f>
        <v>겨울</v>
      </c>
      <c r="BD38" t="str">
        <f t="shared" si="25"/>
        <v>휴일</v>
      </c>
      <c r="BE38" s="6">
        <f>[1]ptemp!$F38</f>
        <v>4</v>
      </c>
      <c r="BF38">
        <f>[1]solar!$E38</f>
        <v>10</v>
      </c>
      <c r="BG38" t="str">
        <f t="shared" si="26"/>
        <v>0</v>
      </c>
      <c r="BH38" s="11"/>
      <c r="BI38">
        <f t="shared" si="27"/>
        <v>6</v>
      </c>
      <c r="BJ38">
        <f t="shared" si="28"/>
        <v>1</v>
      </c>
      <c r="BK38">
        <f t="shared" si="29"/>
        <v>4</v>
      </c>
      <c r="BL38">
        <f t="shared" si="30"/>
        <v>14</v>
      </c>
      <c r="BM38">
        <f t="shared" si="31"/>
        <v>20</v>
      </c>
      <c r="BN38" s="11">
        <v>5.4</v>
      </c>
      <c r="BO38">
        <f t="shared" si="32"/>
        <v>3</v>
      </c>
      <c r="BR38">
        <v>1</v>
      </c>
      <c r="BS38">
        <v>9</v>
      </c>
      <c r="BT38">
        <v>19</v>
      </c>
      <c r="BU38">
        <v>2</v>
      </c>
      <c r="BV38">
        <v>8</v>
      </c>
      <c r="BW38">
        <v>21</v>
      </c>
      <c r="BX38">
        <v>3</v>
      </c>
      <c r="BY38">
        <v>4</v>
      </c>
      <c r="BZ38">
        <v>18</v>
      </c>
      <c r="CA38">
        <v>4</v>
      </c>
      <c r="CB38">
        <v>13</v>
      </c>
      <c r="CC38">
        <v>20</v>
      </c>
      <c r="CE38" t="s">
        <v>82</v>
      </c>
      <c r="CF38">
        <v>5</v>
      </c>
      <c r="CG38">
        <v>20</v>
      </c>
      <c r="CH38" t="s">
        <v>81</v>
      </c>
      <c r="CI38">
        <v>14</v>
      </c>
      <c r="CJ38">
        <v>21</v>
      </c>
      <c r="CM38">
        <v>1</v>
      </c>
      <c r="CN38">
        <v>4</v>
      </c>
      <c r="CO38">
        <v>19</v>
      </c>
      <c r="CP38">
        <v>2</v>
      </c>
      <c r="CQ38">
        <v>5</v>
      </c>
      <c r="CR38">
        <v>19</v>
      </c>
      <c r="CS38">
        <v>3</v>
      </c>
      <c r="CT38">
        <v>12</v>
      </c>
      <c r="CU38">
        <v>20</v>
      </c>
      <c r="CV38">
        <v>4</v>
      </c>
      <c r="CW38">
        <v>12</v>
      </c>
      <c r="CX38">
        <v>21</v>
      </c>
      <c r="CY38">
        <v>5</v>
      </c>
      <c r="CZ38">
        <v>14</v>
      </c>
      <c r="DA38">
        <v>20</v>
      </c>
      <c r="DB38">
        <v>6</v>
      </c>
      <c r="DC38">
        <v>5</v>
      </c>
      <c r="DD38">
        <v>19</v>
      </c>
      <c r="DE38">
        <v>7</v>
      </c>
      <c r="DF38">
        <v>5</v>
      </c>
      <c r="DG38">
        <v>20</v>
      </c>
      <c r="DH38">
        <v>8</v>
      </c>
      <c r="DI38">
        <v>5</v>
      </c>
      <c r="DJ38">
        <v>19</v>
      </c>
      <c r="DK38">
        <v>9</v>
      </c>
      <c r="DL38">
        <v>5</v>
      </c>
      <c r="DM38">
        <v>18</v>
      </c>
      <c r="DN38">
        <v>10</v>
      </c>
      <c r="DO38">
        <v>5</v>
      </c>
      <c r="DP38">
        <v>18</v>
      </c>
      <c r="DX38">
        <v>4</v>
      </c>
      <c r="DY38">
        <v>4</v>
      </c>
      <c r="DZ38" s="13">
        <f t="shared" si="35"/>
        <v>16</v>
      </c>
      <c r="EB38">
        <v>3</v>
      </c>
      <c r="EC38">
        <v>2</v>
      </c>
      <c r="ED38">
        <f t="shared" si="37"/>
        <v>28</v>
      </c>
    </row>
    <row r="39" spans="1:134" ht="15.6">
      <c r="A39" s="2">
        <v>20210207</v>
      </c>
      <c r="B39" s="2">
        <v>716</v>
      </c>
      <c r="C39" s="2">
        <v>685</v>
      </c>
      <c r="D39" s="2">
        <v>663</v>
      </c>
      <c r="E39" s="2">
        <v>653</v>
      </c>
      <c r="F39" s="2">
        <v>661</v>
      </c>
      <c r="G39" s="2">
        <v>677</v>
      </c>
      <c r="H39" s="2">
        <v>691</v>
      </c>
      <c r="I39" s="2">
        <v>699</v>
      </c>
      <c r="J39" s="2">
        <v>629</v>
      </c>
      <c r="K39" s="2">
        <v>530</v>
      </c>
      <c r="L39" s="2">
        <v>504</v>
      </c>
      <c r="M39" s="2">
        <v>486</v>
      </c>
      <c r="N39" s="2">
        <v>479</v>
      </c>
      <c r="O39" s="2">
        <v>495</v>
      </c>
      <c r="P39" s="2">
        <v>526</v>
      </c>
      <c r="Q39" s="2">
        <v>566</v>
      </c>
      <c r="R39" s="2">
        <v>627</v>
      </c>
      <c r="S39" s="2">
        <v>696</v>
      </c>
      <c r="T39" s="2">
        <v>757</v>
      </c>
      <c r="U39" s="2">
        <v>773</v>
      </c>
      <c r="V39" s="2">
        <v>771</v>
      </c>
      <c r="W39" s="2">
        <v>749</v>
      </c>
      <c r="X39" s="2">
        <v>733</v>
      </c>
      <c r="Y39" s="2">
        <v>729</v>
      </c>
      <c r="AA39" s="4">
        <v>44234</v>
      </c>
      <c r="AB39">
        <f t="shared" si="0"/>
        <v>0.92626131953428203</v>
      </c>
      <c r="AC39">
        <f t="shared" si="1"/>
        <v>0.88615782664941789</v>
      </c>
      <c r="AD39">
        <f t="shared" si="2"/>
        <v>0.85769728331177231</v>
      </c>
      <c r="AE39">
        <f t="shared" si="3"/>
        <v>0.84476067270375166</v>
      </c>
      <c r="AF39">
        <f t="shared" si="4"/>
        <v>0.85510996119016813</v>
      </c>
      <c r="AG39">
        <f t="shared" si="5"/>
        <v>0.8758085381630013</v>
      </c>
      <c r="AH39">
        <f t="shared" si="6"/>
        <v>0.8939197930142303</v>
      </c>
      <c r="AI39">
        <f t="shared" si="7"/>
        <v>0.90426908150064678</v>
      </c>
      <c r="AJ39">
        <f t="shared" si="8"/>
        <v>0.8137128072445019</v>
      </c>
      <c r="AK39">
        <f t="shared" si="9"/>
        <v>0.68564036222509706</v>
      </c>
      <c r="AL39">
        <f t="shared" si="10"/>
        <v>0.65200517464424323</v>
      </c>
      <c r="AM39">
        <f t="shared" si="11"/>
        <v>0.628719275549806</v>
      </c>
      <c r="AN39">
        <f t="shared" si="12"/>
        <v>0.6196636481241915</v>
      </c>
      <c r="AO39">
        <f t="shared" si="13"/>
        <v>0.64036222509702456</v>
      </c>
      <c r="AP39">
        <f t="shared" si="14"/>
        <v>0.68046571798188871</v>
      </c>
      <c r="AQ39">
        <f t="shared" si="15"/>
        <v>0.73221216041397152</v>
      </c>
      <c r="AR39">
        <f t="shared" si="16"/>
        <v>0.81112548512289784</v>
      </c>
      <c r="AS39">
        <f t="shared" si="17"/>
        <v>0.90038809831824063</v>
      </c>
      <c r="AT39">
        <f t="shared" si="18"/>
        <v>0.97930142302716683</v>
      </c>
      <c r="AU39">
        <f t="shared" si="19"/>
        <v>1</v>
      </c>
      <c r="AV39">
        <f t="shared" si="20"/>
        <v>0.99741267787839583</v>
      </c>
      <c r="AW39">
        <f t="shared" si="21"/>
        <v>0.96895213454075035</v>
      </c>
      <c r="AX39">
        <f t="shared" si="22"/>
        <v>0.94825355756791718</v>
      </c>
      <c r="AY39">
        <f t="shared" si="23"/>
        <v>0.94307891332470895</v>
      </c>
      <c r="AZ39">
        <f t="shared" si="24"/>
        <v>0.6196636481241915</v>
      </c>
      <c r="BA39" s="8" t="s">
        <v>40</v>
      </c>
      <c r="BB39" t="str" cm="1">
        <f t="array" ref="BB39">_xlfn.SWITCH(MONTH($AA39),3,"봄",4,"봄",5,"봄",6,"여름",7,"여름",8,"여름",9,"가을",10,"가을",11,"가을",12,"겨울",1,"겨울",2,"겨울")</f>
        <v>겨울</v>
      </c>
      <c r="BD39" t="str">
        <f t="shared" si="25"/>
        <v>휴일</v>
      </c>
      <c r="BE39" s="6">
        <f>[1]ptemp!$F39</f>
        <v>3</v>
      </c>
      <c r="BF39">
        <f>[1]solar!$E39</f>
        <v>8</v>
      </c>
      <c r="BG39" t="str">
        <f t="shared" si="26"/>
        <v>0</v>
      </c>
      <c r="BH39" s="11"/>
      <c r="BI39">
        <f t="shared" si="27"/>
        <v>7</v>
      </c>
      <c r="BJ39">
        <f t="shared" si="28"/>
        <v>2</v>
      </c>
      <c r="BK39">
        <f t="shared" si="29"/>
        <v>4</v>
      </c>
      <c r="BL39">
        <f t="shared" si="30"/>
        <v>13</v>
      </c>
      <c r="BM39">
        <f t="shared" si="31"/>
        <v>20</v>
      </c>
      <c r="BN39" s="11">
        <v>4.8</v>
      </c>
      <c r="BO39">
        <f t="shared" si="32"/>
        <v>3</v>
      </c>
      <c r="BR39">
        <v>1</v>
      </c>
      <c r="BS39">
        <v>13</v>
      </c>
      <c r="BT39">
        <v>21</v>
      </c>
      <c r="BU39">
        <v>2</v>
      </c>
      <c r="BV39">
        <v>5</v>
      </c>
      <c r="BW39">
        <v>19</v>
      </c>
      <c r="BX39">
        <v>3</v>
      </c>
      <c r="BY39">
        <v>4</v>
      </c>
      <c r="BZ39">
        <v>18</v>
      </c>
      <c r="CA39">
        <v>4</v>
      </c>
      <c r="CB39">
        <v>10</v>
      </c>
      <c r="CC39">
        <v>19</v>
      </c>
      <c r="CE39" t="s">
        <v>82</v>
      </c>
      <c r="CF39">
        <v>13</v>
      </c>
      <c r="CG39">
        <v>21</v>
      </c>
      <c r="CH39" t="s">
        <v>81</v>
      </c>
      <c r="CI39">
        <v>14</v>
      </c>
      <c r="CJ39">
        <v>21</v>
      </c>
      <c r="CM39">
        <v>1</v>
      </c>
      <c r="CN39">
        <v>13</v>
      </c>
      <c r="CO39">
        <v>19</v>
      </c>
      <c r="CP39">
        <v>2</v>
      </c>
      <c r="CQ39">
        <v>13</v>
      </c>
      <c r="CR39">
        <v>18</v>
      </c>
      <c r="CS39">
        <v>3</v>
      </c>
      <c r="CT39">
        <v>12</v>
      </c>
      <c r="CU39">
        <v>19</v>
      </c>
      <c r="CV39">
        <v>4</v>
      </c>
      <c r="CW39">
        <v>12</v>
      </c>
      <c r="CX39">
        <v>21</v>
      </c>
      <c r="CY39">
        <v>5</v>
      </c>
      <c r="CZ39">
        <v>4</v>
      </c>
      <c r="DA39">
        <v>19</v>
      </c>
      <c r="DB39">
        <v>6</v>
      </c>
      <c r="DC39">
        <v>4</v>
      </c>
      <c r="DD39">
        <v>19</v>
      </c>
      <c r="DE39">
        <v>7</v>
      </c>
      <c r="DF39">
        <v>5</v>
      </c>
      <c r="DG39">
        <v>20</v>
      </c>
      <c r="DH39">
        <v>8</v>
      </c>
      <c r="DI39">
        <v>5</v>
      </c>
      <c r="DJ39">
        <v>19</v>
      </c>
      <c r="DK39">
        <v>9</v>
      </c>
      <c r="DL39">
        <v>5</v>
      </c>
      <c r="DM39">
        <v>20</v>
      </c>
      <c r="DN39">
        <v>10</v>
      </c>
      <c r="DO39">
        <v>5</v>
      </c>
      <c r="DP39">
        <v>15</v>
      </c>
      <c r="DX39">
        <v>4</v>
      </c>
      <c r="DY39">
        <v>5</v>
      </c>
      <c r="DZ39">
        <f t="shared" si="35"/>
        <v>7</v>
      </c>
      <c r="EB39">
        <v>3</v>
      </c>
      <c r="EC39">
        <v>3</v>
      </c>
      <c r="ED39">
        <f t="shared" si="37"/>
        <v>22</v>
      </c>
    </row>
    <row r="40" spans="1:134" ht="15.6">
      <c r="A40" s="2">
        <v>20210208</v>
      </c>
      <c r="B40" s="2">
        <v>693</v>
      </c>
      <c r="C40" s="2">
        <v>674</v>
      </c>
      <c r="D40" s="2">
        <v>662</v>
      </c>
      <c r="E40" s="2">
        <v>653</v>
      </c>
      <c r="F40" s="2">
        <v>650</v>
      </c>
      <c r="G40" s="2">
        <v>676</v>
      </c>
      <c r="H40" s="2">
        <v>718</v>
      </c>
      <c r="I40" s="2">
        <v>764</v>
      </c>
      <c r="J40" s="2">
        <v>794</v>
      </c>
      <c r="K40" s="2">
        <v>724</v>
      </c>
      <c r="L40" s="2">
        <v>640</v>
      </c>
      <c r="M40" s="2">
        <v>597</v>
      </c>
      <c r="N40" s="2">
        <v>585</v>
      </c>
      <c r="O40" s="2">
        <v>604</v>
      </c>
      <c r="P40" s="2">
        <v>616</v>
      </c>
      <c r="Q40" s="2">
        <v>663</v>
      </c>
      <c r="R40" s="2">
        <v>745</v>
      </c>
      <c r="S40" s="2">
        <v>875</v>
      </c>
      <c r="T40" s="2">
        <v>916</v>
      </c>
      <c r="U40" s="2">
        <v>909</v>
      </c>
      <c r="V40" s="2">
        <v>894</v>
      </c>
      <c r="W40" s="2">
        <v>865</v>
      </c>
      <c r="X40" s="2">
        <v>839</v>
      </c>
      <c r="Y40" s="2">
        <v>823</v>
      </c>
      <c r="AA40" s="4">
        <v>44235</v>
      </c>
      <c r="AB40">
        <f t="shared" si="0"/>
        <v>0.75655021834061131</v>
      </c>
      <c r="AC40">
        <f t="shared" si="1"/>
        <v>0.73580786026200873</v>
      </c>
      <c r="AD40">
        <f t="shared" si="2"/>
        <v>0.72270742358078599</v>
      </c>
      <c r="AE40">
        <f t="shared" si="3"/>
        <v>0.71288209606986896</v>
      </c>
      <c r="AF40">
        <f t="shared" si="4"/>
        <v>0.70960698689956336</v>
      </c>
      <c r="AG40">
        <f t="shared" si="5"/>
        <v>0.73799126637554591</v>
      </c>
      <c r="AH40">
        <f t="shared" si="6"/>
        <v>0.78384279475982532</v>
      </c>
      <c r="AI40">
        <f t="shared" si="7"/>
        <v>0.83406113537117899</v>
      </c>
      <c r="AJ40">
        <f t="shared" si="8"/>
        <v>0.86681222707423577</v>
      </c>
      <c r="AK40">
        <f t="shared" si="9"/>
        <v>0.79039301310043664</v>
      </c>
      <c r="AL40">
        <f t="shared" si="10"/>
        <v>0.69868995633187769</v>
      </c>
      <c r="AM40">
        <f t="shared" si="11"/>
        <v>0.65174672489082974</v>
      </c>
      <c r="AN40">
        <f t="shared" si="12"/>
        <v>0.638646288209607</v>
      </c>
      <c r="AO40">
        <f t="shared" si="13"/>
        <v>0.65938864628820959</v>
      </c>
      <c r="AP40">
        <f t="shared" si="14"/>
        <v>0.67248908296943233</v>
      </c>
      <c r="AQ40">
        <f t="shared" si="15"/>
        <v>0.72379912663755464</v>
      </c>
      <c r="AR40">
        <f t="shared" si="16"/>
        <v>0.8133187772925764</v>
      </c>
      <c r="AS40">
        <f t="shared" si="17"/>
        <v>0.95524017467248912</v>
      </c>
      <c r="AT40">
        <f t="shared" si="18"/>
        <v>1</v>
      </c>
      <c r="AU40">
        <f t="shared" si="19"/>
        <v>0.99235807860262004</v>
      </c>
      <c r="AV40">
        <f t="shared" si="20"/>
        <v>0.9759825327510917</v>
      </c>
      <c r="AW40">
        <f t="shared" si="21"/>
        <v>0.94432314410480345</v>
      </c>
      <c r="AX40">
        <f t="shared" si="22"/>
        <v>0.91593886462882101</v>
      </c>
      <c r="AY40">
        <f t="shared" si="23"/>
        <v>0.89847161572052403</v>
      </c>
      <c r="AZ40">
        <f t="shared" si="24"/>
        <v>0.638646288209607</v>
      </c>
      <c r="BA40" s="9" t="s">
        <v>34</v>
      </c>
      <c r="BB40" t="str" cm="1">
        <f t="array" ref="BB40">_xlfn.SWITCH(MONTH($AA40),3,"봄",4,"봄",5,"봄",6,"여름",7,"여름",8,"여름",9,"가을",10,"가을",11,"가을",12,"겨울",1,"겨울",2,"겨울")</f>
        <v>겨울</v>
      </c>
      <c r="BD40" t="str">
        <f t="shared" si="25"/>
        <v/>
      </c>
      <c r="BE40" s="6">
        <f>[1]ptemp!$F40</f>
        <v>1</v>
      </c>
      <c r="BF40">
        <f>[1]solar!$E40</f>
        <v>7</v>
      </c>
      <c r="BG40" t="str">
        <f t="shared" si="26"/>
        <v>0</v>
      </c>
      <c r="BH40" s="11"/>
      <c r="BI40">
        <f t="shared" si="27"/>
        <v>1</v>
      </c>
      <c r="BJ40">
        <f t="shared" si="28"/>
        <v>0</v>
      </c>
      <c r="BK40">
        <f t="shared" si="29"/>
        <v>4</v>
      </c>
      <c r="BL40">
        <f t="shared" si="30"/>
        <v>13</v>
      </c>
      <c r="BM40">
        <f t="shared" si="31"/>
        <v>19</v>
      </c>
      <c r="BN40" s="11">
        <v>-3.2</v>
      </c>
      <c r="BO40">
        <f t="shared" si="32"/>
        <v>1</v>
      </c>
      <c r="BR40">
        <v>1</v>
      </c>
      <c r="BS40">
        <v>13</v>
      </c>
      <c r="BT40">
        <v>21</v>
      </c>
      <c r="BU40">
        <v>2</v>
      </c>
      <c r="BV40">
        <v>5</v>
      </c>
      <c r="BW40">
        <v>19</v>
      </c>
      <c r="BX40">
        <v>3</v>
      </c>
      <c r="BY40">
        <v>4</v>
      </c>
      <c r="BZ40">
        <v>18</v>
      </c>
      <c r="CA40">
        <v>4</v>
      </c>
      <c r="CB40">
        <v>14</v>
      </c>
      <c r="CC40">
        <v>19</v>
      </c>
      <c r="CE40" t="s">
        <v>82</v>
      </c>
      <c r="CF40">
        <v>13</v>
      </c>
      <c r="CG40">
        <v>19</v>
      </c>
      <c r="CH40" t="s">
        <v>81</v>
      </c>
      <c r="CI40">
        <v>4</v>
      </c>
      <c r="CJ40">
        <v>20</v>
      </c>
      <c r="CM40">
        <v>1</v>
      </c>
      <c r="CN40">
        <v>13</v>
      </c>
      <c r="CO40">
        <v>20</v>
      </c>
      <c r="CP40">
        <v>2</v>
      </c>
      <c r="CQ40">
        <v>4</v>
      </c>
      <c r="CR40">
        <v>19</v>
      </c>
      <c r="CS40">
        <v>3</v>
      </c>
      <c r="CT40">
        <v>4</v>
      </c>
      <c r="CU40">
        <v>19</v>
      </c>
      <c r="CV40">
        <v>4</v>
      </c>
      <c r="CW40">
        <v>10</v>
      </c>
      <c r="CX40">
        <v>21</v>
      </c>
      <c r="CY40">
        <v>5</v>
      </c>
      <c r="CZ40">
        <v>11</v>
      </c>
      <c r="DA40">
        <v>19</v>
      </c>
      <c r="DB40">
        <v>6</v>
      </c>
      <c r="DC40">
        <v>4</v>
      </c>
      <c r="DD40">
        <v>19</v>
      </c>
      <c r="DE40">
        <v>7</v>
      </c>
      <c r="DF40">
        <v>4</v>
      </c>
      <c r="DG40">
        <v>20</v>
      </c>
      <c r="DH40">
        <v>8</v>
      </c>
      <c r="DI40">
        <v>5</v>
      </c>
      <c r="DJ40">
        <v>18</v>
      </c>
      <c r="DK40">
        <v>9</v>
      </c>
      <c r="DL40">
        <v>5</v>
      </c>
      <c r="DM40">
        <v>16</v>
      </c>
      <c r="DN40">
        <v>10</v>
      </c>
      <c r="DO40">
        <v>5</v>
      </c>
      <c r="DP40">
        <v>18</v>
      </c>
      <c r="DX40">
        <v>4</v>
      </c>
      <c r="DY40">
        <v>6</v>
      </c>
      <c r="DZ40">
        <f t="shared" si="35"/>
        <v>2</v>
      </c>
      <c r="EB40">
        <v>3</v>
      </c>
      <c r="EC40">
        <v>4</v>
      </c>
      <c r="ED40">
        <f t="shared" si="37"/>
        <v>15</v>
      </c>
    </row>
    <row r="41" spans="1:134" ht="15.6">
      <c r="A41" s="2">
        <v>20210209</v>
      </c>
      <c r="B41" s="2">
        <v>778</v>
      </c>
      <c r="C41" s="2">
        <v>744</v>
      </c>
      <c r="D41" s="2">
        <v>718</v>
      </c>
      <c r="E41" s="2">
        <v>710</v>
      </c>
      <c r="F41" s="2">
        <v>712</v>
      </c>
      <c r="G41" s="2">
        <v>723</v>
      </c>
      <c r="H41" s="2">
        <v>758</v>
      </c>
      <c r="I41" s="2">
        <v>795</v>
      </c>
      <c r="J41" s="2">
        <v>752</v>
      </c>
      <c r="K41" s="2">
        <v>645</v>
      </c>
      <c r="L41" s="2">
        <v>627</v>
      </c>
      <c r="M41" s="2">
        <v>602</v>
      </c>
      <c r="N41" s="2">
        <v>574</v>
      </c>
      <c r="O41" s="2">
        <v>590</v>
      </c>
      <c r="P41" s="2">
        <v>613</v>
      </c>
      <c r="Q41" s="2">
        <v>617</v>
      </c>
      <c r="R41" s="2">
        <v>733</v>
      </c>
      <c r="S41" s="2">
        <v>831</v>
      </c>
      <c r="T41" s="2">
        <v>875</v>
      </c>
      <c r="U41" s="2">
        <v>877</v>
      </c>
      <c r="V41" s="2">
        <v>869</v>
      </c>
      <c r="W41" s="2">
        <v>844</v>
      </c>
      <c r="X41" s="2">
        <v>824</v>
      </c>
      <c r="Y41" s="2">
        <v>817</v>
      </c>
      <c r="AA41" s="4">
        <v>44236</v>
      </c>
      <c r="AB41">
        <f t="shared" si="0"/>
        <v>0.88711516533637402</v>
      </c>
      <c r="AC41">
        <f t="shared" si="1"/>
        <v>0.84834663625997719</v>
      </c>
      <c r="AD41">
        <f t="shared" si="2"/>
        <v>0.81870011402508547</v>
      </c>
      <c r="AE41">
        <f t="shared" si="3"/>
        <v>0.80957810718358036</v>
      </c>
      <c r="AF41">
        <f t="shared" si="4"/>
        <v>0.81185860889395667</v>
      </c>
      <c r="AG41">
        <f t="shared" si="5"/>
        <v>0.82440136830102617</v>
      </c>
      <c r="AH41">
        <f t="shared" si="6"/>
        <v>0.86431014823261121</v>
      </c>
      <c r="AI41">
        <f t="shared" si="7"/>
        <v>0.90649942987457244</v>
      </c>
      <c r="AJ41">
        <f t="shared" si="8"/>
        <v>0.8574686431014823</v>
      </c>
      <c r="AK41">
        <f t="shared" si="9"/>
        <v>0.73546180159635122</v>
      </c>
      <c r="AL41">
        <f t="shared" si="10"/>
        <v>0.71493728620296471</v>
      </c>
      <c r="AM41">
        <f t="shared" si="11"/>
        <v>0.68643101482326108</v>
      </c>
      <c r="AN41">
        <f t="shared" si="12"/>
        <v>0.65450399087799316</v>
      </c>
      <c r="AO41">
        <f t="shared" si="13"/>
        <v>0.67274800456100337</v>
      </c>
      <c r="AP41">
        <f t="shared" si="14"/>
        <v>0.69897377423033069</v>
      </c>
      <c r="AQ41">
        <f t="shared" si="15"/>
        <v>0.70353477765108319</v>
      </c>
      <c r="AR41">
        <f t="shared" si="16"/>
        <v>0.83580387685290769</v>
      </c>
      <c r="AS41">
        <f t="shared" si="17"/>
        <v>0.94754846066134546</v>
      </c>
      <c r="AT41">
        <f t="shared" si="18"/>
        <v>0.9977194982896237</v>
      </c>
      <c r="AU41">
        <f t="shared" si="19"/>
        <v>1</v>
      </c>
      <c r="AV41">
        <f t="shared" si="20"/>
        <v>0.9908779931584949</v>
      </c>
      <c r="AW41">
        <f t="shared" si="21"/>
        <v>0.96237172177879138</v>
      </c>
      <c r="AX41">
        <f t="shared" si="22"/>
        <v>0.93956670467502845</v>
      </c>
      <c r="AY41">
        <f t="shared" si="23"/>
        <v>0.93158494868871156</v>
      </c>
      <c r="AZ41">
        <f t="shared" si="24"/>
        <v>0.65450399087799316</v>
      </c>
      <c r="BA41" s="6" t="s">
        <v>35</v>
      </c>
      <c r="BB41" t="str" cm="1">
        <f t="array" ref="BB41">_xlfn.SWITCH(MONTH($AA41),3,"봄",4,"봄",5,"봄",6,"여름",7,"여름",8,"여름",9,"가을",10,"가을",11,"가을",12,"겨울",1,"겨울",2,"겨울")</f>
        <v>겨울</v>
      </c>
      <c r="BD41" t="str">
        <f t="shared" si="25"/>
        <v/>
      </c>
      <c r="BE41" s="6">
        <f>[1]ptemp!$F41</f>
        <v>2</v>
      </c>
      <c r="BF41">
        <f>[1]solar!$E41</f>
        <v>9</v>
      </c>
      <c r="BG41" t="str">
        <f t="shared" si="26"/>
        <v>0</v>
      </c>
      <c r="BH41" s="11"/>
      <c r="BI41">
        <f t="shared" si="27"/>
        <v>2</v>
      </c>
      <c r="BJ41">
        <f t="shared" si="28"/>
        <v>0</v>
      </c>
      <c r="BK41">
        <f t="shared" si="29"/>
        <v>4</v>
      </c>
      <c r="BL41">
        <f t="shared" si="30"/>
        <v>13</v>
      </c>
      <c r="BM41">
        <f t="shared" si="31"/>
        <v>20</v>
      </c>
      <c r="BN41" s="11">
        <v>-2.2999999999999998</v>
      </c>
      <c r="BO41">
        <f t="shared" si="32"/>
        <v>1</v>
      </c>
      <c r="BR41">
        <v>1</v>
      </c>
      <c r="BS41">
        <v>13</v>
      </c>
      <c r="BT41">
        <v>21</v>
      </c>
      <c r="BU41">
        <v>2</v>
      </c>
      <c r="BV41">
        <v>5</v>
      </c>
      <c r="BW41">
        <v>19</v>
      </c>
      <c r="BX41">
        <v>3</v>
      </c>
      <c r="BY41">
        <v>5</v>
      </c>
      <c r="BZ41">
        <v>18</v>
      </c>
      <c r="CA41">
        <v>4</v>
      </c>
      <c r="CB41">
        <v>12</v>
      </c>
      <c r="CC41">
        <v>19</v>
      </c>
      <c r="CE41" t="s">
        <v>82</v>
      </c>
      <c r="CF41">
        <v>4</v>
      </c>
      <c r="CG41">
        <v>20</v>
      </c>
      <c r="CH41" t="s">
        <v>81</v>
      </c>
      <c r="CI41">
        <v>13</v>
      </c>
      <c r="CJ41">
        <v>19</v>
      </c>
      <c r="CM41">
        <v>1</v>
      </c>
      <c r="CN41">
        <v>4</v>
      </c>
      <c r="CO41">
        <v>20</v>
      </c>
      <c r="CP41">
        <v>2</v>
      </c>
      <c r="CQ41">
        <v>10</v>
      </c>
      <c r="CR41">
        <v>19</v>
      </c>
      <c r="CS41">
        <v>3</v>
      </c>
      <c r="CT41">
        <v>4</v>
      </c>
      <c r="CU41">
        <v>18</v>
      </c>
      <c r="CV41">
        <v>4</v>
      </c>
      <c r="CW41">
        <v>12</v>
      </c>
      <c r="CX41">
        <v>21</v>
      </c>
      <c r="CY41">
        <v>5</v>
      </c>
      <c r="CZ41">
        <v>4</v>
      </c>
      <c r="DA41">
        <v>19</v>
      </c>
      <c r="DB41">
        <v>6</v>
      </c>
      <c r="DC41">
        <v>4</v>
      </c>
      <c r="DD41">
        <v>19</v>
      </c>
      <c r="DE41">
        <v>7</v>
      </c>
      <c r="DF41">
        <v>5</v>
      </c>
      <c r="DG41">
        <v>19</v>
      </c>
      <c r="DH41">
        <v>8</v>
      </c>
      <c r="DI41">
        <v>5</v>
      </c>
      <c r="DJ41">
        <v>18</v>
      </c>
      <c r="DK41">
        <v>9</v>
      </c>
      <c r="DL41">
        <v>5</v>
      </c>
      <c r="DM41">
        <v>19</v>
      </c>
      <c r="DN41">
        <v>10</v>
      </c>
      <c r="DO41">
        <v>5</v>
      </c>
      <c r="DP41">
        <v>14</v>
      </c>
      <c r="DX41">
        <v>4</v>
      </c>
      <c r="DY41">
        <v>7</v>
      </c>
      <c r="DZ41">
        <f t="shared" si="35"/>
        <v>0</v>
      </c>
      <c r="EB41">
        <v>3</v>
      </c>
      <c r="EC41">
        <v>5</v>
      </c>
      <c r="ED41">
        <f t="shared" si="37"/>
        <v>15</v>
      </c>
    </row>
    <row r="42" spans="1:134" ht="15.6">
      <c r="A42" s="2">
        <v>20210210</v>
      </c>
      <c r="B42" s="2">
        <v>769</v>
      </c>
      <c r="C42" s="2">
        <v>733</v>
      </c>
      <c r="D42" s="2">
        <v>712</v>
      </c>
      <c r="E42" s="2">
        <v>706</v>
      </c>
      <c r="F42" s="2">
        <v>711</v>
      </c>
      <c r="G42" s="2">
        <v>728</v>
      </c>
      <c r="H42" s="2">
        <v>764</v>
      </c>
      <c r="I42" s="2">
        <v>792</v>
      </c>
      <c r="J42" s="2">
        <v>741</v>
      </c>
      <c r="K42" s="2">
        <v>631</v>
      </c>
      <c r="L42" s="2">
        <v>616</v>
      </c>
      <c r="M42" s="2">
        <v>585</v>
      </c>
      <c r="N42" s="2">
        <v>611</v>
      </c>
      <c r="O42" s="2">
        <v>631</v>
      </c>
      <c r="P42" s="2">
        <v>617</v>
      </c>
      <c r="Q42" s="2">
        <v>625</v>
      </c>
      <c r="R42" s="2">
        <v>687</v>
      </c>
      <c r="S42" s="2">
        <v>758</v>
      </c>
      <c r="T42" s="2">
        <v>810</v>
      </c>
      <c r="U42" s="2">
        <v>822</v>
      </c>
      <c r="V42" s="2">
        <v>812</v>
      </c>
      <c r="W42" s="2">
        <v>799</v>
      </c>
      <c r="X42" s="2">
        <v>787</v>
      </c>
      <c r="Y42" s="2">
        <v>775</v>
      </c>
      <c r="AA42" s="4">
        <v>44237</v>
      </c>
      <c r="AB42">
        <f t="shared" si="0"/>
        <v>0.93552311435523117</v>
      </c>
      <c r="AC42">
        <f t="shared" si="1"/>
        <v>0.8917274939172749</v>
      </c>
      <c r="AD42">
        <f t="shared" si="2"/>
        <v>0.86618004866180054</v>
      </c>
      <c r="AE42">
        <f t="shared" si="3"/>
        <v>0.85888077858880774</v>
      </c>
      <c r="AF42">
        <f t="shared" si="4"/>
        <v>0.86496350364963503</v>
      </c>
      <c r="AG42">
        <f t="shared" si="5"/>
        <v>0.88564476885644772</v>
      </c>
      <c r="AH42">
        <f t="shared" si="6"/>
        <v>0.92944038929440387</v>
      </c>
      <c r="AI42">
        <f t="shared" si="7"/>
        <v>0.96350364963503654</v>
      </c>
      <c r="AJ42">
        <f t="shared" si="8"/>
        <v>0.90145985401459849</v>
      </c>
      <c r="AK42">
        <f t="shared" si="9"/>
        <v>0.76763990267639903</v>
      </c>
      <c r="AL42">
        <f t="shared" si="10"/>
        <v>0.74939172749391725</v>
      </c>
      <c r="AM42">
        <f t="shared" si="11"/>
        <v>0.71167883211678828</v>
      </c>
      <c r="AN42">
        <f t="shared" si="12"/>
        <v>0.74330900243309006</v>
      </c>
      <c r="AO42">
        <f t="shared" si="13"/>
        <v>0.76763990267639903</v>
      </c>
      <c r="AP42">
        <f t="shared" si="14"/>
        <v>0.75060827250608275</v>
      </c>
      <c r="AQ42">
        <f t="shared" si="15"/>
        <v>0.76034063260340634</v>
      </c>
      <c r="AR42">
        <f t="shared" si="16"/>
        <v>0.83576642335766427</v>
      </c>
      <c r="AS42">
        <f t="shared" si="17"/>
        <v>0.92214111922141118</v>
      </c>
      <c r="AT42">
        <f t="shared" si="18"/>
        <v>0.98540145985401462</v>
      </c>
      <c r="AU42">
        <f t="shared" si="19"/>
        <v>1</v>
      </c>
      <c r="AV42">
        <f t="shared" si="20"/>
        <v>0.98783454987834551</v>
      </c>
      <c r="AW42">
        <f t="shared" si="21"/>
        <v>0.97201946472019463</v>
      </c>
      <c r="AX42">
        <f t="shared" si="22"/>
        <v>0.95742092457420924</v>
      </c>
      <c r="AY42">
        <f t="shared" si="23"/>
        <v>0.94282238442822386</v>
      </c>
      <c r="AZ42">
        <f t="shared" si="24"/>
        <v>0.71167883211678828</v>
      </c>
      <c r="BA42" s="8" t="s">
        <v>36</v>
      </c>
      <c r="BB42" t="str" cm="1">
        <f t="array" ref="BB42">_xlfn.SWITCH(MONTH($AA42),3,"봄",4,"봄",5,"봄",6,"여름",7,"여름",8,"여름",9,"가을",10,"가을",11,"가을",12,"겨울",1,"겨울",2,"겨울")</f>
        <v>겨울</v>
      </c>
      <c r="BD42" t="str">
        <f t="shared" si="25"/>
        <v/>
      </c>
      <c r="BE42" s="6">
        <f>[1]ptemp!$F42</f>
        <v>2</v>
      </c>
      <c r="BF42">
        <f>[1]solar!$E42</f>
        <v>9</v>
      </c>
      <c r="BG42" t="str">
        <f t="shared" si="26"/>
        <v>0</v>
      </c>
      <c r="BH42" s="11"/>
      <c r="BI42">
        <f t="shared" si="27"/>
        <v>3</v>
      </c>
      <c r="BJ42">
        <f t="shared" si="28"/>
        <v>0</v>
      </c>
      <c r="BK42">
        <f t="shared" si="29"/>
        <v>4</v>
      </c>
      <c r="BL42">
        <f t="shared" si="30"/>
        <v>12</v>
      </c>
      <c r="BM42">
        <f t="shared" si="31"/>
        <v>20</v>
      </c>
      <c r="BN42" s="11">
        <v>0.6</v>
      </c>
      <c r="BO42">
        <f t="shared" si="32"/>
        <v>2</v>
      </c>
      <c r="BR42">
        <v>1</v>
      </c>
      <c r="BS42">
        <v>10</v>
      </c>
      <c r="BT42">
        <v>20</v>
      </c>
      <c r="BU42">
        <v>2</v>
      </c>
      <c r="BV42">
        <v>5</v>
      </c>
      <c r="BW42">
        <v>19</v>
      </c>
      <c r="BX42">
        <v>3</v>
      </c>
      <c r="BY42">
        <v>5</v>
      </c>
      <c r="BZ42">
        <v>18</v>
      </c>
      <c r="CA42">
        <v>4</v>
      </c>
      <c r="CB42">
        <v>14</v>
      </c>
      <c r="CC42">
        <v>1</v>
      </c>
      <c r="CE42" t="s">
        <v>82</v>
      </c>
      <c r="CF42">
        <v>9</v>
      </c>
      <c r="CG42">
        <v>19</v>
      </c>
      <c r="CH42" t="s">
        <v>81</v>
      </c>
      <c r="CI42">
        <v>13</v>
      </c>
      <c r="CJ42">
        <v>20</v>
      </c>
      <c r="CM42">
        <v>1</v>
      </c>
      <c r="CN42">
        <v>13</v>
      </c>
      <c r="CO42">
        <v>19</v>
      </c>
      <c r="CP42">
        <v>2</v>
      </c>
      <c r="CQ42">
        <v>13</v>
      </c>
      <c r="CR42">
        <v>19</v>
      </c>
      <c r="CS42">
        <v>3</v>
      </c>
      <c r="CT42">
        <v>13</v>
      </c>
      <c r="CU42">
        <v>18</v>
      </c>
      <c r="CV42">
        <v>4</v>
      </c>
      <c r="CW42">
        <v>13</v>
      </c>
      <c r="CX42">
        <v>21</v>
      </c>
      <c r="CY42">
        <v>5</v>
      </c>
      <c r="CZ42">
        <v>13</v>
      </c>
      <c r="DA42">
        <v>19</v>
      </c>
      <c r="DB42">
        <v>6</v>
      </c>
      <c r="DC42">
        <v>13</v>
      </c>
      <c r="DD42">
        <v>19</v>
      </c>
      <c r="DE42">
        <v>7</v>
      </c>
      <c r="DF42">
        <v>5</v>
      </c>
      <c r="DG42">
        <v>18</v>
      </c>
      <c r="DH42">
        <v>8</v>
      </c>
      <c r="DI42">
        <v>5</v>
      </c>
      <c r="DJ42">
        <v>20</v>
      </c>
      <c r="DK42">
        <v>9</v>
      </c>
      <c r="DL42">
        <v>5</v>
      </c>
      <c r="DM42">
        <v>18</v>
      </c>
      <c r="DN42">
        <v>10</v>
      </c>
      <c r="DO42">
        <v>5</v>
      </c>
      <c r="DP42">
        <v>18</v>
      </c>
      <c r="DX42">
        <v>4</v>
      </c>
      <c r="DY42">
        <v>8</v>
      </c>
      <c r="DZ42">
        <f t="shared" si="35"/>
        <v>0</v>
      </c>
      <c r="EB42">
        <v>3</v>
      </c>
      <c r="EC42">
        <v>6</v>
      </c>
      <c r="ED42">
        <f t="shared" si="37"/>
        <v>17</v>
      </c>
    </row>
    <row r="43" spans="1:134" ht="15.6">
      <c r="A43" s="2">
        <v>20210211</v>
      </c>
      <c r="B43" s="2">
        <v>732</v>
      </c>
      <c r="C43" s="2">
        <v>703</v>
      </c>
      <c r="D43" s="2">
        <v>684</v>
      </c>
      <c r="E43" s="2">
        <v>670</v>
      </c>
      <c r="F43" s="2">
        <v>668</v>
      </c>
      <c r="G43" s="2">
        <v>681</v>
      </c>
      <c r="H43" s="2">
        <v>696</v>
      </c>
      <c r="I43" s="2">
        <v>705</v>
      </c>
      <c r="J43" s="2">
        <v>678</v>
      </c>
      <c r="K43" s="2">
        <v>605</v>
      </c>
      <c r="L43" s="2">
        <v>614</v>
      </c>
      <c r="M43" s="2">
        <v>613</v>
      </c>
      <c r="N43" s="2">
        <v>599</v>
      </c>
      <c r="O43" s="2">
        <v>602</v>
      </c>
      <c r="P43" s="2">
        <v>624</v>
      </c>
      <c r="Q43" s="2">
        <v>636</v>
      </c>
      <c r="R43" s="2">
        <v>662</v>
      </c>
      <c r="S43" s="2">
        <v>710</v>
      </c>
      <c r="T43" s="2">
        <v>754</v>
      </c>
      <c r="U43" s="2">
        <v>762</v>
      </c>
      <c r="V43" s="2">
        <v>754</v>
      </c>
      <c r="W43" s="2">
        <v>738</v>
      </c>
      <c r="X43" s="2">
        <v>726</v>
      </c>
      <c r="Y43" s="2">
        <v>720</v>
      </c>
      <c r="AA43" s="4">
        <v>44238</v>
      </c>
      <c r="AB43">
        <f t="shared" si="0"/>
        <v>0.96062992125984248</v>
      </c>
      <c r="AC43">
        <f t="shared" si="1"/>
        <v>0.92257217847769024</v>
      </c>
      <c r="AD43">
        <f t="shared" si="2"/>
        <v>0.89763779527559051</v>
      </c>
      <c r="AE43">
        <f t="shared" si="3"/>
        <v>0.87926509186351709</v>
      </c>
      <c r="AF43">
        <f t="shared" si="4"/>
        <v>0.87664041994750652</v>
      </c>
      <c r="AG43">
        <f t="shared" si="5"/>
        <v>0.89370078740157477</v>
      </c>
      <c r="AH43">
        <f t="shared" si="6"/>
        <v>0.91338582677165359</v>
      </c>
      <c r="AI43">
        <f t="shared" si="7"/>
        <v>0.92519685039370081</v>
      </c>
      <c r="AJ43">
        <f t="shared" si="8"/>
        <v>0.88976377952755903</v>
      </c>
      <c r="AK43">
        <f t="shared" si="9"/>
        <v>0.79396325459317585</v>
      </c>
      <c r="AL43">
        <f t="shared" si="10"/>
        <v>0.80577427821522307</v>
      </c>
      <c r="AM43">
        <f t="shared" si="11"/>
        <v>0.8044619422572179</v>
      </c>
      <c r="AN43">
        <f t="shared" si="12"/>
        <v>0.78608923884514437</v>
      </c>
      <c r="AO43">
        <f t="shared" si="13"/>
        <v>0.79002624671916011</v>
      </c>
      <c r="AP43">
        <f t="shared" si="14"/>
        <v>0.81889763779527558</v>
      </c>
      <c r="AQ43">
        <f t="shared" si="15"/>
        <v>0.83464566929133854</v>
      </c>
      <c r="AR43">
        <f t="shared" si="16"/>
        <v>0.86876640419947504</v>
      </c>
      <c r="AS43">
        <f t="shared" si="17"/>
        <v>0.93175853018372701</v>
      </c>
      <c r="AT43">
        <f t="shared" si="18"/>
        <v>0.98950131233595795</v>
      </c>
      <c r="AU43">
        <f t="shared" si="19"/>
        <v>1</v>
      </c>
      <c r="AV43">
        <f t="shared" si="20"/>
        <v>0.98950131233595795</v>
      </c>
      <c r="AW43">
        <f t="shared" si="21"/>
        <v>0.96850393700787396</v>
      </c>
      <c r="AX43">
        <f t="shared" si="22"/>
        <v>0.952755905511811</v>
      </c>
      <c r="AY43">
        <f t="shared" si="23"/>
        <v>0.94488188976377951</v>
      </c>
      <c r="AZ43">
        <f t="shared" si="24"/>
        <v>0.78608923884514437</v>
      </c>
      <c r="BA43" s="9" t="s">
        <v>37</v>
      </c>
      <c r="BB43" t="str" cm="1">
        <f t="array" ref="BB43">_xlfn.SWITCH(MONTH($AA43),3,"봄",4,"봄",5,"봄",6,"여름",7,"여름",8,"여름",9,"가을",10,"가을",11,"가을",12,"겨울",1,"겨울",2,"겨울")</f>
        <v>겨울</v>
      </c>
      <c r="BC43" s="10" t="s">
        <v>41</v>
      </c>
      <c r="BD43" t="str">
        <f t="shared" si="25"/>
        <v>휴일</v>
      </c>
      <c r="BE43" s="6">
        <f>[1]ptemp!$F43</f>
        <v>3</v>
      </c>
      <c r="BF43">
        <f>[1]solar!$E43</f>
        <v>4</v>
      </c>
      <c r="BG43" t="str">
        <f t="shared" si="26"/>
        <v>0</v>
      </c>
      <c r="BH43" s="11"/>
      <c r="BI43">
        <f t="shared" si="27"/>
        <v>4</v>
      </c>
      <c r="BJ43">
        <f t="shared" si="28"/>
        <v>3</v>
      </c>
      <c r="BK43">
        <f t="shared" si="29"/>
        <v>4</v>
      </c>
      <c r="BL43">
        <f t="shared" si="30"/>
        <v>13</v>
      </c>
      <c r="BM43">
        <f t="shared" si="31"/>
        <v>20</v>
      </c>
      <c r="BN43" s="11">
        <v>4</v>
      </c>
      <c r="BO43">
        <f t="shared" si="32"/>
        <v>3</v>
      </c>
      <c r="BR43">
        <v>1</v>
      </c>
      <c r="BS43">
        <v>4</v>
      </c>
      <c r="BT43">
        <v>19</v>
      </c>
      <c r="BU43">
        <v>2</v>
      </c>
      <c r="BV43">
        <v>5</v>
      </c>
      <c r="BW43">
        <v>18</v>
      </c>
      <c r="BX43">
        <v>3</v>
      </c>
      <c r="BY43">
        <v>9</v>
      </c>
      <c r="BZ43">
        <v>19</v>
      </c>
      <c r="CA43">
        <v>4</v>
      </c>
      <c r="CB43">
        <v>4</v>
      </c>
      <c r="CC43">
        <v>19</v>
      </c>
      <c r="CE43" t="s">
        <v>82</v>
      </c>
      <c r="CF43">
        <v>4</v>
      </c>
      <c r="CG43">
        <v>19</v>
      </c>
      <c r="CH43" t="s">
        <v>81</v>
      </c>
      <c r="CI43">
        <v>13</v>
      </c>
      <c r="CJ43">
        <v>20</v>
      </c>
      <c r="CM43">
        <v>1</v>
      </c>
      <c r="CN43">
        <v>5</v>
      </c>
      <c r="CO43">
        <v>19</v>
      </c>
      <c r="CP43">
        <v>2</v>
      </c>
      <c r="CQ43">
        <v>13</v>
      </c>
      <c r="CR43">
        <v>19</v>
      </c>
      <c r="CS43">
        <v>3</v>
      </c>
      <c r="CT43">
        <v>13</v>
      </c>
      <c r="CU43">
        <v>19</v>
      </c>
      <c r="CV43">
        <v>4</v>
      </c>
      <c r="CW43">
        <v>13</v>
      </c>
      <c r="CX43">
        <v>21</v>
      </c>
      <c r="CY43">
        <v>5</v>
      </c>
      <c r="CZ43">
        <v>13</v>
      </c>
      <c r="DA43">
        <v>19</v>
      </c>
      <c r="DB43">
        <v>6</v>
      </c>
      <c r="DC43">
        <v>12</v>
      </c>
      <c r="DD43">
        <v>19</v>
      </c>
      <c r="DE43">
        <v>7</v>
      </c>
      <c r="DF43">
        <v>4</v>
      </c>
      <c r="DG43">
        <v>19</v>
      </c>
      <c r="DH43">
        <v>8</v>
      </c>
      <c r="DI43">
        <v>5</v>
      </c>
      <c r="DJ43">
        <v>20</v>
      </c>
      <c r="DK43">
        <v>9</v>
      </c>
      <c r="DL43">
        <v>4</v>
      </c>
      <c r="DM43">
        <v>13</v>
      </c>
      <c r="DN43">
        <v>10</v>
      </c>
      <c r="DO43">
        <v>5</v>
      </c>
      <c r="DP43">
        <v>19</v>
      </c>
      <c r="DX43">
        <v>4</v>
      </c>
      <c r="DY43">
        <v>9</v>
      </c>
      <c r="DZ43">
        <f t="shared" si="35"/>
        <v>0</v>
      </c>
      <c r="EB43">
        <v>3</v>
      </c>
      <c r="EC43">
        <v>7</v>
      </c>
      <c r="ED43">
        <f t="shared" si="37"/>
        <v>25</v>
      </c>
    </row>
    <row r="44" spans="1:134" ht="15.6">
      <c r="A44" s="2">
        <v>20210212</v>
      </c>
      <c r="B44" s="2">
        <v>675</v>
      </c>
      <c r="C44" s="2">
        <v>641</v>
      </c>
      <c r="D44" s="2">
        <v>617</v>
      </c>
      <c r="E44" s="2">
        <v>605</v>
      </c>
      <c r="F44" s="2">
        <v>608</v>
      </c>
      <c r="G44" s="2">
        <v>618</v>
      </c>
      <c r="H44" s="2">
        <v>642</v>
      </c>
      <c r="I44" s="2">
        <v>653</v>
      </c>
      <c r="J44" s="2">
        <v>608</v>
      </c>
      <c r="K44" s="2">
        <v>520</v>
      </c>
      <c r="L44" s="2">
        <v>513</v>
      </c>
      <c r="M44" s="2">
        <v>516</v>
      </c>
      <c r="N44" s="2">
        <v>543</v>
      </c>
      <c r="O44" s="2">
        <v>505</v>
      </c>
      <c r="P44" s="2">
        <v>514</v>
      </c>
      <c r="Q44" s="2">
        <v>548</v>
      </c>
      <c r="R44" s="2">
        <v>582</v>
      </c>
      <c r="S44" s="2">
        <v>643</v>
      </c>
      <c r="T44" s="2">
        <v>680</v>
      </c>
      <c r="U44" s="2">
        <v>699</v>
      </c>
      <c r="V44" s="2">
        <v>703</v>
      </c>
      <c r="W44" s="2">
        <v>691</v>
      </c>
      <c r="X44" s="2">
        <v>686</v>
      </c>
      <c r="Y44" s="2">
        <v>685</v>
      </c>
      <c r="AA44" s="4">
        <v>44239</v>
      </c>
      <c r="AB44">
        <f t="shared" si="0"/>
        <v>0.96017069701280222</v>
      </c>
      <c r="AC44">
        <f t="shared" si="1"/>
        <v>0.91180654338549072</v>
      </c>
      <c r="AD44">
        <f t="shared" si="2"/>
        <v>0.87766714082503561</v>
      </c>
      <c r="AE44">
        <f t="shared" si="3"/>
        <v>0.86059743954480794</v>
      </c>
      <c r="AF44">
        <f t="shared" si="4"/>
        <v>0.86486486486486491</v>
      </c>
      <c r="AG44">
        <f t="shared" si="5"/>
        <v>0.87908961593172119</v>
      </c>
      <c r="AH44">
        <f t="shared" si="6"/>
        <v>0.91322901849217641</v>
      </c>
      <c r="AI44">
        <f t="shared" si="7"/>
        <v>0.92887624466571839</v>
      </c>
      <c r="AJ44">
        <f t="shared" si="8"/>
        <v>0.86486486486486491</v>
      </c>
      <c r="AK44">
        <f t="shared" si="9"/>
        <v>0.73968705547652913</v>
      </c>
      <c r="AL44">
        <f t="shared" si="10"/>
        <v>0.72972972972972971</v>
      </c>
      <c r="AM44">
        <f t="shared" si="11"/>
        <v>0.73399715504978658</v>
      </c>
      <c r="AN44">
        <f t="shared" si="12"/>
        <v>0.77240398293029877</v>
      </c>
      <c r="AO44">
        <f t="shared" si="13"/>
        <v>0.71834992887624471</v>
      </c>
      <c r="AP44">
        <f t="shared" si="14"/>
        <v>0.73115220483641541</v>
      </c>
      <c r="AQ44">
        <f t="shared" si="15"/>
        <v>0.77951635846372691</v>
      </c>
      <c r="AR44">
        <f t="shared" si="16"/>
        <v>0.82788051209103841</v>
      </c>
      <c r="AS44">
        <f t="shared" si="17"/>
        <v>0.914651493598862</v>
      </c>
      <c r="AT44">
        <f t="shared" si="18"/>
        <v>0.96728307254623047</v>
      </c>
      <c r="AU44">
        <f t="shared" si="19"/>
        <v>0.99431009957325744</v>
      </c>
      <c r="AV44">
        <f t="shared" si="20"/>
        <v>1</v>
      </c>
      <c r="AW44">
        <f t="shared" si="21"/>
        <v>0.98293029871977244</v>
      </c>
      <c r="AX44">
        <f t="shared" si="22"/>
        <v>0.97581792318634419</v>
      </c>
      <c r="AY44">
        <f t="shared" si="23"/>
        <v>0.97439544807965861</v>
      </c>
      <c r="AZ44">
        <f t="shared" si="24"/>
        <v>0.71834992887624471</v>
      </c>
      <c r="BA44" s="6" t="s">
        <v>38</v>
      </c>
      <c r="BB44" t="str" cm="1">
        <f t="array" ref="BB44">_xlfn.SWITCH(MONTH($AA44),3,"봄",4,"봄",5,"봄",6,"여름",7,"여름",8,"여름",9,"가을",10,"가을",11,"가을",12,"겨울",1,"겨울",2,"겨울")</f>
        <v>겨울</v>
      </c>
      <c r="BC44" s="10" t="s">
        <v>41</v>
      </c>
      <c r="BD44" t="str">
        <f t="shared" si="25"/>
        <v>휴일</v>
      </c>
      <c r="BE44" s="6">
        <f>[1]ptemp!$F44</f>
        <v>5</v>
      </c>
      <c r="BF44">
        <f>[1]solar!$E44</f>
        <v>5</v>
      </c>
      <c r="BG44" t="str">
        <f t="shared" si="26"/>
        <v>0</v>
      </c>
      <c r="BH44" s="11"/>
      <c r="BI44">
        <f t="shared" si="27"/>
        <v>5</v>
      </c>
      <c r="BJ44">
        <f t="shared" si="28"/>
        <v>3</v>
      </c>
      <c r="BK44">
        <f t="shared" si="29"/>
        <v>4</v>
      </c>
      <c r="BL44">
        <f t="shared" si="30"/>
        <v>14</v>
      </c>
      <c r="BM44">
        <f t="shared" si="31"/>
        <v>21</v>
      </c>
      <c r="BN44" s="11">
        <v>9.9</v>
      </c>
      <c r="BO44">
        <f t="shared" si="32"/>
        <v>4</v>
      </c>
      <c r="BR44">
        <v>1</v>
      </c>
      <c r="BS44">
        <v>11</v>
      </c>
      <c r="BT44">
        <v>20</v>
      </c>
      <c r="BU44">
        <v>2</v>
      </c>
      <c r="BV44">
        <v>5</v>
      </c>
      <c r="BW44">
        <v>20</v>
      </c>
      <c r="BX44">
        <v>3</v>
      </c>
      <c r="BY44">
        <v>9</v>
      </c>
      <c r="BZ44">
        <v>19</v>
      </c>
      <c r="CA44">
        <v>4</v>
      </c>
      <c r="CB44">
        <v>13</v>
      </c>
      <c r="CC44">
        <v>19</v>
      </c>
      <c r="CE44" t="s">
        <v>82</v>
      </c>
      <c r="CF44">
        <v>11</v>
      </c>
      <c r="CG44">
        <v>20</v>
      </c>
      <c r="CH44" t="s">
        <v>81</v>
      </c>
      <c r="CI44">
        <v>13</v>
      </c>
      <c r="CJ44">
        <v>19</v>
      </c>
      <c r="CM44">
        <v>1</v>
      </c>
      <c r="CN44">
        <v>4</v>
      </c>
      <c r="CO44">
        <v>19</v>
      </c>
      <c r="CP44">
        <v>2</v>
      </c>
      <c r="CQ44">
        <v>4</v>
      </c>
      <c r="CR44">
        <v>18</v>
      </c>
      <c r="CS44">
        <v>3</v>
      </c>
      <c r="CT44">
        <v>3</v>
      </c>
      <c r="CU44">
        <v>18</v>
      </c>
      <c r="CV44">
        <v>4</v>
      </c>
      <c r="CW44">
        <v>13</v>
      </c>
      <c r="CX44">
        <v>20</v>
      </c>
      <c r="CY44">
        <v>5</v>
      </c>
      <c r="CZ44">
        <v>12</v>
      </c>
      <c r="DA44">
        <v>19</v>
      </c>
      <c r="DB44">
        <v>6</v>
      </c>
      <c r="DC44">
        <v>11</v>
      </c>
      <c r="DD44">
        <v>19</v>
      </c>
      <c r="DE44">
        <v>7</v>
      </c>
      <c r="DF44">
        <v>4</v>
      </c>
      <c r="DG44">
        <v>18</v>
      </c>
      <c r="DH44">
        <v>8</v>
      </c>
      <c r="DI44">
        <v>5</v>
      </c>
      <c r="DJ44">
        <v>19</v>
      </c>
      <c r="DK44">
        <v>9</v>
      </c>
      <c r="DL44">
        <v>5</v>
      </c>
      <c r="DM44">
        <v>20</v>
      </c>
      <c r="DN44">
        <v>10</v>
      </c>
      <c r="DO44">
        <v>5</v>
      </c>
      <c r="DP44">
        <v>20</v>
      </c>
      <c r="DX44">
        <v>4</v>
      </c>
      <c r="DY44">
        <v>10</v>
      </c>
      <c r="DZ44">
        <f t="shared" si="35"/>
        <v>0</v>
      </c>
      <c r="EB44">
        <v>3</v>
      </c>
      <c r="EC44">
        <v>8</v>
      </c>
      <c r="ED44">
        <f t="shared" si="37"/>
        <v>21</v>
      </c>
    </row>
    <row r="45" spans="1:134" ht="15.6">
      <c r="A45" s="2">
        <v>20210213</v>
      </c>
      <c r="B45" s="2">
        <v>649</v>
      </c>
      <c r="C45" s="2">
        <v>622</v>
      </c>
      <c r="D45" s="2">
        <v>608</v>
      </c>
      <c r="E45" s="2">
        <v>585</v>
      </c>
      <c r="F45" s="2">
        <v>583</v>
      </c>
      <c r="G45" s="2">
        <v>592</v>
      </c>
      <c r="H45" s="2">
        <v>605</v>
      </c>
      <c r="I45" s="2">
        <v>612</v>
      </c>
      <c r="J45" s="2">
        <v>579</v>
      </c>
      <c r="K45" s="2">
        <v>514</v>
      </c>
      <c r="L45" s="2">
        <v>505</v>
      </c>
      <c r="M45" s="2">
        <v>489</v>
      </c>
      <c r="N45" s="2">
        <v>472</v>
      </c>
      <c r="O45" s="2">
        <v>459</v>
      </c>
      <c r="P45" s="2">
        <v>466</v>
      </c>
      <c r="Q45" s="2">
        <v>517</v>
      </c>
      <c r="R45" s="2">
        <v>576</v>
      </c>
      <c r="S45" s="2">
        <v>656</v>
      </c>
      <c r="T45" s="2">
        <v>708</v>
      </c>
      <c r="U45" s="2">
        <v>728</v>
      </c>
      <c r="V45" s="2">
        <v>729</v>
      </c>
      <c r="W45" s="2">
        <v>728</v>
      </c>
      <c r="X45" s="2">
        <v>721</v>
      </c>
      <c r="Y45" s="2">
        <v>706</v>
      </c>
      <c r="AA45" s="4">
        <v>44240</v>
      </c>
      <c r="AB45">
        <f t="shared" si="0"/>
        <v>0.89026063100137176</v>
      </c>
      <c r="AC45">
        <f t="shared" si="1"/>
        <v>0.85322359396433467</v>
      </c>
      <c r="AD45">
        <f t="shared" si="2"/>
        <v>0.83401920438957478</v>
      </c>
      <c r="AE45">
        <f t="shared" si="3"/>
        <v>0.80246913580246915</v>
      </c>
      <c r="AF45">
        <f t="shared" si="4"/>
        <v>0.79972565157750342</v>
      </c>
      <c r="AG45">
        <f t="shared" si="5"/>
        <v>0.81207133058984915</v>
      </c>
      <c r="AH45">
        <f t="shared" si="6"/>
        <v>0.82990397805212623</v>
      </c>
      <c r="AI45">
        <f t="shared" si="7"/>
        <v>0.83950617283950613</v>
      </c>
      <c r="AJ45">
        <f t="shared" si="8"/>
        <v>0.79423868312757206</v>
      </c>
      <c r="AK45">
        <f t="shared" si="9"/>
        <v>0.70507544581618653</v>
      </c>
      <c r="AL45">
        <f t="shared" si="10"/>
        <v>0.69272976680384091</v>
      </c>
      <c r="AM45">
        <f t="shared" si="11"/>
        <v>0.67078189300411528</v>
      </c>
      <c r="AN45">
        <f t="shared" si="12"/>
        <v>0.64746227709190673</v>
      </c>
      <c r="AO45">
        <f t="shared" si="13"/>
        <v>0.62962962962962965</v>
      </c>
      <c r="AP45">
        <f t="shared" si="14"/>
        <v>0.63923182441700965</v>
      </c>
      <c r="AQ45">
        <f t="shared" si="15"/>
        <v>0.70919067215363507</v>
      </c>
      <c r="AR45">
        <f t="shared" si="16"/>
        <v>0.79012345679012341</v>
      </c>
      <c r="AS45">
        <f t="shared" si="17"/>
        <v>0.89986282578875176</v>
      </c>
      <c r="AT45">
        <f t="shared" si="18"/>
        <v>0.9711934156378601</v>
      </c>
      <c r="AU45">
        <f t="shared" si="19"/>
        <v>0.99862825788751719</v>
      </c>
      <c r="AV45">
        <f t="shared" si="20"/>
        <v>1</v>
      </c>
      <c r="AW45">
        <f t="shared" si="21"/>
        <v>0.99862825788751719</v>
      </c>
      <c r="AX45">
        <f t="shared" si="22"/>
        <v>0.98902606310013719</v>
      </c>
      <c r="AY45">
        <f t="shared" si="23"/>
        <v>0.96844993141289437</v>
      </c>
      <c r="AZ45">
        <f t="shared" si="24"/>
        <v>0.62962962962962965</v>
      </c>
      <c r="BA45" s="8" t="s">
        <v>39</v>
      </c>
      <c r="BB45" t="str" cm="1">
        <f t="array" ref="BB45">_xlfn.SWITCH(MONTH($AA45),3,"봄",4,"봄",5,"봄",6,"여름",7,"여름",8,"여름",9,"가을",10,"가을",11,"가을",12,"겨울",1,"겨울",2,"겨울")</f>
        <v>겨울</v>
      </c>
      <c r="BC45" s="10" t="s">
        <v>41</v>
      </c>
      <c r="BD45" t="str">
        <f t="shared" si="25"/>
        <v>휴일</v>
      </c>
      <c r="BE45" s="6">
        <f>[1]ptemp!$F45</f>
        <v>5</v>
      </c>
      <c r="BF45">
        <f>[1]solar!$E45</f>
        <v>8</v>
      </c>
      <c r="BG45" t="str">
        <f t="shared" si="26"/>
        <v>0</v>
      </c>
      <c r="BH45" s="11"/>
      <c r="BI45">
        <f t="shared" si="27"/>
        <v>6</v>
      </c>
      <c r="BJ45">
        <f t="shared" si="28"/>
        <v>3</v>
      </c>
      <c r="BK45">
        <f t="shared" si="29"/>
        <v>4</v>
      </c>
      <c r="BL45">
        <f t="shared" si="30"/>
        <v>14</v>
      </c>
      <c r="BM45">
        <f t="shared" si="31"/>
        <v>21</v>
      </c>
      <c r="BN45" s="11">
        <v>10</v>
      </c>
      <c r="BO45">
        <f t="shared" si="32"/>
        <v>4</v>
      </c>
      <c r="BR45">
        <v>1</v>
      </c>
      <c r="BS45">
        <v>4</v>
      </c>
      <c r="BT45">
        <v>20</v>
      </c>
      <c r="BU45">
        <v>2</v>
      </c>
      <c r="BV45">
        <v>5</v>
      </c>
      <c r="BW45">
        <v>20</v>
      </c>
      <c r="BX45">
        <v>3</v>
      </c>
      <c r="BY45">
        <v>4</v>
      </c>
      <c r="BZ45">
        <v>19</v>
      </c>
      <c r="CA45">
        <v>4</v>
      </c>
      <c r="CB45">
        <v>13</v>
      </c>
      <c r="CC45">
        <v>20</v>
      </c>
      <c r="CE45" t="s">
        <v>82</v>
      </c>
      <c r="CF45">
        <v>9</v>
      </c>
      <c r="CG45">
        <v>20</v>
      </c>
      <c r="CH45" t="s">
        <v>81</v>
      </c>
      <c r="CI45">
        <v>13</v>
      </c>
      <c r="CJ45">
        <v>21</v>
      </c>
      <c r="CM45">
        <v>1</v>
      </c>
      <c r="CN45">
        <v>13</v>
      </c>
      <c r="CO45">
        <v>20</v>
      </c>
      <c r="CP45">
        <v>2</v>
      </c>
      <c r="CQ45">
        <v>13</v>
      </c>
      <c r="CR45">
        <v>19</v>
      </c>
      <c r="CS45">
        <v>3</v>
      </c>
      <c r="CT45">
        <v>13</v>
      </c>
      <c r="CU45">
        <v>19</v>
      </c>
      <c r="CV45">
        <v>4</v>
      </c>
      <c r="CW45">
        <v>11</v>
      </c>
      <c r="CX45">
        <v>19</v>
      </c>
      <c r="CY45">
        <v>5</v>
      </c>
      <c r="CZ45">
        <v>12</v>
      </c>
      <c r="DA45">
        <v>19</v>
      </c>
      <c r="DB45">
        <v>6</v>
      </c>
      <c r="DC45">
        <v>13</v>
      </c>
      <c r="DD45">
        <v>19</v>
      </c>
      <c r="DE45">
        <v>7</v>
      </c>
      <c r="DF45">
        <v>4</v>
      </c>
      <c r="DG45">
        <v>18</v>
      </c>
      <c r="DH45">
        <v>8</v>
      </c>
      <c r="DI45">
        <v>5</v>
      </c>
      <c r="DJ45">
        <v>19</v>
      </c>
      <c r="DK45">
        <v>9</v>
      </c>
      <c r="DL45">
        <v>5</v>
      </c>
      <c r="DM45">
        <v>18</v>
      </c>
      <c r="DN45">
        <v>10</v>
      </c>
      <c r="DO45">
        <v>4</v>
      </c>
      <c r="DP45">
        <v>17</v>
      </c>
      <c r="EB45">
        <v>3</v>
      </c>
      <c r="EC45">
        <v>9</v>
      </c>
      <c r="ED45">
        <f t="shared" si="37"/>
        <v>23</v>
      </c>
    </row>
    <row r="46" spans="1:134" ht="15.6">
      <c r="A46" s="2">
        <v>20210214</v>
      </c>
      <c r="B46" s="2">
        <v>656</v>
      </c>
      <c r="C46" s="2">
        <v>603</v>
      </c>
      <c r="D46" s="2">
        <v>577</v>
      </c>
      <c r="E46" s="2">
        <v>581</v>
      </c>
      <c r="F46" s="2">
        <v>594</v>
      </c>
      <c r="G46" s="2">
        <v>607</v>
      </c>
      <c r="H46" s="2">
        <v>603</v>
      </c>
      <c r="I46" s="2">
        <v>596</v>
      </c>
      <c r="J46" s="2">
        <v>585</v>
      </c>
      <c r="K46" s="2">
        <v>564</v>
      </c>
      <c r="L46" s="2">
        <v>559</v>
      </c>
      <c r="M46" s="2">
        <v>510</v>
      </c>
      <c r="N46" s="2">
        <v>568</v>
      </c>
      <c r="O46" s="2">
        <v>577</v>
      </c>
      <c r="P46" s="2">
        <v>601</v>
      </c>
      <c r="Q46" s="2">
        <v>618</v>
      </c>
      <c r="R46" s="2">
        <v>632</v>
      </c>
      <c r="S46" s="2">
        <v>656</v>
      </c>
      <c r="T46" s="2">
        <v>693</v>
      </c>
      <c r="U46" s="2">
        <v>702</v>
      </c>
      <c r="V46" s="2">
        <v>691</v>
      </c>
      <c r="W46" s="2">
        <v>677</v>
      </c>
      <c r="X46" s="2">
        <v>675</v>
      </c>
      <c r="Y46" s="2">
        <v>676</v>
      </c>
      <c r="AA46" s="4">
        <v>44241</v>
      </c>
      <c r="AB46">
        <f t="shared" si="0"/>
        <v>0.93447293447293445</v>
      </c>
      <c r="AC46">
        <f t="shared" si="1"/>
        <v>0.85897435897435892</v>
      </c>
      <c r="AD46">
        <f t="shared" si="2"/>
        <v>0.82193732193732194</v>
      </c>
      <c r="AE46">
        <f t="shared" si="3"/>
        <v>0.82763532763532766</v>
      </c>
      <c r="AF46">
        <f t="shared" si="4"/>
        <v>0.84615384615384615</v>
      </c>
      <c r="AG46">
        <f t="shared" si="5"/>
        <v>0.86467236467236464</v>
      </c>
      <c r="AH46">
        <f t="shared" si="6"/>
        <v>0.85897435897435892</v>
      </c>
      <c r="AI46">
        <f t="shared" si="7"/>
        <v>0.84900284900284906</v>
      </c>
      <c r="AJ46">
        <f t="shared" si="8"/>
        <v>0.83333333333333337</v>
      </c>
      <c r="AK46">
        <f t="shared" si="9"/>
        <v>0.80341880341880345</v>
      </c>
      <c r="AL46">
        <f t="shared" si="10"/>
        <v>0.79629629629629628</v>
      </c>
      <c r="AM46">
        <f t="shared" si="11"/>
        <v>0.72649572649572647</v>
      </c>
      <c r="AN46">
        <f t="shared" si="12"/>
        <v>0.80911680911680917</v>
      </c>
      <c r="AO46">
        <f t="shared" si="13"/>
        <v>0.82193732193732194</v>
      </c>
      <c r="AP46">
        <f t="shared" si="14"/>
        <v>0.85612535612535612</v>
      </c>
      <c r="AQ46">
        <f t="shared" si="15"/>
        <v>0.88034188034188032</v>
      </c>
      <c r="AR46">
        <f t="shared" si="16"/>
        <v>0.90028490028490027</v>
      </c>
      <c r="AS46">
        <f t="shared" si="17"/>
        <v>0.93447293447293445</v>
      </c>
      <c r="AT46">
        <f t="shared" si="18"/>
        <v>0.98717948717948723</v>
      </c>
      <c r="AU46">
        <f t="shared" si="19"/>
        <v>1</v>
      </c>
      <c r="AV46">
        <f t="shared" si="20"/>
        <v>0.98433048433048431</v>
      </c>
      <c r="AW46">
        <f t="shared" si="21"/>
        <v>0.96438746438746437</v>
      </c>
      <c r="AX46">
        <f t="shared" si="22"/>
        <v>0.96153846153846156</v>
      </c>
      <c r="AY46">
        <f t="shared" si="23"/>
        <v>0.96296296296296291</v>
      </c>
      <c r="AZ46">
        <f t="shared" si="24"/>
        <v>0.72649572649572647</v>
      </c>
      <c r="BA46" s="9" t="s">
        <v>40</v>
      </c>
      <c r="BB46" t="str" cm="1">
        <f t="array" ref="BB46">_xlfn.SWITCH(MONTH($AA46),3,"봄",4,"봄",5,"봄",6,"여름",7,"여름",8,"여름",9,"가을",10,"가을",11,"가을",12,"겨울",1,"겨울",2,"겨울")</f>
        <v>겨울</v>
      </c>
      <c r="BD46" t="str">
        <f t="shared" si="25"/>
        <v>휴일</v>
      </c>
      <c r="BE46" s="6">
        <f>[1]ptemp!$F46</f>
        <v>6</v>
      </c>
      <c r="BF46">
        <f>[1]solar!$E46</f>
        <v>3</v>
      </c>
      <c r="BG46" t="str">
        <f t="shared" si="26"/>
        <v>1</v>
      </c>
      <c r="BH46" s="11">
        <v>2.4</v>
      </c>
      <c r="BI46">
        <f t="shared" si="27"/>
        <v>7</v>
      </c>
      <c r="BJ46">
        <f t="shared" si="28"/>
        <v>2</v>
      </c>
      <c r="BK46">
        <f t="shared" si="29"/>
        <v>4</v>
      </c>
      <c r="BL46">
        <f t="shared" si="30"/>
        <v>12</v>
      </c>
      <c r="BM46">
        <f t="shared" si="31"/>
        <v>20</v>
      </c>
      <c r="BN46" s="11">
        <v>12</v>
      </c>
      <c r="BO46">
        <f t="shared" si="32"/>
        <v>5</v>
      </c>
      <c r="BR46">
        <v>1</v>
      </c>
      <c r="BS46">
        <v>9</v>
      </c>
      <c r="BT46">
        <v>20</v>
      </c>
      <c r="BU46">
        <v>2</v>
      </c>
      <c r="BV46">
        <v>5</v>
      </c>
      <c r="BW46">
        <v>20</v>
      </c>
      <c r="BX46">
        <v>3</v>
      </c>
      <c r="BY46">
        <v>4</v>
      </c>
      <c r="BZ46">
        <v>18</v>
      </c>
      <c r="CA46">
        <v>4</v>
      </c>
      <c r="CB46">
        <v>13</v>
      </c>
      <c r="CC46">
        <v>20</v>
      </c>
      <c r="CE46" t="s">
        <v>82</v>
      </c>
      <c r="CF46">
        <v>13</v>
      </c>
      <c r="CG46">
        <v>21</v>
      </c>
      <c r="CH46" t="s">
        <v>81</v>
      </c>
      <c r="CI46">
        <v>14</v>
      </c>
      <c r="CJ46">
        <v>20</v>
      </c>
      <c r="CM46">
        <v>1</v>
      </c>
      <c r="CN46">
        <v>4</v>
      </c>
      <c r="CO46">
        <v>18</v>
      </c>
      <c r="CP46">
        <v>2</v>
      </c>
      <c r="CQ46">
        <v>13</v>
      </c>
      <c r="CR46">
        <v>19</v>
      </c>
      <c r="CS46">
        <v>3</v>
      </c>
      <c r="CT46">
        <v>12</v>
      </c>
      <c r="CU46">
        <v>19</v>
      </c>
      <c r="CV46">
        <v>4</v>
      </c>
      <c r="CW46">
        <v>5</v>
      </c>
      <c r="CX46">
        <v>18</v>
      </c>
      <c r="CY46">
        <v>5</v>
      </c>
      <c r="CZ46">
        <v>13</v>
      </c>
      <c r="DA46">
        <v>19</v>
      </c>
      <c r="DB46">
        <v>6</v>
      </c>
      <c r="DC46">
        <v>4</v>
      </c>
      <c r="DD46">
        <v>19</v>
      </c>
      <c r="DE46">
        <v>7</v>
      </c>
      <c r="DF46">
        <v>4</v>
      </c>
      <c r="DG46">
        <v>19</v>
      </c>
      <c r="DH46">
        <v>8</v>
      </c>
      <c r="DI46">
        <v>5</v>
      </c>
      <c r="DJ46">
        <v>20</v>
      </c>
      <c r="DK46">
        <v>9</v>
      </c>
      <c r="DL46">
        <v>5</v>
      </c>
      <c r="DM46">
        <v>19</v>
      </c>
      <c r="DN46">
        <v>10</v>
      </c>
      <c r="DO46">
        <v>9</v>
      </c>
      <c r="DP46">
        <v>19</v>
      </c>
      <c r="EB46">
        <v>3</v>
      </c>
      <c r="EC46">
        <v>10</v>
      </c>
      <c r="ED46">
        <f t="shared" si="37"/>
        <v>31</v>
      </c>
    </row>
    <row r="47" spans="1:134" ht="15.6">
      <c r="A47" s="2">
        <v>20210215</v>
      </c>
      <c r="B47" s="2">
        <v>640</v>
      </c>
      <c r="C47" s="2">
        <v>608</v>
      </c>
      <c r="D47" s="2">
        <v>597</v>
      </c>
      <c r="E47" s="2">
        <v>591</v>
      </c>
      <c r="F47" s="2">
        <v>591</v>
      </c>
      <c r="G47" s="2">
        <v>607</v>
      </c>
      <c r="H47" s="2">
        <v>640</v>
      </c>
      <c r="I47" s="2">
        <v>681</v>
      </c>
      <c r="J47" s="2">
        <v>720</v>
      </c>
      <c r="K47" s="2">
        <v>717</v>
      </c>
      <c r="L47" s="2">
        <v>735</v>
      </c>
      <c r="M47" s="2">
        <v>749</v>
      </c>
      <c r="N47" s="2">
        <v>739</v>
      </c>
      <c r="O47" s="2">
        <v>684</v>
      </c>
      <c r="P47" s="2">
        <v>644</v>
      </c>
      <c r="Q47" s="2">
        <v>681</v>
      </c>
      <c r="R47" s="2">
        <v>763</v>
      </c>
      <c r="S47" s="2">
        <v>812</v>
      </c>
      <c r="T47" s="2">
        <v>884</v>
      </c>
      <c r="U47" s="2">
        <v>886</v>
      </c>
      <c r="V47" s="2">
        <v>867</v>
      </c>
      <c r="W47" s="2">
        <v>846</v>
      </c>
      <c r="X47" s="2">
        <v>824</v>
      </c>
      <c r="Y47" s="2">
        <v>820</v>
      </c>
      <c r="AA47" s="4">
        <v>44242</v>
      </c>
      <c r="AB47">
        <f t="shared" si="0"/>
        <v>0.72234762979683975</v>
      </c>
      <c r="AC47">
        <f t="shared" si="1"/>
        <v>0.68623024830699775</v>
      </c>
      <c r="AD47">
        <f t="shared" si="2"/>
        <v>0.67381489841986453</v>
      </c>
      <c r="AE47">
        <f t="shared" si="3"/>
        <v>0.66704288939051914</v>
      </c>
      <c r="AF47">
        <f t="shared" si="4"/>
        <v>0.66704288939051914</v>
      </c>
      <c r="AG47">
        <f t="shared" si="5"/>
        <v>0.6851015801354402</v>
      </c>
      <c r="AH47">
        <f t="shared" si="6"/>
        <v>0.72234762979683975</v>
      </c>
      <c r="AI47">
        <f t="shared" si="7"/>
        <v>0.76862302483069977</v>
      </c>
      <c r="AJ47">
        <f t="shared" si="8"/>
        <v>0.81264108352144471</v>
      </c>
      <c r="AK47">
        <f t="shared" si="9"/>
        <v>0.80925507900677196</v>
      </c>
      <c r="AL47">
        <f t="shared" si="10"/>
        <v>0.82957110609480811</v>
      </c>
      <c r="AM47">
        <f t="shared" si="11"/>
        <v>0.84537246049661396</v>
      </c>
      <c r="AN47">
        <f t="shared" si="12"/>
        <v>0.8340857787810384</v>
      </c>
      <c r="AO47">
        <f t="shared" si="13"/>
        <v>0.77200902934537241</v>
      </c>
      <c r="AP47">
        <f t="shared" si="14"/>
        <v>0.72686230248306993</v>
      </c>
      <c r="AQ47">
        <f t="shared" si="15"/>
        <v>0.76862302483069977</v>
      </c>
      <c r="AR47">
        <f t="shared" si="16"/>
        <v>0.86117381489841982</v>
      </c>
      <c r="AS47">
        <f t="shared" si="17"/>
        <v>0.91647855530474043</v>
      </c>
      <c r="AT47">
        <f t="shared" si="18"/>
        <v>0.99774266365688491</v>
      </c>
      <c r="AU47">
        <f t="shared" si="19"/>
        <v>1</v>
      </c>
      <c r="AV47">
        <f t="shared" si="20"/>
        <v>0.97855530474040631</v>
      </c>
      <c r="AW47">
        <f t="shared" si="21"/>
        <v>0.95485327313769752</v>
      </c>
      <c r="AX47">
        <f t="shared" si="22"/>
        <v>0.93002257336343119</v>
      </c>
      <c r="AY47">
        <f t="shared" si="23"/>
        <v>0.9255079006772009</v>
      </c>
      <c r="AZ47">
        <f t="shared" si="24"/>
        <v>0.66704288939051914</v>
      </c>
      <c r="BA47" s="6" t="s">
        <v>34</v>
      </c>
      <c r="BB47" t="str" cm="1">
        <f t="array" ref="BB47">_xlfn.SWITCH(MONTH($AA47),3,"봄",4,"봄",5,"봄",6,"여름",7,"여름",8,"여름",9,"가을",10,"가을",11,"가을",12,"겨울",1,"겨울",2,"겨울")</f>
        <v>겨울</v>
      </c>
      <c r="BD47" t="str">
        <f t="shared" si="25"/>
        <v/>
      </c>
      <c r="BE47" s="6">
        <f>[1]ptemp!$F47</f>
        <v>2</v>
      </c>
      <c r="BF47">
        <f>[1]solar!$E47</f>
        <v>2</v>
      </c>
      <c r="BG47" t="str">
        <f t="shared" si="26"/>
        <v>0</v>
      </c>
      <c r="BH47" s="11"/>
      <c r="BI47">
        <f t="shared" si="27"/>
        <v>1</v>
      </c>
      <c r="BJ47">
        <f t="shared" si="28"/>
        <v>0</v>
      </c>
      <c r="BK47">
        <f t="shared" si="29"/>
        <v>4</v>
      </c>
      <c r="BL47">
        <f t="shared" si="30"/>
        <v>4</v>
      </c>
      <c r="BM47">
        <f t="shared" si="31"/>
        <v>20</v>
      </c>
      <c r="BN47" s="11">
        <v>-2.4</v>
      </c>
      <c r="BO47">
        <f t="shared" si="32"/>
        <v>1</v>
      </c>
      <c r="BR47">
        <v>1</v>
      </c>
      <c r="BS47">
        <v>13</v>
      </c>
      <c r="BT47">
        <v>21</v>
      </c>
      <c r="BU47">
        <v>2</v>
      </c>
      <c r="BV47">
        <v>5</v>
      </c>
      <c r="BW47">
        <v>18</v>
      </c>
      <c r="BX47">
        <v>3</v>
      </c>
      <c r="BY47">
        <v>4</v>
      </c>
      <c r="BZ47">
        <v>18</v>
      </c>
      <c r="CA47">
        <v>4</v>
      </c>
      <c r="CB47">
        <v>4</v>
      </c>
      <c r="CC47">
        <v>19</v>
      </c>
      <c r="CE47" t="s">
        <v>82</v>
      </c>
      <c r="CF47">
        <v>4</v>
      </c>
      <c r="CG47">
        <v>18</v>
      </c>
      <c r="CH47" t="s">
        <v>81</v>
      </c>
      <c r="CI47">
        <v>13</v>
      </c>
      <c r="CJ47">
        <v>20</v>
      </c>
      <c r="CM47">
        <v>1</v>
      </c>
      <c r="CN47">
        <v>4</v>
      </c>
      <c r="CO47">
        <v>19</v>
      </c>
      <c r="CP47">
        <v>2</v>
      </c>
      <c r="CQ47">
        <v>15</v>
      </c>
      <c r="CR47">
        <v>19</v>
      </c>
      <c r="CS47">
        <v>3</v>
      </c>
      <c r="CT47">
        <v>4</v>
      </c>
      <c r="CU47">
        <v>18</v>
      </c>
      <c r="CV47">
        <v>4</v>
      </c>
      <c r="CW47">
        <v>13</v>
      </c>
      <c r="CX47">
        <v>18</v>
      </c>
      <c r="CY47">
        <v>5</v>
      </c>
      <c r="CZ47">
        <v>13</v>
      </c>
      <c r="DA47">
        <v>19</v>
      </c>
      <c r="DB47">
        <v>6</v>
      </c>
      <c r="DC47">
        <v>11</v>
      </c>
      <c r="DD47">
        <v>19</v>
      </c>
      <c r="DE47">
        <v>7</v>
      </c>
      <c r="DF47">
        <v>4</v>
      </c>
      <c r="DG47">
        <v>19</v>
      </c>
      <c r="DH47">
        <v>8</v>
      </c>
      <c r="DI47">
        <v>5</v>
      </c>
      <c r="DJ47">
        <v>15</v>
      </c>
      <c r="DK47">
        <v>9</v>
      </c>
      <c r="DL47">
        <v>5</v>
      </c>
      <c r="DM47">
        <v>18</v>
      </c>
      <c r="DN47">
        <v>10</v>
      </c>
      <c r="DO47">
        <v>5</v>
      </c>
      <c r="DP47">
        <v>18</v>
      </c>
      <c r="EB47">
        <v>3</v>
      </c>
      <c r="EC47">
        <v>11</v>
      </c>
      <c r="ED47">
        <f t="shared" si="37"/>
        <v>19</v>
      </c>
    </row>
    <row r="48" spans="1:134" ht="15.6">
      <c r="A48" s="2">
        <v>20210216</v>
      </c>
      <c r="B48" s="2">
        <v>774</v>
      </c>
      <c r="C48" s="2">
        <v>741</v>
      </c>
      <c r="D48" s="2">
        <v>716</v>
      </c>
      <c r="E48" s="2">
        <v>702</v>
      </c>
      <c r="F48" s="2">
        <v>710</v>
      </c>
      <c r="G48" s="2">
        <v>728</v>
      </c>
      <c r="H48" s="2">
        <v>757</v>
      </c>
      <c r="I48" s="2">
        <v>790</v>
      </c>
      <c r="J48" s="2">
        <v>701</v>
      </c>
      <c r="K48" s="2">
        <v>601</v>
      </c>
      <c r="L48" s="2">
        <v>612</v>
      </c>
      <c r="M48" s="2">
        <v>590</v>
      </c>
      <c r="N48" s="2">
        <v>585</v>
      </c>
      <c r="O48" s="2">
        <v>601</v>
      </c>
      <c r="P48" s="2">
        <v>634</v>
      </c>
      <c r="Q48" s="2">
        <v>730</v>
      </c>
      <c r="R48" s="2">
        <v>798</v>
      </c>
      <c r="S48" s="2">
        <v>851</v>
      </c>
      <c r="T48" s="2">
        <v>871</v>
      </c>
      <c r="U48" s="2">
        <v>864</v>
      </c>
      <c r="V48" s="2">
        <v>850</v>
      </c>
      <c r="W48" s="2">
        <v>833</v>
      </c>
      <c r="X48" s="2">
        <v>826</v>
      </c>
      <c r="Y48" s="2">
        <v>822</v>
      </c>
      <c r="AA48" s="4">
        <v>44243</v>
      </c>
      <c r="AB48">
        <f t="shared" si="0"/>
        <v>0.88863375430539615</v>
      </c>
      <c r="AC48">
        <f t="shared" si="1"/>
        <v>0.85074626865671643</v>
      </c>
      <c r="AD48">
        <f t="shared" si="2"/>
        <v>0.82204362801377728</v>
      </c>
      <c r="AE48">
        <f t="shared" si="3"/>
        <v>0.80597014925373134</v>
      </c>
      <c r="AF48">
        <f t="shared" si="4"/>
        <v>0.81515499425947191</v>
      </c>
      <c r="AG48">
        <f t="shared" si="5"/>
        <v>0.83582089552238803</v>
      </c>
      <c r="AH48">
        <f t="shared" si="6"/>
        <v>0.86911595866819746</v>
      </c>
      <c r="AI48">
        <f t="shared" si="7"/>
        <v>0.90700344431687718</v>
      </c>
      <c r="AJ48">
        <f t="shared" si="8"/>
        <v>0.80482204362801379</v>
      </c>
      <c r="AK48">
        <f t="shared" si="9"/>
        <v>0.6900114810562572</v>
      </c>
      <c r="AL48">
        <f t="shared" si="10"/>
        <v>0.70264064293915041</v>
      </c>
      <c r="AM48">
        <f t="shared" si="11"/>
        <v>0.677382319173364</v>
      </c>
      <c r="AN48">
        <f t="shared" si="12"/>
        <v>0.67164179104477617</v>
      </c>
      <c r="AO48">
        <f t="shared" si="13"/>
        <v>0.6900114810562572</v>
      </c>
      <c r="AP48">
        <f t="shared" si="14"/>
        <v>0.72789896670493681</v>
      </c>
      <c r="AQ48">
        <f t="shared" si="15"/>
        <v>0.83811710677382323</v>
      </c>
      <c r="AR48">
        <f t="shared" si="16"/>
        <v>0.91618828932261764</v>
      </c>
      <c r="AS48">
        <f t="shared" si="17"/>
        <v>0.97703788748564868</v>
      </c>
      <c r="AT48">
        <f t="shared" si="18"/>
        <v>1</v>
      </c>
      <c r="AU48">
        <f t="shared" si="19"/>
        <v>0.99196326061997708</v>
      </c>
      <c r="AV48">
        <f t="shared" si="20"/>
        <v>0.97588978185993114</v>
      </c>
      <c r="AW48">
        <f t="shared" si="21"/>
        <v>0.95637198622273245</v>
      </c>
      <c r="AX48">
        <f t="shared" si="22"/>
        <v>0.94833524684270953</v>
      </c>
      <c r="AY48">
        <f t="shared" si="23"/>
        <v>0.94374282433983925</v>
      </c>
      <c r="AZ48">
        <f t="shared" si="24"/>
        <v>0.67164179104477617</v>
      </c>
      <c r="BA48" s="8" t="s">
        <v>35</v>
      </c>
      <c r="BB48" t="str" cm="1">
        <f t="array" ref="BB48">_xlfn.SWITCH(MONTH($AA48),3,"봄",4,"봄",5,"봄",6,"여름",7,"여름",8,"여름",9,"가을",10,"가을",11,"가을",12,"겨울",1,"겨울",2,"겨울")</f>
        <v>겨울</v>
      </c>
      <c r="BD48" t="str">
        <f t="shared" si="25"/>
        <v/>
      </c>
      <c r="BE48" s="6">
        <f>[1]ptemp!$F48</f>
        <v>1</v>
      </c>
      <c r="BF48">
        <f>[1]solar!$E48</f>
        <v>9</v>
      </c>
      <c r="BG48" t="str">
        <f t="shared" si="26"/>
        <v>0</v>
      </c>
      <c r="BH48" s="11"/>
      <c r="BI48">
        <f t="shared" si="27"/>
        <v>2</v>
      </c>
      <c r="BJ48">
        <f t="shared" si="28"/>
        <v>0</v>
      </c>
      <c r="BK48">
        <f t="shared" si="29"/>
        <v>4</v>
      </c>
      <c r="BL48">
        <f t="shared" si="30"/>
        <v>13</v>
      </c>
      <c r="BM48">
        <f t="shared" si="31"/>
        <v>19</v>
      </c>
      <c r="BN48" s="11">
        <v>-3.3</v>
      </c>
      <c r="BO48">
        <f t="shared" si="32"/>
        <v>1</v>
      </c>
      <c r="BR48">
        <v>1</v>
      </c>
      <c r="BS48">
        <v>13</v>
      </c>
      <c r="BT48">
        <v>21</v>
      </c>
      <c r="BU48">
        <v>2</v>
      </c>
      <c r="BV48">
        <v>5</v>
      </c>
      <c r="BW48">
        <v>15</v>
      </c>
      <c r="BX48">
        <v>3</v>
      </c>
      <c r="BY48">
        <v>4</v>
      </c>
      <c r="BZ48">
        <v>18</v>
      </c>
      <c r="CA48">
        <v>4</v>
      </c>
      <c r="CB48">
        <v>14</v>
      </c>
      <c r="CC48">
        <v>20</v>
      </c>
      <c r="CE48" t="s">
        <v>82</v>
      </c>
      <c r="CF48">
        <v>14</v>
      </c>
      <c r="CG48">
        <v>20</v>
      </c>
      <c r="CH48" t="s">
        <v>81</v>
      </c>
      <c r="CI48">
        <v>11</v>
      </c>
      <c r="CJ48">
        <v>20</v>
      </c>
      <c r="CM48">
        <v>1</v>
      </c>
      <c r="CN48">
        <v>4</v>
      </c>
      <c r="CO48">
        <v>19</v>
      </c>
      <c r="CP48">
        <v>2</v>
      </c>
      <c r="CQ48">
        <v>13</v>
      </c>
      <c r="CR48">
        <v>19</v>
      </c>
      <c r="CS48">
        <v>3</v>
      </c>
      <c r="CT48">
        <v>4</v>
      </c>
      <c r="CU48">
        <v>19</v>
      </c>
      <c r="CV48">
        <v>4</v>
      </c>
      <c r="CW48">
        <v>13</v>
      </c>
      <c r="CX48">
        <v>19</v>
      </c>
      <c r="CY48">
        <v>5</v>
      </c>
      <c r="CZ48">
        <v>12</v>
      </c>
      <c r="DA48">
        <v>19</v>
      </c>
      <c r="DB48">
        <v>6</v>
      </c>
      <c r="DC48">
        <v>4</v>
      </c>
      <c r="DD48">
        <v>20</v>
      </c>
      <c r="DE48">
        <v>7</v>
      </c>
      <c r="DF48">
        <v>4</v>
      </c>
      <c r="DG48">
        <v>18</v>
      </c>
      <c r="DH48">
        <v>8</v>
      </c>
      <c r="DI48">
        <v>4</v>
      </c>
      <c r="DJ48">
        <v>19</v>
      </c>
      <c r="DK48">
        <v>9</v>
      </c>
      <c r="DL48">
        <v>5</v>
      </c>
      <c r="DM48">
        <v>20</v>
      </c>
      <c r="DN48">
        <v>10</v>
      </c>
      <c r="DO48">
        <v>5</v>
      </c>
      <c r="DP48">
        <v>20</v>
      </c>
      <c r="EB48">
        <v>3</v>
      </c>
      <c r="EC48">
        <v>12</v>
      </c>
      <c r="ED48">
        <f t="shared" si="37"/>
        <v>20</v>
      </c>
    </row>
    <row r="49" spans="1:134" ht="15.6">
      <c r="A49" s="2">
        <v>20210217</v>
      </c>
      <c r="B49" s="2">
        <v>788</v>
      </c>
      <c r="C49" s="2">
        <v>763</v>
      </c>
      <c r="D49" s="2">
        <v>739</v>
      </c>
      <c r="E49" s="2">
        <v>729</v>
      </c>
      <c r="F49" s="2">
        <v>728</v>
      </c>
      <c r="G49" s="2">
        <v>747</v>
      </c>
      <c r="H49" s="2">
        <v>781</v>
      </c>
      <c r="I49" s="2">
        <v>829</v>
      </c>
      <c r="J49" s="2">
        <v>863</v>
      </c>
      <c r="K49" s="2">
        <v>835</v>
      </c>
      <c r="L49" s="2">
        <v>782</v>
      </c>
      <c r="M49" s="2">
        <v>777</v>
      </c>
      <c r="N49" s="2">
        <v>769</v>
      </c>
      <c r="O49" s="2">
        <v>794</v>
      </c>
      <c r="P49" s="2">
        <v>839</v>
      </c>
      <c r="Q49" s="2">
        <v>855</v>
      </c>
      <c r="R49" s="2">
        <v>929</v>
      </c>
      <c r="S49" s="2">
        <v>965</v>
      </c>
      <c r="T49" s="2">
        <v>979</v>
      </c>
      <c r="U49" s="2">
        <v>961</v>
      </c>
      <c r="V49" s="2">
        <v>941</v>
      </c>
      <c r="W49" s="2">
        <v>911</v>
      </c>
      <c r="X49" s="2">
        <v>882</v>
      </c>
      <c r="Y49" s="2">
        <v>874</v>
      </c>
      <c r="AA49" s="4">
        <v>44244</v>
      </c>
      <c r="AB49">
        <f t="shared" si="0"/>
        <v>0.80490296220633295</v>
      </c>
      <c r="AC49">
        <f t="shared" si="1"/>
        <v>0.77936670071501535</v>
      </c>
      <c r="AD49">
        <f t="shared" si="2"/>
        <v>0.75485188968335037</v>
      </c>
      <c r="AE49">
        <f t="shared" si="3"/>
        <v>0.74463738508682331</v>
      </c>
      <c r="AF49">
        <f t="shared" si="4"/>
        <v>0.74361593462717057</v>
      </c>
      <c r="AG49">
        <f t="shared" si="5"/>
        <v>0.76302349336057196</v>
      </c>
      <c r="AH49">
        <f t="shared" si="6"/>
        <v>0.797752808988764</v>
      </c>
      <c r="AI49">
        <f t="shared" si="7"/>
        <v>0.84678243105209394</v>
      </c>
      <c r="AJ49">
        <f t="shared" si="8"/>
        <v>0.88151174668028598</v>
      </c>
      <c r="AK49">
        <f t="shared" si="9"/>
        <v>0.85291113381001027</v>
      </c>
      <c r="AL49">
        <f t="shared" si="10"/>
        <v>0.79877425944841673</v>
      </c>
      <c r="AM49">
        <f t="shared" si="11"/>
        <v>0.79366700715015326</v>
      </c>
      <c r="AN49">
        <f t="shared" si="12"/>
        <v>0.78549540347293156</v>
      </c>
      <c r="AO49">
        <f t="shared" si="13"/>
        <v>0.81103166496424928</v>
      </c>
      <c r="AP49">
        <f t="shared" si="14"/>
        <v>0.85699693564862101</v>
      </c>
      <c r="AQ49">
        <f t="shared" si="15"/>
        <v>0.8733401430030644</v>
      </c>
      <c r="AR49">
        <f t="shared" si="16"/>
        <v>0.94892747701736468</v>
      </c>
      <c r="AS49">
        <f t="shared" si="17"/>
        <v>0.98569969356486209</v>
      </c>
      <c r="AT49">
        <f t="shared" si="18"/>
        <v>1</v>
      </c>
      <c r="AU49">
        <f t="shared" si="19"/>
        <v>0.98161389172625124</v>
      </c>
      <c r="AV49">
        <f t="shared" si="20"/>
        <v>0.96118488253319712</v>
      </c>
      <c r="AW49">
        <f t="shared" si="21"/>
        <v>0.93054136874361593</v>
      </c>
      <c r="AX49">
        <f t="shared" si="22"/>
        <v>0.90091930541368748</v>
      </c>
      <c r="AY49">
        <f t="shared" si="23"/>
        <v>0.89274770173646578</v>
      </c>
      <c r="AZ49">
        <f t="shared" si="24"/>
        <v>0.74361593462717057</v>
      </c>
      <c r="BA49" s="9" t="s">
        <v>36</v>
      </c>
      <c r="BB49" t="str" cm="1">
        <f t="array" ref="BB49">_xlfn.SWITCH(MONTH($AA49),3,"봄",4,"봄",5,"봄",6,"여름",7,"여름",8,"여름",9,"가을",10,"가을",11,"가을",12,"겨울",1,"겨울",2,"겨울")</f>
        <v>겨울</v>
      </c>
      <c r="BD49" t="str">
        <f t="shared" si="25"/>
        <v/>
      </c>
      <c r="BE49" s="6">
        <f>[1]ptemp!$F49</f>
        <v>1</v>
      </c>
      <c r="BF49">
        <f>[1]solar!$E49</f>
        <v>4</v>
      </c>
      <c r="BG49" t="str">
        <f t="shared" si="26"/>
        <v>1</v>
      </c>
      <c r="BH49" s="11">
        <v>0.9</v>
      </c>
      <c r="BI49">
        <f t="shared" si="27"/>
        <v>3</v>
      </c>
      <c r="BJ49">
        <f t="shared" si="28"/>
        <v>0</v>
      </c>
      <c r="BK49">
        <f t="shared" si="29"/>
        <v>4</v>
      </c>
      <c r="BL49">
        <f t="shared" si="30"/>
        <v>5</v>
      </c>
      <c r="BM49">
        <f t="shared" si="31"/>
        <v>19</v>
      </c>
      <c r="BN49" s="11">
        <v>-8.9</v>
      </c>
      <c r="BO49">
        <f t="shared" si="32"/>
        <v>1</v>
      </c>
      <c r="BR49">
        <v>1</v>
      </c>
      <c r="BS49">
        <v>13</v>
      </c>
      <c r="BT49">
        <v>20</v>
      </c>
      <c r="BU49">
        <v>2</v>
      </c>
      <c r="BV49">
        <v>5</v>
      </c>
      <c r="BW49">
        <v>16</v>
      </c>
      <c r="BX49">
        <v>3</v>
      </c>
      <c r="BY49">
        <v>4</v>
      </c>
      <c r="BZ49">
        <v>18</v>
      </c>
      <c r="CA49">
        <v>4</v>
      </c>
      <c r="CB49">
        <v>13</v>
      </c>
      <c r="CC49">
        <v>20</v>
      </c>
      <c r="CE49" t="s">
        <v>82</v>
      </c>
      <c r="CF49">
        <v>13</v>
      </c>
      <c r="CG49">
        <v>20</v>
      </c>
      <c r="CH49" t="s">
        <v>81</v>
      </c>
      <c r="CI49">
        <v>12</v>
      </c>
      <c r="CJ49">
        <v>20</v>
      </c>
      <c r="CM49">
        <v>1</v>
      </c>
      <c r="CN49">
        <v>4</v>
      </c>
      <c r="CO49">
        <v>19</v>
      </c>
      <c r="CP49">
        <v>2</v>
      </c>
      <c r="CQ49">
        <v>13</v>
      </c>
      <c r="CR49">
        <v>20</v>
      </c>
      <c r="CS49">
        <v>3</v>
      </c>
      <c r="CT49">
        <v>13</v>
      </c>
      <c r="CU49">
        <v>19</v>
      </c>
      <c r="CV49">
        <v>4</v>
      </c>
      <c r="CW49">
        <v>4</v>
      </c>
      <c r="CX49">
        <v>19</v>
      </c>
      <c r="CY49">
        <v>5</v>
      </c>
      <c r="CZ49">
        <v>12</v>
      </c>
      <c r="DA49">
        <v>19</v>
      </c>
      <c r="DB49">
        <v>6</v>
      </c>
      <c r="DC49">
        <v>12</v>
      </c>
      <c r="DD49">
        <v>20</v>
      </c>
      <c r="DE49">
        <v>7</v>
      </c>
      <c r="DF49">
        <v>13</v>
      </c>
      <c r="DG49">
        <v>21</v>
      </c>
      <c r="DH49">
        <v>8</v>
      </c>
      <c r="DI49">
        <v>4</v>
      </c>
      <c r="DJ49">
        <v>20</v>
      </c>
      <c r="DK49">
        <v>9</v>
      </c>
      <c r="DL49">
        <v>5</v>
      </c>
      <c r="DM49">
        <v>18</v>
      </c>
      <c r="DN49">
        <v>10</v>
      </c>
      <c r="DO49">
        <v>5</v>
      </c>
      <c r="DP49">
        <v>20</v>
      </c>
      <c r="EB49">
        <v>3</v>
      </c>
      <c r="EC49">
        <v>13</v>
      </c>
      <c r="ED49">
        <f t="shared" si="37"/>
        <v>14</v>
      </c>
    </row>
    <row r="50" spans="1:134" ht="15.6">
      <c r="A50" s="2">
        <v>20210218</v>
      </c>
      <c r="B50" s="2">
        <v>836</v>
      </c>
      <c r="C50" s="2">
        <v>798</v>
      </c>
      <c r="D50" s="2">
        <v>777</v>
      </c>
      <c r="E50" s="2">
        <v>760</v>
      </c>
      <c r="F50" s="2">
        <v>761</v>
      </c>
      <c r="G50" s="2">
        <v>772</v>
      </c>
      <c r="H50" s="2">
        <v>799</v>
      </c>
      <c r="I50" s="2">
        <v>840</v>
      </c>
      <c r="J50" s="2">
        <v>880</v>
      </c>
      <c r="K50" s="2">
        <v>867</v>
      </c>
      <c r="L50" s="2">
        <v>812</v>
      </c>
      <c r="M50" s="2">
        <v>786</v>
      </c>
      <c r="N50" s="2">
        <v>798</v>
      </c>
      <c r="O50" s="2">
        <v>834</v>
      </c>
      <c r="P50" s="2">
        <v>801</v>
      </c>
      <c r="Q50" s="2">
        <v>827</v>
      </c>
      <c r="R50" s="2">
        <v>867</v>
      </c>
      <c r="S50" s="2">
        <v>909</v>
      </c>
      <c r="T50" s="2">
        <v>948</v>
      </c>
      <c r="U50" s="2">
        <v>947</v>
      </c>
      <c r="V50" s="2">
        <v>921</v>
      </c>
      <c r="W50" s="2">
        <v>888</v>
      </c>
      <c r="X50" s="2">
        <v>872</v>
      </c>
      <c r="Y50" s="2">
        <v>866</v>
      </c>
      <c r="AA50" s="4">
        <v>44245</v>
      </c>
      <c r="AB50">
        <f t="shared" si="0"/>
        <v>0.88185654008438819</v>
      </c>
      <c r="AC50">
        <f t="shared" si="1"/>
        <v>0.84177215189873422</v>
      </c>
      <c r="AD50">
        <f t="shared" si="2"/>
        <v>0.819620253164557</v>
      </c>
      <c r="AE50">
        <f t="shared" si="3"/>
        <v>0.80168776371308015</v>
      </c>
      <c r="AF50">
        <f t="shared" si="4"/>
        <v>0.8027426160337553</v>
      </c>
      <c r="AG50">
        <f t="shared" si="5"/>
        <v>0.81434599156118148</v>
      </c>
      <c r="AH50">
        <f t="shared" si="6"/>
        <v>0.84282700421940926</v>
      </c>
      <c r="AI50">
        <f t="shared" si="7"/>
        <v>0.88607594936708856</v>
      </c>
      <c r="AJ50">
        <f t="shared" si="8"/>
        <v>0.92827004219409281</v>
      </c>
      <c r="AK50">
        <f t="shared" si="9"/>
        <v>0.91455696202531644</v>
      </c>
      <c r="AL50">
        <f t="shared" si="10"/>
        <v>0.85654008438818563</v>
      </c>
      <c r="AM50">
        <f t="shared" si="11"/>
        <v>0.82911392405063289</v>
      </c>
      <c r="AN50">
        <f t="shared" si="12"/>
        <v>0.84177215189873422</v>
      </c>
      <c r="AO50">
        <f t="shared" si="13"/>
        <v>0.879746835443038</v>
      </c>
      <c r="AP50">
        <f t="shared" si="14"/>
        <v>0.84493670886075944</v>
      </c>
      <c r="AQ50">
        <f t="shared" si="15"/>
        <v>0.87236286919831219</v>
      </c>
      <c r="AR50">
        <f t="shared" si="16"/>
        <v>0.91455696202531644</v>
      </c>
      <c r="AS50">
        <f t="shared" si="17"/>
        <v>0.95886075949367089</v>
      </c>
      <c r="AT50">
        <f t="shared" si="18"/>
        <v>1</v>
      </c>
      <c r="AU50">
        <f t="shared" si="19"/>
        <v>0.99894514767932485</v>
      </c>
      <c r="AV50">
        <f t="shared" si="20"/>
        <v>0.97151898734177211</v>
      </c>
      <c r="AW50">
        <f t="shared" si="21"/>
        <v>0.93670886075949367</v>
      </c>
      <c r="AX50">
        <f t="shared" si="22"/>
        <v>0.91983122362869196</v>
      </c>
      <c r="AY50">
        <f t="shared" si="23"/>
        <v>0.9135021097046413</v>
      </c>
      <c r="AZ50">
        <f t="shared" si="24"/>
        <v>0.80168776371308015</v>
      </c>
      <c r="BA50" s="6" t="s">
        <v>37</v>
      </c>
      <c r="BB50" t="str" cm="1">
        <f t="array" ref="BB50">_xlfn.SWITCH(MONTH($AA50),3,"봄",4,"봄",5,"봄",6,"여름",7,"여름",8,"여름",9,"가을",10,"가을",11,"가을",12,"겨울",1,"겨울",2,"겨울")</f>
        <v>겨울</v>
      </c>
      <c r="BD50" t="str">
        <f t="shared" si="25"/>
        <v/>
      </c>
      <c r="BE50" s="6">
        <f>[1]ptemp!$F50</f>
        <v>1</v>
      </c>
      <c r="BF50">
        <f>[1]solar!$E50</f>
        <v>2</v>
      </c>
      <c r="BG50" t="str">
        <f t="shared" si="26"/>
        <v>1</v>
      </c>
      <c r="BH50" s="11">
        <v>1.9</v>
      </c>
      <c r="BI50">
        <f t="shared" si="27"/>
        <v>4</v>
      </c>
      <c r="BJ50">
        <f t="shared" si="28"/>
        <v>0</v>
      </c>
      <c r="BK50">
        <f t="shared" si="29"/>
        <v>4</v>
      </c>
      <c r="BL50">
        <f t="shared" si="30"/>
        <v>4</v>
      </c>
      <c r="BM50">
        <f t="shared" si="31"/>
        <v>19</v>
      </c>
      <c r="BN50" s="11">
        <v>-9.1</v>
      </c>
      <c r="BO50">
        <f t="shared" si="32"/>
        <v>1</v>
      </c>
      <c r="BR50">
        <v>1</v>
      </c>
      <c r="BS50">
        <v>12</v>
      </c>
      <c r="BT50">
        <v>21</v>
      </c>
      <c r="BU50">
        <v>2</v>
      </c>
      <c r="BV50">
        <v>5</v>
      </c>
      <c r="BW50">
        <v>20</v>
      </c>
      <c r="BX50">
        <v>3</v>
      </c>
      <c r="BY50">
        <v>4</v>
      </c>
      <c r="BZ50">
        <v>19</v>
      </c>
      <c r="CA50">
        <v>4</v>
      </c>
      <c r="CB50">
        <v>13</v>
      </c>
      <c r="CC50">
        <v>19</v>
      </c>
      <c r="CE50" t="s">
        <v>82</v>
      </c>
      <c r="CF50">
        <v>12</v>
      </c>
      <c r="CG50">
        <v>21</v>
      </c>
      <c r="CH50" t="s">
        <v>81</v>
      </c>
      <c r="CI50">
        <v>13</v>
      </c>
      <c r="CJ50">
        <v>20</v>
      </c>
      <c r="CM50">
        <v>1</v>
      </c>
      <c r="CN50">
        <v>4</v>
      </c>
      <c r="CO50">
        <v>18</v>
      </c>
      <c r="CP50">
        <v>2</v>
      </c>
      <c r="CQ50">
        <v>12</v>
      </c>
      <c r="CR50">
        <v>19</v>
      </c>
      <c r="CS50">
        <v>3</v>
      </c>
      <c r="CT50">
        <v>12</v>
      </c>
      <c r="CU50">
        <v>19</v>
      </c>
      <c r="CV50">
        <v>4</v>
      </c>
      <c r="CW50">
        <v>13</v>
      </c>
      <c r="CX50">
        <v>19</v>
      </c>
      <c r="CY50">
        <v>5</v>
      </c>
      <c r="CZ50">
        <v>13</v>
      </c>
      <c r="DA50">
        <v>18</v>
      </c>
      <c r="DB50">
        <v>6</v>
      </c>
      <c r="DC50">
        <v>12</v>
      </c>
      <c r="DD50">
        <v>20</v>
      </c>
      <c r="DE50">
        <v>7</v>
      </c>
      <c r="DF50">
        <v>10</v>
      </c>
      <c r="DG50">
        <v>21</v>
      </c>
      <c r="DH50">
        <v>8</v>
      </c>
      <c r="DI50">
        <v>5</v>
      </c>
      <c r="DJ50">
        <v>20</v>
      </c>
      <c r="DK50">
        <v>9</v>
      </c>
      <c r="DL50">
        <v>4</v>
      </c>
      <c r="DM50">
        <v>19</v>
      </c>
      <c r="DN50">
        <v>10</v>
      </c>
      <c r="DO50">
        <v>5</v>
      </c>
      <c r="DP50">
        <v>18</v>
      </c>
      <c r="EB50">
        <v>3</v>
      </c>
      <c r="EC50">
        <v>14</v>
      </c>
      <c r="ED50">
        <f t="shared" si="37"/>
        <v>6</v>
      </c>
    </row>
    <row r="51" spans="1:134" ht="15.6">
      <c r="A51" s="2">
        <v>20210219</v>
      </c>
      <c r="B51" s="2">
        <v>821</v>
      </c>
      <c r="C51" s="2">
        <v>789</v>
      </c>
      <c r="D51" s="2">
        <v>770</v>
      </c>
      <c r="E51" s="2">
        <v>759</v>
      </c>
      <c r="F51" s="2">
        <v>762</v>
      </c>
      <c r="G51" s="2">
        <v>778</v>
      </c>
      <c r="H51" s="2">
        <v>800</v>
      </c>
      <c r="I51" s="2">
        <v>820</v>
      </c>
      <c r="J51" s="2">
        <v>722</v>
      </c>
      <c r="K51" s="2">
        <v>644</v>
      </c>
      <c r="L51" s="2">
        <v>623</v>
      </c>
      <c r="M51" s="2">
        <v>602</v>
      </c>
      <c r="N51" s="2">
        <v>589</v>
      </c>
      <c r="O51" s="2">
        <v>596</v>
      </c>
      <c r="P51" s="2">
        <v>622</v>
      </c>
      <c r="Q51" s="2">
        <v>653</v>
      </c>
      <c r="R51" s="2">
        <v>708</v>
      </c>
      <c r="S51" s="2">
        <v>797</v>
      </c>
      <c r="T51" s="2">
        <v>864</v>
      </c>
      <c r="U51" s="2">
        <v>868</v>
      </c>
      <c r="V51" s="2">
        <v>853</v>
      </c>
      <c r="W51" s="2">
        <v>827</v>
      </c>
      <c r="X51" s="2">
        <v>807</v>
      </c>
      <c r="Y51" s="2">
        <v>795</v>
      </c>
      <c r="AA51" s="4">
        <v>44246</v>
      </c>
      <c r="AB51">
        <f t="shared" si="0"/>
        <v>0.94585253456221197</v>
      </c>
      <c r="AC51">
        <f t="shared" si="1"/>
        <v>0.90898617511520741</v>
      </c>
      <c r="AD51">
        <f t="shared" si="2"/>
        <v>0.88709677419354838</v>
      </c>
      <c r="AE51">
        <f t="shared" si="3"/>
        <v>0.87442396313364057</v>
      </c>
      <c r="AF51">
        <f t="shared" si="4"/>
        <v>0.87788018433179726</v>
      </c>
      <c r="AG51">
        <f t="shared" si="5"/>
        <v>0.89631336405529949</v>
      </c>
      <c r="AH51">
        <f t="shared" si="6"/>
        <v>0.92165898617511521</v>
      </c>
      <c r="AI51">
        <f t="shared" si="7"/>
        <v>0.9447004608294931</v>
      </c>
      <c r="AJ51">
        <f t="shared" si="8"/>
        <v>0.83179723502304148</v>
      </c>
      <c r="AK51">
        <f t="shared" si="9"/>
        <v>0.74193548387096775</v>
      </c>
      <c r="AL51">
        <f t="shared" si="10"/>
        <v>0.717741935483871</v>
      </c>
      <c r="AM51">
        <f t="shared" si="11"/>
        <v>0.69354838709677424</v>
      </c>
      <c r="AN51">
        <f t="shared" si="12"/>
        <v>0.6785714285714286</v>
      </c>
      <c r="AO51">
        <f t="shared" si="13"/>
        <v>0.68663594470046085</v>
      </c>
      <c r="AP51">
        <f t="shared" si="14"/>
        <v>0.71658986175115202</v>
      </c>
      <c r="AQ51">
        <f t="shared" si="15"/>
        <v>0.75230414746543783</v>
      </c>
      <c r="AR51">
        <f t="shared" si="16"/>
        <v>0.81566820276497698</v>
      </c>
      <c r="AS51">
        <f t="shared" si="17"/>
        <v>0.91820276497695852</v>
      </c>
      <c r="AT51">
        <f t="shared" si="18"/>
        <v>0.99539170506912444</v>
      </c>
      <c r="AU51">
        <f t="shared" si="19"/>
        <v>1</v>
      </c>
      <c r="AV51">
        <f t="shared" si="20"/>
        <v>0.98271889400921664</v>
      </c>
      <c r="AW51">
        <f t="shared" si="21"/>
        <v>0.95276497695852536</v>
      </c>
      <c r="AX51">
        <f t="shared" si="22"/>
        <v>0.92972350230414746</v>
      </c>
      <c r="AY51">
        <f t="shared" si="23"/>
        <v>0.91589861751152069</v>
      </c>
      <c r="AZ51">
        <f t="shared" si="24"/>
        <v>0.6785714285714286</v>
      </c>
      <c r="BA51" s="8" t="s">
        <v>38</v>
      </c>
      <c r="BB51" t="str" cm="1">
        <f t="array" ref="BB51">_xlfn.SWITCH(MONTH($AA51),3,"봄",4,"봄",5,"봄",6,"여름",7,"여름",8,"여름",9,"가을",10,"가을",11,"가을",12,"겨울",1,"겨울",2,"겨울")</f>
        <v>겨울</v>
      </c>
      <c r="BD51" t="str">
        <f t="shared" si="25"/>
        <v/>
      </c>
      <c r="BE51" s="6">
        <f>[1]ptemp!$F51</f>
        <v>2</v>
      </c>
      <c r="BF51">
        <f>[1]solar!$E51</f>
        <v>12</v>
      </c>
      <c r="BG51" t="str">
        <f t="shared" si="26"/>
        <v>0</v>
      </c>
      <c r="BH51" s="11"/>
      <c r="BI51">
        <f t="shared" si="27"/>
        <v>5</v>
      </c>
      <c r="BJ51">
        <f t="shared" si="28"/>
        <v>0</v>
      </c>
      <c r="BK51">
        <f t="shared" si="29"/>
        <v>4</v>
      </c>
      <c r="BL51">
        <f t="shared" si="30"/>
        <v>13</v>
      </c>
      <c r="BM51">
        <f t="shared" si="31"/>
        <v>20</v>
      </c>
      <c r="BN51" s="11">
        <v>-1.2</v>
      </c>
      <c r="BO51">
        <f t="shared" si="32"/>
        <v>1</v>
      </c>
      <c r="BR51">
        <v>1</v>
      </c>
      <c r="BS51">
        <v>12</v>
      </c>
      <c r="BT51">
        <v>21</v>
      </c>
      <c r="BU51">
        <v>2</v>
      </c>
      <c r="BV51">
        <v>5</v>
      </c>
      <c r="BW51">
        <v>19</v>
      </c>
      <c r="BX51">
        <v>3</v>
      </c>
      <c r="BY51">
        <v>4</v>
      </c>
      <c r="BZ51">
        <v>19</v>
      </c>
      <c r="CA51">
        <v>4</v>
      </c>
      <c r="CB51">
        <v>13</v>
      </c>
      <c r="CC51">
        <v>20</v>
      </c>
      <c r="CE51" t="s">
        <v>82</v>
      </c>
      <c r="CF51">
        <v>4</v>
      </c>
      <c r="CG51">
        <v>18</v>
      </c>
      <c r="CH51" t="s">
        <v>81</v>
      </c>
      <c r="CI51">
        <v>13</v>
      </c>
      <c r="CJ51">
        <v>20</v>
      </c>
      <c r="CM51">
        <v>1</v>
      </c>
      <c r="CN51">
        <v>12</v>
      </c>
      <c r="CO51">
        <v>19</v>
      </c>
      <c r="CP51">
        <v>2</v>
      </c>
      <c r="CQ51">
        <v>13</v>
      </c>
      <c r="CR51">
        <v>18</v>
      </c>
      <c r="CS51">
        <v>3</v>
      </c>
      <c r="CT51">
        <v>14</v>
      </c>
      <c r="CU51">
        <v>19</v>
      </c>
      <c r="CV51">
        <v>4</v>
      </c>
      <c r="CW51">
        <v>13</v>
      </c>
      <c r="CX51">
        <v>19</v>
      </c>
      <c r="CY51">
        <v>5</v>
      </c>
      <c r="CZ51">
        <v>12</v>
      </c>
      <c r="DA51">
        <v>18</v>
      </c>
      <c r="DB51">
        <v>6</v>
      </c>
      <c r="DC51">
        <v>12</v>
      </c>
      <c r="DD51">
        <v>20</v>
      </c>
      <c r="DE51">
        <v>7</v>
      </c>
      <c r="DF51">
        <v>11</v>
      </c>
      <c r="DG51">
        <v>21</v>
      </c>
      <c r="DH51">
        <v>8</v>
      </c>
      <c r="DI51">
        <v>4</v>
      </c>
      <c r="DJ51">
        <v>18</v>
      </c>
      <c r="DK51">
        <v>9</v>
      </c>
      <c r="DL51">
        <v>5</v>
      </c>
      <c r="DM51">
        <v>19</v>
      </c>
      <c r="DN51">
        <v>10</v>
      </c>
      <c r="DO51">
        <v>5</v>
      </c>
      <c r="DP51">
        <v>18</v>
      </c>
      <c r="EB51">
        <v>3</v>
      </c>
      <c r="EC51">
        <v>15</v>
      </c>
      <c r="ED51">
        <f t="shared" si="37"/>
        <v>6</v>
      </c>
    </row>
    <row r="52" spans="1:134" ht="15.6">
      <c r="A52" s="2">
        <v>20210220</v>
      </c>
      <c r="B52" s="2">
        <v>752</v>
      </c>
      <c r="C52" s="2">
        <v>707</v>
      </c>
      <c r="D52" s="2">
        <v>683</v>
      </c>
      <c r="E52" s="2">
        <v>663</v>
      </c>
      <c r="F52" s="2">
        <v>663</v>
      </c>
      <c r="G52" s="2">
        <v>672</v>
      </c>
      <c r="H52" s="2">
        <v>691</v>
      </c>
      <c r="I52" s="2">
        <v>695</v>
      </c>
      <c r="J52" s="2">
        <v>597</v>
      </c>
      <c r="K52" s="2">
        <v>535</v>
      </c>
      <c r="L52" s="2">
        <v>529</v>
      </c>
      <c r="M52" s="2">
        <v>509</v>
      </c>
      <c r="N52" s="2">
        <v>493</v>
      </c>
      <c r="O52" s="2">
        <v>502</v>
      </c>
      <c r="P52" s="2">
        <v>522</v>
      </c>
      <c r="Q52" s="2">
        <v>571</v>
      </c>
      <c r="R52" s="2">
        <v>630</v>
      </c>
      <c r="S52" s="2">
        <v>703</v>
      </c>
      <c r="T52" s="2">
        <v>765</v>
      </c>
      <c r="U52" s="2">
        <v>783</v>
      </c>
      <c r="V52" s="2">
        <v>778</v>
      </c>
      <c r="W52" s="2">
        <v>757</v>
      </c>
      <c r="X52" s="2">
        <v>747</v>
      </c>
      <c r="Y52" s="2">
        <v>739</v>
      </c>
      <c r="AA52" s="4">
        <v>44247</v>
      </c>
      <c r="AB52">
        <f t="shared" si="0"/>
        <v>0.96040868454661554</v>
      </c>
      <c r="AC52">
        <f t="shared" si="1"/>
        <v>0.90293742017879952</v>
      </c>
      <c r="AD52">
        <f t="shared" si="2"/>
        <v>0.8722860791826309</v>
      </c>
      <c r="AE52">
        <f t="shared" si="3"/>
        <v>0.84674329501915713</v>
      </c>
      <c r="AF52">
        <f t="shared" si="4"/>
        <v>0.84674329501915713</v>
      </c>
      <c r="AG52">
        <f t="shared" si="5"/>
        <v>0.85823754789272033</v>
      </c>
      <c r="AH52">
        <f t="shared" si="6"/>
        <v>0.88250319284802048</v>
      </c>
      <c r="AI52">
        <f t="shared" si="7"/>
        <v>0.88761174968071521</v>
      </c>
      <c r="AJ52">
        <f t="shared" si="8"/>
        <v>0.76245210727969348</v>
      </c>
      <c r="AK52">
        <f t="shared" si="9"/>
        <v>0.68326947637292468</v>
      </c>
      <c r="AL52">
        <f t="shared" si="10"/>
        <v>0.67560664112388247</v>
      </c>
      <c r="AM52">
        <f t="shared" si="11"/>
        <v>0.65006385696040869</v>
      </c>
      <c r="AN52">
        <f t="shared" si="12"/>
        <v>0.62962962962962965</v>
      </c>
      <c r="AO52">
        <f t="shared" si="13"/>
        <v>0.64112388250319285</v>
      </c>
      <c r="AP52">
        <f t="shared" si="14"/>
        <v>0.66666666666666663</v>
      </c>
      <c r="AQ52">
        <f t="shared" si="15"/>
        <v>0.7292464878671775</v>
      </c>
      <c r="AR52">
        <f t="shared" si="16"/>
        <v>0.8045977011494253</v>
      </c>
      <c r="AS52">
        <f t="shared" si="17"/>
        <v>0.89782886334610468</v>
      </c>
      <c r="AT52">
        <f t="shared" si="18"/>
        <v>0.97701149425287359</v>
      </c>
      <c r="AU52">
        <f t="shared" si="19"/>
        <v>1</v>
      </c>
      <c r="AV52">
        <f t="shared" si="20"/>
        <v>0.99361430395913153</v>
      </c>
      <c r="AW52">
        <f t="shared" si="21"/>
        <v>0.96679438058748401</v>
      </c>
      <c r="AX52">
        <f t="shared" si="22"/>
        <v>0.95402298850574707</v>
      </c>
      <c r="AY52">
        <f t="shared" si="23"/>
        <v>0.94380587484035761</v>
      </c>
      <c r="AZ52">
        <f t="shared" si="24"/>
        <v>0.62962962962962965</v>
      </c>
      <c r="BA52" s="9" t="s">
        <v>39</v>
      </c>
      <c r="BB52" t="str" cm="1">
        <f t="array" ref="BB52">_xlfn.SWITCH(MONTH($AA52),3,"봄",4,"봄",5,"봄",6,"여름",7,"여름",8,"여름",9,"가을",10,"가을",11,"가을",12,"겨울",1,"겨울",2,"겨울")</f>
        <v>겨울</v>
      </c>
      <c r="BD52" t="str">
        <f t="shared" si="25"/>
        <v>휴일</v>
      </c>
      <c r="BE52" s="6">
        <f>[1]ptemp!$F52</f>
        <v>5</v>
      </c>
      <c r="BF52">
        <f>[1]solar!$E52</f>
        <v>11</v>
      </c>
      <c r="BG52" t="str">
        <f t="shared" si="26"/>
        <v>0</v>
      </c>
      <c r="BH52" s="11"/>
      <c r="BI52">
        <f t="shared" si="27"/>
        <v>6</v>
      </c>
      <c r="BJ52">
        <f t="shared" si="28"/>
        <v>1</v>
      </c>
      <c r="BK52">
        <f t="shared" si="29"/>
        <v>4</v>
      </c>
      <c r="BL52">
        <f t="shared" si="30"/>
        <v>13</v>
      </c>
      <c r="BM52">
        <f t="shared" si="31"/>
        <v>20</v>
      </c>
      <c r="BN52" s="11">
        <v>9.9</v>
      </c>
      <c r="BO52">
        <f t="shared" si="32"/>
        <v>4</v>
      </c>
      <c r="BR52">
        <v>1</v>
      </c>
      <c r="BS52">
        <v>14</v>
      </c>
      <c r="BT52">
        <v>21</v>
      </c>
      <c r="BU52">
        <v>2</v>
      </c>
      <c r="BV52">
        <v>5</v>
      </c>
      <c r="BW52">
        <v>20</v>
      </c>
      <c r="BX52">
        <v>3</v>
      </c>
      <c r="BY52">
        <v>5</v>
      </c>
      <c r="BZ52">
        <v>19</v>
      </c>
      <c r="CA52">
        <v>4</v>
      </c>
      <c r="CB52">
        <v>12</v>
      </c>
      <c r="CC52">
        <v>20</v>
      </c>
      <c r="CE52" t="s">
        <v>82</v>
      </c>
      <c r="CF52">
        <v>4</v>
      </c>
      <c r="CG52">
        <v>20</v>
      </c>
      <c r="CH52" t="s">
        <v>81</v>
      </c>
      <c r="CI52">
        <v>16</v>
      </c>
      <c r="CJ52">
        <v>20</v>
      </c>
      <c r="CM52">
        <v>1</v>
      </c>
      <c r="CN52">
        <v>13</v>
      </c>
      <c r="CO52">
        <v>19</v>
      </c>
      <c r="CP52">
        <v>2</v>
      </c>
      <c r="CQ52">
        <v>13</v>
      </c>
      <c r="CR52">
        <v>19</v>
      </c>
      <c r="CS52">
        <v>3</v>
      </c>
      <c r="CT52">
        <v>13</v>
      </c>
      <c r="CU52">
        <v>19</v>
      </c>
      <c r="CV52">
        <v>4</v>
      </c>
      <c r="CW52">
        <v>12</v>
      </c>
      <c r="CX52">
        <v>19</v>
      </c>
      <c r="CY52">
        <v>5</v>
      </c>
      <c r="CZ52">
        <v>13</v>
      </c>
      <c r="DA52">
        <v>19</v>
      </c>
      <c r="DB52">
        <v>6</v>
      </c>
      <c r="DC52">
        <v>12</v>
      </c>
      <c r="DD52">
        <v>21</v>
      </c>
      <c r="DE52">
        <v>7</v>
      </c>
      <c r="DF52">
        <v>4</v>
      </c>
      <c r="DG52">
        <v>20</v>
      </c>
      <c r="DH52">
        <v>8</v>
      </c>
      <c r="DI52">
        <v>4</v>
      </c>
      <c r="DJ52">
        <v>11</v>
      </c>
      <c r="DK52">
        <v>9</v>
      </c>
      <c r="DL52">
        <v>5</v>
      </c>
      <c r="DM52">
        <v>20</v>
      </c>
      <c r="DN52">
        <v>10</v>
      </c>
      <c r="DO52">
        <v>5</v>
      </c>
      <c r="DP52">
        <v>19</v>
      </c>
      <c r="EB52">
        <v>3</v>
      </c>
      <c r="EC52">
        <v>16</v>
      </c>
      <c r="ED52">
        <f t="shared" si="37"/>
        <v>0</v>
      </c>
    </row>
    <row r="53" spans="1:134" ht="15.6">
      <c r="A53" s="2">
        <v>20210221</v>
      </c>
      <c r="B53" s="2">
        <v>697</v>
      </c>
      <c r="C53" s="2">
        <v>658</v>
      </c>
      <c r="D53" s="2">
        <v>638</v>
      </c>
      <c r="E53" s="2">
        <v>629</v>
      </c>
      <c r="F53" s="2">
        <v>628</v>
      </c>
      <c r="G53" s="2">
        <v>640</v>
      </c>
      <c r="H53" s="2">
        <v>656</v>
      </c>
      <c r="I53" s="2">
        <v>647</v>
      </c>
      <c r="J53" s="2">
        <v>529</v>
      </c>
      <c r="K53" s="2">
        <v>465</v>
      </c>
      <c r="L53" s="2">
        <v>461</v>
      </c>
      <c r="M53" s="2">
        <v>449</v>
      </c>
      <c r="N53" s="2">
        <v>447</v>
      </c>
      <c r="O53" s="2">
        <v>452</v>
      </c>
      <c r="P53" s="2">
        <v>474</v>
      </c>
      <c r="Q53" s="2">
        <v>517</v>
      </c>
      <c r="R53" s="2">
        <v>581</v>
      </c>
      <c r="S53" s="2">
        <v>663</v>
      </c>
      <c r="T53" s="2">
        <v>715</v>
      </c>
      <c r="U53" s="2">
        <v>708</v>
      </c>
      <c r="V53" s="2">
        <v>699</v>
      </c>
      <c r="W53" s="2">
        <v>697</v>
      </c>
      <c r="X53" s="2">
        <v>686</v>
      </c>
      <c r="Y53" s="2">
        <v>667</v>
      </c>
      <c r="AA53" s="4">
        <v>44248</v>
      </c>
      <c r="AB53">
        <f t="shared" si="0"/>
        <v>0.97482517482517483</v>
      </c>
      <c r="AC53">
        <f t="shared" si="1"/>
        <v>0.92027972027972027</v>
      </c>
      <c r="AD53">
        <f t="shared" si="2"/>
        <v>0.89230769230769236</v>
      </c>
      <c r="AE53">
        <f t="shared" si="3"/>
        <v>0.87972027972027977</v>
      </c>
      <c r="AF53">
        <f t="shared" si="4"/>
        <v>0.87832167832167829</v>
      </c>
      <c r="AG53">
        <f t="shared" si="5"/>
        <v>0.8951048951048951</v>
      </c>
      <c r="AH53">
        <f t="shared" si="6"/>
        <v>0.91748251748251752</v>
      </c>
      <c r="AI53">
        <f t="shared" si="7"/>
        <v>0.90489510489510494</v>
      </c>
      <c r="AJ53">
        <f t="shared" si="8"/>
        <v>0.73986013986013988</v>
      </c>
      <c r="AK53">
        <f t="shared" si="9"/>
        <v>0.65034965034965031</v>
      </c>
      <c r="AL53">
        <f t="shared" si="10"/>
        <v>0.64475524475524471</v>
      </c>
      <c r="AM53">
        <f t="shared" si="11"/>
        <v>0.627972027972028</v>
      </c>
      <c r="AN53">
        <f t="shared" si="12"/>
        <v>0.62517482517482514</v>
      </c>
      <c r="AO53">
        <f t="shared" si="13"/>
        <v>0.63216783216783212</v>
      </c>
      <c r="AP53">
        <f t="shared" si="14"/>
        <v>0.66293706293706289</v>
      </c>
      <c r="AQ53">
        <f t="shared" si="15"/>
        <v>0.72307692307692306</v>
      </c>
      <c r="AR53">
        <f t="shared" si="16"/>
        <v>0.81258741258741263</v>
      </c>
      <c r="AS53">
        <f t="shared" si="17"/>
        <v>0.92727272727272725</v>
      </c>
      <c r="AT53">
        <f t="shared" si="18"/>
        <v>1</v>
      </c>
      <c r="AU53">
        <f t="shared" si="19"/>
        <v>0.99020979020979016</v>
      </c>
      <c r="AV53">
        <f t="shared" si="20"/>
        <v>0.97762237762237758</v>
      </c>
      <c r="AW53">
        <f t="shared" si="21"/>
        <v>0.97482517482517483</v>
      </c>
      <c r="AX53">
        <f t="shared" si="22"/>
        <v>0.95944055944055939</v>
      </c>
      <c r="AY53">
        <f t="shared" si="23"/>
        <v>0.93286713286713285</v>
      </c>
      <c r="AZ53">
        <f t="shared" si="24"/>
        <v>0.62517482517482514</v>
      </c>
      <c r="BA53" s="6" t="s">
        <v>40</v>
      </c>
      <c r="BB53" t="str" cm="1">
        <f t="array" ref="BB53">_xlfn.SWITCH(MONTH($AA53),3,"봄",4,"봄",5,"봄",6,"여름",7,"여름",8,"여름",9,"가을",10,"가을",11,"가을",12,"겨울",1,"겨울",2,"겨울")</f>
        <v>겨울</v>
      </c>
      <c r="BD53" t="str">
        <f t="shared" si="25"/>
        <v>휴일</v>
      </c>
      <c r="BE53" s="6">
        <f>[1]ptemp!$F53</f>
        <v>8</v>
      </c>
      <c r="BF53">
        <f>[1]solar!$E53</f>
        <v>12</v>
      </c>
      <c r="BG53" t="str">
        <f t="shared" si="26"/>
        <v>0</v>
      </c>
      <c r="BH53" s="11"/>
      <c r="BI53">
        <f t="shared" si="27"/>
        <v>7</v>
      </c>
      <c r="BJ53">
        <f t="shared" si="28"/>
        <v>2</v>
      </c>
      <c r="BK53">
        <f t="shared" si="29"/>
        <v>4</v>
      </c>
      <c r="BL53">
        <f t="shared" si="30"/>
        <v>13</v>
      </c>
      <c r="BM53">
        <f t="shared" si="31"/>
        <v>19</v>
      </c>
      <c r="BN53" s="11">
        <v>15.5</v>
      </c>
      <c r="BO53">
        <f t="shared" si="32"/>
        <v>6</v>
      </c>
      <c r="BR53">
        <v>1</v>
      </c>
      <c r="BS53">
        <v>12</v>
      </c>
      <c r="BT53">
        <v>21</v>
      </c>
      <c r="BU53">
        <v>2</v>
      </c>
      <c r="BV53">
        <v>5</v>
      </c>
      <c r="BW53">
        <v>19</v>
      </c>
      <c r="BX53">
        <v>3</v>
      </c>
      <c r="BY53">
        <v>4</v>
      </c>
      <c r="BZ53">
        <v>19</v>
      </c>
      <c r="CA53">
        <v>4</v>
      </c>
      <c r="CB53">
        <v>13</v>
      </c>
      <c r="CC53">
        <v>20</v>
      </c>
      <c r="CE53" t="s">
        <v>82</v>
      </c>
      <c r="CF53">
        <v>13</v>
      </c>
      <c r="CG53">
        <v>20</v>
      </c>
      <c r="CH53" t="s">
        <v>81</v>
      </c>
      <c r="CI53">
        <v>13</v>
      </c>
      <c r="CJ53">
        <v>20</v>
      </c>
      <c r="CM53">
        <v>1</v>
      </c>
      <c r="CN53">
        <v>4</v>
      </c>
      <c r="CO53">
        <v>18</v>
      </c>
      <c r="CP53">
        <v>2</v>
      </c>
      <c r="CQ53">
        <v>4</v>
      </c>
      <c r="CR53">
        <v>19</v>
      </c>
      <c r="CS53">
        <v>3</v>
      </c>
      <c r="CT53">
        <v>13</v>
      </c>
      <c r="CU53">
        <v>19</v>
      </c>
      <c r="CV53">
        <v>4</v>
      </c>
      <c r="CW53">
        <v>13</v>
      </c>
      <c r="CX53">
        <v>19</v>
      </c>
      <c r="CY53">
        <v>5</v>
      </c>
      <c r="CZ53">
        <v>4</v>
      </c>
      <c r="DA53">
        <v>19</v>
      </c>
      <c r="DB53">
        <v>6</v>
      </c>
      <c r="DC53">
        <v>10</v>
      </c>
      <c r="DD53">
        <v>20</v>
      </c>
      <c r="DE53">
        <v>7</v>
      </c>
      <c r="DF53">
        <v>4</v>
      </c>
      <c r="DG53">
        <v>20</v>
      </c>
      <c r="DH53">
        <v>8</v>
      </c>
      <c r="DI53">
        <v>4</v>
      </c>
      <c r="DJ53">
        <v>19</v>
      </c>
      <c r="DK53">
        <v>9</v>
      </c>
      <c r="DL53">
        <v>8</v>
      </c>
      <c r="DM53">
        <v>20</v>
      </c>
      <c r="DN53">
        <v>10</v>
      </c>
      <c r="DO53">
        <v>5</v>
      </c>
      <c r="DP53">
        <v>19</v>
      </c>
      <c r="EB53">
        <v>4</v>
      </c>
      <c r="EC53">
        <v>1</v>
      </c>
      <c r="ED53">
        <f t="shared" si="37"/>
        <v>24</v>
      </c>
    </row>
    <row r="54" spans="1:134" ht="15.6">
      <c r="A54" s="2">
        <v>20210222</v>
      </c>
      <c r="B54" s="2">
        <v>613</v>
      </c>
      <c r="C54" s="2">
        <v>590</v>
      </c>
      <c r="D54" s="2">
        <v>569</v>
      </c>
      <c r="E54" s="2">
        <v>574</v>
      </c>
      <c r="F54" s="2">
        <v>587</v>
      </c>
      <c r="G54" s="2">
        <v>615</v>
      </c>
      <c r="H54" s="2">
        <v>657</v>
      </c>
      <c r="I54" s="2">
        <v>669</v>
      </c>
      <c r="J54" s="2">
        <v>587</v>
      </c>
      <c r="K54" s="2">
        <v>543</v>
      </c>
      <c r="L54" s="2">
        <v>531</v>
      </c>
      <c r="M54" s="2">
        <v>516</v>
      </c>
      <c r="N54" s="2">
        <v>499</v>
      </c>
      <c r="O54" s="2">
        <v>526</v>
      </c>
      <c r="P54" s="2">
        <v>552</v>
      </c>
      <c r="Q54" s="2">
        <v>586</v>
      </c>
      <c r="R54" s="2">
        <v>680</v>
      </c>
      <c r="S54" s="2">
        <v>702</v>
      </c>
      <c r="T54" s="2">
        <v>751</v>
      </c>
      <c r="U54" s="2">
        <v>768</v>
      </c>
      <c r="V54" s="2">
        <v>771</v>
      </c>
      <c r="W54" s="2">
        <v>756</v>
      </c>
      <c r="X54" s="2">
        <v>744</v>
      </c>
      <c r="Y54" s="2">
        <v>734</v>
      </c>
      <c r="AA54" s="4">
        <v>44249</v>
      </c>
      <c r="AB54">
        <f t="shared" si="0"/>
        <v>0.79507133592736701</v>
      </c>
      <c r="AC54">
        <f t="shared" si="1"/>
        <v>0.7652399481193255</v>
      </c>
      <c r="AD54">
        <f t="shared" si="2"/>
        <v>0.73800259403372248</v>
      </c>
      <c r="AE54">
        <f t="shared" si="3"/>
        <v>0.74448767833981844</v>
      </c>
      <c r="AF54">
        <f t="shared" si="4"/>
        <v>0.76134889753566792</v>
      </c>
      <c r="AG54">
        <f t="shared" si="5"/>
        <v>0.7976653696498055</v>
      </c>
      <c r="AH54">
        <f t="shared" si="6"/>
        <v>0.85214007782101164</v>
      </c>
      <c r="AI54">
        <f t="shared" si="7"/>
        <v>0.86770428015564205</v>
      </c>
      <c r="AJ54">
        <f t="shared" si="8"/>
        <v>0.76134889753566792</v>
      </c>
      <c r="AK54">
        <f t="shared" si="9"/>
        <v>0.7042801556420234</v>
      </c>
      <c r="AL54">
        <f t="shared" si="10"/>
        <v>0.68871595330739299</v>
      </c>
      <c r="AM54">
        <f t="shared" si="11"/>
        <v>0.66926070038910501</v>
      </c>
      <c r="AN54">
        <f t="shared" si="12"/>
        <v>0.64721141374837876</v>
      </c>
      <c r="AO54">
        <f t="shared" si="13"/>
        <v>0.68223086900129704</v>
      </c>
      <c r="AP54">
        <f t="shared" si="14"/>
        <v>0.71595330739299612</v>
      </c>
      <c r="AQ54">
        <f t="shared" si="15"/>
        <v>0.76005188067444873</v>
      </c>
      <c r="AR54">
        <f t="shared" si="16"/>
        <v>0.88197146562905315</v>
      </c>
      <c r="AS54">
        <f t="shared" si="17"/>
        <v>0.91050583657587547</v>
      </c>
      <c r="AT54">
        <f t="shared" si="18"/>
        <v>0.97405966277561606</v>
      </c>
      <c r="AU54">
        <f t="shared" si="19"/>
        <v>0.99610894941634243</v>
      </c>
      <c r="AV54">
        <f t="shared" si="20"/>
        <v>1</v>
      </c>
      <c r="AW54">
        <f t="shared" si="21"/>
        <v>0.98054474708171202</v>
      </c>
      <c r="AX54">
        <f t="shared" si="22"/>
        <v>0.96498054474708173</v>
      </c>
      <c r="AY54">
        <f t="shared" si="23"/>
        <v>0.9520103761348897</v>
      </c>
      <c r="AZ54">
        <f t="shared" si="24"/>
        <v>0.64721141374837876</v>
      </c>
      <c r="BA54" s="8" t="s">
        <v>34</v>
      </c>
      <c r="BB54" t="str" cm="1">
        <f t="array" ref="BB54">_xlfn.SWITCH(MONTH($AA54),3,"봄",4,"봄",5,"봄",6,"여름",7,"여름",8,"여름",9,"가을",10,"가을",11,"가을",12,"겨울",1,"겨울",2,"겨울")</f>
        <v>겨울</v>
      </c>
      <c r="BD54" t="str">
        <f t="shared" si="25"/>
        <v/>
      </c>
      <c r="BE54" s="6">
        <f>[1]ptemp!$F54</f>
        <v>4</v>
      </c>
      <c r="BF54">
        <f>[1]solar!$E54</f>
        <v>11</v>
      </c>
      <c r="BG54" t="str">
        <f t="shared" si="26"/>
        <v>0</v>
      </c>
      <c r="BH54" s="11"/>
      <c r="BI54">
        <f t="shared" si="27"/>
        <v>1</v>
      </c>
      <c r="BJ54">
        <f t="shared" si="28"/>
        <v>0</v>
      </c>
      <c r="BK54">
        <f t="shared" si="29"/>
        <v>4</v>
      </c>
      <c r="BL54">
        <f t="shared" si="30"/>
        <v>13</v>
      </c>
      <c r="BM54">
        <f t="shared" si="31"/>
        <v>21</v>
      </c>
      <c r="BN54" s="11">
        <v>6.5</v>
      </c>
      <c r="BO54">
        <f t="shared" si="32"/>
        <v>3</v>
      </c>
      <c r="BR54">
        <v>1</v>
      </c>
      <c r="BS54">
        <v>4</v>
      </c>
      <c r="BT54">
        <v>18</v>
      </c>
      <c r="BU54">
        <v>2</v>
      </c>
      <c r="BV54">
        <v>5</v>
      </c>
      <c r="BW54">
        <v>20</v>
      </c>
      <c r="BX54">
        <v>3</v>
      </c>
      <c r="BY54">
        <v>4</v>
      </c>
      <c r="BZ54">
        <v>19</v>
      </c>
      <c r="CA54">
        <v>4</v>
      </c>
      <c r="CB54">
        <v>14</v>
      </c>
      <c r="CC54">
        <v>21</v>
      </c>
      <c r="CE54" t="s">
        <v>82</v>
      </c>
      <c r="CF54">
        <v>10</v>
      </c>
      <c r="CG54">
        <v>20</v>
      </c>
      <c r="CH54" t="s">
        <v>81</v>
      </c>
      <c r="CI54">
        <v>14</v>
      </c>
      <c r="CJ54">
        <v>20</v>
      </c>
      <c r="CM54">
        <v>1</v>
      </c>
      <c r="CN54">
        <v>14</v>
      </c>
      <c r="CO54">
        <v>19</v>
      </c>
      <c r="CP54">
        <v>2</v>
      </c>
      <c r="CQ54">
        <v>14</v>
      </c>
      <c r="CR54">
        <v>19</v>
      </c>
      <c r="CS54">
        <v>3</v>
      </c>
      <c r="CT54">
        <v>13</v>
      </c>
      <c r="CU54">
        <v>19</v>
      </c>
      <c r="CV54">
        <v>4</v>
      </c>
      <c r="CW54">
        <v>12</v>
      </c>
      <c r="CX54">
        <v>19</v>
      </c>
      <c r="CY54">
        <v>5</v>
      </c>
      <c r="CZ54">
        <v>10</v>
      </c>
      <c r="DA54">
        <v>19</v>
      </c>
      <c r="DB54">
        <v>6</v>
      </c>
      <c r="DC54">
        <v>10</v>
      </c>
      <c r="DD54">
        <v>20</v>
      </c>
      <c r="DE54">
        <v>7</v>
      </c>
      <c r="DF54">
        <v>12</v>
      </c>
      <c r="DG54">
        <v>21</v>
      </c>
      <c r="DH54">
        <v>8</v>
      </c>
      <c r="DI54">
        <v>5</v>
      </c>
      <c r="DJ54">
        <v>12</v>
      </c>
      <c r="DK54">
        <v>9</v>
      </c>
      <c r="DL54">
        <v>4</v>
      </c>
      <c r="DM54">
        <v>19</v>
      </c>
      <c r="DN54">
        <v>10</v>
      </c>
      <c r="DO54">
        <v>8</v>
      </c>
      <c r="DP54">
        <v>19</v>
      </c>
      <c r="EB54">
        <v>4</v>
      </c>
      <c r="EC54">
        <v>2</v>
      </c>
      <c r="ED54">
        <f t="shared" si="37"/>
        <v>79</v>
      </c>
    </row>
    <row r="55" spans="1:134" ht="15.6">
      <c r="A55" s="2">
        <v>20210223</v>
      </c>
      <c r="B55" s="2">
        <v>695</v>
      </c>
      <c r="C55" s="2">
        <v>675</v>
      </c>
      <c r="D55" s="2">
        <v>657</v>
      </c>
      <c r="E55" s="2">
        <v>653</v>
      </c>
      <c r="F55" s="2">
        <v>663</v>
      </c>
      <c r="G55" s="2">
        <v>678</v>
      </c>
      <c r="H55" s="2">
        <v>711</v>
      </c>
      <c r="I55" s="2">
        <v>723</v>
      </c>
      <c r="J55" s="2">
        <v>627</v>
      </c>
      <c r="K55" s="2">
        <v>557</v>
      </c>
      <c r="L55" s="2">
        <v>558</v>
      </c>
      <c r="M55" s="2">
        <v>557</v>
      </c>
      <c r="N55" s="2">
        <v>552</v>
      </c>
      <c r="O55" s="2">
        <v>536</v>
      </c>
      <c r="P55" s="2">
        <v>590</v>
      </c>
      <c r="Q55" s="2">
        <v>603</v>
      </c>
      <c r="R55" s="2">
        <v>709</v>
      </c>
      <c r="S55" s="2">
        <v>764</v>
      </c>
      <c r="T55" s="2">
        <v>821</v>
      </c>
      <c r="U55" s="2">
        <v>832</v>
      </c>
      <c r="V55" s="2">
        <v>814</v>
      </c>
      <c r="W55" s="2">
        <v>789</v>
      </c>
      <c r="X55" s="2">
        <v>775</v>
      </c>
      <c r="Y55" s="2">
        <v>776</v>
      </c>
      <c r="AA55" s="4">
        <v>44250</v>
      </c>
      <c r="AB55">
        <f t="shared" si="0"/>
        <v>0.83533653846153844</v>
      </c>
      <c r="AC55">
        <f t="shared" si="1"/>
        <v>0.81129807692307687</v>
      </c>
      <c r="AD55">
        <f t="shared" si="2"/>
        <v>0.78966346153846156</v>
      </c>
      <c r="AE55">
        <f t="shared" si="3"/>
        <v>0.78485576923076927</v>
      </c>
      <c r="AF55">
        <f t="shared" si="4"/>
        <v>0.796875</v>
      </c>
      <c r="AG55">
        <f t="shared" si="5"/>
        <v>0.81490384615384615</v>
      </c>
      <c r="AH55">
        <f t="shared" si="6"/>
        <v>0.85456730769230771</v>
      </c>
      <c r="AI55">
        <f t="shared" si="7"/>
        <v>0.86899038461538458</v>
      </c>
      <c r="AJ55">
        <f t="shared" si="8"/>
        <v>0.75360576923076927</v>
      </c>
      <c r="AK55">
        <f t="shared" si="9"/>
        <v>0.66947115384615385</v>
      </c>
      <c r="AL55">
        <f t="shared" si="10"/>
        <v>0.67067307692307687</v>
      </c>
      <c r="AM55">
        <f t="shared" si="11"/>
        <v>0.66947115384615385</v>
      </c>
      <c r="AN55">
        <f t="shared" si="12"/>
        <v>0.66346153846153844</v>
      </c>
      <c r="AO55">
        <f t="shared" si="13"/>
        <v>0.64423076923076927</v>
      </c>
      <c r="AP55">
        <f t="shared" si="14"/>
        <v>0.70913461538461542</v>
      </c>
      <c r="AQ55">
        <f t="shared" si="15"/>
        <v>0.72475961538461542</v>
      </c>
      <c r="AR55">
        <f t="shared" si="16"/>
        <v>0.85216346153846156</v>
      </c>
      <c r="AS55">
        <f t="shared" si="17"/>
        <v>0.91826923076923073</v>
      </c>
      <c r="AT55">
        <f t="shared" si="18"/>
        <v>0.98677884615384615</v>
      </c>
      <c r="AU55">
        <f t="shared" si="19"/>
        <v>1</v>
      </c>
      <c r="AV55">
        <f t="shared" si="20"/>
        <v>0.97836538461538458</v>
      </c>
      <c r="AW55">
        <f t="shared" si="21"/>
        <v>0.94831730769230771</v>
      </c>
      <c r="AX55">
        <f t="shared" si="22"/>
        <v>0.93149038461538458</v>
      </c>
      <c r="AY55">
        <f t="shared" si="23"/>
        <v>0.93269230769230771</v>
      </c>
      <c r="AZ55">
        <f t="shared" si="24"/>
        <v>0.64423076923076927</v>
      </c>
      <c r="BA55" s="9" t="s">
        <v>35</v>
      </c>
      <c r="BB55" t="str" cm="1">
        <f t="array" ref="BB55">_xlfn.SWITCH(MONTH($AA55),3,"봄",4,"봄",5,"봄",6,"여름",7,"여름",8,"여름",9,"가을",10,"가을",11,"가을",12,"겨울",1,"겨울",2,"겨울")</f>
        <v>겨울</v>
      </c>
      <c r="BD55" t="str">
        <f t="shared" si="25"/>
        <v/>
      </c>
      <c r="BE55" s="6">
        <f>[1]ptemp!$F55</f>
        <v>2</v>
      </c>
      <c r="BF55">
        <f>[1]solar!$E55</f>
        <v>11</v>
      </c>
      <c r="BG55" t="str">
        <f t="shared" si="26"/>
        <v>0</v>
      </c>
      <c r="BH55" s="11"/>
      <c r="BI55">
        <f t="shared" si="27"/>
        <v>2</v>
      </c>
      <c r="BJ55">
        <f t="shared" si="28"/>
        <v>0</v>
      </c>
      <c r="BK55">
        <f t="shared" si="29"/>
        <v>4</v>
      </c>
      <c r="BL55">
        <f t="shared" si="30"/>
        <v>14</v>
      </c>
      <c r="BM55">
        <f t="shared" si="31"/>
        <v>20</v>
      </c>
      <c r="BN55" s="11">
        <v>1.8</v>
      </c>
      <c r="BO55">
        <f t="shared" si="32"/>
        <v>2</v>
      </c>
      <c r="BR55">
        <v>1</v>
      </c>
      <c r="BS55">
        <v>13</v>
      </c>
      <c r="BT55">
        <v>21</v>
      </c>
      <c r="BU55">
        <v>2</v>
      </c>
      <c r="BV55">
        <v>5</v>
      </c>
      <c r="BW55">
        <v>20</v>
      </c>
      <c r="BX55">
        <v>3</v>
      </c>
      <c r="BY55">
        <v>4</v>
      </c>
      <c r="BZ55">
        <v>18</v>
      </c>
      <c r="CA55">
        <v>4</v>
      </c>
      <c r="CB55">
        <v>14</v>
      </c>
      <c r="CC55">
        <v>21</v>
      </c>
      <c r="CE55" t="s">
        <v>82</v>
      </c>
      <c r="CF55">
        <v>5</v>
      </c>
      <c r="CG55">
        <v>20</v>
      </c>
      <c r="CH55" t="s">
        <v>81</v>
      </c>
      <c r="CI55">
        <v>13</v>
      </c>
      <c r="CJ55">
        <v>20</v>
      </c>
      <c r="CM55">
        <v>1</v>
      </c>
      <c r="CN55">
        <v>4</v>
      </c>
      <c r="CO55">
        <v>19</v>
      </c>
      <c r="CP55">
        <v>2</v>
      </c>
      <c r="CQ55">
        <v>13</v>
      </c>
      <c r="CR55">
        <v>19</v>
      </c>
      <c r="CS55">
        <v>3</v>
      </c>
      <c r="CT55">
        <v>4</v>
      </c>
      <c r="CU55">
        <v>19</v>
      </c>
      <c r="CV55">
        <v>4</v>
      </c>
      <c r="CW55">
        <v>13</v>
      </c>
      <c r="CX55">
        <v>19</v>
      </c>
      <c r="CY55">
        <v>5</v>
      </c>
      <c r="CZ55">
        <v>12</v>
      </c>
      <c r="DA55">
        <v>19</v>
      </c>
      <c r="DB55">
        <v>6</v>
      </c>
      <c r="DC55">
        <v>10</v>
      </c>
      <c r="DD55">
        <v>21</v>
      </c>
      <c r="DE55">
        <v>7</v>
      </c>
      <c r="DF55">
        <v>12</v>
      </c>
      <c r="DG55">
        <v>21</v>
      </c>
      <c r="DH55">
        <v>8</v>
      </c>
      <c r="DI55">
        <v>4</v>
      </c>
      <c r="DJ55">
        <v>18</v>
      </c>
      <c r="DK55">
        <v>9</v>
      </c>
      <c r="DL55">
        <v>10</v>
      </c>
      <c r="DM55">
        <v>19</v>
      </c>
      <c r="DN55">
        <v>10</v>
      </c>
      <c r="DO55">
        <v>5</v>
      </c>
      <c r="DP55">
        <v>19</v>
      </c>
      <c r="EB55">
        <v>4</v>
      </c>
      <c r="EC55">
        <v>3</v>
      </c>
      <c r="ED55">
        <f t="shared" si="37"/>
        <v>43</v>
      </c>
    </row>
    <row r="56" spans="1:134" ht="15.6">
      <c r="A56" s="2">
        <v>20210224</v>
      </c>
      <c r="B56" s="2">
        <v>735</v>
      </c>
      <c r="C56" s="2">
        <v>703</v>
      </c>
      <c r="D56" s="2">
        <v>686</v>
      </c>
      <c r="E56" s="2">
        <v>673</v>
      </c>
      <c r="F56" s="2">
        <v>681</v>
      </c>
      <c r="G56" s="2">
        <v>702</v>
      </c>
      <c r="H56" s="2">
        <v>737</v>
      </c>
      <c r="I56" s="2">
        <v>750</v>
      </c>
      <c r="J56" s="2">
        <v>653</v>
      </c>
      <c r="K56" s="2">
        <v>584</v>
      </c>
      <c r="L56" s="2">
        <v>568</v>
      </c>
      <c r="M56" s="2">
        <v>542</v>
      </c>
      <c r="N56" s="2">
        <v>524</v>
      </c>
      <c r="O56" s="2">
        <v>553</v>
      </c>
      <c r="P56" s="2">
        <v>565</v>
      </c>
      <c r="Q56" s="2">
        <v>612</v>
      </c>
      <c r="R56" s="2">
        <v>676</v>
      </c>
      <c r="S56" s="2">
        <v>741</v>
      </c>
      <c r="T56" s="2">
        <v>805</v>
      </c>
      <c r="U56" s="2">
        <v>825</v>
      </c>
      <c r="V56" s="2">
        <v>808</v>
      </c>
      <c r="W56" s="2">
        <v>787</v>
      </c>
      <c r="X56" s="2">
        <v>779</v>
      </c>
      <c r="Y56" s="2">
        <v>772</v>
      </c>
      <c r="AA56" s="4">
        <v>44251</v>
      </c>
      <c r="AB56">
        <f t="shared" si="0"/>
        <v>0.89090909090909087</v>
      </c>
      <c r="AC56">
        <f t="shared" si="1"/>
        <v>0.85212121212121217</v>
      </c>
      <c r="AD56">
        <f t="shared" si="2"/>
        <v>0.83151515151515154</v>
      </c>
      <c r="AE56">
        <f t="shared" si="3"/>
        <v>0.81575757575757579</v>
      </c>
      <c r="AF56">
        <f t="shared" si="4"/>
        <v>0.82545454545454544</v>
      </c>
      <c r="AG56">
        <f t="shared" si="5"/>
        <v>0.85090909090909095</v>
      </c>
      <c r="AH56">
        <f t="shared" si="6"/>
        <v>0.89333333333333331</v>
      </c>
      <c r="AI56">
        <f t="shared" si="7"/>
        <v>0.90909090909090906</v>
      </c>
      <c r="AJ56">
        <f t="shared" si="8"/>
        <v>0.7915151515151515</v>
      </c>
      <c r="AK56">
        <f t="shared" si="9"/>
        <v>0.70787878787878789</v>
      </c>
      <c r="AL56">
        <f t="shared" si="10"/>
        <v>0.68848484848484848</v>
      </c>
      <c r="AM56">
        <f t="shared" si="11"/>
        <v>0.65696969696969698</v>
      </c>
      <c r="AN56">
        <f t="shared" si="12"/>
        <v>0.63515151515151513</v>
      </c>
      <c r="AO56">
        <f t="shared" si="13"/>
        <v>0.67030303030303029</v>
      </c>
      <c r="AP56">
        <f t="shared" si="14"/>
        <v>0.68484848484848482</v>
      </c>
      <c r="AQ56">
        <f t="shared" si="15"/>
        <v>0.74181818181818182</v>
      </c>
      <c r="AR56">
        <f t="shared" si="16"/>
        <v>0.81939393939393934</v>
      </c>
      <c r="AS56">
        <f t="shared" si="17"/>
        <v>0.89818181818181819</v>
      </c>
      <c r="AT56">
        <f t="shared" si="18"/>
        <v>0.97575757575757571</v>
      </c>
      <c r="AU56">
        <f t="shared" si="19"/>
        <v>1</v>
      </c>
      <c r="AV56">
        <f t="shared" si="20"/>
        <v>0.97939393939393937</v>
      </c>
      <c r="AW56">
        <f t="shared" si="21"/>
        <v>0.95393939393939398</v>
      </c>
      <c r="AX56">
        <f t="shared" si="22"/>
        <v>0.94424242424242422</v>
      </c>
      <c r="AY56">
        <f t="shared" si="23"/>
        <v>0.93575757575757579</v>
      </c>
      <c r="AZ56">
        <f t="shared" si="24"/>
        <v>0.63515151515151513</v>
      </c>
      <c r="BA56" s="6" t="s">
        <v>36</v>
      </c>
      <c r="BB56" t="str" cm="1">
        <f t="array" ref="BB56">_xlfn.SWITCH(MONTH($AA56),3,"봄",4,"봄",5,"봄",6,"여름",7,"여름",8,"여름",9,"가을",10,"가을",11,"가을",12,"겨울",1,"겨울",2,"겨울")</f>
        <v>겨울</v>
      </c>
      <c r="BD56" t="str">
        <f t="shared" si="25"/>
        <v/>
      </c>
      <c r="BE56" s="6">
        <f>[1]ptemp!$F56</f>
        <v>3</v>
      </c>
      <c r="BF56">
        <f>[1]solar!$E56</f>
        <v>11</v>
      </c>
      <c r="BG56" t="str">
        <f t="shared" si="26"/>
        <v>0</v>
      </c>
      <c r="BH56" s="11"/>
      <c r="BI56">
        <f t="shared" si="27"/>
        <v>3</v>
      </c>
      <c r="BJ56">
        <f t="shared" si="28"/>
        <v>0</v>
      </c>
      <c r="BK56">
        <f t="shared" si="29"/>
        <v>4</v>
      </c>
      <c r="BL56">
        <f t="shared" si="30"/>
        <v>13</v>
      </c>
      <c r="BM56">
        <f t="shared" si="31"/>
        <v>20</v>
      </c>
      <c r="BN56" s="11">
        <v>3.1</v>
      </c>
      <c r="BO56">
        <f t="shared" si="32"/>
        <v>2</v>
      </c>
      <c r="BR56">
        <v>1</v>
      </c>
      <c r="BS56">
        <v>12</v>
      </c>
      <c r="BT56">
        <v>20</v>
      </c>
      <c r="BU56">
        <v>2</v>
      </c>
      <c r="BV56">
        <v>5</v>
      </c>
      <c r="BW56">
        <v>18</v>
      </c>
      <c r="BX56">
        <v>3</v>
      </c>
      <c r="BY56">
        <v>4</v>
      </c>
      <c r="BZ56">
        <v>19</v>
      </c>
      <c r="CA56">
        <v>4</v>
      </c>
      <c r="CB56">
        <v>12</v>
      </c>
      <c r="CC56">
        <v>20</v>
      </c>
      <c r="CE56" t="s">
        <v>82</v>
      </c>
      <c r="CF56">
        <v>5</v>
      </c>
      <c r="CG56">
        <v>20</v>
      </c>
      <c r="CH56" t="s">
        <v>81</v>
      </c>
      <c r="CI56">
        <v>15</v>
      </c>
      <c r="CJ56">
        <v>21</v>
      </c>
      <c r="CM56">
        <v>1</v>
      </c>
      <c r="CN56">
        <v>14</v>
      </c>
      <c r="CO56">
        <v>19</v>
      </c>
      <c r="CP56">
        <v>2</v>
      </c>
      <c r="CQ56">
        <v>13</v>
      </c>
      <c r="CR56">
        <v>20</v>
      </c>
      <c r="CS56">
        <v>3</v>
      </c>
      <c r="CT56">
        <v>13</v>
      </c>
      <c r="CU56">
        <v>19</v>
      </c>
      <c r="CV56">
        <v>4</v>
      </c>
      <c r="CW56">
        <v>12</v>
      </c>
      <c r="CX56">
        <v>19</v>
      </c>
      <c r="CY56">
        <v>5</v>
      </c>
      <c r="CZ56">
        <v>6</v>
      </c>
      <c r="DA56">
        <v>19</v>
      </c>
      <c r="DB56">
        <v>6</v>
      </c>
      <c r="DC56">
        <v>14</v>
      </c>
      <c r="DD56">
        <v>21</v>
      </c>
      <c r="DE56">
        <v>7</v>
      </c>
      <c r="DF56">
        <v>12</v>
      </c>
      <c r="DG56">
        <v>21</v>
      </c>
      <c r="DH56">
        <v>8</v>
      </c>
      <c r="DI56">
        <v>10</v>
      </c>
      <c r="DJ56">
        <v>19</v>
      </c>
      <c r="DK56">
        <v>9</v>
      </c>
      <c r="DL56">
        <v>14</v>
      </c>
      <c r="DM56">
        <v>19</v>
      </c>
      <c r="DN56">
        <v>10</v>
      </c>
      <c r="DO56">
        <v>5</v>
      </c>
      <c r="DP56">
        <v>19</v>
      </c>
      <c r="EB56">
        <v>4</v>
      </c>
      <c r="EC56">
        <v>4</v>
      </c>
      <c r="ED56">
        <f t="shared" si="37"/>
        <v>32</v>
      </c>
    </row>
    <row r="57" spans="1:134" ht="15.6">
      <c r="A57" s="2">
        <v>20210225</v>
      </c>
      <c r="B57" s="2">
        <v>721</v>
      </c>
      <c r="C57" s="2">
        <v>686</v>
      </c>
      <c r="D57" s="2">
        <v>663</v>
      </c>
      <c r="E57" s="2">
        <v>647</v>
      </c>
      <c r="F57" s="2">
        <v>647</v>
      </c>
      <c r="G57" s="2">
        <v>665</v>
      </c>
      <c r="H57" s="2">
        <v>701</v>
      </c>
      <c r="I57" s="2">
        <v>723</v>
      </c>
      <c r="J57" s="2">
        <v>642</v>
      </c>
      <c r="K57" s="2">
        <v>651</v>
      </c>
      <c r="L57" s="2">
        <v>669</v>
      </c>
      <c r="M57" s="2">
        <v>654</v>
      </c>
      <c r="N57" s="2">
        <v>665</v>
      </c>
      <c r="O57" s="2">
        <v>695</v>
      </c>
      <c r="P57" s="2">
        <v>711</v>
      </c>
      <c r="Q57" s="2">
        <v>757</v>
      </c>
      <c r="R57" s="2">
        <v>801</v>
      </c>
      <c r="S57" s="2">
        <v>820</v>
      </c>
      <c r="T57" s="2">
        <v>814</v>
      </c>
      <c r="U57" s="2">
        <v>814</v>
      </c>
      <c r="V57" s="2">
        <v>794</v>
      </c>
      <c r="W57" s="2">
        <v>778</v>
      </c>
      <c r="X57" s="2">
        <v>759</v>
      </c>
      <c r="Y57" s="2">
        <v>745</v>
      </c>
      <c r="AA57" s="4">
        <v>44252</v>
      </c>
      <c r="AB57">
        <f t="shared" si="0"/>
        <v>0.87926829268292683</v>
      </c>
      <c r="AC57">
        <f t="shared" si="1"/>
        <v>0.8365853658536585</v>
      </c>
      <c r="AD57">
        <f t="shared" si="2"/>
        <v>0.80853658536585371</v>
      </c>
      <c r="AE57">
        <f t="shared" si="3"/>
        <v>0.78902439024390247</v>
      </c>
      <c r="AF57">
        <f t="shared" si="4"/>
        <v>0.78902439024390247</v>
      </c>
      <c r="AG57">
        <f t="shared" si="5"/>
        <v>0.81097560975609762</v>
      </c>
      <c r="AH57">
        <f t="shared" si="6"/>
        <v>0.85487804878048779</v>
      </c>
      <c r="AI57">
        <f t="shared" si="7"/>
        <v>0.88170731707317074</v>
      </c>
      <c r="AJ57">
        <f t="shared" si="8"/>
        <v>0.78292682926829271</v>
      </c>
      <c r="AK57">
        <f t="shared" si="9"/>
        <v>0.79390243902439028</v>
      </c>
      <c r="AL57">
        <f t="shared" si="10"/>
        <v>0.81585365853658531</v>
      </c>
      <c r="AM57">
        <f t="shared" si="11"/>
        <v>0.79756097560975614</v>
      </c>
      <c r="AN57">
        <f t="shared" si="12"/>
        <v>0.81097560975609762</v>
      </c>
      <c r="AO57">
        <f t="shared" si="13"/>
        <v>0.84756097560975607</v>
      </c>
      <c r="AP57">
        <f t="shared" si="14"/>
        <v>0.86707317073170731</v>
      </c>
      <c r="AQ57">
        <f t="shared" si="15"/>
        <v>0.92317073170731712</v>
      </c>
      <c r="AR57">
        <f t="shared" si="16"/>
        <v>0.97682926829268291</v>
      </c>
      <c r="AS57">
        <f t="shared" si="17"/>
        <v>1</v>
      </c>
      <c r="AT57">
        <f t="shared" si="18"/>
        <v>0.99268292682926829</v>
      </c>
      <c r="AU57">
        <f t="shared" si="19"/>
        <v>0.99268292682926829</v>
      </c>
      <c r="AV57">
        <f t="shared" si="20"/>
        <v>0.96829268292682924</v>
      </c>
      <c r="AW57">
        <f t="shared" si="21"/>
        <v>0.948780487804878</v>
      </c>
      <c r="AX57">
        <f t="shared" si="22"/>
        <v>0.92560975609756102</v>
      </c>
      <c r="AY57">
        <f t="shared" si="23"/>
        <v>0.90853658536585369</v>
      </c>
      <c r="AZ57">
        <f t="shared" si="24"/>
        <v>0.78292682926829271</v>
      </c>
      <c r="BA57" s="8" t="s">
        <v>37</v>
      </c>
      <c r="BB57" t="str" cm="1">
        <f t="array" ref="BB57">_xlfn.SWITCH(MONTH($AA57),3,"봄",4,"봄",5,"봄",6,"여름",7,"여름",8,"여름",9,"가을",10,"가을",11,"가을",12,"겨울",1,"겨울",2,"겨울")</f>
        <v>겨울</v>
      </c>
      <c r="BD57" t="str">
        <f t="shared" si="25"/>
        <v/>
      </c>
      <c r="BE57" s="6">
        <f>[1]ptemp!$F57</f>
        <v>4</v>
      </c>
      <c r="BF57">
        <f>[1]solar!$E57</f>
        <v>4</v>
      </c>
      <c r="BG57" t="str">
        <f t="shared" si="26"/>
        <v>1</v>
      </c>
      <c r="BH57" s="11">
        <v>19.600000000000001</v>
      </c>
      <c r="BI57">
        <f t="shared" si="27"/>
        <v>4</v>
      </c>
      <c r="BJ57">
        <f t="shared" si="28"/>
        <v>0</v>
      </c>
      <c r="BK57">
        <f t="shared" si="29"/>
        <v>4</v>
      </c>
      <c r="BL57">
        <f t="shared" si="30"/>
        <v>9</v>
      </c>
      <c r="BM57">
        <f t="shared" si="31"/>
        <v>18</v>
      </c>
      <c r="BN57" s="11">
        <v>6.3</v>
      </c>
      <c r="BO57">
        <f t="shared" si="32"/>
        <v>3</v>
      </c>
      <c r="BR57">
        <v>1</v>
      </c>
      <c r="BS57">
        <v>12</v>
      </c>
      <c r="BT57">
        <v>21</v>
      </c>
      <c r="BU57">
        <v>2</v>
      </c>
      <c r="BV57">
        <v>5</v>
      </c>
      <c r="BW57">
        <v>20</v>
      </c>
      <c r="BX57">
        <v>3</v>
      </c>
      <c r="BY57">
        <v>4</v>
      </c>
      <c r="BZ57">
        <v>19</v>
      </c>
      <c r="CA57">
        <v>4</v>
      </c>
      <c r="CB57">
        <v>4</v>
      </c>
      <c r="CC57">
        <v>20</v>
      </c>
      <c r="CE57" t="s">
        <v>82</v>
      </c>
      <c r="CF57">
        <v>4</v>
      </c>
      <c r="CG57">
        <v>19</v>
      </c>
      <c r="CH57" t="s">
        <v>81</v>
      </c>
      <c r="CI57">
        <v>11</v>
      </c>
      <c r="CJ57">
        <v>21</v>
      </c>
      <c r="CM57">
        <v>1</v>
      </c>
      <c r="CN57">
        <v>13</v>
      </c>
      <c r="CO57">
        <v>19</v>
      </c>
      <c r="CP57">
        <v>2</v>
      </c>
      <c r="CQ57">
        <v>13</v>
      </c>
      <c r="CR57">
        <v>21</v>
      </c>
      <c r="CS57">
        <v>3</v>
      </c>
      <c r="CT57">
        <v>13</v>
      </c>
      <c r="CU57">
        <v>19</v>
      </c>
      <c r="CV57">
        <v>4</v>
      </c>
      <c r="CW57">
        <v>4</v>
      </c>
      <c r="CX57">
        <v>19</v>
      </c>
      <c r="CY57">
        <v>5</v>
      </c>
      <c r="CZ57">
        <v>13</v>
      </c>
      <c r="DA57">
        <v>20</v>
      </c>
      <c r="DB57">
        <v>6</v>
      </c>
      <c r="DC57">
        <v>11</v>
      </c>
      <c r="DD57">
        <v>21</v>
      </c>
      <c r="DE57">
        <v>7</v>
      </c>
      <c r="DF57">
        <v>12</v>
      </c>
      <c r="DG57">
        <v>21</v>
      </c>
      <c r="DH57">
        <v>8</v>
      </c>
      <c r="DI57">
        <v>5</v>
      </c>
      <c r="DJ57">
        <v>18</v>
      </c>
      <c r="DK57">
        <v>9</v>
      </c>
      <c r="DL57">
        <v>4</v>
      </c>
      <c r="DM57">
        <v>19</v>
      </c>
      <c r="DN57">
        <v>10</v>
      </c>
      <c r="DO57">
        <v>5</v>
      </c>
      <c r="DP57">
        <v>18</v>
      </c>
      <c r="EB57">
        <v>4</v>
      </c>
      <c r="EC57">
        <v>5</v>
      </c>
      <c r="ED57">
        <f t="shared" si="37"/>
        <v>18</v>
      </c>
    </row>
    <row r="58" spans="1:134" ht="15.6">
      <c r="A58" s="2">
        <v>20210226</v>
      </c>
      <c r="B58" s="2">
        <v>701</v>
      </c>
      <c r="C58" s="2">
        <v>666</v>
      </c>
      <c r="D58" s="2">
        <v>640</v>
      </c>
      <c r="E58" s="2">
        <v>637</v>
      </c>
      <c r="F58" s="2">
        <v>634</v>
      </c>
      <c r="G58" s="2">
        <v>645</v>
      </c>
      <c r="H58" s="2">
        <v>672</v>
      </c>
      <c r="I58" s="2">
        <v>707</v>
      </c>
      <c r="J58" s="2">
        <v>761</v>
      </c>
      <c r="K58" s="2">
        <v>797</v>
      </c>
      <c r="L58" s="2">
        <v>819</v>
      </c>
      <c r="M58" s="2">
        <v>724</v>
      </c>
      <c r="N58" s="2">
        <v>685</v>
      </c>
      <c r="O58" s="2">
        <v>705</v>
      </c>
      <c r="P58" s="2">
        <v>692</v>
      </c>
      <c r="Q58" s="2">
        <v>709</v>
      </c>
      <c r="R58" s="2">
        <v>756</v>
      </c>
      <c r="S58" s="2">
        <v>801</v>
      </c>
      <c r="T58" s="2">
        <v>816</v>
      </c>
      <c r="U58" s="2">
        <v>811</v>
      </c>
      <c r="V58" s="2">
        <v>791</v>
      </c>
      <c r="W58" s="2">
        <v>772</v>
      </c>
      <c r="X58" s="2">
        <v>756</v>
      </c>
      <c r="Y58" s="2">
        <v>750</v>
      </c>
      <c r="AA58" s="4">
        <v>44253</v>
      </c>
      <c r="AB58">
        <f t="shared" si="0"/>
        <v>0.85592185592185588</v>
      </c>
      <c r="AC58">
        <f t="shared" si="1"/>
        <v>0.81318681318681318</v>
      </c>
      <c r="AD58">
        <f t="shared" si="2"/>
        <v>0.78144078144078144</v>
      </c>
      <c r="AE58">
        <f t="shared" si="3"/>
        <v>0.77777777777777779</v>
      </c>
      <c r="AF58">
        <f t="shared" si="4"/>
        <v>0.77411477411477414</v>
      </c>
      <c r="AG58">
        <f t="shared" si="5"/>
        <v>0.78754578754578752</v>
      </c>
      <c r="AH58">
        <f t="shared" si="6"/>
        <v>0.82051282051282048</v>
      </c>
      <c r="AI58">
        <f t="shared" si="7"/>
        <v>0.86324786324786329</v>
      </c>
      <c r="AJ58">
        <f t="shared" si="8"/>
        <v>0.92918192918192921</v>
      </c>
      <c r="AK58">
        <f t="shared" si="9"/>
        <v>0.97313797313797312</v>
      </c>
      <c r="AL58">
        <f t="shared" si="10"/>
        <v>1</v>
      </c>
      <c r="AM58">
        <f t="shared" si="11"/>
        <v>0.88400488400488397</v>
      </c>
      <c r="AN58">
        <f t="shared" si="12"/>
        <v>0.83638583638583641</v>
      </c>
      <c r="AO58">
        <f t="shared" si="13"/>
        <v>0.86080586080586086</v>
      </c>
      <c r="AP58">
        <f t="shared" si="14"/>
        <v>0.84493284493284493</v>
      </c>
      <c r="AQ58">
        <f t="shared" si="15"/>
        <v>0.86568986568986572</v>
      </c>
      <c r="AR58">
        <f t="shared" si="16"/>
        <v>0.92307692307692313</v>
      </c>
      <c r="AS58">
        <f t="shared" si="17"/>
        <v>0.97802197802197799</v>
      </c>
      <c r="AT58">
        <f t="shared" si="18"/>
        <v>0.99633699633699635</v>
      </c>
      <c r="AU58">
        <f t="shared" si="19"/>
        <v>0.99023199023199027</v>
      </c>
      <c r="AV58">
        <f t="shared" si="20"/>
        <v>0.96581196581196582</v>
      </c>
      <c r="AW58">
        <f t="shared" si="21"/>
        <v>0.94261294261294259</v>
      </c>
      <c r="AX58">
        <f t="shared" si="22"/>
        <v>0.92307692307692313</v>
      </c>
      <c r="AY58">
        <f t="shared" si="23"/>
        <v>0.91575091575091572</v>
      </c>
      <c r="AZ58">
        <f t="shared" si="24"/>
        <v>0.77411477411477414</v>
      </c>
      <c r="BA58" s="9" t="s">
        <v>38</v>
      </c>
      <c r="BB58" t="str" cm="1">
        <f t="array" ref="BB58">_xlfn.SWITCH(MONTH($AA58),3,"봄",4,"봄",5,"봄",6,"여름",7,"여름",8,"여름",9,"가을",10,"가을",11,"가을",12,"겨울",1,"겨울",2,"겨울")</f>
        <v>겨울</v>
      </c>
      <c r="BD58" t="str">
        <f t="shared" si="25"/>
        <v/>
      </c>
      <c r="BE58" s="6">
        <f>[1]ptemp!$F58</f>
        <v>4</v>
      </c>
      <c r="BF58">
        <f>[1]solar!$E58</f>
        <v>2</v>
      </c>
      <c r="BG58" t="str">
        <f t="shared" si="26"/>
        <v>1</v>
      </c>
      <c r="BH58" s="11">
        <v>5.4</v>
      </c>
      <c r="BI58">
        <f t="shared" si="27"/>
        <v>5</v>
      </c>
      <c r="BJ58">
        <f t="shared" si="28"/>
        <v>0</v>
      </c>
      <c r="BK58">
        <f t="shared" si="29"/>
        <v>4</v>
      </c>
      <c r="BL58">
        <f t="shared" si="30"/>
        <v>5</v>
      </c>
      <c r="BM58">
        <f t="shared" si="31"/>
        <v>11</v>
      </c>
      <c r="BN58" s="11">
        <v>6.1</v>
      </c>
      <c r="BO58">
        <f t="shared" si="32"/>
        <v>3</v>
      </c>
      <c r="BR58">
        <v>1</v>
      </c>
      <c r="BS58">
        <v>13</v>
      </c>
      <c r="BT58">
        <v>21</v>
      </c>
      <c r="BU58">
        <v>2</v>
      </c>
      <c r="BV58">
        <v>5</v>
      </c>
      <c r="BW58">
        <v>20</v>
      </c>
      <c r="BX58">
        <v>3</v>
      </c>
      <c r="BY58">
        <v>11</v>
      </c>
      <c r="BZ58">
        <v>19</v>
      </c>
      <c r="CA58">
        <v>4</v>
      </c>
      <c r="CB58">
        <v>13</v>
      </c>
      <c r="CC58">
        <v>19</v>
      </c>
      <c r="CE58" t="s">
        <v>82</v>
      </c>
      <c r="CF58">
        <v>11</v>
      </c>
      <c r="CG58">
        <v>20</v>
      </c>
      <c r="CH58" t="s">
        <v>81</v>
      </c>
      <c r="CI58">
        <v>13</v>
      </c>
      <c r="CJ58">
        <v>20</v>
      </c>
      <c r="CM58">
        <v>1</v>
      </c>
      <c r="CN58">
        <v>13</v>
      </c>
      <c r="CO58">
        <v>19</v>
      </c>
      <c r="CP58">
        <v>2</v>
      </c>
      <c r="CQ58">
        <v>15</v>
      </c>
      <c r="CR58">
        <v>19</v>
      </c>
      <c r="CS58">
        <v>3</v>
      </c>
      <c r="CT58">
        <v>12</v>
      </c>
      <c r="CU58">
        <v>19</v>
      </c>
      <c r="CV58">
        <v>4</v>
      </c>
      <c r="CW58">
        <v>13</v>
      </c>
      <c r="CX58">
        <v>19</v>
      </c>
      <c r="CY58">
        <v>5</v>
      </c>
      <c r="CZ58">
        <v>13</v>
      </c>
      <c r="DA58">
        <v>20</v>
      </c>
      <c r="DB58">
        <v>6</v>
      </c>
      <c r="DC58">
        <v>11</v>
      </c>
      <c r="DD58">
        <v>21</v>
      </c>
      <c r="DE58">
        <v>7</v>
      </c>
      <c r="DF58">
        <v>11</v>
      </c>
      <c r="DG58">
        <v>21</v>
      </c>
      <c r="DH58">
        <v>8</v>
      </c>
      <c r="DI58">
        <v>5</v>
      </c>
      <c r="DJ58">
        <v>19</v>
      </c>
      <c r="DK58">
        <v>9</v>
      </c>
      <c r="DL58">
        <v>4</v>
      </c>
      <c r="DM58">
        <v>18</v>
      </c>
      <c r="DN58">
        <v>10</v>
      </c>
      <c r="DO58">
        <v>5</v>
      </c>
      <c r="DP58">
        <v>19</v>
      </c>
      <c r="EB58">
        <v>4</v>
      </c>
      <c r="EC58">
        <v>6</v>
      </c>
      <c r="ED58">
        <f t="shared" si="37"/>
        <v>18</v>
      </c>
    </row>
    <row r="59" spans="1:134" ht="15.6">
      <c r="A59" s="2">
        <v>20210227</v>
      </c>
      <c r="B59" s="2">
        <v>710</v>
      </c>
      <c r="C59" s="2">
        <v>676</v>
      </c>
      <c r="D59" s="2">
        <v>652</v>
      </c>
      <c r="E59" s="2">
        <v>637</v>
      </c>
      <c r="F59" s="2">
        <v>638</v>
      </c>
      <c r="G59" s="2">
        <v>653</v>
      </c>
      <c r="H59" s="2">
        <v>672</v>
      </c>
      <c r="I59" s="2">
        <v>679</v>
      </c>
      <c r="J59" s="2">
        <v>672</v>
      </c>
      <c r="K59" s="2">
        <v>604</v>
      </c>
      <c r="L59" s="2">
        <v>571</v>
      </c>
      <c r="M59" s="2">
        <v>603</v>
      </c>
      <c r="N59" s="2">
        <v>609</v>
      </c>
      <c r="O59" s="2">
        <v>610</v>
      </c>
      <c r="P59" s="2">
        <v>633</v>
      </c>
      <c r="Q59" s="2">
        <v>695</v>
      </c>
      <c r="R59" s="2">
        <v>745</v>
      </c>
      <c r="S59" s="2">
        <v>768</v>
      </c>
      <c r="T59" s="2">
        <v>784</v>
      </c>
      <c r="U59" s="2">
        <v>790</v>
      </c>
      <c r="V59" s="2">
        <v>780</v>
      </c>
      <c r="W59" s="2">
        <v>758</v>
      </c>
      <c r="X59" s="2">
        <v>742</v>
      </c>
      <c r="Y59" s="2">
        <v>735</v>
      </c>
      <c r="AA59" s="4">
        <v>44254</v>
      </c>
      <c r="AB59">
        <f t="shared" si="0"/>
        <v>0.89873417721518989</v>
      </c>
      <c r="AC59">
        <f t="shared" si="1"/>
        <v>0.85569620253164558</v>
      </c>
      <c r="AD59">
        <f t="shared" si="2"/>
        <v>0.82531645569620249</v>
      </c>
      <c r="AE59">
        <f t="shared" si="3"/>
        <v>0.8063291139240506</v>
      </c>
      <c r="AF59">
        <f t="shared" si="4"/>
        <v>0.80759493670886073</v>
      </c>
      <c r="AG59">
        <f t="shared" si="5"/>
        <v>0.82658227848101262</v>
      </c>
      <c r="AH59">
        <f t="shared" si="6"/>
        <v>0.85063291139240504</v>
      </c>
      <c r="AI59">
        <f t="shared" si="7"/>
        <v>0.85949367088607598</v>
      </c>
      <c r="AJ59">
        <f t="shared" si="8"/>
        <v>0.85063291139240504</v>
      </c>
      <c r="AK59">
        <f t="shared" si="9"/>
        <v>0.76455696202531642</v>
      </c>
      <c r="AL59">
        <f t="shared" si="10"/>
        <v>0.72278481012658224</v>
      </c>
      <c r="AM59">
        <f t="shared" si="11"/>
        <v>0.76329113924050629</v>
      </c>
      <c r="AN59">
        <f t="shared" si="12"/>
        <v>0.77088607594936709</v>
      </c>
      <c r="AO59">
        <f t="shared" si="13"/>
        <v>0.77215189873417722</v>
      </c>
      <c r="AP59">
        <f t="shared" si="14"/>
        <v>0.80126582278481018</v>
      </c>
      <c r="AQ59">
        <f t="shared" si="15"/>
        <v>0.879746835443038</v>
      </c>
      <c r="AR59">
        <f t="shared" si="16"/>
        <v>0.94303797468354433</v>
      </c>
      <c r="AS59">
        <f t="shared" si="17"/>
        <v>0.97215189873417718</v>
      </c>
      <c r="AT59">
        <f t="shared" si="18"/>
        <v>0.9924050632911392</v>
      </c>
      <c r="AU59">
        <f t="shared" si="19"/>
        <v>1</v>
      </c>
      <c r="AV59">
        <f t="shared" si="20"/>
        <v>0.98734177215189878</v>
      </c>
      <c r="AW59">
        <f t="shared" si="21"/>
        <v>0.95949367088607596</v>
      </c>
      <c r="AX59">
        <f t="shared" si="22"/>
        <v>0.93924050632911393</v>
      </c>
      <c r="AY59">
        <f t="shared" si="23"/>
        <v>0.930379746835443</v>
      </c>
      <c r="AZ59">
        <f t="shared" si="24"/>
        <v>0.72278481012658224</v>
      </c>
      <c r="BA59" s="6" t="s">
        <v>39</v>
      </c>
      <c r="BB59" t="str" cm="1">
        <f t="array" ref="BB59">_xlfn.SWITCH(MONTH($AA59),3,"봄",4,"봄",5,"봄",6,"여름",7,"여름",8,"여름",9,"가을",10,"가을",11,"가을",12,"겨울",1,"겨울",2,"겨울")</f>
        <v>겨울</v>
      </c>
      <c r="BD59" t="str">
        <f t="shared" si="25"/>
        <v>휴일</v>
      </c>
      <c r="BE59" s="6">
        <f>[1]ptemp!$F59</f>
        <v>5</v>
      </c>
      <c r="BF59">
        <f>[1]solar!$E59</f>
        <v>4</v>
      </c>
      <c r="BG59" t="str">
        <f t="shared" si="26"/>
        <v>0</v>
      </c>
      <c r="BH59" s="11"/>
      <c r="BI59">
        <f t="shared" si="27"/>
        <v>6</v>
      </c>
      <c r="BJ59">
        <f t="shared" si="28"/>
        <v>1</v>
      </c>
      <c r="BK59">
        <f t="shared" si="29"/>
        <v>4</v>
      </c>
      <c r="BL59">
        <f t="shared" si="30"/>
        <v>11</v>
      </c>
      <c r="BM59">
        <f t="shared" si="31"/>
        <v>20</v>
      </c>
      <c r="BN59" s="11">
        <v>8.5</v>
      </c>
      <c r="BO59">
        <f t="shared" si="32"/>
        <v>4</v>
      </c>
      <c r="BR59">
        <v>1</v>
      </c>
      <c r="BS59">
        <v>10</v>
      </c>
      <c r="BT59">
        <v>21</v>
      </c>
      <c r="BU59">
        <v>2</v>
      </c>
      <c r="BV59">
        <v>5</v>
      </c>
      <c r="BW59">
        <v>20</v>
      </c>
      <c r="BX59">
        <v>3</v>
      </c>
      <c r="BY59">
        <v>12</v>
      </c>
      <c r="BZ59">
        <v>19</v>
      </c>
      <c r="CA59">
        <v>4</v>
      </c>
      <c r="CB59">
        <v>5</v>
      </c>
      <c r="CC59">
        <v>19</v>
      </c>
      <c r="CE59" t="s">
        <v>82</v>
      </c>
      <c r="CF59">
        <v>4</v>
      </c>
      <c r="CG59">
        <v>19</v>
      </c>
      <c r="CH59" t="s">
        <v>81</v>
      </c>
      <c r="CI59">
        <v>13</v>
      </c>
      <c r="CJ59">
        <v>20</v>
      </c>
      <c r="CM59">
        <v>1</v>
      </c>
      <c r="CN59">
        <v>12</v>
      </c>
      <c r="CO59">
        <v>19</v>
      </c>
      <c r="CP59">
        <v>2</v>
      </c>
      <c r="CQ59">
        <v>11</v>
      </c>
      <c r="CR59">
        <v>19</v>
      </c>
      <c r="CS59">
        <v>3</v>
      </c>
      <c r="CT59">
        <v>14</v>
      </c>
      <c r="CU59">
        <v>19</v>
      </c>
      <c r="CV59">
        <v>4</v>
      </c>
      <c r="CW59">
        <v>14</v>
      </c>
      <c r="CX59">
        <v>19</v>
      </c>
      <c r="CY59">
        <v>5</v>
      </c>
      <c r="CZ59">
        <v>12</v>
      </c>
      <c r="DA59">
        <v>20</v>
      </c>
      <c r="DB59">
        <v>6</v>
      </c>
      <c r="DC59">
        <v>13</v>
      </c>
      <c r="DD59">
        <v>21</v>
      </c>
      <c r="DE59">
        <v>7</v>
      </c>
      <c r="DF59">
        <v>10</v>
      </c>
      <c r="DG59">
        <v>21</v>
      </c>
      <c r="DH59">
        <v>8</v>
      </c>
      <c r="DI59">
        <v>11</v>
      </c>
      <c r="DJ59">
        <v>19</v>
      </c>
      <c r="DK59">
        <v>9</v>
      </c>
      <c r="DL59">
        <v>4</v>
      </c>
      <c r="DM59">
        <v>18</v>
      </c>
      <c r="DN59">
        <v>10</v>
      </c>
      <c r="DO59">
        <v>5</v>
      </c>
      <c r="DP59">
        <v>19</v>
      </c>
      <c r="EB59">
        <v>4</v>
      </c>
      <c r="EC59">
        <v>7</v>
      </c>
      <c r="ED59">
        <f t="shared" si="37"/>
        <v>18</v>
      </c>
    </row>
    <row r="60" spans="1:134" ht="15.6">
      <c r="A60" s="2">
        <v>20210228</v>
      </c>
      <c r="B60" s="2">
        <v>692</v>
      </c>
      <c r="C60" s="2">
        <v>654</v>
      </c>
      <c r="D60" s="2">
        <v>630</v>
      </c>
      <c r="E60" s="2">
        <v>612</v>
      </c>
      <c r="F60" s="2">
        <v>611</v>
      </c>
      <c r="G60" s="2">
        <v>621</v>
      </c>
      <c r="H60" s="2">
        <v>643</v>
      </c>
      <c r="I60" s="2">
        <v>646</v>
      </c>
      <c r="J60" s="2">
        <v>595</v>
      </c>
      <c r="K60" s="2">
        <v>600</v>
      </c>
      <c r="L60" s="2">
        <v>516</v>
      </c>
      <c r="M60" s="2">
        <v>574</v>
      </c>
      <c r="N60" s="2">
        <v>593</v>
      </c>
      <c r="O60" s="2">
        <v>590</v>
      </c>
      <c r="P60" s="2">
        <v>580</v>
      </c>
      <c r="Q60" s="2">
        <v>612</v>
      </c>
      <c r="R60" s="2">
        <v>672</v>
      </c>
      <c r="S60" s="2">
        <v>709</v>
      </c>
      <c r="T60" s="2">
        <v>735</v>
      </c>
      <c r="U60" s="2">
        <v>736</v>
      </c>
      <c r="V60" s="2">
        <v>719</v>
      </c>
      <c r="W60" s="2">
        <v>702</v>
      </c>
      <c r="X60" s="2">
        <v>689</v>
      </c>
      <c r="Y60" s="2">
        <v>674</v>
      </c>
      <c r="AA60" s="4">
        <v>44255</v>
      </c>
      <c r="AB60">
        <f t="shared" si="0"/>
        <v>0.94021739130434778</v>
      </c>
      <c r="AC60">
        <f t="shared" si="1"/>
        <v>0.88858695652173914</v>
      </c>
      <c r="AD60">
        <f t="shared" si="2"/>
        <v>0.85597826086956519</v>
      </c>
      <c r="AE60">
        <f t="shared" si="3"/>
        <v>0.83152173913043481</v>
      </c>
      <c r="AF60">
        <f t="shared" si="4"/>
        <v>0.83016304347826086</v>
      </c>
      <c r="AG60">
        <f t="shared" si="5"/>
        <v>0.84375</v>
      </c>
      <c r="AH60">
        <f t="shared" si="6"/>
        <v>0.87364130434782605</v>
      </c>
      <c r="AI60">
        <f t="shared" si="7"/>
        <v>0.87771739130434778</v>
      </c>
      <c r="AJ60">
        <f t="shared" si="8"/>
        <v>0.80842391304347827</v>
      </c>
      <c r="AK60">
        <f t="shared" si="9"/>
        <v>0.81521739130434778</v>
      </c>
      <c r="AL60">
        <f t="shared" si="10"/>
        <v>0.70108695652173914</v>
      </c>
      <c r="AM60">
        <f t="shared" si="11"/>
        <v>0.77989130434782605</v>
      </c>
      <c r="AN60">
        <f t="shared" si="12"/>
        <v>0.80570652173913049</v>
      </c>
      <c r="AO60">
        <f t="shared" si="13"/>
        <v>0.80163043478260865</v>
      </c>
      <c r="AP60">
        <f t="shared" si="14"/>
        <v>0.78804347826086951</v>
      </c>
      <c r="AQ60">
        <f t="shared" si="15"/>
        <v>0.83152173913043481</v>
      </c>
      <c r="AR60">
        <f t="shared" si="16"/>
        <v>0.91304347826086951</v>
      </c>
      <c r="AS60">
        <f t="shared" si="17"/>
        <v>0.96331521739130432</v>
      </c>
      <c r="AT60">
        <f t="shared" si="18"/>
        <v>0.99864130434782605</v>
      </c>
      <c r="AU60">
        <f t="shared" si="19"/>
        <v>1</v>
      </c>
      <c r="AV60">
        <f t="shared" si="20"/>
        <v>0.97690217391304346</v>
      </c>
      <c r="AW60">
        <f t="shared" si="21"/>
        <v>0.95380434782608692</v>
      </c>
      <c r="AX60">
        <f t="shared" si="22"/>
        <v>0.93614130434782605</v>
      </c>
      <c r="AY60">
        <f t="shared" si="23"/>
        <v>0.91576086956521741</v>
      </c>
      <c r="AZ60">
        <f t="shared" si="24"/>
        <v>0.70108695652173914</v>
      </c>
      <c r="BA60" s="8" t="s">
        <v>40</v>
      </c>
      <c r="BB60" t="str" cm="1">
        <f t="array" ref="BB60">_xlfn.SWITCH(MONTH($AA60),3,"봄",4,"봄",5,"봄",6,"여름",7,"여름",8,"여름",9,"가을",10,"가을",11,"가을",12,"겨울",1,"겨울",2,"겨울")</f>
        <v>겨울</v>
      </c>
      <c r="BD60" t="str">
        <f t="shared" si="25"/>
        <v>휴일</v>
      </c>
      <c r="BE60" s="6">
        <f>[1]ptemp!$F60</f>
        <v>5</v>
      </c>
      <c r="BF60">
        <f>[1]solar!$E60</f>
        <v>6</v>
      </c>
      <c r="BG60" t="str">
        <f t="shared" si="26"/>
        <v>1</v>
      </c>
      <c r="BH60" s="11">
        <v>0.1</v>
      </c>
      <c r="BI60">
        <f t="shared" si="27"/>
        <v>7</v>
      </c>
      <c r="BJ60">
        <f t="shared" si="28"/>
        <v>2</v>
      </c>
      <c r="BK60">
        <f t="shared" si="29"/>
        <v>4</v>
      </c>
      <c r="BL60">
        <f t="shared" si="30"/>
        <v>11</v>
      </c>
      <c r="BM60">
        <f t="shared" si="31"/>
        <v>20</v>
      </c>
      <c r="BN60" s="11">
        <v>9.6</v>
      </c>
      <c r="BO60">
        <f t="shared" si="32"/>
        <v>4</v>
      </c>
      <c r="BR60">
        <v>1</v>
      </c>
      <c r="BS60">
        <v>12</v>
      </c>
      <c r="BT60">
        <v>21</v>
      </c>
      <c r="BU60">
        <v>2</v>
      </c>
      <c r="BV60">
        <v>5</v>
      </c>
      <c r="BW60">
        <v>19</v>
      </c>
      <c r="BX60">
        <v>3</v>
      </c>
      <c r="BY60">
        <v>11</v>
      </c>
      <c r="BZ60">
        <v>19</v>
      </c>
      <c r="CA60">
        <v>4</v>
      </c>
      <c r="CB60">
        <v>4</v>
      </c>
      <c r="CC60">
        <v>19</v>
      </c>
      <c r="CE60" t="s">
        <v>82</v>
      </c>
      <c r="CF60">
        <v>13</v>
      </c>
      <c r="CG60">
        <v>21</v>
      </c>
      <c r="CH60" t="s">
        <v>81</v>
      </c>
      <c r="CI60">
        <v>13</v>
      </c>
      <c r="CJ60">
        <v>20</v>
      </c>
      <c r="CM60">
        <v>1</v>
      </c>
      <c r="CN60">
        <v>12</v>
      </c>
      <c r="CO60">
        <v>19</v>
      </c>
      <c r="CP60">
        <v>2</v>
      </c>
      <c r="CQ60">
        <v>13</v>
      </c>
      <c r="CR60">
        <v>19</v>
      </c>
      <c r="CS60">
        <v>3</v>
      </c>
      <c r="CT60">
        <v>4</v>
      </c>
      <c r="CU60">
        <v>19</v>
      </c>
      <c r="CV60">
        <v>4</v>
      </c>
      <c r="CW60">
        <v>4</v>
      </c>
      <c r="CX60">
        <v>18</v>
      </c>
      <c r="CY60">
        <v>5</v>
      </c>
      <c r="CZ60">
        <v>10</v>
      </c>
      <c r="DA60">
        <v>21</v>
      </c>
      <c r="DB60">
        <v>6</v>
      </c>
      <c r="DC60">
        <v>13</v>
      </c>
      <c r="DD60">
        <v>21</v>
      </c>
      <c r="DE60">
        <v>7</v>
      </c>
      <c r="DF60">
        <v>12</v>
      </c>
      <c r="DG60">
        <v>20</v>
      </c>
      <c r="DH60">
        <v>8</v>
      </c>
      <c r="DI60">
        <v>4</v>
      </c>
      <c r="DJ60">
        <v>18</v>
      </c>
      <c r="DK60">
        <v>9</v>
      </c>
      <c r="DL60">
        <v>11</v>
      </c>
      <c r="DM60">
        <v>20</v>
      </c>
      <c r="DN60">
        <v>10</v>
      </c>
      <c r="DO60">
        <v>5</v>
      </c>
      <c r="DP60">
        <v>20</v>
      </c>
      <c r="EB60">
        <v>4</v>
      </c>
      <c r="EC60">
        <v>8</v>
      </c>
      <c r="ED60">
        <f t="shared" si="37"/>
        <v>11</v>
      </c>
    </row>
    <row r="61" spans="1:134" ht="15.6">
      <c r="A61" s="2">
        <v>20210301</v>
      </c>
      <c r="B61" s="2">
        <v>630</v>
      </c>
      <c r="C61" s="2">
        <v>592</v>
      </c>
      <c r="D61" s="2">
        <v>569</v>
      </c>
      <c r="E61" s="2">
        <v>559</v>
      </c>
      <c r="F61" s="2">
        <v>556</v>
      </c>
      <c r="G61" s="2">
        <v>568</v>
      </c>
      <c r="H61" s="2">
        <v>583</v>
      </c>
      <c r="I61" s="2">
        <v>604</v>
      </c>
      <c r="J61" s="2">
        <v>628</v>
      </c>
      <c r="K61" s="2">
        <v>646</v>
      </c>
      <c r="L61" s="2">
        <v>655</v>
      </c>
      <c r="M61" s="2">
        <v>660</v>
      </c>
      <c r="N61" s="2">
        <v>649</v>
      </c>
      <c r="O61" s="2">
        <v>652</v>
      </c>
      <c r="P61" s="2">
        <v>668</v>
      </c>
      <c r="Q61" s="2">
        <v>684</v>
      </c>
      <c r="R61" s="2">
        <v>698</v>
      </c>
      <c r="S61" s="2">
        <v>724</v>
      </c>
      <c r="T61" s="2">
        <v>745</v>
      </c>
      <c r="U61" s="2">
        <v>745</v>
      </c>
      <c r="V61" s="2">
        <v>734</v>
      </c>
      <c r="W61" s="2">
        <v>729</v>
      </c>
      <c r="X61" s="2">
        <v>722</v>
      </c>
      <c r="Y61" s="2">
        <v>719</v>
      </c>
      <c r="AA61" s="4">
        <v>44256</v>
      </c>
      <c r="AB61">
        <f t="shared" si="0"/>
        <v>0.84563758389261745</v>
      </c>
      <c r="AC61">
        <f t="shared" si="1"/>
        <v>0.79463087248322151</v>
      </c>
      <c r="AD61">
        <f t="shared" si="2"/>
        <v>0.763758389261745</v>
      </c>
      <c r="AE61">
        <f t="shared" si="3"/>
        <v>0.75033557046979871</v>
      </c>
      <c r="AF61">
        <f t="shared" si="4"/>
        <v>0.74630872483221478</v>
      </c>
      <c r="AG61">
        <f t="shared" si="5"/>
        <v>0.76241610738255039</v>
      </c>
      <c r="AH61">
        <f t="shared" si="6"/>
        <v>0.78255033557046982</v>
      </c>
      <c r="AI61">
        <f t="shared" si="7"/>
        <v>0.81073825503355701</v>
      </c>
      <c r="AJ61">
        <f t="shared" si="8"/>
        <v>0.84295302013422824</v>
      </c>
      <c r="AK61">
        <f t="shared" si="9"/>
        <v>0.86711409395973149</v>
      </c>
      <c r="AL61">
        <f t="shared" si="10"/>
        <v>0.87919463087248317</v>
      </c>
      <c r="AM61">
        <f t="shared" si="11"/>
        <v>0.88590604026845643</v>
      </c>
      <c r="AN61">
        <f t="shared" si="12"/>
        <v>0.87114093959731542</v>
      </c>
      <c r="AO61">
        <f t="shared" si="13"/>
        <v>0.87516778523489935</v>
      </c>
      <c r="AP61">
        <f t="shared" si="14"/>
        <v>0.89664429530201339</v>
      </c>
      <c r="AQ61">
        <f t="shared" si="15"/>
        <v>0.91812080536912755</v>
      </c>
      <c r="AR61">
        <f t="shared" si="16"/>
        <v>0.93691275167785237</v>
      </c>
      <c r="AS61">
        <f t="shared" si="17"/>
        <v>0.9718120805369127</v>
      </c>
      <c r="AT61">
        <f t="shared" si="18"/>
        <v>1</v>
      </c>
      <c r="AU61">
        <f t="shared" si="19"/>
        <v>1</v>
      </c>
      <c r="AV61">
        <f t="shared" si="20"/>
        <v>0.9852348993288591</v>
      </c>
      <c r="AW61">
        <f t="shared" si="21"/>
        <v>0.97852348993288596</v>
      </c>
      <c r="AX61">
        <f t="shared" si="22"/>
        <v>0.96912751677852349</v>
      </c>
      <c r="AY61">
        <f t="shared" si="23"/>
        <v>0.96510067114093956</v>
      </c>
      <c r="AZ61">
        <f t="shared" si="24"/>
        <v>0.74630872483221478</v>
      </c>
      <c r="BA61" s="9" t="s">
        <v>34</v>
      </c>
      <c r="BB61" t="str" cm="1">
        <f t="array" ref="BB61">_xlfn.SWITCH(MONTH($AA61),3,"봄",4,"봄",5,"봄",6,"여름",7,"여름",8,"여름",9,"가을",10,"가을",11,"가을",12,"겨울",1,"겨울",2,"겨울")</f>
        <v>봄</v>
      </c>
      <c r="BC61" s="10" t="s">
        <v>42</v>
      </c>
      <c r="BD61" t="str">
        <f t="shared" si="25"/>
        <v>휴일</v>
      </c>
      <c r="BE61" s="6">
        <f>[1]ptemp!$F61</f>
        <v>3</v>
      </c>
      <c r="BF61">
        <f>[1]solar!$E61</f>
        <v>2</v>
      </c>
      <c r="BG61" t="str">
        <f t="shared" si="26"/>
        <v>1</v>
      </c>
      <c r="BH61" s="11">
        <v>11.2</v>
      </c>
      <c r="BI61">
        <f t="shared" si="27"/>
        <v>1</v>
      </c>
      <c r="BJ61">
        <f t="shared" si="28"/>
        <v>3</v>
      </c>
      <c r="BK61">
        <f t="shared" si="29"/>
        <v>1</v>
      </c>
      <c r="BL61">
        <f t="shared" si="30"/>
        <v>5</v>
      </c>
      <c r="BM61">
        <f t="shared" si="31"/>
        <v>19</v>
      </c>
      <c r="BN61" s="11">
        <v>4.5</v>
      </c>
      <c r="BO61">
        <f t="shared" si="32"/>
        <v>3</v>
      </c>
      <c r="BR61">
        <v>1</v>
      </c>
      <c r="BS61">
        <v>13</v>
      </c>
      <c r="BT61">
        <v>21</v>
      </c>
      <c r="BU61">
        <v>2</v>
      </c>
      <c r="BV61">
        <v>5</v>
      </c>
      <c r="BW61">
        <v>19</v>
      </c>
      <c r="BX61">
        <v>3</v>
      </c>
      <c r="BY61">
        <v>4</v>
      </c>
      <c r="BZ61">
        <v>19</v>
      </c>
      <c r="CA61">
        <v>4</v>
      </c>
      <c r="CB61">
        <v>13</v>
      </c>
      <c r="CC61">
        <v>20</v>
      </c>
      <c r="CE61" t="s">
        <v>82</v>
      </c>
      <c r="CF61">
        <v>5</v>
      </c>
      <c r="CG61">
        <v>18</v>
      </c>
      <c r="CH61" t="s">
        <v>81</v>
      </c>
      <c r="CI61">
        <v>11</v>
      </c>
      <c r="CJ61">
        <v>20</v>
      </c>
      <c r="CM61">
        <v>1</v>
      </c>
      <c r="CN61">
        <v>14</v>
      </c>
      <c r="CO61">
        <v>20</v>
      </c>
      <c r="CP61">
        <v>2</v>
      </c>
      <c r="CQ61">
        <v>13</v>
      </c>
      <c r="CR61">
        <v>20</v>
      </c>
      <c r="CS61">
        <v>3</v>
      </c>
      <c r="CT61">
        <v>4</v>
      </c>
      <c r="CU61">
        <v>19</v>
      </c>
      <c r="CV61">
        <v>4</v>
      </c>
      <c r="CW61">
        <v>4</v>
      </c>
      <c r="CX61">
        <v>20</v>
      </c>
      <c r="CY61">
        <v>5</v>
      </c>
      <c r="CZ61">
        <v>11</v>
      </c>
      <c r="DA61">
        <v>21</v>
      </c>
      <c r="DB61">
        <v>6</v>
      </c>
      <c r="DC61">
        <v>4</v>
      </c>
      <c r="DD61">
        <v>20</v>
      </c>
      <c r="DE61">
        <v>7</v>
      </c>
      <c r="DF61">
        <v>13</v>
      </c>
      <c r="DG61">
        <v>20</v>
      </c>
      <c r="DH61">
        <v>8</v>
      </c>
      <c r="DI61">
        <v>5</v>
      </c>
      <c r="DJ61">
        <v>18</v>
      </c>
      <c r="DK61">
        <v>9</v>
      </c>
      <c r="DL61">
        <v>5</v>
      </c>
      <c r="DM61">
        <v>19</v>
      </c>
      <c r="DN61">
        <v>10</v>
      </c>
      <c r="DO61">
        <v>5</v>
      </c>
      <c r="DP61">
        <v>19</v>
      </c>
      <c r="EB61">
        <v>4</v>
      </c>
      <c r="EC61">
        <v>9</v>
      </c>
      <c r="ED61">
        <f t="shared" si="37"/>
        <v>11</v>
      </c>
    </row>
    <row r="62" spans="1:134" ht="15.6">
      <c r="A62" s="2">
        <v>20210302</v>
      </c>
      <c r="B62" s="2">
        <v>676</v>
      </c>
      <c r="C62" s="2">
        <v>650</v>
      </c>
      <c r="D62" s="2">
        <v>630</v>
      </c>
      <c r="E62" s="2">
        <v>623</v>
      </c>
      <c r="F62" s="2">
        <v>628</v>
      </c>
      <c r="G62" s="2">
        <v>651</v>
      </c>
      <c r="H62" s="2">
        <v>688</v>
      </c>
      <c r="I62" s="2">
        <v>732</v>
      </c>
      <c r="J62" s="2">
        <v>756</v>
      </c>
      <c r="K62" s="2">
        <v>691</v>
      </c>
      <c r="L62" s="2">
        <v>620</v>
      </c>
      <c r="M62" s="2">
        <v>557</v>
      </c>
      <c r="N62" s="2">
        <v>564</v>
      </c>
      <c r="O62" s="2">
        <v>588</v>
      </c>
      <c r="P62" s="2">
        <v>588</v>
      </c>
      <c r="Q62" s="2">
        <v>619</v>
      </c>
      <c r="R62" s="2">
        <v>673</v>
      </c>
      <c r="S62" s="2">
        <v>775</v>
      </c>
      <c r="T62" s="2">
        <v>862</v>
      </c>
      <c r="U62" s="2">
        <v>870</v>
      </c>
      <c r="V62" s="2">
        <v>858</v>
      </c>
      <c r="W62" s="2">
        <v>840</v>
      </c>
      <c r="X62" s="2">
        <v>821</v>
      </c>
      <c r="Y62" s="2">
        <v>811</v>
      </c>
      <c r="AA62" s="4">
        <v>44257</v>
      </c>
      <c r="AB62">
        <f t="shared" si="0"/>
        <v>0.77701149425287352</v>
      </c>
      <c r="AC62">
        <f t="shared" si="1"/>
        <v>0.74712643678160917</v>
      </c>
      <c r="AD62">
        <f t="shared" si="2"/>
        <v>0.72413793103448276</v>
      </c>
      <c r="AE62">
        <f t="shared" si="3"/>
        <v>0.71609195402298853</v>
      </c>
      <c r="AF62">
        <f t="shared" si="4"/>
        <v>0.72183908045977008</v>
      </c>
      <c r="AG62">
        <f t="shared" si="5"/>
        <v>0.74827586206896557</v>
      </c>
      <c r="AH62">
        <f t="shared" si="6"/>
        <v>0.79080459770114941</v>
      </c>
      <c r="AI62">
        <f t="shared" si="7"/>
        <v>0.8413793103448276</v>
      </c>
      <c r="AJ62">
        <f t="shared" si="8"/>
        <v>0.86896551724137927</v>
      </c>
      <c r="AK62">
        <f t="shared" si="9"/>
        <v>0.79425287356321839</v>
      </c>
      <c r="AL62">
        <f t="shared" si="10"/>
        <v>0.71264367816091956</v>
      </c>
      <c r="AM62">
        <f t="shared" si="11"/>
        <v>0.64022988505747125</v>
      </c>
      <c r="AN62">
        <f t="shared" si="12"/>
        <v>0.64827586206896548</v>
      </c>
      <c r="AO62">
        <f t="shared" si="13"/>
        <v>0.67586206896551726</v>
      </c>
      <c r="AP62">
        <f t="shared" si="14"/>
        <v>0.67586206896551726</v>
      </c>
      <c r="AQ62">
        <f t="shared" si="15"/>
        <v>0.71149425287356327</v>
      </c>
      <c r="AR62">
        <f t="shared" si="16"/>
        <v>0.77356321839080455</v>
      </c>
      <c r="AS62">
        <f t="shared" si="17"/>
        <v>0.89080459770114939</v>
      </c>
      <c r="AT62">
        <f t="shared" si="18"/>
        <v>0.99080459770114937</v>
      </c>
      <c r="AU62">
        <f t="shared" si="19"/>
        <v>1</v>
      </c>
      <c r="AV62">
        <f t="shared" si="20"/>
        <v>0.98620689655172411</v>
      </c>
      <c r="AW62">
        <f t="shared" si="21"/>
        <v>0.96551724137931039</v>
      </c>
      <c r="AX62">
        <f t="shared" si="22"/>
        <v>0.94367816091954027</v>
      </c>
      <c r="AY62">
        <f t="shared" si="23"/>
        <v>0.93218390804597706</v>
      </c>
      <c r="AZ62">
        <f t="shared" si="24"/>
        <v>0.64022988505747125</v>
      </c>
      <c r="BA62" s="6" t="s">
        <v>35</v>
      </c>
      <c r="BB62" t="str" cm="1">
        <f t="array" ref="BB62">_xlfn.SWITCH(MONTH($AA62),3,"봄",4,"봄",5,"봄",6,"여름",7,"여름",8,"여름",9,"가을",10,"가을",11,"가을",12,"겨울",1,"겨울",2,"겨울")</f>
        <v>봄</v>
      </c>
      <c r="BD62" t="str">
        <f t="shared" si="25"/>
        <v/>
      </c>
      <c r="BE62" s="6">
        <f>[1]ptemp!$F62</f>
        <v>3</v>
      </c>
      <c r="BF62">
        <f>[1]solar!$E62</f>
        <v>9</v>
      </c>
      <c r="BG62" t="str">
        <f t="shared" si="26"/>
        <v>0</v>
      </c>
      <c r="BH62" s="11"/>
      <c r="BI62">
        <f t="shared" si="27"/>
        <v>2</v>
      </c>
      <c r="BJ62">
        <f t="shared" si="28"/>
        <v>0</v>
      </c>
      <c r="BK62">
        <f t="shared" si="29"/>
        <v>1</v>
      </c>
      <c r="BL62">
        <f t="shared" si="30"/>
        <v>12</v>
      </c>
      <c r="BM62">
        <f t="shared" si="31"/>
        <v>20</v>
      </c>
      <c r="BN62" s="11">
        <v>2.5</v>
      </c>
      <c r="BO62">
        <f t="shared" si="32"/>
        <v>2</v>
      </c>
      <c r="BR62">
        <v>1</v>
      </c>
      <c r="BS62">
        <v>13</v>
      </c>
      <c r="BT62">
        <v>21</v>
      </c>
      <c r="BU62">
        <v>2</v>
      </c>
      <c r="BV62">
        <v>5</v>
      </c>
      <c r="BW62">
        <v>19</v>
      </c>
      <c r="BX62">
        <v>3</v>
      </c>
      <c r="BY62">
        <v>13</v>
      </c>
      <c r="BZ62">
        <v>19</v>
      </c>
      <c r="CA62">
        <v>4</v>
      </c>
      <c r="CB62">
        <v>13</v>
      </c>
      <c r="CC62">
        <v>20</v>
      </c>
      <c r="CE62" t="s">
        <v>82</v>
      </c>
      <c r="CF62">
        <v>13</v>
      </c>
      <c r="CG62">
        <v>19</v>
      </c>
      <c r="CH62" t="s">
        <v>81</v>
      </c>
      <c r="CI62">
        <v>13</v>
      </c>
      <c r="CJ62">
        <v>20</v>
      </c>
      <c r="CM62">
        <v>1</v>
      </c>
      <c r="CN62">
        <v>13</v>
      </c>
      <c r="CO62">
        <v>19</v>
      </c>
      <c r="CP62">
        <v>2</v>
      </c>
      <c r="CQ62">
        <v>13</v>
      </c>
      <c r="CR62">
        <v>20</v>
      </c>
      <c r="CS62">
        <v>3</v>
      </c>
      <c r="CT62">
        <v>4</v>
      </c>
      <c r="CU62">
        <v>18</v>
      </c>
      <c r="CV62">
        <v>4</v>
      </c>
      <c r="CW62">
        <v>13</v>
      </c>
      <c r="CX62">
        <v>20</v>
      </c>
      <c r="CY62">
        <v>5</v>
      </c>
      <c r="CZ62">
        <v>10</v>
      </c>
      <c r="DA62">
        <v>20</v>
      </c>
      <c r="DB62">
        <v>6</v>
      </c>
      <c r="DC62">
        <v>10</v>
      </c>
      <c r="DD62">
        <v>21</v>
      </c>
      <c r="DE62">
        <v>7</v>
      </c>
      <c r="DF62">
        <v>13</v>
      </c>
      <c r="DG62">
        <v>20</v>
      </c>
      <c r="DH62">
        <v>8</v>
      </c>
      <c r="DI62">
        <v>10</v>
      </c>
      <c r="DJ62">
        <v>22</v>
      </c>
      <c r="DK62">
        <v>9</v>
      </c>
      <c r="DL62">
        <v>5</v>
      </c>
      <c r="DM62">
        <v>19</v>
      </c>
      <c r="DN62">
        <v>10</v>
      </c>
      <c r="DO62">
        <v>5</v>
      </c>
      <c r="DP62">
        <v>17</v>
      </c>
      <c r="EB62">
        <v>4</v>
      </c>
      <c r="EC62">
        <v>10</v>
      </c>
      <c r="ED62">
        <f t="shared" si="37"/>
        <v>3</v>
      </c>
    </row>
    <row r="63" spans="1:134" ht="15.6">
      <c r="A63" s="2">
        <v>20210303</v>
      </c>
      <c r="B63" s="2">
        <v>772</v>
      </c>
      <c r="C63" s="2">
        <v>740</v>
      </c>
      <c r="D63" s="2">
        <v>718</v>
      </c>
      <c r="E63" s="2">
        <v>703</v>
      </c>
      <c r="F63" s="2">
        <v>704</v>
      </c>
      <c r="G63" s="2">
        <v>719</v>
      </c>
      <c r="H63" s="2">
        <v>750</v>
      </c>
      <c r="I63" s="2">
        <v>750</v>
      </c>
      <c r="J63" s="2">
        <v>678</v>
      </c>
      <c r="K63" s="2">
        <v>605</v>
      </c>
      <c r="L63" s="2">
        <v>589</v>
      </c>
      <c r="M63" s="2">
        <v>591</v>
      </c>
      <c r="N63" s="2">
        <v>584</v>
      </c>
      <c r="O63" s="2">
        <v>592</v>
      </c>
      <c r="P63" s="2">
        <v>641</v>
      </c>
      <c r="Q63" s="2">
        <v>614</v>
      </c>
      <c r="R63" s="2">
        <v>673</v>
      </c>
      <c r="S63" s="2">
        <v>733</v>
      </c>
      <c r="T63" s="2">
        <v>810</v>
      </c>
      <c r="U63" s="2">
        <v>838</v>
      </c>
      <c r="V63" s="2">
        <v>816</v>
      </c>
      <c r="W63" s="2">
        <v>785</v>
      </c>
      <c r="X63" s="2">
        <v>764</v>
      </c>
      <c r="Y63" s="2">
        <v>748</v>
      </c>
      <c r="AA63" s="4">
        <v>44258</v>
      </c>
      <c r="AB63">
        <f t="shared" si="0"/>
        <v>0.92124105011933177</v>
      </c>
      <c r="AC63">
        <f t="shared" si="1"/>
        <v>0.883054892601432</v>
      </c>
      <c r="AD63">
        <f t="shared" si="2"/>
        <v>0.85680190930787592</v>
      </c>
      <c r="AE63">
        <f t="shared" si="3"/>
        <v>0.83890214797136042</v>
      </c>
      <c r="AF63">
        <f t="shared" si="4"/>
        <v>0.84009546539379476</v>
      </c>
      <c r="AG63">
        <f t="shared" si="5"/>
        <v>0.85799522673031026</v>
      </c>
      <c r="AH63">
        <f t="shared" si="6"/>
        <v>0.8949880668257757</v>
      </c>
      <c r="AI63">
        <f t="shared" si="7"/>
        <v>0.8949880668257757</v>
      </c>
      <c r="AJ63">
        <f t="shared" si="8"/>
        <v>0.80906921241050123</v>
      </c>
      <c r="AK63">
        <f t="shared" si="9"/>
        <v>0.72195704057279231</v>
      </c>
      <c r="AL63">
        <f t="shared" si="10"/>
        <v>0.70286396181384247</v>
      </c>
      <c r="AM63">
        <f t="shared" si="11"/>
        <v>0.70525059665871126</v>
      </c>
      <c r="AN63">
        <f t="shared" si="12"/>
        <v>0.69689737470167068</v>
      </c>
      <c r="AO63">
        <f t="shared" si="13"/>
        <v>0.7064439140811456</v>
      </c>
      <c r="AP63">
        <f t="shared" si="14"/>
        <v>0.76491646778042954</v>
      </c>
      <c r="AQ63">
        <f t="shared" si="15"/>
        <v>0.73269689737470167</v>
      </c>
      <c r="AR63">
        <f t="shared" si="16"/>
        <v>0.80310262529832932</v>
      </c>
      <c r="AS63">
        <f t="shared" si="17"/>
        <v>0.87470167064439142</v>
      </c>
      <c r="AT63">
        <f t="shared" si="18"/>
        <v>0.96658711217183768</v>
      </c>
      <c r="AU63">
        <f t="shared" si="19"/>
        <v>1</v>
      </c>
      <c r="AV63">
        <f t="shared" si="20"/>
        <v>0.97374701670644392</v>
      </c>
      <c r="AW63">
        <f t="shared" si="21"/>
        <v>0.93675417661097848</v>
      </c>
      <c r="AX63">
        <f t="shared" si="22"/>
        <v>0.91169451073985686</v>
      </c>
      <c r="AY63">
        <f t="shared" si="23"/>
        <v>0.89260143198090691</v>
      </c>
      <c r="AZ63">
        <f t="shared" si="24"/>
        <v>0.69689737470167068</v>
      </c>
      <c r="BA63" s="8" t="s">
        <v>36</v>
      </c>
      <c r="BB63" t="str" cm="1">
        <f t="array" ref="BB63">_xlfn.SWITCH(MONTH($AA63),3,"봄",4,"봄",5,"봄",6,"여름",7,"여름",8,"여름",9,"가을",10,"가을",11,"가을",12,"겨울",1,"겨울",2,"겨울")</f>
        <v>봄</v>
      </c>
      <c r="BD63" t="str">
        <f t="shared" si="25"/>
        <v/>
      </c>
      <c r="BE63" s="6">
        <f>[1]ptemp!$F63</f>
        <v>3</v>
      </c>
      <c r="BF63">
        <f>[1]solar!$E63</f>
        <v>11</v>
      </c>
      <c r="BG63" t="str">
        <f t="shared" si="26"/>
        <v>0</v>
      </c>
      <c r="BH63" s="11"/>
      <c r="BI63">
        <f t="shared" si="27"/>
        <v>3</v>
      </c>
      <c r="BJ63">
        <f t="shared" si="28"/>
        <v>0</v>
      </c>
      <c r="BK63">
        <f t="shared" si="29"/>
        <v>1</v>
      </c>
      <c r="BL63">
        <f t="shared" si="30"/>
        <v>13</v>
      </c>
      <c r="BM63">
        <f t="shared" si="31"/>
        <v>20</v>
      </c>
      <c r="BN63" s="11">
        <v>3.2</v>
      </c>
      <c r="BO63">
        <f t="shared" si="32"/>
        <v>2</v>
      </c>
      <c r="BR63">
        <v>1</v>
      </c>
      <c r="BS63">
        <v>12</v>
      </c>
      <c r="BT63">
        <v>21</v>
      </c>
      <c r="BU63">
        <v>2</v>
      </c>
      <c r="BV63">
        <v>5</v>
      </c>
      <c r="BW63">
        <v>20</v>
      </c>
      <c r="BX63">
        <v>3</v>
      </c>
      <c r="BY63">
        <v>13</v>
      </c>
      <c r="BZ63">
        <v>19</v>
      </c>
      <c r="CA63">
        <v>4</v>
      </c>
      <c r="CB63">
        <v>13</v>
      </c>
      <c r="CC63">
        <v>19</v>
      </c>
      <c r="CE63" t="s">
        <v>82</v>
      </c>
      <c r="CF63">
        <v>4</v>
      </c>
      <c r="CG63">
        <v>18</v>
      </c>
      <c r="CH63" t="s">
        <v>81</v>
      </c>
      <c r="CI63">
        <v>13</v>
      </c>
      <c r="CJ63">
        <v>21</v>
      </c>
      <c r="CM63">
        <v>1</v>
      </c>
      <c r="CN63">
        <v>13</v>
      </c>
      <c r="CO63">
        <v>19</v>
      </c>
      <c r="CP63">
        <v>2</v>
      </c>
      <c r="CQ63">
        <v>13</v>
      </c>
      <c r="CR63">
        <v>21</v>
      </c>
      <c r="CS63">
        <v>3</v>
      </c>
      <c r="CT63">
        <v>15</v>
      </c>
      <c r="CU63">
        <v>20</v>
      </c>
      <c r="CV63">
        <v>4</v>
      </c>
      <c r="CW63">
        <v>5</v>
      </c>
      <c r="CX63">
        <v>19</v>
      </c>
      <c r="CY63">
        <v>5</v>
      </c>
      <c r="CZ63">
        <v>4</v>
      </c>
      <c r="DA63">
        <v>20</v>
      </c>
      <c r="DB63">
        <v>6</v>
      </c>
      <c r="DC63">
        <v>10</v>
      </c>
      <c r="DD63">
        <v>21</v>
      </c>
      <c r="DE63">
        <v>7</v>
      </c>
      <c r="DF63">
        <v>13</v>
      </c>
      <c r="DG63">
        <v>21</v>
      </c>
      <c r="DH63">
        <v>8</v>
      </c>
      <c r="DI63">
        <v>5</v>
      </c>
      <c r="DJ63">
        <v>20</v>
      </c>
      <c r="DK63">
        <v>9</v>
      </c>
      <c r="DL63">
        <v>5</v>
      </c>
      <c r="DM63">
        <v>19</v>
      </c>
      <c r="DN63">
        <v>10</v>
      </c>
      <c r="DO63">
        <v>5</v>
      </c>
      <c r="DP63">
        <v>12</v>
      </c>
      <c r="EB63">
        <v>4</v>
      </c>
      <c r="EC63">
        <v>11</v>
      </c>
      <c r="ED63">
        <f t="shared" si="37"/>
        <v>5</v>
      </c>
    </row>
    <row r="64" spans="1:134" ht="15.6">
      <c r="A64" s="2">
        <v>20210304</v>
      </c>
      <c r="B64" s="2">
        <v>700</v>
      </c>
      <c r="C64" s="2">
        <v>663</v>
      </c>
      <c r="D64" s="2">
        <v>643</v>
      </c>
      <c r="E64" s="2">
        <v>630</v>
      </c>
      <c r="F64" s="2">
        <v>626</v>
      </c>
      <c r="G64" s="2">
        <v>644</v>
      </c>
      <c r="H64" s="2">
        <v>673</v>
      </c>
      <c r="I64" s="2">
        <v>724</v>
      </c>
      <c r="J64" s="2">
        <v>785</v>
      </c>
      <c r="K64" s="2">
        <v>745</v>
      </c>
      <c r="L64" s="2">
        <v>769</v>
      </c>
      <c r="M64" s="2">
        <v>762</v>
      </c>
      <c r="N64" s="2">
        <v>759</v>
      </c>
      <c r="O64" s="2">
        <v>793</v>
      </c>
      <c r="P64" s="2">
        <v>801</v>
      </c>
      <c r="Q64" s="2">
        <v>807</v>
      </c>
      <c r="R64" s="2">
        <v>818</v>
      </c>
      <c r="S64" s="2">
        <v>837</v>
      </c>
      <c r="T64" s="2">
        <v>839</v>
      </c>
      <c r="U64" s="2">
        <v>832</v>
      </c>
      <c r="V64" s="2">
        <v>804</v>
      </c>
      <c r="W64" s="2">
        <v>772</v>
      </c>
      <c r="X64" s="2">
        <v>752</v>
      </c>
      <c r="Y64" s="2">
        <v>744</v>
      </c>
      <c r="AA64" s="4">
        <v>44259</v>
      </c>
      <c r="AB64">
        <f t="shared" si="0"/>
        <v>0.83432657926102505</v>
      </c>
      <c r="AC64">
        <f t="shared" si="1"/>
        <v>0.79022646007151376</v>
      </c>
      <c r="AD64">
        <f t="shared" si="2"/>
        <v>0.76638855780691295</v>
      </c>
      <c r="AE64">
        <f t="shared" si="3"/>
        <v>0.7508939213349225</v>
      </c>
      <c r="AF64">
        <f t="shared" si="4"/>
        <v>0.74612634088200236</v>
      </c>
      <c r="AG64">
        <f t="shared" si="5"/>
        <v>0.76758045292014299</v>
      </c>
      <c r="AH64">
        <f t="shared" si="6"/>
        <v>0.80214541120381411</v>
      </c>
      <c r="AI64">
        <f t="shared" si="7"/>
        <v>0.86293206197854588</v>
      </c>
      <c r="AJ64">
        <f t="shared" si="8"/>
        <v>0.93563766388557812</v>
      </c>
      <c r="AK64">
        <f t="shared" si="9"/>
        <v>0.88796185935637661</v>
      </c>
      <c r="AL64">
        <f t="shared" si="10"/>
        <v>0.91656734207389745</v>
      </c>
      <c r="AM64">
        <f t="shared" si="11"/>
        <v>0.90822407628128721</v>
      </c>
      <c r="AN64">
        <f t="shared" si="12"/>
        <v>0.9046483909415971</v>
      </c>
      <c r="AO64">
        <f t="shared" si="13"/>
        <v>0.9451728247914184</v>
      </c>
      <c r="AP64">
        <f t="shared" si="14"/>
        <v>0.95470798569725868</v>
      </c>
      <c r="AQ64">
        <f t="shared" si="15"/>
        <v>0.96185935637663889</v>
      </c>
      <c r="AR64">
        <f t="shared" si="16"/>
        <v>0.97497020262216927</v>
      </c>
      <c r="AS64">
        <f t="shared" si="17"/>
        <v>0.99761620977353993</v>
      </c>
      <c r="AT64">
        <f t="shared" si="18"/>
        <v>1</v>
      </c>
      <c r="AU64">
        <f t="shared" si="19"/>
        <v>0.99165673420738976</v>
      </c>
      <c r="AV64">
        <f t="shared" si="20"/>
        <v>0.95828367103694878</v>
      </c>
      <c r="AW64">
        <f t="shared" si="21"/>
        <v>0.92014302741358756</v>
      </c>
      <c r="AX64">
        <f t="shared" si="22"/>
        <v>0.89630512514898686</v>
      </c>
      <c r="AY64">
        <f t="shared" si="23"/>
        <v>0.88676996424314658</v>
      </c>
      <c r="AZ64">
        <f t="shared" si="24"/>
        <v>0.74612634088200236</v>
      </c>
      <c r="BA64" s="9" t="s">
        <v>37</v>
      </c>
      <c r="BB64" t="str" cm="1">
        <f t="array" ref="BB64">_xlfn.SWITCH(MONTH($AA64),3,"봄",4,"봄",5,"봄",6,"여름",7,"여름",8,"여름",9,"가을",10,"가을",11,"가을",12,"겨울",1,"겨울",2,"겨울")</f>
        <v>봄</v>
      </c>
      <c r="BD64" t="str">
        <f t="shared" si="25"/>
        <v/>
      </c>
      <c r="BE64" s="6">
        <f>[1]ptemp!$F64</f>
        <v>5</v>
      </c>
      <c r="BF64">
        <f>[1]solar!$E64</f>
        <v>2</v>
      </c>
      <c r="BG64" t="str">
        <f t="shared" si="26"/>
        <v>1</v>
      </c>
      <c r="BH64" s="11">
        <v>26.9</v>
      </c>
      <c r="BI64">
        <f t="shared" si="27"/>
        <v>4</v>
      </c>
      <c r="BJ64">
        <f t="shared" si="28"/>
        <v>0</v>
      </c>
      <c r="BK64">
        <f t="shared" si="29"/>
        <v>1</v>
      </c>
      <c r="BL64">
        <f t="shared" si="30"/>
        <v>5</v>
      </c>
      <c r="BM64">
        <f t="shared" si="31"/>
        <v>19</v>
      </c>
      <c r="BN64" s="11">
        <v>8.4</v>
      </c>
      <c r="BO64">
        <f t="shared" si="32"/>
        <v>4</v>
      </c>
      <c r="BR64">
        <v>1</v>
      </c>
      <c r="BS64">
        <v>11</v>
      </c>
      <c r="BT64">
        <v>20</v>
      </c>
      <c r="BU64">
        <v>2</v>
      </c>
      <c r="BV64">
        <v>5</v>
      </c>
      <c r="BW64">
        <v>20</v>
      </c>
      <c r="BX64">
        <v>3</v>
      </c>
      <c r="BY64">
        <v>12</v>
      </c>
      <c r="BZ64">
        <v>19</v>
      </c>
      <c r="CA64">
        <v>4</v>
      </c>
      <c r="CB64">
        <v>13</v>
      </c>
      <c r="CC64">
        <v>21</v>
      </c>
      <c r="CE64" t="s">
        <v>82</v>
      </c>
      <c r="CF64">
        <v>5</v>
      </c>
      <c r="CG64">
        <v>20</v>
      </c>
      <c r="CH64" t="s">
        <v>81</v>
      </c>
      <c r="CI64">
        <v>10</v>
      </c>
      <c r="CJ64">
        <v>21</v>
      </c>
      <c r="CM64">
        <v>1</v>
      </c>
      <c r="CN64">
        <v>13</v>
      </c>
      <c r="CO64">
        <v>19</v>
      </c>
      <c r="CP64">
        <v>2</v>
      </c>
      <c r="CQ64">
        <v>13</v>
      </c>
      <c r="CR64">
        <v>19</v>
      </c>
      <c r="CS64">
        <v>3</v>
      </c>
      <c r="CT64">
        <v>11</v>
      </c>
      <c r="CU64">
        <v>19</v>
      </c>
      <c r="CV64">
        <v>4</v>
      </c>
      <c r="CW64">
        <v>5</v>
      </c>
      <c r="CX64">
        <v>19</v>
      </c>
      <c r="CY64">
        <v>5</v>
      </c>
      <c r="CZ64">
        <v>13</v>
      </c>
      <c r="DA64">
        <v>22</v>
      </c>
      <c r="DB64">
        <v>6</v>
      </c>
      <c r="DC64">
        <v>12</v>
      </c>
      <c r="DD64">
        <v>21</v>
      </c>
      <c r="DE64">
        <v>7</v>
      </c>
      <c r="DF64">
        <v>12</v>
      </c>
      <c r="DG64">
        <v>21</v>
      </c>
      <c r="DH64">
        <v>8</v>
      </c>
      <c r="DI64">
        <v>12</v>
      </c>
      <c r="DJ64">
        <v>21</v>
      </c>
      <c r="DK64">
        <v>9</v>
      </c>
      <c r="DL64">
        <v>5</v>
      </c>
      <c r="DM64">
        <v>19</v>
      </c>
      <c r="DN64">
        <v>10</v>
      </c>
      <c r="DO64">
        <v>5</v>
      </c>
      <c r="DP64">
        <v>19</v>
      </c>
      <c r="EB64">
        <v>4</v>
      </c>
      <c r="EC64">
        <v>12</v>
      </c>
      <c r="ED64">
        <f t="shared" si="37"/>
        <v>3</v>
      </c>
    </row>
    <row r="65" spans="1:134" ht="15.6">
      <c r="A65" s="2">
        <v>20210305</v>
      </c>
      <c r="B65" s="2">
        <v>701</v>
      </c>
      <c r="C65" s="2">
        <v>663</v>
      </c>
      <c r="D65" s="2">
        <v>633</v>
      </c>
      <c r="E65" s="2">
        <v>621</v>
      </c>
      <c r="F65" s="2">
        <v>625</v>
      </c>
      <c r="G65" s="2">
        <v>648</v>
      </c>
      <c r="H65" s="2">
        <v>676</v>
      </c>
      <c r="I65" s="2">
        <v>686</v>
      </c>
      <c r="J65" s="2">
        <v>638</v>
      </c>
      <c r="K65" s="2">
        <v>613</v>
      </c>
      <c r="L65" s="2">
        <v>593</v>
      </c>
      <c r="M65" s="2">
        <v>547</v>
      </c>
      <c r="N65" s="2">
        <v>529</v>
      </c>
      <c r="O65" s="2">
        <v>526</v>
      </c>
      <c r="P65" s="2">
        <v>568</v>
      </c>
      <c r="Q65" s="2">
        <v>626</v>
      </c>
      <c r="R65" s="2">
        <v>693</v>
      </c>
      <c r="S65" s="2">
        <v>728</v>
      </c>
      <c r="T65" s="2">
        <v>761</v>
      </c>
      <c r="U65" s="2">
        <v>772</v>
      </c>
      <c r="V65" s="2">
        <v>764</v>
      </c>
      <c r="W65" s="2">
        <v>746</v>
      </c>
      <c r="X65" s="2">
        <v>734</v>
      </c>
      <c r="Y65" s="2">
        <v>718</v>
      </c>
      <c r="AA65" s="4">
        <v>44260</v>
      </c>
      <c r="AB65">
        <f t="shared" si="0"/>
        <v>0.90803108808290156</v>
      </c>
      <c r="AC65">
        <f t="shared" si="1"/>
        <v>0.85880829015544047</v>
      </c>
      <c r="AD65">
        <f t="shared" si="2"/>
        <v>0.81994818652849744</v>
      </c>
      <c r="AE65">
        <f t="shared" si="3"/>
        <v>0.80440414507772018</v>
      </c>
      <c r="AF65">
        <f t="shared" si="4"/>
        <v>0.80958549222797926</v>
      </c>
      <c r="AG65">
        <f t="shared" si="5"/>
        <v>0.8393782383419689</v>
      </c>
      <c r="AH65">
        <f t="shared" si="6"/>
        <v>0.87564766839378239</v>
      </c>
      <c r="AI65">
        <f t="shared" si="7"/>
        <v>0.8886010362694301</v>
      </c>
      <c r="AJ65">
        <f t="shared" si="8"/>
        <v>0.82642487046632129</v>
      </c>
      <c r="AK65">
        <f t="shared" si="9"/>
        <v>0.79404145077720212</v>
      </c>
      <c r="AL65">
        <f t="shared" si="10"/>
        <v>0.76813471502590669</v>
      </c>
      <c r="AM65">
        <f t="shared" si="11"/>
        <v>0.70854922279792742</v>
      </c>
      <c r="AN65">
        <f t="shared" si="12"/>
        <v>0.68523316062176165</v>
      </c>
      <c r="AO65">
        <f t="shared" si="13"/>
        <v>0.68134715025906734</v>
      </c>
      <c r="AP65">
        <f t="shared" si="14"/>
        <v>0.73575129533678751</v>
      </c>
      <c r="AQ65">
        <f t="shared" si="15"/>
        <v>0.81088082901554404</v>
      </c>
      <c r="AR65">
        <f t="shared" si="16"/>
        <v>0.89766839378238339</v>
      </c>
      <c r="AS65">
        <f t="shared" si="17"/>
        <v>0.94300518134715028</v>
      </c>
      <c r="AT65">
        <f t="shared" si="18"/>
        <v>0.98575129533678751</v>
      </c>
      <c r="AU65">
        <f t="shared" si="19"/>
        <v>1</v>
      </c>
      <c r="AV65">
        <f t="shared" si="20"/>
        <v>0.98963730569948183</v>
      </c>
      <c r="AW65">
        <f t="shared" si="21"/>
        <v>0.96632124352331605</v>
      </c>
      <c r="AX65">
        <f t="shared" si="22"/>
        <v>0.95077720207253891</v>
      </c>
      <c r="AY65">
        <f t="shared" si="23"/>
        <v>0.93005181347150256</v>
      </c>
      <c r="AZ65">
        <f t="shared" si="24"/>
        <v>0.68134715025906734</v>
      </c>
      <c r="BA65" s="6" t="s">
        <v>38</v>
      </c>
      <c r="BB65" t="str" cm="1">
        <f t="array" ref="BB65">_xlfn.SWITCH(MONTH($AA65),3,"봄",4,"봄",5,"봄",6,"여름",7,"여름",8,"여름",9,"가을",10,"가을",11,"가을",12,"겨울",1,"겨울",2,"겨울")</f>
        <v>봄</v>
      </c>
      <c r="BD65" t="str">
        <f t="shared" si="25"/>
        <v/>
      </c>
      <c r="BE65" s="6">
        <f>[1]ptemp!$F65</f>
        <v>5</v>
      </c>
      <c r="BF65">
        <f>[1]solar!$E65</f>
        <v>10</v>
      </c>
      <c r="BG65" t="str">
        <f t="shared" si="26"/>
        <v>1</v>
      </c>
      <c r="BH65" s="11">
        <v>0.1</v>
      </c>
      <c r="BI65">
        <f t="shared" si="27"/>
        <v>5</v>
      </c>
      <c r="BJ65">
        <f t="shared" si="28"/>
        <v>0</v>
      </c>
      <c r="BK65">
        <f t="shared" si="29"/>
        <v>1</v>
      </c>
      <c r="BL65">
        <f t="shared" si="30"/>
        <v>14</v>
      </c>
      <c r="BM65">
        <f t="shared" si="31"/>
        <v>20</v>
      </c>
      <c r="BN65" s="11">
        <v>9.1999999999999993</v>
      </c>
      <c r="BO65">
        <f t="shared" si="32"/>
        <v>4</v>
      </c>
      <c r="BR65">
        <v>1</v>
      </c>
      <c r="BS65">
        <v>13</v>
      </c>
      <c r="BT65">
        <v>21</v>
      </c>
      <c r="BU65">
        <v>2</v>
      </c>
      <c r="BV65">
        <v>5</v>
      </c>
      <c r="BW65">
        <v>20</v>
      </c>
      <c r="BX65">
        <v>3</v>
      </c>
      <c r="BY65">
        <v>12</v>
      </c>
      <c r="BZ65">
        <v>19</v>
      </c>
      <c r="CA65">
        <v>4</v>
      </c>
      <c r="CB65">
        <v>14</v>
      </c>
      <c r="CC65">
        <v>20</v>
      </c>
      <c r="CE65" t="s">
        <v>82</v>
      </c>
      <c r="CF65">
        <v>12</v>
      </c>
      <c r="CG65">
        <v>20</v>
      </c>
      <c r="CH65" t="s">
        <v>81</v>
      </c>
      <c r="CI65">
        <v>13</v>
      </c>
      <c r="CJ65">
        <v>21</v>
      </c>
      <c r="CM65">
        <v>1</v>
      </c>
      <c r="CN65">
        <v>13</v>
      </c>
      <c r="CO65">
        <v>19</v>
      </c>
      <c r="CP65">
        <v>2</v>
      </c>
      <c r="CQ65">
        <v>13</v>
      </c>
      <c r="CR65">
        <v>20</v>
      </c>
      <c r="CS65">
        <v>3</v>
      </c>
      <c r="CT65">
        <v>13</v>
      </c>
      <c r="CU65">
        <v>20</v>
      </c>
      <c r="CV65">
        <v>4</v>
      </c>
      <c r="CW65">
        <v>13</v>
      </c>
      <c r="CX65">
        <v>19</v>
      </c>
      <c r="CY65">
        <v>5</v>
      </c>
      <c r="CZ65">
        <v>12</v>
      </c>
      <c r="DA65">
        <v>20</v>
      </c>
      <c r="DB65">
        <v>6</v>
      </c>
      <c r="DC65">
        <v>9</v>
      </c>
      <c r="DD65">
        <v>19</v>
      </c>
      <c r="DE65">
        <v>7</v>
      </c>
      <c r="DF65">
        <v>13</v>
      </c>
      <c r="DG65">
        <v>20</v>
      </c>
      <c r="DH65">
        <v>8</v>
      </c>
      <c r="DI65">
        <v>7</v>
      </c>
      <c r="DJ65">
        <v>20</v>
      </c>
      <c r="DK65">
        <v>9</v>
      </c>
      <c r="DL65">
        <v>5</v>
      </c>
      <c r="DM65">
        <v>19</v>
      </c>
      <c r="DN65">
        <v>10</v>
      </c>
      <c r="DO65">
        <v>5</v>
      </c>
      <c r="DP65">
        <v>18</v>
      </c>
      <c r="EB65">
        <v>4</v>
      </c>
      <c r="EC65">
        <v>13</v>
      </c>
      <c r="ED65">
        <f t="shared" si="37"/>
        <v>5</v>
      </c>
    </row>
    <row r="66" spans="1:134" ht="15.6">
      <c r="A66" s="2">
        <v>20210306</v>
      </c>
      <c r="B66" s="2">
        <v>678</v>
      </c>
      <c r="C66" s="2">
        <v>650</v>
      </c>
      <c r="D66" s="2">
        <v>630</v>
      </c>
      <c r="E66" s="2">
        <v>627</v>
      </c>
      <c r="F66" s="2">
        <v>650</v>
      </c>
      <c r="G66" s="2">
        <v>670</v>
      </c>
      <c r="H66" s="2">
        <v>679</v>
      </c>
      <c r="I66" s="2">
        <v>662</v>
      </c>
      <c r="J66" s="2">
        <v>616</v>
      </c>
      <c r="K66" s="2">
        <v>595</v>
      </c>
      <c r="L66" s="2">
        <v>589</v>
      </c>
      <c r="M66" s="2">
        <v>587</v>
      </c>
      <c r="N66" s="2">
        <v>569</v>
      </c>
      <c r="O66" s="2">
        <v>629</v>
      </c>
      <c r="P66" s="2">
        <v>620</v>
      </c>
      <c r="Q66" s="2">
        <v>625</v>
      </c>
      <c r="R66" s="2">
        <v>667</v>
      </c>
      <c r="S66" s="2">
        <v>720</v>
      </c>
      <c r="T66" s="2">
        <v>766</v>
      </c>
      <c r="U66" s="2">
        <v>774</v>
      </c>
      <c r="V66" s="2">
        <v>768</v>
      </c>
      <c r="W66" s="2">
        <v>742</v>
      </c>
      <c r="X66" s="2">
        <v>728</v>
      </c>
      <c r="Y66" s="2">
        <v>718</v>
      </c>
      <c r="AA66" s="4">
        <v>44261</v>
      </c>
      <c r="AB66">
        <f t="shared" ref="AB66:AB129" si="38">B66/MAX($B66:$Y66)</f>
        <v>0.87596899224806202</v>
      </c>
      <c r="AC66">
        <f t="shared" ref="AC66:AC129" si="39">C66/MAX($B66:$Y66)</f>
        <v>0.83979328165374678</v>
      </c>
      <c r="AD66">
        <f t="shared" ref="AD66:AD129" si="40">D66/MAX($B66:$Y66)</f>
        <v>0.81395348837209303</v>
      </c>
      <c r="AE66">
        <f t="shared" ref="AE66:AE129" si="41">E66/MAX($B66:$Y66)</f>
        <v>0.81007751937984496</v>
      </c>
      <c r="AF66">
        <f t="shared" ref="AF66:AF129" si="42">F66/MAX($B66:$Y66)</f>
        <v>0.83979328165374678</v>
      </c>
      <c r="AG66">
        <f t="shared" ref="AG66:AG129" si="43">G66/MAX($B66:$Y66)</f>
        <v>0.86563307493540054</v>
      </c>
      <c r="AH66">
        <f t="shared" ref="AH66:AH129" si="44">H66/MAX($B66:$Y66)</f>
        <v>0.87726098191214474</v>
      </c>
      <c r="AI66">
        <f t="shared" ref="AI66:AI129" si="45">I66/MAX($B66:$Y66)</f>
        <v>0.85529715762273906</v>
      </c>
      <c r="AJ66">
        <f t="shared" ref="AJ66:AJ129" si="46">J66/MAX($B66:$Y66)</f>
        <v>0.79586563307493541</v>
      </c>
      <c r="AK66">
        <f t="shared" ref="AK66:AK129" si="47">K66/MAX($B66:$Y66)</f>
        <v>0.76873385012919893</v>
      </c>
      <c r="AL66">
        <f t="shared" ref="AL66:AL129" si="48">L66/MAX($B66:$Y66)</f>
        <v>0.76098191214470279</v>
      </c>
      <c r="AM66">
        <f t="shared" ref="AM66:AM129" si="49">M66/MAX($B66:$Y66)</f>
        <v>0.75839793281653745</v>
      </c>
      <c r="AN66">
        <f t="shared" ref="AN66:AN129" si="50">N66/MAX($B66:$Y66)</f>
        <v>0.73514211886304914</v>
      </c>
      <c r="AO66">
        <f t="shared" ref="AO66:AO129" si="51">O66/MAX($B66:$Y66)</f>
        <v>0.8126614987080103</v>
      </c>
      <c r="AP66">
        <f t="shared" ref="AP66:AP129" si="52">P66/MAX($B66:$Y66)</f>
        <v>0.8010335917312662</v>
      </c>
      <c r="AQ66">
        <f t="shared" ref="AQ66:AQ129" si="53">Q66/MAX($B66:$Y66)</f>
        <v>0.80749354005167961</v>
      </c>
      <c r="AR66">
        <f t="shared" ref="AR66:AR129" si="54">R66/MAX($B66:$Y66)</f>
        <v>0.86175710594315247</v>
      </c>
      <c r="AS66">
        <f t="shared" ref="AS66:AS129" si="55">S66/MAX($B66:$Y66)</f>
        <v>0.93023255813953487</v>
      </c>
      <c r="AT66">
        <f t="shared" ref="AT66:AT129" si="56">T66/MAX($B66:$Y66)</f>
        <v>0.98966408268733852</v>
      </c>
      <c r="AU66">
        <f t="shared" ref="AU66:AU129" si="57">U66/MAX($B66:$Y66)</f>
        <v>1</v>
      </c>
      <c r="AV66">
        <f t="shared" ref="AV66:AV129" si="58">V66/MAX($B66:$Y66)</f>
        <v>0.99224806201550386</v>
      </c>
      <c r="AW66">
        <f t="shared" ref="AW66:AW129" si="59">W66/MAX($B66:$Y66)</f>
        <v>0.95865633074935397</v>
      </c>
      <c r="AX66">
        <f t="shared" ref="AX66:AX129" si="60">X66/MAX($B66:$Y66)</f>
        <v>0.94056847545219635</v>
      </c>
      <c r="AY66">
        <f t="shared" ref="AY66:AY129" si="61">Y66/MAX($B66:$Y66)</f>
        <v>0.92764857881136953</v>
      </c>
      <c r="AZ66">
        <f t="shared" ref="AZ66:AZ129" si="62">MIN($AB66:$AY66)</f>
        <v>0.73514211886304914</v>
      </c>
      <c r="BA66" s="8" t="s">
        <v>39</v>
      </c>
      <c r="BB66" t="str" cm="1">
        <f t="array" ref="BB66">_xlfn.SWITCH(MONTH($AA66),3,"봄",4,"봄",5,"봄",6,"여름",7,"여름",8,"여름",9,"가을",10,"가을",11,"가을",12,"겨울",1,"겨울",2,"겨울")</f>
        <v>봄</v>
      </c>
      <c r="BD66" t="str">
        <f t="shared" ref="BD66:BD129" si="63">IF(OR($BA66="토",$BA66="일",COUNTA(BC66)=1),"휴일","")</f>
        <v>휴일</v>
      </c>
      <c r="BE66" s="6">
        <f>[1]ptemp!$F66</f>
        <v>5</v>
      </c>
      <c r="BF66">
        <f>[1]solar!$E66</f>
        <v>4</v>
      </c>
      <c r="BG66" t="str">
        <f t="shared" ref="BG66:BG129" si="64">IF($BH66&gt;0,"1","0")</f>
        <v>0</v>
      </c>
      <c r="BH66" s="11"/>
      <c r="BI66">
        <f t="shared" ref="BI66:BI129" si="65">WEEKDAY(AA66,2)</f>
        <v>6</v>
      </c>
      <c r="BJ66">
        <f t="shared" ref="BJ66:BJ129" si="66">IF(ISBLANK(BC66),IF(OR(BI66=1,BI66=2,BI66=3,BI66=4,BI66=5),0,IF(BI66=6,1,IF(BI66=7,2))),3)</f>
        <v>1</v>
      </c>
      <c r="BK66">
        <f t="shared" ref="BK66:BK129" si="67">IF(BB66="겨울",4,IF(BB66="가을",3,IF(BB66="여름",2,IF(BB66="봄",1))))</f>
        <v>1</v>
      </c>
      <c r="BL66">
        <f t="shared" ref="BL66:BL129" si="68">MATCH(MIN(AB66:AY66),AB66:AY66,0)</f>
        <v>13</v>
      </c>
      <c r="BM66">
        <f t="shared" ref="BM66:BM129" si="69">MATCH(MAX(AB66:AY66),AB66:AY66,0)</f>
        <v>20</v>
      </c>
      <c r="BN66" s="11">
        <v>8.1</v>
      </c>
      <c r="BO66">
        <f t="shared" si="32"/>
        <v>4</v>
      </c>
      <c r="BR66">
        <v>1</v>
      </c>
      <c r="BS66">
        <v>12</v>
      </c>
      <c r="BT66">
        <v>21</v>
      </c>
      <c r="BU66">
        <v>2</v>
      </c>
      <c r="BV66">
        <v>5</v>
      </c>
      <c r="BW66">
        <v>20</v>
      </c>
      <c r="BX66">
        <v>3</v>
      </c>
      <c r="BY66">
        <v>13</v>
      </c>
      <c r="BZ66">
        <v>19</v>
      </c>
      <c r="CA66">
        <v>4</v>
      </c>
      <c r="CB66">
        <v>13</v>
      </c>
      <c r="CC66">
        <v>20</v>
      </c>
      <c r="CE66" t="s">
        <v>82</v>
      </c>
      <c r="CF66">
        <v>5</v>
      </c>
      <c r="CG66">
        <v>14</v>
      </c>
      <c r="CH66" t="s">
        <v>81</v>
      </c>
      <c r="CI66">
        <v>13</v>
      </c>
      <c r="CJ66">
        <v>21</v>
      </c>
      <c r="CM66">
        <v>1</v>
      </c>
      <c r="CN66">
        <v>13</v>
      </c>
      <c r="CO66">
        <v>19</v>
      </c>
      <c r="CP66">
        <v>2</v>
      </c>
      <c r="CQ66">
        <v>13</v>
      </c>
      <c r="CR66">
        <v>20</v>
      </c>
      <c r="CS66">
        <v>3</v>
      </c>
      <c r="CT66">
        <v>14</v>
      </c>
      <c r="CU66">
        <v>20</v>
      </c>
      <c r="CV66">
        <v>4</v>
      </c>
      <c r="CW66">
        <v>4</v>
      </c>
      <c r="CX66">
        <v>20</v>
      </c>
      <c r="CY66">
        <v>5</v>
      </c>
      <c r="CZ66">
        <v>14</v>
      </c>
      <c r="DA66">
        <v>21</v>
      </c>
      <c r="DB66">
        <v>6</v>
      </c>
      <c r="DC66">
        <v>9</v>
      </c>
      <c r="DD66">
        <v>19</v>
      </c>
      <c r="DE66">
        <v>7</v>
      </c>
      <c r="DF66">
        <v>8</v>
      </c>
      <c r="DG66">
        <v>21</v>
      </c>
      <c r="DH66">
        <v>8</v>
      </c>
      <c r="DI66">
        <v>5</v>
      </c>
      <c r="DJ66">
        <v>20</v>
      </c>
      <c r="DK66">
        <v>9</v>
      </c>
      <c r="DL66">
        <v>5</v>
      </c>
      <c r="DM66">
        <v>19</v>
      </c>
      <c r="DN66">
        <v>10</v>
      </c>
      <c r="DO66">
        <v>5</v>
      </c>
      <c r="DP66">
        <v>19</v>
      </c>
      <c r="EB66">
        <v>4</v>
      </c>
      <c r="EC66">
        <v>14</v>
      </c>
      <c r="ED66">
        <f t="shared" si="37"/>
        <v>0</v>
      </c>
    </row>
    <row r="67" spans="1:134" ht="15.6">
      <c r="A67" s="2">
        <v>20210307</v>
      </c>
      <c r="B67" s="2">
        <v>682</v>
      </c>
      <c r="C67" s="2">
        <v>646</v>
      </c>
      <c r="D67" s="2">
        <v>627</v>
      </c>
      <c r="E67" s="2">
        <v>619</v>
      </c>
      <c r="F67" s="2">
        <v>622</v>
      </c>
      <c r="G67" s="2">
        <v>636</v>
      </c>
      <c r="H67" s="2">
        <v>652</v>
      </c>
      <c r="I67" s="2">
        <v>660</v>
      </c>
      <c r="J67" s="2">
        <v>672</v>
      </c>
      <c r="K67" s="2">
        <v>683</v>
      </c>
      <c r="L67" s="2">
        <v>665</v>
      </c>
      <c r="M67" s="2">
        <v>606</v>
      </c>
      <c r="N67" s="2">
        <v>590</v>
      </c>
      <c r="O67" s="2">
        <v>590</v>
      </c>
      <c r="P67" s="2">
        <v>589</v>
      </c>
      <c r="Q67" s="2">
        <v>582</v>
      </c>
      <c r="R67" s="2">
        <v>595</v>
      </c>
      <c r="S67" s="2">
        <v>676</v>
      </c>
      <c r="T67" s="2">
        <v>787</v>
      </c>
      <c r="U67" s="2">
        <v>822</v>
      </c>
      <c r="V67" s="2">
        <v>819</v>
      </c>
      <c r="W67" s="2">
        <v>799</v>
      </c>
      <c r="X67" s="2">
        <v>774</v>
      </c>
      <c r="Y67" s="2">
        <v>752</v>
      </c>
      <c r="AA67" s="4">
        <v>44262</v>
      </c>
      <c r="AB67">
        <f t="shared" si="38"/>
        <v>0.82968369829683697</v>
      </c>
      <c r="AC67">
        <f t="shared" si="39"/>
        <v>0.78588807785888082</v>
      </c>
      <c r="AD67">
        <f t="shared" si="40"/>
        <v>0.76277372262773724</v>
      </c>
      <c r="AE67">
        <f t="shared" si="41"/>
        <v>0.75304136253041365</v>
      </c>
      <c r="AF67">
        <f t="shared" si="42"/>
        <v>0.75669099756690994</v>
      </c>
      <c r="AG67">
        <f t="shared" si="43"/>
        <v>0.77372262773722633</v>
      </c>
      <c r="AH67">
        <f t="shared" si="44"/>
        <v>0.79318734793187351</v>
      </c>
      <c r="AI67">
        <f t="shared" si="45"/>
        <v>0.8029197080291971</v>
      </c>
      <c r="AJ67">
        <f t="shared" si="46"/>
        <v>0.81751824817518248</v>
      </c>
      <c r="AK67">
        <f t="shared" si="47"/>
        <v>0.83090024330900247</v>
      </c>
      <c r="AL67">
        <f t="shared" si="48"/>
        <v>0.80900243309002429</v>
      </c>
      <c r="AM67">
        <f t="shared" si="49"/>
        <v>0.73722627737226276</v>
      </c>
      <c r="AN67">
        <f t="shared" si="50"/>
        <v>0.71776155717761558</v>
      </c>
      <c r="AO67">
        <f t="shared" si="51"/>
        <v>0.71776155717761558</v>
      </c>
      <c r="AP67">
        <f t="shared" si="52"/>
        <v>0.71654501216545008</v>
      </c>
      <c r="AQ67">
        <f t="shared" si="53"/>
        <v>0.70802919708029199</v>
      </c>
      <c r="AR67">
        <f t="shared" si="54"/>
        <v>0.72384428223844277</v>
      </c>
      <c r="AS67">
        <f t="shared" si="55"/>
        <v>0.82238442822384428</v>
      </c>
      <c r="AT67">
        <f t="shared" si="56"/>
        <v>0.95742092457420924</v>
      </c>
      <c r="AU67">
        <f t="shared" si="57"/>
        <v>1</v>
      </c>
      <c r="AV67">
        <f t="shared" si="58"/>
        <v>0.9963503649635036</v>
      </c>
      <c r="AW67">
        <f t="shared" si="59"/>
        <v>0.97201946472019463</v>
      </c>
      <c r="AX67">
        <f t="shared" si="60"/>
        <v>0.94160583941605835</v>
      </c>
      <c r="AY67">
        <f t="shared" si="61"/>
        <v>0.91484184914841848</v>
      </c>
      <c r="AZ67">
        <f t="shared" si="62"/>
        <v>0.70802919708029199</v>
      </c>
      <c r="BA67" s="9" t="s">
        <v>40</v>
      </c>
      <c r="BB67" t="str" cm="1">
        <f t="array" ref="BB67">_xlfn.SWITCH(MONTH($AA67),3,"봄",4,"봄",5,"봄",6,"여름",7,"여름",8,"여름",9,"가을",10,"가을",11,"가을",12,"겨울",1,"겨울",2,"겨울")</f>
        <v>봄</v>
      </c>
      <c r="BD67" t="str">
        <f t="shared" si="63"/>
        <v>휴일</v>
      </c>
      <c r="BE67" s="6">
        <f>[1]ptemp!$F67</f>
        <v>4</v>
      </c>
      <c r="BF67">
        <f>[1]solar!$E67</f>
        <v>4</v>
      </c>
      <c r="BG67" t="str">
        <f t="shared" si="64"/>
        <v>0</v>
      </c>
      <c r="BH67" s="11"/>
      <c r="BI67">
        <f t="shared" si="65"/>
        <v>7</v>
      </c>
      <c r="BJ67">
        <f t="shared" si="66"/>
        <v>2</v>
      </c>
      <c r="BK67">
        <f t="shared" si="67"/>
        <v>1</v>
      </c>
      <c r="BL67">
        <f t="shared" si="68"/>
        <v>16</v>
      </c>
      <c r="BM67">
        <f t="shared" si="69"/>
        <v>20</v>
      </c>
      <c r="BN67" s="11">
        <v>6.7</v>
      </c>
      <c r="BO67">
        <f t="shared" ref="BO67:BO130" si="70">IF(BN67&lt;-0.2,1,IF(BN67&lt;3.8,2,IF(BN67&lt;7.3,3,IF(BN67&lt;10.8,4,IF(BN67&lt;14.2,5,IF(BN67&lt;22.6,6,IF(BN67&lt;27.2,7,IF(BN67&lt;29.9,8,IF(BN67&lt;32.9,9,10)))))))))</f>
        <v>3</v>
      </c>
      <c r="BR67">
        <v>1</v>
      </c>
      <c r="BS67">
        <v>12</v>
      </c>
      <c r="BT67">
        <v>21</v>
      </c>
      <c r="BU67">
        <v>2</v>
      </c>
      <c r="BV67">
        <v>5</v>
      </c>
      <c r="BW67">
        <v>20</v>
      </c>
      <c r="BX67">
        <v>3</v>
      </c>
      <c r="BY67">
        <v>13</v>
      </c>
      <c r="BZ67">
        <v>19</v>
      </c>
      <c r="CA67">
        <v>4</v>
      </c>
      <c r="CB67">
        <v>9</v>
      </c>
      <c r="CC67">
        <v>18</v>
      </c>
      <c r="CE67" t="s">
        <v>82</v>
      </c>
      <c r="CF67">
        <v>5</v>
      </c>
      <c r="CG67">
        <v>20</v>
      </c>
      <c r="CH67" t="s">
        <v>81</v>
      </c>
      <c r="CI67">
        <v>13</v>
      </c>
      <c r="CJ67">
        <v>21</v>
      </c>
      <c r="CM67">
        <v>1</v>
      </c>
      <c r="CN67">
        <v>13</v>
      </c>
      <c r="CO67">
        <v>19</v>
      </c>
      <c r="CP67">
        <v>2</v>
      </c>
      <c r="CQ67">
        <v>13</v>
      </c>
      <c r="CR67">
        <v>20</v>
      </c>
      <c r="CS67">
        <v>3</v>
      </c>
      <c r="CT67">
        <v>13</v>
      </c>
      <c r="CU67">
        <v>20</v>
      </c>
      <c r="CV67">
        <v>4</v>
      </c>
      <c r="CW67">
        <v>11</v>
      </c>
      <c r="CX67">
        <v>21</v>
      </c>
      <c r="CY67">
        <v>5</v>
      </c>
      <c r="CZ67">
        <v>12</v>
      </c>
      <c r="DA67">
        <v>20</v>
      </c>
      <c r="DB67">
        <v>6</v>
      </c>
      <c r="DC67">
        <v>5</v>
      </c>
      <c r="DD67">
        <v>12</v>
      </c>
      <c r="DE67">
        <v>7</v>
      </c>
      <c r="DF67">
        <v>5</v>
      </c>
      <c r="DG67">
        <v>20</v>
      </c>
      <c r="DH67">
        <v>8</v>
      </c>
      <c r="DI67">
        <v>5</v>
      </c>
      <c r="DJ67">
        <v>20</v>
      </c>
      <c r="DK67">
        <v>9</v>
      </c>
      <c r="DL67">
        <v>5</v>
      </c>
      <c r="DM67">
        <v>12</v>
      </c>
      <c r="DN67">
        <v>10</v>
      </c>
      <c r="DO67">
        <v>5</v>
      </c>
      <c r="DP67">
        <v>19</v>
      </c>
      <c r="EB67">
        <v>4</v>
      </c>
      <c r="EC67">
        <v>15</v>
      </c>
      <c r="ED67">
        <f t="shared" si="37"/>
        <v>0</v>
      </c>
    </row>
    <row r="68" spans="1:134" ht="15.6">
      <c r="A68" s="2">
        <v>20210308</v>
      </c>
      <c r="B68" s="2">
        <v>717</v>
      </c>
      <c r="C68" s="2">
        <v>690</v>
      </c>
      <c r="D68" s="2">
        <v>662</v>
      </c>
      <c r="E68" s="2">
        <v>659</v>
      </c>
      <c r="F68" s="2">
        <v>660</v>
      </c>
      <c r="G68" s="2">
        <v>679</v>
      </c>
      <c r="H68" s="2">
        <v>714</v>
      </c>
      <c r="I68" s="2">
        <v>728</v>
      </c>
      <c r="J68" s="2">
        <v>655</v>
      </c>
      <c r="K68" s="2">
        <v>615</v>
      </c>
      <c r="L68" s="2">
        <v>590</v>
      </c>
      <c r="M68" s="2">
        <v>559</v>
      </c>
      <c r="N68" s="2">
        <v>541</v>
      </c>
      <c r="O68" s="2">
        <v>580</v>
      </c>
      <c r="P68" s="2">
        <v>570</v>
      </c>
      <c r="Q68" s="2">
        <v>626</v>
      </c>
      <c r="R68" s="2">
        <v>671</v>
      </c>
      <c r="S68" s="2">
        <v>743</v>
      </c>
      <c r="T68" s="2">
        <v>812</v>
      </c>
      <c r="U68" s="2">
        <v>837</v>
      </c>
      <c r="V68" s="2">
        <v>823</v>
      </c>
      <c r="W68" s="2">
        <v>797</v>
      </c>
      <c r="X68" s="2">
        <v>774</v>
      </c>
      <c r="Y68" s="2">
        <v>753</v>
      </c>
      <c r="AA68" s="4">
        <v>44263</v>
      </c>
      <c r="AB68">
        <f t="shared" si="38"/>
        <v>0.85663082437275984</v>
      </c>
      <c r="AC68">
        <f t="shared" si="39"/>
        <v>0.82437275985663083</v>
      </c>
      <c r="AD68">
        <f t="shared" si="40"/>
        <v>0.79091995221027478</v>
      </c>
      <c r="AE68">
        <f t="shared" si="41"/>
        <v>0.78733572281959374</v>
      </c>
      <c r="AF68">
        <f t="shared" si="42"/>
        <v>0.78853046594982079</v>
      </c>
      <c r="AG68">
        <f t="shared" si="43"/>
        <v>0.81123058542413384</v>
      </c>
      <c r="AH68">
        <f t="shared" si="44"/>
        <v>0.8530465949820788</v>
      </c>
      <c r="AI68">
        <f t="shared" si="45"/>
        <v>0.86977299880525683</v>
      </c>
      <c r="AJ68">
        <f t="shared" si="46"/>
        <v>0.78255675029868577</v>
      </c>
      <c r="AK68">
        <f t="shared" si="47"/>
        <v>0.73476702508960579</v>
      </c>
      <c r="AL68">
        <f t="shared" si="48"/>
        <v>0.70489844683393066</v>
      </c>
      <c r="AM68">
        <f t="shared" si="49"/>
        <v>0.66786140979689368</v>
      </c>
      <c r="AN68">
        <f t="shared" si="50"/>
        <v>0.64635603345280768</v>
      </c>
      <c r="AO68">
        <f t="shared" si="51"/>
        <v>0.69295101553166072</v>
      </c>
      <c r="AP68">
        <f t="shared" si="52"/>
        <v>0.68100358422939067</v>
      </c>
      <c r="AQ68">
        <f t="shared" si="53"/>
        <v>0.74790919952210277</v>
      </c>
      <c r="AR68">
        <f t="shared" si="54"/>
        <v>0.80167264038231778</v>
      </c>
      <c r="AS68">
        <f t="shared" si="55"/>
        <v>0.8876941457586619</v>
      </c>
      <c r="AT68">
        <f t="shared" si="56"/>
        <v>0.97013142174432498</v>
      </c>
      <c r="AU68">
        <f t="shared" si="57"/>
        <v>1</v>
      </c>
      <c r="AV68">
        <f t="shared" si="58"/>
        <v>0.98327359617682197</v>
      </c>
      <c r="AW68">
        <f t="shared" si="59"/>
        <v>0.95221027479091991</v>
      </c>
      <c r="AX68">
        <f t="shared" si="60"/>
        <v>0.92473118279569888</v>
      </c>
      <c r="AY68">
        <f t="shared" si="61"/>
        <v>0.89964157706093195</v>
      </c>
      <c r="AZ68">
        <f t="shared" si="62"/>
        <v>0.64635603345280768</v>
      </c>
      <c r="BA68" s="6" t="s">
        <v>34</v>
      </c>
      <c r="BB68" t="str" cm="1">
        <f t="array" ref="BB68">_xlfn.SWITCH(MONTH($AA68),3,"봄",4,"봄",5,"봄",6,"여름",7,"여름",8,"여름",9,"가을",10,"가을",11,"가을",12,"겨울",1,"겨울",2,"겨울")</f>
        <v>봄</v>
      </c>
      <c r="BD68" t="str">
        <f t="shared" si="63"/>
        <v/>
      </c>
      <c r="BE68" s="6">
        <f>[1]ptemp!$F68</f>
        <v>4</v>
      </c>
      <c r="BF68">
        <f>[1]solar!$E68</f>
        <v>10</v>
      </c>
      <c r="BG68" t="str">
        <f t="shared" si="64"/>
        <v>0</v>
      </c>
      <c r="BH68" s="11"/>
      <c r="BI68">
        <f t="shared" si="65"/>
        <v>1</v>
      </c>
      <c r="BJ68">
        <f t="shared" si="66"/>
        <v>0</v>
      </c>
      <c r="BK68">
        <f t="shared" si="67"/>
        <v>1</v>
      </c>
      <c r="BL68">
        <f t="shared" si="68"/>
        <v>13</v>
      </c>
      <c r="BM68">
        <f t="shared" si="69"/>
        <v>20</v>
      </c>
      <c r="BN68" s="11">
        <v>7</v>
      </c>
      <c r="BO68">
        <f t="shared" si="70"/>
        <v>3</v>
      </c>
      <c r="BR68">
        <v>1</v>
      </c>
      <c r="BS68">
        <v>13</v>
      </c>
      <c r="BT68">
        <v>21</v>
      </c>
      <c r="BU68">
        <v>2</v>
      </c>
      <c r="BV68">
        <v>5</v>
      </c>
      <c r="BW68">
        <v>19</v>
      </c>
      <c r="BX68">
        <v>3</v>
      </c>
      <c r="BY68">
        <v>13</v>
      </c>
      <c r="BZ68">
        <v>19</v>
      </c>
      <c r="CA68">
        <v>4</v>
      </c>
      <c r="CB68">
        <v>5</v>
      </c>
      <c r="CC68">
        <v>11</v>
      </c>
      <c r="CE68" t="s">
        <v>82</v>
      </c>
      <c r="CF68">
        <v>5</v>
      </c>
      <c r="CG68">
        <v>20</v>
      </c>
      <c r="CH68" t="s">
        <v>81</v>
      </c>
      <c r="CI68">
        <v>13</v>
      </c>
      <c r="CJ68">
        <v>21</v>
      </c>
      <c r="CM68">
        <v>1</v>
      </c>
      <c r="CN68">
        <v>13</v>
      </c>
      <c r="CO68">
        <v>19</v>
      </c>
      <c r="CP68">
        <v>2</v>
      </c>
      <c r="CQ68">
        <v>12</v>
      </c>
      <c r="CR68">
        <v>20</v>
      </c>
      <c r="CS68">
        <v>3</v>
      </c>
      <c r="CT68">
        <v>13</v>
      </c>
      <c r="CU68">
        <v>21</v>
      </c>
      <c r="CV68">
        <v>4</v>
      </c>
      <c r="CW68">
        <v>13</v>
      </c>
      <c r="CX68">
        <v>21</v>
      </c>
      <c r="CY68">
        <v>5</v>
      </c>
      <c r="CZ68">
        <v>4</v>
      </c>
      <c r="DA68">
        <v>14</v>
      </c>
      <c r="DB68">
        <v>6</v>
      </c>
      <c r="DC68">
        <v>12</v>
      </c>
      <c r="DD68">
        <v>19</v>
      </c>
      <c r="DE68">
        <v>7</v>
      </c>
      <c r="DF68">
        <v>14</v>
      </c>
      <c r="DG68">
        <v>20</v>
      </c>
      <c r="DH68">
        <v>8</v>
      </c>
      <c r="DI68">
        <v>5</v>
      </c>
      <c r="DJ68">
        <v>20</v>
      </c>
      <c r="DK68">
        <v>9</v>
      </c>
      <c r="DL68">
        <v>8</v>
      </c>
      <c r="DM68">
        <v>20</v>
      </c>
      <c r="DN68">
        <v>10</v>
      </c>
      <c r="DO68">
        <v>5</v>
      </c>
      <c r="DP68">
        <v>20</v>
      </c>
      <c r="EB68">
        <v>4</v>
      </c>
      <c r="EC68">
        <v>16</v>
      </c>
      <c r="ED68">
        <f t="shared" si="37"/>
        <v>0</v>
      </c>
    </row>
    <row r="69" spans="1:134" ht="15.6">
      <c r="A69" s="2">
        <v>20210309</v>
      </c>
      <c r="B69" s="2">
        <v>700</v>
      </c>
      <c r="C69" s="2">
        <v>667</v>
      </c>
      <c r="D69" s="2">
        <v>650</v>
      </c>
      <c r="E69" s="2">
        <v>645</v>
      </c>
      <c r="F69" s="2">
        <v>649</v>
      </c>
      <c r="G69" s="2">
        <v>665</v>
      </c>
      <c r="H69" s="2">
        <v>698</v>
      </c>
      <c r="I69" s="2">
        <v>722</v>
      </c>
      <c r="J69" s="2">
        <v>709</v>
      </c>
      <c r="K69" s="2">
        <v>689</v>
      </c>
      <c r="L69" s="2">
        <v>677</v>
      </c>
      <c r="M69" s="2">
        <v>659</v>
      </c>
      <c r="N69" s="2">
        <v>616</v>
      </c>
      <c r="O69" s="2">
        <v>597</v>
      </c>
      <c r="P69" s="2">
        <v>618</v>
      </c>
      <c r="Q69" s="2">
        <v>602</v>
      </c>
      <c r="R69" s="2">
        <v>652</v>
      </c>
      <c r="S69" s="2">
        <v>705</v>
      </c>
      <c r="T69" s="2">
        <v>793</v>
      </c>
      <c r="U69" s="2">
        <v>836</v>
      </c>
      <c r="V69" s="2">
        <v>833</v>
      </c>
      <c r="W69" s="2">
        <v>806</v>
      </c>
      <c r="X69" s="2">
        <v>785</v>
      </c>
      <c r="Y69" s="2">
        <v>773</v>
      </c>
      <c r="AA69" s="4">
        <v>44264</v>
      </c>
      <c r="AB69">
        <f t="shared" si="38"/>
        <v>0.83732057416267947</v>
      </c>
      <c r="AC69">
        <f t="shared" si="39"/>
        <v>0.79784688995215314</v>
      </c>
      <c r="AD69">
        <f t="shared" si="40"/>
        <v>0.77751196172248804</v>
      </c>
      <c r="AE69">
        <f t="shared" si="41"/>
        <v>0.77153110047846885</v>
      </c>
      <c r="AF69">
        <f t="shared" si="42"/>
        <v>0.77631578947368418</v>
      </c>
      <c r="AG69">
        <f t="shared" si="43"/>
        <v>0.79545454545454541</v>
      </c>
      <c r="AH69">
        <f t="shared" si="44"/>
        <v>0.83492822966507174</v>
      </c>
      <c r="AI69">
        <f t="shared" si="45"/>
        <v>0.86363636363636365</v>
      </c>
      <c r="AJ69">
        <f t="shared" si="46"/>
        <v>0.84808612440191389</v>
      </c>
      <c r="AK69">
        <f t="shared" si="47"/>
        <v>0.82416267942583732</v>
      </c>
      <c r="AL69">
        <f t="shared" si="48"/>
        <v>0.80980861244019142</v>
      </c>
      <c r="AM69">
        <f t="shared" si="49"/>
        <v>0.78827751196172247</v>
      </c>
      <c r="AN69">
        <f t="shared" si="50"/>
        <v>0.73684210526315785</v>
      </c>
      <c r="AO69">
        <f t="shared" si="51"/>
        <v>0.71411483253588515</v>
      </c>
      <c r="AP69">
        <f t="shared" si="52"/>
        <v>0.73923444976076558</v>
      </c>
      <c r="AQ69">
        <f t="shared" si="53"/>
        <v>0.72009569377990434</v>
      </c>
      <c r="AR69">
        <f t="shared" si="54"/>
        <v>0.77990430622009566</v>
      </c>
      <c r="AS69">
        <f t="shared" si="55"/>
        <v>0.84330143540669855</v>
      </c>
      <c r="AT69">
        <f t="shared" si="56"/>
        <v>0.94856459330143539</v>
      </c>
      <c r="AU69">
        <f t="shared" si="57"/>
        <v>1</v>
      </c>
      <c r="AV69">
        <f t="shared" si="58"/>
        <v>0.99641148325358853</v>
      </c>
      <c r="AW69">
        <f t="shared" si="59"/>
        <v>0.96411483253588515</v>
      </c>
      <c r="AX69">
        <f t="shared" si="60"/>
        <v>0.93899521531100483</v>
      </c>
      <c r="AY69">
        <f t="shared" si="61"/>
        <v>0.92464114832535882</v>
      </c>
      <c r="AZ69">
        <f t="shared" si="62"/>
        <v>0.71411483253588515</v>
      </c>
      <c r="BA69" s="8" t="s">
        <v>35</v>
      </c>
      <c r="BB69" t="str" cm="1">
        <f t="array" ref="BB69">_xlfn.SWITCH(MONTH($AA69),3,"봄",4,"봄",5,"봄",6,"여름",7,"여름",8,"여름",9,"가을",10,"가을",11,"가을",12,"겨울",1,"겨울",2,"겨울")</f>
        <v>봄</v>
      </c>
      <c r="BD69" t="str">
        <f t="shared" si="63"/>
        <v/>
      </c>
      <c r="BE69" s="6">
        <f>[1]ptemp!$F69</f>
        <v>4</v>
      </c>
      <c r="BF69">
        <f>[1]solar!$E69</f>
        <v>7</v>
      </c>
      <c r="BG69" t="str">
        <f t="shared" si="64"/>
        <v>0</v>
      </c>
      <c r="BH69" s="11"/>
      <c r="BI69">
        <f t="shared" si="65"/>
        <v>2</v>
      </c>
      <c r="BJ69">
        <f t="shared" si="66"/>
        <v>0</v>
      </c>
      <c r="BK69">
        <f t="shared" si="67"/>
        <v>1</v>
      </c>
      <c r="BL69">
        <f t="shared" si="68"/>
        <v>14</v>
      </c>
      <c r="BM69">
        <f t="shared" si="69"/>
        <v>20</v>
      </c>
      <c r="BN69" s="11">
        <v>7.6</v>
      </c>
      <c r="BO69">
        <f t="shared" si="70"/>
        <v>4</v>
      </c>
      <c r="BR69">
        <v>1</v>
      </c>
      <c r="BS69">
        <v>14</v>
      </c>
      <c r="BT69">
        <v>20</v>
      </c>
      <c r="BU69">
        <v>2</v>
      </c>
      <c r="BV69">
        <v>5</v>
      </c>
      <c r="BW69">
        <v>19</v>
      </c>
      <c r="BX69">
        <v>3</v>
      </c>
      <c r="BY69">
        <v>12</v>
      </c>
      <c r="BZ69">
        <v>19</v>
      </c>
      <c r="CA69">
        <v>4</v>
      </c>
      <c r="CB69">
        <v>11</v>
      </c>
      <c r="CC69">
        <v>20</v>
      </c>
      <c r="CE69" t="s">
        <v>82</v>
      </c>
      <c r="CF69">
        <v>5</v>
      </c>
      <c r="CG69">
        <v>20</v>
      </c>
      <c r="CH69" t="s">
        <v>81</v>
      </c>
      <c r="CI69">
        <v>13</v>
      </c>
      <c r="CJ69">
        <v>21</v>
      </c>
      <c r="CM69">
        <v>1</v>
      </c>
      <c r="CN69">
        <v>12</v>
      </c>
      <c r="CO69">
        <v>19</v>
      </c>
      <c r="CP69">
        <v>2</v>
      </c>
      <c r="CQ69">
        <v>15</v>
      </c>
      <c r="CR69">
        <v>20</v>
      </c>
      <c r="CS69">
        <v>3</v>
      </c>
      <c r="CT69">
        <v>13</v>
      </c>
      <c r="CU69">
        <v>20</v>
      </c>
      <c r="CV69">
        <v>4</v>
      </c>
      <c r="CW69">
        <v>13</v>
      </c>
      <c r="CX69">
        <v>21</v>
      </c>
      <c r="CY69">
        <v>5</v>
      </c>
      <c r="CZ69">
        <v>12</v>
      </c>
      <c r="DA69">
        <v>21</v>
      </c>
      <c r="DB69">
        <v>6</v>
      </c>
      <c r="DC69">
        <v>5</v>
      </c>
      <c r="DD69">
        <v>19</v>
      </c>
      <c r="DE69">
        <v>7</v>
      </c>
      <c r="DF69">
        <v>12</v>
      </c>
      <c r="DG69">
        <v>21</v>
      </c>
      <c r="DH69">
        <v>8</v>
      </c>
      <c r="DI69">
        <v>8</v>
      </c>
      <c r="DJ69">
        <v>19</v>
      </c>
      <c r="DK69">
        <v>9</v>
      </c>
      <c r="DL69">
        <v>5</v>
      </c>
      <c r="DM69">
        <v>20</v>
      </c>
      <c r="DN69">
        <v>10</v>
      </c>
      <c r="DO69">
        <v>5</v>
      </c>
      <c r="DP69">
        <v>20</v>
      </c>
    </row>
    <row r="70" spans="1:134" ht="15.6">
      <c r="A70" s="2">
        <v>20210310</v>
      </c>
      <c r="B70" s="2">
        <v>728</v>
      </c>
      <c r="C70" s="2">
        <v>695</v>
      </c>
      <c r="D70" s="2">
        <v>671</v>
      </c>
      <c r="E70" s="2">
        <v>663</v>
      </c>
      <c r="F70" s="2">
        <v>671</v>
      </c>
      <c r="G70" s="2">
        <v>685</v>
      </c>
      <c r="H70" s="2">
        <v>712</v>
      </c>
      <c r="I70" s="2">
        <v>704</v>
      </c>
      <c r="J70" s="2">
        <v>609</v>
      </c>
      <c r="K70" s="2">
        <v>562</v>
      </c>
      <c r="L70" s="2">
        <v>544</v>
      </c>
      <c r="M70" s="2">
        <v>523</v>
      </c>
      <c r="N70" s="2">
        <v>505</v>
      </c>
      <c r="O70" s="2">
        <v>529</v>
      </c>
      <c r="P70" s="2">
        <v>591</v>
      </c>
      <c r="Q70" s="2">
        <v>626</v>
      </c>
      <c r="R70" s="2">
        <v>660</v>
      </c>
      <c r="S70" s="2">
        <v>709</v>
      </c>
      <c r="T70" s="2">
        <v>769</v>
      </c>
      <c r="U70" s="2">
        <v>798</v>
      </c>
      <c r="V70" s="2">
        <v>794</v>
      </c>
      <c r="W70" s="2">
        <v>779</v>
      </c>
      <c r="X70" s="2">
        <v>765</v>
      </c>
      <c r="Y70" s="2">
        <v>751</v>
      </c>
      <c r="AA70" s="4">
        <v>44265</v>
      </c>
      <c r="AB70">
        <f t="shared" si="38"/>
        <v>0.91228070175438591</v>
      </c>
      <c r="AC70">
        <f t="shared" si="39"/>
        <v>0.87092731829573933</v>
      </c>
      <c r="AD70">
        <f t="shared" si="40"/>
        <v>0.84085213032581452</v>
      </c>
      <c r="AE70">
        <f t="shared" si="41"/>
        <v>0.83082706766917291</v>
      </c>
      <c r="AF70">
        <f t="shared" si="42"/>
        <v>0.84085213032581452</v>
      </c>
      <c r="AG70">
        <f t="shared" si="43"/>
        <v>0.85839598997493738</v>
      </c>
      <c r="AH70">
        <f t="shared" si="44"/>
        <v>0.89223057644110271</v>
      </c>
      <c r="AI70">
        <f t="shared" si="45"/>
        <v>0.8822055137844611</v>
      </c>
      <c r="AJ70">
        <f t="shared" si="46"/>
        <v>0.76315789473684215</v>
      </c>
      <c r="AK70">
        <f t="shared" si="47"/>
        <v>0.7042606516290727</v>
      </c>
      <c r="AL70">
        <f t="shared" si="48"/>
        <v>0.68170426065162903</v>
      </c>
      <c r="AM70">
        <f t="shared" si="49"/>
        <v>0.65538847117794485</v>
      </c>
      <c r="AN70">
        <f t="shared" si="50"/>
        <v>0.6328320802005013</v>
      </c>
      <c r="AO70">
        <f t="shared" si="51"/>
        <v>0.66290726817042611</v>
      </c>
      <c r="AP70">
        <f t="shared" si="52"/>
        <v>0.74060150375939848</v>
      </c>
      <c r="AQ70">
        <f t="shared" si="53"/>
        <v>0.78446115288220553</v>
      </c>
      <c r="AR70">
        <f t="shared" si="54"/>
        <v>0.82706766917293228</v>
      </c>
      <c r="AS70">
        <f t="shared" si="55"/>
        <v>0.88847117794486219</v>
      </c>
      <c r="AT70">
        <f t="shared" si="56"/>
        <v>0.96365914786967422</v>
      </c>
      <c r="AU70">
        <f t="shared" si="57"/>
        <v>1</v>
      </c>
      <c r="AV70">
        <f t="shared" si="58"/>
        <v>0.9949874686716792</v>
      </c>
      <c r="AW70">
        <f t="shared" si="59"/>
        <v>0.97619047619047616</v>
      </c>
      <c r="AX70">
        <f t="shared" si="60"/>
        <v>0.95864661654135341</v>
      </c>
      <c r="AY70">
        <f t="shared" si="61"/>
        <v>0.94110275689223055</v>
      </c>
      <c r="AZ70">
        <f t="shared" si="62"/>
        <v>0.6328320802005013</v>
      </c>
      <c r="BA70" s="9" t="s">
        <v>36</v>
      </c>
      <c r="BB70" t="str" cm="1">
        <f t="array" ref="BB70">_xlfn.SWITCH(MONTH($AA70),3,"봄",4,"봄",5,"봄",6,"여름",7,"여름",8,"여름",9,"가을",10,"가을",11,"가을",12,"겨울",1,"겨울",2,"겨울")</f>
        <v>봄</v>
      </c>
      <c r="BD70" t="str">
        <f t="shared" si="63"/>
        <v/>
      </c>
      <c r="BE70" s="6">
        <f>[1]ptemp!$F70</f>
        <v>4</v>
      </c>
      <c r="BF70">
        <f>[1]solar!$E70</f>
        <v>13</v>
      </c>
      <c r="BG70" t="str">
        <f t="shared" si="64"/>
        <v>0</v>
      </c>
      <c r="BH70" s="11"/>
      <c r="BI70">
        <f t="shared" si="65"/>
        <v>3</v>
      </c>
      <c r="BJ70">
        <f t="shared" si="66"/>
        <v>0</v>
      </c>
      <c r="BK70">
        <f t="shared" si="67"/>
        <v>1</v>
      </c>
      <c r="BL70">
        <f t="shared" si="68"/>
        <v>13</v>
      </c>
      <c r="BM70">
        <f t="shared" si="69"/>
        <v>20</v>
      </c>
      <c r="BN70" s="11">
        <v>5.6</v>
      </c>
      <c r="BO70">
        <f t="shared" si="70"/>
        <v>3</v>
      </c>
      <c r="BR70">
        <v>1</v>
      </c>
      <c r="BS70">
        <v>13</v>
      </c>
      <c r="BT70">
        <v>21</v>
      </c>
      <c r="BU70">
        <v>2</v>
      </c>
      <c r="BV70">
        <v>5</v>
      </c>
      <c r="BW70">
        <v>18</v>
      </c>
      <c r="BX70">
        <v>3</v>
      </c>
      <c r="BY70">
        <v>12</v>
      </c>
      <c r="BZ70">
        <v>19</v>
      </c>
      <c r="CA70">
        <v>4</v>
      </c>
      <c r="CB70">
        <v>11</v>
      </c>
      <c r="CC70">
        <v>20</v>
      </c>
      <c r="CE70" t="s">
        <v>82</v>
      </c>
      <c r="CF70">
        <v>5</v>
      </c>
      <c r="CG70">
        <v>20</v>
      </c>
      <c r="CH70" t="s">
        <v>81</v>
      </c>
      <c r="CI70">
        <v>10</v>
      </c>
      <c r="CJ70">
        <v>20</v>
      </c>
      <c r="CM70">
        <v>1</v>
      </c>
      <c r="CN70">
        <v>15</v>
      </c>
      <c r="CO70">
        <v>19</v>
      </c>
      <c r="CP70">
        <v>2</v>
      </c>
      <c r="CQ70">
        <v>13</v>
      </c>
      <c r="CR70">
        <v>20</v>
      </c>
      <c r="CS70">
        <v>3</v>
      </c>
      <c r="CT70">
        <v>13</v>
      </c>
      <c r="CU70">
        <v>20</v>
      </c>
      <c r="CV70">
        <v>4</v>
      </c>
      <c r="CW70">
        <v>13</v>
      </c>
      <c r="CX70">
        <v>21</v>
      </c>
      <c r="CY70">
        <v>5</v>
      </c>
      <c r="CZ70">
        <v>11</v>
      </c>
      <c r="DA70">
        <v>21</v>
      </c>
      <c r="DB70">
        <v>6</v>
      </c>
      <c r="DC70">
        <v>13</v>
      </c>
      <c r="DD70">
        <v>19</v>
      </c>
      <c r="DE70">
        <v>7</v>
      </c>
      <c r="DF70">
        <v>13</v>
      </c>
      <c r="DG70">
        <v>20</v>
      </c>
      <c r="DH70">
        <v>8</v>
      </c>
      <c r="DI70">
        <v>5</v>
      </c>
      <c r="DJ70">
        <v>20</v>
      </c>
      <c r="DK70">
        <v>9</v>
      </c>
      <c r="DL70">
        <v>5</v>
      </c>
      <c r="DM70">
        <v>19</v>
      </c>
      <c r="DN70">
        <v>10</v>
      </c>
      <c r="DO70">
        <v>5</v>
      </c>
      <c r="DP70">
        <v>19</v>
      </c>
    </row>
    <row r="71" spans="1:134" ht="15.6">
      <c r="A71" s="2">
        <v>20210311</v>
      </c>
      <c r="B71" s="2">
        <v>708</v>
      </c>
      <c r="C71" s="2">
        <v>679</v>
      </c>
      <c r="D71" s="2">
        <v>655</v>
      </c>
      <c r="E71" s="2">
        <v>648</v>
      </c>
      <c r="F71" s="2">
        <v>650</v>
      </c>
      <c r="G71" s="2">
        <v>666</v>
      </c>
      <c r="H71" s="2">
        <v>691</v>
      </c>
      <c r="I71" s="2">
        <v>687</v>
      </c>
      <c r="J71" s="2">
        <v>629</v>
      </c>
      <c r="K71" s="2">
        <v>606</v>
      </c>
      <c r="L71" s="2">
        <v>608</v>
      </c>
      <c r="M71" s="2">
        <v>575</v>
      </c>
      <c r="N71" s="2">
        <v>563</v>
      </c>
      <c r="O71" s="2">
        <v>628</v>
      </c>
      <c r="P71" s="2">
        <v>678</v>
      </c>
      <c r="Q71" s="2">
        <v>684</v>
      </c>
      <c r="R71" s="2">
        <v>684</v>
      </c>
      <c r="S71" s="2">
        <v>718</v>
      </c>
      <c r="T71" s="2">
        <v>753</v>
      </c>
      <c r="U71" s="2">
        <v>759</v>
      </c>
      <c r="V71" s="2">
        <v>749</v>
      </c>
      <c r="W71" s="2">
        <v>729</v>
      </c>
      <c r="X71" s="2">
        <v>714</v>
      </c>
      <c r="Y71" s="2">
        <v>699</v>
      </c>
      <c r="AA71" s="4">
        <v>44266</v>
      </c>
      <c r="AB71">
        <f t="shared" si="38"/>
        <v>0.93280632411067199</v>
      </c>
      <c r="AC71">
        <f t="shared" si="39"/>
        <v>0.8945981554677207</v>
      </c>
      <c r="AD71">
        <f t="shared" si="40"/>
        <v>0.86297760210803687</v>
      </c>
      <c r="AE71">
        <f t="shared" si="41"/>
        <v>0.85375494071146241</v>
      </c>
      <c r="AF71">
        <f t="shared" si="42"/>
        <v>0.85638998682476941</v>
      </c>
      <c r="AG71">
        <f t="shared" si="43"/>
        <v>0.87747035573122534</v>
      </c>
      <c r="AH71">
        <f t="shared" si="44"/>
        <v>0.91040843214756262</v>
      </c>
      <c r="AI71">
        <f t="shared" si="45"/>
        <v>0.90513833992094861</v>
      </c>
      <c r="AJ71">
        <f t="shared" si="46"/>
        <v>0.82872200263504614</v>
      </c>
      <c r="AK71">
        <f t="shared" si="47"/>
        <v>0.79841897233201586</v>
      </c>
      <c r="AL71">
        <f t="shared" si="48"/>
        <v>0.80105401844532276</v>
      </c>
      <c r="AM71">
        <f t="shared" si="49"/>
        <v>0.75757575757575757</v>
      </c>
      <c r="AN71">
        <f t="shared" si="50"/>
        <v>0.74176548089591565</v>
      </c>
      <c r="AO71">
        <f t="shared" si="51"/>
        <v>0.82740447957839258</v>
      </c>
      <c r="AP71">
        <f t="shared" si="52"/>
        <v>0.89328063241106714</v>
      </c>
      <c r="AQ71">
        <f t="shared" si="53"/>
        <v>0.90118577075098816</v>
      </c>
      <c r="AR71">
        <f t="shared" si="54"/>
        <v>0.90118577075098816</v>
      </c>
      <c r="AS71">
        <f t="shared" si="55"/>
        <v>0.9459815546772069</v>
      </c>
      <c r="AT71">
        <f t="shared" si="56"/>
        <v>0.9920948616600791</v>
      </c>
      <c r="AU71">
        <f t="shared" si="57"/>
        <v>1</v>
      </c>
      <c r="AV71">
        <f t="shared" si="58"/>
        <v>0.98682476943346509</v>
      </c>
      <c r="AW71">
        <f t="shared" si="59"/>
        <v>0.96047430830039526</v>
      </c>
      <c r="AX71">
        <f t="shared" si="60"/>
        <v>0.94071146245059289</v>
      </c>
      <c r="AY71">
        <f t="shared" si="61"/>
        <v>0.92094861660079053</v>
      </c>
      <c r="AZ71">
        <f t="shared" si="62"/>
        <v>0.74176548089591565</v>
      </c>
      <c r="BA71" s="6" t="s">
        <v>37</v>
      </c>
      <c r="BB71" t="str" cm="1">
        <f t="array" ref="BB71">_xlfn.SWITCH(MONTH($AA71),3,"봄",4,"봄",5,"봄",6,"여름",7,"여름",8,"여름",9,"가을",10,"가을",11,"가을",12,"겨울",1,"겨울",2,"겨울")</f>
        <v>봄</v>
      </c>
      <c r="BD71" t="str">
        <f t="shared" si="63"/>
        <v/>
      </c>
      <c r="BE71" s="6">
        <f>[1]ptemp!$F71</f>
        <v>5</v>
      </c>
      <c r="BF71">
        <f>[1]solar!$E71</f>
        <v>8</v>
      </c>
      <c r="BG71" t="str">
        <f t="shared" si="64"/>
        <v>1</v>
      </c>
      <c r="BH71" s="11">
        <v>7.6</v>
      </c>
      <c r="BI71">
        <f t="shared" si="65"/>
        <v>4</v>
      </c>
      <c r="BJ71">
        <f t="shared" si="66"/>
        <v>0</v>
      </c>
      <c r="BK71">
        <f t="shared" si="67"/>
        <v>1</v>
      </c>
      <c r="BL71">
        <f t="shared" si="68"/>
        <v>13</v>
      </c>
      <c r="BM71">
        <f t="shared" si="69"/>
        <v>20</v>
      </c>
      <c r="BN71" s="11">
        <v>10.1</v>
      </c>
      <c r="BO71">
        <f t="shared" si="70"/>
        <v>4</v>
      </c>
      <c r="BR71">
        <v>1</v>
      </c>
      <c r="BS71">
        <v>13</v>
      </c>
      <c r="BT71">
        <v>21</v>
      </c>
      <c r="BU71">
        <v>2</v>
      </c>
      <c r="BV71">
        <v>5</v>
      </c>
      <c r="BW71">
        <v>18</v>
      </c>
      <c r="BX71">
        <v>3</v>
      </c>
      <c r="BY71">
        <v>11</v>
      </c>
      <c r="BZ71">
        <v>19</v>
      </c>
      <c r="CA71">
        <v>4</v>
      </c>
      <c r="CB71">
        <v>4</v>
      </c>
      <c r="CC71">
        <v>18</v>
      </c>
      <c r="CE71" t="s">
        <v>82</v>
      </c>
      <c r="CF71">
        <v>5</v>
      </c>
      <c r="CG71">
        <v>15</v>
      </c>
      <c r="CH71" t="s">
        <v>81</v>
      </c>
      <c r="CI71">
        <v>4</v>
      </c>
      <c r="CJ71">
        <v>20</v>
      </c>
      <c r="CM71">
        <v>1</v>
      </c>
      <c r="CN71">
        <v>12</v>
      </c>
      <c r="CO71">
        <v>19</v>
      </c>
      <c r="CP71">
        <v>2</v>
      </c>
      <c r="CQ71">
        <v>13</v>
      </c>
      <c r="CR71">
        <v>20</v>
      </c>
      <c r="CS71">
        <v>3</v>
      </c>
      <c r="CT71">
        <v>15</v>
      </c>
      <c r="CU71">
        <v>20</v>
      </c>
      <c r="CV71">
        <v>4</v>
      </c>
      <c r="CW71">
        <v>13</v>
      </c>
      <c r="CX71">
        <v>21</v>
      </c>
      <c r="CY71">
        <v>5</v>
      </c>
      <c r="CZ71">
        <v>13</v>
      </c>
      <c r="DA71">
        <v>19</v>
      </c>
      <c r="DB71">
        <v>6</v>
      </c>
      <c r="DC71">
        <v>4</v>
      </c>
      <c r="DD71">
        <v>19</v>
      </c>
      <c r="DE71">
        <v>7</v>
      </c>
      <c r="DF71">
        <v>4</v>
      </c>
      <c r="DG71">
        <v>21</v>
      </c>
      <c r="DH71">
        <v>8</v>
      </c>
      <c r="DI71">
        <v>5</v>
      </c>
      <c r="DJ71">
        <v>19</v>
      </c>
      <c r="DK71">
        <v>9</v>
      </c>
      <c r="DL71">
        <v>5</v>
      </c>
      <c r="DM71">
        <v>20</v>
      </c>
      <c r="DN71">
        <v>10</v>
      </c>
      <c r="DO71">
        <v>5</v>
      </c>
      <c r="DP71">
        <v>19</v>
      </c>
    </row>
    <row r="72" spans="1:134" ht="15.6">
      <c r="A72" s="2">
        <v>20210312</v>
      </c>
      <c r="B72" s="2">
        <v>661</v>
      </c>
      <c r="C72" s="2">
        <v>632</v>
      </c>
      <c r="D72" s="2">
        <v>613</v>
      </c>
      <c r="E72" s="2">
        <v>602</v>
      </c>
      <c r="F72" s="2">
        <v>599</v>
      </c>
      <c r="G72" s="2">
        <v>613</v>
      </c>
      <c r="H72" s="2">
        <v>638</v>
      </c>
      <c r="I72" s="2">
        <v>674</v>
      </c>
      <c r="J72" s="2">
        <v>714</v>
      </c>
      <c r="K72" s="2">
        <v>719</v>
      </c>
      <c r="L72" s="2">
        <v>710</v>
      </c>
      <c r="M72" s="2">
        <v>682</v>
      </c>
      <c r="N72" s="2">
        <v>641</v>
      </c>
      <c r="O72" s="2">
        <v>697</v>
      </c>
      <c r="P72" s="2">
        <v>721</v>
      </c>
      <c r="Q72" s="2">
        <v>678</v>
      </c>
      <c r="R72" s="2">
        <v>670</v>
      </c>
      <c r="S72" s="2">
        <v>735</v>
      </c>
      <c r="T72" s="2">
        <v>800</v>
      </c>
      <c r="U72" s="2">
        <v>806</v>
      </c>
      <c r="V72" s="2">
        <v>787</v>
      </c>
      <c r="W72" s="2">
        <v>771</v>
      </c>
      <c r="X72" s="2">
        <v>759</v>
      </c>
      <c r="Y72" s="2">
        <v>742</v>
      </c>
      <c r="AA72" s="4">
        <v>44267</v>
      </c>
      <c r="AB72">
        <f t="shared" si="38"/>
        <v>0.82009925558312657</v>
      </c>
      <c r="AC72">
        <f t="shared" si="39"/>
        <v>0.78411910669975182</v>
      </c>
      <c r="AD72">
        <f t="shared" si="40"/>
        <v>0.76054590570719605</v>
      </c>
      <c r="AE72">
        <f t="shared" si="41"/>
        <v>0.74689826302729534</v>
      </c>
      <c r="AF72">
        <f t="shared" si="42"/>
        <v>0.74317617866004959</v>
      </c>
      <c r="AG72">
        <f t="shared" si="43"/>
        <v>0.76054590570719605</v>
      </c>
      <c r="AH72">
        <f t="shared" si="44"/>
        <v>0.79156327543424321</v>
      </c>
      <c r="AI72">
        <f t="shared" si="45"/>
        <v>0.83622828784119108</v>
      </c>
      <c r="AJ72">
        <f t="shared" si="46"/>
        <v>0.88585607940446653</v>
      </c>
      <c r="AK72">
        <f t="shared" si="47"/>
        <v>0.89205955334987597</v>
      </c>
      <c r="AL72">
        <f t="shared" si="48"/>
        <v>0.88089330024813894</v>
      </c>
      <c r="AM72">
        <f t="shared" si="49"/>
        <v>0.84615384615384615</v>
      </c>
      <c r="AN72">
        <f t="shared" si="50"/>
        <v>0.79528535980148884</v>
      </c>
      <c r="AO72">
        <f t="shared" si="51"/>
        <v>0.86476426799007444</v>
      </c>
      <c r="AP72">
        <f t="shared" si="52"/>
        <v>0.89454094292803965</v>
      </c>
      <c r="AQ72">
        <f t="shared" si="53"/>
        <v>0.84119106699751856</v>
      </c>
      <c r="AR72">
        <f t="shared" si="54"/>
        <v>0.83126550868486349</v>
      </c>
      <c r="AS72">
        <f t="shared" si="55"/>
        <v>0.91191066997518611</v>
      </c>
      <c r="AT72">
        <f t="shared" si="56"/>
        <v>0.99255583126550873</v>
      </c>
      <c r="AU72">
        <f t="shared" si="57"/>
        <v>1</v>
      </c>
      <c r="AV72">
        <f t="shared" si="58"/>
        <v>0.97642679900744422</v>
      </c>
      <c r="AW72">
        <f t="shared" si="59"/>
        <v>0.95657568238213397</v>
      </c>
      <c r="AX72">
        <f t="shared" si="60"/>
        <v>0.94168734491315131</v>
      </c>
      <c r="AY72">
        <f t="shared" si="61"/>
        <v>0.92059553349875933</v>
      </c>
      <c r="AZ72">
        <f t="shared" si="62"/>
        <v>0.74317617866004959</v>
      </c>
      <c r="BA72" s="8" t="s">
        <v>38</v>
      </c>
      <c r="BB72" t="str" cm="1">
        <f t="array" ref="BB72">_xlfn.SWITCH(MONTH($AA72),3,"봄",4,"봄",5,"봄",6,"여름",7,"여름",8,"여름",9,"가을",10,"가을",11,"가을",12,"겨울",1,"겨울",2,"겨울")</f>
        <v>봄</v>
      </c>
      <c r="BD72" t="str">
        <f t="shared" si="63"/>
        <v/>
      </c>
      <c r="BE72" s="6">
        <f>[1]ptemp!$F72</f>
        <v>5</v>
      </c>
      <c r="BF72">
        <f>[1]solar!$E72</f>
        <v>2</v>
      </c>
      <c r="BG72" t="str">
        <f t="shared" si="64"/>
        <v>1</v>
      </c>
      <c r="BH72" s="11">
        <v>14.2</v>
      </c>
      <c r="BI72">
        <f t="shared" si="65"/>
        <v>5</v>
      </c>
      <c r="BJ72">
        <f t="shared" si="66"/>
        <v>0</v>
      </c>
      <c r="BK72">
        <f t="shared" si="67"/>
        <v>1</v>
      </c>
      <c r="BL72">
        <f t="shared" si="68"/>
        <v>5</v>
      </c>
      <c r="BM72">
        <f t="shared" si="69"/>
        <v>20</v>
      </c>
      <c r="BN72" s="11">
        <v>8.6</v>
      </c>
      <c r="BO72">
        <f t="shared" si="70"/>
        <v>4</v>
      </c>
      <c r="BR72">
        <v>1</v>
      </c>
      <c r="BS72">
        <v>13</v>
      </c>
      <c r="BT72">
        <v>20</v>
      </c>
      <c r="BU72">
        <v>2</v>
      </c>
      <c r="BV72">
        <v>5</v>
      </c>
      <c r="BW72">
        <v>20</v>
      </c>
      <c r="BX72">
        <v>3</v>
      </c>
      <c r="BY72">
        <v>12</v>
      </c>
      <c r="BZ72">
        <v>19</v>
      </c>
      <c r="CA72">
        <v>4</v>
      </c>
      <c r="CB72">
        <v>4</v>
      </c>
      <c r="CC72">
        <v>19</v>
      </c>
      <c r="CE72" t="s">
        <v>82</v>
      </c>
      <c r="CF72">
        <v>5</v>
      </c>
      <c r="CG72">
        <v>16</v>
      </c>
      <c r="CH72" t="s">
        <v>81</v>
      </c>
      <c r="CI72">
        <v>13</v>
      </c>
      <c r="CJ72">
        <v>21</v>
      </c>
      <c r="CM72">
        <v>1</v>
      </c>
      <c r="CN72">
        <v>14</v>
      </c>
      <c r="CO72">
        <v>19</v>
      </c>
      <c r="CP72">
        <v>2</v>
      </c>
      <c r="CQ72">
        <v>13</v>
      </c>
      <c r="CR72">
        <v>21</v>
      </c>
      <c r="CS72">
        <v>3</v>
      </c>
      <c r="CT72">
        <v>9</v>
      </c>
      <c r="CU72">
        <v>19</v>
      </c>
      <c r="CV72">
        <v>4</v>
      </c>
      <c r="CW72">
        <v>11</v>
      </c>
      <c r="CX72">
        <v>21</v>
      </c>
      <c r="CY72">
        <v>5</v>
      </c>
      <c r="CZ72">
        <v>13</v>
      </c>
      <c r="DA72">
        <v>19</v>
      </c>
      <c r="DB72">
        <v>6</v>
      </c>
      <c r="DC72">
        <v>5</v>
      </c>
      <c r="DD72">
        <v>21</v>
      </c>
      <c r="DE72">
        <v>7</v>
      </c>
      <c r="DF72">
        <v>12</v>
      </c>
      <c r="DG72">
        <v>21</v>
      </c>
      <c r="DH72">
        <v>8</v>
      </c>
      <c r="DI72">
        <v>5</v>
      </c>
      <c r="DJ72">
        <v>19</v>
      </c>
      <c r="DK72">
        <v>9</v>
      </c>
      <c r="DL72">
        <v>5</v>
      </c>
      <c r="DM72">
        <v>18</v>
      </c>
      <c r="DN72">
        <v>10</v>
      </c>
      <c r="DO72">
        <v>5</v>
      </c>
      <c r="DP72">
        <v>19</v>
      </c>
    </row>
    <row r="73" spans="1:134" ht="15.6">
      <c r="A73" s="2">
        <v>20210313</v>
      </c>
      <c r="B73" s="2">
        <v>702</v>
      </c>
      <c r="C73" s="2">
        <v>676</v>
      </c>
      <c r="D73" s="2">
        <v>656</v>
      </c>
      <c r="E73" s="2">
        <v>640</v>
      </c>
      <c r="F73" s="2">
        <v>631</v>
      </c>
      <c r="G73" s="2">
        <v>649</v>
      </c>
      <c r="H73" s="2">
        <v>679</v>
      </c>
      <c r="I73" s="2">
        <v>644</v>
      </c>
      <c r="J73" s="2">
        <v>546</v>
      </c>
      <c r="K73" s="2">
        <v>532</v>
      </c>
      <c r="L73" s="2">
        <v>556</v>
      </c>
      <c r="M73" s="2">
        <v>558</v>
      </c>
      <c r="N73" s="2">
        <v>531</v>
      </c>
      <c r="O73" s="2">
        <v>532</v>
      </c>
      <c r="P73" s="2">
        <v>505</v>
      </c>
      <c r="Q73" s="2">
        <v>535</v>
      </c>
      <c r="R73" s="2">
        <v>582</v>
      </c>
      <c r="S73" s="2">
        <v>670</v>
      </c>
      <c r="T73" s="2">
        <v>746</v>
      </c>
      <c r="U73" s="2">
        <v>783</v>
      </c>
      <c r="V73" s="2">
        <v>786</v>
      </c>
      <c r="W73" s="2">
        <v>777</v>
      </c>
      <c r="X73" s="2">
        <v>762</v>
      </c>
      <c r="Y73" s="2">
        <v>755</v>
      </c>
      <c r="AA73" s="4">
        <v>44268</v>
      </c>
      <c r="AB73">
        <f t="shared" si="38"/>
        <v>0.89312977099236646</v>
      </c>
      <c r="AC73">
        <f t="shared" si="39"/>
        <v>0.86005089058524176</v>
      </c>
      <c r="AD73">
        <f t="shared" si="40"/>
        <v>0.83460559796437661</v>
      </c>
      <c r="AE73">
        <f t="shared" si="41"/>
        <v>0.81424936386768443</v>
      </c>
      <c r="AF73">
        <f t="shared" si="42"/>
        <v>0.80279898218829515</v>
      </c>
      <c r="AG73">
        <f t="shared" si="43"/>
        <v>0.82569974554707382</v>
      </c>
      <c r="AH73">
        <f t="shared" si="44"/>
        <v>0.86386768447837148</v>
      </c>
      <c r="AI73">
        <f t="shared" si="45"/>
        <v>0.8193384223918575</v>
      </c>
      <c r="AJ73">
        <f t="shared" si="46"/>
        <v>0.69465648854961837</v>
      </c>
      <c r="AK73">
        <f t="shared" si="47"/>
        <v>0.67684478371501278</v>
      </c>
      <c r="AL73">
        <f t="shared" si="48"/>
        <v>0.70737913486005088</v>
      </c>
      <c r="AM73">
        <f t="shared" si="49"/>
        <v>0.70992366412213737</v>
      </c>
      <c r="AN73">
        <f t="shared" si="50"/>
        <v>0.67557251908396942</v>
      </c>
      <c r="AO73">
        <f t="shared" si="51"/>
        <v>0.67684478371501278</v>
      </c>
      <c r="AP73">
        <f t="shared" si="52"/>
        <v>0.64249363867684484</v>
      </c>
      <c r="AQ73">
        <f t="shared" si="53"/>
        <v>0.6806615776081425</v>
      </c>
      <c r="AR73">
        <f t="shared" si="54"/>
        <v>0.74045801526717558</v>
      </c>
      <c r="AS73">
        <f t="shared" si="55"/>
        <v>0.8524173027989822</v>
      </c>
      <c r="AT73">
        <f t="shared" si="56"/>
        <v>0.94910941475826971</v>
      </c>
      <c r="AU73">
        <f t="shared" si="57"/>
        <v>0.99618320610687028</v>
      </c>
      <c r="AV73">
        <f t="shared" si="58"/>
        <v>1</v>
      </c>
      <c r="AW73">
        <f t="shared" si="59"/>
        <v>0.98854961832061072</v>
      </c>
      <c r="AX73">
        <f t="shared" si="60"/>
        <v>0.96946564885496178</v>
      </c>
      <c r="AY73">
        <f t="shared" si="61"/>
        <v>0.96055979643765899</v>
      </c>
      <c r="AZ73">
        <f t="shared" si="62"/>
        <v>0.64249363867684484</v>
      </c>
      <c r="BA73" s="9" t="s">
        <v>39</v>
      </c>
      <c r="BB73" t="str" cm="1">
        <f t="array" ref="BB73">_xlfn.SWITCH(MONTH($AA73),3,"봄",4,"봄",5,"봄",6,"여름",7,"여름",8,"여름",9,"가을",10,"가을",11,"가을",12,"겨울",1,"겨울",2,"겨울")</f>
        <v>봄</v>
      </c>
      <c r="BD73" t="str">
        <f t="shared" si="63"/>
        <v>휴일</v>
      </c>
      <c r="BE73" s="6">
        <f>[1]ptemp!$F73</f>
        <v>5</v>
      </c>
      <c r="BF73">
        <f>[1]solar!$E73</f>
        <v>12</v>
      </c>
      <c r="BG73" t="str">
        <f t="shared" si="64"/>
        <v>0</v>
      </c>
      <c r="BH73" s="11"/>
      <c r="BI73">
        <f t="shared" si="65"/>
        <v>6</v>
      </c>
      <c r="BJ73">
        <f t="shared" si="66"/>
        <v>1</v>
      </c>
      <c r="BK73">
        <f t="shared" si="67"/>
        <v>1</v>
      </c>
      <c r="BL73">
        <f t="shared" si="68"/>
        <v>15</v>
      </c>
      <c r="BM73">
        <f t="shared" si="69"/>
        <v>21</v>
      </c>
      <c r="BN73" s="11">
        <v>8.3000000000000007</v>
      </c>
      <c r="BO73">
        <f t="shared" si="70"/>
        <v>4</v>
      </c>
      <c r="BR73">
        <v>1</v>
      </c>
      <c r="BS73">
        <v>12</v>
      </c>
      <c r="BT73">
        <v>21</v>
      </c>
      <c r="BU73">
        <v>2</v>
      </c>
      <c r="BV73">
        <v>5</v>
      </c>
      <c r="BW73">
        <v>20</v>
      </c>
      <c r="BX73">
        <v>3</v>
      </c>
      <c r="BY73">
        <v>13</v>
      </c>
      <c r="BZ73">
        <v>18</v>
      </c>
      <c r="CA73">
        <v>4</v>
      </c>
      <c r="CB73">
        <v>13</v>
      </c>
      <c r="CC73">
        <v>19</v>
      </c>
      <c r="CE73" t="s">
        <v>82</v>
      </c>
      <c r="CF73">
        <v>5</v>
      </c>
      <c r="CG73">
        <v>20</v>
      </c>
      <c r="CH73" t="s">
        <v>81</v>
      </c>
      <c r="CI73">
        <v>13</v>
      </c>
      <c r="CJ73">
        <v>20</v>
      </c>
      <c r="CM73">
        <v>1</v>
      </c>
      <c r="CN73">
        <v>15</v>
      </c>
      <c r="CO73">
        <v>19</v>
      </c>
      <c r="CP73">
        <v>2</v>
      </c>
      <c r="CQ73">
        <v>13</v>
      </c>
      <c r="CR73">
        <v>19</v>
      </c>
      <c r="CS73">
        <v>3</v>
      </c>
      <c r="CT73">
        <v>13</v>
      </c>
      <c r="CU73">
        <v>20</v>
      </c>
      <c r="CV73">
        <v>4</v>
      </c>
      <c r="CW73">
        <v>10</v>
      </c>
      <c r="CX73">
        <v>21</v>
      </c>
      <c r="CY73">
        <v>5</v>
      </c>
      <c r="CZ73">
        <v>14</v>
      </c>
      <c r="DA73">
        <v>18</v>
      </c>
      <c r="DB73">
        <v>6</v>
      </c>
      <c r="DC73">
        <v>13</v>
      </c>
      <c r="DD73">
        <v>19</v>
      </c>
      <c r="DE73">
        <v>7</v>
      </c>
      <c r="DF73">
        <v>5</v>
      </c>
      <c r="DG73">
        <v>20</v>
      </c>
      <c r="DH73">
        <v>8</v>
      </c>
      <c r="DI73">
        <v>5</v>
      </c>
      <c r="DJ73">
        <v>19</v>
      </c>
      <c r="DK73">
        <v>9</v>
      </c>
      <c r="DL73">
        <v>5</v>
      </c>
      <c r="DM73">
        <v>20</v>
      </c>
      <c r="DN73">
        <v>10</v>
      </c>
      <c r="DO73">
        <v>5</v>
      </c>
      <c r="DP73">
        <v>19</v>
      </c>
    </row>
    <row r="74" spans="1:134" ht="15.6">
      <c r="A74" s="2">
        <v>20210314</v>
      </c>
      <c r="B74" s="2">
        <v>717</v>
      </c>
      <c r="C74" s="2">
        <v>684</v>
      </c>
      <c r="D74" s="2">
        <v>668</v>
      </c>
      <c r="E74" s="2">
        <v>661</v>
      </c>
      <c r="F74" s="2">
        <v>661</v>
      </c>
      <c r="G74" s="2">
        <v>675</v>
      </c>
      <c r="H74" s="2">
        <v>633</v>
      </c>
      <c r="I74" s="2">
        <v>635</v>
      </c>
      <c r="J74" s="2">
        <v>503</v>
      </c>
      <c r="K74" s="2">
        <v>453</v>
      </c>
      <c r="L74" s="2">
        <v>443</v>
      </c>
      <c r="M74" s="2">
        <v>447</v>
      </c>
      <c r="N74" s="2">
        <v>453</v>
      </c>
      <c r="O74" s="2">
        <v>451</v>
      </c>
      <c r="P74" s="2">
        <v>467</v>
      </c>
      <c r="Q74" s="2">
        <v>512</v>
      </c>
      <c r="R74" s="2">
        <v>569</v>
      </c>
      <c r="S74" s="2">
        <v>648</v>
      </c>
      <c r="T74" s="2">
        <v>728</v>
      </c>
      <c r="U74" s="2">
        <v>781</v>
      </c>
      <c r="V74" s="2">
        <v>795</v>
      </c>
      <c r="W74" s="2">
        <v>787</v>
      </c>
      <c r="X74" s="2">
        <v>773</v>
      </c>
      <c r="Y74" s="2">
        <v>760</v>
      </c>
      <c r="AA74" s="4">
        <v>44269</v>
      </c>
      <c r="AB74">
        <f t="shared" si="38"/>
        <v>0.90188679245283021</v>
      </c>
      <c r="AC74">
        <f t="shared" si="39"/>
        <v>0.86037735849056607</v>
      </c>
      <c r="AD74">
        <f t="shared" si="40"/>
        <v>0.84025157232704406</v>
      </c>
      <c r="AE74">
        <f t="shared" si="41"/>
        <v>0.83144654088050318</v>
      </c>
      <c r="AF74">
        <f t="shared" si="42"/>
        <v>0.83144654088050318</v>
      </c>
      <c r="AG74">
        <f t="shared" si="43"/>
        <v>0.84905660377358494</v>
      </c>
      <c r="AH74">
        <f t="shared" si="44"/>
        <v>0.79622641509433967</v>
      </c>
      <c r="AI74">
        <f t="shared" si="45"/>
        <v>0.79874213836477992</v>
      </c>
      <c r="AJ74">
        <f t="shared" si="46"/>
        <v>0.63270440251572324</v>
      </c>
      <c r="AK74">
        <f t="shared" si="47"/>
        <v>0.56981132075471697</v>
      </c>
      <c r="AL74">
        <f t="shared" si="48"/>
        <v>0.55723270440251571</v>
      </c>
      <c r="AM74">
        <f t="shared" si="49"/>
        <v>0.56226415094339621</v>
      </c>
      <c r="AN74">
        <f t="shared" si="50"/>
        <v>0.56981132075471697</v>
      </c>
      <c r="AO74">
        <f t="shared" si="51"/>
        <v>0.56729559748427671</v>
      </c>
      <c r="AP74">
        <f t="shared" si="52"/>
        <v>0.58742138364779872</v>
      </c>
      <c r="AQ74">
        <f t="shared" si="53"/>
        <v>0.64402515723270437</v>
      </c>
      <c r="AR74">
        <f t="shared" si="54"/>
        <v>0.71572327044025152</v>
      </c>
      <c r="AS74">
        <f t="shared" si="55"/>
        <v>0.81509433962264155</v>
      </c>
      <c r="AT74">
        <f t="shared" si="56"/>
        <v>0.91572327044025159</v>
      </c>
      <c r="AU74">
        <f t="shared" si="57"/>
        <v>0.98238993710691824</v>
      </c>
      <c r="AV74">
        <f t="shared" si="58"/>
        <v>1</v>
      </c>
      <c r="AW74">
        <f t="shared" si="59"/>
        <v>0.989937106918239</v>
      </c>
      <c r="AX74">
        <f t="shared" si="60"/>
        <v>0.97232704402515724</v>
      </c>
      <c r="AY74">
        <f t="shared" si="61"/>
        <v>0.95597484276729561</v>
      </c>
      <c r="AZ74">
        <f t="shared" si="62"/>
        <v>0.55723270440251571</v>
      </c>
      <c r="BA74" s="6" t="s">
        <v>40</v>
      </c>
      <c r="BB74" t="str" cm="1">
        <f t="array" ref="BB74">_xlfn.SWITCH(MONTH($AA74),3,"봄",4,"봄",5,"봄",6,"여름",7,"여름",8,"여름",9,"가을",10,"가을",11,"가을",12,"겨울",1,"겨울",2,"겨울")</f>
        <v>봄</v>
      </c>
      <c r="BD74" t="str">
        <f t="shared" si="63"/>
        <v>휴일</v>
      </c>
      <c r="BE74" s="6">
        <f>[1]ptemp!$F74</f>
        <v>4</v>
      </c>
      <c r="BF74">
        <f>[1]solar!$E74</f>
        <v>13</v>
      </c>
      <c r="BG74" t="str">
        <f t="shared" si="64"/>
        <v>0</v>
      </c>
      <c r="BH74" s="11"/>
      <c r="BI74">
        <f t="shared" si="65"/>
        <v>7</v>
      </c>
      <c r="BJ74">
        <f t="shared" si="66"/>
        <v>2</v>
      </c>
      <c r="BK74">
        <f t="shared" si="67"/>
        <v>1</v>
      </c>
      <c r="BL74">
        <f t="shared" si="68"/>
        <v>11</v>
      </c>
      <c r="BM74">
        <f t="shared" si="69"/>
        <v>21</v>
      </c>
      <c r="BN74" s="11">
        <v>7.4</v>
      </c>
      <c r="BO74">
        <f t="shared" si="70"/>
        <v>4</v>
      </c>
      <c r="BR74">
        <v>1</v>
      </c>
      <c r="BS74">
        <v>11</v>
      </c>
      <c r="BT74">
        <v>21</v>
      </c>
      <c r="BU74">
        <v>2</v>
      </c>
      <c r="BV74">
        <v>5</v>
      </c>
      <c r="BW74">
        <v>19</v>
      </c>
      <c r="BX74">
        <v>3</v>
      </c>
      <c r="BY74">
        <v>13</v>
      </c>
      <c r="BZ74">
        <v>19</v>
      </c>
      <c r="CA74">
        <v>4</v>
      </c>
      <c r="CB74">
        <v>12</v>
      </c>
      <c r="CC74">
        <v>19</v>
      </c>
      <c r="CE74" t="s">
        <v>82</v>
      </c>
      <c r="CF74">
        <v>5</v>
      </c>
      <c r="CG74">
        <v>20</v>
      </c>
      <c r="CH74" t="s">
        <v>81</v>
      </c>
      <c r="CI74">
        <v>12</v>
      </c>
      <c r="CJ74">
        <v>21</v>
      </c>
      <c r="CM74">
        <v>1</v>
      </c>
      <c r="CN74">
        <v>13</v>
      </c>
      <c r="CO74">
        <v>19</v>
      </c>
      <c r="CP74">
        <v>2</v>
      </c>
      <c r="CQ74">
        <v>13</v>
      </c>
      <c r="CR74">
        <v>19</v>
      </c>
      <c r="CS74">
        <v>3</v>
      </c>
      <c r="CT74">
        <v>14</v>
      </c>
      <c r="CU74">
        <v>20</v>
      </c>
      <c r="CV74">
        <v>4</v>
      </c>
      <c r="CW74">
        <v>11</v>
      </c>
      <c r="CX74">
        <v>21</v>
      </c>
      <c r="CY74">
        <v>5</v>
      </c>
      <c r="CZ74">
        <v>11</v>
      </c>
      <c r="DA74">
        <v>19</v>
      </c>
      <c r="DB74">
        <v>6</v>
      </c>
      <c r="DC74">
        <v>4</v>
      </c>
      <c r="DD74">
        <v>19</v>
      </c>
      <c r="DE74">
        <v>7</v>
      </c>
      <c r="DF74">
        <v>5</v>
      </c>
      <c r="DG74">
        <v>20</v>
      </c>
      <c r="DH74">
        <v>8</v>
      </c>
      <c r="DI74">
        <v>9</v>
      </c>
      <c r="DJ74">
        <v>19</v>
      </c>
      <c r="DK74">
        <v>9</v>
      </c>
      <c r="DL74">
        <v>5</v>
      </c>
      <c r="DM74">
        <v>20</v>
      </c>
      <c r="DN74">
        <v>10</v>
      </c>
      <c r="DO74">
        <v>5</v>
      </c>
      <c r="DP74">
        <v>20</v>
      </c>
    </row>
    <row r="75" spans="1:134" ht="15.6">
      <c r="A75" s="2">
        <v>20210315</v>
      </c>
      <c r="B75" s="2">
        <v>718</v>
      </c>
      <c r="C75" s="2">
        <v>686</v>
      </c>
      <c r="D75" s="2">
        <v>663</v>
      </c>
      <c r="E75" s="2">
        <v>650</v>
      </c>
      <c r="F75" s="2">
        <v>652</v>
      </c>
      <c r="G75" s="2">
        <v>669</v>
      </c>
      <c r="H75" s="2">
        <v>699</v>
      </c>
      <c r="I75" s="2">
        <v>667</v>
      </c>
      <c r="J75" s="2">
        <v>635</v>
      </c>
      <c r="K75" s="2">
        <v>549</v>
      </c>
      <c r="L75" s="2">
        <v>525</v>
      </c>
      <c r="M75" s="2">
        <v>529</v>
      </c>
      <c r="N75" s="2">
        <v>497</v>
      </c>
      <c r="O75" s="2">
        <v>538</v>
      </c>
      <c r="P75" s="2">
        <v>660</v>
      </c>
      <c r="Q75" s="2">
        <v>613</v>
      </c>
      <c r="R75" s="2">
        <v>676</v>
      </c>
      <c r="S75" s="2">
        <v>714</v>
      </c>
      <c r="T75" s="2">
        <v>730</v>
      </c>
      <c r="U75" s="2">
        <v>736</v>
      </c>
      <c r="V75" s="2">
        <v>724</v>
      </c>
      <c r="W75" s="2">
        <v>704</v>
      </c>
      <c r="X75" s="2">
        <v>685</v>
      </c>
      <c r="Y75" s="2">
        <v>658</v>
      </c>
      <c r="AA75" s="4">
        <v>44270</v>
      </c>
      <c r="AB75">
        <f t="shared" si="38"/>
        <v>0.97554347826086951</v>
      </c>
      <c r="AC75">
        <f t="shared" si="39"/>
        <v>0.93206521739130432</v>
      </c>
      <c r="AD75">
        <f t="shared" si="40"/>
        <v>0.90081521739130432</v>
      </c>
      <c r="AE75">
        <f t="shared" si="41"/>
        <v>0.88315217391304346</v>
      </c>
      <c r="AF75">
        <f t="shared" si="42"/>
        <v>0.88586956521739135</v>
      </c>
      <c r="AG75">
        <f t="shared" si="43"/>
        <v>0.90896739130434778</v>
      </c>
      <c r="AH75">
        <f t="shared" si="44"/>
        <v>0.94972826086956519</v>
      </c>
      <c r="AI75">
        <f t="shared" si="45"/>
        <v>0.90625</v>
      </c>
      <c r="AJ75">
        <f t="shared" si="46"/>
        <v>0.86277173913043481</v>
      </c>
      <c r="AK75">
        <f t="shared" si="47"/>
        <v>0.74592391304347827</v>
      </c>
      <c r="AL75">
        <f t="shared" si="48"/>
        <v>0.71331521739130432</v>
      </c>
      <c r="AM75">
        <f t="shared" si="49"/>
        <v>0.71875</v>
      </c>
      <c r="AN75">
        <f t="shared" si="50"/>
        <v>0.67527173913043481</v>
      </c>
      <c r="AO75">
        <f t="shared" si="51"/>
        <v>0.73097826086956519</v>
      </c>
      <c r="AP75">
        <f t="shared" si="52"/>
        <v>0.89673913043478259</v>
      </c>
      <c r="AQ75">
        <f t="shared" si="53"/>
        <v>0.83288043478260865</v>
      </c>
      <c r="AR75">
        <f t="shared" si="54"/>
        <v>0.91847826086956519</v>
      </c>
      <c r="AS75">
        <f t="shared" si="55"/>
        <v>0.97010869565217395</v>
      </c>
      <c r="AT75">
        <f t="shared" si="56"/>
        <v>0.99184782608695654</v>
      </c>
      <c r="AU75">
        <f t="shared" si="57"/>
        <v>1</v>
      </c>
      <c r="AV75">
        <f t="shared" si="58"/>
        <v>0.98369565217391308</v>
      </c>
      <c r="AW75">
        <f t="shared" si="59"/>
        <v>0.95652173913043481</v>
      </c>
      <c r="AX75">
        <f t="shared" si="60"/>
        <v>0.93070652173913049</v>
      </c>
      <c r="AY75">
        <f t="shared" si="61"/>
        <v>0.89402173913043481</v>
      </c>
      <c r="AZ75">
        <f t="shared" si="62"/>
        <v>0.67527173913043481</v>
      </c>
      <c r="BA75" s="8" t="s">
        <v>34</v>
      </c>
      <c r="BB75" t="str" cm="1">
        <f t="array" ref="BB75">_xlfn.SWITCH(MONTH($AA75),3,"봄",4,"봄",5,"봄",6,"여름",7,"여름",8,"여름",9,"가을",10,"가을",11,"가을",12,"겨울",1,"겨울",2,"겨울")</f>
        <v>봄</v>
      </c>
      <c r="BD75" t="str">
        <f t="shared" si="63"/>
        <v/>
      </c>
      <c r="BE75" s="6">
        <f>[1]ptemp!$F75</f>
        <v>4</v>
      </c>
      <c r="BF75">
        <f>[1]solar!$E75</f>
        <v>11</v>
      </c>
      <c r="BG75" t="str">
        <f t="shared" si="64"/>
        <v>0</v>
      </c>
      <c r="BH75" s="11"/>
      <c r="BI75">
        <f t="shared" si="65"/>
        <v>1</v>
      </c>
      <c r="BJ75">
        <f t="shared" si="66"/>
        <v>0</v>
      </c>
      <c r="BK75">
        <f t="shared" si="67"/>
        <v>1</v>
      </c>
      <c r="BL75">
        <f t="shared" si="68"/>
        <v>13</v>
      </c>
      <c r="BM75">
        <f t="shared" si="69"/>
        <v>20</v>
      </c>
      <c r="BN75" s="11">
        <v>6.7</v>
      </c>
      <c r="BO75">
        <f t="shared" si="70"/>
        <v>3</v>
      </c>
      <c r="BR75">
        <v>1</v>
      </c>
      <c r="BS75">
        <v>13</v>
      </c>
      <c r="BT75">
        <v>20</v>
      </c>
      <c r="BU75">
        <v>2</v>
      </c>
      <c r="BV75">
        <v>5</v>
      </c>
      <c r="BW75">
        <v>19</v>
      </c>
      <c r="BX75">
        <v>3</v>
      </c>
      <c r="BY75">
        <v>12</v>
      </c>
      <c r="BZ75">
        <v>18</v>
      </c>
      <c r="CA75">
        <v>4</v>
      </c>
      <c r="CB75">
        <v>14</v>
      </c>
      <c r="CC75">
        <v>19</v>
      </c>
      <c r="CE75" t="s">
        <v>82</v>
      </c>
      <c r="CF75">
        <v>5</v>
      </c>
      <c r="CG75">
        <v>20</v>
      </c>
      <c r="CH75" t="s">
        <v>81</v>
      </c>
      <c r="CI75">
        <v>12</v>
      </c>
      <c r="CJ75">
        <v>21</v>
      </c>
      <c r="CM75">
        <v>1</v>
      </c>
      <c r="CN75">
        <v>13</v>
      </c>
      <c r="CO75">
        <v>19</v>
      </c>
      <c r="CP75">
        <v>2</v>
      </c>
      <c r="CQ75">
        <v>14</v>
      </c>
      <c r="CR75">
        <v>19</v>
      </c>
      <c r="CS75">
        <v>3</v>
      </c>
      <c r="CT75">
        <v>13</v>
      </c>
      <c r="CU75">
        <v>20</v>
      </c>
      <c r="CV75">
        <v>4</v>
      </c>
      <c r="CW75">
        <v>12</v>
      </c>
      <c r="CX75">
        <v>20</v>
      </c>
      <c r="CY75">
        <v>5</v>
      </c>
      <c r="CZ75">
        <v>11</v>
      </c>
      <c r="DA75">
        <v>19</v>
      </c>
      <c r="DB75">
        <v>6</v>
      </c>
      <c r="DC75">
        <v>4</v>
      </c>
      <c r="DD75">
        <v>19</v>
      </c>
      <c r="DE75">
        <v>7</v>
      </c>
      <c r="DF75">
        <v>13</v>
      </c>
      <c r="DG75">
        <v>20</v>
      </c>
      <c r="DH75">
        <v>8</v>
      </c>
      <c r="DI75">
        <v>5</v>
      </c>
      <c r="DJ75">
        <v>14</v>
      </c>
      <c r="DK75">
        <v>9</v>
      </c>
      <c r="DL75">
        <v>10</v>
      </c>
      <c r="DM75">
        <v>20</v>
      </c>
      <c r="DN75">
        <v>10</v>
      </c>
      <c r="DO75">
        <v>5</v>
      </c>
      <c r="DP75">
        <v>18</v>
      </c>
    </row>
    <row r="76" spans="1:134" ht="15.6">
      <c r="A76" s="2">
        <v>20210316</v>
      </c>
      <c r="B76" s="2">
        <v>617</v>
      </c>
      <c r="C76" s="2">
        <v>590</v>
      </c>
      <c r="D76" s="2">
        <v>576</v>
      </c>
      <c r="E76" s="2">
        <v>571</v>
      </c>
      <c r="F76" s="2">
        <v>578</v>
      </c>
      <c r="G76" s="2">
        <v>590</v>
      </c>
      <c r="H76" s="2">
        <v>614</v>
      </c>
      <c r="I76" s="2">
        <v>647</v>
      </c>
      <c r="J76" s="2">
        <v>684</v>
      </c>
      <c r="K76" s="2">
        <v>679</v>
      </c>
      <c r="L76" s="2">
        <v>635</v>
      </c>
      <c r="M76" s="2">
        <v>589</v>
      </c>
      <c r="N76" s="2">
        <v>458</v>
      </c>
      <c r="O76" s="2">
        <v>491</v>
      </c>
      <c r="P76" s="2">
        <v>537</v>
      </c>
      <c r="Q76" s="2">
        <v>559</v>
      </c>
      <c r="R76" s="2">
        <v>610</v>
      </c>
      <c r="S76" s="2">
        <v>666</v>
      </c>
      <c r="T76" s="2">
        <v>726</v>
      </c>
      <c r="U76" s="2">
        <v>777</v>
      </c>
      <c r="V76" s="2">
        <v>781</v>
      </c>
      <c r="W76" s="2">
        <v>766</v>
      </c>
      <c r="X76" s="2">
        <v>752</v>
      </c>
      <c r="Y76" s="2">
        <v>737</v>
      </c>
      <c r="AA76" s="4">
        <v>44271</v>
      </c>
      <c r="AB76">
        <f t="shared" si="38"/>
        <v>0.79001280409731112</v>
      </c>
      <c r="AC76">
        <f t="shared" si="39"/>
        <v>0.7554417413572343</v>
      </c>
      <c r="AD76">
        <f t="shared" si="40"/>
        <v>0.73751600512163895</v>
      </c>
      <c r="AE76">
        <f t="shared" si="41"/>
        <v>0.73111395646606914</v>
      </c>
      <c r="AF76">
        <f t="shared" si="42"/>
        <v>0.74007682458386681</v>
      </c>
      <c r="AG76">
        <f t="shared" si="43"/>
        <v>0.7554417413572343</v>
      </c>
      <c r="AH76">
        <f t="shared" si="44"/>
        <v>0.78617157490396927</v>
      </c>
      <c r="AI76">
        <f t="shared" si="45"/>
        <v>0.82842509603072978</v>
      </c>
      <c r="AJ76">
        <f t="shared" si="46"/>
        <v>0.87580025608194623</v>
      </c>
      <c r="AK76">
        <f t="shared" si="47"/>
        <v>0.86939820742637641</v>
      </c>
      <c r="AL76">
        <f t="shared" si="48"/>
        <v>0.8130601792573624</v>
      </c>
      <c r="AM76">
        <f t="shared" si="49"/>
        <v>0.75416133162612031</v>
      </c>
      <c r="AN76">
        <f t="shared" si="50"/>
        <v>0.58642765685019205</v>
      </c>
      <c r="AO76">
        <f t="shared" si="51"/>
        <v>0.62868117797695267</v>
      </c>
      <c r="AP76">
        <f t="shared" si="52"/>
        <v>0.68758002560819464</v>
      </c>
      <c r="AQ76">
        <f t="shared" si="53"/>
        <v>0.71574903969270165</v>
      </c>
      <c r="AR76">
        <f t="shared" si="54"/>
        <v>0.78104993597951344</v>
      </c>
      <c r="AS76">
        <f t="shared" si="55"/>
        <v>0.85275288092189505</v>
      </c>
      <c r="AT76">
        <f t="shared" si="56"/>
        <v>0.92957746478873238</v>
      </c>
      <c r="AU76">
        <f t="shared" si="57"/>
        <v>0.99487836107554417</v>
      </c>
      <c r="AV76">
        <f t="shared" si="58"/>
        <v>1</v>
      </c>
      <c r="AW76">
        <f t="shared" si="59"/>
        <v>0.98079385403329067</v>
      </c>
      <c r="AX76">
        <f t="shared" si="60"/>
        <v>0.96286811779769521</v>
      </c>
      <c r="AY76">
        <f t="shared" si="61"/>
        <v>0.94366197183098588</v>
      </c>
      <c r="AZ76">
        <f t="shared" si="62"/>
        <v>0.58642765685019205</v>
      </c>
      <c r="BA76" s="9" t="s">
        <v>35</v>
      </c>
      <c r="BB76" t="str" cm="1">
        <f t="array" ref="BB76">_xlfn.SWITCH(MONTH($AA76),3,"봄",4,"봄",5,"봄",6,"여름",7,"여름",8,"여름",9,"가을",10,"가을",11,"가을",12,"겨울",1,"겨울",2,"겨울")</f>
        <v>봄</v>
      </c>
      <c r="BD76" t="str">
        <f t="shared" si="63"/>
        <v/>
      </c>
      <c r="BE76" s="6">
        <f>[1]ptemp!$F76</f>
        <v>4</v>
      </c>
      <c r="BF76">
        <f>[1]solar!$E76</f>
        <v>8</v>
      </c>
      <c r="BG76" t="str">
        <f t="shared" si="64"/>
        <v>1</v>
      </c>
      <c r="BH76" s="11">
        <v>3.1</v>
      </c>
      <c r="BI76">
        <f t="shared" si="65"/>
        <v>2</v>
      </c>
      <c r="BJ76">
        <f t="shared" si="66"/>
        <v>0</v>
      </c>
      <c r="BK76">
        <f t="shared" si="67"/>
        <v>1</v>
      </c>
      <c r="BL76">
        <f t="shared" si="68"/>
        <v>13</v>
      </c>
      <c r="BM76">
        <f t="shared" si="69"/>
        <v>21</v>
      </c>
      <c r="BN76" s="11">
        <v>6.3</v>
      </c>
      <c r="BO76">
        <f t="shared" si="70"/>
        <v>3</v>
      </c>
      <c r="BR76">
        <v>1</v>
      </c>
      <c r="BS76">
        <v>4</v>
      </c>
      <c r="BT76">
        <v>18</v>
      </c>
      <c r="BU76">
        <v>2</v>
      </c>
      <c r="BV76">
        <v>5</v>
      </c>
      <c r="BW76">
        <v>20</v>
      </c>
      <c r="BX76">
        <v>3</v>
      </c>
      <c r="BY76">
        <v>13</v>
      </c>
      <c r="BZ76">
        <v>19</v>
      </c>
      <c r="CA76">
        <v>4</v>
      </c>
      <c r="CB76">
        <v>13</v>
      </c>
      <c r="CC76">
        <v>19</v>
      </c>
      <c r="CE76" t="s">
        <v>82</v>
      </c>
      <c r="CF76">
        <v>5</v>
      </c>
      <c r="CG76">
        <v>20</v>
      </c>
      <c r="CH76" t="s">
        <v>81</v>
      </c>
      <c r="CI76">
        <v>14</v>
      </c>
      <c r="CJ76">
        <v>21</v>
      </c>
      <c r="CM76">
        <v>1</v>
      </c>
      <c r="CN76">
        <v>13</v>
      </c>
      <c r="CO76">
        <v>19</v>
      </c>
      <c r="CP76">
        <v>2</v>
      </c>
      <c r="CQ76">
        <v>4</v>
      </c>
      <c r="CR76">
        <v>19</v>
      </c>
      <c r="CS76">
        <v>3</v>
      </c>
      <c r="CT76">
        <v>11</v>
      </c>
      <c r="CU76">
        <v>21</v>
      </c>
      <c r="CV76">
        <v>4</v>
      </c>
      <c r="CW76">
        <v>12</v>
      </c>
      <c r="CX76">
        <v>19</v>
      </c>
      <c r="CY76">
        <v>5</v>
      </c>
      <c r="CZ76">
        <v>12</v>
      </c>
      <c r="DA76">
        <v>19</v>
      </c>
      <c r="DB76">
        <v>6</v>
      </c>
      <c r="DC76">
        <v>11</v>
      </c>
      <c r="DD76">
        <v>19</v>
      </c>
      <c r="DE76">
        <v>7</v>
      </c>
      <c r="DF76">
        <v>12</v>
      </c>
      <c r="DG76">
        <v>20</v>
      </c>
      <c r="DH76">
        <v>8</v>
      </c>
      <c r="DI76">
        <v>5</v>
      </c>
      <c r="DJ76">
        <v>12</v>
      </c>
      <c r="DK76">
        <v>9</v>
      </c>
      <c r="DL76">
        <v>5</v>
      </c>
      <c r="DM76">
        <v>19</v>
      </c>
      <c r="DN76">
        <v>10</v>
      </c>
      <c r="DO76">
        <v>4</v>
      </c>
      <c r="DP76">
        <v>17</v>
      </c>
    </row>
    <row r="77" spans="1:134" ht="15.6">
      <c r="A77" s="2">
        <v>20210317</v>
      </c>
      <c r="B77" s="2">
        <v>698</v>
      </c>
      <c r="C77" s="2">
        <v>674</v>
      </c>
      <c r="D77" s="2">
        <v>654</v>
      </c>
      <c r="E77" s="2">
        <v>648</v>
      </c>
      <c r="F77" s="2">
        <v>654</v>
      </c>
      <c r="G77" s="2">
        <v>679</v>
      </c>
      <c r="H77" s="2">
        <v>708</v>
      </c>
      <c r="I77" s="2">
        <v>664</v>
      </c>
      <c r="J77" s="2">
        <v>561</v>
      </c>
      <c r="K77" s="2">
        <v>528</v>
      </c>
      <c r="L77" s="2">
        <v>517</v>
      </c>
      <c r="M77" s="2">
        <v>492</v>
      </c>
      <c r="N77" s="2">
        <v>481</v>
      </c>
      <c r="O77" s="2">
        <v>522</v>
      </c>
      <c r="P77" s="2">
        <v>547</v>
      </c>
      <c r="Q77" s="2">
        <v>596</v>
      </c>
      <c r="R77" s="2">
        <v>631</v>
      </c>
      <c r="S77" s="2">
        <v>699</v>
      </c>
      <c r="T77" s="2">
        <v>747</v>
      </c>
      <c r="U77" s="2">
        <v>786</v>
      </c>
      <c r="V77" s="2">
        <v>781</v>
      </c>
      <c r="W77" s="2">
        <v>764</v>
      </c>
      <c r="X77" s="2">
        <v>748</v>
      </c>
      <c r="Y77" s="2">
        <v>734</v>
      </c>
      <c r="AA77" s="4">
        <v>44272</v>
      </c>
      <c r="AB77">
        <f t="shared" si="38"/>
        <v>0.88804071246819338</v>
      </c>
      <c r="AC77">
        <f t="shared" si="39"/>
        <v>0.85750636132315516</v>
      </c>
      <c r="AD77">
        <f t="shared" si="40"/>
        <v>0.83206106870229013</v>
      </c>
      <c r="AE77">
        <f t="shared" si="41"/>
        <v>0.82442748091603058</v>
      </c>
      <c r="AF77">
        <f t="shared" si="42"/>
        <v>0.83206106870229013</v>
      </c>
      <c r="AG77">
        <f t="shared" si="43"/>
        <v>0.86386768447837148</v>
      </c>
      <c r="AH77">
        <f t="shared" si="44"/>
        <v>0.9007633587786259</v>
      </c>
      <c r="AI77">
        <f t="shared" si="45"/>
        <v>0.84478371501272265</v>
      </c>
      <c r="AJ77">
        <f t="shared" si="46"/>
        <v>0.7137404580152672</v>
      </c>
      <c r="AK77">
        <f t="shared" si="47"/>
        <v>0.6717557251908397</v>
      </c>
      <c r="AL77">
        <f t="shared" si="48"/>
        <v>0.65776081424936383</v>
      </c>
      <c r="AM77">
        <f t="shared" si="49"/>
        <v>0.62595419847328249</v>
      </c>
      <c r="AN77">
        <f t="shared" si="50"/>
        <v>0.61195928753180662</v>
      </c>
      <c r="AO77">
        <f t="shared" si="51"/>
        <v>0.66412213740458015</v>
      </c>
      <c r="AP77">
        <f t="shared" si="52"/>
        <v>0.69592875318066161</v>
      </c>
      <c r="AQ77">
        <f t="shared" si="53"/>
        <v>0.75826972010178118</v>
      </c>
      <c r="AR77">
        <f t="shared" si="54"/>
        <v>0.80279898218829515</v>
      </c>
      <c r="AS77">
        <f t="shared" si="55"/>
        <v>0.88931297709923662</v>
      </c>
      <c r="AT77">
        <f t="shared" si="56"/>
        <v>0.95038167938931295</v>
      </c>
      <c r="AU77">
        <f t="shared" si="57"/>
        <v>1</v>
      </c>
      <c r="AV77">
        <f t="shared" si="58"/>
        <v>0.99363867684478369</v>
      </c>
      <c r="AW77">
        <f t="shared" si="59"/>
        <v>0.97201017811704837</v>
      </c>
      <c r="AX77">
        <f t="shared" si="60"/>
        <v>0.95165394402035619</v>
      </c>
      <c r="AY77">
        <f t="shared" si="61"/>
        <v>0.9338422391857506</v>
      </c>
      <c r="AZ77">
        <f t="shared" si="62"/>
        <v>0.61195928753180662</v>
      </c>
      <c r="BA77" s="6" t="s">
        <v>36</v>
      </c>
      <c r="BB77" t="str" cm="1">
        <f t="array" ref="BB77">_xlfn.SWITCH(MONTH($AA77),3,"봄",4,"봄",5,"봄",6,"여름",7,"여름",8,"여름",9,"가을",10,"가을",11,"가을",12,"겨울",1,"겨울",2,"겨울")</f>
        <v>봄</v>
      </c>
      <c r="BD77" t="str">
        <f t="shared" si="63"/>
        <v/>
      </c>
      <c r="BE77" s="6">
        <f>[1]ptemp!$F77</f>
        <v>3</v>
      </c>
      <c r="BF77">
        <f>[1]solar!$E77</f>
        <v>14</v>
      </c>
      <c r="BG77" t="str">
        <f t="shared" si="64"/>
        <v>0</v>
      </c>
      <c r="BH77" s="11"/>
      <c r="BI77">
        <f t="shared" si="65"/>
        <v>3</v>
      </c>
      <c r="BJ77">
        <f t="shared" si="66"/>
        <v>0</v>
      </c>
      <c r="BK77">
        <f t="shared" si="67"/>
        <v>1</v>
      </c>
      <c r="BL77">
        <f t="shared" si="68"/>
        <v>13</v>
      </c>
      <c r="BM77">
        <f t="shared" si="69"/>
        <v>20</v>
      </c>
      <c r="BN77" s="11">
        <v>4.7</v>
      </c>
      <c r="BO77">
        <f t="shared" si="70"/>
        <v>3</v>
      </c>
      <c r="BR77">
        <v>1</v>
      </c>
      <c r="BS77">
        <v>13</v>
      </c>
      <c r="BT77">
        <v>21</v>
      </c>
      <c r="BU77">
        <v>2</v>
      </c>
      <c r="BV77">
        <v>5</v>
      </c>
      <c r="BW77">
        <v>19</v>
      </c>
      <c r="BX77">
        <v>3</v>
      </c>
      <c r="BY77">
        <v>4</v>
      </c>
      <c r="BZ77">
        <v>19</v>
      </c>
      <c r="CA77">
        <v>4</v>
      </c>
      <c r="CB77">
        <v>13</v>
      </c>
      <c r="CC77">
        <v>19</v>
      </c>
      <c r="CE77" t="s">
        <v>82</v>
      </c>
      <c r="CF77">
        <v>5</v>
      </c>
      <c r="CG77">
        <v>18</v>
      </c>
      <c r="CH77" t="s">
        <v>81</v>
      </c>
      <c r="CI77">
        <v>12</v>
      </c>
      <c r="CJ77">
        <v>21</v>
      </c>
      <c r="CM77">
        <v>1</v>
      </c>
      <c r="CN77">
        <v>14</v>
      </c>
      <c r="CO77">
        <v>19</v>
      </c>
      <c r="CP77">
        <v>2</v>
      </c>
      <c r="CQ77">
        <v>12</v>
      </c>
      <c r="CR77">
        <v>20</v>
      </c>
      <c r="CS77">
        <v>3</v>
      </c>
      <c r="CT77">
        <v>12</v>
      </c>
      <c r="CU77">
        <v>20</v>
      </c>
      <c r="CV77">
        <v>4</v>
      </c>
      <c r="CW77">
        <v>12</v>
      </c>
      <c r="CX77">
        <v>18</v>
      </c>
      <c r="CY77">
        <v>5</v>
      </c>
      <c r="CZ77">
        <v>10</v>
      </c>
      <c r="DA77">
        <v>19</v>
      </c>
      <c r="DB77">
        <v>6</v>
      </c>
      <c r="DC77">
        <v>12</v>
      </c>
      <c r="DD77">
        <v>19</v>
      </c>
      <c r="DE77">
        <v>7</v>
      </c>
      <c r="DF77">
        <v>14</v>
      </c>
      <c r="DG77">
        <v>21</v>
      </c>
      <c r="DH77">
        <v>8</v>
      </c>
      <c r="DI77">
        <v>4</v>
      </c>
      <c r="DJ77">
        <v>19</v>
      </c>
      <c r="DK77">
        <v>9</v>
      </c>
      <c r="DL77">
        <v>5</v>
      </c>
      <c r="DM77">
        <v>20</v>
      </c>
      <c r="DN77">
        <v>10</v>
      </c>
      <c r="DO77">
        <v>5</v>
      </c>
      <c r="DP77">
        <v>18</v>
      </c>
    </row>
    <row r="78" spans="1:134" ht="15.6">
      <c r="A78" s="2">
        <v>20210318</v>
      </c>
      <c r="B78" s="2">
        <v>690</v>
      </c>
      <c r="C78" s="2">
        <v>659</v>
      </c>
      <c r="D78" s="2">
        <v>642</v>
      </c>
      <c r="E78" s="2">
        <v>636</v>
      </c>
      <c r="F78" s="2">
        <v>636</v>
      </c>
      <c r="G78" s="2">
        <v>653</v>
      </c>
      <c r="H78" s="2">
        <v>678</v>
      </c>
      <c r="I78" s="2">
        <v>653</v>
      </c>
      <c r="J78" s="2">
        <v>577</v>
      </c>
      <c r="K78" s="2">
        <v>555</v>
      </c>
      <c r="L78" s="2">
        <v>539</v>
      </c>
      <c r="M78" s="2">
        <v>526</v>
      </c>
      <c r="N78" s="2">
        <v>504</v>
      </c>
      <c r="O78" s="2">
        <v>533</v>
      </c>
      <c r="P78" s="2">
        <v>596</v>
      </c>
      <c r="Q78" s="2">
        <v>628</v>
      </c>
      <c r="R78" s="2">
        <v>674</v>
      </c>
      <c r="S78" s="2">
        <v>700</v>
      </c>
      <c r="T78" s="2">
        <v>731</v>
      </c>
      <c r="U78" s="2">
        <v>743</v>
      </c>
      <c r="V78" s="2">
        <v>674</v>
      </c>
      <c r="W78" s="2">
        <v>715</v>
      </c>
      <c r="X78" s="2">
        <v>697</v>
      </c>
      <c r="Y78" s="2">
        <v>686</v>
      </c>
      <c r="AA78" s="4">
        <v>44273</v>
      </c>
      <c r="AB78">
        <f t="shared" si="38"/>
        <v>0.92866756393001348</v>
      </c>
      <c r="AC78">
        <f t="shared" si="39"/>
        <v>0.88694481830417227</v>
      </c>
      <c r="AD78">
        <f t="shared" si="40"/>
        <v>0.8640646029609691</v>
      </c>
      <c r="AE78">
        <f t="shared" si="41"/>
        <v>0.85598923283983852</v>
      </c>
      <c r="AF78">
        <f t="shared" si="42"/>
        <v>0.85598923283983852</v>
      </c>
      <c r="AG78">
        <f t="shared" si="43"/>
        <v>0.87886944818304169</v>
      </c>
      <c r="AH78">
        <f t="shared" si="44"/>
        <v>0.91251682368775233</v>
      </c>
      <c r="AI78">
        <f t="shared" si="45"/>
        <v>0.87886944818304169</v>
      </c>
      <c r="AJ78">
        <f t="shared" si="46"/>
        <v>0.77658142664872143</v>
      </c>
      <c r="AK78">
        <f t="shared" si="47"/>
        <v>0.74697173620457602</v>
      </c>
      <c r="AL78">
        <f t="shared" si="48"/>
        <v>0.72543741588156119</v>
      </c>
      <c r="AM78">
        <f t="shared" si="49"/>
        <v>0.7079407806191117</v>
      </c>
      <c r="AN78">
        <f t="shared" si="50"/>
        <v>0.6783310901749664</v>
      </c>
      <c r="AO78">
        <f t="shared" si="51"/>
        <v>0.71736204576043072</v>
      </c>
      <c r="AP78">
        <f t="shared" si="52"/>
        <v>0.80215343203230149</v>
      </c>
      <c r="AQ78">
        <f t="shared" si="53"/>
        <v>0.84522207267833105</v>
      </c>
      <c r="AR78">
        <f t="shared" si="54"/>
        <v>0.90713324360699865</v>
      </c>
      <c r="AS78">
        <f t="shared" si="55"/>
        <v>0.94212651413189774</v>
      </c>
      <c r="AT78">
        <f t="shared" si="56"/>
        <v>0.98384925975773885</v>
      </c>
      <c r="AU78">
        <f t="shared" si="57"/>
        <v>1</v>
      </c>
      <c r="AV78">
        <f t="shared" si="58"/>
        <v>0.90713324360699865</v>
      </c>
      <c r="AW78">
        <f t="shared" si="59"/>
        <v>0.96231493943472413</v>
      </c>
      <c r="AX78">
        <f t="shared" si="60"/>
        <v>0.9380888290713324</v>
      </c>
      <c r="AY78">
        <f t="shared" si="61"/>
        <v>0.9232839838492598</v>
      </c>
      <c r="AZ78">
        <f t="shared" si="62"/>
        <v>0.6783310901749664</v>
      </c>
      <c r="BA78" s="8" t="s">
        <v>37</v>
      </c>
      <c r="BB78" t="str" cm="1">
        <f t="array" ref="BB78">_xlfn.SWITCH(MONTH($AA78),3,"봄",4,"봄",5,"봄",6,"여름",7,"여름",8,"여름",9,"가을",10,"가을",11,"가을",12,"겨울",1,"겨울",2,"겨울")</f>
        <v>봄</v>
      </c>
      <c r="BD78" t="str">
        <f t="shared" si="63"/>
        <v/>
      </c>
      <c r="BE78" s="6">
        <f>[1]ptemp!$F78</f>
        <v>6</v>
      </c>
      <c r="BF78">
        <f>[1]solar!$E78</f>
        <v>12</v>
      </c>
      <c r="BG78" t="str">
        <f t="shared" si="64"/>
        <v>0</v>
      </c>
      <c r="BH78" s="11"/>
      <c r="BI78">
        <f t="shared" si="65"/>
        <v>4</v>
      </c>
      <c r="BJ78">
        <f t="shared" si="66"/>
        <v>0</v>
      </c>
      <c r="BK78">
        <f t="shared" si="67"/>
        <v>1</v>
      </c>
      <c r="BL78">
        <f t="shared" si="68"/>
        <v>13</v>
      </c>
      <c r="BM78">
        <f t="shared" si="69"/>
        <v>20</v>
      </c>
      <c r="BN78" s="11">
        <v>10.4</v>
      </c>
      <c r="BO78">
        <f t="shared" si="70"/>
        <v>4</v>
      </c>
      <c r="BR78">
        <v>1</v>
      </c>
      <c r="BS78">
        <v>12</v>
      </c>
      <c r="BT78">
        <v>20</v>
      </c>
      <c r="BU78">
        <v>2</v>
      </c>
      <c r="BV78">
        <v>5</v>
      </c>
      <c r="BW78">
        <v>18</v>
      </c>
      <c r="BX78">
        <v>3</v>
      </c>
      <c r="BY78">
        <v>4</v>
      </c>
      <c r="BZ78">
        <v>19</v>
      </c>
      <c r="CA78">
        <v>4</v>
      </c>
      <c r="CB78">
        <v>13</v>
      </c>
      <c r="CC78">
        <v>19</v>
      </c>
      <c r="CE78" t="s">
        <v>82</v>
      </c>
      <c r="CF78">
        <v>5</v>
      </c>
      <c r="CG78">
        <v>20</v>
      </c>
      <c r="CH78" t="s">
        <v>81</v>
      </c>
      <c r="CI78">
        <v>13</v>
      </c>
      <c r="CJ78">
        <v>21</v>
      </c>
      <c r="CM78">
        <v>1</v>
      </c>
      <c r="CN78">
        <v>13</v>
      </c>
      <c r="CO78">
        <v>19</v>
      </c>
      <c r="CP78">
        <v>2</v>
      </c>
      <c r="CQ78">
        <v>5</v>
      </c>
      <c r="CR78">
        <v>18</v>
      </c>
      <c r="CS78">
        <v>3</v>
      </c>
      <c r="CT78">
        <v>12</v>
      </c>
      <c r="CU78">
        <v>21</v>
      </c>
      <c r="CV78">
        <v>4</v>
      </c>
      <c r="CW78">
        <v>10</v>
      </c>
      <c r="CX78">
        <v>18</v>
      </c>
      <c r="CY78">
        <v>5</v>
      </c>
      <c r="CZ78">
        <v>12</v>
      </c>
      <c r="DA78">
        <v>19</v>
      </c>
      <c r="DB78">
        <v>6</v>
      </c>
      <c r="DC78">
        <v>12</v>
      </c>
      <c r="DD78">
        <v>19</v>
      </c>
      <c r="DE78">
        <v>7</v>
      </c>
      <c r="DF78">
        <v>4</v>
      </c>
      <c r="DG78">
        <v>19</v>
      </c>
      <c r="DH78">
        <v>8</v>
      </c>
      <c r="DI78">
        <v>5</v>
      </c>
      <c r="DJ78">
        <v>18</v>
      </c>
      <c r="DK78">
        <v>9</v>
      </c>
      <c r="DL78">
        <v>5</v>
      </c>
      <c r="DM78">
        <v>20</v>
      </c>
      <c r="DN78">
        <v>10</v>
      </c>
      <c r="DO78">
        <v>5</v>
      </c>
      <c r="DP78">
        <v>20</v>
      </c>
    </row>
    <row r="79" spans="1:134" ht="15.6">
      <c r="A79" s="2">
        <v>20210319</v>
      </c>
      <c r="B79" s="2">
        <v>638</v>
      </c>
      <c r="C79" s="2">
        <v>609</v>
      </c>
      <c r="D79" s="2">
        <v>592</v>
      </c>
      <c r="E79" s="2">
        <v>597</v>
      </c>
      <c r="F79" s="2">
        <v>590</v>
      </c>
      <c r="G79" s="2">
        <v>608</v>
      </c>
      <c r="H79" s="2">
        <v>632</v>
      </c>
      <c r="I79" s="2">
        <v>646</v>
      </c>
      <c r="J79" s="2">
        <v>646</v>
      </c>
      <c r="K79" s="2">
        <v>594</v>
      </c>
      <c r="L79" s="2">
        <v>576</v>
      </c>
      <c r="M79" s="2">
        <v>568</v>
      </c>
      <c r="N79" s="2">
        <v>560</v>
      </c>
      <c r="O79" s="2">
        <v>611</v>
      </c>
      <c r="P79" s="2">
        <v>591</v>
      </c>
      <c r="Q79" s="2">
        <v>651</v>
      </c>
      <c r="R79" s="2">
        <v>695</v>
      </c>
      <c r="S79" s="2">
        <v>724</v>
      </c>
      <c r="T79" s="2">
        <v>736</v>
      </c>
      <c r="U79" s="2">
        <v>734</v>
      </c>
      <c r="V79" s="2">
        <v>727</v>
      </c>
      <c r="W79" s="2">
        <v>718</v>
      </c>
      <c r="X79" s="2">
        <v>708</v>
      </c>
      <c r="Y79" s="2">
        <v>698</v>
      </c>
      <c r="AA79" s="4">
        <v>44274</v>
      </c>
      <c r="AB79">
        <f t="shared" si="38"/>
        <v>0.86684782608695654</v>
      </c>
      <c r="AC79">
        <f t="shared" si="39"/>
        <v>0.82744565217391308</v>
      </c>
      <c r="AD79">
        <f t="shared" si="40"/>
        <v>0.80434782608695654</v>
      </c>
      <c r="AE79">
        <f t="shared" si="41"/>
        <v>0.81114130434782605</v>
      </c>
      <c r="AF79">
        <f t="shared" si="42"/>
        <v>0.80163043478260865</v>
      </c>
      <c r="AG79">
        <f t="shared" si="43"/>
        <v>0.82608695652173914</v>
      </c>
      <c r="AH79">
        <f t="shared" si="44"/>
        <v>0.85869565217391308</v>
      </c>
      <c r="AI79">
        <f t="shared" si="45"/>
        <v>0.87771739130434778</v>
      </c>
      <c r="AJ79">
        <f t="shared" si="46"/>
        <v>0.87771739130434778</v>
      </c>
      <c r="AK79">
        <f t="shared" si="47"/>
        <v>0.80706521739130432</v>
      </c>
      <c r="AL79">
        <f t="shared" si="48"/>
        <v>0.78260869565217395</v>
      </c>
      <c r="AM79">
        <f t="shared" si="49"/>
        <v>0.77173913043478259</v>
      </c>
      <c r="AN79">
        <f t="shared" si="50"/>
        <v>0.76086956521739135</v>
      </c>
      <c r="AO79">
        <f t="shared" si="51"/>
        <v>0.83016304347826086</v>
      </c>
      <c r="AP79">
        <f t="shared" si="52"/>
        <v>0.80298913043478259</v>
      </c>
      <c r="AQ79">
        <f t="shared" si="53"/>
        <v>0.88451086956521741</v>
      </c>
      <c r="AR79">
        <f t="shared" si="54"/>
        <v>0.94429347826086951</v>
      </c>
      <c r="AS79">
        <f t="shared" si="55"/>
        <v>0.98369565217391308</v>
      </c>
      <c r="AT79">
        <f t="shared" si="56"/>
        <v>1</v>
      </c>
      <c r="AU79">
        <f t="shared" si="57"/>
        <v>0.99728260869565222</v>
      </c>
      <c r="AV79">
        <f t="shared" si="58"/>
        <v>0.98777173913043481</v>
      </c>
      <c r="AW79">
        <f t="shared" si="59"/>
        <v>0.97554347826086951</v>
      </c>
      <c r="AX79">
        <f t="shared" si="60"/>
        <v>0.96195652173913049</v>
      </c>
      <c r="AY79">
        <f t="shared" si="61"/>
        <v>0.94836956521739135</v>
      </c>
      <c r="AZ79">
        <f t="shared" si="62"/>
        <v>0.76086956521739135</v>
      </c>
      <c r="BA79" s="9" t="s">
        <v>38</v>
      </c>
      <c r="BB79" t="str" cm="1">
        <f t="array" ref="BB79">_xlfn.SWITCH(MONTH($AA79),3,"봄",4,"봄",5,"봄",6,"여름",7,"여름",8,"여름",9,"가을",10,"가을",11,"가을",12,"겨울",1,"겨울",2,"겨울")</f>
        <v>봄</v>
      </c>
      <c r="BD79" t="str">
        <f t="shared" si="63"/>
        <v/>
      </c>
      <c r="BE79" s="6">
        <f>[1]ptemp!$F79</f>
        <v>6</v>
      </c>
      <c r="BF79">
        <f>[1]solar!$E79</f>
        <v>4</v>
      </c>
      <c r="BG79" t="str">
        <f t="shared" si="64"/>
        <v>1</v>
      </c>
      <c r="BH79" s="11">
        <v>6.2</v>
      </c>
      <c r="BI79">
        <f t="shared" si="65"/>
        <v>5</v>
      </c>
      <c r="BJ79">
        <f t="shared" si="66"/>
        <v>0</v>
      </c>
      <c r="BK79">
        <f t="shared" si="67"/>
        <v>1</v>
      </c>
      <c r="BL79">
        <f t="shared" si="68"/>
        <v>13</v>
      </c>
      <c r="BM79">
        <f t="shared" si="69"/>
        <v>19</v>
      </c>
      <c r="BN79" s="11">
        <v>12.2</v>
      </c>
      <c r="BO79">
        <f t="shared" si="70"/>
        <v>5</v>
      </c>
      <c r="BR79">
        <v>1</v>
      </c>
      <c r="BS79">
        <v>12</v>
      </c>
      <c r="BT79">
        <v>21</v>
      </c>
      <c r="BU79">
        <v>2</v>
      </c>
      <c r="BV79">
        <v>5</v>
      </c>
      <c r="BW79">
        <v>19</v>
      </c>
      <c r="BX79">
        <v>3</v>
      </c>
      <c r="BY79">
        <v>11</v>
      </c>
      <c r="BZ79">
        <v>19</v>
      </c>
      <c r="CA79">
        <v>4</v>
      </c>
      <c r="CB79">
        <v>4</v>
      </c>
      <c r="CC79">
        <v>19</v>
      </c>
      <c r="CE79" t="s">
        <v>82</v>
      </c>
      <c r="CF79">
        <v>5</v>
      </c>
      <c r="CG79">
        <v>20</v>
      </c>
      <c r="CH79" t="s">
        <v>81</v>
      </c>
      <c r="CI79">
        <v>12</v>
      </c>
      <c r="CJ79">
        <v>20</v>
      </c>
      <c r="CM79">
        <v>1</v>
      </c>
      <c r="CN79">
        <v>4</v>
      </c>
      <c r="CO79">
        <v>18</v>
      </c>
      <c r="CP79">
        <v>2</v>
      </c>
      <c r="CQ79">
        <v>13</v>
      </c>
      <c r="CR79">
        <v>18</v>
      </c>
      <c r="CS79">
        <v>3</v>
      </c>
      <c r="CT79">
        <v>13</v>
      </c>
      <c r="CU79">
        <v>21</v>
      </c>
      <c r="CV79">
        <v>4</v>
      </c>
      <c r="CW79">
        <v>13</v>
      </c>
      <c r="CX79">
        <v>19</v>
      </c>
      <c r="CY79">
        <v>5</v>
      </c>
      <c r="CZ79">
        <v>12</v>
      </c>
      <c r="DA79">
        <v>19</v>
      </c>
      <c r="DB79">
        <v>6</v>
      </c>
      <c r="DC79">
        <v>11</v>
      </c>
      <c r="DD79">
        <v>19</v>
      </c>
      <c r="DE79">
        <v>7</v>
      </c>
      <c r="DF79">
        <v>4</v>
      </c>
      <c r="DG79">
        <v>20</v>
      </c>
      <c r="DH79">
        <v>8</v>
      </c>
      <c r="DI79">
        <v>5</v>
      </c>
      <c r="DJ79">
        <v>19</v>
      </c>
      <c r="DK79">
        <v>9</v>
      </c>
      <c r="DL79">
        <v>5</v>
      </c>
      <c r="DM79">
        <v>12</v>
      </c>
      <c r="DN79">
        <v>10</v>
      </c>
      <c r="DO79">
        <v>5</v>
      </c>
      <c r="DP79">
        <v>19</v>
      </c>
    </row>
    <row r="80" spans="1:134" ht="15.6">
      <c r="A80" s="2">
        <v>20210320</v>
      </c>
      <c r="B80" s="2">
        <v>656</v>
      </c>
      <c r="C80" s="2">
        <v>625</v>
      </c>
      <c r="D80" s="2">
        <v>601</v>
      </c>
      <c r="E80" s="2">
        <v>587</v>
      </c>
      <c r="F80" s="2">
        <v>587</v>
      </c>
      <c r="G80" s="2">
        <v>596</v>
      </c>
      <c r="H80" s="2">
        <v>606</v>
      </c>
      <c r="I80" s="2">
        <v>622</v>
      </c>
      <c r="J80" s="2">
        <v>670</v>
      </c>
      <c r="K80" s="2">
        <v>678</v>
      </c>
      <c r="L80" s="2">
        <v>684</v>
      </c>
      <c r="M80" s="2">
        <v>616</v>
      </c>
      <c r="N80" s="2">
        <v>641</v>
      </c>
      <c r="O80" s="2">
        <v>660</v>
      </c>
      <c r="P80" s="2">
        <v>632</v>
      </c>
      <c r="Q80" s="2">
        <v>593</v>
      </c>
      <c r="R80" s="2">
        <v>674</v>
      </c>
      <c r="S80" s="2">
        <v>709</v>
      </c>
      <c r="T80" s="2">
        <v>730</v>
      </c>
      <c r="U80" s="2">
        <v>732</v>
      </c>
      <c r="V80" s="2">
        <v>721</v>
      </c>
      <c r="W80" s="2">
        <v>706</v>
      </c>
      <c r="X80" s="2">
        <v>689</v>
      </c>
      <c r="Y80" s="2">
        <v>684</v>
      </c>
      <c r="AA80" s="4">
        <v>44275</v>
      </c>
      <c r="AB80">
        <f t="shared" si="38"/>
        <v>0.89617486338797814</v>
      </c>
      <c r="AC80">
        <f t="shared" si="39"/>
        <v>0.85382513661202186</v>
      </c>
      <c r="AD80">
        <f t="shared" si="40"/>
        <v>0.82103825136612019</v>
      </c>
      <c r="AE80">
        <f t="shared" si="41"/>
        <v>0.80191256830601088</v>
      </c>
      <c r="AF80">
        <f t="shared" si="42"/>
        <v>0.80191256830601088</v>
      </c>
      <c r="AG80">
        <f t="shared" si="43"/>
        <v>0.81420765027322406</v>
      </c>
      <c r="AH80">
        <f t="shared" si="44"/>
        <v>0.82786885245901642</v>
      </c>
      <c r="AI80">
        <f t="shared" si="45"/>
        <v>0.84972677595628421</v>
      </c>
      <c r="AJ80">
        <f t="shared" si="46"/>
        <v>0.91530054644808745</v>
      </c>
      <c r="AK80">
        <f t="shared" si="47"/>
        <v>0.92622950819672134</v>
      </c>
      <c r="AL80">
        <f t="shared" si="48"/>
        <v>0.93442622950819676</v>
      </c>
      <c r="AM80">
        <f t="shared" si="49"/>
        <v>0.84153005464480879</v>
      </c>
      <c r="AN80">
        <f t="shared" si="50"/>
        <v>0.87568306010928965</v>
      </c>
      <c r="AO80">
        <f t="shared" si="51"/>
        <v>0.90163934426229508</v>
      </c>
      <c r="AP80">
        <f t="shared" si="52"/>
        <v>0.86338797814207646</v>
      </c>
      <c r="AQ80">
        <f t="shared" si="53"/>
        <v>0.81010928961748629</v>
      </c>
      <c r="AR80">
        <f t="shared" si="54"/>
        <v>0.92076502732240439</v>
      </c>
      <c r="AS80">
        <f t="shared" si="55"/>
        <v>0.96857923497267762</v>
      </c>
      <c r="AT80">
        <f t="shared" si="56"/>
        <v>0.99726775956284153</v>
      </c>
      <c r="AU80">
        <f t="shared" si="57"/>
        <v>1</v>
      </c>
      <c r="AV80">
        <f t="shared" si="58"/>
        <v>0.98497267759562845</v>
      </c>
      <c r="AW80">
        <f t="shared" si="59"/>
        <v>0.96448087431693985</v>
      </c>
      <c r="AX80">
        <f t="shared" si="60"/>
        <v>0.94125683060109289</v>
      </c>
      <c r="AY80">
        <f t="shared" si="61"/>
        <v>0.93442622950819676</v>
      </c>
      <c r="AZ80">
        <f t="shared" si="62"/>
        <v>0.80191256830601088</v>
      </c>
      <c r="BA80" s="6" t="s">
        <v>39</v>
      </c>
      <c r="BB80" t="str" cm="1">
        <f t="array" ref="BB80">_xlfn.SWITCH(MONTH($AA80),3,"봄",4,"봄",5,"봄",6,"여름",7,"여름",8,"여름",9,"가을",10,"가을",11,"가을",12,"겨울",1,"겨울",2,"겨울")</f>
        <v>봄</v>
      </c>
      <c r="BD80" t="str">
        <f t="shared" si="63"/>
        <v>휴일</v>
      </c>
      <c r="BE80" s="6">
        <f>[1]ptemp!$F80</f>
        <v>4</v>
      </c>
      <c r="BF80">
        <f>[1]solar!$E80</f>
        <v>2</v>
      </c>
      <c r="BG80" t="str">
        <f t="shared" si="64"/>
        <v>1</v>
      </c>
      <c r="BH80" s="11">
        <v>7.6</v>
      </c>
      <c r="BI80">
        <f t="shared" si="65"/>
        <v>6</v>
      </c>
      <c r="BJ80">
        <f t="shared" si="66"/>
        <v>1</v>
      </c>
      <c r="BK80">
        <f t="shared" si="67"/>
        <v>1</v>
      </c>
      <c r="BL80">
        <f t="shared" si="68"/>
        <v>4</v>
      </c>
      <c r="BM80">
        <f t="shared" si="69"/>
        <v>20</v>
      </c>
      <c r="BN80" s="11">
        <v>7</v>
      </c>
      <c r="BO80">
        <f t="shared" si="70"/>
        <v>3</v>
      </c>
      <c r="BR80">
        <v>1</v>
      </c>
      <c r="BS80">
        <v>10</v>
      </c>
      <c r="BT80">
        <v>21</v>
      </c>
      <c r="BU80">
        <v>2</v>
      </c>
      <c r="BV80">
        <v>5</v>
      </c>
      <c r="BW80">
        <v>20</v>
      </c>
      <c r="BX80">
        <v>3</v>
      </c>
      <c r="BY80">
        <v>5</v>
      </c>
      <c r="BZ80">
        <v>18</v>
      </c>
      <c r="CA80">
        <v>4</v>
      </c>
      <c r="CB80">
        <v>13</v>
      </c>
      <c r="CC80">
        <v>19</v>
      </c>
      <c r="CE80" t="s">
        <v>82</v>
      </c>
      <c r="CF80">
        <v>5</v>
      </c>
      <c r="CG80">
        <v>19</v>
      </c>
      <c r="CH80" t="s">
        <v>81</v>
      </c>
      <c r="CI80">
        <v>12</v>
      </c>
      <c r="CJ80">
        <v>21</v>
      </c>
      <c r="CM80">
        <v>1</v>
      </c>
      <c r="CN80">
        <v>4</v>
      </c>
      <c r="CO80">
        <v>18</v>
      </c>
      <c r="CP80">
        <v>2</v>
      </c>
      <c r="CQ80">
        <v>5</v>
      </c>
      <c r="CR80">
        <v>18</v>
      </c>
      <c r="CS80">
        <v>3</v>
      </c>
      <c r="CT80">
        <v>13</v>
      </c>
      <c r="CU80">
        <v>21</v>
      </c>
      <c r="CV80">
        <v>4</v>
      </c>
      <c r="CW80">
        <v>12</v>
      </c>
      <c r="CX80">
        <v>19</v>
      </c>
      <c r="CY80">
        <v>5</v>
      </c>
      <c r="CZ80">
        <v>14</v>
      </c>
      <c r="DA80">
        <v>19</v>
      </c>
      <c r="DB80">
        <v>6</v>
      </c>
      <c r="DC80">
        <v>12</v>
      </c>
      <c r="DD80">
        <v>19</v>
      </c>
      <c r="DE80">
        <v>7</v>
      </c>
      <c r="DF80">
        <v>5</v>
      </c>
      <c r="DG80">
        <v>19</v>
      </c>
      <c r="DH80">
        <v>8</v>
      </c>
      <c r="DI80">
        <v>10</v>
      </c>
      <c r="DJ80">
        <v>19</v>
      </c>
      <c r="DK80">
        <v>9</v>
      </c>
      <c r="DL80">
        <v>5</v>
      </c>
      <c r="DM80">
        <v>19</v>
      </c>
      <c r="DN80">
        <v>10</v>
      </c>
      <c r="DO80">
        <v>5</v>
      </c>
      <c r="DP80">
        <v>20</v>
      </c>
    </row>
    <row r="81" spans="1:120" ht="15.6">
      <c r="A81" s="2">
        <v>20210321</v>
      </c>
      <c r="B81" s="2">
        <v>656</v>
      </c>
      <c r="C81" s="2">
        <v>635</v>
      </c>
      <c r="D81" s="2">
        <v>621</v>
      </c>
      <c r="E81" s="2">
        <v>621</v>
      </c>
      <c r="F81" s="2">
        <v>623</v>
      </c>
      <c r="G81" s="2">
        <v>631</v>
      </c>
      <c r="H81" s="2">
        <v>645</v>
      </c>
      <c r="I81" s="2">
        <v>622</v>
      </c>
      <c r="J81" s="2">
        <v>516</v>
      </c>
      <c r="K81" s="2">
        <v>401</v>
      </c>
      <c r="L81" s="2">
        <v>379</v>
      </c>
      <c r="M81" s="2">
        <v>471</v>
      </c>
      <c r="N81" s="2">
        <v>490</v>
      </c>
      <c r="O81" s="2">
        <v>473</v>
      </c>
      <c r="P81" s="2">
        <v>492</v>
      </c>
      <c r="Q81" s="2">
        <v>565</v>
      </c>
      <c r="R81" s="2">
        <v>641</v>
      </c>
      <c r="S81" s="2">
        <v>723</v>
      </c>
      <c r="T81" s="2">
        <v>793</v>
      </c>
      <c r="U81" s="2">
        <v>828</v>
      </c>
      <c r="V81" s="2">
        <v>817</v>
      </c>
      <c r="W81" s="2">
        <v>798</v>
      </c>
      <c r="X81" s="2">
        <v>783</v>
      </c>
      <c r="Y81" s="2">
        <v>774</v>
      </c>
      <c r="AA81" s="4">
        <v>44276</v>
      </c>
      <c r="AB81">
        <f t="shared" si="38"/>
        <v>0.79227053140096615</v>
      </c>
      <c r="AC81">
        <f t="shared" si="39"/>
        <v>0.76690821256038644</v>
      </c>
      <c r="AD81">
        <f t="shared" si="40"/>
        <v>0.75</v>
      </c>
      <c r="AE81">
        <f t="shared" si="41"/>
        <v>0.75</v>
      </c>
      <c r="AF81">
        <f t="shared" si="42"/>
        <v>0.75241545893719808</v>
      </c>
      <c r="AG81">
        <f t="shared" si="43"/>
        <v>0.76207729468599039</v>
      </c>
      <c r="AH81">
        <f t="shared" si="44"/>
        <v>0.77898550724637683</v>
      </c>
      <c r="AI81">
        <f t="shared" si="45"/>
        <v>0.75120772946859904</v>
      </c>
      <c r="AJ81">
        <f t="shared" si="46"/>
        <v>0.62318840579710144</v>
      </c>
      <c r="AK81">
        <f t="shared" si="47"/>
        <v>0.48429951690821255</v>
      </c>
      <c r="AL81">
        <f t="shared" si="48"/>
        <v>0.4577294685990338</v>
      </c>
      <c r="AM81">
        <f t="shared" si="49"/>
        <v>0.5688405797101449</v>
      </c>
      <c r="AN81">
        <f t="shared" si="50"/>
        <v>0.59178743961352653</v>
      </c>
      <c r="AO81">
        <f t="shared" si="51"/>
        <v>0.57125603864734298</v>
      </c>
      <c r="AP81">
        <f t="shared" si="52"/>
        <v>0.59420289855072461</v>
      </c>
      <c r="AQ81">
        <f t="shared" si="53"/>
        <v>0.68236714975845414</v>
      </c>
      <c r="AR81">
        <f t="shared" si="54"/>
        <v>0.77415458937198067</v>
      </c>
      <c r="AS81">
        <f t="shared" si="55"/>
        <v>0.87318840579710144</v>
      </c>
      <c r="AT81">
        <f t="shared" si="56"/>
        <v>0.95772946859903385</v>
      </c>
      <c r="AU81">
        <f t="shared" si="57"/>
        <v>1</v>
      </c>
      <c r="AV81">
        <f t="shared" si="58"/>
        <v>0.98671497584541068</v>
      </c>
      <c r="AW81">
        <f t="shared" si="59"/>
        <v>0.96376811594202894</v>
      </c>
      <c r="AX81">
        <f t="shared" si="60"/>
        <v>0.94565217391304346</v>
      </c>
      <c r="AY81">
        <f t="shared" si="61"/>
        <v>0.93478260869565222</v>
      </c>
      <c r="AZ81">
        <f t="shared" si="62"/>
        <v>0.4577294685990338</v>
      </c>
      <c r="BA81" s="8" t="s">
        <v>40</v>
      </c>
      <c r="BB81" t="str" cm="1">
        <f t="array" ref="BB81">_xlfn.SWITCH(MONTH($AA81),3,"봄",4,"봄",5,"봄",6,"여름",7,"여름",8,"여름",9,"가을",10,"가을",11,"가을",12,"겨울",1,"겨울",2,"겨울")</f>
        <v>봄</v>
      </c>
      <c r="BD81" t="str">
        <f t="shared" si="63"/>
        <v>휴일</v>
      </c>
      <c r="BE81" s="6">
        <f>[1]ptemp!$F81</f>
        <v>3</v>
      </c>
      <c r="BF81">
        <f>[1]solar!$E81</f>
        <v>10</v>
      </c>
      <c r="BG81" t="str">
        <f t="shared" si="64"/>
        <v>0</v>
      </c>
      <c r="BH81" s="11"/>
      <c r="BI81">
        <f t="shared" si="65"/>
        <v>7</v>
      </c>
      <c r="BJ81">
        <f t="shared" si="66"/>
        <v>2</v>
      </c>
      <c r="BK81">
        <f t="shared" si="67"/>
        <v>1</v>
      </c>
      <c r="BL81">
        <f t="shared" si="68"/>
        <v>11</v>
      </c>
      <c r="BM81">
        <f t="shared" si="69"/>
        <v>20</v>
      </c>
      <c r="BN81" s="11">
        <v>3</v>
      </c>
      <c r="BO81">
        <f t="shared" si="70"/>
        <v>2</v>
      </c>
      <c r="BR81">
        <v>1</v>
      </c>
      <c r="BS81">
        <v>12</v>
      </c>
      <c r="BT81">
        <v>21</v>
      </c>
      <c r="BU81">
        <v>2</v>
      </c>
      <c r="BV81">
        <v>5</v>
      </c>
      <c r="BW81">
        <v>18</v>
      </c>
      <c r="BX81">
        <v>3</v>
      </c>
      <c r="BY81">
        <v>4</v>
      </c>
      <c r="BZ81">
        <v>19</v>
      </c>
      <c r="CA81">
        <v>4</v>
      </c>
      <c r="CB81">
        <v>14</v>
      </c>
      <c r="CC81">
        <v>19</v>
      </c>
      <c r="CE81" t="s">
        <v>82</v>
      </c>
      <c r="CF81">
        <v>5</v>
      </c>
      <c r="CG81">
        <v>19</v>
      </c>
      <c r="CH81" t="s">
        <v>81</v>
      </c>
      <c r="CI81">
        <v>13</v>
      </c>
      <c r="CJ81">
        <v>21</v>
      </c>
      <c r="CM81">
        <v>1</v>
      </c>
      <c r="CN81">
        <v>4</v>
      </c>
      <c r="CO81">
        <v>19</v>
      </c>
      <c r="CP81">
        <v>2</v>
      </c>
      <c r="CQ81">
        <v>13</v>
      </c>
      <c r="CR81">
        <v>19</v>
      </c>
      <c r="CS81">
        <v>3</v>
      </c>
      <c r="CT81">
        <v>13</v>
      </c>
      <c r="CU81">
        <v>21</v>
      </c>
      <c r="CV81">
        <v>4</v>
      </c>
      <c r="CW81">
        <v>13</v>
      </c>
      <c r="CX81">
        <v>19</v>
      </c>
      <c r="CY81">
        <v>5</v>
      </c>
      <c r="CZ81">
        <v>12</v>
      </c>
      <c r="DA81">
        <v>19</v>
      </c>
      <c r="DB81">
        <v>6</v>
      </c>
      <c r="DC81">
        <v>12</v>
      </c>
      <c r="DD81">
        <v>19</v>
      </c>
      <c r="DE81">
        <v>7</v>
      </c>
      <c r="DF81">
        <v>5</v>
      </c>
      <c r="DG81">
        <v>19</v>
      </c>
      <c r="DH81">
        <v>8</v>
      </c>
      <c r="DI81">
        <v>5</v>
      </c>
      <c r="DJ81">
        <v>20</v>
      </c>
      <c r="DK81">
        <v>9</v>
      </c>
      <c r="DL81">
        <v>9</v>
      </c>
      <c r="DM81">
        <v>19</v>
      </c>
      <c r="DN81">
        <v>10</v>
      </c>
      <c r="DO81">
        <v>5</v>
      </c>
      <c r="DP81">
        <v>20</v>
      </c>
    </row>
    <row r="82" spans="1:120" ht="15.6">
      <c r="A82" s="2">
        <v>20210322</v>
      </c>
      <c r="B82" s="2">
        <v>742</v>
      </c>
      <c r="C82" s="2">
        <v>719</v>
      </c>
      <c r="D82" s="2">
        <v>701</v>
      </c>
      <c r="E82" s="2">
        <v>695</v>
      </c>
      <c r="F82" s="2">
        <v>696</v>
      </c>
      <c r="G82" s="2">
        <v>716</v>
      </c>
      <c r="H82" s="2">
        <v>743</v>
      </c>
      <c r="I82" s="2">
        <v>721</v>
      </c>
      <c r="J82" s="2">
        <v>600</v>
      </c>
      <c r="K82" s="2">
        <v>545</v>
      </c>
      <c r="L82" s="2">
        <v>546</v>
      </c>
      <c r="M82" s="2">
        <v>521</v>
      </c>
      <c r="N82" s="2">
        <v>508</v>
      </c>
      <c r="O82" s="2">
        <v>527</v>
      </c>
      <c r="P82" s="2">
        <v>556</v>
      </c>
      <c r="Q82" s="2">
        <v>581</v>
      </c>
      <c r="R82" s="2">
        <v>640</v>
      </c>
      <c r="S82" s="2">
        <v>724</v>
      </c>
      <c r="T82" s="2">
        <v>819</v>
      </c>
      <c r="U82" s="2">
        <v>858</v>
      </c>
      <c r="V82" s="2">
        <v>856</v>
      </c>
      <c r="W82" s="2">
        <v>840</v>
      </c>
      <c r="X82" s="2">
        <v>820</v>
      </c>
      <c r="Y82" s="2">
        <v>803</v>
      </c>
      <c r="AA82" s="4">
        <v>44277</v>
      </c>
      <c r="AB82">
        <f t="shared" si="38"/>
        <v>0.86480186480186483</v>
      </c>
      <c r="AC82">
        <f t="shared" si="39"/>
        <v>0.83799533799533799</v>
      </c>
      <c r="AD82">
        <f t="shared" si="40"/>
        <v>0.81701631701631705</v>
      </c>
      <c r="AE82">
        <f t="shared" si="41"/>
        <v>0.81002331002331007</v>
      </c>
      <c r="AF82">
        <f t="shared" si="42"/>
        <v>0.81118881118881114</v>
      </c>
      <c r="AG82">
        <f t="shared" si="43"/>
        <v>0.83449883449883455</v>
      </c>
      <c r="AH82">
        <f t="shared" si="44"/>
        <v>0.86596736596736601</v>
      </c>
      <c r="AI82">
        <f t="shared" si="45"/>
        <v>0.84032634032634035</v>
      </c>
      <c r="AJ82">
        <f t="shared" si="46"/>
        <v>0.69930069930069927</v>
      </c>
      <c r="AK82">
        <f t="shared" si="47"/>
        <v>0.63519813519813517</v>
      </c>
      <c r="AL82">
        <f t="shared" si="48"/>
        <v>0.63636363636363635</v>
      </c>
      <c r="AM82">
        <f t="shared" si="49"/>
        <v>0.60722610722610726</v>
      </c>
      <c r="AN82">
        <f t="shared" si="50"/>
        <v>0.59207459207459212</v>
      </c>
      <c r="AO82">
        <f t="shared" si="51"/>
        <v>0.61421911421911424</v>
      </c>
      <c r="AP82">
        <f t="shared" si="52"/>
        <v>0.64801864801864806</v>
      </c>
      <c r="AQ82">
        <f t="shared" si="53"/>
        <v>0.67715617715617715</v>
      </c>
      <c r="AR82">
        <f t="shared" si="54"/>
        <v>0.74592074592074598</v>
      </c>
      <c r="AS82">
        <f t="shared" si="55"/>
        <v>0.84382284382284378</v>
      </c>
      <c r="AT82">
        <f t="shared" si="56"/>
        <v>0.95454545454545459</v>
      </c>
      <c r="AU82">
        <f t="shared" si="57"/>
        <v>1</v>
      </c>
      <c r="AV82">
        <f t="shared" si="58"/>
        <v>0.99766899766899764</v>
      </c>
      <c r="AW82">
        <f t="shared" si="59"/>
        <v>0.97902097902097907</v>
      </c>
      <c r="AX82">
        <f t="shared" si="60"/>
        <v>0.95571095571095566</v>
      </c>
      <c r="AY82">
        <f t="shared" si="61"/>
        <v>0.9358974358974359</v>
      </c>
      <c r="AZ82">
        <f t="shared" si="62"/>
        <v>0.59207459207459212</v>
      </c>
      <c r="BA82" s="9" t="s">
        <v>34</v>
      </c>
      <c r="BB82" t="str" cm="1">
        <f t="array" ref="BB82">_xlfn.SWITCH(MONTH($AA82),3,"봄",4,"봄",5,"봄",6,"여름",7,"여름",8,"여름",9,"가을",10,"가을",11,"가을",12,"겨울",1,"겨울",2,"겨울")</f>
        <v>봄</v>
      </c>
      <c r="BD82" t="str">
        <f t="shared" si="63"/>
        <v/>
      </c>
      <c r="BE82" s="6">
        <f>[1]ptemp!$F82</f>
        <v>3</v>
      </c>
      <c r="BF82">
        <f>[1]solar!$E82</f>
        <v>14</v>
      </c>
      <c r="BG82" t="str">
        <f t="shared" si="64"/>
        <v>0</v>
      </c>
      <c r="BH82" s="11"/>
      <c r="BI82">
        <f t="shared" si="65"/>
        <v>1</v>
      </c>
      <c r="BJ82">
        <f t="shared" si="66"/>
        <v>0</v>
      </c>
      <c r="BK82">
        <f t="shared" si="67"/>
        <v>1</v>
      </c>
      <c r="BL82">
        <f t="shared" si="68"/>
        <v>13</v>
      </c>
      <c r="BM82">
        <f t="shared" si="69"/>
        <v>20</v>
      </c>
      <c r="BN82" s="11">
        <v>2.5</v>
      </c>
      <c r="BO82">
        <f t="shared" si="70"/>
        <v>2</v>
      </c>
      <c r="BR82">
        <v>1</v>
      </c>
      <c r="BS82">
        <v>13</v>
      </c>
      <c r="BT82">
        <v>20</v>
      </c>
      <c r="BU82">
        <v>2</v>
      </c>
      <c r="BV82">
        <v>5</v>
      </c>
      <c r="BW82">
        <v>18</v>
      </c>
      <c r="BX82">
        <v>3</v>
      </c>
      <c r="BY82">
        <v>4</v>
      </c>
      <c r="BZ82">
        <v>18</v>
      </c>
      <c r="CA82">
        <v>4</v>
      </c>
      <c r="CB82">
        <v>12</v>
      </c>
      <c r="CC82">
        <v>19</v>
      </c>
      <c r="CE82" t="s">
        <v>82</v>
      </c>
      <c r="CF82">
        <v>5</v>
      </c>
      <c r="CG82">
        <v>20</v>
      </c>
      <c r="CH82" t="s">
        <v>81</v>
      </c>
      <c r="CI82">
        <v>10</v>
      </c>
      <c r="CJ82">
        <v>21</v>
      </c>
      <c r="CM82">
        <v>1</v>
      </c>
      <c r="CN82">
        <v>4</v>
      </c>
      <c r="CO82">
        <v>18</v>
      </c>
      <c r="CP82">
        <v>2</v>
      </c>
      <c r="CQ82">
        <v>4</v>
      </c>
      <c r="CR82">
        <v>19</v>
      </c>
      <c r="CS82">
        <v>3</v>
      </c>
      <c r="CT82">
        <v>15</v>
      </c>
      <c r="CU82">
        <v>20</v>
      </c>
      <c r="CV82">
        <v>4</v>
      </c>
      <c r="CW82">
        <v>13</v>
      </c>
      <c r="CX82">
        <v>18</v>
      </c>
      <c r="CY82">
        <v>5</v>
      </c>
      <c r="CZ82">
        <v>13</v>
      </c>
      <c r="DA82">
        <v>19</v>
      </c>
      <c r="DB82">
        <v>6</v>
      </c>
      <c r="DC82">
        <v>13</v>
      </c>
      <c r="DD82">
        <v>18</v>
      </c>
      <c r="DE82">
        <v>7</v>
      </c>
      <c r="DF82">
        <v>4</v>
      </c>
      <c r="DG82">
        <v>19</v>
      </c>
      <c r="DH82">
        <v>8</v>
      </c>
      <c r="DI82">
        <v>5</v>
      </c>
      <c r="DJ82">
        <v>20</v>
      </c>
      <c r="DK82">
        <v>9</v>
      </c>
      <c r="DL82">
        <v>5</v>
      </c>
      <c r="DM82">
        <v>18</v>
      </c>
      <c r="DN82">
        <v>10</v>
      </c>
      <c r="DO82">
        <v>5</v>
      </c>
      <c r="DP82">
        <v>20</v>
      </c>
    </row>
    <row r="83" spans="1:120" ht="15.6">
      <c r="A83" s="2">
        <v>20210323</v>
      </c>
      <c r="B83" s="2">
        <v>760</v>
      </c>
      <c r="C83" s="2">
        <v>725</v>
      </c>
      <c r="D83" s="2">
        <v>706</v>
      </c>
      <c r="E83" s="2">
        <v>700</v>
      </c>
      <c r="F83" s="2">
        <v>702</v>
      </c>
      <c r="G83" s="2">
        <v>718</v>
      </c>
      <c r="H83" s="2">
        <v>741</v>
      </c>
      <c r="I83" s="2">
        <v>687</v>
      </c>
      <c r="J83" s="2">
        <v>582</v>
      </c>
      <c r="K83" s="2">
        <v>550</v>
      </c>
      <c r="L83" s="2">
        <v>542</v>
      </c>
      <c r="M83" s="2">
        <v>515</v>
      </c>
      <c r="N83" s="2">
        <v>499</v>
      </c>
      <c r="O83" s="2">
        <v>525</v>
      </c>
      <c r="P83" s="2">
        <v>545</v>
      </c>
      <c r="Q83" s="2">
        <v>577</v>
      </c>
      <c r="R83" s="2">
        <v>626</v>
      </c>
      <c r="S83" s="2">
        <v>699</v>
      </c>
      <c r="T83" s="2">
        <v>781</v>
      </c>
      <c r="U83" s="2">
        <v>827</v>
      </c>
      <c r="V83" s="2">
        <v>833</v>
      </c>
      <c r="W83" s="2">
        <v>823</v>
      </c>
      <c r="X83" s="2">
        <v>800</v>
      </c>
      <c r="Y83" s="2">
        <v>781</v>
      </c>
      <c r="AA83" s="4">
        <v>44278</v>
      </c>
      <c r="AB83">
        <f t="shared" si="38"/>
        <v>0.91236494597839135</v>
      </c>
      <c r="AC83">
        <f t="shared" si="39"/>
        <v>0.87034813925570231</v>
      </c>
      <c r="AD83">
        <f t="shared" si="40"/>
        <v>0.84753901560624245</v>
      </c>
      <c r="AE83">
        <f t="shared" si="41"/>
        <v>0.84033613445378152</v>
      </c>
      <c r="AF83">
        <f t="shared" si="42"/>
        <v>0.84273709483793513</v>
      </c>
      <c r="AG83">
        <f t="shared" si="43"/>
        <v>0.86194477791116442</v>
      </c>
      <c r="AH83">
        <f t="shared" si="44"/>
        <v>0.8895558223289316</v>
      </c>
      <c r="AI83">
        <f t="shared" si="45"/>
        <v>0.8247298919567827</v>
      </c>
      <c r="AJ83">
        <f t="shared" si="46"/>
        <v>0.69867947178871548</v>
      </c>
      <c r="AK83">
        <f t="shared" si="47"/>
        <v>0.6602641056422569</v>
      </c>
      <c r="AL83">
        <f t="shared" si="48"/>
        <v>0.65066026410564226</v>
      </c>
      <c r="AM83">
        <f t="shared" si="49"/>
        <v>0.61824729891956787</v>
      </c>
      <c r="AN83">
        <f t="shared" si="50"/>
        <v>0.59903961584633858</v>
      </c>
      <c r="AO83">
        <f t="shared" si="51"/>
        <v>0.63025210084033612</v>
      </c>
      <c r="AP83">
        <f t="shared" si="52"/>
        <v>0.65426170468187272</v>
      </c>
      <c r="AQ83">
        <f t="shared" si="53"/>
        <v>0.6926770708283313</v>
      </c>
      <c r="AR83">
        <f t="shared" si="54"/>
        <v>0.75150060024009602</v>
      </c>
      <c r="AS83">
        <f t="shared" si="55"/>
        <v>0.83913565426170467</v>
      </c>
      <c r="AT83">
        <f t="shared" si="56"/>
        <v>0.93757503001200482</v>
      </c>
      <c r="AU83">
        <f t="shared" si="57"/>
        <v>0.99279711884753896</v>
      </c>
      <c r="AV83">
        <f t="shared" si="58"/>
        <v>1</v>
      </c>
      <c r="AW83">
        <f t="shared" si="59"/>
        <v>0.98799519807923164</v>
      </c>
      <c r="AX83">
        <f t="shared" si="60"/>
        <v>0.96038415366146457</v>
      </c>
      <c r="AY83">
        <f t="shared" si="61"/>
        <v>0.93757503001200482</v>
      </c>
      <c r="AZ83">
        <f t="shared" si="62"/>
        <v>0.59903961584633858</v>
      </c>
      <c r="BA83" s="6" t="s">
        <v>35</v>
      </c>
      <c r="BB83" t="str" cm="1">
        <f t="array" ref="BB83">_xlfn.SWITCH(MONTH($AA83),3,"봄",4,"봄",5,"봄",6,"여름",7,"여름",8,"여름",9,"가을",10,"가을",11,"가을",12,"겨울",1,"겨울",2,"겨울")</f>
        <v>봄</v>
      </c>
      <c r="BD83" t="str">
        <f t="shared" si="63"/>
        <v/>
      </c>
      <c r="BE83" s="6">
        <f>[1]ptemp!$F83</f>
        <v>4</v>
      </c>
      <c r="BF83">
        <f>[1]solar!$E83</f>
        <v>14</v>
      </c>
      <c r="BG83" t="str">
        <f t="shared" si="64"/>
        <v>0</v>
      </c>
      <c r="BH83" s="11"/>
      <c r="BI83">
        <f t="shared" si="65"/>
        <v>2</v>
      </c>
      <c r="BJ83">
        <f t="shared" si="66"/>
        <v>0</v>
      </c>
      <c r="BK83">
        <f t="shared" si="67"/>
        <v>1</v>
      </c>
      <c r="BL83">
        <f t="shared" si="68"/>
        <v>13</v>
      </c>
      <c r="BM83">
        <f t="shared" si="69"/>
        <v>21</v>
      </c>
      <c r="BN83" s="11">
        <v>7.2</v>
      </c>
      <c r="BO83">
        <f t="shared" si="70"/>
        <v>3</v>
      </c>
      <c r="BR83">
        <v>1</v>
      </c>
      <c r="BS83">
        <v>4</v>
      </c>
      <c r="BT83">
        <v>20</v>
      </c>
      <c r="BU83">
        <v>2</v>
      </c>
      <c r="BV83">
        <v>5</v>
      </c>
      <c r="BW83">
        <v>20</v>
      </c>
      <c r="BX83">
        <v>3</v>
      </c>
      <c r="BY83">
        <v>13</v>
      </c>
      <c r="BZ83">
        <v>18</v>
      </c>
      <c r="CA83">
        <v>4</v>
      </c>
      <c r="CB83">
        <v>4</v>
      </c>
      <c r="CC83">
        <v>18</v>
      </c>
      <c r="CE83" t="s">
        <v>82</v>
      </c>
      <c r="CF83">
        <v>5</v>
      </c>
      <c r="CG83">
        <v>18</v>
      </c>
      <c r="CH83" t="s">
        <v>81</v>
      </c>
      <c r="CI83">
        <v>12</v>
      </c>
      <c r="CJ83">
        <v>21</v>
      </c>
      <c r="CM83">
        <v>1</v>
      </c>
      <c r="CN83">
        <v>13</v>
      </c>
      <c r="CO83">
        <v>19</v>
      </c>
      <c r="CP83">
        <v>2</v>
      </c>
      <c r="CQ83">
        <v>4</v>
      </c>
      <c r="CR83">
        <v>19</v>
      </c>
      <c r="CS83">
        <v>3</v>
      </c>
      <c r="CT83">
        <v>12</v>
      </c>
      <c r="CU83">
        <v>19</v>
      </c>
      <c r="CV83">
        <v>4</v>
      </c>
      <c r="CW83">
        <v>12</v>
      </c>
      <c r="CX83">
        <v>19</v>
      </c>
      <c r="CY83">
        <v>5</v>
      </c>
      <c r="CZ83">
        <v>13</v>
      </c>
      <c r="DA83">
        <v>19</v>
      </c>
      <c r="DB83">
        <v>6</v>
      </c>
      <c r="DC83">
        <v>13</v>
      </c>
      <c r="DD83">
        <v>19</v>
      </c>
      <c r="DE83">
        <v>7</v>
      </c>
      <c r="DF83">
        <v>12</v>
      </c>
      <c r="DG83">
        <v>19</v>
      </c>
      <c r="DH83">
        <v>8</v>
      </c>
      <c r="DI83">
        <v>5</v>
      </c>
      <c r="DJ83">
        <v>20</v>
      </c>
      <c r="DK83">
        <v>9</v>
      </c>
      <c r="DL83">
        <v>5</v>
      </c>
      <c r="DM83">
        <v>18</v>
      </c>
      <c r="DN83">
        <v>10</v>
      </c>
      <c r="DO83">
        <v>5</v>
      </c>
      <c r="DP83">
        <v>19</v>
      </c>
    </row>
    <row r="84" spans="1:120" ht="15.6">
      <c r="A84" s="2">
        <v>20210324</v>
      </c>
      <c r="B84" s="2">
        <v>737</v>
      </c>
      <c r="C84" s="2">
        <v>704</v>
      </c>
      <c r="D84" s="2">
        <v>676</v>
      </c>
      <c r="E84" s="2">
        <v>666</v>
      </c>
      <c r="F84" s="2">
        <v>673</v>
      </c>
      <c r="G84" s="2">
        <v>682</v>
      </c>
      <c r="H84" s="2">
        <v>700</v>
      </c>
      <c r="I84" s="2">
        <v>664</v>
      </c>
      <c r="J84" s="2">
        <v>599</v>
      </c>
      <c r="K84" s="2">
        <v>533</v>
      </c>
      <c r="L84" s="2">
        <v>542</v>
      </c>
      <c r="M84" s="2">
        <v>576</v>
      </c>
      <c r="N84" s="2">
        <v>547</v>
      </c>
      <c r="O84" s="2">
        <v>562</v>
      </c>
      <c r="P84" s="2">
        <v>611</v>
      </c>
      <c r="Q84" s="2">
        <v>597</v>
      </c>
      <c r="R84" s="2">
        <v>634</v>
      </c>
      <c r="S84" s="2">
        <v>657</v>
      </c>
      <c r="T84" s="2">
        <v>717</v>
      </c>
      <c r="U84" s="2">
        <v>756</v>
      </c>
      <c r="V84" s="2">
        <v>761</v>
      </c>
      <c r="W84" s="2">
        <v>749</v>
      </c>
      <c r="X84" s="2">
        <v>733</v>
      </c>
      <c r="Y84" s="2">
        <v>730</v>
      </c>
      <c r="AA84" s="4">
        <v>44279</v>
      </c>
      <c r="AB84">
        <f t="shared" si="38"/>
        <v>0.96846254927726672</v>
      </c>
      <c r="AC84">
        <f t="shared" si="39"/>
        <v>0.92509855453350853</v>
      </c>
      <c r="AD84">
        <f t="shared" si="40"/>
        <v>0.88830486202365311</v>
      </c>
      <c r="AE84">
        <f t="shared" si="41"/>
        <v>0.87516425755584759</v>
      </c>
      <c r="AF84">
        <f t="shared" si="42"/>
        <v>0.88436268068331148</v>
      </c>
      <c r="AG84">
        <f t="shared" si="43"/>
        <v>0.89618922470433637</v>
      </c>
      <c r="AH84">
        <f t="shared" si="44"/>
        <v>0.91984231274638628</v>
      </c>
      <c r="AI84">
        <f t="shared" si="45"/>
        <v>0.87253613666228647</v>
      </c>
      <c r="AJ84">
        <f t="shared" si="46"/>
        <v>0.78712220762155061</v>
      </c>
      <c r="AK84">
        <f t="shared" si="47"/>
        <v>0.70039421813403413</v>
      </c>
      <c r="AL84">
        <f t="shared" si="48"/>
        <v>0.71222076215505914</v>
      </c>
      <c r="AM84">
        <f t="shared" si="49"/>
        <v>0.75689881734559794</v>
      </c>
      <c r="AN84">
        <f t="shared" si="50"/>
        <v>0.7187910643889619</v>
      </c>
      <c r="AO84">
        <f t="shared" si="51"/>
        <v>0.73850197109067017</v>
      </c>
      <c r="AP84">
        <f t="shared" si="52"/>
        <v>0.80289093298291725</v>
      </c>
      <c r="AQ84">
        <f t="shared" si="53"/>
        <v>0.78449408672798948</v>
      </c>
      <c r="AR84">
        <f t="shared" si="54"/>
        <v>0.83311432325886992</v>
      </c>
      <c r="AS84">
        <f t="shared" si="55"/>
        <v>0.86333771353482258</v>
      </c>
      <c r="AT84">
        <f t="shared" si="56"/>
        <v>0.94218134034165568</v>
      </c>
      <c r="AU84">
        <f t="shared" si="57"/>
        <v>0.99342969776609724</v>
      </c>
      <c r="AV84">
        <f t="shared" si="58"/>
        <v>1</v>
      </c>
      <c r="AW84">
        <f t="shared" si="59"/>
        <v>0.98423127463863336</v>
      </c>
      <c r="AX84">
        <f t="shared" si="60"/>
        <v>0.96320630749014458</v>
      </c>
      <c r="AY84">
        <f t="shared" si="61"/>
        <v>0.95926412614980294</v>
      </c>
      <c r="AZ84">
        <f t="shared" si="62"/>
        <v>0.70039421813403413</v>
      </c>
      <c r="BA84" s="8" t="s">
        <v>36</v>
      </c>
      <c r="BB84" t="str" cm="1">
        <f t="array" ref="BB84">_xlfn.SWITCH(MONTH($AA84),3,"봄",4,"봄",5,"봄",6,"여름",7,"여름",8,"여름",9,"가을",10,"가을",11,"가을",12,"겨울",1,"겨울",2,"겨울")</f>
        <v>봄</v>
      </c>
      <c r="BD84" t="str">
        <f t="shared" si="63"/>
        <v/>
      </c>
      <c r="BE84" s="6">
        <f>[1]ptemp!$F84</f>
        <v>4</v>
      </c>
      <c r="BF84">
        <f>[1]solar!$E84</f>
        <v>12</v>
      </c>
      <c r="BG84" t="str">
        <f t="shared" si="64"/>
        <v>0</v>
      </c>
      <c r="BH84" s="11"/>
      <c r="BI84">
        <f t="shared" si="65"/>
        <v>3</v>
      </c>
      <c r="BJ84">
        <f t="shared" si="66"/>
        <v>0</v>
      </c>
      <c r="BK84">
        <f t="shared" si="67"/>
        <v>1</v>
      </c>
      <c r="BL84">
        <f t="shared" si="68"/>
        <v>10</v>
      </c>
      <c r="BM84">
        <f t="shared" si="69"/>
        <v>21</v>
      </c>
      <c r="BN84" s="11">
        <v>7.5</v>
      </c>
      <c r="BO84">
        <f t="shared" si="70"/>
        <v>4</v>
      </c>
      <c r="BR84">
        <v>1</v>
      </c>
      <c r="BS84">
        <v>13</v>
      </c>
      <c r="BT84">
        <v>20</v>
      </c>
      <c r="BU84">
        <v>2</v>
      </c>
      <c r="BV84">
        <v>5</v>
      </c>
      <c r="BW84">
        <v>16</v>
      </c>
      <c r="BX84">
        <v>3</v>
      </c>
      <c r="BY84">
        <v>13</v>
      </c>
      <c r="BZ84">
        <v>18</v>
      </c>
      <c r="CA84">
        <v>4</v>
      </c>
      <c r="CB84">
        <v>13</v>
      </c>
      <c r="CC84">
        <v>19</v>
      </c>
      <c r="CE84" t="s">
        <v>82</v>
      </c>
      <c r="CF84">
        <v>5</v>
      </c>
      <c r="CG84">
        <v>20</v>
      </c>
      <c r="CH84" t="s">
        <v>81</v>
      </c>
      <c r="CI84">
        <v>13</v>
      </c>
      <c r="CJ84">
        <v>21</v>
      </c>
      <c r="CM84">
        <v>1</v>
      </c>
      <c r="CN84">
        <v>5</v>
      </c>
      <c r="CO84">
        <v>19</v>
      </c>
      <c r="CP84">
        <v>2</v>
      </c>
      <c r="CQ84">
        <v>4</v>
      </c>
      <c r="CR84">
        <v>18</v>
      </c>
      <c r="CS84">
        <v>3</v>
      </c>
      <c r="CT84">
        <v>12</v>
      </c>
      <c r="CU84">
        <v>19</v>
      </c>
      <c r="CV84">
        <v>4</v>
      </c>
      <c r="CW84">
        <v>5</v>
      </c>
      <c r="CX84">
        <v>19</v>
      </c>
      <c r="CY84">
        <v>5</v>
      </c>
      <c r="CZ84">
        <v>11</v>
      </c>
      <c r="DA84">
        <v>19</v>
      </c>
      <c r="DB84">
        <v>6</v>
      </c>
      <c r="DC84">
        <v>4</v>
      </c>
      <c r="DD84">
        <v>19</v>
      </c>
      <c r="DE84">
        <v>7</v>
      </c>
      <c r="DF84">
        <v>13</v>
      </c>
      <c r="DG84">
        <v>19</v>
      </c>
      <c r="DH84">
        <v>8</v>
      </c>
      <c r="DI84">
        <v>5</v>
      </c>
      <c r="DJ84">
        <v>12</v>
      </c>
      <c r="DK84">
        <v>9</v>
      </c>
      <c r="DL84">
        <v>5</v>
      </c>
      <c r="DM84">
        <v>17</v>
      </c>
      <c r="DN84">
        <v>10</v>
      </c>
      <c r="DO84">
        <v>5</v>
      </c>
      <c r="DP84">
        <v>18</v>
      </c>
    </row>
    <row r="85" spans="1:120" ht="15.6">
      <c r="A85" s="2">
        <v>20210325</v>
      </c>
      <c r="B85" s="2">
        <v>692</v>
      </c>
      <c r="C85" s="2">
        <v>671</v>
      </c>
      <c r="D85" s="2">
        <v>648</v>
      </c>
      <c r="E85" s="2">
        <v>643</v>
      </c>
      <c r="F85" s="2">
        <v>648</v>
      </c>
      <c r="G85" s="2">
        <v>667</v>
      </c>
      <c r="H85" s="2">
        <v>688</v>
      </c>
      <c r="I85" s="2">
        <v>623</v>
      </c>
      <c r="J85" s="2">
        <v>540</v>
      </c>
      <c r="K85" s="2">
        <v>513</v>
      </c>
      <c r="L85" s="2">
        <v>507</v>
      </c>
      <c r="M85" s="2">
        <v>485</v>
      </c>
      <c r="N85" s="2">
        <v>470</v>
      </c>
      <c r="O85" s="2">
        <v>492</v>
      </c>
      <c r="P85" s="2">
        <v>516</v>
      </c>
      <c r="Q85" s="2">
        <v>561</v>
      </c>
      <c r="R85" s="2">
        <v>616</v>
      </c>
      <c r="S85" s="2">
        <v>686</v>
      </c>
      <c r="T85" s="2">
        <v>742</v>
      </c>
      <c r="U85" s="2">
        <v>794</v>
      </c>
      <c r="V85" s="2">
        <v>798</v>
      </c>
      <c r="W85" s="2">
        <v>789</v>
      </c>
      <c r="X85" s="2">
        <v>778</v>
      </c>
      <c r="Y85" s="2">
        <v>763</v>
      </c>
      <c r="AA85" s="4">
        <v>44280</v>
      </c>
      <c r="AB85">
        <f t="shared" si="38"/>
        <v>0.8671679197994987</v>
      </c>
      <c r="AC85">
        <f t="shared" si="39"/>
        <v>0.84085213032581452</v>
      </c>
      <c r="AD85">
        <f t="shared" si="40"/>
        <v>0.81203007518796988</v>
      </c>
      <c r="AE85">
        <f t="shared" si="41"/>
        <v>0.80576441102756891</v>
      </c>
      <c r="AF85">
        <f t="shared" si="42"/>
        <v>0.81203007518796988</v>
      </c>
      <c r="AG85">
        <f t="shared" si="43"/>
        <v>0.83583959899749372</v>
      </c>
      <c r="AH85">
        <f t="shared" si="44"/>
        <v>0.8621553884711779</v>
      </c>
      <c r="AI85">
        <f t="shared" si="45"/>
        <v>0.7807017543859649</v>
      </c>
      <c r="AJ85">
        <f t="shared" si="46"/>
        <v>0.67669172932330823</v>
      </c>
      <c r="AK85">
        <f t="shared" si="47"/>
        <v>0.6428571428571429</v>
      </c>
      <c r="AL85">
        <f t="shared" si="48"/>
        <v>0.63533834586466165</v>
      </c>
      <c r="AM85">
        <f t="shared" si="49"/>
        <v>0.60776942355889729</v>
      </c>
      <c r="AN85">
        <f t="shared" si="50"/>
        <v>0.58897243107769426</v>
      </c>
      <c r="AO85">
        <f t="shared" si="51"/>
        <v>0.61654135338345861</v>
      </c>
      <c r="AP85">
        <f t="shared" si="52"/>
        <v>0.64661654135338342</v>
      </c>
      <c r="AQ85">
        <f t="shared" si="53"/>
        <v>0.70300751879699253</v>
      </c>
      <c r="AR85">
        <f t="shared" si="54"/>
        <v>0.77192982456140347</v>
      </c>
      <c r="AS85">
        <f t="shared" si="55"/>
        <v>0.85964912280701755</v>
      </c>
      <c r="AT85">
        <f t="shared" si="56"/>
        <v>0.92982456140350878</v>
      </c>
      <c r="AU85">
        <f t="shared" si="57"/>
        <v>0.9949874686716792</v>
      </c>
      <c r="AV85">
        <f t="shared" si="58"/>
        <v>1</v>
      </c>
      <c r="AW85">
        <f t="shared" si="59"/>
        <v>0.98872180451127822</v>
      </c>
      <c r="AX85">
        <f t="shared" si="60"/>
        <v>0.97493734335839599</v>
      </c>
      <c r="AY85">
        <f t="shared" si="61"/>
        <v>0.95614035087719296</v>
      </c>
      <c r="AZ85">
        <f t="shared" si="62"/>
        <v>0.58897243107769426</v>
      </c>
      <c r="BA85" s="9" t="s">
        <v>37</v>
      </c>
      <c r="BB85" t="str" cm="1">
        <f t="array" ref="BB85">_xlfn.SWITCH(MONTH($AA85),3,"봄",4,"봄",5,"봄",6,"여름",7,"여름",8,"여름",9,"가을",10,"가을",11,"가을",12,"겨울",1,"겨울",2,"겨울")</f>
        <v>봄</v>
      </c>
      <c r="BD85" t="str">
        <f t="shared" si="63"/>
        <v/>
      </c>
      <c r="BE85" s="6">
        <f>[1]ptemp!$F85</f>
        <v>6</v>
      </c>
      <c r="BF85">
        <f>[1]solar!$E85</f>
        <v>15</v>
      </c>
      <c r="BG85" t="str">
        <f t="shared" si="64"/>
        <v>0</v>
      </c>
      <c r="BH85" s="11"/>
      <c r="BI85">
        <f t="shared" si="65"/>
        <v>4</v>
      </c>
      <c r="BJ85">
        <f t="shared" si="66"/>
        <v>0</v>
      </c>
      <c r="BK85">
        <f t="shared" si="67"/>
        <v>1</v>
      </c>
      <c r="BL85">
        <f t="shared" si="68"/>
        <v>13</v>
      </c>
      <c r="BM85">
        <f t="shared" si="69"/>
        <v>21</v>
      </c>
      <c r="BN85" s="11">
        <v>11.4</v>
      </c>
      <c r="BO85">
        <f t="shared" si="70"/>
        <v>5</v>
      </c>
      <c r="BR85">
        <v>1</v>
      </c>
      <c r="BS85">
        <v>12</v>
      </c>
      <c r="BT85">
        <v>20</v>
      </c>
      <c r="BU85">
        <v>2</v>
      </c>
      <c r="BV85">
        <v>5</v>
      </c>
      <c r="BW85">
        <v>18</v>
      </c>
      <c r="BX85">
        <v>3</v>
      </c>
      <c r="BY85">
        <v>10</v>
      </c>
      <c r="BZ85">
        <v>19</v>
      </c>
      <c r="CA85">
        <v>4</v>
      </c>
      <c r="CB85">
        <v>4</v>
      </c>
      <c r="CC85">
        <v>19</v>
      </c>
      <c r="CE85" t="s">
        <v>82</v>
      </c>
      <c r="CF85">
        <v>5</v>
      </c>
      <c r="CG85">
        <v>16</v>
      </c>
      <c r="CH85" t="s">
        <v>81</v>
      </c>
      <c r="CI85">
        <v>13</v>
      </c>
      <c r="CJ85">
        <v>21</v>
      </c>
      <c r="CM85">
        <v>1</v>
      </c>
      <c r="CN85">
        <v>4</v>
      </c>
      <c r="CO85">
        <v>19</v>
      </c>
      <c r="CP85">
        <v>2</v>
      </c>
      <c r="CQ85">
        <v>5</v>
      </c>
      <c r="CR85">
        <v>19</v>
      </c>
      <c r="CS85">
        <v>3</v>
      </c>
      <c r="CT85">
        <v>5</v>
      </c>
      <c r="CU85">
        <v>18</v>
      </c>
      <c r="CV85">
        <v>4</v>
      </c>
      <c r="CW85">
        <v>13</v>
      </c>
      <c r="CX85">
        <v>19</v>
      </c>
      <c r="CY85">
        <v>5</v>
      </c>
      <c r="CZ85">
        <v>13</v>
      </c>
      <c r="DA85">
        <v>18</v>
      </c>
      <c r="DB85">
        <v>6</v>
      </c>
      <c r="DC85">
        <v>5</v>
      </c>
      <c r="DD85">
        <v>18</v>
      </c>
      <c r="DE85">
        <v>7</v>
      </c>
      <c r="DF85">
        <v>5</v>
      </c>
      <c r="DG85">
        <v>19</v>
      </c>
      <c r="DH85">
        <v>8</v>
      </c>
      <c r="DI85">
        <v>5</v>
      </c>
      <c r="DJ85">
        <v>18</v>
      </c>
      <c r="DK85">
        <v>9</v>
      </c>
      <c r="DL85">
        <v>4</v>
      </c>
      <c r="DM85">
        <v>17</v>
      </c>
      <c r="DN85">
        <v>10</v>
      </c>
      <c r="DO85">
        <v>5</v>
      </c>
      <c r="DP85">
        <v>20</v>
      </c>
    </row>
    <row r="86" spans="1:120" ht="15.6">
      <c r="A86" s="2">
        <v>20210326</v>
      </c>
      <c r="B86" s="2">
        <v>720</v>
      </c>
      <c r="C86" s="2">
        <v>693</v>
      </c>
      <c r="D86" s="2">
        <v>676</v>
      </c>
      <c r="E86" s="2">
        <v>666</v>
      </c>
      <c r="F86" s="2">
        <v>674</v>
      </c>
      <c r="G86" s="2">
        <v>699</v>
      </c>
      <c r="H86" s="2">
        <v>724</v>
      </c>
      <c r="I86" s="2">
        <v>647</v>
      </c>
      <c r="J86" s="2">
        <v>544</v>
      </c>
      <c r="K86" s="2">
        <v>519</v>
      </c>
      <c r="L86" s="2">
        <v>510</v>
      </c>
      <c r="M86" s="2">
        <v>489</v>
      </c>
      <c r="N86" s="2">
        <v>476</v>
      </c>
      <c r="O86" s="2">
        <v>496</v>
      </c>
      <c r="P86" s="2">
        <v>520</v>
      </c>
      <c r="Q86" s="2">
        <v>562</v>
      </c>
      <c r="R86" s="2">
        <v>613</v>
      </c>
      <c r="S86" s="2">
        <v>672</v>
      </c>
      <c r="T86" s="2">
        <v>725</v>
      </c>
      <c r="U86" s="2">
        <v>766</v>
      </c>
      <c r="V86" s="2">
        <v>772</v>
      </c>
      <c r="W86" s="2">
        <v>762</v>
      </c>
      <c r="X86" s="2">
        <v>749</v>
      </c>
      <c r="Y86" s="2">
        <v>737</v>
      </c>
      <c r="AA86" s="4">
        <v>44281</v>
      </c>
      <c r="AB86">
        <f t="shared" si="38"/>
        <v>0.93264248704663211</v>
      </c>
      <c r="AC86">
        <f t="shared" si="39"/>
        <v>0.89766839378238339</v>
      </c>
      <c r="AD86">
        <f t="shared" si="40"/>
        <v>0.87564766839378239</v>
      </c>
      <c r="AE86">
        <f t="shared" si="41"/>
        <v>0.86269430051813467</v>
      </c>
      <c r="AF86">
        <f t="shared" si="42"/>
        <v>0.87305699481865284</v>
      </c>
      <c r="AG86">
        <f t="shared" si="43"/>
        <v>0.90544041450777202</v>
      </c>
      <c r="AH86">
        <f t="shared" si="44"/>
        <v>0.93782383419689119</v>
      </c>
      <c r="AI86">
        <f t="shared" si="45"/>
        <v>0.83808290155440412</v>
      </c>
      <c r="AJ86">
        <f t="shared" si="46"/>
        <v>0.70466321243523311</v>
      </c>
      <c r="AK86">
        <f t="shared" si="47"/>
        <v>0.67227979274611394</v>
      </c>
      <c r="AL86">
        <f t="shared" si="48"/>
        <v>0.6606217616580311</v>
      </c>
      <c r="AM86">
        <f t="shared" si="49"/>
        <v>0.63341968911917101</v>
      </c>
      <c r="AN86">
        <f t="shared" si="50"/>
        <v>0.61658031088082899</v>
      </c>
      <c r="AO86">
        <f t="shared" si="51"/>
        <v>0.6424870466321243</v>
      </c>
      <c r="AP86">
        <f t="shared" si="52"/>
        <v>0.67357512953367871</v>
      </c>
      <c r="AQ86">
        <f t="shared" si="53"/>
        <v>0.727979274611399</v>
      </c>
      <c r="AR86">
        <f t="shared" si="54"/>
        <v>0.79404145077720212</v>
      </c>
      <c r="AS86">
        <f t="shared" si="55"/>
        <v>0.8704663212435233</v>
      </c>
      <c r="AT86">
        <f t="shared" si="56"/>
        <v>0.93911917098445596</v>
      </c>
      <c r="AU86">
        <f t="shared" si="57"/>
        <v>0.99222797927461137</v>
      </c>
      <c r="AV86">
        <f t="shared" si="58"/>
        <v>1</v>
      </c>
      <c r="AW86">
        <f t="shared" si="59"/>
        <v>0.98704663212435229</v>
      </c>
      <c r="AX86">
        <f t="shared" si="60"/>
        <v>0.97020725388601037</v>
      </c>
      <c r="AY86">
        <f t="shared" si="61"/>
        <v>0.95466321243523311</v>
      </c>
      <c r="AZ86">
        <f t="shared" si="62"/>
        <v>0.61658031088082899</v>
      </c>
      <c r="BA86" s="6" t="s">
        <v>38</v>
      </c>
      <c r="BB86" t="str" cm="1">
        <f t="array" ref="BB86">_xlfn.SWITCH(MONTH($AA86),3,"봄",4,"봄",5,"봄",6,"여름",7,"여름",8,"여름",9,"가을",10,"가을",11,"가을",12,"겨울",1,"겨울",2,"겨울")</f>
        <v>봄</v>
      </c>
      <c r="BD86" t="str">
        <f t="shared" si="63"/>
        <v/>
      </c>
      <c r="BE86" s="6">
        <f>[1]ptemp!$F86</f>
        <v>5</v>
      </c>
      <c r="BF86">
        <f>[1]solar!$E86</f>
        <v>15</v>
      </c>
      <c r="BG86" t="str">
        <f t="shared" si="64"/>
        <v>0</v>
      </c>
      <c r="BH86" s="11"/>
      <c r="BI86">
        <f t="shared" si="65"/>
        <v>5</v>
      </c>
      <c r="BJ86">
        <f t="shared" si="66"/>
        <v>0</v>
      </c>
      <c r="BK86">
        <f t="shared" si="67"/>
        <v>1</v>
      </c>
      <c r="BL86">
        <f t="shared" si="68"/>
        <v>13</v>
      </c>
      <c r="BM86">
        <f t="shared" si="69"/>
        <v>21</v>
      </c>
      <c r="BN86" s="11">
        <v>8.9</v>
      </c>
      <c r="BO86">
        <f t="shared" si="70"/>
        <v>4</v>
      </c>
      <c r="BR86">
        <v>1</v>
      </c>
      <c r="BS86">
        <v>4</v>
      </c>
      <c r="BT86">
        <v>20</v>
      </c>
      <c r="BU86">
        <v>2</v>
      </c>
      <c r="BV86">
        <v>5</v>
      </c>
      <c r="BW86">
        <v>20</v>
      </c>
      <c r="BX86">
        <v>3</v>
      </c>
      <c r="BY86">
        <v>12</v>
      </c>
      <c r="BZ86">
        <v>19</v>
      </c>
      <c r="CA86">
        <v>4</v>
      </c>
      <c r="CB86">
        <v>4</v>
      </c>
      <c r="CC86">
        <v>18</v>
      </c>
      <c r="CE86" t="s">
        <v>82</v>
      </c>
      <c r="CF86">
        <v>5</v>
      </c>
      <c r="CG86">
        <v>18</v>
      </c>
      <c r="CH86" t="s">
        <v>81</v>
      </c>
      <c r="CI86">
        <v>12</v>
      </c>
      <c r="CJ86">
        <v>21</v>
      </c>
      <c r="CM86">
        <v>1</v>
      </c>
      <c r="CN86">
        <v>4</v>
      </c>
      <c r="CO86">
        <v>18</v>
      </c>
      <c r="CP86">
        <v>2</v>
      </c>
      <c r="CQ86">
        <v>4</v>
      </c>
      <c r="CR86">
        <v>18</v>
      </c>
      <c r="CS86">
        <v>3</v>
      </c>
      <c r="CT86">
        <v>5</v>
      </c>
      <c r="CU86">
        <v>19</v>
      </c>
      <c r="CV86">
        <v>4</v>
      </c>
      <c r="CW86">
        <v>13</v>
      </c>
      <c r="CX86">
        <v>19</v>
      </c>
      <c r="CY86">
        <v>5</v>
      </c>
      <c r="CZ86">
        <v>13</v>
      </c>
      <c r="DA86">
        <v>19</v>
      </c>
      <c r="DB86">
        <v>6</v>
      </c>
      <c r="DC86">
        <v>4</v>
      </c>
      <c r="DD86">
        <v>19</v>
      </c>
      <c r="DE86">
        <v>7</v>
      </c>
      <c r="DF86">
        <v>4</v>
      </c>
      <c r="DG86">
        <v>18</v>
      </c>
      <c r="DH86">
        <v>8</v>
      </c>
      <c r="DI86">
        <v>5</v>
      </c>
      <c r="DJ86">
        <v>19</v>
      </c>
      <c r="DK86">
        <v>9</v>
      </c>
      <c r="DL86">
        <v>5</v>
      </c>
      <c r="DM86">
        <v>14</v>
      </c>
      <c r="DN86">
        <v>10</v>
      </c>
      <c r="DO86">
        <v>5</v>
      </c>
      <c r="DP86">
        <v>19</v>
      </c>
    </row>
    <row r="87" spans="1:120" ht="15.6">
      <c r="A87" s="2">
        <v>20210327</v>
      </c>
      <c r="B87" s="2">
        <v>687</v>
      </c>
      <c r="C87" s="2">
        <v>629</v>
      </c>
      <c r="D87" s="2">
        <v>605</v>
      </c>
      <c r="E87" s="2">
        <v>608</v>
      </c>
      <c r="F87" s="2">
        <v>607</v>
      </c>
      <c r="G87" s="2">
        <v>624</v>
      </c>
      <c r="H87" s="2">
        <v>634</v>
      </c>
      <c r="I87" s="2">
        <v>593</v>
      </c>
      <c r="J87" s="2">
        <v>573</v>
      </c>
      <c r="K87" s="2">
        <v>580</v>
      </c>
      <c r="L87" s="2">
        <v>628</v>
      </c>
      <c r="M87" s="2">
        <v>609</v>
      </c>
      <c r="N87" s="2">
        <v>616</v>
      </c>
      <c r="O87" s="2">
        <v>663</v>
      </c>
      <c r="P87" s="2">
        <v>679</v>
      </c>
      <c r="Q87" s="2">
        <v>678</v>
      </c>
      <c r="R87" s="2">
        <v>691</v>
      </c>
      <c r="S87" s="2">
        <v>722</v>
      </c>
      <c r="T87" s="2">
        <v>725</v>
      </c>
      <c r="U87" s="2">
        <v>720</v>
      </c>
      <c r="V87" s="2">
        <v>708</v>
      </c>
      <c r="W87" s="2">
        <v>686</v>
      </c>
      <c r="X87" s="2">
        <v>671</v>
      </c>
      <c r="Y87" s="2">
        <v>664</v>
      </c>
      <c r="AA87" s="4">
        <v>44282</v>
      </c>
      <c r="AB87">
        <f t="shared" si="38"/>
        <v>0.94758620689655171</v>
      </c>
      <c r="AC87">
        <f t="shared" si="39"/>
        <v>0.86758620689655175</v>
      </c>
      <c r="AD87">
        <f t="shared" si="40"/>
        <v>0.83448275862068966</v>
      </c>
      <c r="AE87">
        <f t="shared" si="41"/>
        <v>0.83862068965517245</v>
      </c>
      <c r="AF87">
        <f t="shared" si="42"/>
        <v>0.83724137931034481</v>
      </c>
      <c r="AG87">
        <f t="shared" si="43"/>
        <v>0.8606896551724138</v>
      </c>
      <c r="AH87">
        <f t="shared" si="44"/>
        <v>0.87448275862068969</v>
      </c>
      <c r="AI87">
        <f t="shared" si="45"/>
        <v>0.81793103448275861</v>
      </c>
      <c r="AJ87">
        <f t="shared" si="46"/>
        <v>0.79034482758620694</v>
      </c>
      <c r="AK87">
        <f t="shared" si="47"/>
        <v>0.8</v>
      </c>
      <c r="AL87">
        <f t="shared" si="48"/>
        <v>0.86620689655172411</v>
      </c>
      <c r="AM87">
        <f t="shared" si="49"/>
        <v>0.84</v>
      </c>
      <c r="AN87">
        <f t="shared" si="50"/>
        <v>0.84965517241379307</v>
      </c>
      <c r="AO87">
        <f t="shared" si="51"/>
        <v>0.91448275862068962</v>
      </c>
      <c r="AP87">
        <f t="shared" si="52"/>
        <v>0.93655172413793109</v>
      </c>
      <c r="AQ87">
        <f t="shared" si="53"/>
        <v>0.93517241379310345</v>
      </c>
      <c r="AR87">
        <f t="shared" si="54"/>
        <v>0.95310344827586202</v>
      </c>
      <c r="AS87">
        <f t="shared" si="55"/>
        <v>0.99586206896551721</v>
      </c>
      <c r="AT87">
        <f t="shared" si="56"/>
        <v>1</v>
      </c>
      <c r="AU87">
        <f t="shared" si="57"/>
        <v>0.99310344827586206</v>
      </c>
      <c r="AV87">
        <f t="shared" si="58"/>
        <v>0.97655172413793101</v>
      </c>
      <c r="AW87">
        <f t="shared" si="59"/>
        <v>0.94620689655172419</v>
      </c>
      <c r="AX87">
        <f t="shared" si="60"/>
        <v>0.92551724137931035</v>
      </c>
      <c r="AY87">
        <f t="shared" si="61"/>
        <v>0.91586206896551725</v>
      </c>
      <c r="AZ87">
        <f t="shared" si="62"/>
        <v>0.79034482758620694</v>
      </c>
      <c r="BA87" s="8" t="s">
        <v>39</v>
      </c>
      <c r="BB87" t="str" cm="1">
        <f t="array" ref="BB87">_xlfn.SWITCH(MONTH($AA87),3,"봄",4,"봄",5,"봄",6,"여름",7,"여름",8,"여름",9,"가을",10,"가을",11,"가을",12,"겨울",1,"겨울",2,"겨울")</f>
        <v>봄</v>
      </c>
      <c r="BD87" t="str">
        <f t="shared" si="63"/>
        <v>휴일</v>
      </c>
      <c r="BE87" s="6">
        <f>[1]ptemp!$F87</f>
        <v>6</v>
      </c>
      <c r="BF87">
        <f>[1]solar!$E87</f>
        <v>2</v>
      </c>
      <c r="BG87" t="str">
        <f t="shared" si="64"/>
        <v>1</v>
      </c>
      <c r="BH87" s="11">
        <v>4.2</v>
      </c>
      <c r="BI87">
        <f t="shared" si="65"/>
        <v>6</v>
      </c>
      <c r="BJ87">
        <f t="shared" si="66"/>
        <v>1</v>
      </c>
      <c r="BK87">
        <f t="shared" si="67"/>
        <v>1</v>
      </c>
      <c r="BL87">
        <f t="shared" si="68"/>
        <v>9</v>
      </c>
      <c r="BM87">
        <f t="shared" si="69"/>
        <v>19</v>
      </c>
      <c r="BN87" s="11">
        <v>11.8</v>
      </c>
      <c r="BO87">
        <f t="shared" si="70"/>
        <v>5</v>
      </c>
      <c r="BR87">
        <v>1</v>
      </c>
      <c r="BS87">
        <v>10</v>
      </c>
      <c r="BT87">
        <v>20</v>
      </c>
      <c r="BU87">
        <v>2</v>
      </c>
      <c r="BV87">
        <v>5</v>
      </c>
      <c r="BW87">
        <v>20</v>
      </c>
      <c r="BX87">
        <v>3</v>
      </c>
      <c r="BY87">
        <v>13</v>
      </c>
      <c r="BZ87">
        <v>19</v>
      </c>
      <c r="CA87">
        <v>4</v>
      </c>
      <c r="CB87">
        <v>4</v>
      </c>
      <c r="CC87">
        <v>18</v>
      </c>
      <c r="CE87" t="s">
        <v>82</v>
      </c>
      <c r="CF87">
        <v>5</v>
      </c>
      <c r="CG87">
        <v>20</v>
      </c>
      <c r="CH87" t="s">
        <v>81</v>
      </c>
      <c r="CI87">
        <v>11</v>
      </c>
      <c r="CJ87">
        <v>20</v>
      </c>
      <c r="CM87">
        <v>1</v>
      </c>
      <c r="CN87">
        <v>4</v>
      </c>
      <c r="CO87">
        <v>18</v>
      </c>
      <c r="CP87">
        <v>2</v>
      </c>
      <c r="CQ87">
        <v>4</v>
      </c>
      <c r="CR87">
        <v>18</v>
      </c>
      <c r="CS87">
        <v>3</v>
      </c>
      <c r="CT87">
        <v>13</v>
      </c>
      <c r="CU87">
        <v>19</v>
      </c>
      <c r="CV87">
        <v>4</v>
      </c>
      <c r="CW87">
        <v>12</v>
      </c>
      <c r="CX87">
        <v>19</v>
      </c>
      <c r="CY87">
        <v>5</v>
      </c>
      <c r="CZ87">
        <v>13</v>
      </c>
      <c r="DA87">
        <v>19</v>
      </c>
      <c r="DB87">
        <v>6</v>
      </c>
      <c r="DC87">
        <v>12</v>
      </c>
      <c r="DD87">
        <v>19</v>
      </c>
      <c r="DE87">
        <v>7</v>
      </c>
      <c r="DF87">
        <v>4</v>
      </c>
      <c r="DG87">
        <v>18</v>
      </c>
      <c r="DH87">
        <v>8</v>
      </c>
      <c r="DI87">
        <v>5</v>
      </c>
      <c r="DJ87">
        <v>18</v>
      </c>
      <c r="DK87">
        <v>9</v>
      </c>
      <c r="DL87">
        <v>5</v>
      </c>
      <c r="DM87">
        <v>20</v>
      </c>
      <c r="DN87">
        <v>10</v>
      </c>
      <c r="DO87">
        <v>5</v>
      </c>
      <c r="DP87">
        <v>20</v>
      </c>
    </row>
    <row r="88" spans="1:120" ht="15.6">
      <c r="A88" s="2">
        <v>20210328</v>
      </c>
      <c r="B88" s="2">
        <v>624</v>
      </c>
      <c r="C88" s="2">
        <v>594</v>
      </c>
      <c r="D88" s="2">
        <v>572</v>
      </c>
      <c r="E88" s="2">
        <v>565</v>
      </c>
      <c r="F88" s="2">
        <v>583</v>
      </c>
      <c r="G88" s="2">
        <v>608</v>
      </c>
      <c r="H88" s="2">
        <v>622</v>
      </c>
      <c r="I88" s="2">
        <v>584</v>
      </c>
      <c r="J88" s="2">
        <v>532</v>
      </c>
      <c r="K88" s="2">
        <v>528</v>
      </c>
      <c r="L88" s="2">
        <v>478</v>
      </c>
      <c r="M88" s="2">
        <v>499</v>
      </c>
      <c r="N88" s="2">
        <v>461</v>
      </c>
      <c r="O88" s="2">
        <v>481</v>
      </c>
      <c r="P88" s="2">
        <v>500</v>
      </c>
      <c r="Q88" s="2">
        <v>532</v>
      </c>
      <c r="R88" s="2">
        <v>573</v>
      </c>
      <c r="S88" s="2">
        <v>633</v>
      </c>
      <c r="T88" s="2">
        <v>687</v>
      </c>
      <c r="U88" s="2">
        <v>738</v>
      </c>
      <c r="V88" s="2">
        <v>750</v>
      </c>
      <c r="W88" s="2">
        <v>749</v>
      </c>
      <c r="X88" s="2">
        <v>736</v>
      </c>
      <c r="Y88" s="2">
        <v>717</v>
      </c>
      <c r="AA88" s="4">
        <v>44283</v>
      </c>
      <c r="AB88">
        <f t="shared" si="38"/>
        <v>0.83199999999999996</v>
      </c>
      <c r="AC88">
        <f t="shared" si="39"/>
        <v>0.79200000000000004</v>
      </c>
      <c r="AD88">
        <f t="shared" si="40"/>
        <v>0.76266666666666671</v>
      </c>
      <c r="AE88">
        <f t="shared" si="41"/>
        <v>0.7533333333333333</v>
      </c>
      <c r="AF88">
        <f t="shared" si="42"/>
        <v>0.77733333333333332</v>
      </c>
      <c r="AG88">
        <f t="shared" si="43"/>
        <v>0.81066666666666665</v>
      </c>
      <c r="AH88">
        <f t="shared" si="44"/>
        <v>0.82933333333333337</v>
      </c>
      <c r="AI88">
        <f t="shared" si="45"/>
        <v>0.77866666666666662</v>
      </c>
      <c r="AJ88">
        <f t="shared" si="46"/>
        <v>0.70933333333333337</v>
      </c>
      <c r="AK88">
        <f t="shared" si="47"/>
        <v>0.70399999999999996</v>
      </c>
      <c r="AL88">
        <f t="shared" si="48"/>
        <v>0.63733333333333331</v>
      </c>
      <c r="AM88">
        <f t="shared" si="49"/>
        <v>0.66533333333333333</v>
      </c>
      <c r="AN88">
        <f t="shared" si="50"/>
        <v>0.61466666666666669</v>
      </c>
      <c r="AO88">
        <f t="shared" si="51"/>
        <v>0.64133333333333331</v>
      </c>
      <c r="AP88">
        <f t="shared" si="52"/>
        <v>0.66666666666666663</v>
      </c>
      <c r="AQ88">
        <f t="shared" si="53"/>
        <v>0.70933333333333337</v>
      </c>
      <c r="AR88">
        <f t="shared" si="54"/>
        <v>0.76400000000000001</v>
      </c>
      <c r="AS88">
        <f t="shared" si="55"/>
        <v>0.84399999999999997</v>
      </c>
      <c r="AT88">
        <f t="shared" si="56"/>
        <v>0.91600000000000004</v>
      </c>
      <c r="AU88">
        <f t="shared" si="57"/>
        <v>0.98399999999999999</v>
      </c>
      <c r="AV88">
        <f t="shared" si="58"/>
        <v>1</v>
      </c>
      <c r="AW88">
        <f t="shared" si="59"/>
        <v>0.9986666666666667</v>
      </c>
      <c r="AX88">
        <f t="shared" si="60"/>
        <v>0.98133333333333328</v>
      </c>
      <c r="AY88">
        <f t="shared" si="61"/>
        <v>0.95599999999999996</v>
      </c>
      <c r="AZ88">
        <f t="shared" si="62"/>
        <v>0.61466666666666669</v>
      </c>
      <c r="BA88" s="9" t="s">
        <v>40</v>
      </c>
      <c r="BB88" t="str" cm="1">
        <f t="array" ref="BB88">_xlfn.SWITCH(MONTH($AA88),3,"봄",4,"봄",5,"봄",6,"여름",7,"여름",8,"여름",9,"가을",10,"가을",11,"가을",12,"겨울",1,"겨울",2,"겨울")</f>
        <v>봄</v>
      </c>
      <c r="BD88" t="str">
        <f t="shared" si="63"/>
        <v>휴일</v>
      </c>
      <c r="BE88" s="6">
        <f>[1]ptemp!$F88</f>
        <v>6</v>
      </c>
      <c r="BF88">
        <f>[1]solar!$E88</f>
        <v>12</v>
      </c>
      <c r="BG88" t="str">
        <f t="shared" si="64"/>
        <v>0</v>
      </c>
      <c r="BH88" s="11"/>
      <c r="BI88">
        <f t="shared" si="65"/>
        <v>7</v>
      </c>
      <c r="BJ88">
        <f t="shared" si="66"/>
        <v>2</v>
      </c>
      <c r="BK88">
        <f t="shared" si="67"/>
        <v>1</v>
      </c>
      <c r="BL88">
        <f t="shared" si="68"/>
        <v>13</v>
      </c>
      <c r="BM88">
        <f t="shared" si="69"/>
        <v>21</v>
      </c>
      <c r="BN88" s="11">
        <v>11.3</v>
      </c>
      <c r="BO88">
        <f t="shared" si="70"/>
        <v>5</v>
      </c>
      <c r="BR88">
        <v>1</v>
      </c>
      <c r="BS88">
        <v>5</v>
      </c>
      <c r="BT88">
        <v>20</v>
      </c>
      <c r="BU88">
        <v>2</v>
      </c>
      <c r="BV88">
        <v>5</v>
      </c>
      <c r="BW88">
        <v>19</v>
      </c>
      <c r="BX88">
        <v>3</v>
      </c>
      <c r="BY88">
        <v>4</v>
      </c>
      <c r="BZ88">
        <v>19</v>
      </c>
      <c r="CA88">
        <v>4</v>
      </c>
      <c r="CB88">
        <v>4</v>
      </c>
      <c r="CC88">
        <v>19</v>
      </c>
      <c r="CE88" t="s">
        <v>82</v>
      </c>
      <c r="CF88">
        <v>5</v>
      </c>
      <c r="CG88">
        <v>20</v>
      </c>
      <c r="CH88" t="s">
        <v>81</v>
      </c>
      <c r="CI88">
        <v>13</v>
      </c>
      <c r="CJ88">
        <v>21</v>
      </c>
      <c r="CM88">
        <v>1</v>
      </c>
      <c r="CN88">
        <v>4</v>
      </c>
      <c r="CO88">
        <v>18</v>
      </c>
      <c r="CP88">
        <v>2</v>
      </c>
      <c r="CQ88">
        <v>13</v>
      </c>
      <c r="CR88">
        <v>20</v>
      </c>
      <c r="CS88">
        <v>3</v>
      </c>
      <c r="CT88">
        <v>4</v>
      </c>
      <c r="CU88">
        <v>18</v>
      </c>
      <c r="CV88">
        <v>4</v>
      </c>
      <c r="CW88">
        <v>14</v>
      </c>
      <c r="CX88">
        <v>20</v>
      </c>
      <c r="CY88">
        <v>5</v>
      </c>
      <c r="CZ88">
        <v>4</v>
      </c>
      <c r="DA88">
        <v>18</v>
      </c>
      <c r="DB88">
        <v>6</v>
      </c>
      <c r="DC88">
        <v>5</v>
      </c>
      <c r="DD88">
        <v>19</v>
      </c>
      <c r="DE88">
        <v>7</v>
      </c>
      <c r="DF88">
        <v>5</v>
      </c>
      <c r="DG88">
        <v>19</v>
      </c>
      <c r="DH88">
        <v>8</v>
      </c>
      <c r="DI88">
        <v>5</v>
      </c>
      <c r="DJ88">
        <v>16</v>
      </c>
      <c r="DK88">
        <v>9</v>
      </c>
      <c r="DL88">
        <v>5</v>
      </c>
      <c r="DM88">
        <v>19</v>
      </c>
      <c r="DN88">
        <v>10</v>
      </c>
      <c r="DO88">
        <v>5</v>
      </c>
      <c r="DP88">
        <v>18</v>
      </c>
    </row>
    <row r="89" spans="1:120" ht="15.6">
      <c r="A89" s="2">
        <v>20210329</v>
      </c>
      <c r="B89" s="2">
        <v>671</v>
      </c>
      <c r="C89" s="2">
        <v>643</v>
      </c>
      <c r="D89" s="2">
        <v>616</v>
      </c>
      <c r="E89" s="2">
        <v>598</v>
      </c>
      <c r="F89" s="2">
        <v>599</v>
      </c>
      <c r="G89" s="2">
        <v>619</v>
      </c>
      <c r="H89" s="2">
        <v>645</v>
      </c>
      <c r="I89" s="2">
        <v>616</v>
      </c>
      <c r="J89" s="2">
        <v>579</v>
      </c>
      <c r="K89" s="2">
        <v>534</v>
      </c>
      <c r="L89" s="2">
        <v>532</v>
      </c>
      <c r="M89" s="2">
        <v>517</v>
      </c>
      <c r="N89" s="2">
        <v>500</v>
      </c>
      <c r="O89" s="2">
        <v>522</v>
      </c>
      <c r="P89" s="2">
        <v>541</v>
      </c>
      <c r="Q89" s="2">
        <v>582</v>
      </c>
      <c r="R89" s="2">
        <v>627</v>
      </c>
      <c r="S89" s="2">
        <v>667</v>
      </c>
      <c r="T89" s="2">
        <v>715</v>
      </c>
      <c r="U89" s="2">
        <v>760</v>
      </c>
      <c r="V89" s="2">
        <v>770</v>
      </c>
      <c r="W89" s="2">
        <v>761</v>
      </c>
      <c r="X89" s="2">
        <v>736</v>
      </c>
      <c r="Y89" s="2">
        <v>724</v>
      </c>
      <c r="AA89" s="4">
        <v>44284</v>
      </c>
      <c r="AB89">
        <f t="shared" si="38"/>
        <v>0.87142857142857144</v>
      </c>
      <c r="AC89">
        <f t="shared" si="39"/>
        <v>0.83506493506493507</v>
      </c>
      <c r="AD89">
        <f t="shared" si="40"/>
        <v>0.8</v>
      </c>
      <c r="AE89">
        <f t="shared" si="41"/>
        <v>0.77662337662337666</v>
      </c>
      <c r="AF89">
        <f t="shared" si="42"/>
        <v>0.7779220779220779</v>
      </c>
      <c r="AG89">
        <f t="shared" si="43"/>
        <v>0.80389610389610389</v>
      </c>
      <c r="AH89">
        <f t="shared" si="44"/>
        <v>0.83766233766233766</v>
      </c>
      <c r="AI89">
        <f t="shared" si="45"/>
        <v>0.8</v>
      </c>
      <c r="AJ89">
        <f t="shared" si="46"/>
        <v>0.75194805194805192</v>
      </c>
      <c r="AK89">
        <f t="shared" si="47"/>
        <v>0.69350649350649352</v>
      </c>
      <c r="AL89">
        <f t="shared" si="48"/>
        <v>0.69090909090909092</v>
      </c>
      <c r="AM89">
        <f t="shared" si="49"/>
        <v>0.67142857142857137</v>
      </c>
      <c r="AN89">
        <f t="shared" si="50"/>
        <v>0.64935064935064934</v>
      </c>
      <c r="AO89">
        <f t="shared" si="51"/>
        <v>0.67792207792207793</v>
      </c>
      <c r="AP89">
        <f t="shared" si="52"/>
        <v>0.70259740259740255</v>
      </c>
      <c r="AQ89">
        <f t="shared" si="53"/>
        <v>0.75584415584415587</v>
      </c>
      <c r="AR89">
        <f t="shared" si="54"/>
        <v>0.81428571428571428</v>
      </c>
      <c r="AS89">
        <f t="shared" si="55"/>
        <v>0.86623376623376624</v>
      </c>
      <c r="AT89">
        <f t="shared" si="56"/>
        <v>0.9285714285714286</v>
      </c>
      <c r="AU89">
        <f t="shared" si="57"/>
        <v>0.98701298701298701</v>
      </c>
      <c r="AV89">
        <f t="shared" si="58"/>
        <v>1</v>
      </c>
      <c r="AW89">
        <f t="shared" si="59"/>
        <v>0.98831168831168836</v>
      </c>
      <c r="AX89">
        <f t="shared" si="60"/>
        <v>0.95584415584415583</v>
      </c>
      <c r="AY89">
        <f t="shared" si="61"/>
        <v>0.94025974025974024</v>
      </c>
      <c r="AZ89">
        <f t="shared" si="62"/>
        <v>0.64935064935064934</v>
      </c>
      <c r="BA89" s="6" t="s">
        <v>34</v>
      </c>
      <c r="BB89" t="str" cm="1">
        <f t="array" ref="BB89">_xlfn.SWITCH(MONTH($AA89),3,"봄",4,"봄",5,"봄",6,"여름",7,"여름",8,"여름",9,"가을",10,"가을",11,"가을",12,"겨울",1,"겨울",2,"겨울")</f>
        <v>봄</v>
      </c>
      <c r="BD89" t="str">
        <f t="shared" si="63"/>
        <v/>
      </c>
      <c r="BE89" s="6">
        <f>[1]ptemp!$F89</f>
        <v>6</v>
      </c>
      <c r="BF89">
        <f>[1]solar!$E89</f>
        <v>12</v>
      </c>
      <c r="BG89" t="str">
        <f t="shared" si="64"/>
        <v>0</v>
      </c>
      <c r="BH89" s="11"/>
      <c r="BI89">
        <f t="shared" si="65"/>
        <v>1</v>
      </c>
      <c r="BJ89">
        <f t="shared" si="66"/>
        <v>0</v>
      </c>
      <c r="BK89">
        <f t="shared" si="67"/>
        <v>1</v>
      </c>
      <c r="BL89">
        <f t="shared" si="68"/>
        <v>13</v>
      </c>
      <c r="BM89">
        <f t="shared" si="69"/>
        <v>21</v>
      </c>
      <c r="BN89" s="11">
        <v>11.2</v>
      </c>
      <c r="BO89">
        <f t="shared" si="70"/>
        <v>5</v>
      </c>
      <c r="BR89">
        <v>1</v>
      </c>
      <c r="BS89">
        <v>5</v>
      </c>
      <c r="BT89">
        <v>20</v>
      </c>
      <c r="BU89">
        <v>2</v>
      </c>
      <c r="BV89">
        <v>5</v>
      </c>
      <c r="BW89">
        <v>19</v>
      </c>
      <c r="BX89">
        <v>3</v>
      </c>
      <c r="BY89">
        <v>13</v>
      </c>
      <c r="BZ89">
        <v>19</v>
      </c>
      <c r="CA89">
        <v>4</v>
      </c>
      <c r="CB89">
        <v>12</v>
      </c>
      <c r="CC89">
        <v>19</v>
      </c>
      <c r="CE89" t="s">
        <v>82</v>
      </c>
      <c r="CF89">
        <v>5</v>
      </c>
      <c r="CG89">
        <v>19</v>
      </c>
      <c r="CH89" t="s">
        <v>81</v>
      </c>
      <c r="CI89">
        <v>12</v>
      </c>
      <c r="CJ89">
        <v>21</v>
      </c>
      <c r="CM89">
        <v>1</v>
      </c>
      <c r="CN89">
        <v>4</v>
      </c>
      <c r="CO89">
        <v>19</v>
      </c>
      <c r="CP89">
        <v>2</v>
      </c>
      <c r="CQ89">
        <v>14</v>
      </c>
      <c r="CR89">
        <v>19</v>
      </c>
      <c r="CS89">
        <v>3</v>
      </c>
      <c r="CT89">
        <v>13</v>
      </c>
      <c r="CU89">
        <v>18</v>
      </c>
      <c r="CV89">
        <v>4</v>
      </c>
      <c r="CW89">
        <v>13</v>
      </c>
      <c r="CX89">
        <v>20</v>
      </c>
      <c r="CY89">
        <v>5</v>
      </c>
      <c r="CZ89">
        <v>4</v>
      </c>
      <c r="DA89">
        <v>19</v>
      </c>
      <c r="DB89">
        <v>6</v>
      </c>
      <c r="DC89">
        <v>4</v>
      </c>
      <c r="DD89">
        <v>18</v>
      </c>
      <c r="DE89">
        <v>7</v>
      </c>
      <c r="DF89">
        <v>9</v>
      </c>
      <c r="DG89">
        <v>21</v>
      </c>
      <c r="DH89">
        <v>8</v>
      </c>
      <c r="DI89">
        <v>4</v>
      </c>
      <c r="DJ89">
        <v>19</v>
      </c>
      <c r="DK89">
        <v>9</v>
      </c>
      <c r="DL89">
        <v>5</v>
      </c>
      <c r="DM89">
        <v>14</v>
      </c>
      <c r="DN89">
        <v>10</v>
      </c>
      <c r="DO89">
        <v>5</v>
      </c>
      <c r="DP89">
        <v>19</v>
      </c>
    </row>
    <row r="90" spans="1:120" ht="15.6">
      <c r="A90" s="2">
        <v>20210330</v>
      </c>
      <c r="B90" s="2">
        <v>674</v>
      </c>
      <c r="C90" s="2">
        <v>639</v>
      </c>
      <c r="D90" s="2">
        <v>626</v>
      </c>
      <c r="E90" s="2">
        <v>614</v>
      </c>
      <c r="F90" s="2">
        <v>605</v>
      </c>
      <c r="G90" s="2">
        <v>630</v>
      </c>
      <c r="H90" s="2">
        <v>650</v>
      </c>
      <c r="I90" s="2">
        <v>614</v>
      </c>
      <c r="J90" s="2">
        <v>537</v>
      </c>
      <c r="K90" s="2">
        <v>502</v>
      </c>
      <c r="L90" s="2">
        <v>489</v>
      </c>
      <c r="M90" s="2">
        <v>479</v>
      </c>
      <c r="N90" s="2">
        <v>469</v>
      </c>
      <c r="O90" s="2">
        <v>494</v>
      </c>
      <c r="P90" s="2">
        <v>522</v>
      </c>
      <c r="Q90" s="2">
        <v>556</v>
      </c>
      <c r="R90" s="2">
        <v>610</v>
      </c>
      <c r="S90" s="2">
        <v>666</v>
      </c>
      <c r="T90" s="2">
        <v>725</v>
      </c>
      <c r="U90" s="2">
        <v>773</v>
      </c>
      <c r="V90" s="2">
        <v>775</v>
      </c>
      <c r="W90" s="2">
        <v>770</v>
      </c>
      <c r="X90" s="2">
        <v>756</v>
      </c>
      <c r="Y90" s="2">
        <v>743</v>
      </c>
      <c r="AA90" s="4">
        <v>44285</v>
      </c>
      <c r="AB90">
        <f t="shared" si="38"/>
        <v>0.86967741935483867</v>
      </c>
      <c r="AC90">
        <f t="shared" si="39"/>
        <v>0.82451612903225802</v>
      </c>
      <c r="AD90">
        <f t="shared" si="40"/>
        <v>0.80774193548387097</v>
      </c>
      <c r="AE90">
        <f t="shared" si="41"/>
        <v>0.79225806451612901</v>
      </c>
      <c r="AF90">
        <f t="shared" si="42"/>
        <v>0.78064516129032258</v>
      </c>
      <c r="AG90">
        <f t="shared" si="43"/>
        <v>0.81290322580645158</v>
      </c>
      <c r="AH90">
        <f t="shared" si="44"/>
        <v>0.83870967741935487</v>
      </c>
      <c r="AI90">
        <f t="shared" si="45"/>
        <v>0.79225806451612901</v>
      </c>
      <c r="AJ90">
        <f t="shared" si="46"/>
        <v>0.69290322580645158</v>
      </c>
      <c r="AK90">
        <f t="shared" si="47"/>
        <v>0.64774193548387093</v>
      </c>
      <c r="AL90">
        <f t="shared" si="48"/>
        <v>0.63096774193548388</v>
      </c>
      <c r="AM90">
        <f t="shared" si="49"/>
        <v>0.61806451612903224</v>
      </c>
      <c r="AN90">
        <f t="shared" si="50"/>
        <v>0.60516129032258059</v>
      </c>
      <c r="AO90">
        <f t="shared" si="51"/>
        <v>0.63741935483870971</v>
      </c>
      <c r="AP90">
        <f t="shared" si="52"/>
        <v>0.67354838709677423</v>
      </c>
      <c r="AQ90">
        <f t="shared" si="53"/>
        <v>0.71741935483870967</v>
      </c>
      <c r="AR90">
        <f t="shared" si="54"/>
        <v>0.7870967741935484</v>
      </c>
      <c r="AS90">
        <f t="shared" si="55"/>
        <v>0.85935483870967744</v>
      </c>
      <c r="AT90">
        <f t="shared" si="56"/>
        <v>0.93548387096774188</v>
      </c>
      <c r="AU90">
        <f t="shared" si="57"/>
        <v>0.99741935483870969</v>
      </c>
      <c r="AV90">
        <f t="shared" si="58"/>
        <v>1</v>
      </c>
      <c r="AW90">
        <f t="shared" si="59"/>
        <v>0.99354838709677418</v>
      </c>
      <c r="AX90">
        <f t="shared" si="60"/>
        <v>0.97548387096774192</v>
      </c>
      <c r="AY90">
        <f t="shared" si="61"/>
        <v>0.95870967741935487</v>
      </c>
      <c r="AZ90">
        <f t="shared" si="62"/>
        <v>0.60516129032258059</v>
      </c>
      <c r="BA90" s="8" t="s">
        <v>35</v>
      </c>
      <c r="BB90" t="str" cm="1">
        <f t="array" ref="BB90">_xlfn.SWITCH(MONTH($AA90),3,"봄",4,"봄",5,"봄",6,"여름",7,"여름",8,"여름",9,"가을",10,"가을",11,"가을",12,"겨울",1,"겨울",2,"겨울")</f>
        <v>봄</v>
      </c>
      <c r="BD90" t="str">
        <f t="shared" si="63"/>
        <v/>
      </c>
      <c r="BE90" s="6">
        <f>[1]ptemp!$F90</f>
        <v>6</v>
      </c>
      <c r="BF90">
        <f>[1]solar!$E90</f>
        <v>14</v>
      </c>
      <c r="BG90" t="str">
        <f t="shared" si="64"/>
        <v>0</v>
      </c>
      <c r="BH90" s="11"/>
      <c r="BI90">
        <f t="shared" si="65"/>
        <v>2</v>
      </c>
      <c r="BJ90">
        <f t="shared" si="66"/>
        <v>0</v>
      </c>
      <c r="BK90">
        <f t="shared" si="67"/>
        <v>1</v>
      </c>
      <c r="BL90">
        <f t="shared" si="68"/>
        <v>13</v>
      </c>
      <c r="BM90">
        <f t="shared" si="69"/>
        <v>21</v>
      </c>
      <c r="BN90" s="11">
        <v>11.8</v>
      </c>
      <c r="BO90">
        <f t="shared" si="70"/>
        <v>5</v>
      </c>
      <c r="BR90">
        <v>1</v>
      </c>
      <c r="BS90">
        <v>12</v>
      </c>
      <c r="BT90">
        <v>20</v>
      </c>
      <c r="BU90">
        <v>2</v>
      </c>
      <c r="BV90">
        <v>5</v>
      </c>
      <c r="BW90">
        <v>19</v>
      </c>
      <c r="BX90">
        <v>3</v>
      </c>
      <c r="BY90">
        <v>13</v>
      </c>
      <c r="BZ90">
        <v>19</v>
      </c>
      <c r="CA90">
        <v>4</v>
      </c>
      <c r="CB90">
        <v>13</v>
      </c>
      <c r="CC90">
        <v>19</v>
      </c>
      <c r="CE90" t="s">
        <v>82</v>
      </c>
      <c r="CF90">
        <v>5</v>
      </c>
      <c r="CG90">
        <v>19</v>
      </c>
      <c r="CH90" t="s">
        <v>81</v>
      </c>
      <c r="CI90">
        <v>12</v>
      </c>
      <c r="CJ90">
        <v>21</v>
      </c>
      <c r="CM90">
        <v>1</v>
      </c>
      <c r="CN90">
        <v>11</v>
      </c>
      <c r="CO90">
        <v>19</v>
      </c>
      <c r="CP90">
        <v>2</v>
      </c>
      <c r="CQ90">
        <v>13</v>
      </c>
      <c r="CR90">
        <v>19</v>
      </c>
      <c r="CS90">
        <v>3</v>
      </c>
      <c r="CT90">
        <v>13</v>
      </c>
      <c r="CU90">
        <v>19</v>
      </c>
      <c r="CV90">
        <v>4</v>
      </c>
      <c r="CW90">
        <v>13</v>
      </c>
      <c r="CX90">
        <v>21</v>
      </c>
      <c r="CY90">
        <v>5</v>
      </c>
      <c r="CZ90">
        <v>13</v>
      </c>
      <c r="DA90">
        <v>20</v>
      </c>
      <c r="DB90">
        <v>6</v>
      </c>
      <c r="DC90">
        <v>4</v>
      </c>
      <c r="DD90">
        <v>10</v>
      </c>
      <c r="DE90">
        <v>7</v>
      </c>
      <c r="DF90">
        <v>5</v>
      </c>
      <c r="DG90">
        <v>14</v>
      </c>
      <c r="DH90">
        <v>8</v>
      </c>
      <c r="DI90">
        <v>5</v>
      </c>
      <c r="DJ90">
        <v>20</v>
      </c>
      <c r="DK90">
        <v>9</v>
      </c>
      <c r="DL90">
        <v>5</v>
      </c>
      <c r="DM90">
        <v>19</v>
      </c>
      <c r="DN90">
        <v>10</v>
      </c>
      <c r="DO90">
        <v>5</v>
      </c>
      <c r="DP90">
        <v>19</v>
      </c>
    </row>
    <row r="91" spans="1:120" ht="15.6">
      <c r="A91" s="2">
        <v>20210331</v>
      </c>
      <c r="B91" s="2">
        <v>694</v>
      </c>
      <c r="C91" s="2">
        <v>661</v>
      </c>
      <c r="D91" s="2">
        <v>638</v>
      </c>
      <c r="E91" s="2">
        <v>626</v>
      </c>
      <c r="F91" s="2">
        <v>623</v>
      </c>
      <c r="G91" s="2">
        <v>635</v>
      </c>
      <c r="H91" s="2">
        <v>647</v>
      </c>
      <c r="I91" s="2">
        <v>594</v>
      </c>
      <c r="J91" s="2">
        <v>537</v>
      </c>
      <c r="K91" s="2">
        <v>496</v>
      </c>
      <c r="L91" s="2">
        <v>496</v>
      </c>
      <c r="M91" s="2">
        <v>530</v>
      </c>
      <c r="N91" s="2">
        <v>553</v>
      </c>
      <c r="O91" s="2">
        <v>607</v>
      </c>
      <c r="P91" s="2">
        <v>634</v>
      </c>
      <c r="Q91" s="2">
        <v>639</v>
      </c>
      <c r="R91" s="2">
        <v>661</v>
      </c>
      <c r="S91" s="2">
        <v>697</v>
      </c>
      <c r="T91" s="2">
        <v>723</v>
      </c>
      <c r="U91" s="2">
        <v>741</v>
      </c>
      <c r="V91" s="2">
        <v>736</v>
      </c>
      <c r="W91" s="2">
        <v>719</v>
      </c>
      <c r="X91" s="2">
        <v>703</v>
      </c>
      <c r="Y91" s="2">
        <v>681</v>
      </c>
      <c r="AA91" s="4">
        <v>44286</v>
      </c>
      <c r="AB91">
        <f t="shared" si="38"/>
        <v>0.93657219973009442</v>
      </c>
      <c r="AC91">
        <f t="shared" si="39"/>
        <v>0.89203778677462886</v>
      </c>
      <c r="AD91">
        <f t="shared" si="40"/>
        <v>0.8609986504723347</v>
      </c>
      <c r="AE91">
        <f t="shared" si="41"/>
        <v>0.84480431848852899</v>
      </c>
      <c r="AF91">
        <f t="shared" si="42"/>
        <v>0.84075573549257765</v>
      </c>
      <c r="AG91">
        <f t="shared" si="43"/>
        <v>0.85695006747638325</v>
      </c>
      <c r="AH91">
        <f t="shared" si="44"/>
        <v>0.87314439946018896</v>
      </c>
      <c r="AI91">
        <f t="shared" si="45"/>
        <v>0.80161943319838058</v>
      </c>
      <c r="AJ91">
        <f t="shared" si="46"/>
        <v>0.7246963562753036</v>
      </c>
      <c r="AK91">
        <f t="shared" si="47"/>
        <v>0.66936572199730093</v>
      </c>
      <c r="AL91">
        <f t="shared" si="48"/>
        <v>0.66936572199730093</v>
      </c>
      <c r="AM91">
        <f t="shared" si="49"/>
        <v>0.71524966261808365</v>
      </c>
      <c r="AN91">
        <f t="shared" si="50"/>
        <v>0.74628879892037792</v>
      </c>
      <c r="AO91">
        <f t="shared" si="51"/>
        <v>0.81916329284750333</v>
      </c>
      <c r="AP91">
        <f t="shared" si="52"/>
        <v>0.8556005398110661</v>
      </c>
      <c r="AQ91">
        <f t="shared" si="53"/>
        <v>0.86234817813765186</v>
      </c>
      <c r="AR91">
        <f t="shared" si="54"/>
        <v>0.89203778677462886</v>
      </c>
      <c r="AS91">
        <f t="shared" si="55"/>
        <v>0.94062078272604588</v>
      </c>
      <c r="AT91">
        <f t="shared" si="56"/>
        <v>0.97570850202429149</v>
      </c>
      <c r="AU91">
        <f t="shared" si="57"/>
        <v>1</v>
      </c>
      <c r="AV91">
        <f t="shared" si="58"/>
        <v>0.99325236167341435</v>
      </c>
      <c r="AW91">
        <f t="shared" si="59"/>
        <v>0.97031039136302299</v>
      </c>
      <c r="AX91">
        <f t="shared" si="60"/>
        <v>0.94871794871794868</v>
      </c>
      <c r="AY91">
        <f t="shared" si="61"/>
        <v>0.91902834008097167</v>
      </c>
      <c r="AZ91">
        <f t="shared" si="62"/>
        <v>0.66936572199730093</v>
      </c>
      <c r="BA91" s="9" t="s">
        <v>36</v>
      </c>
      <c r="BB91" t="str" cm="1">
        <f t="array" ref="BB91">_xlfn.SWITCH(MONTH($AA91),3,"봄",4,"봄",5,"봄",6,"여름",7,"여름",8,"여름",9,"가을",10,"가을",11,"가을",12,"겨울",1,"겨울",2,"겨울")</f>
        <v>봄</v>
      </c>
      <c r="BD91" t="str">
        <f t="shared" si="63"/>
        <v/>
      </c>
      <c r="BE91" s="6">
        <f>[1]ptemp!$F91</f>
        <v>6</v>
      </c>
      <c r="BF91">
        <f>[1]solar!$E91</f>
        <v>9</v>
      </c>
      <c r="BG91" t="str">
        <f t="shared" si="64"/>
        <v>0</v>
      </c>
      <c r="BH91" s="11"/>
      <c r="BI91">
        <f t="shared" si="65"/>
        <v>3</v>
      </c>
      <c r="BJ91">
        <f t="shared" si="66"/>
        <v>0</v>
      </c>
      <c r="BK91">
        <f t="shared" si="67"/>
        <v>1</v>
      </c>
      <c r="BL91">
        <f t="shared" si="68"/>
        <v>10</v>
      </c>
      <c r="BM91">
        <f t="shared" si="69"/>
        <v>20</v>
      </c>
      <c r="BN91" s="11">
        <v>12.1</v>
      </c>
      <c r="BO91">
        <f t="shared" si="70"/>
        <v>5</v>
      </c>
      <c r="BR91">
        <v>1</v>
      </c>
      <c r="BS91">
        <v>10</v>
      </c>
      <c r="BT91">
        <v>20</v>
      </c>
      <c r="BU91">
        <v>2</v>
      </c>
      <c r="BV91">
        <v>5</v>
      </c>
      <c r="BW91">
        <v>20</v>
      </c>
      <c r="BX91">
        <v>3</v>
      </c>
      <c r="BY91">
        <v>13</v>
      </c>
      <c r="BZ91">
        <v>19</v>
      </c>
      <c r="CA91">
        <v>4</v>
      </c>
      <c r="CB91">
        <v>13</v>
      </c>
      <c r="CC91">
        <v>19</v>
      </c>
      <c r="CE91" t="s">
        <v>82</v>
      </c>
      <c r="CF91">
        <v>4</v>
      </c>
      <c r="CG91">
        <v>13</v>
      </c>
      <c r="CH91" t="s">
        <v>81</v>
      </c>
      <c r="CI91">
        <v>13</v>
      </c>
      <c r="CJ91">
        <v>21</v>
      </c>
      <c r="CM91">
        <v>1</v>
      </c>
      <c r="CN91">
        <v>13</v>
      </c>
      <c r="CO91">
        <v>19</v>
      </c>
      <c r="CP91">
        <v>2</v>
      </c>
      <c r="CQ91">
        <v>13</v>
      </c>
      <c r="CR91">
        <v>19</v>
      </c>
      <c r="CS91">
        <v>3</v>
      </c>
      <c r="CT91">
        <v>13</v>
      </c>
      <c r="CU91">
        <v>20</v>
      </c>
      <c r="CV91">
        <v>4</v>
      </c>
      <c r="CW91">
        <v>13</v>
      </c>
      <c r="CX91">
        <v>21</v>
      </c>
      <c r="CY91">
        <v>5</v>
      </c>
      <c r="CZ91">
        <v>4</v>
      </c>
      <c r="DA91">
        <v>20</v>
      </c>
      <c r="DB91">
        <v>6</v>
      </c>
      <c r="DC91">
        <v>4</v>
      </c>
      <c r="DD91">
        <v>20</v>
      </c>
      <c r="DE91">
        <v>7</v>
      </c>
      <c r="DF91">
        <v>12</v>
      </c>
      <c r="DG91">
        <v>21</v>
      </c>
      <c r="DH91">
        <v>8</v>
      </c>
      <c r="DI91">
        <v>5</v>
      </c>
      <c r="DJ91">
        <v>20</v>
      </c>
      <c r="DK91">
        <v>9</v>
      </c>
      <c r="DL91">
        <v>9</v>
      </c>
      <c r="DM91">
        <v>20</v>
      </c>
      <c r="DN91">
        <v>10</v>
      </c>
      <c r="DO91">
        <v>5</v>
      </c>
      <c r="DP91">
        <v>20</v>
      </c>
    </row>
    <row r="92" spans="1:120" ht="15.6">
      <c r="A92" s="2">
        <v>20210401</v>
      </c>
      <c r="B92" s="2">
        <v>635</v>
      </c>
      <c r="C92" s="2">
        <v>604</v>
      </c>
      <c r="D92" s="2">
        <v>587</v>
      </c>
      <c r="E92" s="2">
        <v>572</v>
      </c>
      <c r="F92" s="2">
        <v>578</v>
      </c>
      <c r="G92" s="2">
        <v>595</v>
      </c>
      <c r="H92" s="2">
        <v>612</v>
      </c>
      <c r="I92" s="2">
        <v>611</v>
      </c>
      <c r="J92" s="2">
        <v>606</v>
      </c>
      <c r="K92" s="2">
        <v>602</v>
      </c>
      <c r="L92" s="2">
        <v>621</v>
      </c>
      <c r="M92" s="2">
        <v>625</v>
      </c>
      <c r="N92" s="2">
        <v>652</v>
      </c>
      <c r="O92" s="2">
        <v>670</v>
      </c>
      <c r="P92" s="2">
        <v>685</v>
      </c>
      <c r="Q92" s="2">
        <v>725</v>
      </c>
      <c r="R92" s="2">
        <v>755</v>
      </c>
      <c r="S92" s="2">
        <v>772</v>
      </c>
      <c r="T92" s="2">
        <v>777</v>
      </c>
      <c r="U92" s="2">
        <v>777</v>
      </c>
      <c r="V92" s="2">
        <v>759</v>
      </c>
      <c r="W92" s="2">
        <v>735</v>
      </c>
      <c r="X92" s="2">
        <v>710</v>
      </c>
      <c r="Y92" s="2">
        <v>693</v>
      </c>
      <c r="AA92" s="4">
        <v>44287</v>
      </c>
      <c r="AB92">
        <f t="shared" si="38"/>
        <v>0.81724581724581724</v>
      </c>
      <c r="AC92">
        <f t="shared" si="39"/>
        <v>0.77734877734877739</v>
      </c>
      <c r="AD92">
        <f t="shared" si="40"/>
        <v>0.75546975546975548</v>
      </c>
      <c r="AE92">
        <f t="shared" si="41"/>
        <v>0.73616473616473621</v>
      </c>
      <c r="AF92">
        <f t="shared" si="42"/>
        <v>0.74388674388674392</v>
      </c>
      <c r="AG92">
        <f t="shared" si="43"/>
        <v>0.76576576576576572</v>
      </c>
      <c r="AH92">
        <f t="shared" si="44"/>
        <v>0.78764478764478763</v>
      </c>
      <c r="AI92">
        <f t="shared" si="45"/>
        <v>0.7863577863577863</v>
      </c>
      <c r="AJ92">
        <f t="shared" si="46"/>
        <v>0.77992277992277992</v>
      </c>
      <c r="AK92">
        <f t="shared" si="47"/>
        <v>0.77477477477477474</v>
      </c>
      <c r="AL92">
        <f t="shared" si="48"/>
        <v>0.79922779922779918</v>
      </c>
      <c r="AM92">
        <f t="shared" si="49"/>
        <v>0.80437580437580436</v>
      </c>
      <c r="AN92">
        <f t="shared" si="50"/>
        <v>0.83912483912483915</v>
      </c>
      <c r="AO92">
        <f t="shared" si="51"/>
        <v>0.86229086229086227</v>
      </c>
      <c r="AP92">
        <f t="shared" si="52"/>
        <v>0.88159588159588165</v>
      </c>
      <c r="AQ92">
        <f t="shared" si="53"/>
        <v>0.93307593307593306</v>
      </c>
      <c r="AR92">
        <f t="shared" si="54"/>
        <v>0.97168597168597171</v>
      </c>
      <c r="AS92">
        <f t="shared" si="55"/>
        <v>0.99356499356499361</v>
      </c>
      <c r="AT92">
        <f t="shared" si="56"/>
        <v>1</v>
      </c>
      <c r="AU92">
        <f t="shared" si="57"/>
        <v>1</v>
      </c>
      <c r="AV92">
        <f t="shared" si="58"/>
        <v>0.97683397683397688</v>
      </c>
      <c r="AW92">
        <f t="shared" si="59"/>
        <v>0.94594594594594594</v>
      </c>
      <c r="AX92">
        <f t="shared" si="60"/>
        <v>0.9137709137709138</v>
      </c>
      <c r="AY92">
        <f t="shared" si="61"/>
        <v>0.89189189189189189</v>
      </c>
      <c r="AZ92">
        <f t="shared" si="62"/>
        <v>0.73616473616473621</v>
      </c>
      <c r="BA92" s="6" t="s">
        <v>37</v>
      </c>
      <c r="BB92" t="str" cm="1">
        <f t="array" ref="BB92">_xlfn.SWITCH(MONTH($AA92),3,"봄",4,"봄",5,"봄",6,"여름",7,"여름",8,"여름",9,"가을",10,"가을",11,"가을",12,"겨울",1,"겨울",2,"겨울")</f>
        <v>봄</v>
      </c>
      <c r="BD92" t="str">
        <f t="shared" si="63"/>
        <v/>
      </c>
      <c r="BE92" s="6">
        <f>[1]ptemp!$F92</f>
        <v>7</v>
      </c>
      <c r="BF92">
        <f>[1]solar!$E92</f>
        <v>3</v>
      </c>
      <c r="BG92" t="str">
        <f t="shared" si="64"/>
        <v>1</v>
      </c>
      <c r="BH92" s="11">
        <v>8.8000000000000007</v>
      </c>
      <c r="BI92">
        <f t="shared" si="65"/>
        <v>4</v>
      </c>
      <c r="BJ92">
        <f t="shared" si="66"/>
        <v>0</v>
      </c>
      <c r="BK92">
        <f t="shared" si="67"/>
        <v>1</v>
      </c>
      <c r="BL92">
        <f t="shared" si="68"/>
        <v>4</v>
      </c>
      <c r="BM92">
        <f t="shared" si="69"/>
        <v>19</v>
      </c>
      <c r="BN92" s="11">
        <v>12.6</v>
      </c>
      <c r="BO92">
        <f t="shared" si="70"/>
        <v>5</v>
      </c>
      <c r="BR92">
        <v>1</v>
      </c>
      <c r="BS92">
        <v>4</v>
      </c>
      <c r="BT92">
        <v>19</v>
      </c>
      <c r="BU92">
        <v>2</v>
      </c>
      <c r="BV92">
        <v>5</v>
      </c>
      <c r="BW92">
        <v>18</v>
      </c>
      <c r="BX92">
        <v>3</v>
      </c>
      <c r="BY92">
        <v>12</v>
      </c>
      <c r="BZ92">
        <v>19</v>
      </c>
      <c r="CA92">
        <v>4</v>
      </c>
      <c r="CB92">
        <v>13</v>
      </c>
      <c r="CC92">
        <v>19</v>
      </c>
      <c r="CE92" t="s">
        <v>82</v>
      </c>
      <c r="CF92">
        <v>5</v>
      </c>
      <c r="CG92">
        <v>20</v>
      </c>
      <c r="CH92" t="s">
        <v>81</v>
      </c>
      <c r="CI92">
        <v>13</v>
      </c>
      <c r="CJ92">
        <v>21</v>
      </c>
      <c r="CM92">
        <v>1</v>
      </c>
      <c r="CN92">
        <v>4</v>
      </c>
      <c r="CO92">
        <v>19</v>
      </c>
      <c r="CP92">
        <v>2</v>
      </c>
      <c r="CQ92">
        <v>13</v>
      </c>
      <c r="CR92">
        <v>19</v>
      </c>
      <c r="CS92">
        <v>3</v>
      </c>
      <c r="CT92">
        <v>5</v>
      </c>
      <c r="CU92">
        <v>18</v>
      </c>
      <c r="CV92">
        <v>4</v>
      </c>
      <c r="CW92">
        <v>4</v>
      </c>
      <c r="CX92">
        <v>18</v>
      </c>
      <c r="CY92">
        <v>5</v>
      </c>
      <c r="CZ92">
        <v>4</v>
      </c>
      <c r="DA92">
        <v>20</v>
      </c>
      <c r="DB92">
        <v>6</v>
      </c>
      <c r="DC92">
        <v>5</v>
      </c>
      <c r="DD92">
        <v>20</v>
      </c>
      <c r="DE92">
        <v>7</v>
      </c>
      <c r="DF92">
        <v>10</v>
      </c>
      <c r="DG92">
        <v>20</v>
      </c>
      <c r="DH92">
        <v>8</v>
      </c>
      <c r="DI92">
        <v>5</v>
      </c>
      <c r="DJ92">
        <v>18</v>
      </c>
      <c r="DK92">
        <v>9</v>
      </c>
      <c r="DL92">
        <v>5</v>
      </c>
      <c r="DM92">
        <v>20</v>
      </c>
      <c r="DN92">
        <v>10</v>
      </c>
      <c r="DO92">
        <v>5</v>
      </c>
      <c r="DP92">
        <v>18</v>
      </c>
    </row>
    <row r="93" spans="1:120" ht="15.6">
      <c r="A93" s="2">
        <v>20210402</v>
      </c>
      <c r="B93" s="2">
        <v>650</v>
      </c>
      <c r="C93" s="2">
        <v>617</v>
      </c>
      <c r="D93" s="2">
        <v>596</v>
      </c>
      <c r="E93" s="2">
        <v>584</v>
      </c>
      <c r="F93" s="2">
        <v>587</v>
      </c>
      <c r="G93" s="2">
        <v>599</v>
      </c>
      <c r="H93" s="2">
        <v>619</v>
      </c>
      <c r="I93" s="2">
        <v>607</v>
      </c>
      <c r="J93" s="2">
        <v>609</v>
      </c>
      <c r="K93" s="2">
        <v>599</v>
      </c>
      <c r="L93" s="2">
        <v>576</v>
      </c>
      <c r="M93" s="2">
        <v>576</v>
      </c>
      <c r="N93" s="2">
        <v>576</v>
      </c>
      <c r="O93" s="2">
        <v>610</v>
      </c>
      <c r="P93" s="2">
        <v>629</v>
      </c>
      <c r="Q93" s="2">
        <v>630</v>
      </c>
      <c r="R93" s="2">
        <v>643</v>
      </c>
      <c r="S93" s="2">
        <v>668</v>
      </c>
      <c r="T93" s="2">
        <v>695</v>
      </c>
      <c r="U93" s="2">
        <v>710</v>
      </c>
      <c r="V93" s="2">
        <v>703</v>
      </c>
      <c r="W93" s="2">
        <v>688</v>
      </c>
      <c r="X93" s="2">
        <v>674</v>
      </c>
      <c r="Y93" s="2">
        <v>656</v>
      </c>
      <c r="AA93" s="4">
        <v>44288</v>
      </c>
      <c r="AB93">
        <f t="shared" si="38"/>
        <v>0.91549295774647887</v>
      </c>
      <c r="AC93">
        <f t="shared" si="39"/>
        <v>0.86901408450704221</v>
      </c>
      <c r="AD93">
        <f t="shared" si="40"/>
        <v>0.83943661971830985</v>
      </c>
      <c r="AE93">
        <f t="shared" si="41"/>
        <v>0.82253521126760565</v>
      </c>
      <c r="AF93">
        <f t="shared" si="42"/>
        <v>0.8267605633802817</v>
      </c>
      <c r="AG93">
        <f t="shared" si="43"/>
        <v>0.8436619718309859</v>
      </c>
      <c r="AH93">
        <f t="shared" si="44"/>
        <v>0.87183098591549291</v>
      </c>
      <c r="AI93">
        <f t="shared" si="45"/>
        <v>0.8549295774647887</v>
      </c>
      <c r="AJ93">
        <f t="shared" si="46"/>
        <v>0.8577464788732394</v>
      </c>
      <c r="AK93">
        <f t="shared" si="47"/>
        <v>0.8436619718309859</v>
      </c>
      <c r="AL93">
        <f t="shared" si="48"/>
        <v>0.81126760563380285</v>
      </c>
      <c r="AM93">
        <f t="shared" si="49"/>
        <v>0.81126760563380285</v>
      </c>
      <c r="AN93">
        <f t="shared" si="50"/>
        <v>0.81126760563380285</v>
      </c>
      <c r="AO93">
        <f t="shared" si="51"/>
        <v>0.85915492957746475</v>
      </c>
      <c r="AP93">
        <f t="shared" si="52"/>
        <v>0.88591549295774652</v>
      </c>
      <c r="AQ93">
        <f t="shared" si="53"/>
        <v>0.88732394366197187</v>
      </c>
      <c r="AR93">
        <f t="shared" si="54"/>
        <v>0.90563380281690142</v>
      </c>
      <c r="AS93">
        <f t="shared" si="55"/>
        <v>0.94084507042253518</v>
      </c>
      <c r="AT93">
        <f t="shared" si="56"/>
        <v>0.97887323943661975</v>
      </c>
      <c r="AU93">
        <f t="shared" si="57"/>
        <v>1</v>
      </c>
      <c r="AV93">
        <f t="shared" si="58"/>
        <v>0.99014084507042255</v>
      </c>
      <c r="AW93">
        <f t="shared" si="59"/>
        <v>0.96901408450704229</v>
      </c>
      <c r="AX93">
        <f t="shared" si="60"/>
        <v>0.94929577464788728</v>
      </c>
      <c r="AY93">
        <f t="shared" si="61"/>
        <v>0.92394366197183098</v>
      </c>
      <c r="AZ93">
        <f t="shared" si="62"/>
        <v>0.81126760563380285</v>
      </c>
      <c r="BA93" s="8" t="s">
        <v>38</v>
      </c>
      <c r="BB93" t="str" cm="1">
        <f t="array" ref="BB93">_xlfn.SWITCH(MONTH($AA93),3,"봄",4,"봄",5,"봄",6,"여름",7,"여름",8,"여름",9,"가을",10,"가을",11,"가을",12,"겨울",1,"겨울",2,"겨울")</f>
        <v>봄</v>
      </c>
      <c r="BD93" t="str">
        <f t="shared" si="63"/>
        <v/>
      </c>
      <c r="BE93" s="6">
        <f>[1]ptemp!$F93</f>
        <v>7</v>
      </c>
      <c r="BF93">
        <f>[1]solar!$E93</f>
        <v>7</v>
      </c>
      <c r="BG93" t="str">
        <f t="shared" si="64"/>
        <v>1</v>
      </c>
      <c r="BH93" s="11">
        <v>9.8000000000000007</v>
      </c>
      <c r="BI93">
        <f t="shared" si="65"/>
        <v>5</v>
      </c>
      <c r="BJ93">
        <f t="shared" si="66"/>
        <v>0</v>
      </c>
      <c r="BK93">
        <f t="shared" si="67"/>
        <v>1</v>
      </c>
      <c r="BL93">
        <f t="shared" si="68"/>
        <v>11</v>
      </c>
      <c r="BM93">
        <f t="shared" si="69"/>
        <v>20</v>
      </c>
      <c r="BN93" s="11">
        <v>12.6</v>
      </c>
      <c r="BO93">
        <f t="shared" si="70"/>
        <v>5</v>
      </c>
      <c r="BR93">
        <v>1</v>
      </c>
      <c r="BS93">
        <v>10</v>
      </c>
      <c r="BT93">
        <v>21</v>
      </c>
      <c r="BU93">
        <v>2</v>
      </c>
      <c r="BV93">
        <v>4</v>
      </c>
      <c r="BW93">
        <v>13</v>
      </c>
      <c r="BX93">
        <v>3</v>
      </c>
      <c r="BY93">
        <v>6</v>
      </c>
      <c r="BZ93">
        <v>19</v>
      </c>
      <c r="CA93">
        <v>4</v>
      </c>
      <c r="CB93">
        <v>13</v>
      </c>
      <c r="CC93">
        <v>19</v>
      </c>
      <c r="CE93" t="s">
        <v>82</v>
      </c>
      <c r="CF93">
        <v>5</v>
      </c>
      <c r="CG93">
        <v>15</v>
      </c>
      <c r="CH93" t="s">
        <v>81</v>
      </c>
      <c r="CI93">
        <v>13</v>
      </c>
      <c r="CJ93">
        <v>21</v>
      </c>
      <c r="CM93">
        <v>1</v>
      </c>
      <c r="CN93">
        <v>3</v>
      </c>
      <c r="CO93">
        <v>19</v>
      </c>
      <c r="CP93">
        <v>2</v>
      </c>
      <c r="CQ93">
        <v>6</v>
      </c>
      <c r="CR93">
        <v>19</v>
      </c>
      <c r="CS93">
        <v>3</v>
      </c>
      <c r="CT93">
        <v>4</v>
      </c>
      <c r="CU93">
        <v>20</v>
      </c>
      <c r="CV93">
        <v>4</v>
      </c>
      <c r="CW93">
        <v>10</v>
      </c>
      <c r="CX93">
        <v>20</v>
      </c>
      <c r="CY93">
        <v>5</v>
      </c>
      <c r="CZ93">
        <v>15</v>
      </c>
      <c r="DA93">
        <v>20</v>
      </c>
      <c r="DB93">
        <v>6</v>
      </c>
      <c r="DC93">
        <v>4</v>
      </c>
      <c r="DD93">
        <v>20</v>
      </c>
      <c r="DE93">
        <v>7</v>
      </c>
      <c r="DF93">
        <v>11</v>
      </c>
      <c r="DG93">
        <v>21</v>
      </c>
      <c r="DH93">
        <v>8</v>
      </c>
      <c r="DI93">
        <v>4</v>
      </c>
      <c r="DJ93">
        <v>20</v>
      </c>
      <c r="DK93">
        <v>9</v>
      </c>
      <c r="DL93">
        <v>8</v>
      </c>
      <c r="DM93">
        <v>19</v>
      </c>
      <c r="DN93">
        <v>10</v>
      </c>
      <c r="DO93">
        <v>5</v>
      </c>
      <c r="DP93">
        <v>18</v>
      </c>
    </row>
    <row r="94" spans="1:120" ht="15.6">
      <c r="A94" s="2">
        <v>20210403</v>
      </c>
      <c r="B94" s="2">
        <v>610</v>
      </c>
      <c r="C94" s="2">
        <v>580</v>
      </c>
      <c r="D94" s="2">
        <v>557</v>
      </c>
      <c r="E94" s="2">
        <v>546</v>
      </c>
      <c r="F94" s="2">
        <v>548</v>
      </c>
      <c r="G94" s="2">
        <v>562</v>
      </c>
      <c r="H94" s="2">
        <v>571</v>
      </c>
      <c r="I94" s="2">
        <v>581</v>
      </c>
      <c r="J94" s="2">
        <v>609</v>
      </c>
      <c r="K94" s="2">
        <v>633</v>
      </c>
      <c r="L94" s="2">
        <v>650</v>
      </c>
      <c r="M94" s="2">
        <v>666</v>
      </c>
      <c r="N94" s="2">
        <v>647</v>
      </c>
      <c r="O94" s="2">
        <v>645</v>
      </c>
      <c r="P94" s="2">
        <v>625</v>
      </c>
      <c r="Q94" s="2">
        <v>613</v>
      </c>
      <c r="R94" s="2">
        <v>600</v>
      </c>
      <c r="S94" s="2">
        <v>638</v>
      </c>
      <c r="T94" s="2">
        <v>689</v>
      </c>
      <c r="U94" s="2">
        <v>714</v>
      </c>
      <c r="V94" s="2">
        <v>707</v>
      </c>
      <c r="W94" s="2">
        <v>694</v>
      </c>
      <c r="X94" s="2">
        <v>683</v>
      </c>
      <c r="Y94" s="2">
        <v>671</v>
      </c>
      <c r="AA94" s="4">
        <v>44289</v>
      </c>
      <c r="AB94">
        <f t="shared" si="38"/>
        <v>0.85434173669467783</v>
      </c>
      <c r="AC94">
        <f t="shared" si="39"/>
        <v>0.8123249299719888</v>
      </c>
      <c r="AD94">
        <f t="shared" si="40"/>
        <v>0.78011204481792717</v>
      </c>
      <c r="AE94">
        <f t="shared" si="41"/>
        <v>0.76470588235294112</v>
      </c>
      <c r="AF94">
        <f t="shared" si="42"/>
        <v>0.7675070028011205</v>
      </c>
      <c r="AG94">
        <f t="shared" si="43"/>
        <v>0.78711484593837533</v>
      </c>
      <c r="AH94">
        <f t="shared" si="44"/>
        <v>0.79971988795518212</v>
      </c>
      <c r="AI94">
        <f t="shared" si="45"/>
        <v>0.81372549019607843</v>
      </c>
      <c r="AJ94">
        <f t="shared" si="46"/>
        <v>0.8529411764705882</v>
      </c>
      <c r="AK94">
        <f t="shared" si="47"/>
        <v>0.88655462184873945</v>
      </c>
      <c r="AL94">
        <f t="shared" si="48"/>
        <v>0.91036414565826329</v>
      </c>
      <c r="AM94">
        <f t="shared" si="49"/>
        <v>0.9327731092436975</v>
      </c>
      <c r="AN94">
        <f t="shared" si="50"/>
        <v>0.9061624649859944</v>
      </c>
      <c r="AO94">
        <f t="shared" si="51"/>
        <v>0.90336134453781514</v>
      </c>
      <c r="AP94">
        <f t="shared" si="52"/>
        <v>0.87535014005602241</v>
      </c>
      <c r="AQ94">
        <f t="shared" si="53"/>
        <v>0.85854341736694673</v>
      </c>
      <c r="AR94">
        <f t="shared" si="54"/>
        <v>0.84033613445378152</v>
      </c>
      <c r="AS94">
        <f t="shared" si="55"/>
        <v>0.89355742296918772</v>
      </c>
      <c r="AT94">
        <f t="shared" si="56"/>
        <v>0.96498599439775912</v>
      </c>
      <c r="AU94">
        <f t="shared" si="57"/>
        <v>1</v>
      </c>
      <c r="AV94">
        <f t="shared" si="58"/>
        <v>0.99019607843137258</v>
      </c>
      <c r="AW94">
        <f t="shared" si="59"/>
        <v>0.97198879551820727</v>
      </c>
      <c r="AX94">
        <f t="shared" si="60"/>
        <v>0.95658263305322133</v>
      </c>
      <c r="AY94">
        <f t="shared" si="61"/>
        <v>0.93977591036414565</v>
      </c>
      <c r="AZ94">
        <f t="shared" si="62"/>
        <v>0.76470588235294112</v>
      </c>
      <c r="BA94" s="9" t="s">
        <v>39</v>
      </c>
      <c r="BB94" t="str" cm="1">
        <f t="array" ref="BB94">_xlfn.SWITCH(MONTH($AA94),3,"봄",4,"봄",5,"봄",6,"여름",7,"여름",8,"여름",9,"가을",10,"가을",11,"가을",12,"겨울",1,"겨울",2,"겨울")</f>
        <v>봄</v>
      </c>
      <c r="BD94" t="str">
        <f t="shared" si="63"/>
        <v>휴일</v>
      </c>
      <c r="BE94" s="6">
        <f>[1]ptemp!$F94</f>
        <v>7</v>
      </c>
      <c r="BF94">
        <f>[1]solar!$E94</f>
        <v>4</v>
      </c>
      <c r="BG94" t="str">
        <f t="shared" si="64"/>
        <v>0</v>
      </c>
      <c r="BH94" s="11">
        <v>0</v>
      </c>
      <c r="BI94">
        <f t="shared" si="65"/>
        <v>6</v>
      </c>
      <c r="BJ94">
        <f t="shared" si="66"/>
        <v>1</v>
      </c>
      <c r="BK94">
        <f t="shared" si="67"/>
        <v>1</v>
      </c>
      <c r="BL94">
        <f t="shared" si="68"/>
        <v>4</v>
      </c>
      <c r="BM94">
        <f t="shared" si="69"/>
        <v>20</v>
      </c>
      <c r="BN94" s="11">
        <v>12.5</v>
      </c>
      <c r="BO94">
        <f t="shared" si="70"/>
        <v>5</v>
      </c>
      <c r="BR94">
        <v>1</v>
      </c>
      <c r="BS94">
        <v>12</v>
      </c>
      <c r="BT94">
        <v>21</v>
      </c>
      <c r="BU94">
        <v>2</v>
      </c>
      <c r="BV94">
        <v>5</v>
      </c>
      <c r="BW94">
        <v>20</v>
      </c>
      <c r="BX94">
        <v>3</v>
      </c>
      <c r="BY94">
        <v>4</v>
      </c>
      <c r="BZ94">
        <v>18</v>
      </c>
      <c r="CA94">
        <v>4</v>
      </c>
      <c r="CB94">
        <v>4</v>
      </c>
      <c r="CC94">
        <v>18</v>
      </c>
      <c r="CE94" t="s">
        <v>82</v>
      </c>
      <c r="CF94">
        <v>5</v>
      </c>
      <c r="CG94">
        <v>18</v>
      </c>
      <c r="CH94" t="s">
        <v>81</v>
      </c>
      <c r="CI94">
        <v>11</v>
      </c>
      <c r="CJ94">
        <v>21</v>
      </c>
      <c r="CM94">
        <v>1</v>
      </c>
      <c r="CN94">
        <v>5</v>
      </c>
      <c r="CO94">
        <v>19</v>
      </c>
      <c r="CP94">
        <v>2</v>
      </c>
      <c r="CQ94">
        <v>13</v>
      </c>
      <c r="CR94">
        <v>20</v>
      </c>
      <c r="CS94">
        <v>3</v>
      </c>
      <c r="CT94">
        <v>13</v>
      </c>
      <c r="CU94">
        <v>20</v>
      </c>
      <c r="CV94">
        <v>4</v>
      </c>
      <c r="CW94">
        <v>4</v>
      </c>
      <c r="CX94">
        <v>19</v>
      </c>
      <c r="CY94">
        <v>5</v>
      </c>
      <c r="CZ94">
        <v>12</v>
      </c>
      <c r="DA94">
        <v>21</v>
      </c>
      <c r="DB94">
        <v>6</v>
      </c>
      <c r="DC94">
        <v>12</v>
      </c>
      <c r="DD94">
        <v>21</v>
      </c>
      <c r="DE94">
        <v>7</v>
      </c>
      <c r="DF94">
        <v>9</v>
      </c>
      <c r="DG94">
        <v>21</v>
      </c>
      <c r="DH94">
        <v>8</v>
      </c>
      <c r="DI94">
        <v>10</v>
      </c>
      <c r="DJ94">
        <v>20</v>
      </c>
      <c r="DK94">
        <v>9</v>
      </c>
      <c r="DL94">
        <v>5</v>
      </c>
      <c r="DM94">
        <v>19</v>
      </c>
      <c r="DN94">
        <v>10</v>
      </c>
      <c r="DO94">
        <v>5</v>
      </c>
      <c r="DP94">
        <v>19</v>
      </c>
    </row>
    <row r="95" spans="1:120" ht="15.6">
      <c r="A95" s="2">
        <v>20210404</v>
      </c>
      <c r="B95" s="2">
        <v>622</v>
      </c>
      <c r="C95" s="2">
        <v>593</v>
      </c>
      <c r="D95" s="2">
        <v>576</v>
      </c>
      <c r="E95" s="2">
        <v>565</v>
      </c>
      <c r="F95" s="2">
        <v>574</v>
      </c>
      <c r="G95" s="2">
        <v>584</v>
      </c>
      <c r="H95" s="2">
        <v>590</v>
      </c>
      <c r="I95" s="2">
        <v>582</v>
      </c>
      <c r="J95" s="2">
        <v>562</v>
      </c>
      <c r="K95" s="2">
        <v>562</v>
      </c>
      <c r="L95" s="2">
        <v>575</v>
      </c>
      <c r="M95" s="2">
        <v>596</v>
      </c>
      <c r="N95" s="2">
        <v>570</v>
      </c>
      <c r="O95" s="2">
        <v>589</v>
      </c>
      <c r="P95" s="2">
        <v>617</v>
      </c>
      <c r="Q95" s="2">
        <v>618</v>
      </c>
      <c r="R95" s="2">
        <v>642</v>
      </c>
      <c r="S95" s="2">
        <v>667</v>
      </c>
      <c r="T95" s="2">
        <v>708</v>
      </c>
      <c r="U95" s="2">
        <v>730</v>
      </c>
      <c r="V95" s="2">
        <v>730</v>
      </c>
      <c r="W95" s="2">
        <v>719</v>
      </c>
      <c r="X95" s="2">
        <v>705</v>
      </c>
      <c r="Y95" s="2">
        <v>687</v>
      </c>
      <c r="AA95" s="4">
        <v>44290</v>
      </c>
      <c r="AB95">
        <f t="shared" si="38"/>
        <v>0.852054794520548</v>
      </c>
      <c r="AC95">
        <f t="shared" si="39"/>
        <v>0.81232876712328772</v>
      </c>
      <c r="AD95">
        <f t="shared" si="40"/>
        <v>0.78904109589041094</v>
      </c>
      <c r="AE95">
        <f t="shared" si="41"/>
        <v>0.77397260273972601</v>
      </c>
      <c r="AF95">
        <f t="shared" si="42"/>
        <v>0.78630136986301369</v>
      </c>
      <c r="AG95">
        <f t="shared" si="43"/>
        <v>0.8</v>
      </c>
      <c r="AH95">
        <f t="shared" si="44"/>
        <v>0.80821917808219179</v>
      </c>
      <c r="AI95">
        <f t="shared" si="45"/>
        <v>0.79726027397260268</v>
      </c>
      <c r="AJ95">
        <f t="shared" si="46"/>
        <v>0.76986301369863008</v>
      </c>
      <c r="AK95">
        <f t="shared" si="47"/>
        <v>0.76986301369863008</v>
      </c>
      <c r="AL95">
        <f t="shared" si="48"/>
        <v>0.78767123287671237</v>
      </c>
      <c r="AM95">
        <f t="shared" si="49"/>
        <v>0.81643835616438354</v>
      </c>
      <c r="AN95">
        <f t="shared" si="50"/>
        <v>0.78082191780821919</v>
      </c>
      <c r="AO95">
        <f t="shared" si="51"/>
        <v>0.80684931506849311</v>
      </c>
      <c r="AP95">
        <f t="shared" si="52"/>
        <v>0.84520547945205482</v>
      </c>
      <c r="AQ95">
        <f t="shared" si="53"/>
        <v>0.84657534246575339</v>
      </c>
      <c r="AR95">
        <f t="shared" si="54"/>
        <v>0.8794520547945206</v>
      </c>
      <c r="AS95">
        <f t="shared" si="55"/>
        <v>0.91369863013698627</v>
      </c>
      <c r="AT95">
        <f t="shared" si="56"/>
        <v>0.96986301369863015</v>
      </c>
      <c r="AU95">
        <f t="shared" si="57"/>
        <v>1</v>
      </c>
      <c r="AV95">
        <f t="shared" si="58"/>
        <v>1</v>
      </c>
      <c r="AW95">
        <f t="shared" si="59"/>
        <v>0.98493150684931507</v>
      </c>
      <c r="AX95">
        <f t="shared" si="60"/>
        <v>0.96575342465753422</v>
      </c>
      <c r="AY95">
        <f t="shared" si="61"/>
        <v>0.94109589041095887</v>
      </c>
      <c r="AZ95">
        <f t="shared" si="62"/>
        <v>0.76986301369863008</v>
      </c>
      <c r="BA95" s="6" t="s">
        <v>40</v>
      </c>
      <c r="BB95" t="str" cm="1">
        <f t="array" ref="BB95">_xlfn.SWITCH(MONTH($AA95),3,"봄",4,"봄",5,"봄",6,"여름",7,"여름",8,"여름",9,"가을",10,"가을",11,"가을",12,"겨울",1,"겨울",2,"겨울")</f>
        <v>봄</v>
      </c>
      <c r="BD95" t="str">
        <f t="shared" si="63"/>
        <v>휴일</v>
      </c>
      <c r="BE95" s="6">
        <f>[1]ptemp!$F95</f>
        <v>5</v>
      </c>
      <c r="BF95">
        <f>[1]solar!$E95</f>
        <v>2</v>
      </c>
      <c r="BG95" t="str">
        <f t="shared" si="64"/>
        <v>1</v>
      </c>
      <c r="BH95" s="11">
        <v>5.2</v>
      </c>
      <c r="BI95">
        <f t="shared" si="65"/>
        <v>7</v>
      </c>
      <c r="BJ95">
        <f t="shared" si="66"/>
        <v>2</v>
      </c>
      <c r="BK95">
        <f t="shared" si="67"/>
        <v>1</v>
      </c>
      <c r="BL95">
        <f t="shared" si="68"/>
        <v>9</v>
      </c>
      <c r="BM95">
        <f t="shared" si="69"/>
        <v>20</v>
      </c>
      <c r="BN95" s="11">
        <v>8.6</v>
      </c>
      <c r="BO95">
        <f t="shared" si="70"/>
        <v>4</v>
      </c>
      <c r="BR95">
        <v>1</v>
      </c>
      <c r="BS95">
        <v>12</v>
      </c>
      <c r="BT95">
        <v>21</v>
      </c>
      <c r="BU95">
        <v>2</v>
      </c>
      <c r="BV95">
        <v>5</v>
      </c>
      <c r="BW95">
        <v>15</v>
      </c>
      <c r="BX95">
        <v>3</v>
      </c>
      <c r="BY95">
        <v>3</v>
      </c>
      <c r="BZ95">
        <v>18</v>
      </c>
      <c r="CA95">
        <v>4</v>
      </c>
      <c r="CB95">
        <v>4</v>
      </c>
      <c r="CC95">
        <v>19</v>
      </c>
      <c r="CE95" t="s">
        <v>82</v>
      </c>
      <c r="CF95">
        <v>5</v>
      </c>
      <c r="CG95">
        <v>14</v>
      </c>
      <c r="CH95" t="s">
        <v>81</v>
      </c>
      <c r="CI95">
        <v>13</v>
      </c>
      <c r="CJ95">
        <v>20</v>
      </c>
      <c r="CM95">
        <v>1</v>
      </c>
      <c r="CN95">
        <v>13</v>
      </c>
      <c r="CO95">
        <v>19</v>
      </c>
      <c r="CP95">
        <v>2</v>
      </c>
      <c r="CQ95">
        <v>13</v>
      </c>
      <c r="CR95">
        <v>20</v>
      </c>
      <c r="CS95">
        <v>3</v>
      </c>
      <c r="CT95">
        <v>4</v>
      </c>
      <c r="CU95">
        <v>19</v>
      </c>
      <c r="CV95">
        <v>4</v>
      </c>
      <c r="CW95">
        <v>12</v>
      </c>
      <c r="CX95">
        <v>21</v>
      </c>
      <c r="CY95">
        <v>5</v>
      </c>
      <c r="CZ95">
        <v>12</v>
      </c>
      <c r="DA95">
        <v>21</v>
      </c>
      <c r="DB95">
        <v>6</v>
      </c>
      <c r="DC95">
        <v>9</v>
      </c>
      <c r="DD95">
        <v>22</v>
      </c>
      <c r="DE95">
        <v>7</v>
      </c>
      <c r="DF95">
        <v>9</v>
      </c>
      <c r="DG95">
        <v>11</v>
      </c>
      <c r="DH95">
        <v>8</v>
      </c>
      <c r="DI95">
        <v>5</v>
      </c>
      <c r="DJ95">
        <v>20</v>
      </c>
      <c r="DK95">
        <v>9</v>
      </c>
      <c r="DL95">
        <v>5</v>
      </c>
      <c r="DM95">
        <v>11</v>
      </c>
      <c r="DN95">
        <v>10</v>
      </c>
      <c r="DO95">
        <v>5</v>
      </c>
      <c r="DP95">
        <v>20</v>
      </c>
    </row>
    <row r="96" spans="1:120" ht="15.6">
      <c r="A96" s="2">
        <v>20210405</v>
      </c>
      <c r="B96" s="2">
        <v>647</v>
      </c>
      <c r="C96" s="2">
        <v>625</v>
      </c>
      <c r="D96" s="2">
        <v>607</v>
      </c>
      <c r="E96" s="2">
        <v>599</v>
      </c>
      <c r="F96" s="2">
        <v>605</v>
      </c>
      <c r="G96" s="2">
        <v>623</v>
      </c>
      <c r="H96" s="2">
        <v>648</v>
      </c>
      <c r="I96" s="2">
        <v>601</v>
      </c>
      <c r="J96" s="2">
        <v>558</v>
      </c>
      <c r="K96" s="2">
        <v>541</v>
      </c>
      <c r="L96" s="2">
        <v>497</v>
      </c>
      <c r="M96" s="2">
        <v>461</v>
      </c>
      <c r="N96" s="2">
        <v>456</v>
      </c>
      <c r="O96" s="2">
        <v>482</v>
      </c>
      <c r="P96" s="2">
        <v>499</v>
      </c>
      <c r="Q96" s="2">
        <v>540</v>
      </c>
      <c r="R96" s="2">
        <v>603</v>
      </c>
      <c r="S96" s="2">
        <v>670</v>
      </c>
      <c r="T96" s="2">
        <v>753</v>
      </c>
      <c r="U96" s="2">
        <v>804</v>
      </c>
      <c r="V96" s="2">
        <v>805</v>
      </c>
      <c r="W96" s="2">
        <v>794</v>
      </c>
      <c r="X96" s="2">
        <v>776</v>
      </c>
      <c r="Y96" s="2">
        <v>751</v>
      </c>
      <c r="AA96" s="4">
        <v>44291</v>
      </c>
      <c r="AB96">
        <f t="shared" si="38"/>
        <v>0.80372670807453417</v>
      </c>
      <c r="AC96">
        <f t="shared" si="39"/>
        <v>0.77639751552795033</v>
      </c>
      <c r="AD96">
        <f t="shared" si="40"/>
        <v>0.75403726708074537</v>
      </c>
      <c r="AE96">
        <f t="shared" si="41"/>
        <v>0.74409937888198763</v>
      </c>
      <c r="AF96">
        <f t="shared" si="42"/>
        <v>0.75155279503105588</v>
      </c>
      <c r="AG96">
        <f t="shared" si="43"/>
        <v>0.77391304347826084</v>
      </c>
      <c r="AH96">
        <f t="shared" si="44"/>
        <v>0.80496894409937891</v>
      </c>
      <c r="AI96">
        <f t="shared" si="45"/>
        <v>0.74658385093167701</v>
      </c>
      <c r="AJ96">
        <f t="shared" si="46"/>
        <v>0.69316770186335408</v>
      </c>
      <c r="AK96">
        <f t="shared" si="47"/>
        <v>0.67204968944099375</v>
      </c>
      <c r="AL96">
        <f t="shared" si="48"/>
        <v>0.61739130434782608</v>
      </c>
      <c r="AM96">
        <f t="shared" si="49"/>
        <v>0.57267080745341614</v>
      </c>
      <c r="AN96">
        <f t="shared" si="50"/>
        <v>0.56645962732919253</v>
      </c>
      <c r="AO96">
        <f t="shared" si="51"/>
        <v>0.59875776397515523</v>
      </c>
      <c r="AP96">
        <f t="shared" si="52"/>
        <v>0.61987577639751557</v>
      </c>
      <c r="AQ96">
        <f t="shared" si="53"/>
        <v>0.67080745341614911</v>
      </c>
      <c r="AR96">
        <f t="shared" si="54"/>
        <v>0.7490683229813665</v>
      </c>
      <c r="AS96">
        <f t="shared" si="55"/>
        <v>0.83229813664596275</v>
      </c>
      <c r="AT96">
        <f t="shared" si="56"/>
        <v>0.93540372670807448</v>
      </c>
      <c r="AU96">
        <f t="shared" si="57"/>
        <v>0.99875776397515525</v>
      </c>
      <c r="AV96">
        <f t="shared" si="58"/>
        <v>1</v>
      </c>
      <c r="AW96">
        <f t="shared" si="59"/>
        <v>0.98633540372670803</v>
      </c>
      <c r="AX96">
        <f t="shared" si="60"/>
        <v>0.96397515527950306</v>
      </c>
      <c r="AY96">
        <f t="shared" si="61"/>
        <v>0.9329192546583851</v>
      </c>
      <c r="AZ96">
        <f t="shared" si="62"/>
        <v>0.56645962732919253</v>
      </c>
      <c r="BA96" s="8" t="s">
        <v>34</v>
      </c>
      <c r="BB96" t="str" cm="1">
        <f t="array" ref="BB96">_xlfn.SWITCH(MONTH($AA96),3,"봄",4,"봄",5,"봄",6,"여름",7,"여름",8,"여름",9,"가을",10,"가을",11,"가을",12,"겨울",1,"겨울",2,"겨울")</f>
        <v>봄</v>
      </c>
      <c r="BD96" t="str">
        <f t="shared" si="63"/>
        <v/>
      </c>
      <c r="BE96" s="6">
        <f>[1]ptemp!$F96</f>
        <v>5</v>
      </c>
      <c r="BF96">
        <f>[1]solar!$E96</f>
        <v>15</v>
      </c>
      <c r="BG96" t="str">
        <f t="shared" si="64"/>
        <v>1</v>
      </c>
      <c r="BH96" s="11">
        <v>4.0999999999999996</v>
      </c>
      <c r="BI96">
        <f t="shared" si="65"/>
        <v>1</v>
      </c>
      <c r="BJ96">
        <f t="shared" si="66"/>
        <v>0</v>
      </c>
      <c r="BK96">
        <f t="shared" si="67"/>
        <v>1</v>
      </c>
      <c r="BL96">
        <f t="shared" si="68"/>
        <v>13</v>
      </c>
      <c r="BM96">
        <f t="shared" si="69"/>
        <v>21</v>
      </c>
      <c r="BN96" s="11">
        <v>8.8000000000000007</v>
      </c>
      <c r="BO96">
        <f t="shared" si="70"/>
        <v>4</v>
      </c>
      <c r="BR96">
        <v>1</v>
      </c>
      <c r="BS96">
        <v>11</v>
      </c>
      <c r="BT96">
        <v>20</v>
      </c>
      <c r="BU96">
        <v>2</v>
      </c>
      <c r="BV96">
        <v>5</v>
      </c>
      <c r="BW96">
        <v>18</v>
      </c>
      <c r="BX96">
        <v>3</v>
      </c>
      <c r="BY96">
        <v>13</v>
      </c>
      <c r="BZ96">
        <v>19</v>
      </c>
      <c r="CA96">
        <v>4</v>
      </c>
      <c r="CB96">
        <v>4</v>
      </c>
      <c r="CC96">
        <v>19</v>
      </c>
      <c r="CE96" t="s">
        <v>82</v>
      </c>
      <c r="CF96">
        <v>5</v>
      </c>
      <c r="CG96">
        <v>18</v>
      </c>
      <c r="CH96" t="s">
        <v>81</v>
      </c>
      <c r="CI96">
        <v>13</v>
      </c>
      <c r="CJ96">
        <v>21</v>
      </c>
      <c r="CM96">
        <v>1</v>
      </c>
      <c r="CN96">
        <v>13</v>
      </c>
      <c r="CO96">
        <v>19</v>
      </c>
      <c r="CP96">
        <v>2</v>
      </c>
      <c r="CQ96">
        <v>14</v>
      </c>
      <c r="CR96">
        <v>21</v>
      </c>
      <c r="CS96">
        <v>3</v>
      </c>
      <c r="CT96">
        <v>12</v>
      </c>
      <c r="CU96">
        <v>20</v>
      </c>
      <c r="CV96">
        <v>4</v>
      </c>
      <c r="CW96">
        <v>12</v>
      </c>
      <c r="CX96">
        <v>21</v>
      </c>
      <c r="CY96">
        <v>5</v>
      </c>
      <c r="CZ96">
        <v>10</v>
      </c>
      <c r="DA96">
        <v>21</v>
      </c>
      <c r="DB96">
        <v>6</v>
      </c>
      <c r="DC96">
        <v>7</v>
      </c>
      <c r="DD96">
        <v>20</v>
      </c>
      <c r="DE96">
        <v>7</v>
      </c>
      <c r="DF96">
        <v>10</v>
      </c>
      <c r="DG96">
        <v>20</v>
      </c>
      <c r="DH96">
        <v>8</v>
      </c>
      <c r="DI96">
        <v>5</v>
      </c>
      <c r="DJ96">
        <v>19</v>
      </c>
      <c r="DK96">
        <v>9</v>
      </c>
      <c r="DL96">
        <v>5</v>
      </c>
      <c r="DM96">
        <v>20</v>
      </c>
      <c r="DN96">
        <v>10</v>
      </c>
      <c r="DO96">
        <v>5</v>
      </c>
      <c r="DP96">
        <v>19</v>
      </c>
    </row>
    <row r="97" spans="1:120" ht="15.6">
      <c r="A97" s="2">
        <v>20210406</v>
      </c>
      <c r="B97" s="2">
        <v>696</v>
      </c>
      <c r="C97" s="2">
        <v>652</v>
      </c>
      <c r="D97" s="2">
        <v>629</v>
      </c>
      <c r="E97" s="2">
        <v>619</v>
      </c>
      <c r="F97" s="2">
        <v>625</v>
      </c>
      <c r="G97" s="2">
        <v>644</v>
      </c>
      <c r="H97" s="2">
        <v>653</v>
      </c>
      <c r="I97" s="2">
        <v>614</v>
      </c>
      <c r="J97" s="2">
        <v>516</v>
      </c>
      <c r="K97" s="2">
        <v>489</v>
      </c>
      <c r="L97" s="2">
        <v>486</v>
      </c>
      <c r="M97" s="2">
        <v>469</v>
      </c>
      <c r="N97" s="2">
        <v>466</v>
      </c>
      <c r="O97" s="2">
        <v>482</v>
      </c>
      <c r="P97" s="2">
        <v>504</v>
      </c>
      <c r="Q97" s="2">
        <v>544</v>
      </c>
      <c r="R97" s="2">
        <v>601</v>
      </c>
      <c r="S97" s="2">
        <v>667</v>
      </c>
      <c r="T97" s="2">
        <v>723</v>
      </c>
      <c r="U97" s="2">
        <v>779</v>
      </c>
      <c r="V97" s="2">
        <v>788</v>
      </c>
      <c r="W97" s="2">
        <v>772</v>
      </c>
      <c r="X97" s="2">
        <v>748</v>
      </c>
      <c r="Y97" s="2">
        <v>726</v>
      </c>
      <c r="AA97" s="4">
        <v>44292</v>
      </c>
      <c r="AB97">
        <f t="shared" si="38"/>
        <v>0.88324873096446699</v>
      </c>
      <c r="AC97">
        <f t="shared" si="39"/>
        <v>0.82741116751269039</v>
      </c>
      <c r="AD97">
        <f t="shared" si="40"/>
        <v>0.79822335025380708</v>
      </c>
      <c r="AE97">
        <f t="shared" si="41"/>
        <v>0.78553299492385786</v>
      </c>
      <c r="AF97">
        <f t="shared" si="42"/>
        <v>0.79314720812182737</v>
      </c>
      <c r="AG97">
        <f t="shared" si="43"/>
        <v>0.81725888324873097</v>
      </c>
      <c r="AH97">
        <f t="shared" si="44"/>
        <v>0.82868020304568524</v>
      </c>
      <c r="AI97">
        <f t="shared" si="45"/>
        <v>0.7791878172588832</v>
      </c>
      <c r="AJ97">
        <f t="shared" si="46"/>
        <v>0.65482233502538068</v>
      </c>
      <c r="AK97">
        <f t="shared" si="47"/>
        <v>0.62055837563451777</v>
      </c>
      <c r="AL97">
        <f t="shared" si="48"/>
        <v>0.61675126903553301</v>
      </c>
      <c r="AM97">
        <f t="shared" si="49"/>
        <v>0.59517766497461932</v>
      </c>
      <c r="AN97">
        <f t="shared" si="50"/>
        <v>0.59137055837563457</v>
      </c>
      <c r="AO97">
        <f t="shared" si="51"/>
        <v>0.6116751269035533</v>
      </c>
      <c r="AP97">
        <f t="shared" si="52"/>
        <v>0.63959390862944165</v>
      </c>
      <c r="AQ97">
        <f t="shared" si="53"/>
        <v>0.69035532994923854</v>
      </c>
      <c r="AR97">
        <f t="shared" si="54"/>
        <v>0.76269035532994922</v>
      </c>
      <c r="AS97">
        <f t="shared" si="55"/>
        <v>0.84644670050761417</v>
      </c>
      <c r="AT97">
        <f t="shared" si="56"/>
        <v>0.9175126903553299</v>
      </c>
      <c r="AU97">
        <f t="shared" si="57"/>
        <v>0.98857868020304573</v>
      </c>
      <c r="AV97">
        <f t="shared" si="58"/>
        <v>1</v>
      </c>
      <c r="AW97">
        <f t="shared" si="59"/>
        <v>0.97969543147208127</v>
      </c>
      <c r="AX97">
        <f t="shared" si="60"/>
        <v>0.949238578680203</v>
      </c>
      <c r="AY97">
        <f t="shared" si="61"/>
        <v>0.92131979695431476</v>
      </c>
      <c r="AZ97">
        <f t="shared" si="62"/>
        <v>0.59137055837563457</v>
      </c>
      <c r="BA97" s="9" t="s">
        <v>35</v>
      </c>
      <c r="BB97" t="str" cm="1">
        <f t="array" ref="BB97">_xlfn.SWITCH(MONTH($AA97),3,"봄",4,"봄",5,"봄",6,"여름",7,"여름",8,"여름",9,"가을",10,"가을",11,"가을",12,"겨울",1,"겨울",2,"겨울")</f>
        <v>봄</v>
      </c>
      <c r="BD97" t="str">
        <f t="shared" si="63"/>
        <v/>
      </c>
      <c r="BE97" s="6">
        <f>[1]ptemp!$F97</f>
        <v>6</v>
      </c>
      <c r="BF97">
        <f>[1]solar!$E97</f>
        <v>15</v>
      </c>
      <c r="BG97" t="str">
        <f t="shared" si="64"/>
        <v>0</v>
      </c>
      <c r="BH97" s="11"/>
      <c r="BI97">
        <f t="shared" si="65"/>
        <v>2</v>
      </c>
      <c r="BJ97">
        <f t="shared" si="66"/>
        <v>0</v>
      </c>
      <c r="BK97">
        <f t="shared" si="67"/>
        <v>1</v>
      </c>
      <c r="BL97">
        <f t="shared" si="68"/>
        <v>13</v>
      </c>
      <c r="BM97">
        <f t="shared" si="69"/>
        <v>21</v>
      </c>
      <c r="BN97" s="11">
        <v>11.9</v>
      </c>
      <c r="BO97">
        <f t="shared" si="70"/>
        <v>5</v>
      </c>
      <c r="BR97">
        <v>1</v>
      </c>
      <c r="BS97">
        <v>13</v>
      </c>
      <c r="BT97">
        <v>20</v>
      </c>
      <c r="BU97">
        <v>2</v>
      </c>
      <c r="BV97">
        <v>5</v>
      </c>
      <c r="BW97">
        <v>14</v>
      </c>
      <c r="BX97">
        <v>3</v>
      </c>
      <c r="BY97">
        <v>12</v>
      </c>
      <c r="BZ97">
        <v>19</v>
      </c>
      <c r="CA97">
        <v>4</v>
      </c>
      <c r="CB97">
        <v>4</v>
      </c>
      <c r="CC97">
        <v>18</v>
      </c>
      <c r="CE97" t="s">
        <v>82</v>
      </c>
      <c r="CF97">
        <v>4</v>
      </c>
      <c r="CG97">
        <v>17</v>
      </c>
      <c r="CH97" t="s">
        <v>81</v>
      </c>
      <c r="CI97">
        <v>12</v>
      </c>
      <c r="CJ97">
        <v>20</v>
      </c>
      <c r="CM97">
        <v>1</v>
      </c>
      <c r="CN97">
        <v>13</v>
      </c>
      <c r="CO97">
        <v>1</v>
      </c>
      <c r="CP97">
        <v>2</v>
      </c>
      <c r="CQ97">
        <v>14</v>
      </c>
      <c r="CR97">
        <v>19</v>
      </c>
      <c r="CS97">
        <v>3</v>
      </c>
      <c r="CT97">
        <v>10</v>
      </c>
      <c r="CU97">
        <v>19</v>
      </c>
      <c r="CV97">
        <v>4</v>
      </c>
      <c r="CW97">
        <v>13</v>
      </c>
      <c r="CX97">
        <v>20</v>
      </c>
      <c r="CY97">
        <v>5</v>
      </c>
      <c r="CZ97">
        <v>13</v>
      </c>
      <c r="DA97">
        <v>20</v>
      </c>
      <c r="DB97">
        <v>6</v>
      </c>
      <c r="DC97">
        <v>4</v>
      </c>
      <c r="DD97">
        <v>20</v>
      </c>
      <c r="DE97">
        <v>7</v>
      </c>
      <c r="DF97">
        <v>7</v>
      </c>
      <c r="DG97">
        <v>20</v>
      </c>
      <c r="DH97">
        <v>8</v>
      </c>
      <c r="DI97">
        <v>9</v>
      </c>
      <c r="DJ97">
        <v>20</v>
      </c>
      <c r="DK97">
        <v>9</v>
      </c>
      <c r="DL97">
        <v>5</v>
      </c>
      <c r="DM97">
        <v>18</v>
      </c>
      <c r="DN97">
        <v>10</v>
      </c>
      <c r="DO97">
        <v>5</v>
      </c>
      <c r="DP97">
        <v>20</v>
      </c>
    </row>
    <row r="98" spans="1:120" ht="15.6">
      <c r="A98" s="2">
        <v>20210407</v>
      </c>
      <c r="B98" s="2">
        <v>679</v>
      </c>
      <c r="C98" s="2">
        <v>655</v>
      </c>
      <c r="D98" s="2">
        <v>636</v>
      </c>
      <c r="E98" s="2">
        <v>632</v>
      </c>
      <c r="F98" s="2">
        <v>637</v>
      </c>
      <c r="G98" s="2">
        <v>655</v>
      </c>
      <c r="H98" s="2">
        <v>661</v>
      </c>
      <c r="I98" s="2">
        <v>579</v>
      </c>
      <c r="J98" s="2">
        <v>532</v>
      </c>
      <c r="K98" s="2">
        <v>504</v>
      </c>
      <c r="L98" s="2">
        <v>479</v>
      </c>
      <c r="M98" s="2">
        <v>470</v>
      </c>
      <c r="N98" s="2">
        <v>462</v>
      </c>
      <c r="O98" s="2">
        <v>532</v>
      </c>
      <c r="P98" s="2">
        <v>544</v>
      </c>
      <c r="Q98" s="2">
        <v>563</v>
      </c>
      <c r="R98" s="2">
        <v>614</v>
      </c>
      <c r="S98" s="2">
        <v>665</v>
      </c>
      <c r="T98" s="2">
        <v>724</v>
      </c>
      <c r="U98" s="2">
        <v>777</v>
      </c>
      <c r="V98" s="2">
        <v>768</v>
      </c>
      <c r="W98" s="2">
        <v>746</v>
      </c>
      <c r="X98" s="2">
        <v>722</v>
      </c>
      <c r="Y98" s="2">
        <v>698</v>
      </c>
      <c r="AA98" s="4">
        <v>44293</v>
      </c>
      <c r="AB98">
        <f t="shared" si="38"/>
        <v>0.87387387387387383</v>
      </c>
      <c r="AC98">
        <f t="shared" si="39"/>
        <v>0.842985842985843</v>
      </c>
      <c r="AD98">
        <f t="shared" si="40"/>
        <v>0.81853281853281856</v>
      </c>
      <c r="AE98">
        <f t="shared" si="41"/>
        <v>0.81338481338481339</v>
      </c>
      <c r="AF98">
        <f t="shared" si="42"/>
        <v>0.81981981981981977</v>
      </c>
      <c r="AG98">
        <f t="shared" si="43"/>
        <v>0.842985842985843</v>
      </c>
      <c r="AH98">
        <f t="shared" si="44"/>
        <v>0.85070785070785071</v>
      </c>
      <c r="AI98">
        <f t="shared" si="45"/>
        <v>0.74517374517374513</v>
      </c>
      <c r="AJ98">
        <f t="shared" si="46"/>
        <v>0.68468468468468469</v>
      </c>
      <c r="AK98">
        <f t="shared" si="47"/>
        <v>0.64864864864864868</v>
      </c>
      <c r="AL98">
        <f t="shared" si="48"/>
        <v>0.61647361647361643</v>
      </c>
      <c r="AM98">
        <f t="shared" si="49"/>
        <v>0.60489060489060487</v>
      </c>
      <c r="AN98">
        <f t="shared" si="50"/>
        <v>0.59459459459459463</v>
      </c>
      <c r="AO98">
        <f t="shared" si="51"/>
        <v>0.68468468468468469</v>
      </c>
      <c r="AP98">
        <f t="shared" si="52"/>
        <v>0.7001287001287001</v>
      </c>
      <c r="AQ98">
        <f t="shared" si="53"/>
        <v>0.72458172458172454</v>
      </c>
      <c r="AR98">
        <f t="shared" si="54"/>
        <v>0.79021879021879027</v>
      </c>
      <c r="AS98">
        <f t="shared" si="55"/>
        <v>0.85585585585585588</v>
      </c>
      <c r="AT98">
        <f t="shared" si="56"/>
        <v>0.93178893178893174</v>
      </c>
      <c r="AU98">
        <f t="shared" si="57"/>
        <v>1</v>
      </c>
      <c r="AV98">
        <f t="shared" si="58"/>
        <v>0.98841698841698844</v>
      </c>
      <c r="AW98">
        <f t="shared" si="59"/>
        <v>0.96010296010296015</v>
      </c>
      <c r="AX98">
        <f t="shared" si="60"/>
        <v>0.92921492921492921</v>
      </c>
      <c r="AY98">
        <f t="shared" si="61"/>
        <v>0.89832689832689838</v>
      </c>
      <c r="AZ98">
        <f t="shared" si="62"/>
        <v>0.59459459459459463</v>
      </c>
      <c r="BA98" s="6" t="s">
        <v>36</v>
      </c>
      <c r="BB98" t="str" cm="1">
        <f t="array" ref="BB98">_xlfn.SWITCH(MONTH($AA98),3,"봄",4,"봄",5,"봄",6,"여름",7,"여름",8,"여름",9,"가을",10,"가을",11,"가을",12,"겨울",1,"겨울",2,"겨울")</f>
        <v>봄</v>
      </c>
      <c r="BD98" t="str">
        <f t="shared" si="63"/>
        <v/>
      </c>
      <c r="BE98" s="6">
        <f>[1]ptemp!$F98</f>
        <v>6</v>
      </c>
      <c r="BF98">
        <f>[1]solar!$E98</f>
        <v>14</v>
      </c>
      <c r="BG98" t="str">
        <f t="shared" si="64"/>
        <v>0</v>
      </c>
      <c r="BH98" s="11"/>
      <c r="BI98">
        <f t="shared" si="65"/>
        <v>3</v>
      </c>
      <c r="BJ98">
        <f t="shared" si="66"/>
        <v>0</v>
      </c>
      <c r="BK98">
        <f t="shared" si="67"/>
        <v>1</v>
      </c>
      <c r="BL98">
        <f t="shared" si="68"/>
        <v>13</v>
      </c>
      <c r="BM98">
        <f t="shared" si="69"/>
        <v>20</v>
      </c>
      <c r="BN98" s="11">
        <v>11.6</v>
      </c>
      <c r="BO98">
        <f t="shared" si="70"/>
        <v>5</v>
      </c>
      <c r="BR98">
        <v>1</v>
      </c>
      <c r="BS98">
        <v>4</v>
      </c>
      <c r="BT98">
        <v>19</v>
      </c>
      <c r="BU98">
        <v>2</v>
      </c>
      <c r="BV98">
        <v>5</v>
      </c>
      <c r="BW98">
        <v>18</v>
      </c>
      <c r="BX98">
        <v>3</v>
      </c>
      <c r="BY98">
        <v>13</v>
      </c>
      <c r="BZ98">
        <v>19</v>
      </c>
      <c r="CA98">
        <v>4</v>
      </c>
      <c r="CB98">
        <v>5</v>
      </c>
      <c r="CC98">
        <v>19</v>
      </c>
      <c r="CE98" t="s">
        <v>82</v>
      </c>
      <c r="CF98">
        <v>5</v>
      </c>
      <c r="CG98">
        <v>15</v>
      </c>
      <c r="CH98" t="s">
        <v>81</v>
      </c>
      <c r="CI98">
        <v>12</v>
      </c>
      <c r="CJ98">
        <v>21</v>
      </c>
      <c r="CM98">
        <v>1</v>
      </c>
      <c r="CN98">
        <v>3</v>
      </c>
      <c r="CO98">
        <v>19</v>
      </c>
      <c r="CP98">
        <v>2</v>
      </c>
      <c r="CQ98">
        <v>14</v>
      </c>
      <c r="CR98">
        <v>19</v>
      </c>
      <c r="CS98">
        <v>3</v>
      </c>
      <c r="CT98">
        <v>4</v>
      </c>
      <c r="CU98">
        <v>19</v>
      </c>
      <c r="CV98">
        <v>4</v>
      </c>
      <c r="CW98">
        <v>13</v>
      </c>
      <c r="CX98">
        <v>20</v>
      </c>
      <c r="CY98">
        <v>5</v>
      </c>
      <c r="CZ98">
        <v>4</v>
      </c>
      <c r="DA98">
        <v>20</v>
      </c>
      <c r="DB98">
        <v>6</v>
      </c>
      <c r="DC98">
        <v>11</v>
      </c>
      <c r="DD98">
        <v>21</v>
      </c>
      <c r="DE98">
        <v>7</v>
      </c>
      <c r="DF98">
        <v>4</v>
      </c>
      <c r="DG98">
        <v>20</v>
      </c>
      <c r="DH98">
        <v>8</v>
      </c>
      <c r="DI98">
        <v>5</v>
      </c>
      <c r="DJ98">
        <v>18</v>
      </c>
      <c r="DK98">
        <v>9</v>
      </c>
      <c r="DL98">
        <v>4</v>
      </c>
      <c r="DM98">
        <v>21</v>
      </c>
      <c r="DN98">
        <v>10</v>
      </c>
      <c r="DO98">
        <v>5</v>
      </c>
      <c r="DP98">
        <v>19</v>
      </c>
    </row>
    <row r="99" spans="1:120" ht="15.6">
      <c r="A99" s="2">
        <v>20210408</v>
      </c>
      <c r="B99" s="2">
        <v>657</v>
      </c>
      <c r="C99" s="2">
        <v>624</v>
      </c>
      <c r="D99" s="2">
        <v>606</v>
      </c>
      <c r="E99" s="2">
        <v>598</v>
      </c>
      <c r="F99" s="2">
        <v>602</v>
      </c>
      <c r="G99" s="2">
        <v>627</v>
      </c>
      <c r="H99" s="2">
        <v>641</v>
      </c>
      <c r="I99" s="2">
        <v>608</v>
      </c>
      <c r="J99" s="2">
        <v>578</v>
      </c>
      <c r="K99" s="2">
        <v>557</v>
      </c>
      <c r="L99" s="2">
        <v>539</v>
      </c>
      <c r="M99" s="2">
        <v>448</v>
      </c>
      <c r="N99" s="2">
        <v>453</v>
      </c>
      <c r="O99" s="2">
        <v>464</v>
      </c>
      <c r="P99" s="2">
        <v>495</v>
      </c>
      <c r="Q99" s="2">
        <v>538</v>
      </c>
      <c r="R99" s="2">
        <v>598</v>
      </c>
      <c r="S99" s="2">
        <v>663</v>
      </c>
      <c r="T99" s="2">
        <v>727</v>
      </c>
      <c r="U99" s="2">
        <v>784</v>
      </c>
      <c r="V99" s="2">
        <v>794</v>
      </c>
      <c r="W99" s="2">
        <v>780</v>
      </c>
      <c r="X99" s="2">
        <v>764</v>
      </c>
      <c r="Y99" s="2">
        <v>745</v>
      </c>
      <c r="AA99" s="4">
        <v>44294</v>
      </c>
      <c r="AB99">
        <f t="shared" si="38"/>
        <v>0.82745591939546603</v>
      </c>
      <c r="AC99">
        <f t="shared" si="39"/>
        <v>0.78589420654911835</v>
      </c>
      <c r="AD99">
        <f t="shared" si="40"/>
        <v>0.76322418136020154</v>
      </c>
      <c r="AE99">
        <f t="shared" si="41"/>
        <v>0.75314861460957183</v>
      </c>
      <c r="AF99">
        <f t="shared" si="42"/>
        <v>0.75818639798488663</v>
      </c>
      <c r="AG99">
        <f t="shared" si="43"/>
        <v>0.7896725440806045</v>
      </c>
      <c r="AH99">
        <f t="shared" si="44"/>
        <v>0.80730478589420651</v>
      </c>
      <c r="AI99">
        <f t="shared" si="45"/>
        <v>0.76574307304785894</v>
      </c>
      <c r="AJ99">
        <f t="shared" si="46"/>
        <v>0.72795969773299751</v>
      </c>
      <c r="AK99">
        <f t="shared" si="47"/>
        <v>0.70151133501259444</v>
      </c>
      <c r="AL99">
        <f t="shared" si="48"/>
        <v>0.67884130982367763</v>
      </c>
      <c r="AM99">
        <f t="shared" si="49"/>
        <v>0.5642317380352645</v>
      </c>
      <c r="AN99">
        <f t="shared" si="50"/>
        <v>0.57052896725440805</v>
      </c>
      <c r="AO99">
        <f t="shared" si="51"/>
        <v>0.58438287153652391</v>
      </c>
      <c r="AP99">
        <f t="shared" si="52"/>
        <v>0.62342569269521408</v>
      </c>
      <c r="AQ99">
        <f t="shared" si="53"/>
        <v>0.67758186397984888</v>
      </c>
      <c r="AR99">
        <f t="shared" si="54"/>
        <v>0.75314861460957183</v>
      </c>
      <c r="AS99">
        <f t="shared" si="55"/>
        <v>0.83501259445843834</v>
      </c>
      <c r="AT99">
        <f t="shared" si="56"/>
        <v>0.91561712846347609</v>
      </c>
      <c r="AU99">
        <f t="shared" si="57"/>
        <v>0.9874055415617129</v>
      </c>
      <c r="AV99">
        <f t="shared" si="58"/>
        <v>1</v>
      </c>
      <c r="AW99">
        <f t="shared" si="59"/>
        <v>0.98236775818639799</v>
      </c>
      <c r="AX99">
        <f t="shared" si="60"/>
        <v>0.96221662468513858</v>
      </c>
      <c r="AY99">
        <f t="shared" si="61"/>
        <v>0.9382871536523929</v>
      </c>
      <c r="AZ99">
        <f t="shared" si="62"/>
        <v>0.5642317380352645</v>
      </c>
      <c r="BA99" s="8" t="s">
        <v>37</v>
      </c>
      <c r="BB99" t="str" cm="1">
        <f t="array" ref="BB99">_xlfn.SWITCH(MONTH($AA99),3,"봄",4,"봄",5,"봄",6,"여름",7,"여름",8,"여름",9,"가을",10,"가을",11,"가을",12,"겨울",1,"겨울",2,"겨울")</f>
        <v>봄</v>
      </c>
      <c r="BD99" t="str">
        <f t="shared" si="63"/>
        <v/>
      </c>
      <c r="BE99" s="6">
        <f>[1]ptemp!$F99</f>
        <v>6</v>
      </c>
      <c r="BF99">
        <f>[1]solar!$E99</f>
        <v>14</v>
      </c>
      <c r="BG99" t="str">
        <f t="shared" si="64"/>
        <v>0</v>
      </c>
      <c r="BH99" s="11"/>
      <c r="BI99">
        <f t="shared" si="65"/>
        <v>4</v>
      </c>
      <c r="BJ99">
        <f t="shared" si="66"/>
        <v>0</v>
      </c>
      <c r="BK99">
        <f t="shared" si="67"/>
        <v>1</v>
      </c>
      <c r="BL99">
        <f t="shared" si="68"/>
        <v>12</v>
      </c>
      <c r="BM99">
        <f t="shared" si="69"/>
        <v>21</v>
      </c>
      <c r="BN99" s="11">
        <v>11.1</v>
      </c>
      <c r="BO99">
        <f t="shared" si="70"/>
        <v>5</v>
      </c>
      <c r="BR99">
        <v>1</v>
      </c>
      <c r="BS99">
        <v>13</v>
      </c>
      <c r="BT99">
        <v>21</v>
      </c>
      <c r="BU99">
        <v>2</v>
      </c>
      <c r="BV99">
        <v>5</v>
      </c>
      <c r="BW99">
        <v>18</v>
      </c>
      <c r="BX99">
        <v>3</v>
      </c>
      <c r="BY99">
        <v>13</v>
      </c>
      <c r="BZ99">
        <v>19</v>
      </c>
      <c r="CA99">
        <v>4</v>
      </c>
      <c r="CB99">
        <v>12</v>
      </c>
      <c r="CC99">
        <v>19</v>
      </c>
      <c r="CE99" t="s">
        <v>82</v>
      </c>
      <c r="CF99">
        <v>4</v>
      </c>
      <c r="CG99">
        <v>19</v>
      </c>
      <c r="CH99" t="s">
        <v>81</v>
      </c>
      <c r="CI99">
        <v>10</v>
      </c>
      <c r="CJ99">
        <v>21</v>
      </c>
      <c r="CM99">
        <v>1</v>
      </c>
      <c r="CN99">
        <v>13</v>
      </c>
      <c r="CO99">
        <v>20</v>
      </c>
      <c r="CP99">
        <v>2</v>
      </c>
      <c r="CQ99">
        <v>13</v>
      </c>
      <c r="CR99">
        <v>20</v>
      </c>
      <c r="CS99">
        <v>3</v>
      </c>
      <c r="CT99">
        <v>16</v>
      </c>
      <c r="CU99">
        <v>21</v>
      </c>
      <c r="CV99">
        <v>4</v>
      </c>
      <c r="CW99">
        <v>13</v>
      </c>
      <c r="CX99">
        <v>21</v>
      </c>
      <c r="CY99">
        <v>5</v>
      </c>
      <c r="CZ99">
        <v>4</v>
      </c>
      <c r="DA99">
        <v>20</v>
      </c>
      <c r="DB99">
        <v>6</v>
      </c>
      <c r="DC99">
        <v>9</v>
      </c>
      <c r="DD99">
        <v>21</v>
      </c>
      <c r="DE99">
        <v>7</v>
      </c>
      <c r="DF99">
        <v>5</v>
      </c>
      <c r="DG99">
        <v>20</v>
      </c>
      <c r="DH99">
        <v>8</v>
      </c>
      <c r="DI99">
        <v>5</v>
      </c>
      <c r="DJ99">
        <v>20</v>
      </c>
      <c r="DK99">
        <v>9</v>
      </c>
      <c r="DL99">
        <v>5</v>
      </c>
      <c r="DM99">
        <v>19</v>
      </c>
      <c r="DN99">
        <v>10</v>
      </c>
      <c r="DO99">
        <v>5</v>
      </c>
      <c r="DP99">
        <v>18</v>
      </c>
    </row>
    <row r="100" spans="1:120" ht="15.6">
      <c r="A100" s="2">
        <v>20210409</v>
      </c>
      <c r="B100" s="2">
        <v>710</v>
      </c>
      <c r="C100" s="2">
        <v>677</v>
      </c>
      <c r="D100" s="2">
        <v>659</v>
      </c>
      <c r="E100" s="2">
        <v>651</v>
      </c>
      <c r="F100" s="2">
        <v>657</v>
      </c>
      <c r="G100" s="2">
        <v>675</v>
      </c>
      <c r="H100" s="2">
        <v>671</v>
      </c>
      <c r="I100" s="2">
        <v>594</v>
      </c>
      <c r="J100" s="2">
        <v>534</v>
      </c>
      <c r="K100" s="2">
        <v>504</v>
      </c>
      <c r="L100" s="2">
        <v>507</v>
      </c>
      <c r="M100" s="2">
        <v>495</v>
      </c>
      <c r="N100" s="2">
        <v>499</v>
      </c>
      <c r="O100" s="2">
        <v>533</v>
      </c>
      <c r="P100" s="2">
        <v>586</v>
      </c>
      <c r="Q100" s="2">
        <v>600</v>
      </c>
      <c r="R100" s="2">
        <v>613</v>
      </c>
      <c r="S100" s="2">
        <v>653</v>
      </c>
      <c r="T100" s="2">
        <v>707</v>
      </c>
      <c r="U100" s="2">
        <v>752</v>
      </c>
      <c r="V100" s="2">
        <v>756</v>
      </c>
      <c r="W100" s="2">
        <v>746</v>
      </c>
      <c r="X100" s="2">
        <v>724</v>
      </c>
      <c r="Y100" s="2">
        <v>699</v>
      </c>
      <c r="AA100" s="4">
        <v>44295</v>
      </c>
      <c r="AB100">
        <f t="shared" si="38"/>
        <v>0.93915343915343918</v>
      </c>
      <c r="AC100">
        <f t="shared" si="39"/>
        <v>0.89550264550264547</v>
      </c>
      <c r="AD100">
        <f t="shared" si="40"/>
        <v>0.87169312169312174</v>
      </c>
      <c r="AE100">
        <f t="shared" si="41"/>
        <v>0.86111111111111116</v>
      </c>
      <c r="AF100">
        <f t="shared" si="42"/>
        <v>0.86904761904761907</v>
      </c>
      <c r="AG100">
        <f t="shared" si="43"/>
        <v>0.8928571428571429</v>
      </c>
      <c r="AH100">
        <f t="shared" si="44"/>
        <v>0.88756613756613756</v>
      </c>
      <c r="AI100">
        <f t="shared" si="45"/>
        <v>0.7857142857142857</v>
      </c>
      <c r="AJ100">
        <f t="shared" si="46"/>
        <v>0.70634920634920639</v>
      </c>
      <c r="AK100">
        <f t="shared" si="47"/>
        <v>0.66666666666666663</v>
      </c>
      <c r="AL100">
        <f t="shared" si="48"/>
        <v>0.67063492063492058</v>
      </c>
      <c r="AM100">
        <f t="shared" si="49"/>
        <v>0.65476190476190477</v>
      </c>
      <c r="AN100">
        <f t="shared" si="50"/>
        <v>0.66005291005291</v>
      </c>
      <c r="AO100">
        <f t="shared" si="51"/>
        <v>0.705026455026455</v>
      </c>
      <c r="AP100">
        <f t="shared" si="52"/>
        <v>0.77513227513227512</v>
      </c>
      <c r="AQ100">
        <f t="shared" si="53"/>
        <v>0.79365079365079361</v>
      </c>
      <c r="AR100">
        <f t="shared" si="54"/>
        <v>0.81084656084656082</v>
      </c>
      <c r="AS100">
        <f t="shared" si="55"/>
        <v>0.86375661375661372</v>
      </c>
      <c r="AT100">
        <f t="shared" si="56"/>
        <v>0.93518518518518523</v>
      </c>
      <c r="AU100">
        <f t="shared" si="57"/>
        <v>0.99470899470899465</v>
      </c>
      <c r="AV100">
        <f t="shared" si="58"/>
        <v>1</v>
      </c>
      <c r="AW100">
        <f t="shared" si="59"/>
        <v>0.98677248677248675</v>
      </c>
      <c r="AX100">
        <f t="shared" si="60"/>
        <v>0.95767195767195767</v>
      </c>
      <c r="AY100">
        <f t="shared" si="61"/>
        <v>0.92460317460317465</v>
      </c>
      <c r="AZ100">
        <f t="shared" si="62"/>
        <v>0.65476190476190477</v>
      </c>
      <c r="BA100" s="9" t="s">
        <v>38</v>
      </c>
      <c r="BB100" t="str" cm="1">
        <f t="array" ref="BB100">_xlfn.SWITCH(MONTH($AA100),3,"봄",4,"봄",5,"봄",6,"여름",7,"여름",8,"여름",9,"가을",10,"가을",11,"가을",12,"겨울",1,"겨울",2,"겨울")</f>
        <v>봄</v>
      </c>
      <c r="BD100" t="str">
        <f t="shared" si="63"/>
        <v/>
      </c>
      <c r="BE100" s="6">
        <f>[1]ptemp!$F100</f>
        <v>5</v>
      </c>
      <c r="BF100">
        <f>[1]solar!$E100</f>
        <v>15</v>
      </c>
      <c r="BG100" t="str">
        <f t="shared" si="64"/>
        <v>0</v>
      </c>
      <c r="BH100" s="11"/>
      <c r="BI100">
        <f t="shared" si="65"/>
        <v>5</v>
      </c>
      <c r="BJ100">
        <f t="shared" si="66"/>
        <v>0</v>
      </c>
      <c r="BK100">
        <f t="shared" si="67"/>
        <v>1</v>
      </c>
      <c r="BL100">
        <f t="shared" si="68"/>
        <v>12</v>
      </c>
      <c r="BM100">
        <f t="shared" si="69"/>
        <v>21</v>
      </c>
      <c r="BN100" s="11">
        <v>8.8000000000000007</v>
      </c>
      <c r="BO100">
        <f t="shared" si="70"/>
        <v>4</v>
      </c>
      <c r="BR100">
        <v>1</v>
      </c>
      <c r="BS100">
        <v>10</v>
      </c>
      <c r="BT100">
        <v>21</v>
      </c>
      <c r="BU100">
        <v>2</v>
      </c>
      <c r="BV100">
        <v>5</v>
      </c>
      <c r="BW100">
        <v>19</v>
      </c>
      <c r="BX100">
        <v>3</v>
      </c>
      <c r="BY100">
        <v>12</v>
      </c>
      <c r="BZ100">
        <v>19</v>
      </c>
      <c r="CA100">
        <v>4</v>
      </c>
      <c r="CB100">
        <v>13</v>
      </c>
      <c r="CC100">
        <v>18</v>
      </c>
      <c r="CE100" t="s">
        <v>82</v>
      </c>
      <c r="CF100">
        <v>4</v>
      </c>
      <c r="CG100">
        <v>20</v>
      </c>
      <c r="CH100" t="s">
        <v>81</v>
      </c>
      <c r="CI100">
        <v>12</v>
      </c>
      <c r="CJ100">
        <v>21</v>
      </c>
      <c r="CM100">
        <v>1</v>
      </c>
      <c r="CN100">
        <v>13</v>
      </c>
      <c r="CO100">
        <v>19</v>
      </c>
      <c r="CP100">
        <v>2</v>
      </c>
      <c r="CQ100">
        <v>15</v>
      </c>
      <c r="CR100">
        <v>19</v>
      </c>
      <c r="CS100">
        <v>3</v>
      </c>
      <c r="CT100">
        <v>13</v>
      </c>
      <c r="CU100">
        <v>20</v>
      </c>
      <c r="CV100">
        <v>4</v>
      </c>
      <c r="CW100">
        <v>10</v>
      </c>
      <c r="CX100">
        <v>21</v>
      </c>
      <c r="CY100">
        <v>5</v>
      </c>
      <c r="CZ100">
        <v>12</v>
      </c>
      <c r="DA100">
        <v>20</v>
      </c>
      <c r="DB100">
        <v>6</v>
      </c>
      <c r="DC100">
        <v>10</v>
      </c>
      <c r="DD100">
        <v>20</v>
      </c>
      <c r="DE100">
        <v>7</v>
      </c>
      <c r="DF100">
        <v>11</v>
      </c>
      <c r="DG100">
        <v>21</v>
      </c>
      <c r="DH100">
        <v>8</v>
      </c>
      <c r="DI100">
        <v>5</v>
      </c>
      <c r="DJ100">
        <v>20</v>
      </c>
      <c r="DK100">
        <v>9</v>
      </c>
      <c r="DL100">
        <v>5</v>
      </c>
      <c r="DM100">
        <v>15</v>
      </c>
      <c r="DN100">
        <v>10</v>
      </c>
      <c r="DO100">
        <v>5</v>
      </c>
      <c r="DP100">
        <v>19</v>
      </c>
    </row>
    <row r="101" spans="1:120" ht="15.6">
      <c r="A101" s="2">
        <v>20210410</v>
      </c>
      <c r="B101" s="2">
        <v>657</v>
      </c>
      <c r="C101" s="2">
        <v>639</v>
      </c>
      <c r="D101" s="2">
        <v>630</v>
      </c>
      <c r="E101" s="2">
        <v>626</v>
      </c>
      <c r="F101" s="2">
        <v>628</v>
      </c>
      <c r="G101" s="2">
        <v>642</v>
      </c>
      <c r="H101" s="2">
        <v>625</v>
      </c>
      <c r="I101" s="2">
        <v>555</v>
      </c>
      <c r="J101" s="2">
        <v>501</v>
      </c>
      <c r="K101" s="2">
        <v>462</v>
      </c>
      <c r="L101" s="2">
        <v>441</v>
      </c>
      <c r="M101" s="2">
        <v>455</v>
      </c>
      <c r="N101" s="2">
        <v>487</v>
      </c>
      <c r="O101" s="2">
        <v>440</v>
      </c>
      <c r="P101" s="2">
        <v>445</v>
      </c>
      <c r="Q101" s="2">
        <v>502</v>
      </c>
      <c r="R101" s="2">
        <v>567</v>
      </c>
      <c r="S101" s="2">
        <v>635</v>
      </c>
      <c r="T101" s="2">
        <v>698</v>
      </c>
      <c r="U101" s="2">
        <v>755</v>
      </c>
      <c r="V101" s="2">
        <v>770</v>
      </c>
      <c r="W101" s="2">
        <v>767</v>
      </c>
      <c r="X101" s="2">
        <v>754</v>
      </c>
      <c r="Y101" s="2">
        <v>740</v>
      </c>
      <c r="AA101" s="4">
        <v>44296</v>
      </c>
      <c r="AB101">
        <f t="shared" si="38"/>
        <v>0.85324675324675325</v>
      </c>
      <c r="AC101">
        <f t="shared" si="39"/>
        <v>0.82987012987012987</v>
      </c>
      <c r="AD101">
        <f t="shared" si="40"/>
        <v>0.81818181818181823</v>
      </c>
      <c r="AE101">
        <f t="shared" si="41"/>
        <v>0.81298701298701304</v>
      </c>
      <c r="AF101">
        <f t="shared" si="42"/>
        <v>0.81558441558441563</v>
      </c>
      <c r="AG101">
        <f t="shared" si="43"/>
        <v>0.83376623376623371</v>
      </c>
      <c r="AH101">
        <f t="shared" si="44"/>
        <v>0.81168831168831168</v>
      </c>
      <c r="AI101">
        <f t="shared" si="45"/>
        <v>0.72077922077922074</v>
      </c>
      <c r="AJ101">
        <f t="shared" si="46"/>
        <v>0.6506493506493507</v>
      </c>
      <c r="AK101">
        <f t="shared" si="47"/>
        <v>0.6</v>
      </c>
      <c r="AL101">
        <f t="shared" si="48"/>
        <v>0.57272727272727275</v>
      </c>
      <c r="AM101">
        <f t="shared" si="49"/>
        <v>0.59090909090909094</v>
      </c>
      <c r="AN101">
        <f t="shared" si="50"/>
        <v>0.63246753246753251</v>
      </c>
      <c r="AO101">
        <f t="shared" si="51"/>
        <v>0.5714285714285714</v>
      </c>
      <c r="AP101">
        <f t="shared" si="52"/>
        <v>0.57792207792207795</v>
      </c>
      <c r="AQ101">
        <f t="shared" si="53"/>
        <v>0.65194805194805194</v>
      </c>
      <c r="AR101">
        <f t="shared" si="54"/>
        <v>0.73636363636363633</v>
      </c>
      <c r="AS101">
        <f t="shared" si="55"/>
        <v>0.82467532467532467</v>
      </c>
      <c r="AT101">
        <f t="shared" si="56"/>
        <v>0.90649350649350646</v>
      </c>
      <c r="AU101">
        <f t="shared" si="57"/>
        <v>0.98051948051948057</v>
      </c>
      <c r="AV101">
        <f t="shared" si="58"/>
        <v>1</v>
      </c>
      <c r="AW101">
        <f t="shared" si="59"/>
        <v>0.99610389610389616</v>
      </c>
      <c r="AX101">
        <f t="shared" si="60"/>
        <v>0.97922077922077921</v>
      </c>
      <c r="AY101">
        <f t="shared" si="61"/>
        <v>0.96103896103896103</v>
      </c>
      <c r="AZ101">
        <f t="shared" si="62"/>
        <v>0.5714285714285714</v>
      </c>
      <c r="BA101" s="6" t="s">
        <v>39</v>
      </c>
      <c r="BB101" t="str" cm="1">
        <f t="array" ref="BB101">_xlfn.SWITCH(MONTH($AA101),3,"봄",4,"봄",5,"봄",6,"여름",7,"여름",8,"여름",9,"가을",10,"가을",11,"가을",12,"겨울",1,"겨울",2,"겨울")</f>
        <v>봄</v>
      </c>
      <c r="BD101" t="str">
        <f t="shared" si="63"/>
        <v>휴일</v>
      </c>
      <c r="BE101" s="6">
        <f>[1]ptemp!$F101</f>
        <v>6</v>
      </c>
      <c r="BF101">
        <f>[1]solar!$E101</f>
        <v>14</v>
      </c>
      <c r="BG101" t="str">
        <f t="shared" si="64"/>
        <v>0</v>
      </c>
      <c r="BH101" s="11"/>
      <c r="BI101">
        <f t="shared" si="65"/>
        <v>6</v>
      </c>
      <c r="BJ101">
        <f t="shared" si="66"/>
        <v>1</v>
      </c>
      <c r="BK101">
        <f t="shared" si="67"/>
        <v>1</v>
      </c>
      <c r="BL101">
        <f t="shared" si="68"/>
        <v>14</v>
      </c>
      <c r="BM101">
        <f t="shared" si="69"/>
        <v>21</v>
      </c>
      <c r="BN101" s="11">
        <v>10.8</v>
      </c>
      <c r="BO101">
        <f t="shared" si="70"/>
        <v>5</v>
      </c>
      <c r="BR101">
        <v>1</v>
      </c>
      <c r="BS101">
        <v>13</v>
      </c>
      <c r="BT101">
        <v>21</v>
      </c>
      <c r="BU101">
        <v>2</v>
      </c>
      <c r="BV101">
        <v>5</v>
      </c>
      <c r="BW101">
        <v>20</v>
      </c>
      <c r="BX101">
        <v>3</v>
      </c>
      <c r="BY101">
        <v>12</v>
      </c>
      <c r="BZ101">
        <v>19</v>
      </c>
      <c r="CA101">
        <v>4</v>
      </c>
      <c r="CB101">
        <v>4</v>
      </c>
      <c r="CC101">
        <v>19</v>
      </c>
      <c r="CE101" t="s">
        <v>82</v>
      </c>
      <c r="CF101">
        <v>5</v>
      </c>
      <c r="CG101">
        <v>20</v>
      </c>
      <c r="CH101" t="s">
        <v>81</v>
      </c>
      <c r="CI101">
        <v>13</v>
      </c>
      <c r="CJ101">
        <v>20</v>
      </c>
      <c r="CM101">
        <v>1</v>
      </c>
      <c r="CN101">
        <v>5</v>
      </c>
      <c r="CO101">
        <v>18</v>
      </c>
      <c r="CP101">
        <v>2</v>
      </c>
      <c r="CQ101">
        <v>13</v>
      </c>
      <c r="CR101">
        <v>19</v>
      </c>
      <c r="CS101">
        <v>3</v>
      </c>
      <c r="CT101">
        <v>13</v>
      </c>
      <c r="CU101">
        <v>20</v>
      </c>
      <c r="CV101">
        <v>4</v>
      </c>
      <c r="CW101">
        <v>11</v>
      </c>
      <c r="CX101">
        <v>21</v>
      </c>
      <c r="CY101">
        <v>5</v>
      </c>
      <c r="CZ101">
        <v>10</v>
      </c>
      <c r="DA101">
        <v>21</v>
      </c>
      <c r="DB101">
        <v>6</v>
      </c>
      <c r="DC101">
        <v>5</v>
      </c>
      <c r="DD101">
        <v>21</v>
      </c>
      <c r="DE101">
        <v>7</v>
      </c>
      <c r="DF101">
        <v>11</v>
      </c>
      <c r="DG101">
        <v>21</v>
      </c>
      <c r="DH101">
        <v>8</v>
      </c>
      <c r="DI101">
        <v>5</v>
      </c>
      <c r="DJ101">
        <v>20</v>
      </c>
      <c r="DK101">
        <v>9</v>
      </c>
      <c r="DL101">
        <v>5</v>
      </c>
      <c r="DM101">
        <v>20</v>
      </c>
      <c r="DN101">
        <v>10</v>
      </c>
      <c r="DO101">
        <v>5</v>
      </c>
      <c r="DP101">
        <v>20</v>
      </c>
    </row>
    <row r="102" spans="1:120" ht="15.6">
      <c r="A102" s="2">
        <v>20210411</v>
      </c>
      <c r="B102" s="2">
        <v>701</v>
      </c>
      <c r="C102" s="2">
        <v>672</v>
      </c>
      <c r="D102" s="2">
        <v>646</v>
      </c>
      <c r="E102" s="2">
        <v>631</v>
      </c>
      <c r="F102" s="2">
        <v>636</v>
      </c>
      <c r="G102" s="2">
        <v>649</v>
      </c>
      <c r="H102" s="2">
        <v>636</v>
      </c>
      <c r="I102" s="2">
        <v>544</v>
      </c>
      <c r="J102" s="2">
        <v>456</v>
      </c>
      <c r="K102" s="2">
        <v>441</v>
      </c>
      <c r="L102" s="2">
        <v>418</v>
      </c>
      <c r="M102" s="2">
        <v>405</v>
      </c>
      <c r="N102" s="2">
        <v>411</v>
      </c>
      <c r="O102" s="2">
        <v>418</v>
      </c>
      <c r="P102" s="2">
        <v>441</v>
      </c>
      <c r="Q102" s="2">
        <v>475</v>
      </c>
      <c r="R102" s="2">
        <v>542</v>
      </c>
      <c r="S102" s="2">
        <v>623</v>
      </c>
      <c r="T102" s="2">
        <v>682</v>
      </c>
      <c r="U102" s="2">
        <v>711</v>
      </c>
      <c r="V102" s="2">
        <v>713</v>
      </c>
      <c r="W102" s="2">
        <v>700</v>
      </c>
      <c r="X102" s="2">
        <v>682</v>
      </c>
      <c r="Y102" s="2">
        <v>662</v>
      </c>
      <c r="AA102" s="4">
        <v>44297</v>
      </c>
      <c r="AB102">
        <f t="shared" si="38"/>
        <v>0.98316970546984572</v>
      </c>
      <c r="AC102">
        <f t="shared" si="39"/>
        <v>0.94249649368863953</v>
      </c>
      <c r="AD102">
        <f t="shared" si="40"/>
        <v>0.90603085553997198</v>
      </c>
      <c r="AE102">
        <f t="shared" si="41"/>
        <v>0.88499298737727905</v>
      </c>
      <c r="AF102">
        <f t="shared" si="42"/>
        <v>0.89200561009817669</v>
      </c>
      <c r="AG102">
        <f t="shared" si="43"/>
        <v>0.91023842917251052</v>
      </c>
      <c r="AH102">
        <f t="shared" si="44"/>
        <v>0.89200561009817669</v>
      </c>
      <c r="AI102">
        <f t="shared" si="45"/>
        <v>0.76297335203366057</v>
      </c>
      <c r="AJ102">
        <f t="shared" si="46"/>
        <v>0.63955119214586253</v>
      </c>
      <c r="AK102">
        <f t="shared" si="47"/>
        <v>0.61851332398316972</v>
      </c>
      <c r="AL102">
        <f t="shared" si="48"/>
        <v>0.58625525946704071</v>
      </c>
      <c r="AM102">
        <f t="shared" si="49"/>
        <v>0.56802244039270688</v>
      </c>
      <c r="AN102">
        <f t="shared" si="50"/>
        <v>0.57643758765778397</v>
      </c>
      <c r="AO102">
        <f t="shared" si="51"/>
        <v>0.58625525946704071</v>
      </c>
      <c r="AP102">
        <f t="shared" si="52"/>
        <v>0.61851332398316972</v>
      </c>
      <c r="AQ102">
        <f t="shared" si="53"/>
        <v>0.66619915848527345</v>
      </c>
      <c r="AR102">
        <f t="shared" si="54"/>
        <v>0.76016830294530158</v>
      </c>
      <c r="AS102">
        <f t="shared" si="55"/>
        <v>0.87377279102384287</v>
      </c>
      <c r="AT102">
        <f t="shared" si="56"/>
        <v>0.95652173913043481</v>
      </c>
      <c r="AU102">
        <f t="shared" si="57"/>
        <v>0.9971949509116409</v>
      </c>
      <c r="AV102">
        <f t="shared" si="58"/>
        <v>1</v>
      </c>
      <c r="AW102">
        <f t="shared" si="59"/>
        <v>0.98176718092566617</v>
      </c>
      <c r="AX102">
        <f t="shared" si="60"/>
        <v>0.95652173913043481</v>
      </c>
      <c r="AY102">
        <f t="shared" si="61"/>
        <v>0.92847124824684435</v>
      </c>
      <c r="AZ102">
        <f t="shared" si="62"/>
        <v>0.56802244039270688</v>
      </c>
      <c r="BA102" s="8" t="s">
        <v>40</v>
      </c>
      <c r="BB102" t="str" cm="1">
        <f t="array" ref="BB102">_xlfn.SWITCH(MONTH($AA102),3,"봄",4,"봄",5,"봄",6,"여름",7,"여름",8,"여름",9,"가을",10,"가을",11,"가을",12,"겨울",1,"겨울",2,"겨울")</f>
        <v>봄</v>
      </c>
      <c r="BD102" t="str">
        <f t="shared" si="63"/>
        <v>휴일</v>
      </c>
      <c r="BE102" s="6">
        <f>[1]ptemp!$F102</f>
        <v>6</v>
      </c>
      <c r="BF102">
        <f>[1]solar!$E102</f>
        <v>15</v>
      </c>
      <c r="BG102" t="str">
        <f t="shared" si="64"/>
        <v>0</v>
      </c>
      <c r="BH102" s="11"/>
      <c r="BI102">
        <f t="shared" si="65"/>
        <v>7</v>
      </c>
      <c r="BJ102">
        <f t="shared" si="66"/>
        <v>2</v>
      </c>
      <c r="BK102">
        <f t="shared" si="67"/>
        <v>1</v>
      </c>
      <c r="BL102">
        <f t="shared" si="68"/>
        <v>12</v>
      </c>
      <c r="BM102">
        <f t="shared" si="69"/>
        <v>21</v>
      </c>
      <c r="BN102" s="11">
        <v>11.8</v>
      </c>
      <c r="BO102">
        <f t="shared" si="70"/>
        <v>5</v>
      </c>
      <c r="BR102">
        <v>1</v>
      </c>
      <c r="BS102">
        <v>10</v>
      </c>
      <c r="BT102">
        <v>21</v>
      </c>
      <c r="BU102">
        <v>2</v>
      </c>
      <c r="BV102">
        <v>5</v>
      </c>
      <c r="BW102">
        <v>19</v>
      </c>
      <c r="BX102">
        <v>3</v>
      </c>
      <c r="BY102">
        <v>4</v>
      </c>
      <c r="BZ102">
        <v>18</v>
      </c>
      <c r="CA102">
        <v>4</v>
      </c>
      <c r="CB102">
        <v>12</v>
      </c>
      <c r="CC102">
        <v>19</v>
      </c>
      <c r="CE102" t="s">
        <v>82</v>
      </c>
      <c r="CF102">
        <v>5</v>
      </c>
      <c r="CG102">
        <v>18</v>
      </c>
      <c r="CH102" t="s">
        <v>81</v>
      </c>
      <c r="CI102">
        <v>12</v>
      </c>
      <c r="CJ102">
        <v>20</v>
      </c>
      <c r="CM102">
        <v>1</v>
      </c>
      <c r="CN102">
        <v>13</v>
      </c>
      <c r="CO102">
        <v>19</v>
      </c>
      <c r="CP102">
        <v>2</v>
      </c>
      <c r="CQ102">
        <v>13</v>
      </c>
      <c r="CR102">
        <v>20</v>
      </c>
      <c r="CS102">
        <v>3</v>
      </c>
      <c r="CT102">
        <v>13</v>
      </c>
      <c r="CU102">
        <v>20</v>
      </c>
      <c r="CV102">
        <v>4</v>
      </c>
      <c r="CW102">
        <v>11</v>
      </c>
      <c r="CX102">
        <v>21</v>
      </c>
      <c r="CY102">
        <v>5</v>
      </c>
      <c r="CZ102">
        <v>4</v>
      </c>
      <c r="DA102">
        <v>18</v>
      </c>
      <c r="DB102">
        <v>6</v>
      </c>
      <c r="DC102">
        <v>4</v>
      </c>
      <c r="DD102">
        <v>20</v>
      </c>
      <c r="DE102">
        <v>7</v>
      </c>
      <c r="DF102">
        <v>10</v>
      </c>
      <c r="DG102">
        <v>21</v>
      </c>
      <c r="DH102">
        <v>8</v>
      </c>
      <c r="DI102">
        <v>5</v>
      </c>
      <c r="DJ102">
        <v>20</v>
      </c>
      <c r="DK102">
        <v>9</v>
      </c>
      <c r="DL102">
        <v>5</v>
      </c>
      <c r="DM102">
        <v>14</v>
      </c>
      <c r="DN102">
        <v>10</v>
      </c>
      <c r="DO102">
        <v>5</v>
      </c>
      <c r="DP102">
        <v>19</v>
      </c>
    </row>
    <row r="103" spans="1:120" ht="15.6">
      <c r="A103" s="2">
        <v>20210412</v>
      </c>
      <c r="B103" s="2">
        <v>614</v>
      </c>
      <c r="C103" s="2">
        <v>582</v>
      </c>
      <c r="D103" s="2">
        <v>563</v>
      </c>
      <c r="E103" s="2">
        <v>554</v>
      </c>
      <c r="F103" s="2">
        <v>557</v>
      </c>
      <c r="G103" s="2">
        <v>572</v>
      </c>
      <c r="H103" s="2">
        <v>595</v>
      </c>
      <c r="I103" s="2">
        <v>607</v>
      </c>
      <c r="J103" s="2">
        <v>681</v>
      </c>
      <c r="K103" s="2">
        <v>713</v>
      </c>
      <c r="L103" s="2">
        <v>726</v>
      </c>
      <c r="M103" s="2">
        <v>726</v>
      </c>
      <c r="N103" s="2">
        <v>710</v>
      </c>
      <c r="O103" s="2">
        <v>704</v>
      </c>
      <c r="P103" s="2">
        <v>698</v>
      </c>
      <c r="Q103" s="2">
        <v>712</v>
      </c>
      <c r="R103" s="2">
        <v>746</v>
      </c>
      <c r="S103" s="2">
        <v>771</v>
      </c>
      <c r="T103" s="2">
        <v>764</v>
      </c>
      <c r="U103" s="2">
        <v>763</v>
      </c>
      <c r="V103" s="2">
        <v>749</v>
      </c>
      <c r="W103" s="2">
        <v>715</v>
      </c>
      <c r="X103" s="2">
        <v>689</v>
      </c>
      <c r="Y103" s="2">
        <v>678</v>
      </c>
      <c r="AA103" s="4">
        <v>44298</v>
      </c>
      <c r="AB103">
        <f t="shared" si="38"/>
        <v>0.7963683527885862</v>
      </c>
      <c r="AC103">
        <f t="shared" si="39"/>
        <v>0.75486381322957197</v>
      </c>
      <c r="AD103">
        <f t="shared" si="40"/>
        <v>0.73022049286640722</v>
      </c>
      <c r="AE103">
        <f t="shared" si="41"/>
        <v>0.7185473411154345</v>
      </c>
      <c r="AF103">
        <f t="shared" si="42"/>
        <v>0.72243839169909208</v>
      </c>
      <c r="AG103">
        <f t="shared" si="43"/>
        <v>0.74189364461738005</v>
      </c>
      <c r="AH103">
        <f t="shared" si="44"/>
        <v>0.77172503242542156</v>
      </c>
      <c r="AI103">
        <f t="shared" si="45"/>
        <v>0.78728923476005186</v>
      </c>
      <c r="AJ103">
        <f t="shared" si="46"/>
        <v>0.88326848249027234</v>
      </c>
      <c r="AK103">
        <f t="shared" si="47"/>
        <v>0.92477302204928669</v>
      </c>
      <c r="AL103">
        <f t="shared" si="48"/>
        <v>0.94163424124513617</v>
      </c>
      <c r="AM103">
        <f t="shared" si="49"/>
        <v>0.94163424124513617</v>
      </c>
      <c r="AN103">
        <f t="shared" si="50"/>
        <v>0.920881971465629</v>
      </c>
      <c r="AO103">
        <f t="shared" si="51"/>
        <v>0.91309987029831385</v>
      </c>
      <c r="AP103">
        <f t="shared" si="52"/>
        <v>0.90531776913099871</v>
      </c>
      <c r="AQ103">
        <f t="shared" si="53"/>
        <v>0.92347600518806749</v>
      </c>
      <c r="AR103">
        <f t="shared" si="54"/>
        <v>0.96757457846952011</v>
      </c>
      <c r="AS103">
        <f t="shared" si="55"/>
        <v>1</v>
      </c>
      <c r="AT103">
        <f t="shared" si="56"/>
        <v>0.99092088197146566</v>
      </c>
      <c r="AU103">
        <f t="shared" si="57"/>
        <v>0.98962386511024647</v>
      </c>
      <c r="AV103">
        <f t="shared" si="58"/>
        <v>0.97146562905317768</v>
      </c>
      <c r="AW103">
        <f t="shared" si="59"/>
        <v>0.92736705577172507</v>
      </c>
      <c r="AX103">
        <f t="shared" si="60"/>
        <v>0.89364461738002599</v>
      </c>
      <c r="AY103">
        <f t="shared" si="61"/>
        <v>0.87937743190661477</v>
      </c>
      <c r="AZ103">
        <f t="shared" si="62"/>
        <v>0.7185473411154345</v>
      </c>
      <c r="BA103" s="9" t="s">
        <v>34</v>
      </c>
      <c r="BB103" t="str" cm="1">
        <f t="array" ref="BB103">_xlfn.SWITCH(MONTH($AA103),3,"봄",4,"봄",5,"봄",6,"여름",7,"여름",8,"여름",9,"가을",10,"가을",11,"가을",12,"겨울",1,"겨울",2,"겨울")</f>
        <v>봄</v>
      </c>
      <c r="BD103" t="str">
        <f t="shared" si="63"/>
        <v/>
      </c>
      <c r="BE103" s="6">
        <f>[1]ptemp!$F103</f>
        <v>7</v>
      </c>
      <c r="BF103">
        <f>[1]solar!$E103</f>
        <v>2</v>
      </c>
      <c r="BG103" t="str">
        <f t="shared" si="64"/>
        <v>1</v>
      </c>
      <c r="BH103" s="11">
        <v>16.899999999999999</v>
      </c>
      <c r="BI103">
        <f t="shared" si="65"/>
        <v>1</v>
      </c>
      <c r="BJ103">
        <f t="shared" si="66"/>
        <v>0</v>
      </c>
      <c r="BK103">
        <f t="shared" si="67"/>
        <v>1</v>
      </c>
      <c r="BL103">
        <f t="shared" si="68"/>
        <v>4</v>
      </c>
      <c r="BM103">
        <f t="shared" si="69"/>
        <v>18</v>
      </c>
      <c r="BN103" s="11">
        <v>13.2</v>
      </c>
      <c r="BO103">
        <f t="shared" si="70"/>
        <v>5</v>
      </c>
      <c r="BR103">
        <v>1</v>
      </c>
      <c r="BS103">
        <v>8</v>
      </c>
      <c r="BT103">
        <v>20</v>
      </c>
      <c r="BU103">
        <v>2</v>
      </c>
      <c r="BV103">
        <v>5</v>
      </c>
      <c r="BW103">
        <v>18</v>
      </c>
      <c r="BX103">
        <v>3</v>
      </c>
      <c r="BY103">
        <v>5</v>
      </c>
      <c r="BZ103">
        <v>14</v>
      </c>
      <c r="CA103">
        <v>4</v>
      </c>
      <c r="CB103">
        <v>10</v>
      </c>
      <c r="CC103">
        <v>19</v>
      </c>
      <c r="CE103" t="s">
        <v>82</v>
      </c>
      <c r="CF103">
        <v>5</v>
      </c>
      <c r="CG103">
        <v>19</v>
      </c>
      <c r="CH103" t="s">
        <v>81</v>
      </c>
      <c r="CI103">
        <v>4</v>
      </c>
      <c r="CJ103">
        <v>20</v>
      </c>
      <c r="CM103">
        <v>1</v>
      </c>
      <c r="CN103">
        <v>13</v>
      </c>
      <c r="CO103">
        <v>8</v>
      </c>
      <c r="CP103">
        <v>2</v>
      </c>
      <c r="CQ103">
        <v>12</v>
      </c>
      <c r="CR103">
        <v>19</v>
      </c>
      <c r="CS103">
        <v>3</v>
      </c>
      <c r="CT103">
        <v>13</v>
      </c>
      <c r="CU103">
        <v>21</v>
      </c>
      <c r="CV103">
        <v>4</v>
      </c>
      <c r="CW103">
        <v>4</v>
      </c>
      <c r="CX103">
        <v>18</v>
      </c>
      <c r="CY103">
        <v>5</v>
      </c>
      <c r="CZ103">
        <v>13</v>
      </c>
      <c r="DA103">
        <v>21</v>
      </c>
      <c r="DB103">
        <v>6</v>
      </c>
      <c r="DC103">
        <v>10</v>
      </c>
      <c r="DD103">
        <v>20</v>
      </c>
      <c r="DE103">
        <v>7</v>
      </c>
      <c r="DF103">
        <v>9</v>
      </c>
      <c r="DG103">
        <v>20</v>
      </c>
      <c r="DH103">
        <v>8</v>
      </c>
      <c r="DI103">
        <v>5</v>
      </c>
      <c r="DJ103">
        <v>14</v>
      </c>
      <c r="DK103">
        <v>9</v>
      </c>
      <c r="DL103">
        <v>5</v>
      </c>
      <c r="DM103">
        <v>11</v>
      </c>
      <c r="DN103">
        <v>10</v>
      </c>
      <c r="DO103">
        <v>5</v>
      </c>
      <c r="DP103">
        <v>18</v>
      </c>
    </row>
    <row r="104" spans="1:120" ht="15.6">
      <c r="A104" s="2">
        <v>20210413</v>
      </c>
      <c r="B104" s="2">
        <v>645</v>
      </c>
      <c r="C104" s="2">
        <v>629</v>
      </c>
      <c r="D104" s="2">
        <v>613</v>
      </c>
      <c r="E104" s="2">
        <v>611</v>
      </c>
      <c r="F104" s="2">
        <v>614</v>
      </c>
      <c r="G104" s="2">
        <v>632</v>
      </c>
      <c r="H104" s="2">
        <v>636</v>
      </c>
      <c r="I104" s="2">
        <v>614</v>
      </c>
      <c r="J104" s="2">
        <v>635</v>
      </c>
      <c r="K104" s="2">
        <v>620</v>
      </c>
      <c r="L104" s="2">
        <v>638</v>
      </c>
      <c r="M104" s="2">
        <v>568</v>
      </c>
      <c r="N104" s="2">
        <v>532</v>
      </c>
      <c r="O104" s="2">
        <v>558</v>
      </c>
      <c r="P104" s="2">
        <v>648</v>
      </c>
      <c r="Q104" s="2">
        <v>649</v>
      </c>
      <c r="R104" s="2">
        <v>644</v>
      </c>
      <c r="S104" s="2">
        <v>671</v>
      </c>
      <c r="T104" s="2">
        <v>736</v>
      </c>
      <c r="U104" s="2">
        <v>799</v>
      </c>
      <c r="V104" s="2">
        <v>801</v>
      </c>
      <c r="W104" s="2">
        <v>791</v>
      </c>
      <c r="X104" s="2">
        <v>775</v>
      </c>
      <c r="Y104" s="2">
        <v>757</v>
      </c>
      <c r="AA104" s="4">
        <v>44299</v>
      </c>
      <c r="AB104">
        <f t="shared" si="38"/>
        <v>0.80524344569288386</v>
      </c>
      <c r="AC104">
        <f t="shared" si="39"/>
        <v>0.78526841448189766</v>
      </c>
      <c r="AD104">
        <f t="shared" si="40"/>
        <v>0.76529338327091134</v>
      </c>
      <c r="AE104">
        <f t="shared" si="41"/>
        <v>0.76279650436953805</v>
      </c>
      <c r="AF104">
        <f t="shared" si="42"/>
        <v>0.76654182272159799</v>
      </c>
      <c r="AG104">
        <f t="shared" si="43"/>
        <v>0.78901373283395759</v>
      </c>
      <c r="AH104">
        <f t="shared" si="44"/>
        <v>0.79400749063670417</v>
      </c>
      <c r="AI104">
        <f t="shared" si="45"/>
        <v>0.76654182272159799</v>
      </c>
      <c r="AJ104">
        <f t="shared" si="46"/>
        <v>0.79275905118601753</v>
      </c>
      <c r="AK104">
        <f t="shared" si="47"/>
        <v>0.77403245942571786</v>
      </c>
      <c r="AL104">
        <f t="shared" si="48"/>
        <v>0.79650436953807735</v>
      </c>
      <c r="AM104">
        <f t="shared" si="49"/>
        <v>0.70911360799001244</v>
      </c>
      <c r="AN104">
        <f t="shared" si="50"/>
        <v>0.66416978776529334</v>
      </c>
      <c r="AO104">
        <f t="shared" si="51"/>
        <v>0.6966292134831461</v>
      </c>
      <c r="AP104">
        <f t="shared" si="52"/>
        <v>0.8089887640449438</v>
      </c>
      <c r="AQ104">
        <f t="shared" si="53"/>
        <v>0.81023720349563044</v>
      </c>
      <c r="AR104">
        <f t="shared" si="54"/>
        <v>0.80399500624219722</v>
      </c>
      <c r="AS104">
        <f t="shared" si="55"/>
        <v>0.83770287141073663</v>
      </c>
      <c r="AT104">
        <f t="shared" si="56"/>
        <v>0.91885143570536831</v>
      </c>
      <c r="AU104">
        <f t="shared" si="57"/>
        <v>0.99750312109862671</v>
      </c>
      <c r="AV104">
        <f t="shared" si="58"/>
        <v>1</v>
      </c>
      <c r="AW104">
        <f t="shared" si="59"/>
        <v>0.98751560549313355</v>
      </c>
      <c r="AX104">
        <f t="shared" si="60"/>
        <v>0.96754057428214735</v>
      </c>
      <c r="AY104">
        <f t="shared" si="61"/>
        <v>0.94506866416978774</v>
      </c>
      <c r="AZ104">
        <f t="shared" si="62"/>
        <v>0.66416978776529334</v>
      </c>
      <c r="BA104" s="6" t="s">
        <v>35</v>
      </c>
      <c r="BB104" t="str" cm="1">
        <f t="array" ref="BB104">_xlfn.SWITCH(MONTH($AA104),3,"봄",4,"봄",5,"봄",6,"여름",7,"여름",8,"여름",9,"가을",10,"가을",11,"가을",12,"겨울",1,"겨울",2,"겨울")</f>
        <v>봄</v>
      </c>
      <c r="BD104" t="str">
        <f t="shared" si="63"/>
        <v/>
      </c>
      <c r="BE104" s="6">
        <f>[1]ptemp!$F104</f>
        <v>4</v>
      </c>
      <c r="BF104">
        <f>[1]solar!$E104</f>
        <v>4</v>
      </c>
      <c r="BG104" t="str">
        <f t="shared" si="64"/>
        <v>0</v>
      </c>
      <c r="BH104" s="11"/>
      <c r="BI104">
        <f t="shared" si="65"/>
        <v>2</v>
      </c>
      <c r="BJ104">
        <f t="shared" si="66"/>
        <v>0</v>
      </c>
      <c r="BK104">
        <f t="shared" si="67"/>
        <v>1</v>
      </c>
      <c r="BL104">
        <f t="shared" si="68"/>
        <v>13</v>
      </c>
      <c r="BM104">
        <f t="shared" si="69"/>
        <v>21</v>
      </c>
      <c r="BN104" s="11">
        <v>5.7</v>
      </c>
      <c r="BO104">
        <f t="shared" si="70"/>
        <v>3</v>
      </c>
      <c r="BR104">
        <v>1</v>
      </c>
      <c r="BS104">
        <v>14</v>
      </c>
      <c r="BT104">
        <v>20</v>
      </c>
      <c r="BU104">
        <v>2</v>
      </c>
      <c r="BV104">
        <v>12</v>
      </c>
      <c r="BW104">
        <v>21</v>
      </c>
      <c r="BX104">
        <v>3</v>
      </c>
      <c r="BY104">
        <v>5</v>
      </c>
      <c r="BZ104">
        <v>12</v>
      </c>
      <c r="CA104">
        <v>4</v>
      </c>
      <c r="CB104">
        <v>13</v>
      </c>
      <c r="CC104">
        <v>19</v>
      </c>
      <c r="CE104" t="s">
        <v>82</v>
      </c>
      <c r="CF104">
        <v>4</v>
      </c>
      <c r="CG104">
        <v>11</v>
      </c>
      <c r="CH104" t="s">
        <v>81</v>
      </c>
      <c r="CI104">
        <v>12</v>
      </c>
      <c r="CJ104">
        <v>20</v>
      </c>
      <c r="CM104">
        <v>1</v>
      </c>
      <c r="CN104">
        <v>13</v>
      </c>
      <c r="CO104">
        <v>20</v>
      </c>
      <c r="CP104">
        <v>2</v>
      </c>
      <c r="CQ104">
        <v>13</v>
      </c>
      <c r="CR104">
        <v>19</v>
      </c>
      <c r="CS104">
        <v>3</v>
      </c>
      <c r="CT104">
        <v>12</v>
      </c>
      <c r="CU104">
        <v>20</v>
      </c>
      <c r="CV104">
        <v>4</v>
      </c>
      <c r="CW104">
        <v>11</v>
      </c>
      <c r="CX104">
        <v>21</v>
      </c>
      <c r="CY104">
        <v>5</v>
      </c>
      <c r="CZ104">
        <v>12</v>
      </c>
      <c r="DA104">
        <v>21</v>
      </c>
      <c r="DB104">
        <v>6</v>
      </c>
      <c r="DC104">
        <v>5</v>
      </c>
      <c r="DD104">
        <v>19</v>
      </c>
      <c r="DE104">
        <v>7</v>
      </c>
      <c r="DF104">
        <v>5</v>
      </c>
      <c r="DG104">
        <v>20</v>
      </c>
      <c r="DH104">
        <v>8</v>
      </c>
      <c r="DI104">
        <v>5</v>
      </c>
      <c r="DJ104">
        <v>19</v>
      </c>
      <c r="DK104">
        <v>9</v>
      </c>
      <c r="DL104">
        <v>5</v>
      </c>
      <c r="DM104">
        <v>16</v>
      </c>
      <c r="DN104">
        <v>10</v>
      </c>
      <c r="DO104">
        <v>5</v>
      </c>
      <c r="DP104">
        <v>19</v>
      </c>
    </row>
    <row r="105" spans="1:120" ht="15.6">
      <c r="A105" s="2">
        <v>20210414</v>
      </c>
      <c r="B105" s="2">
        <v>711</v>
      </c>
      <c r="C105" s="2">
        <v>678</v>
      </c>
      <c r="D105" s="2">
        <v>667</v>
      </c>
      <c r="E105" s="2">
        <v>660</v>
      </c>
      <c r="F105" s="2">
        <v>662</v>
      </c>
      <c r="G105" s="2">
        <v>675</v>
      </c>
      <c r="H105" s="2">
        <v>679</v>
      </c>
      <c r="I105" s="2">
        <v>666</v>
      </c>
      <c r="J105" s="2">
        <v>645</v>
      </c>
      <c r="K105" s="2">
        <v>632</v>
      </c>
      <c r="L105" s="2">
        <v>520</v>
      </c>
      <c r="M105" s="2">
        <v>432</v>
      </c>
      <c r="N105" s="2">
        <v>451</v>
      </c>
      <c r="O105" s="2">
        <v>488</v>
      </c>
      <c r="P105" s="2">
        <v>516</v>
      </c>
      <c r="Q105" s="2">
        <v>560</v>
      </c>
      <c r="R105" s="2">
        <v>607</v>
      </c>
      <c r="S105" s="2">
        <v>672</v>
      </c>
      <c r="T105" s="2">
        <v>758</v>
      </c>
      <c r="U105" s="2">
        <v>822</v>
      </c>
      <c r="V105" s="2">
        <v>818</v>
      </c>
      <c r="W105" s="2">
        <v>800</v>
      </c>
      <c r="X105" s="2">
        <v>787</v>
      </c>
      <c r="Y105" s="2">
        <v>775</v>
      </c>
      <c r="AA105" s="4">
        <v>44300</v>
      </c>
      <c r="AB105">
        <f t="shared" si="38"/>
        <v>0.86496350364963503</v>
      </c>
      <c r="AC105">
        <f t="shared" si="39"/>
        <v>0.82481751824817517</v>
      </c>
      <c r="AD105">
        <f t="shared" si="40"/>
        <v>0.81143552311435518</v>
      </c>
      <c r="AE105">
        <f t="shared" si="41"/>
        <v>0.8029197080291971</v>
      </c>
      <c r="AF105">
        <f t="shared" si="42"/>
        <v>0.805352798053528</v>
      </c>
      <c r="AG105">
        <f t="shared" si="43"/>
        <v>0.82116788321167888</v>
      </c>
      <c r="AH105">
        <f t="shared" si="44"/>
        <v>0.82603406326034068</v>
      </c>
      <c r="AI105">
        <f t="shared" si="45"/>
        <v>0.81021897810218979</v>
      </c>
      <c r="AJ105">
        <f t="shared" si="46"/>
        <v>0.78467153284671531</v>
      </c>
      <c r="AK105">
        <f t="shared" si="47"/>
        <v>0.76885644768856443</v>
      </c>
      <c r="AL105">
        <f t="shared" si="48"/>
        <v>0.63260340632603407</v>
      </c>
      <c r="AM105">
        <f t="shared" si="49"/>
        <v>0.52554744525547448</v>
      </c>
      <c r="AN105">
        <f t="shared" si="50"/>
        <v>0.54866180048661806</v>
      </c>
      <c r="AO105">
        <f t="shared" si="51"/>
        <v>0.59367396593673971</v>
      </c>
      <c r="AP105">
        <f t="shared" si="52"/>
        <v>0.62773722627737227</v>
      </c>
      <c r="AQ105">
        <f t="shared" si="53"/>
        <v>0.68126520681265201</v>
      </c>
      <c r="AR105">
        <f t="shared" si="54"/>
        <v>0.73844282238442827</v>
      </c>
      <c r="AS105">
        <f t="shared" si="55"/>
        <v>0.81751824817518248</v>
      </c>
      <c r="AT105">
        <f t="shared" si="56"/>
        <v>0.92214111922141118</v>
      </c>
      <c r="AU105">
        <f t="shared" si="57"/>
        <v>1</v>
      </c>
      <c r="AV105">
        <f t="shared" si="58"/>
        <v>0.99513381995133821</v>
      </c>
      <c r="AW105">
        <f t="shared" si="59"/>
        <v>0.97323600973236013</v>
      </c>
      <c r="AX105">
        <f t="shared" si="60"/>
        <v>0.95742092457420924</v>
      </c>
      <c r="AY105">
        <f t="shared" si="61"/>
        <v>0.94282238442822386</v>
      </c>
      <c r="AZ105">
        <f t="shared" si="62"/>
        <v>0.52554744525547448</v>
      </c>
      <c r="BA105" s="8" t="s">
        <v>36</v>
      </c>
      <c r="BB105" t="str" cm="1">
        <f t="array" ref="BB105">_xlfn.SWITCH(MONTH($AA105),3,"봄",4,"봄",5,"봄",6,"여름",7,"여름",8,"여름",9,"가을",10,"가을",11,"가을",12,"겨울",1,"겨울",2,"겨울")</f>
        <v>봄</v>
      </c>
      <c r="BD105" t="str">
        <f t="shared" si="63"/>
        <v/>
      </c>
      <c r="BE105" s="6">
        <f>[1]ptemp!$F105</f>
        <v>4</v>
      </c>
      <c r="BF105">
        <f>[1]solar!$E105</f>
        <v>15</v>
      </c>
      <c r="BG105" t="str">
        <f t="shared" si="64"/>
        <v>0</v>
      </c>
      <c r="BH105" s="11"/>
      <c r="BI105">
        <f t="shared" si="65"/>
        <v>3</v>
      </c>
      <c r="BJ105">
        <f t="shared" si="66"/>
        <v>0</v>
      </c>
      <c r="BK105">
        <f t="shared" si="67"/>
        <v>1</v>
      </c>
      <c r="BL105">
        <f t="shared" si="68"/>
        <v>12</v>
      </c>
      <c r="BM105">
        <f t="shared" si="69"/>
        <v>20</v>
      </c>
      <c r="BN105" s="11">
        <v>5.8</v>
      </c>
      <c r="BO105">
        <f t="shared" si="70"/>
        <v>3</v>
      </c>
      <c r="BR105">
        <v>1</v>
      </c>
      <c r="BS105">
        <v>13</v>
      </c>
      <c r="BT105">
        <v>20</v>
      </c>
      <c r="BU105">
        <v>2</v>
      </c>
      <c r="BV105">
        <v>5</v>
      </c>
      <c r="BW105">
        <v>20</v>
      </c>
      <c r="BX105">
        <v>3</v>
      </c>
      <c r="BY105">
        <v>5</v>
      </c>
      <c r="BZ105">
        <v>20</v>
      </c>
      <c r="CA105">
        <v>4</v>
      </c>
      <c r="CB105">
        <v>13</v>
      </c>
      <c r="CC105">
        <v>19</v>
      </c>
      <c r="CE105" t="s">
        <v>82</v>
      </c>
      <c r="CF105">
        <v>4</v>
      </c>
      <c r="CG105">
        <v>19</v>
      </c>
      <c r="CH105" t="s">
        <v>81</v>
      </c>
      <c r="CI105">
        <v>10</v>
      </c>
      <c r="CJ105">
        <v>20</v>
      </c>
      <c r="CM105">
        <v>1</v>
      </c>
      <c r="CN105">
        <v>13</v>
      </c>
      <c r="CO105">
        <v>20</v>
      </c>
      <c r="CP105">
        <v>2</v>
      </c>
      <c r="CQ105">
        <v>5</v>
      </c>
      <c r="CR105">
        <v>18</v>
      </c>
      <c r="CS105">
        <v>3</v>
      </c>
      <c r="CT105">
        <v>10</v>
      </c>
      <c r="CU105">
        <v>21</v>
      </c>
      <c r="CV105">
        <v>4</v>
      </c>
      <c r="CW105">
        <v>8</v>
      </c>
      <c r="CX105">
        <v>20</v>
      </c>
      <c r="CY105">
        <v>5</v>
      </c>
      <c r="CZ105">
        <v>10</v>
      </c>
      <c r="DA105">
        <v>21</v>
      </c>
      <c r="DB105">
        <v>6</v>
      </c>
      <c r="DC105">
        <v>5</v>
      </c>
      <c r="DD105">
        <v>19</v>
      </c>
      <c r="DE105">
        <v>7</v>
      </c>
      <c r="DF105">
        <v>5</v>
      </c>
      <c r="DG105">
        <v>14</v>
      </c>
      <c r="DH105">
        <v>8</v>
      </c>
      <c r="DI105">
        <v>5</v>
      </c>
      <c r="DJ105">
        <v>14</v>
      </c>
      <c r="DK105">
        <v>9</v>
      </c>
      <c r="DL105">
        <v>5</v>
      </c>
      <c r="DM105">
        <v>20</v>
      </c>
      <c r="DN105">
        <v>10</v>
      </c>
      <c r="DO105">
        <v>5</v>
      </c>
      <c r="DP105">
        <v>18</v>
      </c>
    </row>
    <row r="106" spans="1:120" ht="15.6">
      <c r="A106" s="2">
        <v>20210415</v>
      </c>
      <c r="B106" s="2">
        <v>726</v>
      </c>
      <c r="C106" s="2">
        <v>696</v>
      </c>
      <c r="D106" s="2">
        <v>679</v>
      </c>
      <c r="E106" s="2">
        <v>665</v>
      </c>
      <c r="F106" s="2">
        <v>667</v>
      </c>
      <c r="G106" s="2">
        <v>687</v>
      </c>
      <c r="H106" s="2">
        <v>689</v>
      </c>
      <c r="I106" s="2">
        <v>598</v>
      </c>
      <c r="J106" s="2">
        <v>536</v>
      </c>
      <c r="K106" s="2">
        <v>522</v>
      </c>
      <c r="L106" s="2">
        <v>504</v>
      </c>
      <c r="M106" s="2">
        <v>481</v>
      </c>
      <c r="N106" s="2">
        <v>484</v>
      </c>
      <c r="O106" s="2">
        <v>543</v>
      </c>
      <c r="P106" s="2">
        <v>558</v>
      </c>
      <c r="Q106" s="2">
        <v>609</v>
      </c>
      <c r="R106" s="2">
        <v>671</v>
      </c>
      <c r="S106" s="2">
        <v>666</v>
      </c>
      <c r="T106" s="2">
        <v>711</v>
      </c>
      <c r="U106" s="2">
        <v>781</v>
      </c>
      <c r="V106" s="2">
        <v>794</v>
      </c>
      <c r="W106" s="2">
        <v>777</v>
      </c>
      <c r="X106" s="2">
        <v>754</v>
      </c>
      <c r="Y106" s="2">
        <v>723</v>
      </c>
      <c r="AA106" s="4">
        <v>44301</v>
      </c>
      <c r="AB106">
        <f t="shared" si="38"/>
        <v>0.91435768261964734</v>
      </c>
      <c r="AC106">
        <f t="shared" si="39"/>
        <v>0.87657430730478592</v>
      </c>
      <c r="AD106">
        <f t="shared" si="40"/>
        <v>0.85516372795969775</v>
      </c>
      <c r="AE106">
        <f t="shared" si="41"/>
        <v>0.83753148614609574</v>
      </c>
      <c r="AF106">
        <f t="shared" si="42"/>
        <v>0.84005037783375314</v>
      </c>
      <c r="AG106">
        <f t="shared" si="43"/>
        <v>0.86523929471032746</v>
      </c>
      <c r="AH106">
        <f t="shared" si="44"/>
        <v>0.86775818639798485</v>
      </c>
      <c r="AI106">
        <f t="shared" si="45"/>
        <v>0.75314861460957183</v>
      </c>
      <c r="AJ106">
        <f t="shared" si="46"/>
        <v>0.67506297229219148</v>
      </c>
      <c r="AK106">
        <f t="shared" si="47"/>
        <v>0.65743073047858946</v>
      </c>
      <c r="AL106">
        <f t="shared" si="48"/>
        <v>0.63476070528967254</v>
      </c>
      <c r="AM106">
        <f t="shared" si="49"/>
        <v>0.60579345088161207</v>
      </c>
      <c r="AN106">
        <f t="shared" si="50"/>
        <v>0.60957178841309823</v>
      </c>
      <c r="AO106">
        <f t="shared" si="51"/>
        <v>0.68387909319899243</v>
      </c>
      <c r="AP106">
        <f t="shared" si="52"/>
        <v>0.70277078085642319</v>
      </c>
      <c r="AQ106">
        <f t="shared" si="53"/>
        <v>0.76700251889168769</v>
      </c>
      <c r="AR106">
        <f t="shared" si="54"/>
        <v>0.84508816120906805</v>
      </c>
      <c r="AS106">
        <f t="shared" si="55"/>
        <v>0.83879093198992438</v>
      </c>
      <c r="AT106">
        <f t="shared" si="56"/>
        <v>0.89546599496221657</v>
      </c>
      <c r="AU106">
        <f t="shared" si="57"/>
        <v>0.98362720403022674</v>
      </c>
      <c r="AV106">
        <f t="shared" si="58"/>
        <v>1</v>
      </c>
      <c r="AW106">
        <f t="shared" si="59"/>
        <v>0.97858942065491183</v>
      </c>
      <c r="AX106">
        <f t="shared" si="60"/>
        <v>0.94962216624685136</v>
      </c>
      <c r="AY106">
        <f t="shared" si="61"/>
        <v>0.91057934508816119</v>
      </c>
      <c r="AZ106">
        <f t="shared" si="62"/>
        <v>0.60579345088161207</v>
      </c>
      <c r="BA106" s="9" t="s">
        <v>37</v>
      </c>
      <c r="BB106" t="str" cm="1">
        <f t="array" ref="BB106">_xlfn.SWITCH(MONTH($AA106),3,"봄",4,"봄",5,"봄",6,"여름",7,"여름",8,"여름",9,"가을",10,"가을",11,"가을",12,"겨울",1,"겨울",2,"겨울")</f>
        <v>봄</v>
      </c>
      <c r="BD106" t="str">
        <f t="shared" si="63"/>
        <v/>
      </c>
      <c r="BE106" s="6">
        <f>[1]ptemp!$F106</f>
        <v>5</v>
      </c>
      <c r="BF106">
        <f>[1]solar!$E106</f>
        <v>14</v>
      </c>
      <c r="BG106" t="str">
        <f t="shared" si="64"/>
        <v>0</v>
      </c>
      <c r="BH106" s="11"/>
      <c r="BI106">
        <f t="shared" si="65"/>
        <v>4</v>
      </c>
      <c r="BJ106">
        <f t="shared" si="66"/>
        <v>0</v>
      </c>
      <c r="BK106">
        <f t="shared" si="67"/>
        <v>1</v>
      </c>
      <c r="BL106">
        <f t="shared" si="68"/>
        <v>12</v>
      </c>
      <c r="BM106">
        <f t="shared" si="69"/>
        <v>21</v>
      </c>
      <c r="BN106" s="11">
        <v>7.9</v>
      </c>
      <c r="BO106">
        <f t="shared" si="70"/>
        <v>4</v>
      </c>
      <c r="BR106">
        <v>1</v>
      </c>
      <c r="BS106">
        <v>13</v>
      </c>
      <c r="BT106">
        <v>20</v>
      </c>
      <c r="BU106">
        <v>2</v>
      </c>
      <c r="BV106">
        <v>13</v>
      </c>
      <c r="BW106">
        <v>20</v>
      </c>
      <c r="BX106">
        <v>3</v>
      </c>
      <c r="BY106">
        <v>5</v>
      </c>
      <c r="BZ106">
        <v>19</v>
      </c>
      <c r="CA106">
        <v>4</v>
      </c>
      <c r="CB106">
        <v>4</v>
      </c>
      <c r="CC106">
        <v>18</v>
      </c>
      <c r="CE106" t="s">
        <v>82</v>
      </c>
      <c r="CF106">
        <v>5</v>
      </c>
      <c r="CG106">
        <v>18</v>
      </c>
      <c r="CH106" t="s">
        <v>81</v>
      </c>
      <c r="CI106">
        <v>10</v>
      </c>
      <c r="CJ106">
        <v>21</v>
      </c>
      <c r="CM106">
        <v>1</v>
      </c>
      <c r="CN106">
        <v>12</v>
      </c>
      <c r="CO106">
        <v>20</v>
      </c>
      <c r="CP106">
        <v>2</v>
      </c>
      <c r="CQ106">
        <v>13</v>
      </c>
      <c r="CR106">
        <v>19</v>
      </c>
      <c r="CS106">
        <v>3</v>
      </c>
      <c r="CT106">
        <v>9</v>
      </c>
      <c r="CU106">
        <v>20</v>
      </c>
      <c r="CV106">
        <v>4</v>
      </c>
      <c r="CW106">
        <v>4</v>
      </c>
      <c r="CX106">
        <v>21</v>
      </c>
      <c r="CY106">
        <v>5</v>
      </c>
      <c r="CZ106">
        <v>13</v>
      </c>
      <c r="DA106">
        <v>21</v>
      </c>
      <c r="DB106">
        <v>6</v>
      </c>
      <c r="DC106">
        <v>5</v>
      </c>
      <c r="DD106">
        <v>19</v>
      </c>
      <c r="DE106">
        <v>7</v>
      </c>
      <c r="DF106">
        <v>5</v>
      </c>
      <c r="DG106">
        <v>19</v>
      </c>
      <c r="DH106">
        <v>8</v>
      </c>
      <c r="DI106">
        <v>5</v>
      </c>
      <c r="DJ106">
        <v>18</v>
      </c>
      <c r="DK106">
        <v>9</v>
      </c>
      <c r="DL106">
        <v>6</v>
      </c>
      <c r="DM106">
        <v>20</v>
      </c>
      <c r="DN106">
        <v>10</v>
      </c>
      <c r="DO106">
        <v>5</v>
      </c>
      <c r="DP106">
        <v>18</v>
      </c>
    </row>
    <row r="107" spans="1:120" ht="15.6">
      <c r="A107" s="2">
        <v>20210416</v>
      </c>
      <c r="B107" s="2">
        <v>674</v>
      </c>
      <c r="C107" s="2">
        <v>633</v>
      </c>
      <c r="D107" s="2">
        <v>609</v>
      </c>
      <c r="E107" s="2">
        <v>599</v>
      </c>
      <c r="F107" s="2">
        <v>602</v>
      </c>
      <c r="G107" s="2">
        <v>629</v>
      </c>
      <c r="H107" s="2">
        <v>645</v>
      </c>
      <c r="I107" s="2">
        <v>559</v>
      </c>
      <c r="J107" s="2">
        <v>523</v>
      </c>
      <c r="K107" s="2">
        <v>514</v>
      </c>
      <c r="L107" s="2">
        <v>514</v>
      </c>
      <c r="M107" s="2">
        <v>504</v>
      </c>
      <c r="N107" s="2">
        <v>473</v>
      </c>
      <c r="O107" s="2">
        <v>510</v>
      </c>
      <c r="P107" s="2">
        <v>583</v>
      </c>
      <c r="Q107" s="2">
        <v>614</v>
      </c>
      <c r="R107" s="2">
        <v>613</v>
      </c>
      <c r="S107" s="2">
        <v>667</v>
      </c>
      <c r="T107" s="2">
        <v>698</v>
      </c>
      <c r="U107" s="2">
        <v>733</v>
      </c>
      <c r="V107" s="2">
        <v>744</v>
      </c>
      <c r="W107" s="2">
        <v>732</v>
      </c>
      <c r="X107" s="2">
        <v>711</v>
      </c>
      <c r="Y107" s="2">
        <v>690</v>
      </c>
      <c r="AA107" s="4">
        <v>44302</v>
      </c>
      <c r="AB107">
        <f t="shared" si="38"/>
        <v>0.90591397849462363</v>
      </c>
      <c r="AC107">
        <f t="shared" si="39"/>
        <v>0.85080645161290325</v>
      </c>
      <c r="AD107">
        <f t="shared" si="40"/>
        <v>0.81854838709677424</v>
      </c>
      <c r="AE107">
        <f t="shared" si="41"/>
        <v>0.80510752688172038</v>
      </c>
      <c r="AF107">
        <f t="shared" si="42"/>
        <v>0.80913978494623651</v>
      </c>
      <c r="AG107">
        <f t="shared" si="43"/>
        <v>0.84543010752688175</v>
      </c>
      <c r="AH107">
        <f t="shared" si="44"/>
        <v>0.86693548387096775</v>
      </c>
      <c r="AI107">
        <f t="shared" si="45"/>
        <v>0.75134408602150538</v>
      </c>
      <c r="AJ107">
        <f t="shared" si="46"/>
        <v>0.70295698924731187</v>
      </c>
      <c r="AK107">
        <f t="shared" si="47"/>
        <v>0.69086021505376349</v>
      </c>
      <c r="AL107">
        <f t="shared" si="48"/>
        <v>0.69086021505376349</v>
      </c>
      <c r="AM107">
        <f t="shared" si="49"/>
        <v>0.67741935483870963</v>
      </c>
      <c r="AN107">
        <f t="shared" si="50"/>
        <v>0.635752688172043</v>
      </c>
      <c r="AO107">
        <f t="shared" si="51"/>
        <v>0.68548387096774188</v>
      </c>
      <c r="AP107">
        <f t="shared" si="52"/>
        <v>0.78360215053763438</v>
      </c>
      <c r="AQ107">
        <f t="shared" si="53"/>
        <v>0.82526881720430112</v>
      </c>
      <c r="AR107">
        <f t="shared" si="54"/>
        <v>0.82392473118279574</v>
      </c>
      <c r="AS107">
        <f t="shared" si="55"/>
        <v>0.896505376344086</v>
      </c>
      <c r="AT107">
        <f t="shared" si="56"/>
        <v>0.93817204301075274</v>
      </c>
      <c r="AU107">
        <f t="shared" si="57"/>
        <v>0.98521505376344087</v>
      </c>
      <c r="AV107">
        <f t="shared" si="58"/>
        <v>1</v>
      </c>
      <c r="AW107">
        <f t="shared" si="59"/>
        <v>0.9838709677419355</v>
      </c>
      <c r="AX107">
        <f t="shared" si="60"/>
        <v>0.95564516129032262</v>
      </c>
      <c r="AY107">
        <f t="shared" si="61"/>
        <v>0.92741935483870963</v>
      </c>
      <c r="AZ107">
        <f t="shared" si="62"/>
        <v>0.635752688172043</v>
      </c>
      <c r="BA107" s="6" t="s">
        <v>38</v>
      </c>
      <c r="BB107" t="str" cm="1">
        <f t="array" ref="BB107">_xlfn.SWITCH(MONTH($AA107),3,"봄",4,"봄",5,"봄",6,"여름",7,"여름",8,"여름",9,"가을",10,"가을",11,"가을",12,"겨울",1,"겨울",2,"겨울")</f>
        <v>봄</v>
      </c>
      <c r="BD107" t="str">
        <f t="shared" si="63"/>
        <v/>
      </c>
      <c r="BE107" s="6">
        <f>[1]ptemp!$F107</f>
        <v>6</v>
      </c>
      <c r="BF107">
        <f>[1]solar!$E107</f>
        <v>14</v>
      </c>
      <c r="BG107" t="str">
        <f t="shared" si="64"/>
        <v>0</v>
      </c>
      <c r="BH107" s="11"/>
      <c r="BI107">
        <f t="shared" si="65"/>
        <v>5</v>
      </c>
      <c r="BJ107">
        <f t="shared" si="66"/>
        <v>0</v>
      </c>
      <c r="BK107">
        <f t="shared" si="67"/>
        <v>1</v>
      </c>
      <c r="BL107">
        <f t="shared" si="68"/>
        <v>13</v>
      </c>
      <c r="BM107">
        <f t="shared" si="69"/>
        <v>21</v>
      </c>
      <c r="BN107" s="11">
        <v>11</v>
      </c>
      <c r="BO107">
        <f t="shared" si="70"/>
        <v>5</v>
      </c>
      <c r="BR107">
        <v>1</v>
      </c>
      <c r="BS107">
        <v>13</v>
      </c>
      <c r="BT107">
        <v>20</v>
      </c>
      <c r="BU107">
        <v>2</v>
      </c>
      <c r="BV107">
        <v>12</v>
      </c>
      <c r="BW107">
        <v>21</v>
      </c>
      <c r="BX107">
        <v>3</v>
      </c>
      <c r="BY107">
        <v>5</v>
      </c>
      <c r="BZ107">
        <v>14</v>
      </c>
      <c r="CA107">
        <v>4</v>
      </c>
      <c r="CB107">
        <v>13</v>
      </c>
      <c r="CC107">
        <v>19</v>
      </c>
      <c r="CE107" t="s">
        <v>82</v>
      </c>
      <c r="CF107">
        <v>5</v>
      </c>
      <c r="CG107">
        <v>12</v>
      </c>
      <c r="CH107" t="s">
        <v>81</v>
      </c>
      <c r="CI107">
        <v>12</v>
      </c>
      <c r="CJ107">
        <v>21</v>
      </c>
      <c r="CM107">
        <v>1</v>
      </c>
      <c r="CN107">
        <v>13</v>
      </c>
      <c r="CO107">
        <v>20</v>
      </c>
      <c r="CP107">
        <v>2</v>
      </c>
      <c r="CQ107">
        <v>13</v>
      </c>
      <c r="CR107">
        <v>19</v>
      </c>
      <c r="CS107">
        <v>3</v>
      </c>
      <c r="CT107">
        <v>12</v>
      </c>
      <c r="CU107">
        <v>21</v>
      </c>
      <c r="CV107">
        <v>4</v>
      </c>
      <c r="CW107">
        <v>10</v>
      </c>
      <c r="CX107">
        <v>22</v>
      </c>
      <c r="CY107">
        <v>5</v>
      </c>
      <c r="CZ107">
        <v>4</v>
      </c>
      <c r="DA107">
        <v>20</v>
      </c>
      <c r="DB107">
        <v>6</v>
      </c>
      <c r="DC107">
        <v>4</v>
      </c>
      <c r="DD107">
        <v>19</v>
      </c>
      <c r="DE107">
        <v>7</v>
      </c>
      <c r="DF107">
        <v>5</v>
      </c>
      <c r="DG107">
        <v>18</v>
      </c>
      <c r="DH107">
        <v>8</v>
      </c>
      <c r="DI107">
        <v>5</v>
      </c>
      <c r="DJ107">
        <v>20</v>
      </c>
      <c r="DK107">
        <v>9</v>
      </c>
      <c r="DL107">
        <v>5</v>
      </c>
      <c r="DM107">
        <v>20</v>
      </c>
      <c r="DN107">
        <v>10</v>
      </c>
      <c r="DO107">
        <v>5</v>
      </c>
      <c r="DP107">
        <v>19</v>
      </c>
    </row>
    <row r="108" spans="1:120" ht="15.6">
      <c r="A108" s="2">
        <v>20210417</v>
      </c>
      <c r="B108" s="2">
        <v>650</v>
      </c>
      <c r="C108" s="2">
        <v>615</v>
      </c>
      <c r="D108" s="2">
        <v>597</v>
      </c>
      <c r="E108" s="2">
        <v>589</v>
      </c>
      <c r="F108" s="2">
        <v>595</v>
      </c>
      <c r="G108" s="2">
        <v>622</v>
      </c>
      <c r="H108" s="2">
        <v>625</v>
      </c>
      <c r="I108" s="2">
        <v>549</v>
      </c>
      <c r="J108" s="2">
        <v>464</v>
      </c>
      <c r="K108" s="2">
        <v>371</v>
      </c>
      <c r="L108" s="2">
        <v>395</v>
      </c>
      <c r="M108" s="2">
        <v>401</v>
      </c>
      <c r="N108" s="2">
        <v>392</v>
      </c>
      <c r="O108" s="2">
        <v>451</v>
      </c>
      <c r="P108" s="2">
        <v>461</v>
      </c>
      <c r="Q108" s="2">
        <v>482</v>
      </c>
      <c r="R108" s="2">
        <v>559</v>
      </c>
      <c r="S108" s="2">
        <v>635</v>
      </c>
      <c r="T108" s="2">
        <v>725</v>
      </c>
      <c r="U108" s="2">
        <v>788</v>
      </c>
      <c r="V108" s="2">
        <v>792</v>
      </c>
      <c r="W108" s="2">
        <v>785</v>
      </c>
      <c r="X108" s="2">
        <v>771</v>
      </c>
      <c r="Y108" s="2">
        <v>754</v>
      </c>
      <c r="AA108" s="4">
        <v>44303</v>
      </c>
      <c r="AB108">
        <f t="shared" si="38"/>
        <v>0.82070707070707072</v>
      </c>
      <c r="AC108">
        <f t="shared" si="39"/>
        <v>0.77651515151515149</v>
      </c>
      <c r="AD108">
        <f t="shared" si="40"/>
        <v>0.75378787878787878</v>
      </c>
      <c r="AE108">
        <f t="shared" si="41"/>
        <v>0.74368686868686873</v>
      </c>
      <c r="AF108">
        <f t="shared" si="42"/>
        <v>0.7512626262626263</v>
      </c>
      <c r="AG108">
        <f t="shared" si="43"/>
        <v>0.78535353535353536</v>
      </c>
      <c r="AH108">
        <f t="shared" si="44"/>
        <v>0.78914141414141414</v>
      </c>
      <c r="AI108">
        <f t="shared" si="45"/>
        <v>0.69318181818181823</v>
      </c>
      <c r="AJ108">
        <f t="shared" si="46"/>
        <v>0.58585858585858586</v>
      </c>
      <c r="AK108">
        <f t="shared" si="47"/>
        <v>0.46843434343434343</v>
      </c>
      <c r="AL108">
        <f t="shared" si="48"/>
        <v>0.49873737373737376</v>
      </c>
      <c r="AM108">
        <f t="shared" si="49"/>
        <v>0.50631313131313127</v>
      </c>
      <c r="AN108">
        <f t="shared" si="50"/>
        <v>0.49494949494949497</v>
      </c>
      <c r="AO108">
        <f t="shared" si="51"/>
        <v>0.56944444444444442</v>
      </c>
      <c r="AP108">
        <f t="shared" si="52"/>
        <v>0.58207070707070707</v>
      </c>
      <c r="AQ108">
        <f t="shared" si="53"/>
        <v>0.60858585858585856</v>
      </c>
      <c r="AR108">
        <f t="shared" si="54"/>
        <v>0.70580808080808077</v>
      </c>
      <c r="AS108">
        <f t="shared" si="55"/>
        <v>0.8017676767676768</v>
      </c>
      <c r="AT108">
        <f t="shared" si="56"/>
        <v>0.91540404040404044</v>
      </c>
      <c r="AU108">
        <f t="shared" si="57"/>
        <v>0.99494949494949492</v>
      </c>
      <c r="AV108">
        <f t="shared" si="58"/>
        <v>1</v>
      </c>
      <c r="AW108">
        <f t="shared" si="59"/>
        <v>0.99116161616161613</v>
      </c>
      <c r="AX108">
        <f t="shared" si="60"/>
        <v>0.97348484848484851</v>
      </c>
      <c r="AY108">
        <f t="shared" si="61"/>
        <v>0.95202020202020199</v>
      </c>
      <c r="AZ108">
        <f t="shared" si="62"/>
        <v>0.46843434343434343</v>
      </c>
      <c r="BA108" s="8" t="s">
        <v>39</v>
      </c>
      <c r="BB108" t="str" cm="1">
        <f t="array" ref="BB108">_xlfn.SWITCH(MONTH($AA108),3,"봄",4,"봄",5,"봄",6,"여름",7,"여름",8,"여름",9,"가을",10,"가을",11,"가을",12,"겨울",1,"겨울",2,"겨울")</f>
        <v>봄</v>
      </c>
      <c r="BD108" t="str">
        <f t="shared" si="63"/>
        <v>휴일</v>
      </c>
      <c r="BE108" s="6">
        <f>[1]ptemp!$F108</f>
        <v>5</v>
      </c>
      <c r="BF108">
        <f>[1]solar!$E108</f>
        <v>14</v>
      </c>
      <c r="BG108" t="str">
        <f t="shared" si="64"/>
        <v>0</v>
      </c>
      <c r="BH108" s="11"/>
      <c r="BI108">
        <f t="shared" si="65"/>
        <v>6</v>
      </c>
      <c r="BJ108">
        <f t="shared" si="66"/>
        <v>1</v>
      </c>
      <c r="BK108">
        <f t="shared" si="67"/>
        <v>1</v>
      </c>
      <c r="BL108">
        <f t="shared" si="68"/>
        <v>10</v>
      </c>
      <c r="BM108">
        <f t="shared" si="69"/>
        <v>21</v>
      </c>
      <c r="BN108" s="11">
        <v>9.5</v>
      </c>
      <c r="BO108">
        <f t="shared" si="70"/>
        <v>4</v>
      </c>
      <c r="BR108">
        <v>1</v>
      </c>
      <c r="BS108">
        <v>13</v>
      </c>
      <c r="BT108">
        <v>20</v>
      </c>
      <c r="BU108">
        <v>2</v>
      </c>
      <c r="BV108">
        <v>4</v>
      </c>
      <c r="BW108">
        <v>21</v>
      </c>
      <c r="BX108">
        <v>3</v>
      </c>
      <c r="BY108">
        <v>4</v>
      </c>
      <c r="BZ108">
        <v>19</v>
      </c>
      <c r="CA108">
        <v>4</v>
      </c>
      <c r="CB108">
        <v>13</v>
      </c>
      <c r="CC108">
        <v>19</v>
      </c>
      <c r="CE108" t="s">
        <v>82</v>
      </c>
      <c r="CF108">
        <v>4</v>
      </c>
      <c r="CG108">
        <v>18</v>
      </c>
      <c r="CH108" t="s">
        <v>81</v>
      </c>
      <c r="CI108">
        <v>12</v>
      </c>
      <c r="CJ108">
        <v>21</v>
      </c>
      <c r="CM108">
        <v>1</v>
      </c>
      <c r="CN108">
        <v>13</v>
      </c>
      <c r="CO108">
        <v>20</v>
      </c>
      <c r="CP108">
        <v>2</v>
      </c>
      <c r="CQ108">
        <v>13</v>
      </c>
      <c r="CR108">
        <v>20</v>
      </c>
      <c r="CS108">
        <v>3</v>
      </c>
      <c r="CT108">
        <v>13</v>
      </c>
      <c r="CU108">
        <v>21</v>
      </c>
      <c r="CV108">
        <v>4</v>
      </c>
      <c r="CW108">
        <v>4</v>
      </c>
      <c r="CX108">
        <v>19</v>
      </c>
      <c r="CY108">
        <v>5</v>
      </c>
      <c r="CZ108">
        <v>4</v>
      </c>
      <c r="DA108">
        <v>19</v>
      </c>
      <c r="DB108">
        <v>6</v>
      </c>
      <c r="DC108">
        <v>5</v>
      </c>
      <c r="DD108">
        <v>19</v>
      </c>
      <c r="DE108">
        <v>7</v>
      </c>
      <c r="DF108">
        <v>5</v>
      </c>
      <c r="DG108">
        <v>19</v>
      </c>
      <c r="DH108">
        <v>8</v>
      </c>
      <c r="DI108">
        <v>5</v>
      </c>
      <c r="DJ108">
        <v>20</v>
      </c>
      <c r="DK108">
        <v>9</v>
      </c>
      <c r="DL108">
        <v>5</v>
      </c>
      <c r="DM108">
        <v>14</v>
      </c>
      <c r="DN108">
        <v>10</v>
      </c>
      <c r="DO108">
        <v>5</v>
      </c>
      <c r="DP108">
        <v>19</v>
      </c>
    </row>
    <row r="109" spans="1:120" ht="15.6">
      <c r="A109" s="2">
        <v>20210418</v>
      </c>
      <c r="B109" s="2">
        <v>710</v>
      </c>
      <c r="C109" s="2">
        <v>682</v>
      </c>
      <c r="D109" s="2">
        <v>668</v>
      </c>
      <c r="E109" s="2">
        <v>657</v>
      </c>
      <c r="F109" s="2">
        <v>659</v>
      </c>
      <c r="G109" s="2">
        <v>671</v>
      </c>
      <c r="H109" s="2">
        <v>643</v>
      </c>
      <c r="I109" s="2">
        <v>525</v>
      </c>
      <c r="J109" s="2">
        <v>449</v>
      </c>
      <c r="K109" s="2">
        <v>412</v>
      </c>
      <c r="L109" s="2">
        <v>405</v>
      </c>
      <c r="M109" s="2">
        <v>397</v>
      </c>
      <c r="N109" s="2">
        <v>399</v>
      </c>
      <c r="O109" s="2">
        <v>423</v>
      </c>
      <c r="P109" s="2">
        <v>423</v>
      </c>
      <c r="Q109" s="2">
        <v>473</v>
      </c>
      <c r="R109" s="2">
        <v>541</v>
      </c>
      <c r="S109" s="2">
        <v>628</v>
      </c>
      <c r="T109" s="2">
        <v>711</v>
      </c>
      <c r="U109" s="2">
        <v>758</v>
      </c>
      <c r="V109" s="2">
        <v>768</v>
      </c>
      <c r="W109" s="2">
        <v>764</v>
      </c>
      <c r="X109" s="2">
        <v>749</v>
      </c>
      <c r="Y109" s="2">
        <v>739</v>
      </c>
      <c r="AA109" s="4">
        <v>44304</v>
      </c>
      <c r="AB109">
        <f t="shared" si="38"/>
        <v>0.92447916666666663</v>
      </c>
      <c r="AC109">
        <f t="shared" si="39"/>
        <v>0.88802083333333337</v>
      </c>
      <c r="AD109">
        <f t="shared" si="40"/>
        <v>0.86979166666666663</v>
      </c>
      <c r="AE109">
        <f t="shared" si="41"/>
        <v>0.85546875</v>
      </c>
      <c r="AF109">
        <f t="shared" si="42"/>
        <v>0.85807291666666663</v>
      </c>
      <c r="AG109">
        <f t="shared" si="43"/>
        <v>0.87369791666666663</v>
      </c>
      <c r="AH109">
        <f t="shared" si="44"/>
        <v>0.83723958333333337</v>
      </c>
      <c r="AI109">
        <f t="shared" si="45"/>
        <v>0.68359375</v>
      </c>
      <c r="AJ109">
        <f t="shared" si="46"/>
        <v>0.58463541666666663</v>
      </c>
      <c r="AK109">
        <f t="shared" si="47"/>
        <v>0.53645833333333337</v>
      </c>
      <c r="AL109">
        <f t="shared" si="48"/>
        <v>0.52734375</v>
      </c>
      <c r="AM109">
        <f t="shared" si="49"/>
        <v>0.51692708333333337</v>
      </c>
      <c r="AN109">
        <f t="shared" si="50"/>
        <v>0.51953125</v>
      </c>
      <c r="AO109">
        <f t="shared" si="51"/>
        <v>0.55078125</v>
      </c>
      <c r="AP109">
        <f t="shared" si="52"/>
        <v>0.55078125</v>
      </c>
      <c r="AQ109">
        <f t="shared" si="53"/>
        <v>0.61588541666666663</v>
      </c>
      <c r="AR109">
        <f t="shared" si="54"/>
        <v>0.70442708333333337</v>
      </c>
      <c r="AS109">
        <f t="shared" si="55"/>
        <v>0.81770833333333337</v>
      </c>
      <c r="AT109">
        <f t="shared" si="56"/>
        <v>0.92578125</v>
      </c>
      <c r="AU109">
        <f t="shared" si="57"/>
        <v>0.98697916666666663</v>
      </c>
      <c r="AV109">
        <f t="shared" si="58"/>
        <v>1</v>
      </c>
      <c r="AW109">
        <f t="shared" si="59"/>
        <v>0.99479166666666663</v>
      </c>
      <c r="AX109">
        <f t="shared" si="60"/>
        <v>0.97526041666666663</v>
      </c>
      <c r="AY109">
        <f t="shared" si="61"/>
        <v>0.96223958333333337</v>
      </c>
      <c r="AZ109">
        <f t="shared" si="62"/>
        <v>0.51692708333333337</v>
      </c>
      <c r="BA109" s="9" t="s">
        <v>40</v>
      </c>
      <c r="BB109" t="str" cm="1">
        <f t="array" ref="BB109">_xlfn.SWITCH(MONTH($AA109),3,"봄",4,"봄",5,"봄",6,"여름",7,"여름",8,"여름",9,"가을",10,"가을",11,"가을",12,"겨울",1,"겨울",2,"겨울")</f>
        <v>봄</v>
      </c>
      <c r="BD109" t="str">
        <f t="shared" si="63"/>
        <v>휴일</v>
      </c>
      <c r="BE109" s="6">
        <f>[1]ptemp!$F109</f>
        <v>5</v>
      </c>
      <c r="BF109">
        <f>[1]solar!$E109</f>
        <v>16</v>
      </c>
      <c r="BG109" t="str">
        <f t="shared" si="64"/>
        <v>0</v>
      </c>
      <c r="BH109" s="11"/>
      <c r="BI109">
        <f t="shared" si="65"/>
        <v>7</v>
      </c>
      <c r="BJ109">
        <f t="shared" si="66"/>
        <v>2</v>
      </c>
      <c r="BK109">
        <f t="shared" si="67"/>
        <v>1</v>
      </c>
      <c r="BL109">
        <f t="shared" si="68"/>
        <v>12</v>
      </c>
      <c r="BM109">
        <f t="shared" si="69"/>
        <v>21</v>
      </c>
      <c r="BN109" s="11">
        <v>9</v>
      </c>
      <c r="BO109">
        <f t="shared" si="70"/>
        <v>4</v>
      </c>
      <c r="BR109">
        <v>1</v>
      </c>
      <c r="BS109">
        <v>12</v>
      </c>
      <c r="BT109">
        <v>20</v>
      </c>
      <c r="BU109">
        <v>2</v>
      </c>
      <c r="BV109">
        <v>12</v>
      </c>
      <c r="BW109">
        <v>21</v>
      </c>
      <c r="BX109">
        <v>3</v>
      </c>
      <c r="BY109">
        <v>5</v>
      </c>
      <c r="BZ109">
        <v>18</v>
      </c>
      <c r="CA109">
        <v>4</v>
      </c>
      <c r="CB109">
        <v>13</v>
      </c>
      <c r="CC109">
        <v>19</v>
      </c>
      <c r="CE109" t="s">
        <v>82</v>
      </c>
      <c r="CF109">
        <v>14</v>
      </c>
      <c r="CG109">
        <v>19</v>
      </c>
      <c r="CH109" t="s">
        <v>81</v>
      </c>
      <c r="CI109">
        <v>13</v>
      </c>
      <c r="CJ109">
        <v>20</v>
      </c>
      <c r="CM109">
        <v>1</v>
      </c>
      <c r="CN109">
        <v>11</v>
      </c>
      <c r="CO109">
        <v>21</v>
      </c>
      <c r="CP109">
        <v>2</v>
      </c>
      <c r="CQ109">
        <v>11</v>
      </c>
      <c r="CR109">
        <v>19</v>
      </c>
      <c r="CS109">
        <v>3</v>
      </c>
      <c r="CT109">
        <v>12</v>
      </c>
      <c r="CU109">
        <v>21</v>
      </c>
      <c r="CV109">
        <v>4</v>
      </c>
      <c r="CW109">
        <v>5</v>
      </c>
      <c r="CX109">
        <v>19</v>
      </c>
      <c r="CY109">
        <v>5</v>
      </c>
      <c r="CZ109">
        <v>5</v>
      </c>
      <c r="DA109">
        <v>19</v>
      </c>
      <c r="DB109">
        <v>6</v>
      </c>
      <c r="DC109">
        <v>4</v>
      </c>
      <c r="DD109">
        <v>19</v>
      </c>
      <c r="DE109">
        <v>7</v>
      </c>
      <c r="DF109">
        <v>9</v>
      </c>
      <c r="DG109">
        <v>19</v>
      </c>
      <c r="DH109">
        <v>8</v>
      </c>
      <c r="DI109">
        <v>5</v>
      </c>
      <c r="DJ109">
        <v>11</v>
      </c>
      <c r="DK109">
        <v>9</v>
      </c>
      <c r="DL109">
        <v>4</v>
      </c>
      <c r="DM109">
        <v>19</v>
      </c>
      <c r="DN109">
        <v>10</v>
      </c>
      <c r="DO109">
        <v>5</v>
      </c>
      <c r="DP109">
        <v>19</v>
      </c>
    </row>
    <row r="110" spans="1:120" ht="15.6">
      <c r="A110" s="2">
        <v>20210419</v>
      </c>
      <c r="B110" s="2">
        <v>707</v>
      </c>
      <c r="C110" s="2">
        <v>686</v>
      </c>
      <c r="D110" s="2">
        <v>675</v>
      </c>
      <c r="E110" s="2">
        <v>664</v>
      </c>
      <c r="F110" s="2">
        <v>669</v>
      </c>
      <c r="G110" s="2">
        <v>686</v>
      </c>
      <c r="H110" s="2">
        <v>668</v>
      </c>
      <c r="I110" s="2">
        <v>561</v>
      </c>
      <c r="J110" s="2">
        <v>510</v>
      </c>
      <c r="K110" s="2">
        <v>488</v>
      </c>
      <c r="L110" s="2">
        <v>483</v>
      </c>
      <c r="M110" s="2">
        <v>468</v>
      </c>
      <c r="N110" s="2">
        <v>458</v>
      </c>
      <c r="O110" s="2">
        <v>478</v>
      </c>
      <c r="P110" s="2">
        <v>509</v>
      </c>
      <c r="Q110" s="2">
        <v>545</v>
      </c>
      <c r="R110" s="2">
        <v>600</v>
      </c>
      <c r="S110" s="2">
        <v>669</v>
      </c>
      <c r="T110" s="2">
        <v>715</v>
      </c>
      <c r="U110" s="2">
        <v>771</v>
      </c>
      <c r="V110" s="2">
        <v>786</v>
      </c>
      <c r="W110" s="2">
        <v>785</v>
      </c>
      <c r="X110" s="2">
        <v>767</v>
      </c>
      <c r="Y110" s="2">
        <v>756</v>
      </c>
      <c r="AA110" s="4">
        <v>44305</v>
      </c>
      <c r="AB110">
        <f t="shared" si="38"/>
        <v>0.89949109414758266</v>
      </c>
      <c r="AC110">
        <f t="shared" si="39"/>
        <v>0.87277353689567427</v>
      </c>
      <c r="AD110">
        <f t="shared" si="40"/>
        <v>0.85877862595419852</v>
      </c>
      <c r="AE110">
        <f t="shared" si="41"/>
        <v>0.84478371501272265</v>
      </c>
      <c r="AF110">
        <f t="shared" si="42"/>
        <v>0.85114503816793896</v>
      </c>
      <c r="AG110">
        <f t="shared" si="43"/>
        <v>0.87277353689567427</v>
      </c>
      <c r="AH110">
        <f t="shared" si="44"/>
        <v>0.84987277353689572</v>
      </c>
      <c r="AI110">
        <f t="shared" si="45"/>
        <v>0.7137404580152672</v>
      </c>
      <c r="AJ110">
        <f t="shared" si="46"/>
        <v>0.64885496183206104</v>
      </c>
      <c r="AK110">
        <f t="shared" si="47"/>
        <v>0.62086513994910941</v>
      </c>
      <c r="AL110">
        <f t="shared" si="48"/>
        <v>0.6145038167938931</v>
      </c>
      <c r="AM110">
        <f t="shared" si="49"/>
        <v>0.59541984732824427</v>
      </c>
      <c r="AN110">
        <f t="shared" si="50"/>
        <v>0.58269720101781175</v>
      </c>
      <c r="AO110">
        <f t="shared" si="51"/>
        <v>0.6081424936386769</v>
      </c>
      <c r="AP110">
        <f t="shared" si="52"/>
        <v>0.6475826972010178</v>
      </c>
      <c r="AQ110">
        <f t="shared" si="53"/>
        <v>0.69338422391857502</v>
      </c>
      <c r="AR110">
        <f t="shared" si="54"/>
        <v>0.76335877862595425</v>
      </c>
      <c r="AS110">
        <f t="shared" si="55"/>
        <v>0.85114503816793896</v>
      </c>
      <c r="AT110">
        <f t="shared" si="56"/>
        <v>0.90966921119592881</v>
      </c>
      <c r="AU110">
        <f t="shared" si="57"/>
        <v>0.98091603053435117</v>
      </c>
      <c r="AV110">
        <f t="shared" si="58"/>
        <v>1</v>
      </c>
      <c r="AW110">
        <f t="shared" si="59"/>
        <v>0.99872773536895676</v>
      </c>
      <c r="AX110">
        <f t="shared" si="60"/>
        <v>0.9758269720101781</v>
      </c>
      <c r="AY110">
        <f t="shared" si="61"/>
        <v>0.96183206106870234</v>
      </c>
      <c r="AZ110">
        <f t="shared" si="62"/>
        <v>0.58269720101781175</v>
      </c>
      <c r="BA110" s="6" t="s">
        <v>34</v>
      </c>
      <c r="BB110" t="str" cm="1">
        <f t="array" ref="BB110">_xlfn.SWITCH(MONTH($AA110),3,"봄",4,"봄",5,"봄",6,"여름",7,"여름",8,"여름",9,"가을",10,"가을",11,"가을",12,"겨울",1,"겨울",2,"겨울")</f>
        <v>봄</v>
      </c>
      <c r="BD110" t="str">
        <f t="shared" si="63"/>
        <v/>
      </c>
      <c r="BE110" s="6">
        <f>[1]ptemp!$F110</f>
        <v>5</v>
      </c>
      <c r="BF110">
        <f>[1]solar!$E110</f>
        <v>16</v>
      </c>
      <c r="BG110" t="str">
        <f t="shared" si="64"/>
        <v>0</v>
      </c>
      <c r="BH110" s="11"/>
      <c r="BI110">
        <f t="shared" si="65"/>
        <v>1</v>
      </c>
      <c r="BJ110">
        <f t="shared" si="66"/>
        <v>0</v>
      </c>
      <c r="BK110">
        <f t="shared" si="67"/>
        <v>1</v>
      </c>
      <c r="BL110">
        <f t="shared" si="68"/>
        <v>13</v>
      </c>
      <c r="BM110">
        <f t="shared" si="69"/>
        <v>21</v>
      </c>
      <c r="BN110" s="11">
        <v>9.6</v>
      </c>
      <c r="BO110">
        <f t="shared" si="70"/>
        <v>4</v>
      </c>
      <c r="BR110">
        <v>1</v>
      </c>
      <c r="BS110">
        <v>15</v>
      </c>
      <c r="BT110">
        <v>20</v>
      </c>
      <c r="BU110">
        <v>2</v>
      </c>
      <c r="BV110">
        <v>5</v>
      </c>
      <c r="BW110">
        <v>20</v>
      </c>
      <c r="BX110">
        <v>3</v>
      </c>
      <c r="BY110">
        <v>5</v>
      </c>
      <c r="BZ110">
        <v>19</v>
      </c>
      <c r="CA110">
        <v>4</v>
      </c>
      <c r="CB110">
        <v>15</v>
      </c>
      <c r="CC110">
        <v>19</v>
      </c>
      <c r="CE110" t="s">
        <v>82</v>
      </c>
      <c r="CF110">
        <v>5</v>
      </c>
      <c r="CG110">
        <v>19</v>
      </c>
      <c r="CH110" t="s">
        <v>81</v>
      </c>
      <c r="CI110">
        <v>10</v>
      </c>
      <c r="CJ110">
        <v>21</v>
      </c>
      <c r="CM110">
        <v>1</v>
      </c>
      <c r="CN110">
        <v>4</v>
      </c>
      <c r="CO110">
        <v>19</v>
      </c>
      <c r="CP110">
        <v>2</v>
      </c>
      <c r="CQ110">
        <v>5</v>
      </c>
      <c r="CR110">
        <v>20</v>
      </c>
      <c r="CS110">
        <v>3</v>
      </c>
      <c r="CT110">
        <v>10</v>
      </c>
      <c r="CU110">
        <v>21</v>
      </c>
      <c r="CV110">
        <v>4</v>
      </c>
      <c r="CW110">
        <v>4</v>
      </c>
      <c r="CX110">
        <v>19</v>
      </c>
      <c r="CY110">
        <v>5</v>
      </c>
      <c r="CZ110">
        <v>12</v>
      </c>
      <c r="DA110">
        <v>19</v>
      </c>
      <c r="DB110">
        <v>6</v>
      </c>
      <c r="DC110">
        <v>5</v>
      </c>
      <c r="DD110">
        <v>19</v>
      </c>
      <c r="DE110">
        <v>7</v>
      </c>
      <c r="DF110">
        <v>5</v>
      </c>
      <c r="DG110">
        <v>20</v>
      </c>
      <c r="DH110">
        <v>8</v>
      </c>
      <c r="DI110">
        <v>5</v>
      </c>
      <c r="DJ110">
        <v>19</v>
      </c>
      <c r="DK110">
        <v>9</v>
      </c>
      <c r="DL110">
        <v>5</v>
      </c>
      <c r="DM110">
        <v>14</v>
      </c>
      <c r="DN110">
        <v>10</v>
      </c>
      <c r="DO110">
        <v>5</v>
      </c>
      <c r="DP110">
        <v>18</v>
      </c>
    </row>
    <row r="111" spans="1:120" ht="15.6">
      <c r="A111" s="2">
        <v>20210420</v>
      </c>
      <c r="B111" s="2">
        <v>717</v>
      </c>
      <c r="C111" s="2">
        <v>696</v>
      </c>
      <c r="D111" s="2">
        <v>681</v>
      </c>
      <c r="E111" s="2">
        <v>672</v>
      </c>
      <c r="F111" s="2">
        <v>672</v>
      </c>
      <c r="G111" s="2">
        <v>689</v>
      </c>
      <c r="H111" s="2">
        <v>675</v>
      </c>
      <c r="I111" s="2">
        <v>563</v>
      </c>
      <c r="J111" s="2">
        <v>514</v>
      </c>
      <c r="K111" s="2">
        <v>497</v>
      </c>
      <c r="L111" s="2">
        <v>488</v>
      </c>
      <c r="M111" s="2">
        <v>471</v>
      </c>
      <c r="N111" s="2">
        <v>458</v>
      </c>
      <c r="O111" s="2">
        <v>485</v>
      </c>
      <c r="P111" s="2">
        <v>511</v>
      </c>
      <c r="Q111" s="2">
        <v>561</v>
      </c>
      <c r="R111" s="2">
        <v>622</v>
      </c>
      <c r="S111" s="2">
        <v>655</v>
      </c>
      <c r="T111" s="2">
        <v>704</v>
      </c>
      <c r="U111" s="2">
        <v>761</v>
      </c>
      <c r="V111" s="2">
        <v>769</v>
      </c>
      <c r="W111" s="2">
        <v>756</v>
      </c>
      <c r="X111" s="2">
        <v>732</v>
      </c>
      <c r="Y111" s="2">
        <v>726</v>
      </c>
      <c r="AA111" s="4">
        <v>44306</v>
      </c>
      <c r="AB111">
        <f t="shared" si="38"/>
        <v>0.93237971391417429</v>
      </c>
      <c r="AC111">
        <f t="shared" si="39"/>
        <v>0.90507152145643688</v>
      </c>
      <c r="AD111">
        <f t="shared" si="40"/>
        <v>0.88556566970091022</v>
      </c>
      <c r="AE111">
        <f t="shared" si="41"/>
        <v>0.87386215864759431</v>
      </c>
      <c r="AF111">
        <f t="shared" si="42"/>
        <v>0.87386215864759431</v>
      </c>
      <c r="AG111">
        <f t="shared" si="43"/>
        <v>0.89596879063719115</v>
      </c>
      <c r="AH111">
        <f t="shared" si="44"/>
        <v>0.87776332899869958</v>
      </c>
      <c r="AI111">
        <f t="shared" si="45"/>
        <v>0.73211963589076723</v>
      </c>
      <c r="AJ111">
        <f t="shared" si="46"/>
        <v>0.66840052015604678</v>
      </c>
      <c r="AK111">
        <f t="shared" si="47"/>
        <v>0.64629388816644995</v>
      </c>
      <c r="AL111">
        <f t="shared" si="48"/>
        <v>0.63459037711313393</v>
      </c>
      <c r="AM111">
        <f t="shared" si="49"/>
        <v>0.61248374512353709</v>
      </c>
      <c r="AN111">
        <f t="shared" si="50"/>
        <v>0.59557867360208061</v>
      </c>
      <c r="AO111">
        <f t="shared" si="51"/>
        <v>0.63068920676202855</v>
      </c>
      <c r="AP111">
        <f t="shared" si="52"/>
        <v>0.66449934980494152</v>
      </c>
      <c r="AQ111">
        <f t="shared" si="53"/>
        <v>0.72951885565669705</v>
      </c>
      <c r="AR111">
        <f t="shared" si="54"/>
        <v>0.80884265279583878</v>
      </c>
      <c r="AS111">
        <f t="shared" si="55"/>
        <v>0.85175552665799736</v>
      </c>
      <c r="AT111">
        <f t="shared" si="56"/>
        <v>0.91547464239271781</v>
      </c>
      <c r="AU111">
        <f t="shared" si="57"/>
        <v>0.98959687906371907</v>
      </c>
      <c r="AV111">
        <f t="shared" si="58"/>
        <v>1</v>
      </c>
      <c r="AW111">
        <f t="shared" si="59"/>
        <v>0.98309492847854352</v>
      </c>
      <c r="AX111">
        <f t="shared" si="60"/>
        <v>0.95188556566970095</v>
      </c>
      <c r="AY111">
        <f t="shared" si="61"/>
        <v>0.9440832249674902</v>
      </c>
      <c r="AZ111">
        <f t="shared" si="62"/>
        <v>0.59557867360208061</v>
      </c>
      <c r="BA111" s="8" t="s">
        <v>35</v>
      </c>
      <c r="BB111" t="str" cm="1">
        <f t="array" ref="BB111">_xlfn.SWITCH(MONTH($AA111),3,"봄",4,"봄",5,"봄",6,"여름",7,"여름",8,"여름",9,"가을",10,"가을",11,"가을",12,"겨울",1,"겨울",2,"겨울")</f>
        <v>봄</v>
      </c>
      <c r="BD111" t="str">
        <f t="shared" si="63"/>
        <v/>
      </c>
      <c r="BE111" s="6">
        <f>[1]ptemp!$F111</f>
        <v>5</v>
      </c>
      <c r="BF111">
        <f>[1]solar!$E111</f>
        <v>16</v>
      </c>
      <c r="BG111" t="str">
        <f t="shared" si="64"/>
        <v>0</v>
      </c>
      <c r="BH111" s="11"/>
      <c r="BI111">
        <f t="shared" si="65"/>
        <v>2</v>
      </c>
      <c r="BJ111">
        <f t="shared" si="66"/>
        <v>0</v>
      </c>
      <c r="BK111">
        <f t="shared" si="67"/>
        <v>1</v>
      </c>
      <c r="BL111">
        <f t="shared" si="68"/>
        <v>13</v>
      </c>
      <c r="BM111">
        <f t="shared" si="69"/>
        <v>21</v>
      </c>
      <c r="BN111" s="11">
        <v>9.8000000000000007</v>
      </c>
      <c r="BO111">
        <f t="shared" si="70"/>
        <v>4</v>
      </c>
      <c r="BR111">
        <v>1</v>
      </c>
      <c r="BS111">
        <v>13</v>
      </c>
      <c r="BT111">
        <v>20</v>
      </c>
      <c r="BU111">
        <v>2</v>
      </c>
      <c r="BV111">
        <v>5</v>
      </c>
      <c r="BW111">
        <v>20</v>
      </c>
      <c r="BX111">
        <v>3</v>
      </c>
      <c r="BY111">
        <v>10</v>
      </c>
      <c r="BZ111">
        <v>19</v>
      </c>
      <c r="CA111">
        <v>4</v>
      </c>
      <c r="CB111">
        <v>13</v>
      </c>
      <c r="CC111">
        <v>19</v>
      </c>
      <c r="CE111" t="s">
        <v>82</v>
      </c>
      <c r="CF111">
        <v>4</v>
      </c>
      <c r="CG111">
        <v>18</v>
      </c>
      <c r="CH111" t="s">
        <v>81</v>
      </c>
      <c r="CI111">
        <v>13</v>
      </c>
      <c r="CJ111">
        <v>21</v>
      </c>
      <c r="CM111">
        <v>1</v>
      </c>
      <c r="CN111">
        <v>4</v>
      </c>
      <c r="CO111">
        <v>19</v>
      </c>
      <c r="CP111">
        <v>2</v>
      </c>
      <c r="CQ111">
        <v>5</v>
      </c>
      <c r="CR111">
        <v>19</v>
      </c>
      <c r="CS111">
        <v>3</v>
      </c>
      <c r="CT111">
        <v>10</v>
      </c>
      <c r="CU111">
        <v>21</v>
      </c>
      <c r="CV111">
        <v>4</v>
      </c>
      <c r="CW111">
        <v>4</v>
      </c>
      <c r="CX111">
        <v>19</v>
      </c>
      <c r="CY111">
        <v>5</v>
      </c>
      <c r="CZ111">
        <v>10</v>
      </c>
      <c r="DA111">
        <v>19</v>
      </c>
      <c r="DB111">
        <v>6</v>
      </c>
      <c r="DC111">
        <v>4</v>
      </c>
      <c r="DD111">
        <v>19</v>
      </c>
      <c r="DE111">
        <v>7</v>
      </c>
      <c r="DF111">
        <v>5</v>
      </c>
      <c r="DG111">
        <v>19</v>
      </c>
      <c r="DH111">
        <v>8</v>
      </c>
      <c r="DI111">
        <v>5</v>
      </c>
      <c r="DJ111">
        <v>20</v>
      </c>
      <c r="DK111">
        <v>9</v>
      </c>
      <c r="DL111">
        <v>5</v>
      </c>
      <c r="DM111">
        <v>12</v>
      </c>
      <c r="DN111">
        <v>10</v>
      </c>
      <c r="DO111">
        <v>5</v>
      </c>
      <c r="DP111">
        <v>18</v>
      </c>
    </row>
    <row r="112" spans="1:120" ht="15.6">
      <c r="A112" s="2">
        <v>20210421</v>
      </c>
      <c r="B112" s="2">
        <v>694</v>
      </c>
      <c r="C112" s="2">
        <v>663</v>
      </c>
      <c r="D112" s="2">
        <v>655</v>
      </c>
      <c r="E112" s="2">
        <v>650</v>
      </c>
      <c r="F112" s="2">
        <v>643</v>
      </c>
      <c r="G112" s="2">
        <v>654</v>
      </c>
      <c r="H112" s="2">
        <v>636</v>
      </c>
      <c r="I112" s="2">
        <v>553</v>
      </c>
      <c r="J112" s="2">
        <v>537</v>
      </c>
      <c r="K112" s="2">
        <v>535</v>
      </c>
      <c r="L112" s="2">
        <v>515</v>
      </c>
      <c r="M112" s="2">
        <v>467</v>
      </c>
      <c r="N112" s="2">
        <v>474</v>
      </c>
      <c r="O112" s="2">
        <v>517</v>
      </c>
      <c r="P112" s="2">
        <v>520</v>
      </c>
      <c r="Q112" s="2">
        <v>568</v>
      </c>
      <c r="R112" s="2">
        <v>623</v>
      </c>
      <c r="S112" s="2">
        <v>669</v>
      </c>
      <c r="T112" s="2">
        <v>690</v>
      </c>
      <c r="U112" s="2">
        <v>709</v>
      </c>
      <c r="V112" s="2">
        <v>712</v>
      </c>
      <c r="W112" s="2">
        <v>695</v>
      </c>
      <c r="X112" s="2">
        <v>681</v>
      </c>
      <c r="Y112" s="2">
        <v>658</v>
      </c>
      <c r="AA112" s="4">
        <v>44307</v>
      </c>
      <c r="AB112">
        <f t="shared" si="38"/>
        <v>0.9747191011235955</v>
      </c>
      <c r="AC112">
        <f t="shared" si="39"/>
        <v>0.9311797752808989</v>
      </c>
      <c r="AD112">
        <f t="shared" si="40"/>
        <v>0.9199438202247191</v>
      </c>
      <c r="AE112">
        <f t="shared" si="41"/>
        <v>0.9129213483146067</v>
      </c>
      <c r="AF112">
        <f t="shared" si="42"/>
        <v>0.9030898876404494</v>
      </c>
      <c r="AG112">
        <f t="shared" si="43"/>
        <v>0.9185393258426966</v>
      </c>
      <c r="AH112">
        <f t="shared" si="44"/>
        <v>0.8932584269662921</v>
      </c>
      <c r="AI112">
        <f t="shared" si="45"/>
        <v>0.776685393258427</v>
      </c>
      <c r="AJ112">
        <f t="shared" si="46"/>
        <v>0.7542134831460674</v>
      </c>
      <c r="AK112">
        <f t="shared" si="47"/>
        <v>0.7514044943820225</v>
      </c>
      <c r="AL112">
        <f t="shared" si="48"/>
        <v>0.723314606741573</v>
      </c>
      <c r="AM112">
        <f t="shared" si="49"/>
        <v>0.6558988764044944</v>
      </c>
      <c r="AN112">
        <f t="shared" si="50"/>
        <v>0.6657303370786517</v>
      </c>
      <c r="AO112">
        <f t="shared" si="51"/>
        <v>0.726123595505618</v>
      </c>
      <c r="AP112">
        <f t="shared" si="52"/>
        <v>0.7303370786516854</v>
      </c>
      <c r="AQ112">
        <f t="shared" si="53"/>
        <v>0.797752808988764</v>
      </c>
      <c r="AR112">
        <f t="shared" si="54"/>
        <v>0.875</v>
      </c>
      <c r="AS112">
        <f t="shared" si="55"/>
        <v>0.9396067415730337</v>
      </c>
      <c r="AT112">
        <f t="shared" si="56"/>
        <v>0.9691011235955056</v>
      </c>
      <c r="AU112">
        <f t="shared" si="57"/>
        <v>0.9957865168539326</v>
      </c>
      <c r="AV112">
        <f t="shared" si="58"/>
        <v>1</v>
      </c>
      <c r="AW112">
        <f t="shared" si="59"/>
        <v>0.976123595505618</v>
      </c>
      <c r="AX112">
        <f t="shared" si="60"/>
        <v>0.9564606741573034</v>
      </c>
      <c r="AY112">
        <f t="shared" si="61"/>
        <v>0.9241573033707865</v>
      </c>
      <c r="AZ112">
        <f t="shared" si="62"/>
        <v>0.6558988764044944</v>
      </c>
      <c r="BA112" s="9" t="s">
        <v>36</v>
      </c>
      <c r="BB112" t="str" cm="1">
        <f t="array" ref="BB112">_xlfn.SWITCH(MONTH($AA112),3,"봄",4,"봄",5,"봄",6,"여름",7,"여름",8,"여름",9,"가을",10,"가을",11,"가을",12,"겨울",1,"겨울",2,"겨울")</f>
        <v>봄</v>
      </c>
      <c r="BD112" t="str">
        <f t="shared" si="63"/>
        <v/>
      </c>
      <c r="BE112" s="6">
        <f>[1]ptemp!$F112</f>
        <v>7</v>
      </c>
      <c r="BF112">
        <f>[1]solar!$E112</f>
        <v>13</v>
      </c>
      <c r="BG112" t="str">
        <f t="shared" si="64"/>
        <v>0</v>
      </c>
      <c r="BH112" s="11"/>
      <c r="BI112">
        <f t="shared" si="65"/>
        <v>3</v>
      </c>
      <c r="BJ112">
        <f t="shared" si="66"/>
        <v>0</v>
      </c>
      <c r="BK112">
        <f t="shared" si="67"/>
        <v>1</v>
      </c>
      <c r="BL112">
        <f t="shared" si="68"/>
        <v>12</v>
      </c>
      <c r="BM112">
        <f t="shared" si="69"/>
        <v>21</v>
      </c>
      <c r="BN112" s="11">
        <v>12.4</v>
      </c>
      <c r="BO112">
        <f t="shared" si="70"/>
        <v>5</v>
      </c>
      <c r="BR112">
        <v>1</v>
      </c>
      <c r="BS112">
        <v>13</v>
      </c>
      <c r="BT112">
        <v>21</v>
      </c>
      <c r="BU112">
        <v>2</v>
      </c>
      <c r="BV112">
        <v>13</v>
      </c>
      <c r="BW112">
        <v>20</v>
      </c>
      <c r="BX112">
        <v>3</v>
      </c>
      <c r="BY112">
        <v>5</v>
      </c>
      <c r="BZ112">
        <v>20</v>
      </c>
      <c r="CA112">
        <v>4</v>
      </c>
      <c r="CB112">
        <v>4</v>
      </c>
      <c r="CC112">
        <v>18</v>
      </c>
      <c r="CE112" t="s">
        <v>82</v>
      </c>
      <c r="CF112">
        <v>5</v>
      </c>
      <c r="CG112">
        <v>18</v>
      </c>
      <c r="CH112" t="s">
        <v>81</v>
      </c>
      <c r="CI112">
        <v>10</v>
      </c>
      <c r="CJ112">
        <v>21</v>
      </c>
      <c r="CM112">
        <v>1</v>
      </c>
      <c r="CN112">
        <v>4</v>
      </c>
      <c r="CO112">
        <v>18</v>
      </c>
      <c r="CP112">
        <v>2</v>
      </c>
      <c r="CQ112">
        <v>13</v>
      </c>
      <c r="CR112">
        <v>20</v>
      </c>
      <c r="CS112">
        <v>3</v>
      </c>
      <c r="CT112">
        <v>10</v>
      </c>
      <c r="CU112">
        <v>21</v>
      </c>
      <c r="CV112">
        <v>4</v>
      </c>
      <c r="CW112">
        <v>4</v>
      </c>
      <c r="CX112">
        <v>18</v>
      </c>
      <c r="CY112">
        <v>5</v>
      </c>
      <c r="CZ112">
        <v>4</v>
      </c>
      <c r="DA112">
        <v>19</v>
      </c>
      <c r="DB112">
        <v>6</v>
      </c>
      <c r="DC112">
        <v>4</v>
      </c>
      <c r="DD112">
        <v>19</v>
      </c>
      <c r="DE112">
        <v>7</v>
      </c>
      <c r="DF112">
        <v>5</v>
      </c>
      <c r="DG112">
        <v>20</v>
      </c>
      <c r="DH112">
        <v>8</v>
      </c>
      <c r="DI112">
        <v>5</v>
      </c>
      <c r="DJ112">
        <v>18</v>
      </c>
      <c r="DK112">
        <v>9</v>
      </c>
      <c r="DL112">
        <v>5</v>
      </c>
      <c r="DM112">
        <v>20</v>
      </c>
      <c r="DN112">
        <v>10</v>
      </c>
      <c r="DO112">
        <v>5</v>
      </c>
      <c r="DP112">
        <v>20</v>
      </c>
    </row>
    <row r="113" spans="1:120" ht="15.6">
      <c r="A113" s="2">
        <v>20210422</v>
      </c>
      <c r="B113" s="2">
        <v>617</v>
      </c>
      <c r="C113" s="2">
        <v>591</v>
      </c>
      <c r="D113" s="2">
        <v>571</v>
      </c>
      <c r="E113" s="2">
        <v>558</v>
      </c>
      <c r="F113" s="2">
        <v>561</v>
      </c>
      <c r="G113" s="2">
        <v>574</v>
      </c>
      <c r="H113" s="2">
        <v>578</v>
      </c>
      <c r="I113" s="2">
        <v>558</v>
      </c>
      <c r="J113" s="2">
        <v>563</v>
      </c>
      <c r="K113" s="2">
        <v>540</v>
      </c>
      <c r="L113" s="2">
        <v>523</v>
      </c>
      <c r="M113" s="2">
        <v>553</v>
      </c>
      <c r="N113" s="2">
        <v>532</v>
      </c>
      <c r="O113" s="2">
        <v>545</v>
      </c>
      <c r="P113" s="2">
        <v>563</v>
      </c>
      <c r="Q113" s="2">
        <v>575</v>
      </c>
      <c r="R113" s="2">
        <v>606</v>
      </c>
      <c r="S113" s="2">
        <v>657</v>
      </c>
      <c r="T113" s="2">
        <v>688</v>
      </c>
      <c r="U113" s="2">
        <v>699</v>
      </c>
      <c r="V113" s="2">
        <v>693</v>
      </c>
      <c r="W113" s="2">
        <v>682</v>
      </c>
      <c r="X113" s="2">
        <v>663</v>
      </c>
      <c r="Y113" s="2">
        <v>643</v>
      </c>
      <c r="AA113" s="4">
        <v>44308</v>
      </c>
      <c r="AB113">
        <f t="shared" si="38"/>
        <v>0.88268955650929903</v>
      </c>
      <c r="AC113">
        <f t="shared" si="39"/>
        <v>0.84549356223175964</v>
      </c>
      <c r="AD113">
        <f t="shared" si="40"/>
        <v>0.81688125894134478</v>
      </c>
      <c r="AE113">
        <f t="shared" si="41"/>
        <v>0.79828326180257514</v>
      </c>
      <c r="AF113">
        <f t="shared" si="42"/>
        <v>0.80257510729613735</v>
      </c>
      <c r="AG113">
        <f t="shared" si="43"/>
        <v>0.82117310443490699</v>
      </c>
      <c r="AH113">
        <f t="shared" si="44"/>
        <v>0.82689556509299</v>
      </c>
      <c r="AI113">
        <f t="shared" si="45"/>
        <v>0.79828326180257514</v>
      </c>
      <c r="AJ113">
        <f t="shared" si="46"/>
        <v>0.80543633762517886</v>
      </c>
      <c r="AK113">
        <f t="shared" si="47"/>
        <v>0.77253218884120167</v>
      </c>
      <c r="AL113">
        <f t="shared" si="48"/>
        <v>0.74821173104434902</v>
      </c>
      <c r="AM113">
        <f t="shared" si="49"/>
        <v>0.79113018597997142</v>
      </c>
      <c r="AN113">
        <f t="shared" si="50"/>
        <v>0.76108726752503575</v>
      </c>
      <c r="AO113">
        <f t="shared" si="51"/>
        <v>0.77968526466380539</v>
      </c>
      <c r="AP113">
        <f t="shared" si="52"/>
        <v>0.80543633762517886</v>
      </c>
      <c r="AQ113">
        <f t="shared" si="53"/>
        <v>0.8226037195994278</v>
      </c>
      <c r="AR113">
        <f t="shared" si="54"/>
        <v>0.86695278969957079</v>
      </c>
      <c r="AS113">
        <f t="shared" si="55"/>
        <v>0.93991416309012876</v>
      </c>
      <c r="AT113">
        <f t="shared" si="56"/>
        <v>0.98426323319027187</v>
      </c>
      <c r="AU113">
        <f t="shared" si="57"/>
        <v>1</v>
      </c>
      <c r="AV113">
        <f t="shared" si="58"/>
        <v>0.99141630901287559</v>
      </c>
      <c r="AW113">
        <f t="shared" si="59"/>
        <v>0.97567954220314734</v>
      </c>
      <c r="AX113">
        <f t="shared" si="60"/>
        <v>0.94849785407725318</v>
      </c>
      <c r="AY113">
        <f t="shared" si="61"/>
        <v>0.91988555078683831</v>
      </c>
      <c r="AZ113">
        <f t="shared" si="62"/>
        <v>0.74821173104434902</v>
      </c>
      <c r="BA113" s="6" t="s">
        <v>37</v>
      </c>
      <c r="BB113" t="str" cm="1">
        <f t="array" ref="BB113">_xlfn.SWITCH(MONTH($AA113),3,"봄",4,"봄",5,"봄",6,"여름",7,"여름",8,"여름",9,"가을",10,"가을",11,"가을",12,"겨울",1,"겨울",2,"겨울")</f>
        <v>봄</v>
      </c>
      <c r="BD113" t="str">
        <f t="shared" si="63"/>
        <v/>
      </c>
      <c r="BE113" s="6">
        <f>[1]ptemp!$F113</f>
        <v>9</v>
      </c>
      <c r="BF113">
        <f>[1]solar!$E113</f>
        <v>11</v>
      </c>
      <c r="BG113" t="str">
        <f t="shared" si="64"/>
        <v>0</v>
      </c>
      <c r="BH113" s="11"/>
      <c r="BI113">
        <f t="shared" si="65"/>
        <v>4</v>
      </c>
      <c r="BJ113">
        <f t="shared" si="66"/>
        <v>0</v>
      </c>
      <c r="BK113">
        <f t="shared" si="67"/>
        <v>1</v>
      </c>
      <c r="BL113">
        <f t="shared" si="68"/>
        <v>11</v>
      </c>
      <c r="BM113">
        <f t="shared" si="69"/>
        <v>20</v>
      </c>
      <c r="BN113" s="11">
        <v>17.600000000000001</v>
      </c>
      <c r="BO113">
        <f t="shared" si="70"/>
        <v>6</v>
      </c>
      <c r="BR113">
        <v>1</v>
      </c>
      <c r="BS113">
        <v>13</v>
      </c>
      <c r="BT113">
        <v>20</v>
      </c>
      <c r="BU113">
        <v>2</v>
      </c>
      <c r="BV113">
        <v>7</v>
      </c>
      <c r="BW113">
        <v>20</v>
      </c>
      <c r="BX113">
        <v>3</v>
      </c>
      <c r="BY113">
        <v>5</v>
      </c>
      <c r="BZ113">
        <v>20</v>
      </c>
      <c r="CA113">
        <v>4</v>
      </c>
      <c r="CB113">
        <v>14</v>
      </c>
      <c r="CC113">
        <v>19</v>
      </c>
      <c r="CE113" t="s">
        <v>82</v>
      </c>
      <c r="CF113">
        <v>4</v>
      </c>
      <c r="CG113">
        <v>19</v>
      </c>
      <c r="CH113" t="s">
        <v>81</v>
      </c>
      <c r="CI113">
        <v>8</v>
      </c>
      <c r="CJ113">
        <v>20</v>
      </c>
      <c r="CM113">
        <v>1</v>
      </c>
      <c r="CN113">
        <v>4</v>
      </c>
      <c r="CO113">
        <v>18</v>
      </c>
      <c r="CP113">
        <v>2</v>
      </c>
      <c r="CQ113">
        <v>10</v>
      </c>
      <c r="CR113">
        <v>19</v>
      </c>
      <c r="CS113">
        <v>3</v>
      </c>
      <c r="CT113">
        <v>12</v>
      </c>
      <c r="CU113">
        <v>19</v>
      </c>
      <c r="CV113">
        <v>4</v>
      </c>
      <c r="CW113">
        <v>13</v>
      </c>
      <c r="CX113">
        <v>19</v>
      </c>
      <c r="CY113">
        <v>5</v>
      </c>
      <c r="CZ113">
        <v>4</v>
      </c>
      <c r="DA113">
        <v>19</v>
      </c>
      <c r="DB113">
        <v>6</v>
      </c>
      <c r="DC113">
        <v>4</v>
      </c>
      <c r="DD113">
        <v>19</v>
      </c>
      <c r="DE113">
        <v>7</v>
      </c>
      <c r="DF113">
        <v>11</v>
      </c>
      <c r="DG113">
        <v>20</v>
      </c>
      <c r="DH113">
        <v>8</v>
      </c>
      <c r="DI113">
        <v>5</v>
      </c>
      <c r="DJ113">
        <v>18</v>
      </c>
      <c r="DK113">
        <v>9</v>
      </c>
      <c r="DL113">
        <v>5</v>
      </c>
      <c r="DM113">
        <v>18</v>
      </c>
      <c r="DN113">
        <v>10</v>
      </c>
      <c r="DO113">
        <v>5</v>
      </c>
      <c r="DP113">
        <v>20</v>
      </c>
    </row>
    <row r="114" spans="1:120" ht="15.6">
      <c r="A114" s="2">
        <v>20210423</v>
      </c>
      <c r="B114" s="2">
        <v>605</v>
      </c>
      <c r="C114" s="2">
        <v>575</v>
      </c>
      <c r="D114" s="2">
        <v>553</v>
      </c>
      <c r="E114" s="2">
        <v>541</v>
      </c>
      <c r="F114" s="2">
        <v>544</v>
      </c>
      <c r="G114" s="2">
        <v>561</v>
      </c>
      <c r="H114" s="2">
        <v>580</v>
      </c>
      <c r="I114" s="2">
        <v>589</v>
      </c>
      <c r="J114" s="2">
        <v>590</v>
      </c>
      <c r="K114" s="2">
        <v>570</v>
      </c>
      <c r="L114" s="2">
        <v>543</v>
      </c>
      <c r="M114" s="2">
        <v>454</v>
      </c>
      <c r="N114" s="2">
        <v>444</v>
      </c>
      <c r="O114" s="2">
        <v>497</v>
      </c>
      <c r="P114" s="2">
        <v>538</v>
      </c>
      <c r="Q114" s="2">
        <v>597</v>
      </c>
      <c r="R114" s="2">
        <v>635</v>
      </c>
      <c r="S114" s="2">
        <v>658</v>
      </c>
      <c r="T114" s="2">
        <v>678</v>
      </c>
      <c r="U114" s="2">
        <v>697</v>
      </c>
      <c r="V114" s="2">
        <v>703</v>
      </c>
      <c r="W114" s="2">
        <v>691</v>
      </c>
      <c r="X114" s="2">
        <v>675</v>
      </c>
      <c r="Y114" s="2">
        <v>647</v>
      </c>
      <c r="AA114" s="4">
        <v>44309</v>
      </c>
      <c r="AB114">
        <f t="shared" si="38"/>
        <v>0.86059743954480794</v>
      </c>
      <c r="AC114">
        <f t="shared" si="39"/>
        <v>0.81792318634423899</v>
      </c>
      <c r="AD114">
        <f t="shared" si="40"/>
        <v>0.78662873399715505</v>
      </c>
      <c r="AE114">
        <f t="shared" si="41"/>
        <v>0.76955903271692749</v>
      </c>
      <c r="AF114">
        <f t="shared" si="42"/>
        <v>0.77382645803698435</v>
      </c>
      <c r="AG114">
        <f t="shared" si="43"/>
        <v>0.79800853485064016</v>
      </c>
      <c r="AH114">
        <f t="shared" si="44"/>
        <v>0.82503556187766713</v>
      </c>
      <c r="AI114">
        <f t="shared" si="45"/>
        <v>0.83783783783783783</v>
      </c>
      <c r="AJ114">
        <f t="shared" si="46"/>
        <v>0.83926031294452352</v>
      </c>
      <c r="AK114">
        <f t="shared" si="47"/>
        <v>0.81081081081081086</v>
      </c>
      <c r="AL114">
        <f t="shared" si="48"/>
        <v>0.77240398293029877</v>
      </c>
      <c r="AM114">
        <f t="shared" si="49"/>
        <v>0.64580369843527741</v>
      </c>
      <c r="AN114">
        <f t="shared" si="50"/>
        <v>0.63157894736842102</v>
      </c>
      <c r="AO114">
        <f t="shared" si="51"/>
        <v>0.7069701280227596</v>
      </c>
      <c r="AP114">
        <f t="shared" si="52"/>
        <v>0.76529160739687052</v>
      </c>
      <c r="AQ114">
        <f t="shared" si="53"/>
        <v>0.84921763869132294</v>
      </c>
      <c r="AR114">
        <f t="shared" si="54"/>
        <v>0.903271692745377</v>
      </c>
      <c r="AS114">
        <f t="shared" si="55"/>
        <v>0.93598862019914653</v>
      </c>
      <c r="AT114">
        <f t="shared" si="56"/>
        <v>0.96443812233285919</v>
      </c>
      <c r="AU114">
        <f t="shared" si="57"/>
        <v>0.99146514935988617</v>
      </c>
      <c r="AV114">
        <f t="shared" si="58"/>
        <v>1</v>
      </c>
      <c r="AW114">
        <f t="shared" si="59"/>
        <v>0.98293029871977244</v>
      </c>
      <c r="AX114">
        <f t="shared" si="60"/>
        <v>0.96017069701280222</v>
      </c>
      <c r="AY114">
        <f t="shared" si="61"/>
        <v>0.92034139402560455</v>
      </c>
      <c r="AZ114">
        <f t="shared" si="62"/>
        <v>0.63157894736842102</v>
      </c>
      <c r="BA114" s="8" t="s">
        <v>38</v>
      </c>
      <c r="BB114" t="str" cm="1">
        <f t="array" ref="BB114">_xlfn.SWITCH(MONTH($AA114),3,"봄",4,"봄",5,"봄",6,"여름",7,"여름",8,"여름",9,"가을",10,"가을",11,"가을",12,"겨울",1,"겨울",2,"겨울")</f>
        <v>봄</v>
      </c>
      <c r="BD114" t="str">
        <f t="shared" si="63"/>
        <v/>
      </c>
      <c r="BE114" s="6">
        <f>[1]ptemp!$F114</f>
        <v>9</v>
      </c>
      <c r="BF114">
        <f>[1]solar!$E114</f>
        <v>13</v>
      </c>
      <c r="BG114" t="str">
        <f t="shared" si="64"/>
        <v>0</v>
      </c>
      <c r="BH114" s="11"/>
      <c r="BI114">
        <f t="shared" si="65"/>
        <v>5</v>
      </c>
      <c r="BJ114">
        <f t="shared" si="66"/>
        <v>0</v>
      </c>
      <c r="BK114">
        <f t="shared" si="67"/>
        <v>1</v>
      </c>
      <c r="BL114">
        <f t="shared" si="68"/>
        <v>13</v>
      </c>
      <c r="BM114">
        <f t="shared" si="69"/>
        <v>21</v>
      </c>
      <c r="BN114" s="11">
        <v>16.399999999999999</v>
      </c>
      <c r="BO114">
        <f t="shared" si="70"/>
        <v>6</v>
      </c>
      <c r="BR114">
        <v>1</v>
      </c>
      <c r="BS114">
        <v>13</v>
      </c>
      <c r="BT114">
        <v>20</v>
      </c>
      <c r="BU114">
        <v>2</v>
      </c>
      <c r="BV114">
        <v>12</v>
      </c>
      <c r="BW114">
        <v>20</v>
      </c>
      <c r="BX114">
        <v>3</v>
      </c>
      <c r="BY114">
        <v>5</v>
      </c>
      <c r="BZ114">
        <v>20</v>
      </c>
      <c r="CA114">
        <v>4</v>
      </c>
      <c r="CB114">
        <v>4</v>
      </c>
      <c r="CC114">
        <v>19</v>
      </c>
      <c r="CE114" t="s">
        <v>82</v>
      </c>
      <c r="CF114">
        <v>5</v>
      </c>
      <c r="CG114">
        <v>19</v>
      </c>
      <c r="CH114" t="s">
        <v>81</v>
      </c>
      <c r="CI114">
        <v>8</v>
      </c>
      <c r="CJ114">
        <v>17</v>
      </c>
      <c r="CM114">
        <v>1</v>
      </c>
      <c r="CN114">
        <v>4</v>
      </c>
      <c r="CO114">
        <v>11</v>
      </c>
      <c r="CP114">
        <v>2</v>
      </c>
      <c r="CQ114">
        <v>4</v>
      </c>
      <c r="CR114">
        <v>20</v>
      </c>
      <c r="CS114">
        <v>3</v>
      </c>
      <c r="CT114">
        <v>5</v>
      </c>
      <c r="CU114">
        <v>19</v>
      </c>
      <c r="CV114">
        <v>4</v>
      </c>
      <c r="CW114">
        <v>13</v>
      </c>
      <c r="CX114">
        <v>19</v>
      </c>
      <c r="CY114">
        <v>5</v>
      </c>
      <c r="CZ114">
        <v>4</v>
      </c>
      <c r="DA114">
        <v>19</v>
      </c>
      <c r="DB114">
        <v>6</v>
      </c>
      <c r="DC114">
        <v>4</v>
      </c>
      <c r="DD114">
        <v>19</v>
      </c>
      <c r="DE114">
        <v>7</v>
      </c>
      <c r="DF114">
        <v>5</v>
      </c>
      <c r="DG114">
        <v>20</v>
      </c>
      <c r="DH114">
        <v>8</v>
      </c>
      <c r="DI114">
        <v>5</v>
      </c>
      <c r="DJ114">
        <v>18</v>
      </c>
      <c r="DK114">
        <v>9</v>
      </c>
      <c r="DL114">
        <v>5</v>
      </c>
      <c r="DM114">
        <v>20</v>
      </c>
      <c r="DN114">
        <v>10</v>
      </c>
      <c r="DO114">
        <v>5</v>
      </c>
      <c r="DP114">
        <v>19</v>
      </c>
    </row>
    <row r="115" spans="1:120" ht="15.6">
      <c r="A115" s="2">
        <v>20210424</v>
      </c>
      <c r="B115" s="2">
        <v>605</v>
      </c>
      <c r="C115" s="2">
        <v>577</v>
      </c>
      <c r="D115" s="2">
        <v>558</v>
      </c>
      <c r="E115" s="2">
        <v>550</v>
      </c>
      <c r="F115" s="2">
        <v>550</v>
      </c>
      <c r="G115" s="2">
        <v>561</v>
      </c>
      <c r="H115" s="2">
        <v>566</v>
      </c>
      <c r="I115" s="2">
        <v>558</v>
      </c>
      <c r="J115" s="2">
        <v>566</v>
      </c>
      <c r="K115" s="2">
        <v>546</v>
      </c>
      <c r="L115" s="2">
        <v>541</v>
      </c>
      <c r="M115" s="2">
        <v>493</v>
      </c>
      <c r="N115" s="2">
        <v>496</v>
      </c>
      <c r="O115" s="2">
        <v>498</v>
      </c>
      <c r="P115" s="2">
        <v>500</v>
      </c>
      <c r="Q115" s="2">
        <v>532</v>
      </c>
      <c r="R115" s="2">
        <v>574</v>
      </c>
      <c r="S115" s="2">
        <v>632</v>
      </c>
      <c r="T115" s="2">
        <v>672</v>
      </c>
      <c r="U115" s="2">
        <v>699</v>
      </c>
      <c r="V115" s="2">
        <v>712</v>
      </c>
      <c r="W115" s="2">
        <v>703</v>
      </c>
      <c r="X115" s="2">
        <v>685</v>
      </c>
      <c r="Y115" s="2">
        <v>668</v>
      </c>
      <c r="AA115" s="4">
        <v>44310</v>
      </c>
      <c r="AB115">
        <f t="shared" si="38"/>
        <v>0.8497191011235955</v>
      </c>
      <c r="AC115">
        <f t="shared" si="39"/>
        <v>0.8103932584269663</v>
      </c>
      <c r="AD115">
        <f t="shared" si="40"/>
        <v>0.7837078651685393</v>
      </c>
      <c r="AE115">
        <f t="shared" si="41"/>
        <v>0.77247191011235961</v>
      </c>
      <c r="AF115">
        <f t="shared" si="42"/>
        <v>0.77247191011235961</v>
      </c>
      <c r="AG115">
        <f t="shared" si="43"/>
        <v>0.7879213483146067</v>
      </c>
      <c r="AH115">
        <f t="shared" si="44"/>
        <v>0.7949438202247191</v>
      </c>
      <c r="AI115">
        <f t="shared" si="45"/>
        <v>0.7837078651685393</v>
      </c>
      <c r="AJ115">
        <f t="shared" si="46"/>
        <v>0.7949438202247191</v>
      </c>
      <c r="AK115">
        <f t="shared" si="47"/>
        <v>0.7668539325842697</v>
      </c>
      <c r="AL115">
        <f t="shared" si="48"/>
        <v>0.7598314606741573</v>
      </c>
      <c r="AM115">
        <f t="shared" si="49"/>
        <v>0.69241573033707871</v>
      </c>
      <c r="AN115">
        <f t="shared" si="50"/>
        <v>0.6966292134831461</v>
      </c>
      <c r="AO115">
        <f t="shared" si="51"/>
        <v>0.699438202247191</v>
      </c>
      <c r="AP115">
        <f t="shared" si="52"/>
        <v>0.702247191011236</v>
      </c>
      <c r="AQ115">
        <f t="shared" si="53"/>
        <v>0.7471910112359551</v>
      </c>
      <c r="AR115">
        <f t="shared" si="54"/>
        <v>0.8061797752808989</v>
      </c>
      <c r="AS115">
        <f t="shared" si="55"/>
        <v>0.88764044943820219</v>
      </c>
      <c r="AT115">
        <f t="shared" si="56"/>
        <v>0.9438202247191011</v>
      </c>
      <c r="AU115">
        <f t="shared" si="57"/>
        <v>0.9817415730337079</v>
      </c>
      <c r="AV115">
        <f t="shared" si="58"/>
        <v>1</v>
      </c>
      <c r="AW115">
        <f t="shared" si="59"/>
        <v>0.98735955056179781</v>
      </c>
      <c r="AX115">
        <f t="shared" si="60"/>
        <v>0.9620786516853933</v>
      </c>
      <c r="AY115">
        <f t="shared" si="61"/>
        <v>0.9382022471910112</v>
      </c>
      <c r="AZ115">
        <f t="shared" si="62"/>
        <v>0.69241573033707871</v>
      </c>
      <c r="BA115" s="9" t="s">
        <v>39</v>
      </c>
      <c r="BB115" t="str" cm="1">
        <f t="array" ref="BB115">_xlfn.SWITCH(MONTH($AA115),3,"봄",4,"봄",5,"봄",6,"여름",7,"여름",8,"여름",9,"가을",10,"가을",11,"가을",12,"겨울",1,"겨울",2,"겨울")</f>
        <v>봄</v>
      </c>
      <c r="BD115" t="str">
        <f t="shared" si="63"/>
        <v>휴일</v>
      </c>
      <c r="BE115" s="6">
        <f>[1]ptemp!$F115</f>
        <v>8</v>
      </c>
      <c r="BF115">
        <f>[1]solar!$E115</f>
        <v>13</v>
      </c>
      <c r="BG115" t="str">
        <f t="shared" si="64"/>
        <v>0</v>
      </c>
      <c r="BH115" s="11"/>
      <c r="BI115">
        <f t="shared" si="65"/>
        <v>6</v>
      </c>
      <c r="BJ115">
        <f t="shared" si="66"/>
        <v>1</v>
      </c>
      <c r="BK115">
        <f t="shared" si="67"/>
        <v>1</v>
      </c>
      <c r="BL115">
        <f t="shared" si="68"/>
        <v>12</v>
      </c>
      <c r="BM115">
        <f t="shared" si="69"/>
        <v>21</v>
      </c>
      <c r="BN115" s="11">
        <v>15.5</v>
      </c>
      <c r="BO115">
        <f t="shared" si="70"/>
        <v>6</v>
      </c>
      <c r="BR115">
        <v>1</v>
      </c>
      <c r="BS115">
        <v>13</v>
      </c>
      <c r="BT115">
        <v>20</v>
      </c>
      <c r="BU115">
        <v>2</v>
      </c>
      <c r="BV115">
        <v>14</v>
      </c>
      <c r="BW115">
        <v>21</v>
      </c>
      <c r="BX115">
        <v>3</v>
      </c>
      <c r="BY115">
        <v>5</v>
      </c>
      <c r="BZ115">
        <v>12</v>
      </c>
      <c r="CA115">
        <v>4</v>
      </c>
      <c r="CB115">
        <v>14</v>
      </c>
      <c r="CC115">
        <v>19</v>
      </c>
      <c r="CE115" t="s">
        <v>82</v>
      </c>
      <c r="CF115">
        <v>4</v>
      </c>
      <c r="CG115">
        <v>19</v>
      </c>
      <c r="CH115" t="s">
        <v>81</v>
      </c>
      <c r="CI115">
        <v>5</v>
      </c>
      <c r="CJ115">
        <v>20</v>
      </c>
      <c r="CM115">
        <v>1</v>
      </c>
      <c r="CN115">
        <v>4</v>
      </c>
      <c r="CO115">
        <v>11</v>
      </c>
      <c r="CP115">
        <v>2</v>
      </c>
      <c r="CQ115">
        <v>14</v>
      </c>
      <c r="CR115">
        <v>20</v>
      </c>
      <c r="CS115">
        <v>3</v>
      </c>
      <c r="CT115">
        <v>4</v>
      </c>
      <c r="CU115">
        <v>19</v>
      </c>
      <c r="CV115">
        <v>4</v>
      </c>
      <c r="CW115">
        <v>4</v>
      </c>
      <c r="CX115">
        <v>19</v>
      </c>
      <c r="CY115">
        <v>5</v>
      </c>
      <c r="CZ115">
        <v>10</v>
      </c>
      <c r="DA115">
        <v>19</v>
      </c>
      <c r="DB115">
        <v>6</v>
      </c>
      <c r="DC115">
        <v>4</v>
      </c>
      <c r="DD115">
        <v>19</v>
      </c>
      <c r="DE115">
        <v>7</v>
      </c>
      <c r="DF115">
        <v>5</v>
      </c>
      <c r="DG115">
        <v>17</v>
      </c>
      <c r="DH115">
        <v>8</v>
      </c>
      <c r="DI115">
        <v>5</v>
      </c>
      <c r="DJ115">
        <v>18</v>
      </c>
      <c r="DK115">
        <v>9</v>
      </c>
      <c r="DL115">
        <v>5</v>
      </c>
      <c r="DM115">
        <v>14</v>
      </c>
      <c r="DN115">
        <v>10</v>
      </c>
      <c r="DO115">
        <v>5</v>
      </c>
      <c r="DP115">
        <v>19</v>
      </c>
    </row>
    <row r="116" spans="1:120" ht="15.6">
      <c r="A116" s="2">
        <v>20210425</v>
      </c>
      <c r="B116" s="2">
        <v>628</v>
      </c>
      <c r="C116" s="2">
        <v>607</v>
      </c>
      <c r="D116" s="2">
        <v>588</v>
      </c>
      <c r="E116" s="2">
        <v>579</v>
      </c>
      <c r="F116" s="2">
        <v>576</v>
      </c>
      <c r="G116" s="2">
        <v>593</v>
      </c>
      <c r="H116" s="2">
        <v>572</v>
      </c>
      <c r="I116" s="2">
        <v>482</v>
      </c>
      <c r="J116" s="2">
        <v>439</v>
      </c>
      <c r="K116" s="2">
        <v>422</v>
      </c>
      <c r="L116" s="2">
        <v>417</v>
      </c>
      <c r="M116" s="2">
        <v>409</v>
      </c>
      <c r="N116" s="2">
        <v>409</v>
      </c>
      <c r="O116" s="2">
        <v>417</v>
      </c>
      <c r="P116" s="2">
        <v>466</v>
      </c>
      <c r="Q116" s="2">
        <v>510</v>
      </c>
      <c r="R116" s="2">
        <v>556</v>
      </c>
      <c r="S116" s="2">
        <v>613</v>
      </c>
      <c r="T116" s="2">
        <v>660</v>
      </c>
      <c r="U116" s="2">
        <v>697</v>
      </c>
      <c r="V116" s="2">
        <v>711</v>
      </c>
      <c r="W116" s="2">
        <v>703</v>
      </c>
      <c r="X116" s="2">
        <v>686</v>
      </c>
      <c r="Y116" s="2">
        <v>670</v>
      </c>
      <c r="AA116" s="4">
        <v>44311</v>
      </c>
      <c r="AB116">
        <f t="shared" si="38"/>
        <v>0.88326300984528827</v>
      </c>
      <c r="AC116">
        <f t="shared" si="39"/>
        <v>0.85372714486638535</v>
      </c>
      <c r="AD116">
        <f t="shared" si="40"/>
        <v>0.8270042194092827</v>
      </c>
      <c r="AE116">
        <f t="shared" si="41"/>
        <v>0.81434599156118148</v>
      </c>
      <c r="AF116">
        <f t="shared" si="42"/>
        <v>0.810126582278481</v>
      </c>
      <c r="AG116">
        <f t="shared" si="43"/>
        <v>0.83403656821378336</v>
      </c>
      <c r="AH116">
        <f t="shared" si="44"/>
        <v>0.80450070323488043</v>
      </c>
      <c r="AI116">
        <f t="shared" si="45"/>
        <v>0.67791842475386777</v>
      </c>
      <c r="AJ116">
        <f t="shared" si="46"/>
        <v>0.61744022503516172</v>
      </c>
      <c r="AK116">
        <f t="shared" si="47"/>
        <v>0.59353023909985936</v>
      </c>
      <c r="AL116">
        <f t="shared" si="48"/>
        <v>0.5864978902953587</v>
      </c>
      <c r="AM116">
        <f t="shared" si="49"/>
        <v>0.57524613220815757</v>
      </c>
      <c r="AN116">
        <f t="shared" si="50"/>
        <v>0.57524613220815757</v>
      </c>
      <c r="AO116">
        <f t="shared" si="51"/>
        <v>0.5864978902953587</v>
      </c>
      <c r="AP116">
        <f t="shared" si="52"/>
        <v>0.65541490857946549</v>
      </c>
      <c r="AQ116">
        <f t="shared" si="53"/>
        <v>0.71729957805907174</v>
      </c>
      <c r="AR116">
        <f t="shared" si="54"/>
        <v>0.78199718706047816</v>
      </c>
      <c r="AS116">
        <f t="shared" si="55"/>
        <v>0.8621659634317862</v>
      </c>
      <c r="AT116">
        <f t="shared" si="56"/>
        <v>0.92827004219409281</v>
      </c>
      <c r="AU116">
        <f t="shared" si="57"/>
        <v>0.98030942334739801</v>
      </c>
      <c r="AV116">
        <f t="shared" si="58"/>
        <v>1</v>
      </c>
      <c r="AW116">
        <f t="shared" si="59"/>
        <v>0.98874824191279886</v>
      </c>
      <c r="AX116">
        <f t="shared" si="60"/>
        <v>0.96483825597749651</v>
      </c>
      <c r="AY116">
        <f t="shared" si="61"/>
        <v>0.94233473980309423</v>
      </c>
      <c r="AZ116">
        <f t="shared" si="62"/>
        <v>0.57524613220815757</v>
      </c>
      <c r="BA116" s="6" t="s">
        <v>40</v>
      </c>
      <c r="BB116" t="str" cm="1">
        <f t="array" ref="BB116">_xlfn.SWITCH(MONTH($AA116),3,"봄",4,"봄",5,"봄",6,"여름",7,"여름",8,"여름",9,"가을",10,"가을",11,"가을",12,"겨울",1,"겨울",2,"겨울")</f>
        <v>봄</v>
      </c>
      <c r="BD116" t="str">
        <f t="shared" si="63"/>
        <v>휴일</v>
      </c>
      <c r="BE116" s="6">
        <f>[1]ptemp!$F116</f>
        <v>8</v>
      </c>
      <c r="BF116">
        <f>[1]solar!$E116</f>
        <v>15</v>
      </c>
      <c r="BG116" t="str">
        <f t="shared" si="64"/>
        <v>0</v>
      </c>
      <c r="BH116" s="11"/>
      <c r="BI116">
        <f t="shared" si="65"/>
        <v>7</v>
      </c>
      <c r="BJ116">
        <f t="shared" si="66"/>
        <v>2</v>
      </c>
      <c r="BK116">
        <f t="shared" si="67"/>
        <v>1</v>
      </c>
      <c r="BL116">
        <f t="shared" si="68"/>
        <v>12</v>
      </c>
      <c r="BM116">
        <f t="shared" si="69"/>
        <v>21</v>
      </c>
      <c r="BN116" s="11">
        <v>15.3</v>
      </c>
      <c r="BO116">
        <f t="shared" si="70"/>
        <v>6</v>
      </c>
      <c r="BR116">
        <v>1</v>
      </c>
      <c r="BS116">
        <v>4</v>
      </c>
      <c r="BT116">
        <v>20</v>
      </c>
      <c r="BU116">
        <v>2</v>
      </c>
      <c r="BV116">
        <v>4</v>
      </c>
      <c r="BW116">
        <v>19</v>
      </c>
      <c r="BX116">
        <v>3</v>
      </c>
      <c r="BY116">
        <v>5</v>
      </c>
      <c r="BZ116">
        <v>18</v>
      </c>
      <c r="CA116">
        <v>4</v>
      </c>
      <c r="CB116">
        <v>13</v>
      </c>
      <c r="CC116">
        <v>20</v>
      </c>
      <c r="CE116" t="s">
        <v>82</v>
      </c>
      <c r="CF116">
        <v>4</v>
      </c>
      <c r="CG116">
        <v>19</v>
      </c>
      <c r="CH116" t="s">
        <v>81</v>
      </c>
      <c r="CI116">
        <v>9</v>
      </c>
      <c r="CJ116">
        <v>20</v>
      </c>
      <c r="CM116">
        <v>1</v>
      </c>
      <c r="CN116">
        <v>5</v>
      </c>
      <c r="CO116">
        <v>19</v>
      </c>
      <c r="CP116">
        <v>2</v>
      </c>
      <c r="CQ116">
        <v>13</v>
      </c>
      <c r="CR116">
        <v>20</v>
      </c>
      <c r="CS116">
        <v>3</v>
      </c>
      <c r="CT116">
        <v>13</v>
      </c>
      <c r="CU116">
        <v>19</v>
      </c>
      <c r="CV116">
        <v>4</v>
      </c>
      <c r="CW116">
        <v>13</v>
      </c>
      <c r="CX116">
        <v>19</v>
      </c>
      <c r="CY116">
        <v>5</v>
      </c>
      <c r="CZ116">
        <v>4</v>
      </c>
      <c r="DA116">
        <v>19</v>
      </c>
      <c r="DB116">
        <v>6</v>
      </c>
      <c r="DC116">
        <v>4</v>
      </c>
      <c r="DD116">
        <v>19</v>
      </c>
      <c r="DE116">
        <v>7</v>
      </c>
      <c r="DF116">
        <v>5</v>
      </c>
      <c r="DG116">
        <v>18</v>
      </c>
      <c r="DH116">
        <v>8</v>
      </c>
      <c r="DI116">
        <v>5</v>
      </c>
      <c r="DJ116">
        <v>19</v>
      </c>
      <c r="DK116">
        <v>9</v>
      </c>
      <c r="DL116">
        <v>5</v>
      </c>
      <c r="DM116">
        <v>18</v>
      </c>
      <c r="DN116">
        <v>10</v>
      </c>
      <c r="DO116">
        <v>5</v>
      </c>
      <c r="DP116">
        <v>20</v>
      </c>
    </row>
    <row r="117" spans="1:120" ht="15.6">
      <c r="A117" s="2">
        <v>20210426</v>
      </c>
      <c r="B117" s="2">
        <v>624</v>
      </c>
      <c r="C117" s="2">
        <v>599</v>
      </c>
      <c r="D117" s="2">
        <v>581</v>
      </c>
      <c r="E117" s="2">
        <v>577</v>
      </c>
      <c r="F117" s="2">
        <v>581</v>
      </c>
      <c r="G117" s="2">
        <v>598</v>
      </c>
      <c r="H117" s="2">
        <v>586</v>
      </c>
      <c r="I117" s="2">
        <v>529</v>
      </c>
      <c r="J117" s="2">
        <v>514</v>
      </c>
      <c r="K117" s="2">
        <v>490</v>
      </c>
      <c r="L117" s="2">
        <v>474</v>
      </c>
      <c r="M117" s="2">
        <v>457</v>
      </c>
      <c r="N117" s="2">
        <v>449</v>
      </c>
      <c r="O117" s="2">
        <v>473</v>
      </c>
      <c r="P117" s="2">
        <v>501</v>
      </c>
      <c r="Q117" s="2">
        <v>539</v>
      </c>
      <c r="R117" s="2">
        <v>599</v>
      </c>
      <c r="S117" s="2">
        <v>663</v>
      </c>
      <c r="T117" s="2">
        <v>699</v>
      </c>
      <c r="U117" s="2">
        <v>739</v>
      </c>
      <c r="V117" s="2">
        <v>745</v>
      </c>
      <c r="W117" s="2">
        <v>735</v>
      </c>
      <c r="X117" s="2">
        <v>714</v>
      </c>
      <c r="Y117" s="2">
        <v>695</v>
      </c>
      <c r="AA117" s="4">
        <v>44312</v>
      </c>
      <c r="AB117">
        <f t="shared" si="38"/>
        <v>0.8375838926174497</v>
      </c>
      <c r="AC117">
        <f t="shared" si="39"/>
        <v>0.80402684563758386</v>
      </c>
      <c r="AD117">
        <f t="shared" si="40"/>
        <v>0.7798657718120805</v>
      </c>
      <c r="AE117">
        <f t="shared" si="41"/>
        <v>0.77449664429530196</v>
      </c>
      <c r="AF117">
        <f t="shared" si="42"/>
        <v>0.7798657718120805</v>
      </c>
      <c r="AG117">
        <f t="shared" si="43"/>
        <v>0.80268456375838926</v>
      </c>
      <c r="AH117">
        <f t="shared" si="44"/>
        <v>0.78657718120805364</v>
      </c>
      <c r="AI117">
        <f t="shared" si="45"/>
        <v>0.71006711409395973</v>
      </c>
      <c r="AJ117">
        <f t="shared" si="46"/>
        <v>0.68993288590604029</v>
      </c>
      <c r="AK117">
        <f t="shared" si="47"/>
        <v>0.65771812080536918</v>
      </c>
      <c r="AL117">
        <f t="shared" si="48"/>
        <v>0.63624161073825503</v>
      </c>
      <c r="AM117">
        <f t="shared" si="49"/>
        <v>0.61342281879194627</v>
      </c>
      <c r="AN117">
        <f t="shared" si="50"/>
        <v>0.6026845637583893</v>
      </c>
      <c r="AO117">
        <f t="shared" si="51"/>
        <v>0.63489932885906042</v>
      </c>
      <c r="AP117">
        <f t="shared" si="52"/>
        <v>0.67248322147651007</v>
      </c>
      <c r="AQ117">
        <f t="shared" si="53"/>
        <v>0.72348993288590602</v>
      </c>
      <c r="AR117">
        <f t="shared" si="54"/>
        <v>0.80402684563758386</v>
      </c>
      <c r="AS117">
        <f t="shared" si="55"/>
        <v>0.88993288590604025</v>
      </c>
      <c r="AT117">
        <f t="shared" si="56"/>
        <v>0.93825503355704698</v>
      </c>
      <c r="AU117">
        <f t="shared" si="57"/>
        <v>0.99194630872483225</v>
      </c>
      <c r="AV117">
        <f t="shared" si="58"/>
        <v>1</v>
      </c>
      <c r="AW117">
        <f t="shared" si="59"/>
        <v>0.98657718120805371</v>
      </c>
      <c r="AX117">
        <f t="shared" si="60"/>
        <v>0.95838926174496641</v>
      </c>
      <c r="AY117">
        <f t="shared" si="61"/>
        <v>0.93288590604026844</v>
      </c>
      <c r="AZ117">
        <f t="shared" si="62"/>
        <v>0.6026845637583893</v>
      </c>
      <c r="BA117" s="8" t="s">
        <v>34</v>
      </c>
      <c r="BB117" t="str" cm="1">
        <f t="array" ref="BB117">_xlfn.SWITCH(MONTH($AA117),3,"봄",4,"봄",5,"봄",6,"여름",7,"여름",8,"여름",9,"가을",10,"가을",11,"가을",12,"겨울",1,"겨울",2,"겨울")</f>
        <v>봄</v>
      </c>
      <c r="BD117" t="str">
        <f t="shared" si="63"/>
        <v/>
      </c>
      <c r="BE117" s="6">
        <f>[1]ptemp!$F117</f>
        <v>7</v>
      </c>
      <c r="BF117">
        <f>[1]solar!$E117</f>
        <v>15</v>
      </c>
      <c r="BG117" t="str">
        <f t="shared" si="64"/>
        <v>0</v>
      </c>
      <c r="BH117" s="11"/>
      <c r="BI117">
        <f t="shared" si="65"/>
        <v>1</v>
      </c>
      <c r="BJ117">
        <f t="shared" si="66"/>
        <v>0</v>
      </c>
      <c r="BK117">
        <f t="shared" si="67"/>
        <v>1</v>
      </c>
      <c r="BL117">
        <f t="shared" si="68"/>
        <v>13</v>
      </c>
      <c r="BM117">
        <f t="shared" si="69"/>
        <v>21</v>
      </c>
      <c r="BN117" s="11">
        <v>13</v>
      </c>
      <c r="BO117">
        <f t="shared" si="70"/>
        <v>5</v>
      </c>
      <c r="BR117">
        <v>1</v>
      </c>
      <c r="BS117">
        <v>4</v>
      </c>
      <c r="BT117">
        <v>20</v>
      </c>
      <c r="BU117">
        <v>2</v>
      </c>
      <c r="BV117">
        <v>4</v>
      </c>
      <c r="BW117">
        <v>20</v>
      </c>
      <c r="BX117">
        <v>3</v>
      </c>
      <c r="BY117">
        <v>5</v>
      </c>
      <c r="BZ117">
        <v>19</v>
      </c>
      <c r="CA117">
        <v>4</v>
      </c>
      <c r="CB117">
        <v>12</v>
      </c>
      <c r="CC117">
        <v>19</v>
      </c>
      <c r="CE117" t="s">
        <v>82</v>
      </c>
      <c r="CF117">
        <v>4</v>
      </c>
      <c r="CG117">
        <v>19</v>
      </c>
      <c r="CH117" t="s">
        <v>81</v>
      </c>
      <c r="CI117">
        <v>12</v>
      </c>
      <c r="CJ117">
        <v>20</v>
      </c>
      <c r="CP117">
        <v>2</v>
      </c>
      <c r="CQ117">
        <v>12</v>
      </c>
      <c r="CR117">
        <v>20</v>
      </c>
      <c r="CS117">
        <v>3</v>
      </c>
      <c r="CT117">
        <v>4</v>
      </c>
      <c r="CU117">
        <v>19</v>
      </c>
      <c r="CV117">
        <v>4</v>
      </c>
      <c r="CW117">
        <v>13</v>
      </c>
      <c r="CX117">
        <v>19</v>
      </c>
      <c r="CY117">
        <v>5</v>
      </c>
      <c r="CZ117">
        <v>4</v>
      </c>
      <c r="DA117">
        <v>19</v>
      </c>
      <c r="DB117">
        <v>6</v>
      </c>
      <c r="DC117">
        <v>5</v>
      </c>
      <c r="DD117">
        <v>19</v>
      </c>
      <c r="DE117">
        <v>7</v>
      </c>
      <c r="DF117">
        <v>5</v>
      </c>
      <c r="DG117">
        <v>19</v>
      </c>
      <c r="DH117">
        <v>8</v>
      </c>
      <c r="DI117">
        <v>5</v>
      </c>
      <c r="DJ117">
        <v>20</v>
      </c>
      <c r="DK117">
        <v>9</v>
      </c>
      <c r="DL117">
        <v>5</v>
      </c>
      <c r="DM117">
        <v>14</v>
      </c>
      <c r="DN117">
        <v>10</v>
      </c>
      <c r="DO117">
        <v>5</v>
      </c>
      <c r="DP117">
        <v>18</v>
      </c>
    </row>
    <row r="118" spans="1:120" ht="15.6">
      <c r="A118" s="2">
        <v>20210427</v>
      </c>
      <c r="B118" s="2">
        <v>654</v>
      </c>
      <c r="C118" s="2">
        <v>625</v>
      </c>
      <c r="D118" s="2">
        <v>605</v>
      </c>
      <c r="E118" s="2">
        <v>587</v>
      </c>
      <c r="F118" s="2">
        <v>593</v>
      </c>
      <c r="G118" s="2">
        <v>605</v>
      </c>
      <c r="H118" s="2">
        <v>589</v>
      </c>
      <c r="I118" s="2">
        <v>533</v>
      </c>
      <c r="J118" s="2">
        <v>574</v>
      </c>
      <c r="K118" s="2">
        <v>599</v>
      </c>
      <c r="L118" s="2">
        <v>571</v>
      </c>
      <c r="M118" s="2">
        <v>528</v>
      </c>
      <c r="N118" s="2">
        <v>508</v>
      </c>
      <c r="O118" s="2">
        <v>500</v>
      </c>
      <c r="P118" s="2">
        <v>618</v>
      </c>
      <c r="Q118" s="2">
        <v>653</v>
      </c>
      <c r="R118" s="2">
        <v>657</v>
      </c>
      <c r="S118" s="2">
        <v>678</v>
      </c>
      <c r="T118" s="2">
        <v>695</v>
      </c>
      <c r="U118" s="2">
        <v>708</v>
      </c>
      <c r="V118" s="2">
        <v>693</v>
      </c>
      <c r="W118" s="2">
        <v>685</v>
      </c>
      <c r="X118" s="2">
        <v>664</v>
      </c>
      <c r="Y118" s="2">
        <v>647</v>
      </c>
      <c r="AA118" s="4">
        <v>44313</v>
      </c>
      <c r="AB118">
        <f t="shared" si="38"/>
        <v>0.92372881355932202</v>
      </c>
      <c r="AC118">
        <f t="shared" si="39"/>
        <v>0.88276836158192096</v>
      </c>
      <c r="AD118">
        <f t="shared" si="40"/>
        <v>0.85451977401129942</v>
      </c>
      <c r="AE118">
        <f t="shared" si="41"/>
        <v>0.82909604519774016</v>
      </c>
      <c r="AF118">
        <f t="shared" si="42"/>
        <v>0.83757062146892658</v>
      </c>
      <c r="AG118">
        <f t="shared" si="43"/>
        <v>0.85451977401129942</v>
      </c>
      <c r="AH118">
        <f t="shared" si="44"/>
        <v>0.83192090395480223</v>
      </c>
      <c r="AI118">
        <f t="shared" si="45"/>
        <v>0.75282485875706218</v>
      </c>
      <c r="AJ118">
        <f t="shared" si="46"/>
        <v>0.81073446327683618</v>
      </c>
      <c r="AK118">
        <f t="shared" si="47"/>
        <v>0.846045197740113</v>
      </c>
      <c r="AL118">
        <f t="shared" si="48"/>
        <v>0.80649717514124297</v>
      </c>
      <c r="AM118">
        <f t="shared" si="49"/>
        <v>0.74576271186440679</v>
      </c>
      <c r="AN118">
        <f t="shared" si="50"/>
        <v>0.71751412429378536</v>
      </c>
      <c r="AO118">
        <f t="shared" si="51"/>
        <v>0.70621468926553677</v>
      </c>
      <c r="AP118">
        <f t="shared" si="52"/>
        <v>0.8728813559322034</v>
      </c>
      <c r="AQ118">
        <f t="shared" si="53"/>
        <v>0.92231638418079098</v>
      </c>
      <c r="AR118">
        <f t="shared" si="54"/>
        <v>0.92796610169491522</v>
      </c>
      <c r="AS118">
        <f t="shared" si="55"/>
        <v>0.9576271186440678</v>
      </c>
      <c r="AT118">
        <f t="shared" si="56"/>
        <v>0.98163841807909602</v>
      </c>
      <c r="AU118">
        <f t="shared" si="57"/>
        <v>1</v>
      </c>
      <c r="AV118">
        <f t="shared" si="58"/>
        <v>0.97881355932203384</v>
      </c>
      <c r="AW118">
        <f t="shared" si="59"/>
        <v>0.96751412429378536</v>
      </c>
      <c r="AX118">
        <f t="shared" si="60"/>
        <v>0.93785310734463279</v>
      </c>
      <c r="AY118">
        <f t="shared" si="61"/>
        <v>0.91384180790960456</v>
      </c>
      <c r="AZ118">
        <f t="shared" si="62"/>
        <v>0.70621468926553677</v>
      </c>
      <c r="BA118" s="9" t="s">
        <v>35</v>
      </c>
      <c r="BB118" t="str" cm="1">
        <f t="array" ref="BB118">_xlfn.SWITCH(MONTH($AA118),3,"봄",4,"봄",5,"봄",6,"여름",7,"여름",8,"여름",9,"가을",10,"가을",11,"가을",12,"겨울",1,"겨울",2,"겨울")</f>
        <v>봄</v>
      </c>
      <c r="BD118" t="str">
        <f t="shared" si="63"/>
        <v/>
      </c>
      <c r="BE118" s="6">
        <f>[1]ptemp!$F118</f>
        <v>7</v>
      </c>
      <c r="BF118">
        <f>[1]solar!$E118</f>
        <v>8</v>
      </c>
      <c r="BG118" t="str">
        <f t="shared" si="64"/>
        <v>1</v>
      </c>
      <c r="BH118" s="11">
        <v>0.8</v>
      </c>
      <c r="BI118">
        <f t="shared" si="65"/>
        <v>2</v>
      </c>
      <c r="BJ118">
        <f t="shared" si="66"/>
        <v>0</v>
      </c>
      <c r="BK118">
        <f t="shared" si="67"/>
        <v>1</v>
      </c>
      <c r="BL118">
        <f t="shared" si="68"/>
        <v>14</v>
      </c>
      <c r="BM118">
        <f t="shared" si="69"/>
        <v>20</v>
      </c>
      <c r="BN118" s="11">
        <v>14.1</v>
      </c>
      <c r="BO118">
        <f t="shared" si="70"/>
        <v>5</v>
      </c>
      <c r="BR118">
        <v>1</v>
      </c>
      <c r="BS118">
        <v>13</v>
      </c>
      <c r="BT118">
        <v>20</v>
      </c>
      <c r="BU118">
        <v>2</v>
      </c>
      <c r="BV118">
        <v>5</v>
      </c>
      <c r="BW118">
        <v>20</v>
      </c>
      <c r="BX118">
        <v>3</v>
      </c>
      <c r="BY118">
        <v>5</v>
      </c>
      <c r="BZ118">
        <v>19</v>
      </c>
      <c r="CA118">
        <v>4</v>
      </c>
      <c r="CB118">
        <v>13</v>
      </c>
      <c r="CC118">
        <v>18</v>
      </c>
      <c r="CE118" t="s">
        <v>82</v>
      </c>
      <c r="CF118">
        <v>11</v>
      </c>
      <c r="CG118">
        <v>19</v>
      </c>
      <c r="CH118" t="s">
        <v>81</v>
      </c>
      <c r="CI118">
        <v>4</v>
      </c>
      <c r="CJ118">
        <v>19</v>
      </c>
      <c r="CP118">
        <v>2</v>
      </c>
      <c r="CQ118">
        <v>12</v>
      </c>
      <c r="CR118">
        <v>20</v>
      </c>
      <c r="CS118">
        <v>3</v>
      </c>
      <c r="CT118">
        <v>4</v>
      </c>
      <c r="CU118">
        <v>19</v>
      </c>
      <c r="CV118">
        <v>4</v>
      </c>
      <c r="CW118">
        <v>4</v>
      </c>
      <c r="CX118">
        <v>19</v>
      </c>
      <c r="CY118">
        <v>5</v>
      </c>
      <c r="CZ118">
        <v>4</v>
      </c>
      <c r="DA118">
        <v>19</v>
      </c>
      <c r="DB118">
        <v>6</v>
      </c>
      <c r="DC118">
        <v>5</v>
      </c>
      <c r="DD118">
        <v>19</v>
      </c>
      <c r="DE118">
        <v>7</v>
      </c>
      <c r="DF118">
        <v>4</v>
      </c>
      <c r="DG118">
        <v>20</v>
      </c>
      <c r="DH118">
        <v>8</v>
      </c>
      <c r="DI118">
        <v>5</v>
      </c>
      <c r="DJ118">
        <v>18</v>
      </c>
      <c r="DK118">
        <v>9</v>
      </c>
      <c r="DL118">
        <v>5</v>
      </c>
      <c r="DM118">
        <v>19</v>
      </c>
      <c r="DN118">
        <v>10</v>
      </c>
      <c r="DO118">
        <v>5</v>
      </c>
      <c r="DP118">
        <v>20</v>
      </c>
    </row>
    <row r="119" spans="1:120" ht="15.6">
      <c r="A119" s="2">
        <v>20210428</v>
      </c>
      <c r="B119" s="2">
        <v>603</v>
      </c>
      <c r="C119" s="2">
        <v>574</v>
      </c>
      <c r="D119" s="2">
        <v>556</v>
      </c>
      <c r="E119" s="2">
        <v>544</v>
      </c>
      <c r="F119" s="2">
        <v>549</v>
      </c>
      <c r="G119" s="2">
        <v>565</v>
      </c>
      <c r="H119" s="2">
        <v>572</v>
      </c>
      <c r="I119" s="2">
        <v>561</v>
      </c>
      <c r="J119" s="2">
        <v>599</v>
      </c>
      <c r="K119" s="2">
        <v>545</v>
      </c>
      <c r="L119" s="2">
        <v>563</v>
      </c>
      <c r="M119" s="2">
        <v>567</v>
      </c>
      <c r="N119" s="2">
        <v>478</v>
      </c>
      <c r="O119" s="2">
        <v>526</v>
      </c>
      <c r="P119" s="2">
        <v>577</v>
      </c>
      <c r="Q119" s="2">
        <v>565</v>
      </c>
      <c r="R119" s="2">
        <v>639</v>
      </c>
      <c r="S119" s="2">
        <v>685</v>
      </c>
      <c r="T119" s="2">
        <v>690</v>
      </c>
      <c r="U119" s="2">
        <v>711</v>
      </c>
      <c r="V119" s="2">
        <v>718</v>
      </c>
      <c r="W119" s="2">
        <v>703</v>
      </c>
      <c r="X119" s="2">
        <v>679</v>
      </c>
      <c r="Y119" s="2">
        <v>656</v>
      </c>
      <c r="AA119" s="4">
        <v>44314</v>
      </c>
      <c r="AB119">
        <f t="shared" si="38"/>
        <v>0.83983286908077992</v>
      </c>
      <c r="AC119">
        <f t="shared" si="39"/>
        <v>0.79944289693593318</v>
      </c>
      <c r="AD119">
        <f t="shared" si="40"/>
        <v>0.77437325905292476</v>
      </c>
      <c r="AE119">
        <f t="shared" si="41"/>
        <v>0.75766016713091922</v>
      </c>
      <c r="AF119">
        <f t="shared" si="42"/>
        <v>0.76462395543175488</v>
      </c>
      <c r="AG119">
        <f t="shared" si="43"/>
        <v>0.78690807799442897</v>
      </c>
      <c r="AH119">
        <f t="shared" si="44"/>
        <v>0.79665738161559885</v>
      </c>
      <c r="AI119">
        <f t="shared" si="45"/>
        <v>0.78133704735376042</v>
      </c>
      <c r="AJ119">
        <f t="shared" si="46"/>
        <v>0.83426183844011137</v>
      </c>
      <c r="AK119">
        <f t="shared" si="47"/>
        <v>0.75905292479108633</v>
      </c>
      <c r="AL119">
        <f t="shared" si="48"/>
        <v>0.78412256267409475</v>
      </c>
      <c r="AM119">
        <f t="shared" si="49"/>
        <v>0.78969359331476319</v>
      </c>
      <c r="AN119">
        <f t="shared" si="50"/>
        <v>0.66573816155988863</v>
      </c>
      <c r="AO119">
        <f t="shared" si="51"/>
        <v>0.7325905292479109</v>
      </c>
      <c r="AP119">
        <f t="shared" si="52"/>
        <v>0.80362116991643451</v>
      </c>
      <c r="AQ119">
        <f t="shared" si="53"/>
        <v>0.78690807799442897</v>
      </c>
      <c r="AR119">
        <f t="shared" si="54"/>
        <v>0.88997214484679665</v>
      </c>
      <c r="AS119">
        <f t="shared" si="55"/>
        <v>0.95403899721448471</v>
      </c>
      <c r="AT119">
        <f t="shared" si="56"/>
        <v>0.96100278551532037</v>
      </c>
      <c r="AU119">
        <f t="shared" si="57"/>
        <v>0.99025069637883012</v>
      </c>
      <c r="AV119">
        <f t="shared" si="58"/>
        <v>1</v>
      </c>
      <c r="AW119">
        <f t="shared" si="59"/>
        <v>0.97910863509749302</v>
      </c>
      <c r="AX119">
        <f t="shared" si="60"/>
        <v>0.94568245125348194</v>
      </c>
      <c r="AY119">
        <f t="shared" si="61"/>
        <v>0.91364902506963785</v>
      </c>
      <c r="AZ119">
        <f t="shared" si="62"/>
        <v>0.66573816155988863</v>
      </c>
      <c r="BA119" s="6" t="s">
        <v>36</v>
      </c>
      <c r="BB119" t="str" cm="1">
        <f t="array" ref="BB119">_xlfn.SWITCH(MONTH($AA119),3,"봄",4,"봄",5,"봄",6,"여름",7,"여름",8,"여름",9,"가을",10,"가을",11,"가을",12,"겨울",1,"겨울",2,"겨울")</f>
        <v>봄</v>
      </c>
      <c r="BD119" t="str">
        <f t="shared" si="63"/>
        <v/>
      </c>
      <c r="BE119" s="6">
        <f>[1]ptemp!$F119</f>
        <v>8</v>
      </c>
      <c r="BF119">
        <f>[1]solar!$E119</f>
        <v>14</v>
      </c>
      <c r="BG119" t="str">
        <f t="shared" si="64"/>
        <v>0</v>
      </c>
      <c r="BH119" s="11"/>
      <c r="BI119">
        <f t="shared" si="65"/>
        <v>3</v>
      </c>
      <c r="BJ119">
        <f t="shared" si="66"/>
        <v>0</v>
      </c>
      <c r="BK119">
        <f t="shared" si="67"/>
        <v>1</v>
      </c>
      <c r="BL119">
        <f t="shared" si="68"/>
        <v>13</v>
      </c>
      <c r="BM119">
        <f t="shared" si="69"/>
        <v>21</v>
      </c>
      <c r="BN119" s="11">
        <v>15.5</v>
      </c>
      <c r="BO119">
        <f t="shared" si="70"/>
        <v>6</v>
      </c>
      <c r="BR119">
        <v>1</v>
      </c>
      <c r="BS119">
        <v>13</v>
      </c>
      <c r="BT119">
        <v>20</v>
      </c>
      <c r="BU119">
        <v>2</v>
      </c>
      <c r="BV119">
        <v>5</v>
      </c>
      <c r="BW119">
        <v>20</v>
      </c>
      <c r="BX119">
        <v>3</v>
      </c>
      <c r="BY119">
        <v>5</v>
      </c>
      <c r="BZ119">
        <v>19</v>
      </c>
      <c r="CA119">
        <v>4</v>
      </c>
      <c r="CB119">
        <v>13</v>
      </c>
      <c r="CC119">
        <v>19</v>
      </c>
      <c r="CE119" t="s">
        <v>82</v>
      </c>
      <c r="CF119">
        <v>11</v>
      </c>
      <c r="CG119">
        <v>19</v>
      </c>
      <c r="CH119" t="s">
        <v>81</v>
      </c>
      <c r="CI119">
        <v>4</v>
      </c>
      <c r="CJ119">
        <v>20</v>
      </c>
      <c r="CP119">
        <v>2</v>
      </c>
      <c r="CQ119">
        <v>12</v>
      </c>
      <c r="CR119">
        <v>20</v>
      </c>
      <c r="CS119">
        <v>3</v>
      </c>
      <c r="CT119">
        <v>4</v>
      </c>
      <c r="CU119">
        <v>18</v>
      </c>
      <c r="CV119">
        <v>4</v>
      </c>
      <c r="CW119">
        <v>4</v>
      </c>
      <c r="CX119">
        <v>18</v>
      </c>
      <c r="CY119">
        <v>5</v>
      </c>
      <c r="CZ119">
        <v>4</v>
      </c>
      <c r="DA119">
        <v>19</v>
      </c>
      <c r="DB119">
        <v>6</v>
      </c>
      <c r="DC119">
        <v>4</v>
      </c>
      <c r="DD119">
        <v>19</v>
      </c>
      <c r="DE119">
        <v>7</v>
      </c>
      <c r="DF119">
        <v>5</v>
      </c>
      <c r="DG119">
        <v>20</v>
      </c>
      <c r="DH119">
        <v>8</v>
      </c>
      <c r="DI119">
        <v>5</v>
      </c>
      <c r="DJ119">
        <v>11</v>
      </c>
      <c r="DK119">
        <v>9</v>
      </c>
      <c r="DL119">
        <v>5</v>
      </c>
      <c r="DM119">
        <v>18</v>
      </c>
      <c r="DN119">
        <v>10</v>
      </c>
      <c r="DO119">
        <v>5</v>
      </c>
      <c r="DP119">
        <v>20</v>
      </c>
    </row>
    <row r="120" spans="1:120" ht="15.6">
      <c r="A120" s="2">
        <v>20210429</v>
      </c>
      <c r="B120" s="2">
        <v>614</v>
      </c>
      <c r="C120" s="2">
        <v>584</v>
      </c>
      <c r="D120" s="2">
        <v>565</v>
      </c>
      <c r="E120" s="2">
        <v>556</v>
      </c>
      <c r="F120" s="2">
        <v>561</v>
      </c>
      <c r="G120" s="2">
        <v>575</v>
      </c>
      <c r="H120" s="2">
        <v>588</v>
      </c>
      <c r="I120" s="2">
        <v>594</v>
      </c>
      <c r="J120" s="2">
        <v>539</v>
      </c>
      <c r="K120" s="2">
        <v>477</v>
      </c>
      <c r="L120" s="2">
        <v>479</v>
      </c>
      <c r="M120" s="2">
        <v>471</v>
      </c>
      <c r="N120" s="2">
        <v>463</v>
      </c>
      <c r="O120" s="2">
        <v>487</v>
      </c>
      <c r="P120" s="2">
        <v>518</v>
      </c>
      <c r="Q120" s="2">
        <v>560</v>
      </c>
      <c r="R120" s="2">
        <v>615</v>
      </c>
      <c r="S120" s="2">
        <v>665</v>
      </c>
      <c r="T120" s="2">
        <v>689</v>
      </c>
      <c r="U120" s="2">
        <v>715</v>
      </c>
      <c r="V120" s="2">
        <v>724</v>
      </c>
      <c r="W120" s="2">
        <v>713</v>
      </c>
      <c r="X120" s="2">
        <v>689</v>
      </c>
      <c r="Y120" s="2">
        <v>651</v>
      </c>
      <c r="AA120" s="4">
        <v>44315</v>
      </c>
      <c r="AB120">
        <f t="shared" si="38"/>
        <v>0.84806629834254144</v>
      </c>
      <c r="AC120">
        <f t="shared" si="39"/>
        <v>0.8066298342541437</v>
      </c>
      <c r="AD120">
        <f t="shared" si="40"/>
        <v>0.78038674033149169</v>
      </c>
      <c r="AE120">
        <f t="shared" si="41"/>
        <v>0.76795580110497241</v>
      </c>
      <c r="AF120">
        <f t="shared" si="42"/>
        <v>0.77486187845303867</v>
      </c>
      <c r="AG120">
        <f t="shared" si="43"/>
        <v>0.79419889502762431</v>
      </c>
      <c r="AH120">
        <f t="shared" si="44"/>
        <v>0.81215469613259672</v>
      </c>
      <c r="AI120">
        <f t="shared" si="45"/>
        <v>0.8204419889502762</v>
      </c>
      <c r="AJ120">
        <f t="shared" si="46"/>
        <v>0.74447513812154698</v>
      </c>
      <c r="AK120">
        <f t="shared" si="47"/>
        <v>0.65883977900552482</v>
      </c>
      <c r="AL120">
        <f t="shared" si="48"/>
        <v>0.66160220994475138</v>
      </c>
      <c r="AM120">
        <f t="shared" si="49"/>
        <v>0.65055248618784534</v>
      </c>
      <c r="AN120">
        <f t="shared" si="50"/>
        <v>0.63950276243093918</v>
      </c>
      <c r="AO120">
        <f t="shared" si="51"/>
        <v>0.67265193370165743</v>
      </c>
      <c r="AP120">
        <f t="shared" si="52"/>
        <v>0.71546961325966851</v>
      </c>
      <c r="AQ120">
        <f t="shared" si="53"/>
        <v>0.77348066298342544</v>
      </c>
      <c r="AR120">
        <f t="shared" si="54"/>
        <v>0.84944751381215466</v>
      </c>
      <c r="AS120">
        <f t="shared" si="55"/>
        <v>0.91850828729281764</v>
      </c>
      <c r="AT120">
        <f t="shared" si="56"/>
        <v>0.9516574585635359</v>
      </c>
      <c r="AU120">
        <f t="shared" si="57"/>
        <v>0.98756906077348061</v>
      </c>
      <c r="AV120">
        <f t="shared" si="58"/>
        <v>1</v>
      </c>
      <c r="AW120">
        <f t="shared" si="59"/>
        <v>0.98480662983425415</v>
      </c>
      <c r="AX120">
        <f t="shared" si="60"/>
        <v>0.9516574585635359</v>
      </c>
      <c r="AY120">
        <f t="shared" si="61"/>
        <v>0.899171270718232</v>
      </c>
      <c r="AZ120">
        <f t="shared" si="62"/>
        <v>0.63950276243093918</v>
      </c>
      <c r="BA120" s="8" t="s">
        <v>37</v>
      </c>
      <c r="BB120" t="str" cm="1">
        <f t="array" ref="BB120">_xlfn.SWITCH(MONTH($AA120),3,"봄",4,"봄",5,"봄",6,"여름",7,"여름",8,"여름",9,"가을",10,"가을",11,"가을",12,"겨울",1,"겨울",2,"겨울")</f>
        <v>봄</v>
      </c>
      <c r="BD120" t="str">
        <f t="shared" si="63"/>
        <v/>
      </c>
      <c r="BE120" s="6">
        <f>[1]ptemp!$F120</f>
        <v>7</v>
      </c>
      <c r="BF120">
        <f>[1]solar!$E120</f>
        <v>15</v>
      </c>
      <c r="BG120" t="str">
        <f t="shared" si="64"/>
        <v>0</v>
      </c>
      <c r="BH120" s="11"/>
      <c r="BI120">
        <f t="shared" si="65"/>
        <v>4</v>
      </c>
      <c r="BJ120">
        <f t="shared" si="66"/>
        <v>0</v>
      </c>
      <c r="BK120">
        <f t="shared" si="67"/>
        <v>1</v>
      </c>
      <c r="BL120">
        <f t="shared" si="68"/>
        <v>13</v>
      </c>
      <c r="BM120">
        <f t="shared" si="69"/>
        <v>21</v>
      </c>
      <c r="BN120" s="11">
        <v>14.2</v>
      </c>
      <c r="BO120">
        <f t="shared" si="70"/>
        <v>6</v>
      </c>
      <c r="BR120">
        <v>1</v>
      </c>
      <c r="BS120">
        <v>5</v>
      </c>
      <c r="BT120">
        <v>19</v>
      </c>
      <c r="BU120">
        <v>2</v>
      </c>
      <c r="BV120">
        <v>5</v>
      </c>
      <c r="BW120">
        <v>20</v>
      </c>
      <c r="BX120">
        <v>3</v>
      </c>
      <c r="BY120">
        <v>9</v>
      </c>
      <c r="BZ120">
        <v>20</v>
      </c>
      <c r="CA120">
        <v>4</v>
      </c>
      <c r="CB120">
        <v>13</v>
      </c>
      <c r="CC120">
        <v>19</v>
      </c>
      <c r="CE120" t="s">
        <v>82</v>
      </c>
      <c r="CF120">
        <v>5</v>
      </c>
      <c r="CG120">
        <v>18</v>
      </c>
      <c r="CH120" t="s">
        <v>81</v>
      </c>
      <c r="CI120">
        <v>5</v>
      </c>
      <c r="CJ120">
        <v>19</v>
      </c>
      <c r="CP120">
        <v>2</v>
      </c>
      <c r="CQ120">
        <v>12</v>
      </c>
      <c r="CR120">
        <v>21</v>
      </c>
      <c r="CS120">
        <v>3</v>
      </c>
      <c r="CT120">
        <v>5</v>
      </c>
      <c r="CU120">
        <v>19</v>
      </c>
      <c r="CY120">
        <v>5</v>
      </c>
      <c r="CZ120">
        <v>12</v>
      </c>
      <c r="DA120">
        <v>19</v>
      </c>
      <c r="DB120">
        <v>6</v>
      </c>
      <c r="DC120">
        <v>4</v>
      </c>
      <c r="DD120">
        <v>19</v>
      </c>
      <c r="DE120">
        <v>7</v>
      </c>
      <c r="DF120">
        <v>5</v>
      </c>
      <c r="DG120">
        <v>11</v>
      </c>
      <c r="DH120">
        <v>8</v>
      </c>
      <c r="DI120">
        <v>5</v>
      </c>
      <c r="DJ120">
        <v>13</v>
      </c>
      <c r="DK120">
        <v>9</v>
      </c>
      <c r="DL120">
        <v>5</v>
      </c>
      <c r="DM120">
        <v>20</v>
      </c>
      <c r="DN120">
        <v>10</v>
      </c>
      <c r="DO120">
        <v>5</v>
      </c>
      <c r="DP120">
        <v>18</v>
      </c>
    </row>
    <row r="121" spans="1:120" ht="15.6">
      <c r="A121" s="2">
        <v>20210430</v>
      </c>
      <c r="B121" s="2">
        <v>617</v>
      </c>
      <c r="C121" s="2">
        <v>601</v>
      </c>
      <c r="D121" s="2">
        <v>583</v>
      </c>
      <c r="E121" s="2">
        <v>567</v>
      </c>
      <c r="F121" s="2">
        <v>558</v>
      </c>
      <c r="G121" s="2">
        <v>573</v>
      </c>
      <c r="H121" s="2">
        <v>561</v>
      </c>
      <c r="I121" s="2">
        <v>504</v>
      </c>
      <c r="J121" s="2">
        <v>481</v>
      </c>
      <c r="K121" s="2">
        <v>471</v>
      </c>
      <c r="L121" s="2">
        <v>473</v>
      </c>
      <c r="M121" s="2">
        <v>456</v>
      </c>
      <c r="N121" s="2">
        <v>449</v>
      </c>
      <c r="O121" s="2">
        <v>480</v>
      </c>
      <c r="P121" s="2">
        <v>510</v>
      </c>
      <c r="Q121" s="2">
        <v>553</v>
      </c>
      <c r="R121" s="2">
        <v>606</v>
      </c>
      <c r="S121" s="2">
        <v>667</v>
      </c>
      <c r="T121" s="2">
        <v>697</v>
      </c>
      <c r="U121" s="2">
        <v>704</v>
      </c>
      <c r="V121" s="2">
        <v>701</v>
      </c>
      <c r="W121" s="2">
        <v>687</v>
      </c>
      <c r="X121" s="2">
        <v>675</v>
      </c>
      <c r="Y121" s="2">
        <v>669</v>
      </c>
      <c r="AA121" s="4">
        <v>44316</v>
      </c>
      <c r="AB121">
        <f t="shared" si="38"/>
        <v>0.87642045454545459</v>
      </c>
      <c r="AC121">
        <f t="shared" si="39"/>
        <v>0.85369318181818177</v>
      </c>
      <c r="AD121">
        <f t="shared" si="40"/>
        <v>0.828125</v>
      </c>
      <c r="AE121">
        <f t="shared" si="41"/>
        <v>0.80539772727272729</v>
      </c>
      <c r="AF121">
        <f t="shared" si="42"/>
        <v>0.79261363636363635</v>
      </c>
      <c r="AG121">
        <f t="shared" si="43"/>
        <v>0.81392045454545459</v>
      </c>
      <c r="AH121">
        <f t="shared" si="44"/>
        <v>0.796875</v>
      </c>
      <c r="AI121">
        <f t="shared" si="45"/>
        <v>0.71590909090909094</v>
      </c>
      <c r="AJ121">
        <f t="shared" si="46"/>
        <v>0.68323863636363635</v>
      </c>
      <c r="AK121">
        <f t="shared" si="47"/>
        <v>0.66903409090909094</v>
      </c>
      <c r="AL121">
        <f t="shared" si="48"/>
        <v>0.671875</v>
      </c>
      <c r="AM121">
        <f t="shared" si="49"/>
        <v>0.64772727272727271</v>
      </c>
      <c r="AN121">
        <f t="shared" si="50"/>
        <v>0.63778409090909094</v>
      </c>
      <c r="AO121">
        <f t="shared" si="51"/>
        <v>0.68181818181818177</v>
      </c>
      <c r="AP121">
        <f t="shared" si="52"/>
        <v>0.72443181818181823</v>
      </c>
      <c r="AQ121">
        <f t="shared" si="53"/>
        <v>0.78551136363636365</v>
      </c>
      <c r="AR121">
        <f t="shared" si="54"/>
        <v>0.86079545454545459</v>
      </c>
      <c r="AS121">
        <f t="shared" si="55"/>
        <v>0.94744318181818177</v>
      </c>
      <c r="AT121">
        <f t="shared" si="56"/>
        <v>0.99005681818181823</v>
      </c>
      <c r="AU121">
        <f t="shared" si="57"/>
        <v>1</v>
      </c>
      <c r="AV121">
        <f t="shared" si="58"/>
        <v>0.99573863636363635</v>
      </c>
      <c r="AW121">
        <f t="shared" si="59"/>
        <v>0.97585227272727271</v>
      </c>
      <c r="AX121">
        <f t="shared" si="60"/>
        <v>0.95880681818181823</v>
      </c>
      <c r="AY121">
        <f t="shared" si="61"/>
        <v>0.95028409090909094</v>
      </c>
      <c r="AZ121">
        <f t="shared" si="62"/>
        <v>0.63778409090909094</v>
      </c>
      <c r="BA121" s="9" t="s">
        <v>38</v>
      </c>
      <c r="BB121" t="str" cm="1">
        <f t="array" ref="BB121">_xlfn.SWITCH(MONTH($AA121),3,"봄",4,"봄",5,"봄",6,"여름",7,"여름",8,"여름",9,"가을",10,"가을",11,"가을",12,"겨울",1,"겨울",2,"겨울")</f>
        <v>봄</v>
      </c>
      <c r="BD121" t="str">
        <f t="shared" si="63"/>
        <v/>
      </c>
      <c r="BE121" s="6">
        <f>[1]ptemp!$F121</f>
        <v>6</v>
      </c>
      <c r="BF121">
        <f>[1]solar!$E121</f>
        <v>16</v>
      </c>
      <c r="BG121" t="str">
        <f t="shared" si="64"/>
        <v>1</v>
      </c>
      <c r="BH121" s="11">
        <v>13.2</v>
      </c>
      <c r="BI121">
        <f t="shared" si="65"/>
        <v>5</v>
      </c>
      <c r="BJ121">
        <f t="shared" si="66"/>
        <v>0</v>
      </c>
      <c r="BK121">
        <f t="shared" si="67"/>
        <v>1</v>
      </c>
      <c r="BL121">
        <f t="shared" si="68"/>
        <v>13</v>
      </c>
      <c r="BM121">
        <f t="shared" si="69"/>
        <v>20</v>
      </c>
      <c r="BN121" s="11">
        <v>10.6</v>
      </c>
      <c r="BO121">
        <f t="shared" si="70"/>
        <v>4</v>
      </c>
      <c r="BR121">
        <v>1</v>
      </c>
      <c r="BS121">
        <v>5</v>
      </c>
      <c r="BT121">
        <v>19</v>
      </c>
      <c r="BU121">
        <v>2</v>
      </c>
      <c r="BV121">
        <v>8</v>
      </c>
      <c r="BW121">
        <v>19</v>
      </c>
      <c r="BX121">
        <v>3</v>
      </c>
      <c r="BY121">
        <v>5</v>
      </c>
      <c r="BZ121">
        <v>18</v>
      </c>
      <c r="CA121">
        <v>4</v>
      </c>
      <c r="CB121">
        <v>12</v>
      </c>
      <c r="CC121">
        <v>19</v>
      </c>
      <c r="CE121" t="s">
        <v>82</v>
      </c>
      <c r="CF121">
        <v>4</v>
      </c>
      <c r="CG121">
        <v>19</v>
      </c>
      <c r="CH121" t="s">
        <v>81</v>
      </c>
      <c r="CI121">
        <v>10</v>
      </c>
      <c r="CJ121">
        <v>21</v>
      </c>
      <c r="CP121">
        <v>2</v>
      </c>
      <c r="CQ121">
        <v>9</v>
      </c>
      <c r="CR121">
        <v>20</v>
      </c>
      <c r="CS121">
        <v>3</v>
      </c>
      <c r="CT121">
        <v>13</v>
      </c>
      <c r="CU121">
        <v>19</v>
      </c>
      <c r="CY121">
        <v>5</v>
      </c>
      <c r="CZ121">
        <v>4</v>
      </c>
      <c r="DA121">
        <v>18</v>
      </c>
      <c r="DB121">
        <v>6</v>
      </c>
      <c r="DC121">
        <v>4</v>
      </c>
      <c r="DD121">
        <v>19</v>
      </c>
      <c r="DE121">
        <v>7</v>
      </c>
      <c r="DF121">
        <v>5</v>
      </c>
      <c r="DG121">
        <v>18</v>
      </c>
      <c r="DH121">
        <v>8</v>
      </c>
      <c r="DI121">
        <v>5</v>
      </c>
      <c r="DJ121">
        <v>19</v>
      </c>
      <c r="DK121">
        <v>9</v>
      </c>
      <c r="DL121">
        <v>5</v>
      </c>
      <c r="DM121">
        <v>18</v>
      </c>
      <c r="DN121">
        <v>10</v>
      </c>
      <c r="DO121">
        <v>5</v>
      </c>
      <c r="DP121">
        <v>15</v>
      </c>
    </row>
    <row r="122" spans="1:120" ht="15.6">
      <c r="A122" s="2">
        <v>20210501</v>
      </c>
      <c r="B122" s="2">
        <v>629</v>
      </c>
      <c r="C122" s="2">
        <v>602</v>
      </c>
      <c r="D122" s="2">
        <v>581</v>
      </c>
      <c r="E122" s="2">
        <v>584</v>
      </c>
      <c r="F122" s="2">
        <v>589</v>
      </c>
      <c r="G122" s="2">
        <v>584</v>
      </c>
      <c r="H122" s="2">
        <v>571</v>
      </c>
      <c r="I122" s="2">
        <v>525</v>
      </c>
      <c r="J122" s="2">
        <v>539</v>
      </c>
      <c r="K122" s="2">
        <v>557</v>
      </c>
      <c r="L122" s="2">
        <v>532</v>
      </c>
      <c r="M122" s="2">
        <v>396</v>
      </c>
      <c r="N122" s="2">
        <v>425</v>
      </c>
      <c r="O122" s="2">
        <v>471</v>
      </c>
      <c r="P122" s="2">
        <v>481</v>
      </c>
      <c r="Q122" s="2">
        <v>448</v>
      </c>
      <c r="R122" s="2">
        <v>533</v>
      </c>
      <c r="S122" s="2">
        <v>620</v>
      </c>
      <c r="T122" s="2">
        <v>673</v>
      </c>
      <c r="U122" s="2">
        <v>716</v>
      </c>
      <c r="V122" s="2">
        <v>727</v>
      </c>
      <c r="W122" s="2">
        <v>725</v>
      </c>
      <c r="X122" s="2">
        <v>711</v>
      </c>
      <c r="Y122" s="2">
        <v>696</v>
      </c>
      <c r="AA122" s="4">
        <v>44317</v>
      </c>
      <c r="AB122">
        <f t="shared" si="38"/>
        <v>0.86519944979367258</v>
      </c>
      <c r="AC122">
        <f t="shared" si="39"/>
        <v>0.82806052269601105</v>
      </c>
      <c r="AD122">
        <f t="shared" si="40"/>
        <v>0.79917469050894085</v>
      </c>
      <c r="AE122">
        <f t="shared" si="41"/>
        <v>0.80330123796423658</v>
      </c>
      <c r="AF122">
        <f t="shared" si="42"/>
        <v>0.81017881705639616</v>
      </c>
      <c r="AG122">
        <f t="shared" si="43"/>
        <v>0.80330123796423658</v>
      </c>
      <c r="AH122">
        <f t="shared" si="44"/>
        <v>0.78541953232462169</v>
      </c>
      <c r="AI122">
        <f t="shared" si="45"/>
        <v>0.72214580467675382</v>
      </c>
      <c r="AJ122">
        <f t="shared" si="46"/>
        <v>0.74140302613480058</v>
      </c>
      <c r="AK122">
        <f t="shared" si="47"/>
        <v>0.76616231086657494</v>
      </c>
      <c r="AL122">
        <f t="shared" si="48"/>
        <v>0.73177441540577715</v>
      </c>
      <c r="AM122">
        <f t="shared" si="49"/>
        <v>0.54470426409903716</v>
      </c>
      <c r="AN122">
        <f t="shared" si="50"/>
        <v>0.58459422283356255</v>
      </c>
      <c r="AO122">
        <f t="shared" si="51"/>
        <v>0.64786795048143053</v>
      </c>
      <c r="AP122">
        <f t="shared" si="52"/>
        <v>0.66162310866574969</v>
      </c>
      <c r="AQ122">
        <f t="shared" si="53"/>
        <v>0.6162310866574966</v>
      </c>
      <c r="AR122">
        <f t="shared" si="54"/>
        <v>0.73314993122420913</v>
      </c>
      <c r="AS122">
        <f t="shared" si="55"/>
        <v>0.8528198074277854</v>
      </c>
      <c r="AT122">
        <f t="shared" si="56"/>
        <v>0.92572214580467671</v>
      </c>
      <c r="AU122">
        <f t="shared" si="57"/>
        <v>0.98486932599724897</v>
      </c>
      <c r="AV122">
        <f t="shared" si="58"/>
        <v>1</v>
      </c>
      <c r="AW122">
        <f t="shared" si="59"/>
        <v>0.99724896836313615</v>
      </c>
      <c r="AX122">
        <f t="shared" si="60"/>
        <v>0.97799174690508939</v>
      </c>
      <c r="AY122">
        <f t="shared" si="61"/>
        <v>0.95735900962861076</v>
      </c>
      <c r="AZ122">
        <f t="shared" si="62"/>
        <v>0.54470426409903716</v>
      </c>
      <c r="BA122" s="6" t="s">
        <v>39</v>
      </c>
      <c r="BB122" t="str" cm="1">
        <f t="array" ref="BB122">_xlfn.SWITCH(MONTH($AA122),3,"봄",4,"봄",5,"봄",6,"여름",7,"여름",8,"여름",9,"가을",10,"가을",11,"가을",12,"겨울",1,"겨울",2,"겨울")</f>
        <v>봄</v>
      </c>
      <c r="BD122" t="str">
        <f t="shared" si="63"/>
        <v>휴일</v>
      </c>
      <c r="BE122" s="6">
        <f>[1]ptemp!$F122</f>
        <v>9</v>
      </c>
      <c r="BF122">
        <f>[1]solar!$E122</f>
        <v>12</v>
      </c>
      <c r="BG122" t="str">
        <f t="shared" si="64"/>
        <v>1</v>
      </c>
      <c r="BH122" s="11">
        <v>10.1</v>
      </c>
      <c r="BI122">
        <f t="shared" si="65"/>
        <v>6</v>
      </c>
      <c r="BJ122">
        <f t="shared" si="66"/>
        <v>1</v>
      </c>
      <c r="BK122">
        <f t="shared" si="67"/>
        <v>1</v>
      </c>
      <c r="BL122">
        <f t="shared" si="68"/>
        <v>12</v>
      </c>
      <c r="BM122">
        <f t="shared" si="69"/>
        <v>21</v>
      </c>
      <c r="BN122" s="11">
        <v>17.100000000000001</v>
      </c>
      <c r="BO122">
        <f t="shared" si="70"/>
        <v>6</v>
      </c>
      <c r="BR122">
        <v>1</v>
      </c>
      <c r="BS122">
        <v>13</v>
      </c>
      <c r="BT122">
        <v>20</v>
      </c>
      <c r="BU122">
        <v>2</v>
      </c>
      <c r="BV122">
        <v>11</v>
      </c>
      <c r="BW122">
        <v>20</v>
      </c>
      <c r="BX122">
        <v>3</v>
      </c>
      <c r="BY122">
        <v>5</v>
      </c>
      <c r="BZ122">
        <v>19</v>
      </c>
      <c r="CA122">
        <v>4</v>
      </c>
      <c r="CB122">
        <v>12</v>
      </c>
      <c r="CC122">
        <v>19</v>
      </c>
      <c r="CE122" t="s">
        <v>82</v>
      </c>
      <c r="CF122">
        <v>4</v>
      </c>
      <c r="CG122">
        <v>18</v>
      </c>
      <c r="CH122" t="s">
        <v>81</v>
      </c>
      <c r="CI122">
        <v>5</v>
      </c>
      <c r="CJ122">
        <v>20</v>
      </c>
      <c r="CP122">
        <v>2</v>
      </c>
      <c r="CQ122">
        <v>12</v>
      </c>
      <c r="CR122">
        <v>20</v>
      </c>
      <c r="CS122">
        <v>3</v>
      </c>
      <c r="CT122">
        <v>13</v>
      </c>
      <c r="CU122">
        <v>19</v>
      </c>
      <c r="CY122">
        <v>5</v>
      </c>
      <c r="CZ122">
        <v>4</v>
      </c>
      <c r="DA122">
        <v>19</v>
      </c>
      <c r="DB122">
        <v>6</v>
      </c>
      <c r="DC122">
        <v>4</v>
      </c>
      <c r="DD122">
        <v>19</v>
      </c>
      <c r="DE122">
        <v>7</v>
      </c>
      <c r="DF122">
        <v>5</v>
      </c>
      <c r="DG122">
        <v>19</v>
      </c>
      <c r="DH122">
        <v>8</v>
      </c>
      <c r="DI122">
        <v>5</v>
      </c>
      <c r="DJ122">
        <v>18</v>
      </c>
      <c r="DK122">
        <v>9</v>
      </c>
      <c r="DL122">
        <v>5</v>
      </c>
      <c r="DM122">
        <v>18</v>
      </c>
      <c r="DN122">
        <v>10</v>
      </c>
      <c r="DO122">
        <v>5</v>
      </c>
      <c r="DP122">
        <v>19</v>
      </c>
    </row>
    <row r="123" spans="1:120" ht="15.6">
      <c r="A123" s="2">
        <v>20210502</v>
      </c>
      <c r="B123" s="2">
        <v>661</v>
      </c>
      <c r="C123" s="2">
        <v>633</v>
      </c>
      <c r="D123" s="2">
        <v>610</v>
      </c>
      <c r="E123" s="2">
        <v>594</v>
      </c>
      <c r="F123" s="2">
        <v>588</v>
      </c>
      <c r="G123" s="2">
        <v>589</v>
      </c>
      <c r="H123" s="2">
        <v>556</v>
      </c>
      <c r="I123" s="2">
        <v>473</v>
      </c>
      <c r="J123" s="2">
        <v>435</v>
      </c>
      <c r="K123" s="2">
        <v>431</v>
      </c>
      <c r="L123" s="2">
        <v>393</v>
      </c>
      <c r="M123" s="2">
        <v>444</v>
      </c>
      <c r="N123" s="2">
        <v>438</v>
      </c>
      <c r="O123" s="2">
        <v>414</v>
      </c>
      <c r="P123" s="2">
        <v>420</v>
      </c>
      <c r="Q123" s="2">
        <v>467</v>
      </c>
      <c r="R123" s="2">
        <v>527</v>
      </c>
      <c r="S123" s="2">
        <v>610</v>
      </c>
      <c r="T123" s="2">
        <v>657</v>
      </c>
      <c r="U123" s="2">
        <v>704</v>
      </c>
      <c r="V123" s="2">
        <v>730</v>
      </c>
      <c r="W123" s="2">
        <v>728</v>
      </c>
      <c r="X123" s="2">
        <v>716</v>
      </c>
      <c r="Y123" s="2">
        <v>698</v>
      </c>
      <c r="AA123" s="4">
        <v>44318</v>
      </c>
      <c r="AB123">
        <f t="shared" si="38"/>
        <v>0.90547945205479452</v>
      </c>
      <c r="AC123">
        <f t="shared" si="39"/>
        <v>0.86712328767123292</v>
      </c>
      <c r="AD123">
        <f t="shared" si="40"/>
        <v>0.83561643835616439</v>
      </c>
      <c r="AE123">
        <f t="shared" si="41"/>
        <v>0.81369863013698629</v>
      </c>
      <c r="AF123">
        <f t="shared" si="42"/>
        <v>0.80547945205479454</v>
      </c>
      <c r="AG123">
        <f t="shared" si="43"/>
        <v>0.80684931506849311</v>
      </c>
      <c r="AH123">
        <f t="shared" si="44"/>
        <v>0.76164383561643834</v>
      </c>
      <c r="AI123">
        <f t="shared" si="45"/>
        <v>0.647945205479452</v>
      </c>
      <c r="AJ123">
        <f t="shared" si="46"/>
        <v>0.59589041095890416</v>
      </c>
      <c r="AK123">
        <f t="shared" si="47"/>
        <v>0.59041095890410955</v>
      </c>
      <c r="AL123">
        <f t="shared" si="48"/>
        <v>0.5383561643835616</v>
      </c>
      <c r="AM123">
        <f t="shared" si="49"/>
        <v>0.60821917808219184</v>
      </c>
      <c r="AN123">
        <f t="shared" si="50"/>
        <v>0.6</v>
      </c>
      <c r="AO123">
        <f t="shared" si="51"/>
        <v>0.56712328767123288</v>
      </c>
      <c r="AP123">
        <f t="shared" si="52"/>
        <v>0.57534246575342463</v>
      </c>
      <c r="AQ123">
        <f t="shared" si="53"/>
        <v>0.63972602739726026</v>
      </c>
      <c r="AR123">
        <f t="shared" si="54"/>
        <v>0.72191780821917806</v>
      </c>
      <c r="AS123">
        <f t="shared" si="55"/>
        <v>0.83561643835616439</v>
      </c>
      <c r="AT123">
        <f t="shared" si="56"/>
        <v>0.9</v>
      </c>
      <c r="AU123">
        <f t="shared" si="57"/>
        <v>0.96438356164383565</v>
      </c>
      <c r="AV123">
        <f t="shared" si="58"/>
        <v>1</v>
      </c>
      <c r="AW123">
        <f t="shared" si="59"/>
        <v>0.99726027397260275</v>
      </c>
      <c r="AX123">
        <f t="shared" si="60"/>
        <v>0.98082191780821915</v>
      </c>
      <c r="AY123">
        <f t="shared" si="61"/>
        <v>0.95616438356164379</v>
      </c>
      <c r="AZ123">
        <f t="shared" si="62"/>
        <v>0.5383561643835616</v>
      </c>
      <c r="BA123" s="8" t="s">
        <v>40</v>
      </c>
      <c r="BB123" t="str" cm="1">
        <f t="array" ref="BB123">_xlfn.SWITCH(MONTH($AA123),3,"봄",4,"봄",5,"봄",6,"여름",7,"여름",8,"여름",9,"가을",10,"가을",11,"가을",12,"겨울",1,"겨울",2,"겨울")</f>
        <v>봄</v>
      </c>
      <c r="BD123" t="str">
        <f t="shared" si="63"/>
        <v>휴일</v>
      </c>
      <c r="BE123" s="6">
        <f>[1]ptemp!$F123</f>
        <v>9</v>
      </c>
      <c r="BF123">
        <f>[1]solar!$E123</f>
        <v>15</v>
      </c>
      <c r="BG123" t="str">
        <f t="shared" si="64"/>
        <v>0</v>
      </c>
      <c r="BH123" s="11"/>
      <c r="BI123">
        <f t="shared" si="65"/>
        <v>7</v>
      </c>
      <c r="BJ123">
        <f t="shared" si="66"/>
        <v>2</v>
      </c>
      <c r="BK123">
        <f t="shared" si="67"/>
        <v>1</v>
      </c>
      <c r="BL123">
        <f t="shared" si="68"/>
        <v>11</v>
      </c>
      <c r="BM123">
        <f t="shared" si="69"/>
        <v>21</v>
      </c>
      <c r="BN123" s="11">
        <v>17.600000000000001</v>
      </c>
      <c r="BO123">
        <f t="shared" si="70"/>
        <v>6</v>
      </c>
      <c r="BR123">
        <v>1</v>
      </c>
      <c r="BS123">
        <v>15</v>
      </c>
      <c r="BT123">
        <v>20</v>
      </c>
      <c r="BU123">
        <v>2</v>
      </c>
      <c r="BV123">
        <v>5</v>
      </c>
      <c r="BW123">
        <v>20</v>
      </c>
      <c r="BX123">
        <v>3</v>
      </c>
      <c r="BY123">
        <v>5</v>
      </c>
      <c r="BZ123">
        <v>19</v>
      </c>
      <c r="CA123">
        <v>4</v>
      </c>
      <c r="CB123">
        <v>14</v>
      </c>
      <c r="CC123">
        <v>19</v>
      </c>
      <c r="CE123" t="s">
        <v>82</v>
      </c>
      <c r="CF123">
        <v>13</v>
      </c>
      <c r="CG123">
        <v>18</v>
      </c>
      <c r="CH123" t="s">
        <v>81</v>
      </c>
      <c r="CI123">
        <v>4</v>
      </c>
      <c r="CJ123">
        <v>20</v>
      </c>
      <c r="CP123">
        <v>2</v>
      </c>
      <c r="CQ123">
        <v>11</v>
      </c>
      <c r="CR123">
        <v>20</v>
      </c>
      <c r="CS123">
        <v>3</v>
      </c>
      <c r="CT123">
        <v>13</v>
      </c>
      <c r="CU123">
        <v>19</v>
      </c>
      <c r="CY123">
        <v>5</v>
      </c>
      <c r="CZ123">
        <v>4</v>
      </c>
      <c r="DA123">
        <v>14</v>
      </c>
      <c r="DB123">
        <v>6</v>
      </c>
      <c r="DC123">
        <v>4</v>
      </c>
      <c r="DD123">
        <v>19</v>
      </c>
      <c r="DE123">
        <v>7</v>
      </c>
      <c r="DF123">
        <v>4</v>
      </c>
      <c r="DG123">
        <v>20</v>
      </c>
      <c r="DH123">
        <v>8</v>
      </c>
      <c r="DI123">
        <v>5</v>
      </c>
      <c r="DJ123">
        <v>18</v>
      </c>
      <c r="DK123">
        <v>9</v>
      </c>
      <c r="DL123">
        <v>5</v>
      </c>
      <c r="DM123">
        <v>19</v>
      </c>
    </row>
    <row r="124" spans="1:120" ht="15.6">
      <c r="A124" s="2">
        <v>20210503</v>
      </c>
      <c r="B124" s="2">
        <v>649</v>
      </c>
      <c r="C124" s="2">
        <v>620</v>
      </c>
      <c r="D124" s="2">
        <v>602</v>
      </c>
      <c r="E124" s="2">
        <v>597</v>
      </c>
      <c r="F124" s="2">
        <v>606</v>
      </c>
      <c r="G124" s="2">
        <v>619</v>
      </c>
      <c r="H124" s="2">
        <v>591</v>
      </c>
      <c r="I124" s="2">
        <v>506</v>
      </c>
      <c r="J124" s="2">
        <v>481</v>
      </c>
      <c r="K124" s="2">
        <v>467</v>
      </c>
      <c r="L124" s="2">
        <v>470</v>
      </c>
      <c r="M124" s="2">
        <v>456</v>
      </c>
      <c r="N124" s="2">
        <v>452</v>
      </c>
      <c r="O124" s="2">
        <v>484</v>
      </c>
      <c r="P124" s="2">
        <v>505</v>
      </c>
      <c r="Q124" s="2">
        <v>583</v>
      </c>
      <c r="R124" s="2">
        <v>626</v>
      </c>
      <c r="S124" s="2">
        <v>631</v>
      </c>
      <c r="T124" s="2">
        <v>675</v>
      </c>
      <c r="U124" s="2">
        <v>707</v>
      </c>
      <c r="V124" s="2">
        <v>706</v>
      </c>
      <c r="W124" s="2">
        <v>688</v>
      </c>
      <c r="X124" s="2">
        <v>670</v>
      </c>
      <c r="Y124" s="2">
        <v>652</v>
      </c>
      <c r="AA124" s="4">
        <v>44319</v>
      </c>
      <c r="AB124">
        <f t="shared" si="38"/>
        <v>0.91796322489391802</v>
      </c>
      <c r="AC124">
        <f t="shared" si="39"/>
        <v>0.87694483734087691</v>
      </c>
      <c r="AD124">
        <f t="shared" si="40"/>
        <v>0.85148514851485146</v>
      </c>
      <c r="AE124">
        <f t="shared" si="41"/>
        <v>0.84441301272984437</v>
      </c>
      <c r="AF124">
        <f t="shared" si="42"/>
        <v>0.8571428571428571</v>
      </c>
      <c r="AG124">
        <f t="shared" si="43"/>
        <v>0.87553041018387556</v>
      </c>
      <c r="AH124">
        <f t="shared" si="44"/>
        <v>0.83592644978783592</v>
      </c>
      <c r="AI124">
        <f t="shared" si="45"/>
        <v>0.71570014144271565</v>
      </c>
      <c r="AJ124">
        <f t="shared" si="46"/>
        <v>0.68033946251768029</v>
      </c>
      <c r="AK124">
        <f t="shared" si="47"/>
        <v>0.66053748231966058</v>
      </c>
      <c r="AL124">
        <f t="shared" si="48"/>
        <v>0.66478076379066475</v>
      </c>
      <c r="AM124">
        <f t="shared" si="49"/>
        <v>0.64497878359264493</v>
      </c>
      <c r="AN124">
        <f t="shared" si="50"/>
        <v>0.6393210749646393</v>
      </c>
      <c r="AO124">
        <f t="shared" si="51"/>
        <v>0.68458274398868457</v>
      </c>
      <c r="AP124">
        <f t="shared" si="52"/>
        <v>0.7142857142857143</v>
      </c>
      <c r="AQ124">
        <f t="shared" si="53"/>
        <v>0.82461103253182466</v>
      </c>
      <c r="AR124">
        <f t="shared" si="54"/>
        <v>0.88543140028288547</v>
      </c>
      <c r="AS124">
        <f t="shared" si="55"/>
        <v>0.89250353606789246</v>
      </c>
      <c r="AT124">
        <f t="shared" si="56"/>
        <v>0.95473833097595473</v>
      </c>
      <c r="AU124">
        <f t="shared" si="57"/>
        <v>1</v>
      </c>
      <c r="AV124">
        <f t="shared" si="58"/>
        <v>0.99858557284299854</v>
      </c>
      <c r="AW124">
        <f t="shared" si="59"/>
        <v>0.97312588401697309</v>
      </c>
      <c r="AX124">
        <f t="shared" si="60"/>
        <v>0.94766619519094764</v>
      </c>
      <c r="AY124">
        <f t="shared" si="61"/>
        <v>0.92220650636492218</v>
      </c>
      <c r="AZ124">
        <f t="shared" si="62"/>
        <v>0.6393210749646393</v>
      </c>
      <c r="BA124" s="9" t="s">
        <v>34</v>
      </c>
      <c r="BB124" t="str" cm="1">
        <f t="array" ref="BB124">_xlfn.SWITCH(MONTH($AA124),3,"봄",4,"봄",5,"봄",6,"여름",7,"여름",8,"여름",9,"가을",10,"가을",11,"가을",12,"겨울",1,"겨울",2,"겨울")</f>
        <v>봄</v>
      </c>
      <c r="BD124" t="str">
        <f t="shared" si="63"/>
        <v/>
      </c>
      <c r="BE124" s="6">
        <f>[1]ptemp!$F124</f>
        <v>10</v>
      </c>
      <c r="BF124">
        <f>[1]solar!$E124</f>
        <v>15</v>
      </c>
      <c r="BG124" t="str">
        <f t="shared" si="64"/>
        <v>0</v>
      </c>
      <c r="BH124" s="11"/>
      <c r="BI124">
        <f t="shared" si="65"/>
        <v>1</v>
      </c>
      <c r="BJ124">
        <f t="shared" si="66"/>
        <v>0</v>
      </c>
      <c r="BK124">
        <f t="shared" si="67"/>
        <v>1</v>
      </c>
      <c r="BL124">
        <f t="shared" si="68"/>
        <v>13</v>
      </c>
      <c r="BM124">
        <f t="shared" si="69"/>
        <v>20</v>
      </c>
      <c r="BN124" s="11">
        <v>20</v>
      </c>
      <c r="BO124">
        <f t="shared" si="70"/>
        <v>6</v>
      </c>
      <c r="BR124">
        <v>1</v>
      </c>
      <c r="BS124">
        <v>9</v>
      </c>
      <c r="BT124">
        <v>19</v>
      </c>
      <c r="BU124">
        <v>2</v>
      </c>
      <c r="BV124">
        <v>5</v>
      </c>
      <c r="BW124">
        <v>19</v>
      </c>
      <c r="BX124">
        <v>3</v>
      </c>
      <c r="BY124">
        <v>4</v>
      </c>
      <c r="BZ124">
        <v>19</v>
      </c>
      <c r="CA124">
        <v>4</v>
      </c>
      <c r="CB124">
        <v>4</v>
      </c>
      <c r="CC124">
        <v>19</v>
      </c>
      <c r="CE124" t="s">
        <v>82</v>
      </c>
      <c r="CF124">
        <v>13</v>
      </c>
      <c r="CG124">
        <v>18</v>
      </c>
      <c r="CH124" t="s">
        <v>81</v>
      </c>
      <c r="CI124">
        <v>5</v>
      </c>
      <c r="CJ124">
        <v>19</v>
      </c>
      <c r="CP124">
        <v>2</v>
      </c>
      <c r="CQ124">
        <v>4</v>
      </c>
      <c r="CR124">
        <v>19</v>
      </c>
      <c r="CS124">
        <v>3</v>
      </c>
      <c r="CT124">
        <v>13</v>
      </c>
      <c r="CU124">
        <v>19</v>
      </c>
      <c r="DB124">
        <v>6</v>
      </c>
      <c r="DC124">
        <v>4</v>
      </c>
      <c r="DD124">
        <v>19</v>
      </c>
      <c r="DE124">
        <v>7</v>
      </c>
      <c r="DF124">
        <v>5</v>
      </c>
      <c r="DG124">
        <v>20</v>
      </c>
      <c r="DH124">
        <v>8</v>
      </c>
      <c r="DI124">
        <v>5</v>
      </c>
      <c r="DJ124">
        <v>19</v>
      </c>
      <c r="DK124">
        <v>9</v>
      </c>
      <c r="DL124">
        <v>5</v>
      </c>
      <c r="DM124">
        <v>19</v>
      </c>
    </row>
    <row r="125" spans="1:120" ht="15.6">
      <c r="A125" s="2">
        <v>20210504</v>
      </c>
      <c r="B125" s="2">
        <v>599</v>
      </c>
      <c r="C125" s="2">
        <v>565</v>
      </c>
      <c r="D125" s="2">
        <v>540</v>
      </c>
      <c r="E125" s="2">
        <v>527</v>
      </c>
      <c r="F125" s="2">
        <v>529</v>
      </c>
      <c r="G125" s="2">
        <v>539</v>
      </c>
      <c r="H125" s="2">
        <v>546</v>
      </c>
      <c r="I125" s="2">
        <v>581</v>
      </c>
      <c r="J125" s="2">
        <v>583</v>
      </c>
      <c r="K125" s="2">
        <v>622</v>
      </c>
      <c r="L125" s="2">
        <v>665</v>
      </c>
      <c r="M125" s="2">
        <v>650</v>
      </c>
      <c r="N125" s="2">
        <v>627</v>
      </c>
      <c r="O125" s="2">
        <v>674</v>
      </c>
      <c r="P125" s="2">
        <v>700</v>
      </c>
      <c r="Q125" s="2">
        <v>720</v>
      </c>
      <c r="R125" s="2">
        <v>723</v>
      </c>
      <c r="S125" s="2">
        <v>727</v>
      </c>
      <c r="T125" s="2">
        <v>717</v>
      </c>
      <c r="U125" s="2">
        <v>712</v>
      </c>
      <c r="V125" s="2">
        <v>703</v>
      </c>
      <c r="W125" s="2">
        <v>672</v>
      </c>
      <c r="X125" s="2">
        <v>648</v>
      </c>
      <c r="Y125" s="2">
        <v>624</v>
      </c>
      <c r="AA125" s="4">
        <v>44320</v>
      </c>
      <c r="AB125">
        <f t="shared" si="38"/>
        <v>0.82393397524071532</v>
      </c>
      <c r="AC125">
        <f t="shared" si="39"/>
        <v>0.77716643741403024</v>
      </c>
      <c r="AD125">
        <f t="shared" si="40"/>
        <v>0.74277854195323245</v>
      </c>
      <c r="AE125">
        <f t="shared" si="41"/>
        <v>0.72489683631361757</v>
      </c>
      <c r="AF125">
        <f t="shared" si="42"/>
        <v>0.72764786795048142</v>
      </c>
      <c r="AG125">
        <f t="shared" si="43"/>
        <v>0.74140302613480058</v>
      </c>
      <c r="AH125">
        <f t="shared" si="44"/>
        <v>0.7510316368638239</v>
      </c>
      <c r="AI125">
        <f t="shared" si="45"/>
        <v>0.79917469050894085</v>
      </c>
      <c r="AJ125">
        <f t="shared" si="46"/>
        <v>0.80192572214580471</v>
      </c>
      <c r="AK125">
        <f t="shared" si="47"/>
        <v>0.85557083906464926</v>
      </c>
      <c r="AL125">
        <f t="shared" si="48"/>
        <v>0.9147180192572214</v>
      </c>
      <c r="AM125">
        <f t="shared" si="49"/>
        <v>0.89408528198074277</v>
      </c>
      <c r="AN125">
        <f t="shared" si="50"/>
        <v>0.86244841815680884</v>
      </c>
      <c r="AO125">
        <f t="shared" si="51"/>
        <v>0.92709766162310869</v>
      </c>
      <c r="AP125">
        <f t="shared" si="52"/>
        <v>0.96286107290233836</v>
      </c>
      <c r="AQ125">
        <f t="shared" si="53"/>
        <v>0.99037138927097657</v>
      </c>
      <c r="AR125">
        <f t="shared" si="54"/>
        <v>0.9944979367262724</v>
      </c>
      <c r="AS125">
        <f t="shared" si="55"/>
        <v>1</v>
      </c>
      <c r="AT125">
        <f t="shared" si="56"/>
        <v>0.98624484181568084</v>
      </c>
      <c r="AU125">
        <f t="shared" si="57"/>
        <v>0.97936726272352137</v>
      </c>
      <c r="AV125">
        <f t="shared" si="58"/>
        <v>0.96698762035763408</v>
      </c>
      <c r="AW125">
        <f t="shared" si="59"/>
        <v>0.92434662998624484</v>
      </c>
      <c r="AX125">
        <f t="shared" si="60"/>
        <v>0.89133425034387892</v>
      </c>
      <c r="AY125">
        <f t="shared" si="61"/>
        <v>0.85832187070151311</v>
      </c>
      <c r="AZ125">
        <f t="shared" si="62"/>
        <v>0.72489683631361757</v>
      </c>
      <c r="BA125" s="6" t="s">
        <v>35</v>
      </c>
      <c r="BB125" t="str" cm="1">
        <f t="array" ref="BB125">_xlfn.SWITCH(MONTH($AA125),3,"봄",4,"봄",5,"봄",6,"여름",7,"여름",8,"여름",9,"가을",10,"가을",11,"가을",12,"겨울",1,"겨울",2,"겨울")</f>
        <v>봄</v>
      </c>
      <c r="BD125" t="str">
        <f t="shared" si="63"/>
        <v/>
      </c>
      <c r="BE125" s="6">
        <f>[1]ptemp!$F125</f>
        <v>13</v>
      </c>
      <c r="BF125">
        <f>[1]solar!$E125</f>
        <v>2</v>
      </c>
      <c r="BG125" t="str">
        <f t="shared" si="64"/>
        <v>1</v>
      </c>
      <c r="BH125" s="11">
        <v>12.8</v>
      </c>
      <c r="BI125">
        <f t="shared" si="65"/>
        <v>2</v>
      </c>
      <c r="BJ125">
        <f t="shared" si="66"/>
        <v>0</v>
      </c>
      <c r="BK125">
        <f t="shared" si="67"/>
        <v>1</v>
      </c>
      <c r="BL125">
        <f t="shared" si="68"/>
        <v>4</v>
      </c>
      <c r="BM125">
        <f t="shared" si="69"/>
        <v>18</v>
      </c>
      <c r="BN125" s="11">
        <v>24.8</v>
      </c>
      <c r="BO125">
        <f t="shared" si="70"/>
        <v>7</v>
      </c>
      <c r="BR125">
        <v>1</v>
      </c>
      <c r="BS125">
        <v>13</v>
      </c>
      <c r="BT125">
        <v>20</v>
      </c>
      <c r="BU125">
        <v>2</v>
      </c>
      <c r="BV125">
        <v>5</v>
      </c>
      <c r="BW125">
        <v>19</v>
      </c>
      <c r="BX125">
        <v>3</v>
      </c>
      <c r="BY125">
        <v>5</v>
      </c>
      <c r="BZ125">
        <v>16</v>
      </c>
      <c r="CA125">
        <v>4</v>
      </c>
      <c r="CB125">
        <v>4</v>
      </c>
      <c r="CC125">
        <v>19</v>
      </c>
      <c r="CE125" t="s">
        <v>82</v>
      </c>
      <c r="CF125">
        <v>4</v>
      </c>
      <c r="CG125">
        <v>18</v>
      </c>
      <c r="CH125" t="s">
        <v>81</v>
      </c>
      <c r="CI125">
        <v>9</v>
      </c>
      <c r="CJ125">
        <v>20</v>
      </c>
      <c r="CP125">
        <v>2</v>
      </c>
      <c r="CQ125">
        <v>4</v>
      </c>
      <c r="CR125">
        <v>18</v>
      </c>
      <c r="CS125">
        <v>3</v>
      </c>
      <c r="CT125">
        <v>4</v>
      </c>
      <c r="CU125">
        <v>19</v>
      </c>
      <c r="DB125">
        <v>6</v>
      </c>
      <c r="DC125">
        <v>4</v>
      </c>
      <c r="DD125">
        <v>19</v>
      </c>
      <c r="DE125">
        <v>7</v>
      </c>
      <c r="DF125">
        <v>5</v>
      </c>
      <c r="DG125">
        <v>19</v>
      </c>
      <c r="DH125">
        <v>8</v>
      </c>
      <c r="DI125">
        <v>4</v>
      </c>
      <c r="DJ125">
        <v>18</v>
      </c>
      <c r="DK125">
        <v>9</v>
      </c>
      <c r="DL125">
        <v>5</v>
      </c>
      <c r="DM125">
        <v>18</v>
      </c>
    </row>
    <row r="126" spans="1:120" ht="15.6">
      <c r="A126" s="2">
        <v>20210505</v>
      </c>
      <c r="B126" s="2">
        <v>586</v>
      </c>
      <c r="C126" s="2">
        <v>561</v>
      </c>
      <c r="D126" s="2">
        <v>542</v>
      </c>
      <c r="E126" s="2">
        <v>536</v>
      </c>
      <c r="F126" s="2">
        <v>543</v>
      </c>
      <c r="G126" s="2">
        <v>552</v>
      </c>
      <c r="H126" s="2">
        <v>538</v>
      </c>
      <c r="I126" s="2">
        <v>505</v>
      </c>
      <c r="J126" s="2">
        <v>426</v>
      </c>
      <c r="K126" s="2">
        <v>409</v>
      </c>
      <c r="L126" s="2">
        <v>414</v>
      </c>
      <c r="M126" s="2">
        <v>394</v>
      </c>
      <c r="N126" s="2">
        <v>391</v>
      </c>
      <c r="O126" s="2">
        <v>409</v>
      </c>
      <c r="P126" s="2">
        <v>433</v>
      </c>
      <c r="Q126" s="2">
        <v>477</v>
      </c>
      <c r="R126" s="2">
        <v>536</v>
      </c>
      <c r="S126" s="2">
        <v>601</v>
      </c>
      <c r="T126" s="2">
        <v>640</v>
      </c>
      <c r="U126" s="2">
        <v>681</v>
      </c>
      <c r="V126" s="2">
        <v>705</v>
      </c>
      <c r="W126" s="2">
        <v>700</v>
      </c>
      <c r="X126" s="2">
        <v>680</v>
      </c>
      <c r="Y126" s="2">
        <v>660</v>
      </c>
      <c r="AA126" s="4">
        <v>44321</v>
      </c>
      <c r="AB126">
        <f t="shared" si="38"/>
        <v>0.83120567375886523</v>
      </c>
      <c r="AC126">
        <f t="shared" si="39"/>
        <v>0.79574468085106387</v>
      </c>
      <c r="AD126">
        <f t="shared" si="40"/>
        <v>0.76879432624113475</v>
      </c>
      <c r="AE126">
        <f t="shared" si="41"/>
        <v>0.7602836879432624</v>
      </c>
      <c r="AF126">
        <f t="shared" si="42"/>
        <v>0.77021276595744681</v>
      </c>
      <c r="AG126">
        <f t="shared" si="43"/>
        <v>0.78297872340425534</v>
      </c>
      <c r="AH126">
        <f t="shared" si="44"/>
        <v>0.76312056737588652</v>
      </c>
      <c r="AI126">
        <f t="shared" si="45"/>
        <v>0.71631205673758869</v>
      </c>
      <c r="AJ126">
        <f t="shared" si="46"/>
        <v>0.60425531914893615</v>
      </c>
      <c r="AK126">
        <f t="shared" si="47"/>
        <v>0.58014184397163115</v>
      </c>
      <c r="AL126">
        <f t="shared" si="48"/>
        <v>0.58723404255319145</v>
      </c>
      <c r="AM126">
        <f t="shared" si="49"/>
        <v>0.55886524822695038</v>
      </c>
      <c r="AN126">
        <f t="shared" si="50"/>
        <v>0.55460992907801421</v>
      </c>
      <c r="AO126">
        <f t="shared" si="51"/>
        <v>0.58014184397163115</v>
      </c>
      <c r="AP126">
        <f t="shared" si="52"/>
        <v>0.61418439716312057</v>
      </c>
      <c r="AQ126">
        <f t="shared" si="53"/>
        <v>0.67659574468085104</v>
      </c>
      <c r="AR126">
        <f t="shared" si="54"/>
        <v>0.7602836879432624</v>
      </c>
      <c r="AS126">
        <f t="shared" si="55"/>
        <v>0.85248226950354611</v>
      </c>
      <c r="AT126">
        <f t="shared" si="56"/>
        <v>0.90780141843971629</v>
      </c>
      <c r="AU126">
        <f t="shared" si="57"/>
        <v>0.96595744680851059</v>
      </c>
      <c r="AV126">
        <f t="shared" si="58"/>
        <v>1</v>
      </c>
      <c r="AW126">
        <f t="shared" si="59"/>
        <v>0.99290780141843971</v>
      </c>
      <c r="AX126">
        <f t="shared" si="60"/>
        <v>0.96453900709219853</v>
      </c>
      <c r="AY126">
        <f t="shared" si="61"/>
        <v>0.93617021276595747</v>
      </c>
      <c r="AZ126">
        <f t="shared" si="62"/>
        <v>0.55460992907801421</v>
      </c>
      <c r="BA126" s="8" t="s">
        <v>36</v>
      </c>
      <c r="BB126" t="str" cm="1">
        <f t="array" ref="BB126">_xlfn.SWITCH(MONTH($AA126),3,"봄",4,"봄",5,"봄",6,"여름",7,"여름",8,"여름",9,"가을",10,"가을",11,"가을",12,"겨울",1,"겨울",2,"겨울")</f>
        <v>봄</v>
      </c>
      <c r="BC126" s="10" t="s">
        <v>43</v>
      </c>
      <c r="BD126" t="str">
        <f t="shared" si="63"/>
        <v>휴일</v>
      </c>
      <c r="BE126" s="6">
        <f>[1]ptemp!$F126</f>
        <v>11</v>
      </c>
      <c r="BF126">
        <f>[1]solar!$E126</f>
        <v>16</v>
      </c>
      <c r="BG126" t="str">
        <f t="shared" si="64"/>
        <v>0</v>
      </c>
      <c r="BH126" s="11">
        <v>0</v>
      </c>
      <c r="BI126">
        <f t="shared" si="65"/>
        <v>3</v>
      </c>
      <c r="BJ126">
        <f t="shared" si="66"/>
        <v>3</v>
      </c>
      <c r="BK126">
        <f t="shared" si="67"/>
        <v>1</v>
      </c>
      <c r="BL126">
        <f t="shared" si="68"/>
        <v>13</v>
      </c>
      <c r="BM126">
        <f t="shared" si="69"/>
        <v>21</v>
      </c>
      <c r="BN126" s="11">
        <v>20.8</v>
      </c>
      <c r="BO126">
        <f t="shared" si="70"/>
        <v>6</v>
      </c>
      <c r="BR126">
        <v>1</v>
      </c>
      <c r="BS126">
        <v>14</v>
      </c>
      <c r="BT126">
        <v>20</v>
      </c>
      <c r="BU126">
        <v>2</v>
      </c>
      <c r="BV126">
        <v>5</v>
      </c>
      <c r="BW126">
        <v>18</v>
      </c>
      <c r="BX126">
        <v>3</v>
      </c>
      <c r="BY126">
        <v>12</v>
      </c>
      <c r="BZ126">
        <v>19</v>
      </c>
      <c r="CA126">
        <v>4</v>
      </c>
      <c r="CB126">
        <v>4</v>
      </c>
      <c r="CC126">
        <v>18</v>
      </c>
      <c r="CE126" t="s">
        <v>82</v>
      </c>
      <c r="CF126">
        <v>4</v>
      </c>
      <c r="CG126">
        <v>18</v>
      </c>
      <c r="CH126" t="s">
        <v>81</v>
      </c>
      <c r="CI126">
        <v>10</v>
      </c>
      <c r="CJ126">
        <v>19</v>
      </c>
      <c r="CP126">
        <v>2</v>
      </c>
      <c r="CQ126">
        <v>4</v>
      </c>
      <c r="CR126">
        <v>19</v>
      </c>
      <c r="CS126">
        <v>3</v>
      </c>
      <c r="CT126">
        <v>5</v>
      </c>
      <c r="CU126">
        <v>19</v>
      </c>
      <c r="DB126">
        <v>6</v>
      </c>
      <c r="DC126">
        <v>4</v>
      </c>
      <c r="DD126">
        <v>18</v>
      </c>
      <c r="DH126">
        <v>8</v>
      </c>
      <c r="DI126">
        <v>5</v>
      </c>
      <c r="DJ126">
        <v>18</v>
      </c>
      <c r="DK126">
        <v>9</v>
      </c>
      <c r="DL126">
        <v>5</v>
      </c>
      <c r="DM126">
        <v>19</v>
      </c>
    </row>
    <row r="127" spans="1:120" ht="15.6">
      <c r="A127" s="2">
        <v>20210506</v>
      </c>
      <c r="B127" s="2">
        <v>621</v>
      </c>
      <c r="C127" s="2">
        <v>594</v>
      </c>
      <c r="D127" s="2">
        <v>580</v>
      </c>
      <c r="E127" s="2">
        <v>578</v>
      </c>
      <c r="F127" s="2">
        <v>584</v>
      </c>
      <c r="G127" s="2">
        <v>593</v>
      </c>
      <c r="H127" s="2">
        <v>568</v>
      </c>
      <c r="I127" s="2">
        <v>493</v>
      </c>
      <c r="J127" s="2">
        <v>475</v>
      </c>
      <c r="K127" s="2">
        <v>460</v>
      </c>
      <c r="L127" s="2">
        <v>461</v>
      </c>
      <c r="M127" s="2">
        <v>451</v>
      </c>
      <c r="N127" s="2">
        <v>472</v>
      </c>
      <c r="O127" s="2">
        <v>473</v>
      </c>
      <c r="P127" s="2">
        <v>518</v>
      </c>
      <c r="Q127" s="2">
        <v>563</v>
      </c>
      <c r="R127" s="2">
        <v>599</v>
      </c>
      <c r="S127" s="2">
        <v>669</v>
      </c>
      <c r="T127" s="2">
        <v>698</v>
      </c>
      <c r="U127" s="2">
        <v>700</v>
      </c>
      <c r="V127" s="2">
        <v>699</v>
      </c>
      <c r="W127" s="2">
        <v>682</v>
      </c>
      <c r="X127" s="2">
        <v>652</v>
      </c>
      <c r="Y127" s="2">
        <v>622</v>
      </c>
      <c r="AA127" s="4">
        <v>44322</v>
      </c>
      <c r="AB127">
        <f t="shared" si="38"/>
        <v>0.88714285714285712</v>
      </c>
      <c r="AC127">
        <f t="shared" si="39"/>
        <v>0.84857142857142853</v>
      </c>
      <c r="AD127">
        <f t="shared" si="40"/>
        <v>0.82857142857142863</v>
      </c>
      <c r="AE127">
        <f t="shared" si="41"/>
        <v>0.82571428571428573</v>
      </c>
      <c r="AF127">
        <f t="shared" si="42"/>
        <v>0.8342857142857143</v>
      </c>
      <c r="AG127">
        <f t="shared" si="43"/>
        <v>0.8471428571428572</v>
      </c>
      <c r="AH127">
        <f t="shared" si="44"/>
        <v>0.81142857142857139</v>
      </c>
      <c r="AI127">
        <f t="shared" si="45"/>
        <v>0.70428571428571429</v>
      </c>
      <c r="AJ127">
        <f t="shared" si="46"/>
        <v>0.6785714285714286</v>
      </c>
      <c r="AK127">
        <f t="shared" si="47"/>
        <v>0.65714285714285714</v>
      </c>
      <c r="AL127">
        <f t="shared" si="48"/>
        <v>0.65857142857142859</v>
      </c>
      <c r="AM127">
        <f t="shared" si="49"/>
        <v>0.64428571428571424</v>
      </c>
      <c r="AN127">
        <f t="shared" si="50"/>
        <v>0.67428571428571427</v>
      </c>
      <c r="AO127">
        <f t="shared" si="51"/>
        <v>0.67571428571428571</v>
      </c>
      <c r="AP127">
        <f t="shared" si="52"/>
        <v>0.74</v>
      </c>
      <c r="AQ127">
        <f t="shared" si="53"/>
        <v>0.80428571428571427</v>
      </c>
      <c r="AR127">
        <f t="shared" si="54"/>
        <v>0.85571428571428576</v>
      </c>
      <c r="AS127">
        <f t="shared" si="55"/>
        <v>0.95571428571428574</v>
      </c>
      <c r="AT127">
        <f t="shared" si="56"/>
        <v>0.99714285714285711</v>
      </c>
      <c r="AU127">
        <f t="shared" si="57"/>
        <v>1</v>
      </c>
      <c r="AV127">
        <f t="shared" si="58"/>
        <v>0.99857142857142855</v>
      </c>
      <c r="AW127">
        <f t="shared" si="59"/>
        <v>0.97428571428571431</v>
      </c>
      <c r="AX127">
        <f t="shared" si="60"/>
        <v>0.93142857142857138</v>
      </c>
      <c r="AY127">
        <f t="shared" si="61"/>
        <v>0.88857142857142857</v>
      </c>
      <c r="AZ127">
        <f t="shared" si="62"/>
        <v>0.64428571428571424</v>
      </c>
      <c r="BA127" s="9" t="s">
        <v>37</v>
      </c>
      <c r="BB127" t="str" cm="1">
        <f t="array" ref="BB127">_xlfn.SWITCH(MONTH($AA127),3,"봄",4,"봄",5,"봄",6,"여름",7,"여름",8,"여름",9,"가을",10,"가을",11,"가을",12,"겨울",1,"겨울",2,"겨울")</f>
        <v>봄</v>
      </c>
      <c r="BD127" t="str">
        <f t="shared" si="63"/>
        <v/>
      </c>
      <c r="BE127" s="6">
        <f>[1]ptemp!$F127</f>
        <v>11</v>
      </c>
      <c r="BF127">
        <f>[1]solar!$E127</f>
        <v>16</v>
      </c>
      <c r="BG127" t="str">
        <f t="shared" si="64"/>
        <v>0</v>
      </c>
      <c r="BH127" s="11"/>
      <c r="BI127">
        <f t="shared" si="65"/>
        <v>4</v>
      </c>
      <c r="BJ127">
        <f t="shared" si="66"/>
        <v>0</v>
      </c>
      <c r="BK127">
        <f t="shared" si="67"/>
        <v>1</v>
      </c>
      <c r="BL127">
        <f t="shared" si="68"/>
        <v>12</v>
      </c>
      <c r="BM127">
        <f t="shared" si="69"/>
        <v>20</v>
      </c>
      <c r="BN127" s="11">
        <v>22</v>
      </c>
      <c r="BO127">
        <f t="shared" si="70"/>
        <v>6</v>
      </c>
      <c r="BR127">
        <v>1</v>
      </c>
      <c r="BS127">
        <v>13</v>
      </c>
      <c r="BT127">
        <v>21</v>
      </c>
      <c r="BU127">
        <v>2</v>
      </c>
      <c r="BV127">
        <v>5</v>
      </c>
      <c r="BW127">
        <v>19</v>
      </c>
      <c r="BX127">
        <v>3</v>
      </c>
      <c r="BY127">
        <v>13</v>
      </c>
      <c r="BZ127">
        <v>19</v>
      </c>
      <c r="CA127">
        <v>4</v>
      </c>
      <c r="CB127">
        <v>13</v>
      </c>
      <c r="CC127">
        <v>19</v>
      </c>
      <c r="CE127" t="s">
        <v>82</v>
      </c>
      <c r="CF127">
        <v>4</v>
      </c>
      <c r="CG127">
        <v>18</v>
      </c>
      <c r="CH127" t="s">
        <v>81</v>
      </c>
      <c r="CI127">
        <v>4</v>
      </c>
      <c r="CJ127">
        <v>18</v>
      </c>
      <c r="CP127">
        <v>2</v>
      </c>
      <c r="CQ127">
        <v>4</v>
      </c>
      <c r="CR127">
        <v>18</v>
      </c>
      <c r="CS127">
        <v>3</v>
      </c>
      <c r="CT127">
        <v>4</v>
      </c>
      <c r="CU127">
        <v>19</v>
      </c>
      <c r="DB127">
        <v>6</v>
      </c>
      <c r="DC127">
        <v>4</v>
      </c>
      <c r="DD127">
        <v>19</v>
      </c>
      <c r="DH127">
        <v>8</v>
      </c>
      <c r="DI127">
        <v>5</v>
      </c>
      <c r="DJ127">
        <v>19</v>
      </c>
      <c r="DK127">
        <v>9</v>
      </c>
      <c r="DL127">
        <v>5</v>
      </c>
      <c r="DM127">
        <v>20</v>
      </c>
    </row>
    <row r="128" spans="1:120" ht="15.6">
      <c r="A128" s="2">
        <v>20210507</v>
      </c>
      <c r="B128" s="2">
        <v>584</v>
      </c>
      <c r="C128" s="2">
        <v>551</v>
      </c>
      <c r="D128" s="2">
        <v>527</v>
      </c>
      <c r="E128" s="2">
        <v>517</v>
      </c>
      <c r="F128" s="2">
        <v>518</v>
      </c>
      <c r="G128" s="2">
        <v>529</v>
      </c>
      <c r="H128" s="2">
        <v>535</v>
      </c>
      <c r="I128" s="2">
        <v>538</v>
      </c>
      <c r="J128" s="2">
        <v>503</v>
      </c>
      <c r="K128" s="2">
        <v>510</v>
      </c>
      <c r="L128" s="2">
        <v>488</v>
      </c>
      <c r="M128" s="2">
        <v>468</v>
      </c>
      <c r="N128" s="2">
        <v>488</v>
      </c>
      <c r="O128" s="2">
        <v>517</v>
      </c>
      <c r="P128" s="2">
        <v>579</v>
      </c>
      <c r="Q128" s="2">
        <v>564</v>
      </c>
      <c r="R128" s="2">
        <v>636</v>
      </c>
      <c r="S128" s="2">
        <v>643</v>
      </c>
      <c r="T128" s="2">
        <v>673</v>
      </c>
      <c r="U128" s="2">
        <v>698</v>
      </c>
      <c r="V128" s="2">
        <v>702</v>
      </c>
      <c r="W128" s="2">
        <v>700</v>
      </c>
      <c r="X128" s="2">
        <v>681</v>
      </c>
      <c r="Y128" s="2">
        <v>611</v>
      </c>
      <c r="AA128" s="4">
        <v>44323</v>
      </c>
      <c r="AB128">
        <f t="shared" si="38"/>
        <v>0.83190883190883191</v>
      </c>
      <c r="AC128">
        <f t="shared" si="39"/>
        <v>0.78490028490028485</v>
      </c>
      <c r="AD128">
        <f t="shared" si="40"/>
        <v>0.75071225071225067</v>
      </c>
      <c r="AE128">
        <f t="shared" si="41"/>
        <v>0.73646723646723644</v>
      </c>
      <c r="AF128">
        <f t="shared" si="42"/>
        <v>0.7378917378917379</v>
      </c>
      <c r="AG128">
        <f t="shared" si="43"/>
        <v>0.75356125356125359</v>
      </c>
      <c r="AH128">
        <f t="shared" si="44"/>
        <v>0.7621082621082621</v>
      </c>
      <c r="AI128">
        <f t="shared" si="45"/>
        <v>0.76638176638176636</v>
      </c>
      <c r="AJ128">
        <f t="shared" si="46"/>
        <v>0.7165242165242165</v>
      </c>
      <c r="AK128">
        <f t="shared" si="47"/>
        <v>0.72649572649572647</v>
      </c>
      <c r="AL128">
        <f t="shared" si="48"/>
        <v>0.6951566951566952</v>
      </c>
      <c r="AM128">
        <f t="shared" si="49"/>
        <v>0.66666666666666663</v>
      </c>
      <c r="AN128">
        <f t="shared" si="50"/>
        <v>0.6951566951566952</v>
      </c>
      <c r="AO128">
        <f t="shared" si="51"/>
        <v>0.73646723646723644</v>
      </c>
      <c r="AP128">
        <f t="shared" si="52"/>
        <v>0.82478632478632474</v>
      </c>
      <c r="AQ128">
        <f t="shared" si="53"/>
        <v>0.80341880341880345</v>
      </c>
      <c r="AR128">
        <f t="shared" si="54"/>
        <v>0.90598290598290598</v>
      </c>
      <c r="AS128">
        <f t="shared" si="55"/>
        <v>0.91595441595441596</v>
      </c>
      <c r="AT128">
        <f t="shared" si="56"/>
        <v>0.95868945868945865</v>
      </c>
      <c r="AU128">
        <f t="shared" si="57"/>
        <v>0.99430199430199429</v>
      </c>
      <c r="AV128">
        <f t="shared" si="58"/>
        <v>1</v>
      </c>
      <c r="AW128">
        <f t="shared" si="59"/>
        <v>0.9971509971509972</v>
      </c>
      <c r="AX128">
        <f t="shared" si="60"/>
        <v>0.97008547008547008</v>
      </c>
      <c r="AY128">
        <f t="shared" si="61"/>
        <v>0.87037037037037035</v>
      </c>
      <c r="AZ128">
        <f t="shared" si="62"/>
        <v>0.66666666666666663</v>
      </c>
      <c r="BA128" s="6" t="s">
        <v>38</v>
      </c>
      <c r="BB128" t="str" cm="1">
        <f t="array" ref="BB128">_xlfn.SWITCH(MONTH($AA128),3,"봄",4,"봄",5,"봄",6,"여름",7,"여름",8,"여름",9,"가을",10,"가을",11,"가을",12,"겨울",1,"겨울",2,"겨울")</f>
        <v>봄</v>
      </c>
      <c r="BD128" t="str">
        <f t="shared" si="63"/>
        <v/>
      </c>
      <c r="BE128" s="6">
        <f>[1]ptemp!$F128</f>
        <v>13</v>
      </c>
      <c r="BF128">
        <f>[1]solar!$E128</f>
        <v>14</v>
      </c>
      <c r="BG128" t="str">
        <f t="shared" si="64"/>
        <v>0</v>
      </c>
      <c r="BH128" s="11"/>
      <c r="BI128">
        <f t="shared" si="65"/>
        <v>5</v>
      </c>
      <c r="BJ128">
        <f t="shared" si="66"/>
        <v>0</v>
      </c>
      <c r="BK128">
        <f t="shared" si="67"/>
        <v>1</v>
      </c>
      <c r="BL128">
        <f t="shared" si="68"/>
        <v>12</v>
      </c>
      <c r="BM128">
        <f t="shared" si="69"/>
        <v>21</v>
      </c>
      <c r="BN128" s="11">
        <v>26.1</v>
      </c>
      <c r="BO128">
        <f t="shared" si="70"/>
        <v>7</v>
      </c>
      <c r="BR128">
        <v>1</v>
      </c>
      <c r="BS128">
        <v>13</v>
      </c>
      <c r="BT128">
        <v>19</v>
      </c>
      <c r="BU128">
        <v>2</v>
      </c>
      <c r="BV128">
        <v>5</v>
      </c>
      <c r="BW128">
        <v>19</v>
      </c>
      <c r="BX128">
        <v>3</v>
      </c>
      <c r="BY128">
        <v>5</v>
      </c>
      <c r="BZ128">
        <v>19</v>
      </c>
      <c r="CA128">
        <v>4</v>
      </c>
      <c r="CB128">
        <v>4</v>
      </c>
      <c r="CC128">
        <v>19</v>
      </c>
      <c r="CE128" t="s">
        <v>82</v>
      </c>
      <c r="CF128">
        <v>4</v>
      </c>
      <c r="CG128">
        <v>19</v>
      </c>
      <c r="CH128" t="s">
        <v>81</v>
      </c>
      <c r="CI128">
        <v>5</v>
      </c>
      <c r="CJ128">
        <v>18</v>
      </c>
      <c r="CP128">
        <v>2</v>
      </c>
      <c r="CQ128">
        <v>13</v>
      </c>
      <c r="CR128">
        <v>19</v>
      </c>
      <c r="CS128">
        <v>3</v>
      </c>
      <c r="CT128">
        <v>4</v>
      </c>
      <c r="CU128">
        <v>19</v>
      </c>
      <c r="DB128">
        <v>6</v>
      </c>
      <c r="DC128">
        <v>4</v>
      </c>
      <c r="DD128">
        <v>19</v>
      </c>
      <c r="DH128">
        <v>8</v>
      </c>
      <c r="DI128">
        <v>11</v>
      </c>
      <c r="DJ128">
        <v>19</v>
      </c>
      <c r="DK128">
        <v>9</v>
      </c>
      <c r="DL128">
        <v>5</v>
      </c>
      <c r="DM128">
        <v>18</v>
      </c>
    </row>
    <row r="129" spans="1:111" ht="15.6">
      <c r="A129" s="2">
        <v>20210508</v>
      </c>
      <c r="B129" s="2">
        <v>628</v>
      </c>
      <c r="C129" s="2">
        <v>602</v>
      </c>
      <c r="D129" s="2">
        <v>582</v>
      </c>
      <c r="E129" s="2">
        <v>573</v>
      </c>
      <c r="F129" s="2">
        <v>577</v>
      </c>
      <c r="G129" s="2">
        <v>583</v>
      </c>
      <c r="H129" s="2">
        <v>558</v>
      </c>
      <c r="I129" s="2">
        <v>504</v>
      </c>
      <c r="J129" s="2">
        <v>460</v>
      </c>
      <c r="K129" s="2">
        <v>438</v>
      </c>
      <c r="L129" s="2">
        <v>450</v>
      </c>
      <c r="M129" s="2">
        <v>487</v>
      </c>
      <c r="N129" s="2">
        <v>495</v>
      </c>
      <c r="O129" s="2">
        <v>502</v>
      </c>
      <c r="P129" s="2">
        <v>536</v>
      </c>
      <c r="Q129" s="2">
        <v>530</v>
      </c>
      <c r="R129" s="2">
        <v>572</v>
      </c>
      <c r="S129" s="2">
        <v>606</v>
      </c>
      <c r="T129" s="2">
        <v>651</v>
      </c>
      <c r="U129" s="2">
        <v>667</v>
      </c>
      <c r="V129" s="2">
        <v>670</v>
      </c>
      <c r="W129" s="2">
        <v>661</v>
      </c>
      <c r="X129" s="2">
        <v>640</v>
      </c>
      <c r="Y129" s="2">
        <v>627</v>
      </c>
      <c r="AA129" s="4">
        <v>44324</v>
      </c>
      <c r="AB129">
        <f t="shared" si="38"/>
        <v>0.93731343283582091</v>
      </c>
      <c r="AC129">
        <f t="shared" si="39"/>
        <v>0.89850746268656712</v>
      </c>
      <c r="AD129">
        <f t="shared" si="40"/>
        <v>0.86865671641791042</v>
      </c>
      <c r="AE129">
        <f t="shared" si="41"/>
        <v>0.85522388059701493</v>
      </c>
      <c r="AF129">
        <f t="shared" si="42"/>
        <v>0.86119402985074622</v>
      </c>
      <c r="AG129">
        <f t="shared" si="43"/>
        <v>0.87014925373134333</v>
      </c>
      <c r="AH129">
        <f t="shared" si="44"/>
        <v>0.83283582089552244</v>
      </c>
      <c r="AI129">
        <f t="shared" si="45"/>
        <v>0.75223880597014925</v>
      </c>
      <c r="AJ129">
        <f t="shared" si="46"/>
        <v>0.68656716417910446</v>
      </c>
      <c r="AK129">
        <f t="shared" si="47"/>
        <v>0.65373134328358207</v>
      </c>
      <c r="AL129">
        <f t="shared" si="48"/>
        <v>0.67164179104477617</v>
      </c>
      <c r="AM129">
        <f t="shared" si="49"/>
        <v>0.72686567164179106</v>
      </c>
      <c r="AN129">
        <f t="shared" si="50"/>
        <v>0.73880597014925375</v>
      </c>
      <c r="AO129">
        <f t="shared" si="51"/>
        <v>0.74925373134328355</v>
      </c>
      <c r="AP129">
        <f t="shared" si="52"/>
        <v>0.8</v>
      </c>
      <c r="AQ129">
        <f t="shared" si="53"/>
        <v>0.79104477611940294</v>
      </c>
      <c r="AR129">
        <f t="shared" si="54"/>
        <v>0.85373134328358213</v>
      </c>
      <c r="AS129">
        <f t="shared" si="55"/>
        <v>0.90447761194029852</v>
      </c>
      <c r="AT129">
        <f t="shared" si="56"/>
        <v>0.9716417910447761</v>
      </c>
      <c r="AU129">
        <f t="shared" si="57"/>
        <v>0.9955223880597015</v>
      </c>
      <c r="AV129">
        <f t="shared" si="58"/>
        <v>1</v>
      </c>
      <c r="AW129">
        <f t="shared" si="59"/>
        <v>0.98656716417910451</v>
      </c>
      <c r="AX129">
        <f t="shared" si="60"/>
        <v>0.95522388059701491</v>
      </c>
      <c r="AY129">
        <f t="shared" si="61"/>
        <v>0.93582089552238801</v>
      </c>
      <c r="AZ129">
        <f t="shared" si="62"/>
        <v>0.65373134328358207</v>
      </c>
      <c r="BA129" s="8" t="s">
        <v>39</v>
      </c>
      <c r="BB129" t="str" cm="1">
        <f t="array" ref="BB129">_xlfn.SWITCH(MONTH($AA129),3,"봄",4,"봄",5,"봄",6,"여름",7,"여름",8,"여름",9,"가을",10,"가을",11,"가을",12,"겨울",1,"겨울",2,"겨울")</f>
        <v>봄</v>
      </c>
      <c r="BD129" t="str">
        <f t="shared" si="63"/>
        <v>휴일</v>
      </c>
      <c r="BE129" s="6">
        <f>[1]ptemp!$F129</f>
        <v>13</v>
      </c>
      <c r="BF129">
        <f>[1]solar!$E129</f>
        <v>14</v>
      </c>
      <c r="BG129" t="str">
        <f t="shared" si="64"/>
        <v>0</v>
      </c>
      <c r="BH129" s="11"/>
      <c r="BI129">
        <f t="shared" si="65"/>
        <v>6</v>
      </c>
      <c r="BJ129">
        <f t="shared" si="66"/>
        <v>1</v>
      </c>
      <c r="BK129">
        <f t="shared" si="67"/>
        <v>1</v>
      </c>
      <c r="BL129">
        <f t="shared" si="68"/>
        <v>10</v>
      </c>
      <c r="BM129">
        <f t="shared" si="69"/>
        <v>21</v>
      </c>
      <c r="BN129" s="11">
        <v>25.7</v>
      </c>
      <c r="BO129">
        <f t="shared" si="70"/>
        <v>7</v>
      </c>
      <c r="BR129">
        <v>1</v>
      </c>
      <c r="BS129">
        <v>13</v>
      </c>
      <c r="BT129">
        <v>20</v>
      </c>
      <c r="BU129">
        <v>2</v>
      </c>
      <c r="BV129">
        <v>5</v>
      </c>
      <c r="BW129">
        <v>20</v>
      </c>
      <c r="BX129">
        <v>3</v>
      </c>
      <c r="BY129">
        <v>4</v>
      </c>
      <c r="BZ129">
        <v>18</v>
      </c>
      <c r="CA129">
        <v>4</v>
      </c>
      <c r="CB129">
        <v>14</v>
      </c>
      <c r="CC129">
        <v>19</v>
      </c>
      <c r="CE129" t="s">
        <v>82</v>
      </c>
      <c r="CF129">
        <v>4</v>
      </c>
      <c r="CG129">
        <v>19</v>
      </c>
      <c r="CH129" t="s">
        <v>81</v>
      </c>
      <c r="CI129">
        <v>5</v>
      </c>
      <c r="CJ129">
        <v>20</v>
      </c>
      <c r="CP129">
        <v>2</v>
      </c>
      <c r="CQ129">
        <v>13</v>
      </c>
      <c r="CR129">
        <v>19</v>
      </c>
      <c r="DE129">
        <v>6</v>
      </c>
      <c r="DF129">
        <v>4</v>
      </c>
      <c r="DG129">
        <v>19</v>
      </c>
    </row>
    <row r="130" spans="1:111" ht="15.6">
      <c r="A130" s="2">
        <v>20210509</v>
      </c>
      <c r="B130" s="2">
        <v>591</v>
      </c>
      <c r="C130" s="2">
        <v>566</v>
      </c>
      <c r="D130" s="2">
        <v>555</v>
      </c>
      <c r="E130" s="2">
        <v>546</v>
      </c>
      <c r="F130" s="2">
        <v>546</v>
      </c>
      <c r="G130" s="2">
        <v>554</v>
      </c>
      <c r="H130" s="2">
        <v>522</v>
      </c>
      <c r="I130" s="2">
        <v>468</v>
      </c>
      <c r="J130" s="2">
        <v>436</v>
      </c>
      <c r="K130" s="2">
        <v>418</v>
      </c>
      <c r="L130" s="2">
        <v>418</v>
      </c>
      <c r="M130" s="2">
        <v>408</v>
      </c>
      <c r="N130" s="2">
        <v>413</v>
      </c>
      <c r="O130" s="2">
        <v>424</v>
      </c>
      <c r="P130" s="2">
        <v>449</v>
      </c>
      <c r="Q130" s="2">
        <v>489</v>
      </c>
      <c r="R130" s="2">
        <v>552</v>
      </c>
      <c r="S130" s="2">
        <v>612</v>
      </c>
      <c r="T130" s="2">
        <v>637</v>
      </c>
      <c r="U130" s="2">
        <v>668</v>
      </c>
      <c r="V130" s="2">
        <v>680</v>
      </c>
      <c r="W130" s="2">
        <v>669</v>
      </c>
      <c r="X130" s="2">
        <v>641</v>
      </c>
      <c r="Y130" s="2">
        <v>607</v>
      </c>
      <c r="AA130" s="4">
        <v>44325</v>
      </c>
      <c r="AB130">
        <f t="shared" ref="AB130:AB193" si="71">B130/MAX($B130:$Y130)</f>
        <v>0.86911764705882355</v>
      </c>
      <c r="AC130">
        <f t="shared" ref="AC130:AC193" si="72">C130/MAX($B130:$Y130)</f>
        <v>0.83235294117647063</v>
      </c>
      <c r="AD130">
        <f t="shared" ref="AD130:AD193" si="73">D130/MAX($B130:$Y130)</f>
        <v>0.81617647058823528</v>
      </c>
      <c r="AE130">
        <f t="shared" ref="AE130:AE193" si="74">E130/MAX($B130:$Y130)</f>
        <v>0.80294117647058827</v>
      </c>
      <c r="AF130">
        <f t="shared" ref="AF130:AF193" si="75">F130/MAX($B130:$Y130)</f>
        <v>0.80294117647058827</v>
      </c>
      <c r="AG130">
        <f t="shared" ref="AG130:AG193" si="76">G130/MAX($B130:$Y130)</f>
        <v>0.81470588235294117</v>
      </c>
      <c r="AH130">
        <f t="shared" ref="AH130:AH193" si="77">H130/MAX($B130:$Y130)</f>
        <v>0.76764705882352946</v>
      </c>
      <c r="AI130">
        <f t="shared" ref="AI130:AI193" si="78">I130/MAX($B130:$Y130)</f>
        <v>0.68823529411764706</v>
      </c>
      <c r="AJ130">
        <f t="shared" ref="AJ130:AJ193" si="79">J130/MAX($B130:$Y130)</f>
        <v>0.64117647058823535</v>
      </c>
      <c r="AK130">
        <f t="shared" ref="AK130:AK193" si="80">K130/MAX($B130:$Y130)</f>
        <v>0.61470588235294121</v>
      </c>
      <c r="AL130">
        <f t="shared" ref="AL130:AL193" si="81">L130/MAX($B130:$Y130)</f>
        <v>0.61470588235294121</v>
      </c>
      <c r="AM130">
        <f t="shared" ref="AM130:AM193" si="82">M130/MAX($B130:$Y130)</f>
        <v>0.6</v>
      </c>
      <c r="AN130">
        <f t="shared" ref="AN130:AN193" si="83">N130/MAX($B130:$Y130)</f>
        <v>0.60735294117647054</v>
      </c>
      <c r="AO130">
        <f t="shared" ref="AO130:AO193" si="84">O130/MAX($B130:$Y130)</f>
        <v>0.62352941176470589</v>
      </c>
      <c r="AP130">
        <f t="shared" ref="AP130:AP193" si="85">P130/MAX($B130:$Y130)</f>
        <v>0.66029411764705881</v>
      </c>
      <c r="AQ130">
        <f t="shared" ref="AQ130:AQ193" si="86">Q130/MAX($B130:$Y130)</f>
        <v>0.71911764705882353</v>
      </c>
      <c r="AR130">
        <f t="shared" ref="AR130:AR193" si="87">R130/MAX($B130:$Y130)</f>
        <v>0.81176470588235294</v>
      </c>
      <c r="AS130">
        <f t="shared" ref="AS130:AS193" si="88">S130/MAX($B130:$Y130)</f>
        <v>0.9</v>
      </c>
      <c r="AT130">
        <f t="shared" ref="AT130:AT193" si="89">T130/MAX($B130:$Y130)</f>
        <v>0.93676470588235294</v>
      </c>
      <c r="AU130">
        <f t="shared" ref="AU130:AU193" si="90">U130/MAX($B130:$Y130)</f>
        <v>0.98235294117647054</v>
      </c>
      <c r="AV130">
        <f t="shared" ref="AV130:AV193" si="91">V130/MAX($B130:$Y130)</f>
        <v>1</v>
      </c>
      <c r="AW130">
        <f t="shared" ref="AW130:AW193" si="92">W130/MAX($B130:$Y130)</f>
        <v>0.98382352941176465</v>
      </c>
      <c r="AX130">
        <f t="shared" ref="AX130:AX193" si="93">X130/MAX($B130:$Y130)</f>
        <v>0.94264705882352939</v>
      </c>
      <c r="AY130">
        <f t="shared" ref="AY130:AY193" si="94">Y130/MAX($B130:$Y130)</f>
        <v>0.89264705882352946</v>
      </c>
      <c r="AZ130">
        <f t="shared" ref="AZ130:AZ193" si="95">MIN($AB130:$AY130)</f>
        <v>0.6</v>
      </c>
      <c r="BA130" s="9" t="s">
        <v>40</v>
      </c>
      <c r="BB130" t="str" cm="1">
        <f t="array" ref="BB130">_xlfn.SWITCH(MONTH($AA130),3,"봄",4,"봄",5,"봄",6,"여름",7,"여름",8,"여름",9,"가을",10,"가을",11,"가을",12,"겨울",1,"겨울",2,"겨울")</f>
        <v>봄</v>
      </c>
      <c r="BD130" t="str">
        <f t="shared" ref="BD130:BD193" si="96">IF(OR($BA130="토",$BA130="일",COUNTA(BC130)=1),"휴일","")</f>
        <v>휴일</v>
      </c>
      <c r="BE130" s="6">
        <f>[1]ptemp!$F130</f>
        <v>11</v>
      </c>
      <c r="BF130">
        <f>[1]solar!$E130</f>
        <v>15</v>
      </c>
      <c r="BG130" t="str">
        <f t="shared" ref="BG130:BG193" si="97">IF($BH130&gt;0,"1","0")</f>
        <v>0</v>
      </c>
      <c r="BH130" s="11"/>
      <c r="BI130">
        <f t="shared" ref="BI130:BI193" si="98">WEEKDAY(AA130,2)</f>
        <v>7</v>
      </c>
      <c r="BJ130">
        <f t="shared" ref="BJ130:BJ193" si="99">IF(ISBLANK(BC130),IF(OR(BI130=1,BI130=2,BI130=3,BI130=4,BI130=5),0,IF(BI130=6,1,IF(BI130=7,2))),3)</f>
        <v>2</v>
      </c>
      <c r="BK130">
        <f t="shared" ref="BK130:BK193" si="100">IF(BB130="겨울",4,IF(BB130="가을",3,IF(BB130="여름",2,IF(BB130="봄",1))))</f>
        <v>1</v>
      </c>
      <c r="BL130">
        <f t="shared" ref="BL130:BL193" si="101">MATCH(MIN(AB130:AY130),AB130:AY130,0)</f>
        <v>12</v>
      </c>
      <c r="BM130">
        <f t="shared" ref="BM130:BM193" si="102">MATCH(MAX(AB130:AY130),AB130:AY130,0)</f>
        <v>21</v>
      </c>
      <c r="BN130" s="11">
        <v>21.1</v>
      </c>
      <c r="BO130">
        <f t="shared" si="70"/>
        <v>6</v>
      </c>
      <c r="BR130">
        <v>1</v>
      </c>
      <c r="BS130">
        <v>11</v>
      </c>
      <c r="BT130">
        <v>21</v>
      </c>
      <c r="BU130">
        <v>2</v>
      </c>
      <c r="BV130">
        <v>5</v>
      </c>
      <c r="BW130">
        <v>20</v>
      </c>
      <c r="BX130">
        <v>3</v>
      </c>
      <c r="BY130">
        <v>4</v>
      </c>
      <c r="BZ130">
        <v>19</v>
      </c>
      <c r="CA130">
        <v>4</v>
      </c>
      <c r="CB130">
        <v>13</v>
      </c>
      <c r="CC130">
        <v>19</v>
      </c>
      <c r="CE130" t="s">
        <v>82</v>
      </c>
      <c r="CF130">
        <v>4</v>
      </c>
      <c r="CG130">
        <v>19</v>
      </c>
      <c r="CH130" t="s">
        <v>81</v>
      </c>
      <c r="CI130">
        <v>5</v>
      </c>
      <c r="CJ130">
        <v>17</v>
      </c>
      <c r="CP130">
        <v>2</v>
      </c>
      <c r="CQ130">
        <v>4</v>
      </c>
      <c r="CR130">
        <v>18</v>
      </c>
    </row>
    <row r="131" spans="1:111" ht="15.6">
      <c r="A131" s="2">
        <v>20210510</v>
      </c>
      <c r="B131" s="2">
        <v>570</v>
      </c>
      <c r="C131" s="2">
        <v>549</v>
      </c>
      <c r="D131" s="2">
        <v>533</v>
      </c>
      <c r="E131" s="2">
        <v>529</v>
      </c>
      <c r="F131" s="2">
        <v>535</v>
      </c>
      <c r="G131" s="2">
        <v>547</v>
      </c>
      <c r="H131" s="2">
        <v>532</v>
      </c>
      <c r="I131" s="2">
        <v>523</v>
      </c>
      <c r="J131" s="2">
        <v>562</v>
      </c>
      <c r="K131" s="2">
        <v>537</v>
      </c>
      <c r="L131" s="2">
        <v>541</v>
      </c>
      <c r="M131" s="2">
        <v>506</v>
      </c>
      <c r="N131" s="2">
        <v>464</v>
      </c>
      <c r="O131" s="2">
        <v>529</v>
      </c>
      <c r="P131" s="2">
        <v>563</v>
      </c>
      <c r="Q131" s="2">
        <v>603</v>
      </c>
      <c r="R131" s="2">
        <v>650</v>
      </c>
      <c r="S131" s="2">
        <v>678</v>
      </c>
      <c r="T131" s="2">
        <v>681</v>
      </c>
      <c r="U131" s="2">
        <v>693</v>
      </c>
      <c r="V131" s="2">
        <v>685</v>
      </c>
      <c r="W131" s="2">
        <v>663</v>
      </c>
      <c r="X131" s="2">
        <v>633</v>
      </c>
      <c r="Y131" s="2">
        <v>602</v>
      </c>
      <c r="AA131" s="4">
        <v>44326</v>
      </c>
      <c r="AB131">
        <f t="shared" si="71"/>
        <v>0.82251082251082253</v>
      </c>
      <c r="AC131">
        <f t="shared" si="72"/>
        <v>0.79220779220779225</v>
      </c>
      <c r="AD131">
        <f t="shared" si="73"/>
        <v>0.76911976911976909</v>
      </c>
      <c r="AE131">
        <f t="shared" si="74"/>
        <v>0.76334776334776333</v>
      </c>
      <c r="AF131">
        <f t="shared" si="75"/>
        <v>0.77200577200577203</v>
      </c>
      <c r="AG131">
        <f t="shared" si="76"/>
        <v>0.78932178932178931</v>
      </c>
      <c r="AH131">
        <f t="shared" si="77"/>
        <v>0.76767676767676762</v>
      </c>
      <c r="AI131">
        <f t="shared" si="78"/>
        <v>0.75468975468975474</v>
      </c>
      <c r="AJ131">
        <f t="shared" si="79"/>
        <v>0.810966810966811</v>
      </c>
      <c r="AK131">
        <f t="shared" si="80"/>
        <v>0.77489177489177485</v>
      </c>
      <c r="AL131">
        <f t="shared" si="81"/>
        <v>0.78066378066378062</v>
      </c>
      <c r="AM131">
        <f t="shared" si="82"/>
        <v>0.73015873015873012</v>
      </c>
      <c r="AN131">
        <f t="shared" si="83"/>
        <v>0.66955266955266957</v>
      </c>
      <c r="AO131">
        <f t="shared" si="84"/>
        <v>0.76334776334776333</v>
      </c>
      <c r="AP131">
        <f t="shared" si="85"/>
        <v>0.81240981240981236</v>
      </c>
      <c r="AQ131">
        <f t="shared" si="86"/>
        <v>0.87012987012987009</v>
      </c>
      <c r="AR131">
        <f t="shared" si="87"/>
        <v>0.93795093795093798</v>
      </c>
      <c r="AS131">
        <f t="shared" si="88"/>
        <v>0.97835497835497831</v>
      </c>
      <c r="AT131">
        <f t="shared" si="89"/>
        <v>0.98268398268398272</v>
      </c>
      <c r="AU131">
        <f t="shared" si="90"/>
        <v>1</v>
      </c>
      <c r="AV131">
        <f t="shared" si="91"/>
        <v>0.98845598845598848</v>
      </c>
      <c r="AW131">
        <f t="shared" si="92"/>
        <v>0.95670995670995673</v>
      </c>
      <c r="AX131">
        <f t="shared" si="93"/>
        <v>0.91341991341991347</v>
      </c>
      <c r="AY131">
        <f t="shared" si="94"/>
        <v>0.86868686868686873</v>
      </c>
      <c r="AZ131">
        <f t="shared" si="95"/>
        <v>0.66955266955266957</v>
      </c>
      <c r="BA131" s="6" t="s">
        <v>34</v>
      </c>
      <c r="BB131" t="str" cm="1">
        <f t="array" ref="BB131">_xlfn.SWITCH(MONTH($AA131),3,"봄",4,"봄",5,"봄",6,"여름",7,"여름",8,"여름",9,"가을",10,"가을",11,"가을",12,"겨울",1,"겨울",2,"겨울")</f>
        <v>봄</v>
      </c>
      <c r="BD131" t="str">
        <f t="shared" si="96"/>
        <v/>
      </c>
      <c r="BE131" s="6">
        <f>[1]ptemp!$F131</f>
        <v>12</v>
      </c>
      <c r="BF131">
        <f>[1]solar!$E131</f>
        <v>16</v>
      </c>
      <c r="BG131" t="str">
        <f t="shared" si="97"/>
        <v>0</v>
      </c>
      <c r="BH131" s="11"/>
      <c r="BI131">
        <f t="shared" si="98"/>
        <v>1</v>
      </c>
      <c r="BJ131">
        <f t="shared" si="99"/>
        <v>0</v>
      </c>
      <c r="BK131">
        <f t="shared" si="100"/>
        <v>1</v>
      </c>
      <c r="BL131">
        <f t="shared" si="101"/>
        <v>13</v>
      </c>
      <c r="BM131">
        <f t="shared" si="102"/>
        <v>20</v>
      </c>
      <c r="BN131" s="11">
        <v>24.7</v>
      </c>
      <c r="BO131">
        <f t="shared" ref="BO131:BO194" si="103">IF(BN131&lt;-0.2,1,IF(BN131&lt;3.8,2,IF(BN131&lt;7.3,3,IF(BN131&lt;10.8,4,IF(BN131&lt;14.2,5,IF(BN131&lt;22.6,6,IF(BN131&lt;27.2,7,IF(BN131&lt;29.9,8,IF(BN131&lt;32.9,9,10)))))))))</f>
        <v>7</v>
      </c>
      <c r="BR131">
        <v>1</v>
      </c>
      <c r="BS131">
        <v>12</v>
      </c>
      <c r="BT131">
        <v>20</v>
      </c>
      <c r="BU131">
        <v>2</v>
      </c>
      <c r="BV131">
        <v>5</v>
      </c>
      <c r="BW131">
        <v>18</v>
      </c>
      <c r="BX131">
        <v>3</v>
      </c>
      <c r="BY131">
        <v>5</v>
      </c>
      <c r="BZ131">
        <v>20</v>
      </c>
      <c r="CA131">
        <v>4</v>
      </c>
      <c r="CB131">
        <v>14</v>
      </c>
      <c r="CC131">
        <v>20</v>
      </c>
      <c r="CE131" t="s">
        <v>82</v>
      </c>
      <c r="CF131">
        <v>4</v>
      </c>
      <c r="CG131">
        <v>18</v>
      </c>
      <c r="CH131" t="s">
        <v>81</v>
      </c>
      <c r="CI131">
        <v>4</v>
      </c>
      <c r="CJ131">
        <v>18</v>
      </c>
      <c r="CP131">
        <v>2</v>
      </c>
      <c r="CQ131">
        <v>4</v>
      </c>
      <c r="CR131">
        <v>18</v>
      </c>
    </row>
    <row r="132" spans="1:111" ht="15.6">
      <c r="A132" s="2">
        <v>20210511</v>
      </c>
      <c r="B132" s="2">
        <v>560</v>
      </c>
      <c r="C132" s="2">
        <v>532</v>
      </c>
      <c r="D132" s="2">
        <v>514</v>
      </c>
      <c r="E132" s="2">
        <v>506</v>
      </c>
      <c r="F132" s="2">
        <v>507</v>
      </c>
      <c r="G132" s="2">
        <v>521</v>
      </c>
      <c r="H132" s="2">
        <v>540</v>
      </c>
      <c r="I132" s="2">
        <v>568</v>
      </c>
      <c r="J132" s="2">
        <v>615</v>
      </c>
      <c r="K132" s="2">
        <v>631</v>
      </c>
      <c r="L132" s="2">
        <v>640</v>
      </c>
      <c r="M132" s="2">
        <v>634</v>
      </c>
      <c r="N132" s="2">
        <v>630</v>
      </c>
      <c r="O132" s="2">
        <v>664</v>
      </c>
      <c r="P132" s="2">
        <v>695</v>
      </c>
      <c r="Q132" s="2">
        <v>702</v>
      </c>
      <c r="R132" s="2">
        <v>696</v>
      </c>
      <c r="S132" s="2">
        <v>717</v>
      </c>
      <c r="T132" s="2">
        <v>715</v>
      </c>
      <c r="U132" s="2">
        <v>718</v>
      </c>
      <c r="V132" s="2">
        <v>707</v>
      </c>
      <c r="W132" s="2">
        <v>679</v>
      </c>
      <c r="X132" s="2">
        <v>647</v>
      </c>
      <c r="Y132" s="2">
        <v>624</v>
      </c>
      <c r="AA132" s="4">
        <v>44327</v>
      </c>
      <c r="AB132">
        <f t="shared" si="71"/>
        <v>0.77994428969359331</v>
      </c>
      <c r="AC132">
        <f t="shared" si="72"/>
        <v>0.74094707520891367</v>
      </c>
      <c r="AD132">
        <f t="shared" si="73"/>
        <v>0.71587743732590525</v>
      </c>
      <c r="AE132">
        <f t="shared" si="74"/>
        <v>0.70473537604456826</v>
      </c>
      <c r="AF132">
        <f t="shared" si="75"/>
        <v>0.70612813370473537</v>
      </c>
      <c r="AG132">
        <f t="shared" si="76"/>
        <v>0.72562674094707524</v>
      </c>
      <c r="AH132">
        <f t="shared" si="77"/>
        <v>0.75208913649025066</v>
      </c>
      <c r="AI132">
        <f t="shared" si="78"/>
        <v>0.79108635097493041</v>
      </c>
      <c r="AJ132">
        <f t="shared" si="79"/>
        <v>0.85654596100278546</v>
      </c>
      <c r="AK132">
        <f t="shared" si="80"/>
        <v>0.87883008356545966</v>
      </c>
      <c r="AL132">
        <f t="shared" si="81"/>
        <v>0.89136490250696376</v>
      </c>
      <c r="AM132">
        <f t="shared" si="82"/>
        <v>0.88300835654596099</v>
      </c>
      <c r="AN132">
        <f t="shared" si="83"/>
        <v>0.87743732590529244</v>
      </c>
      <c r="AO132">
        <f t="shared" si="84"/>
        <v>0.92479108635097496</v>
      </c>
      <c r="AP132">
        <f t="shared" si="85"/>
        <v>0.96796657381615603</v>
      </c>
      <c r="AQ132">
        <f t="shared" si="86"/>
        <v>0.97771587743732591</v>
      </c>
      <c r="AR132">
        <f t="shared" si="87"/>
        <v>0.96935933147632314</v>
      </c>
      <c r="AS132">
        <f t="shared" si="88"/>
        <v>0.99860724233983289</v>
      </c>
      <c r="AT132">
        <f t="shared" si="89"/>
        <v>0.99582172701949856</v>
      </c>
      <c r="AU132">
        <f t="shared" si="90"/>
        <v>1</v>
      </c>
      <c r="AV132">
        <f t="shared" si="91"/>
        <v>0.98467966573816157</v>
      </c>
      <c r="AW132">
        <f t="shared" si="92"/>
        <v>0.94568245125348194</v>
      </c>
      <c r="AX132">
        <f t="shared" si="93"/>
        <v>0.90111420612813375</v>
      </c>
      <c r="AY132">
        <f t="shared" si="94"/>
        <v>0.86908077994428967</v>
      </c>
      <c r="AZ132">
        <f t="shared" si="95"/>
        <v>0.70473537604456826</v>
      </c>
      <c r="BA132" s="8" t="s">
        <v>35</v>
      </c>
      <c r="BB132" t="str" cm="1">
        <f t="array" ref="BB132">_xlfn.SWITCH(MONTH($AA132),3,"봄",4,"봄",5,"봄",6,"여름",7,"여름",8,"여름",9,"가을",10,"가을",11,"가을",12,"겨울",1,"겨울",2,"겨울")</f>
        <v>봄</v>
      </c>
      <c r="BD132" t="str">
        <f t="shared" si="96"/>
        <v/>
      </c>
      <c r="BE132" s="6">
        <f>[1]ptemp!$F132</f>
        <v>12</v>
      </c>
      <c r="BF132">
        <f>[1]solar!$E132</f>
        <v>2</v>
      </c>
      <c r="BG132" t="str">
        <f t="shared" si="97"/>
        <v>1</v>
      </c>
      <c r="BH132" s="11">
        <v>0.4</v>
      </c>
      <c r="BI132">
        <f t="shared" si="98"/>
        <v>2</v>
      </c>
      <c r="BJ132">
        <f t="shared" si="99"/>
        <v>0</v>
      </c>
      <c r="BK132">
        <f t="shared" si="100"/>
        <v>1</v>
      </c>
      <c r="BL132">
        <f t="shared" si="101"/>
        <v>4</v>
      </c>
      <c r="BM132">
        <f t="shared" si="102"/>
        <v>20</v>
      </c>
      <c r="BN132" s="11">
        <v>22.8</v>
      </c>
      <c r="BO132">
        <f t="shared" si="103"/>
        <v>7</v>
      </c>
      <c r="BR132">
        <v>1</v>
      </c>
      <c r="BS132">
        <v>12</v>
      </c>
      <c r="BT132">
        <v>21</v>
      </c>
      <c r="BU132">
        <v>2</v>
      </c>
      <c r="BV132">
        <v>5</v>
      </c>
      <c r="BW132">
        <v>18</v>
      </c>
      <c r="BX132">
        <v>3</v>
      </c>
      <c r="BY132">
        <v>4</v>
      </c>
      <c r="BZ132">
        <v>18</v>
      </c>
      <c r="CA132">
        <v>4</v>
      </c>
      <c r="CB132">
        <v>13</v>
      </c>
      <c r="CC132">
        <v>20</v>
      </c>
      <c r="CE132" t="s">
        <v>82</v>
      </c>
      <c r="CF132">
        <v>4</v>
      </c>
      <c r="CG132">
        <v>18</v>
      </c>
      <c r="CH132" t="s">
        <v>81</v>
      </c>
      <c r="CI132">
        <v>5</v>
      </c>
      <c r="CJ132">
        <v>19</v>
      </c>
      <c r="CP132">
        <v>2</v>
      </c>
      <c r="CQ132">
        <v>4</v>
      </c>
      <c r="CR132">
        <v>19</v>
      </c>
    </row>
    <row r="133" spans="1:111" ht="15.6">
      <c r="A133" s="2">
        <v>20210512</v>
      </c>
      <c r="B133" s="2">
        <v>582</v>
      </c>
      <c r="C133" s="2">
        <v>553</v>
      </c>
      <c r="D133" s="2">
        <v>534</v>
      </c>
      <c r="E133" s="2">
        <v>525</v>
      </c>
      <c r="F133" s="2">
        <v>528</v>
      </c>
      <c r="G133" s="2">
        <v>539</v>
      </c>
      <c r="H133" s="2">
        <v>550</v>
      </c>
      <c r="I133" s="2">
        <v>548</v>
      </c>
      <c r="J133" s="2">
        <v>565</v>
      </c>
      <c r="K133" s="2">
        <v>557</v>
      </c>
      <c r="L133" s="2">
        <v>562</v>
      </c>
      <c r="M133" s="2">
        <v>532</v>
      </c>
      <c r="N133" s="2">
        <v>512</v>
      </c>
      <c r="O133" s="2">
        <v>544</v>
      </c>
      <c r="P133" s="2">
        <v>568</v>
      </c>
      <c r="Q133" s="2">
        <v>590</v>
      </c>
      <c r="R133" s="2">
        <v>627</v>
      </c>
      <c r="S133" s="2">
        <v>669</v>
      </c>
      <c r="T133" s="2">
        <v>690</v>
      </c>
      <c r="U133" s="2">
        <v>696</v>
      </c>
      <c r="V133" s="2">
        <v>694</v>
      </c>
      <c r="W133" s="2">
        <v>670</v>
      </c>
      <c r="X133" s="2">
        <v>644</v>
      </c>
      <c r="Y133" s="2">
        <v>623</v>
      </c>
      <c r="AA133" s="4">
        <v>44328</v>
      </c>
      <c r="AB133">
        <f t="shared" si="71"/>
        <v>0.83620689655172409</v>
      </c>
      <c r="AC133">
        <f t="shared" si="72"/>
        <v>0.79454022988505746</v>
      </c>
      <c r="AD133">
        <f t="shared" si="73"/>
        <v>0.76724137931034486</v>
      </c>
      <c r="AE133">
        <f t="shared" si="74"/>
        <v>0.75431034482758619</v>
      </c>
      <c r="AF133">
        <f t="shared" si="75"/>
        <v>0.75862068965517238</v>
      </c>
      <c r="AG133">
        <f t="shared" si="76"/>
        <v>0.77442528735632188</v>
      </c>
      <c r="AH133">
        <f t="shared" si="77"/>
        <v>0.79022988505747127</v>
      </c>
      <c r="AI133">
        <f t="shared" si="78"/>
        <v>0.78735632183908044</v>
      </c>
      <c r="AJ133">
        <f t="shared" si="79"/>
        <v>0.81178160919540232</v>
      </c>
      <c r="AK133">
        <f t="shared" si="80"/>
        <v>0.80028735632183912</v>
      </c>
      <c r="AL133">
        <f t="shared" si="81"/>
        <v>0.80747126436781613</v>
      </c>
      <c r="AM133">
        <f t="shared" si="82"/>
        <v>0.76436781609195403</v>
      </c>
      <c r="AN133">
        <f t="shared" si="83"/>
        <v>0.73563218390804597</v>
      </c>
      <c r="AO133">
        <f t="shared" si="84"/>
        <v>0.7816091954022989</v>
      </c>
      <c r="AP133">
        <f t="shared" si="85"/>
        <v>0.81609195402298851</v>
      </c>
      <c r="AQ133">
        <f t="shared" si="86"/>
        <v>0.8477011494252874</v>
      </c>
      <c r="AR133">
        <f t="shared" si="87"/>
        <v>0.90086206896551724</v>
      </c>
      <c r="AS133">
        <f t="shared" si="88"/>
        <v>0.96120689655172409</v>
      </c>
      <c r="AT133">
        <f t="shared" si="89"/>
        <v>0.99137931034482762</v>
      </c>
      <c r="AU133">
        <f t="shared" si="90"/>
        <v>1</v>
      </c>
      <c r="AV133">
        <f t="shared" si="91"/>
        <v>0.99712643678160917</v>
      </c>
      <c r="AW133">
        <f t="shared" si="92"/>
        <v>0.96264367816091956</v>
      </c>
      <c r="AX133">
        <f t="shared" si="93"/>
        <v>0.92528735632183912</v>
      </c>
      <c r="AY133">
        <f t="shared" si="94"/>
        <v>0.89511494252873558</v>
      </c>
      <c r="AZ133">
        <f t="shared" si="95"/>
        <v>0.73563218390804597</v>
      </c>
      <c r="BA133" s="9" t="s">
        <v>36</v>
      </c>
      <c r="BB133" t="str" cm="1">
        <f t="array" ref="BB133">_xlfn.SWITCH(MONTH($AA133),3,"봄",4,"봄",5,"봄",6,"여름",7,"여름",8,"여름",9,"가을",10,"가을",11,"가을",12,"겨울",1,"겨울",2,"겨울")</f>
        <v>봄</v>
      </c>
      <c r="BD133" t="str">
        <f t="shared" si="96"/>
        <v/>
      </c>
      <c r="BE133" s="6">
        <f>[1]ptemp!$F133</f>
        <v>11</v>
      </c>
      <c r="BF133">
        <f>[1]solar!$E133</f>
        <v>8</v>
      </c>
      <c r="BG133" t="str">
        <f t="shared" si="97"/>
        <v>1</v>
      </c>
      <c r="BH133" s="11">
        <v>0.6</v>
      </c>
      <c r="BI133">
        <f t="shared" si="98"/>
        <v>3</v>
      </c>
      <c r="BJ133">
        <f t="shared" si="99"/>
        <v>0</v>
      </c>
      <c r="BK133">
        <f t="shared" si="100"/>
        <v>1</v>
      </c>
      <c r="BL133">
        <f t="shared" si="101"/>
        <v>13</v>
      </c>
      <c r="BM133">
        <f t="shared" si="102"/>
        <v>20</v>
      </c>
      <c r="BN133" s="11">
        <v>22.3</v>
      </c>
      <c r="BO133">
        <f t="shared" si="103"/>
        <v>6</v>
      </c>
      <c r="BR133">
        <v>1</v>
      </c>
      <c r="BS133">
        <v>12</v>
      </c>
      <c r="BT133">
        <v>20</v>
      </c>
      <c r="BU133">
        <v>2</v>
      </c>
      <c r="BV133">
        <v>5</v>
      </c>
      <c r="BW133">
        <v>19</v>
      </c>
      <c r="BX133">
        <v>3</v>
      </c>
      <c r="BY133">
        <v>9</v>
      </c>
      <c r="BZ133">
        <v>19</v>
      </c>
      <c r="CA133">
        <v>4</v>
      </c>
      <c r="CB133">
        <v>13</v>
      </c>
      <c r="CC133">
        <v>21</v>
      </c>
      <c r="CE133" t="s">
        <v>82</v>
      </c>
      <c r="CF133">
        <v>4</v>
      </c>
      <c r="CG133">
        <v>19</v>
      </c>
      <c r="CH133" t="s">
        <v>81</v>
      </c>
      <c r="CI133">
        <v>8</v>
      </c>
      <c r="CJ133">
        <v>21</v>
      </c>
      <c r="CP133">
        <v>2</v>
      </c>
      <c r="CQ133">
        <v>5</v>
      </c>
      <c r="CR133">
        <v>18</v>
      </c>
    </row>
    <row r="134" spans="1:111" ht="15.6">
      <c r="A134" s="2">
        <v>20210513</v>
      </c>
      <c r="B134" s="2">
        <v>577</v>
      </c>
      <c r="C134" s="2">
        <v>548</v>
      </c>
      <c r="D134" s="2">
        <v>532</v>
      </c>
      <c r="E134" s="2">
        <v>520</v>
      </c>
      <c r="F134" s="2">
        <v>524</v>
      </c>
      <c r="G134" s="2">
        <v>538</v>
      </c>
      <c r="H134" s="2">
        <v>534</v>
      </c>
      <c r="I134" s="2">
        <v>526</v>
      </c>
      <c r="J134" s="2">
        <v>528</v>
      </c>
      <c r="K134" s="2">
        <v>496</v>
      </c>
      <c r="L134" s="2">
        <v>488</v>
      </c>
      <c r="M134" s="2">
        <v>475</v>
      </c>
      <c r="N134" s="2">
        <v>482</v>
      </c>
      <c r="O134" s="2">
        <v>537</v>
      </c>
      <c r="P134" s="2">
        <v>536</v>
      </c>
      <c r="Q134" s="2">
        <v>557</v>
      </c>
      <c r="R134" s="2">
        <v>609</v>
      </c>
      <c r="S134" s="2">
        <v>668</v>
      </c>
      <c r="T134" s="2">
        <v>694</v>
      </c>
      <c r="U134" s="2">
        <v>698</v>
      </c>
      <c r="V134" s="2">
        <v>694</v>
      </c>
      <c r="W134" s="2">
        <v>673</v>
      </c>
      <c r="X134" s="2">
        <v>641</v>
      </c>
      <c r="Y134" s="2">
        <v>618</v>
      </c>
      <c r="AA134" s="4">
        <v>44329</v>
      </c>
      <c r="AB134">
        <f t="shared" si="71"/>
        <v>0.82664756446991405</v>
      </c>
      <c r="AC134">
        <f t="shared" si="72"/>
        <v>0.78510028653295127</v>
      </c>
      <c r="AD134">
        <f t="shared" si="73"/>
        <v>0.76217765042979946</v>
      </c>
      <c r="AE134">
        <f t="shared" si="74"/>
        <v>0.74498567335243548</v>
      </c>
      <c r="AF134">
        <f t="shared" si="75"/>
        <v>0.75071633237822355</v>
      </c>
      <c r="AG134">
        <f t="shared" si="76"/>
        <v>0.77077363896848139</v>
      </c>
      <c r="AH134">
        <f t="shared" si="77"/>
        <v>0.76504297994269344</v>
      </c>
      <c r="AI134">
        <f t="shared" si="78"/>
        <v>0.75358166189111753</v>
      </c>
      <c r="AJ134">
        <f t="shared" si="79"/>
        <v>0.7564469914040115</v>
      </c>
      <c r="AK134">
        <f t="shared" si="80"/>
        <v>0.71060171919770776</v>
      </c>
      <c r="AL134">
        <f t="shared" si="81"/>
        <v>0.69914040114613185</v>
      </c>
      <c r="AM134">
        <f t="shared" si="82"/>
        <v>0.68051575931232089</v>
      </c>
      <c r="AN134">
        <f t="shared" si="83"/>
        <v>0.69054441260744981</v>
      </c>
      <c r="AO134">
        <f t="shared" si="84"/>
        <v>0.7693409742120344</v>
      </c>
      <c r="AP134">
        <f t="shared" si="85"/>
        <v>0.76790830945558741</v>
      </c>
      <c r="AQ134">
        <f t="shared" si="86"/>
        <v>0.79799426934097417</v>
      </c>
      <c r="AR134">
        <f t="shared" si="87"/>
        <v>0.8724928366762178</v>
      </c>
      <c r="AS134">
        <f t="shared" si="88"/>
        <v>0.95702005730659023</v>
      </c>
      <c r="AT134">
        <f t="shared" si="89"/>
        <v>0.99426934097421205</v>
      </c>
      <c r="AU134">
        <f t="shared" si="90"/>
        <v>1</v>
      </c>
      <c r="AV134">
        <f t="shared" si="91"/>
        <v>0.99426934097421205</v>
      </c>
      <c r="AW134">
        <f t="shared" si="92"/>
        <v>0.96418338108882518</v>
      </c>
      <c r="AX134">
        <f t="shared" si="93"/>
        <v>0.91833810888252154</v>
      </c>
      <c r="AY134">
        <f t="shared" si="94"/>
        <v>0.88538681948424069</v>
      </c>
      <c r="AZ134">
        <f t="shared" si="95"/>
        <v>0.68051575931232089</v>
      </c>
      <c r="BA134" s="6" t="s">
        <v>37</v>
      </c>
      <c r="BB134" t="str" cm="1">
        <f t="array" ref="BB134">_xlfn.SWITCH(MONTH($AA134),3,"봄",4,"봄",5,"봄",6,"여름",7,"여름",8,"여름",9,"가을",10,"가을",11,"가을",12,"겨울",1,"겨울",2,"겨울")</f>
        <v>봄</v>
      </c>
      <c r="BD134" t="str">
        <f t="shared" si="96"/>
        <v/>
      </c>
      <c r="BE134" s="6">
        <f>[1]ptemp!$F134</f>
        <v>12</v>
      </c>
      <c r="BF134">
        <f>[1]solar!$E134</f>
        <v>16</v>
      </c>
      <c r="BG134" t="str">
        <f t="shared" si="97"/>
        <v>0</v>
      </c>
      <c r="BH134" s="11"/>
      <c r="BI134">
        <f t="shared" si="98"/>
        <v>4</v>
      </c>
      <c r="BJ134">
        <f t="shared" si="99"/>
        <v>0</v>
      </c>
      <c r="BK134">
        <f t="shared" si="100"/>
        <v>1</v>
      </c>
      <c r="BL134">
        <f t="shared" si="101"/>
        <v>12</v>
      </c>
      <c r="BM134">
        <f t="shared" si="102"/>
        <v>20</v>
      </c>
      <c r="BN134" s="11">
        <v>23.6</v>
      </c>
      <c r="BO134">
        <f t="shared" si="103"/>
        <v>7</v>
      </c>
      <c r="BR134">
        <v>1</v>
      </c>
      <c r="BS134">
        <v>4</v>
      </c>
      <c r="BT134">
        <v>20</v>
      </c>
      <c r="BU134">
        <v>2</v>
      </c>
      <c r="BV134">
        <v>5</v>
      </c>
      <c r="BW134">
        <v>19</v>
      </c>
      <c r="BX134">
        <v>3</v>
      </c>
      <c r="BY134">
        <v>9</v>
      </c>
      <c r="BZ134">
        <v>19</v>
      </c>
      <c r="CA134">
        <v>4</v>
      </c>
      <c r="CB134">
        <v>15</v>
      </c>
      <c r="CC134">
        <v>19</v>
      </c>
      <c r="CE134" t="s">
        <v>82</v>
      </c>
      <c r="CF134">
        <v>12</v>
      </c>
      <c r="CG134">
        <v>19</v>
      </c>
      <c r="CH134" t="s">
        <v>81</v>
      </c>
      <c r="CI134">
        <v>5</v>
      </c>
      <c r="CJ134">
        <v>19</v>
      </c>
      <c r="CP134">
        <v>2</v>
      </c>
      <c r="CQ134">
        <v>5</v>
      </c>
      <c r="CR134">
        <v>19</v>
      </c>
    </row>
    <row r="135" spans="1:111" ht="15.6">
      <c r="A135" s="2">
        <v>20210514</v>
      </c>
      <c r="B135" s="2">
        <v>572</v>
      </c>
      <c r="C135" s="2">
        <v>542</v>
      </c>
      <c r="D135" s="2">
        <v>522</v>
      </c>
      <c r="E135" s="2">
        <v>514</v>
      </c>
      <c r="F135" s="2">
        <v>514</v>
      </c>
      <c r="G135" s="2">
        <v>524</v>
      </c>
      <c r="H135" s="2">
        <v>536</v>
      </c>
      <c r="I135" s="2">
        <v>557</v>
      </c>
      <c r="J135" s="2">
        <v>584</v>
      </c>
      <c r="K135" s="2">
        <v>561</v>
      </c>
      <c r="L135" s="2">
        <v>626</v>
      </c>
      <c r="M135" s="2">
        <v>609</v>
      </c>
      <c r="N135" s="2">
        <v>559</v>
      </c>
      <c r="O135" s="2">
        <v>615</v>
      </c>
      <c r="P135" s="2">
        <v>667</v>
      </c>
      <c r="Q135" s="2">
        <v>652</v>
      </c>
      <c r="R135" s="2">
        <v>659</v>
      </c>
      <c r="S135" s="2">
        <v>690</v>
      </c>
      <c r="T135" s="2">
        <v>682</v>
      </c>
      <c r="U135" s="2">
        <v>693</v>
      </c>
      <c r="V135" s="2">
        <v>687</v>
      </c>
      <c r="W135" s="2">
        <v>666</v>
      </c>
      <c r="X135" s="2">
        <v>637</v>
      </c>
      <c r="Y135" s="2">
        <v>612</v>
      </c>
      <c r="AA135" s="4">
        <v>44330</v>
      </c>
      <c r="AB135">
        <f t="shared" si="71"/>
        <v>0.82539682539682535</v>
      </c>
      <c r="AC135">
        <f t="shared" si="72"/>
        <v>0.78210678210678208</v>
      </c>
      <c r="AD135">
        <f t="shared" si="73"/>
        <v>0.75324675324675328</v>
      </c>
      <c r="AE135">
        <f t="shared" si="74"/>
        <v>0.74170274170274175</v>
      </c>
      <c r="AF135">
        <f t="shared" si="75"/>
        <v>0.74170274170274175</v>
      </c>
      <c r="AG135">
        <f t="shared" si="76"/>
        <v>0.7561327561327561</v>
      </c>
      <c r="AH135">
        <f t="shared" si="77"/>
        <v>0.7734487734487735</v>
      </c>
      <c r="AI135">
        <f t="shared" si="78"/>
        <v>0.80375180375180377</v>
      </c>
      <c r="AJ135">
        <f t="shared" si="79"/>
        <v>0.84271284271284275</v>
      </c>
      <c r="AK135">
        <f t="shared" si="80"/>
        <v>0.80952380952380953</v>
      </c>
      <c r="AL135">
        <f t="shared" si="81"/>
        <v>0.9033189033189033</v>
      </c>
      <c r="AM135">
        <f t="shared" si="82"/>
        <v>0.87878787878787878</v>
      </c>
      <c r="AN135">
        <f t="shared" si="83"/>
        <v>0.8066378066378066</v>
      </c>
      <c r="AO135">
        <f t="shared" si="84"/>
        <v>0.88744588744588748</v>
      </c>
      <c r="AP135">
        <f t="shared" si="85"/>
        <v>0.96248196248196249</v>
      </c>
      <c r="AQ135">
        <f t="shared" si="86"/>
        <v>0.9408369408369408</v>
      </c>
      <c r="AR135">
        <f t="shared" si="87"/>
        <v>0.95093795093795097</v>
      </c>
      <c r="AS135">
        <f t="shared" si="88"/>
        <v>0.99567099567099571</v>
      </c>
      <c r="AT135">
        <f t="shared" si="89"/>
        <v>0.98412698412698407</v>
      </c>
      <c r="AU135">
        <f t="shared" si="90"/>
        <v>1</v>
      </c>
      <c r="AV135">
        <f t="shared" si="91"/>
        <v>0.9913419913419913</v>
      </c>
      <c r="AW135">
        <f t="shared" si="92"/>
        <v>0.96103896103896103</v>
      </c>
      <c r="AX135">
        <f t="shared" si="93"/>
        <v>0.91919191919191923</v>
      </c>
      <c r="AY135">
        <f t="shared" si="94"/>
        <v>0.88311688311688308</v>
      </c>
      <c r="AZ135">
        <f t="shared" si="95"/>
        <v>0.74170274170274175</v>
      </c>
      <c r="BA135" s="8" t="s">
        <v>38</v>
      </c>
      <c r="BB135" t="str" cm="1">
        <f t="array" ref="BB135">_xlfn.SWITCH(MONTH($AA135),3,"봄",4,"봄",5,"봄",6,"여름",7,"여름",8,"여름",9,"가을",10,"가을",11,"가을",12,"겨울",1,"겨울",2,"겨울")</f>
        <v>봄</v>
      </c>
      <c r="BD135" t="str">
        <f t="shared" si="96"/>
        <v/>
      </c>
      <c r="BE135" s="6">
        <f>[1]ptemp!$F135</f>
        <v>14</v>
      </c>
      <c r="BF135">
        <f>[1]solar!$E135</f>
        <v>9</v>
      </c>
      <c r="BG135" t="str">
        <f t="shared" si="97"/>
        <v>0</v>
      </c>
      <c r="BH135" s="11"/>
      <c r="BI135">
        <f t="shared" si="98"/>
        <v>5</v>
      </c>
      <c r="BJ135">
        <f t="shared" si="99"/>
        <v>0</v>
      </c>
      <c r="BK135">
        <f t="shared" si="100"/>
        <v>1</v>
      </c>
      <c r="BL135">
        <f t="shared" si="101"/>
        <v>4</v>
      </c>
      <c r="BM135">
        <f t="shared" si="102"/>
        <v>20</v>
      </c>
      <c r="BN135" s="11">
        <v>27.5</v>
      </c>
      <c r="BO135">
        <f t="shared" si="103"/>
        <v>8</v>
      </c>
      <c r="BR135">
        <v>1</v>
      </c>
      <c r="BS135">
        <v>11</v>
      </c>
      <c r="BT135">
        <v>21</v>
      </c>
      <c r="BU135">
        <v>2</v>
      </c>
      <c r="BV135">
        <v>5</v>
      </c>
      <c r="BW135">
        <v>19</v>
      </c>
      <c r="BX135">
        <v>3</v>
      </c>
      <c r="BY135">
        <v>5</v>
      </c>
      <c r="BZ135">
        <v>19</v>
      </c>
      <c r="CA135">
        <v>4</v>
      </c>
      <c r="CB135">
        <v>13</v>
      </c>
      <c r="CC135">
        <v>19</v>
      </c>
      <c r="CE135" t="s">
        <v>82</v>
      </c>
      <c r="CF135">
        <v>4</v>
      </c>
      <c r="CG135">
        <v>19</v>
      </c>
      <c r="CH135" t="s">
        <v>81</v>
      </c>
      <c r="CI135">
        <v>5</v>
      </c>
      <c r="CJ135">
        <v>19</v>
      </c>
      <c r="CP135">
        <v>2</v>
      </c>
      <c r="CQ135">
        <v>5</v>
      </c>
      <c r="CR135">
        <v>19</v>
      </c>
    </row>
    <row r="136" spans="1:111" ht="15.6">
      <c r="A136" s="2">
        <v>20210515</v>
      </c>
      <c r="B136" s="2">
        <v>567</v>
      </c>
      <c r="C136" s="2">
        <v>535</v>
      </c>
      <c r="D136" s="2">
        <v>515</v>
      </c>
      <c r="E136" s="2">
        <v>505</v>
      </c>
      <c r="F136" s="2">
        <v>508</v>
      </c>
      <c r="G136" s="2">
        <v>513</v>
      </c>
      <c r="H136" s="2">
        <v>524</v>
      </c>
      <c r="I136" s="2">
        <v>528</v>
      </c>
      <c r="J136" s="2">
        <v>533</v>
      </c>
      <c r="K136" s="2">
        <v>487</v>
      </c>
      <c r="L136" s="2">
        <v>576</v>
      </c>
      <c r="M136" s="2">
        <v>600</v>
      </c>
      <c r="N136" s="2">
        <v>521</v>
      </c>
      <c r="O136" s="2">
        <v>500</v>
      </c>
      <c r="P136" s="2">
        <v>615</v>
      </c>
      <c r="Q136" s="2">
        <v>648</v>
      </c>
      <c r="R136" s="2">
        <v>664</v>
      </c>
      <c r="S136" s="2">
        <v>680</v>
      </c>
      <c r="T136" s="2">
        <v>704</v>
      </c>
      <c r="U136" s="2">
        <v>709</v>
      </c>
      <c r="V136" s="2">
        <v>697</v>
      </c>
      <c r="W136" s="2">
        <v>675</v>
      </c>
      <c r="X136" s="2">
        <v>645</v>
      </c>
      <c r="Y136" s="2">
        <v>617</v>
      </c>
      <c r="AA136" s="4">
        <v>44331</v>
      </c>
      <c r="AB136">
        <f t="shared" si="71"/>
        <v>0.79971791255289137</v>
      </c>
      <c r="AC136">
        <f t="shared" si="72"/>
        <v>0.75458392101551486</v>
      </c>
      <c r="AD136">
        <f t="shared" si="73"/>
        <v>0.72637517630465442</v>
      </c>
      <c r="AE136">
        <f t="shared" si="74"/>
        <v>0.71227080394922426</v>
      </c>
      <c r="AF136">
        <f t="shared" si="75"/>
        <v>0.71650211565585331</v>
      </c>
      <c r="AG136">
        <f t="shared" si="76"/>
        <v>0.72355430183356839</v>
      </c>
      <c r="AH136">
        <f t="shared" si="77"/>
        <v>0.73906911142454157</v>
      </c>
      <c r="AI136">
        <f t="shared" si="78"/>
        <v>0.74471086036671363</v>
      </c>
      <c r="AJ136">
        <f t="shared" si="79"/>
        <v>0.75176304654442883</v>
      </c>
      <c r="AK136">
        <f t="shared" si="80"/>
        <v>0.68688293370944997</v>
      </c>
      <c r="AL136">
        <f t="shared" si="81"/>
        <v>0.81241184767277852</v>
      </c>
      <c r="AM136">
        <f t="shared" si="82"/>
        <v>0.84626234132581102</v>
      </c>
      <c r="AN136">
        <f t="shared" si="83"/>
        <v>0.73483779971791252</v>
      </c>
      <c r="AO136">
        <f t="shared" si="84"/>
        <v>0.70521861777150918</v>
      </c>
      <c r="AP136">
        <f t="shared" si="85"/>
        <v>0.86741889985895626</v>
      </c>
      <c r="AQ136">
        <f t="shared" si="86"/>
        <v>0.9139633286318759</v>
      </c>
      <c r="AR136">
        <f t="shared" si="87"/>
        <v>0.93653032440056416</v>
      </c>
      <c r="AS136">
        <f t="shared" si="88"/>
        <v>0.95909732016925242</v>
      </c>
      <c r="AT136">
        <f t="shared" si="89"/>
        <v>0.99294781382228492</v>
      </c>
      <c r="AU136">
        <f t="shared" si="90"/>
        <v>1</v>
      </c>
      <c r="AV136">
        <f t="shared" si="91"/>
        <v>0.98307475317348381</v>
      </c>
      <c r="AW136">
        <f t="shared" si="92"/>
        <v>0.95204513399153734</v>
      </c>
      <c r="AX136">
        <f t="shared" si="93"/>
        <v>0.90973201692524686</v>
      </c>
      <c r="AY136">
        <f t="shared" si="94"/>
        <v>0.87023977433004229</v>
      </c>
      <c r="AZ136">
        <f t="shared" si="95"/>
        <v>0.68688293370944997</v>
      </c>
      <c r="BA136" s="9" t="s">
        <v>39</v>
      </c>
      <c r="BB136" t="str" cm="1">
        <f t="array" ref="BB136">_xlfn.SWITCH(MONTH($AA136),3,"봄",4,"봄",5,"봄",6,"여름",7,"여름",8,"여름",9,"가을",10,"가을",11,"가을",12,"겨울",1,"겨울",2,"겨울")</f>
        <v>봄</v>
      </c>
      <c r="BD136" t="str">
        <f t="shared" si="96"/>
        <v>휴일</v>
      </c>
      <c r="BE136" s="6">
        <f>[1]ptemp!$F136</f>
        <v>15</v>
      </c>
      <c r="BF136">
        <f>[1]solar!$E136</f>
        <v>15</v>
      </c>
      <c r="BG136" t="str">
        <f t="shared" si="97"/>
        <v>1</v>
      </c>
      <c r="BH136" s="11">
        <v>6.1</v>
      </c>
      <c r="BI136">
        <f t="shared" si="98"/>
        <v>6</v>
      </c>
      <c r="BJ136">
        <f t="shared" si="99"/>
        <v>1</v>
      </c>
      <c r="BK136">
        <f t="shared" si="100"/>
        <v>1</v>
      </c>
      <c r="BL136">
        <f t="shared" si="101"/>
        <v>10</v>
      </c>
      <c r="BM136">
        <f t="shared" si="102"/>
        <v>20</v>
      </c>
      <c r="BN136" s="11">
        <v>31.5</v>
      </c>
      <c r="BO136">
        <f t="shared" si="103"/>
        <v>9</v>
      </c>
      <c r="BR136">
        <v>1</v>
      </c>
      <c r="BS136">
        <v>13</v>
      </c>
      <c r="BT136">
        <v>21</v>
      </c>
      <c r="BU136">
        <v>2</v>
      </c>
      <c r="BV136">
        <v>8</v>
      </c>
      <c r="BW136">
        <v>19</v>
      </c>
      <c r="BX136">
        <v>3</v>
      </c>
      <c r="BY136">
        <v>5</v>
      </c>
      <c r="BZ136">
        <v>12</v>
      </c>
      <c r="CA136">
        <v>4</v>
      </c>
      <c r="CB136">
        <v>13</v>
      </c>
      <c r="CC136">
        <v>19</v>
      </c>
      <c r="CE136" t="s">
        <v>82</v>
      </c>
      <c r="CF136">
        <v>4</v>
      </c>
      <c r="CG136">
        <v>18</v>
      </c>
      <c r="CH136" t="s">
        <v>81</v>
      </c>
      <c r="CI136">
        <v>5</v>
      </c>
      <c r="CJ136">
        <v>19</v>
      </c>
      <c r="CP136">
        <v>2</v>
      </c>
      <c r="CQ136">
        <v>4</v>
      </c>
      <c r="CR136">
        <v>19</v>
      </c>
    </row>
    <row r="137" spans="1:111" ht="15.6">
      <c r="A137" s="2">
        <v>20210516</v>
      </c>
      <c r="B137" s="2">
        <v>571</v>
      </c>
      <c r="C137" s="2">
        <v>540</v>
      </c>
      <c r="D137" s="2">
        <v>521</v>
      </c>
      <c r="E137" s="2">
        <v>506</v>
      </c>
      <c r="F137" s="2">
        <v>503</v>
      </c>
      <c r="G137" s="2">
        <v>509</v>
      </c>
      <c r="H137" s="2">
        <v>525</v>
      </c>
      <c r="I137" s="2">
        <v>544</v>
      </c>
      <c r="J137" s="2">
        <v>577</v>
      </c>
      <c r="K137" s="2">
        <v>638</v>
      </c>
      <c r="L137" s="2">
        <v>630</v>
      </c>
      <c r="M137" s="2">
        <v>613</v>
      </c>
      <c r="N137" s="2">
        <v>617</v>
      </c>
      <c r="O137" s="2">
        <v>623</v>
      </c>
      <c r="P137" s="2">
        <v>622</v>
      </c>
      <c r="Q137" s="2">
        <v>602</v>
      </c>
      <c r="R137" s="2">
        <v>646</v>
      </c>
      <c r="S137" s="2">
        <v>677</v>
      </c>
      <c r="T137" s="2">
        <v>685</v>
      </c>
      <c r="U137" s="2">
        <v>697</v>
      </c>
      <c r="V137" s="2">
        <v>694</v>
      </c>
      <c r="W137" s="2">
        <v>668</v>
      </c>
      <c r="X137" s="2">
        <v>636</v>
      </c>
      <c r="Y137" s="2">
        <v>613</v>
      </c>
      <c r="AA137" s="4">
        <v>44332</v>
      </c>
      <c r="AB137">
        <f t="shared" si="71"/>
        <v>0.81922525107604016</v>
      </c>
      <c r="AC137">
        <f t="shared" si="72"/>
        <v>0.77474892395982786</v>
      </c>
      <c r="AD137">
        <f t="shared" si="73"/>
        <v>0.74748923959827829</v>
      </c>
      <c r="AE137">
        <f t="shared" si="74"/>
        <v>0.72596843615494977</v>
      </c>
      <c r="AF137">
        <f t="shared" si="75"/>
        <v>0.72166427546628409</v>
      </c>
      <c r="AG137">
        <f t="shared" si="76"/>
        <v>0.73027259684361545</v>
      </c>
      <c r="AH137">
        <f t="shared" si="77"/>
        <v>0.75322812051649923</v>
      </c>
      <c r="AI137">
        <f t="shared" si="78"/>
        <v>0.78048780487804881</v>
      </c>
      <c r="AJ137">
        <f t="shared" si="79"/>
        <v>0.82783357245337164</v>
      </c>
      <c r="AK137">
        <f t="shared" si="80"/>
        <v>0.91535150645624108</v>
      </c>
      <c r="AL137">
        <f t="shared" si="81"/>
        <v>0.90387374461979919</v>
      </c>
      <c r="AM137">
        <f t="shared" si="82"/>
        <v>0.87948350071736014</v>
      </c>
      <c r="AN137">
        <f t="shared" si="83"/>
        <v>0.88522238163558109</v>
      </c>
      <c r="AO137">
        <f t="shared" si="84"/>
        <v>0.89383070301291245</v>
      </c>
      <c r="AP137">
        <f t="shared" si="85"/>
        <v>0.8923959827833573</v>
      </c>
      <c r="AQ137">
        <f t="shared" si="86"/>
        <v>0.86370157819225246</v>
      </c>
      <c r="AR137">
        <f t="shared" si="87"/>
        <v>0.92682926829268297</v>
      </c>
      <c r="AS137">
        <f t="shared" si="88"/>
        <v>0.97130559540889527</v>
      </c>
      <c r="AT137">
        <f t="shared" si="89"/>
        <v>0.98278335724533716</v>
      </c>
      <c r="AU137">
        <f t="shared" si="90"/>
        <v>1</v>
      </c>
      <c r="AV137">
        <f t="shared" si="91"/>
        <v>0.99569583931133432</v>
      </c>
      <c r="AW137">
        <f t="shared" si="92"/>
        <v>0.95839311334289812</v>
      </c>
      <c r="AX137">
        <f t="shared" si="93"/>
        <v>0.91248206599713055</v>
      </c>
      <c r="AY137">
        <f t="shared" si="94"/>
        <v>0.87948350071736014</v>
      </c>
      <c r="AZ137">
        <f t="shared" si="95"/>
        <v>0.72166427546628409</v>
      </c>
      <c r="BA137" s="6" t="s">
        <v>40</v>
      </c>
      <c r="BB137" t="str" cm="1">
        <f t="array" ref="BB137">_xlfn.SWITCH(MONTH($AA137),3,"봄",4,"봄",5,"봄",6,"여름",7,"여름",8,"여름",9,"가을",10,"가을",11,"가을",12,"겨울",1,"겨울",2,"겨울")</f>
        <v>봄</v>
      </c>
      <c r="BD137" t="str">
        <f t="shared" si="96"/>
        <v>휴일</v>
      </c>
      <c r="BE137" s="6">
        <f>[1]ptemp!$F137</f>
        <v>14</v>
      </c>
      <c r="BF137">
        <f>[1]solar!$E137</f>
        <v>4</v>
      </c>
      <c r="BG137" t="str">
        <f t="shared" si="97"/>
        <v>1</v>
      </c>
      <c r="BH137" s="11">
        <v>22.5</v>
      </c>
      <c r="BI137">
        <f t="shared" si="98"/>
        <v>7</v>
      </c>
      <c r="BJ137">
        <f t="shared" si="99"/>
        <v>2</v>
      </c>
      <c r="BK137">
        <f t="shared" si="100"/>
        <v>1</v>
      </c>
      <c r="BL137">
        <f t="shared" si="101"/>
        <v>5</v>
      </c>
      <c r="BM137">
        <f t="shared" si="102"/>
        <v>20</v>
      </c>
      <c r="BN137" s="11">
        <v>29.6</v>
      </c>
      <c r="BO137">
        <f t="shared" si="103"/>
        <v>8</v>
      </c>
      <c r="BR137">
        <v>1</v>
      </c>
      <c r="BS137">
        <v>13</v>
      </c>
      <c r="BT137">
        <v>21</v>
      </c>
      <c r="BU137">
        <v>2</v>
      </c>
      <c r="BV137">
        <v>5</v>
      </c>
      <c r="BW137">
        <v>19</v>
      </c>
      <c r="BX137">
        <v>3</v>
      </c>
      <c r="BY137">
        <v>12</v>
      </c>
      <c r="BZ137">
        <v>19</v>
      </c>
      <c r="CA137">
        <v>4</v>
      </c>
      <c r="CB137">
        <v>13</v>
      </c>
      <c r="CC137">
        <v>19</v>
      </c>
      <c r="CE137" t="s">
        <v>82</v>
      </c>
      <c r="CF137">
        <v>12</v>
      </c>
      <c r="CG137">
        <v>19</v>
      </c>
      <c r="CH137" t="s">
        <v>81</v>
      </c>
      <c r="CI137">
        <v>5</v>
      </c>
      <c r="CJ137">
        <v>19</v>
      </c>
      <c r="CP137">
        <v>2</v>
      </c>
      <c r="CQ137">
        <v>13</v>
      </c>
      <c r="CR137">
        <v>19</v>
      </c>
    </row>
    <row r="138" spans="1:111" ht="15.6">
      <c r="A138" s="2">
        <v>20210517</v>
      </c>
      <c r="B138" s="2">
        <v>571</v>
      </c>
      <c r="C138" s="2">
        <v>541</v>
      </c>
      <c r="D138" s="2">
        <v>522</v>
      </c>
      <c r="E138" s="2">
        <v>510</v>
      </c>
      <c r="F138" s="2">
        <v>509</v>
      </c>
      <c r="G138" s="2">
        <v>517</v>
      </c>
      <c r="H138" s="2">
        <v>532</v>
      </c>
      <c r="I138" s="2">
        <v>561</v>
      </c>
      <c r="J138" s="2">
        <v>603</v>
      </c>
      <c r="K138" s="2">
        <v>615</v>
      </c>
      <c r="L138" s="2">
        <v>677</v>
      </c>
      <c r="M138" s="2">
        <v>584</v>
      </c>
      <c r="N138" s="2">
        <v>595</v>
      </c>
      <c r="O138" s="2">
        <v>610</v>
      </c>
      <c r="P138" s="2">
        <v>596</v>
      </c>
      <c r="Q138" s="2">
        <v>577</v>
      </c>
      <c r="R138" s="2">
        <v>606</v>
      </c>
      <c r="S138" s="2">
        <v>647</v>
      </c>
      <c r="T138" s="2">
        <v>677</v>
      </c>
      <c r="U138" s="2">
        <v>691</v>
      </c>
      <c r="V138" s="2">
        <v>687</v>
      </c>
      <c r="W138" s="2">
        <v>668</v>
      </c>
      <c r="X138" s="2">
        <v>648</v>
      </c>
      <c r="Y138" s="2">
        <v>625</v>
      </c>
      <c r="AA138" s="4">
        <v>44333</v>
      </c>
      <c r="AB138">
        <f t="shared" si="71"/>
        <v>0.82633863965267729</v>
      </c>
      <c r="AC138">
        <f t="shared" si="72"/>
        <v>0.78292329956584661</v>
      </c>
      <c r="AD138">
        <f t="shared" si="73"/>
        <v>0.75542691751085389</v>
      </c>
      <c r="AE138">
        <f t="shared" si="74"/>
        <v>0.73806078147612153</v>
      </c>
      <c r="AF138">
        <f t="shared" si="75"/>
        <v>0.73661360347322724</v>
      </c>
      <c r="AG138">
        <f t="shared" si="76"/>
        <v>0.748191027496382</v>
      </c>
      <c r="AH138">
        <f t="shared" si="77"/>
        <v>0.76989869753979745</v>
      </c>
      <c r="AI138">
        <f t="shared" si="78"/>
        <v>0.81186685962373373</v>
      </c>
      <c r="AJ138">
        <f t="shared" si="79"/>
        <v>0.87264833574529665</v>
      </c>
      <c r="AK138">
        <f t="shared" si="80"/>
        <v>0.8900144717800289</v>
      </c>
      <c r="AL138">
        <f t="shared" si="81"/>
        <v>0.97973950795947906</v>
      </c>
      <c r="AM138">
        <f t="shared" si="82"/>
        <v>0.84515195369030394</v>
      </c>
      <c r="AN138">
        <f t="shared" si="83"/>
        <v>0.86107091172214179</v>
      </c>
      <c r="AO138">
        <f t="shared" si="84"/>
        <v>0.88277858176555712</v>
      </c>
      <c r="AP138">
        <f t="shared" si="85"/>
        <v>0.86251808972503619</v>
      </c>
      <c r="AQ138">
        <f t="shared" si="86"/>
        <v>0.83502170767004347</v>
      </c>
      <c r="AR138">
        <f t="shared" si="87"/>
        <v>0.87698986975397974</v>
      </c>
      <c r="AS138">
        <f t="shared" si="88"/>
        <v>0.93632416787264838</v>
      </c>
      <c r="AT138">
        <f t="shared" si="89"/>
        <v>0.97973950795947906</v>
      </c>
      <c r="AU138">
        <f t="shared" si="90"/>
        <v>1</v>
      </c>
      <c r="AV138">
        <f t="shared" si="91"/>
        <v>0.99421128798842262</v>
      </c>
      <c r="AW138">
        <f t="shared" si="92"/>
        <v>0.96671490593342979</v>
      </c>
      <c r="AX138">
        <f t="shared" si="93"/>
        <v>0.93777134587554267</v>
      </c>
      <c r="AY138">
        <f t="shared" si="94"/>
        <v>0.90448625180897246</v>
      </c>
      <c r="AZ138">
        <f t="shared" si="95"/>
        <v>0.73661360347322724</v>
      </c>
      <c r="BA138" s="8" t="s">
        <v>34</v>
      </c>
      <c r="BB138" t="str" cm="1">
        <f t="array" ref="BB138">_xlfn.SWITCH(MONTH($AA138),3,"봄",4,"봄",5,"봄",6,"여름",7,"여름",8,"여름",9,"가을",10,"가을",11,"가을",12,"겨울",1,"겨울",2,"겨울")</f>
        <v>봄</v>
      </c>
      <c r="BD138" t="str">
        <f t="shared" si="96"/>
        <v/>
      </c>
      <c r="BE138" s="6">
        <f>[1]ptemp!$F138</f>
        <v>11</v>
      </c>
      <c r="BF138">
        <f>[1]solar!$E138</f>
        <v>5</v>
      </c>
      <c r="BG138" t="str">
        <f t="shared" si="97"/>
        <v>1</v>
      </c>
      <c r="BH138" s="11">
        <v>2.4</v>
      </c>
      <c r="BI138">
        <f t="shared" si="98"/>
        <v>1</v>
      </c>
      <c r="BJ138">
        <f t="shared" si="99"/>
        <v>0</v>
      </c>
      <c r="BK138">
        <f t="shared" si="100"/>
        <v>1</v>
      </c>
      <c r="BL138">
        <f t="shared" si="101"/>
        <v>5</v>
      </c>
      <c r="BM138">
        <f t="shared" si="102"/>
        <v>20</v>
      </c>
      <c r="BN138" s="11">
        <v>21.2</v>
      </c>
      <c r="BO138">
        <f t="shared" si="103"/>
        <v>6</v>
      </c>
      <c r="BR138">
        <v>1</v>
      </c>
      <c r="BS138">
        <v>13</v>
      </c>
      <c r="BT138">
        <v>21</v>
      </c>
      <c r="BU138">
        <v>2</v>
      </c>
      <c r="BV138">
        <v>5</v>
      </c>
      <c r="BW138">
        <v>19</v>
      </c>
      <c r="BX138">
        <v>3</v>
      </c>
      <c r="BY138">
        <v>5</v>
      </c>
      <c r="BZ138">
        <v>19</v>
      </c>
      <c r="CA138">
        <v>4</v>
      </c>
      <c r="CB138">
        <v>13</v>
      </c>
      <c r="CC138">
        <v>19</v>
      </c>
      <c r="CE138" t="s">
        <v>82</v>
      </c>
      <c r="CF138">
        <v>4</v>
      </c>
      <c r="CG138">
        <v>18</v>
      </c>
      <c r="CH138" t="s">
        <v>81</v>
      </c>
      <c r="CI138">
        <v>5</v>
      </c>
      <c r="CJ138">
        <v>18</v>
      </c>
    </row>
    <row r="139" spans="1:111" ht="15.6">
      <c r="A139" s="2">
        <v>20210518</v>
      </c>
      <c r="B139" s="2">
        <v>576</v>
      </c>
      <c r="C139" s="2">
        <v>552</v>
      </c>
      <c r="D139" s="2">
        <v>538</v>
      </c>
      <c r="E139" s="2">
        <v>530</v>
      </c>
      <c r="F139" s="2">
        <v>528</v>
      </c>
      <c r="G139" s="2">
        <v>535</v>
      </c>
      <c r="H139" s="2">
        <v>552</v>
      </c>
      <c r="I139" s="2">
        <v>561</v>
      </c>
      <c r="J139" s="2">
        <v>565</v>
      </c>
      <c r="K139" s="2">
        <v>550</v>
      </c>
      <c r="L139" s="2">
        <v>477</v>
      </c>
      <c r="M139" s="2">
        <v>456</v>
      </c>
      <c r="N139" s="2">
        <v>476</v>
      </c>
      <c r="O139" s="2">
        <v>491</v>
      </c>
      <c r="P139" s="2">
        <v>560</v>
      </c>
      <c r="Q139" s="2">
        <v>554</v>
      </c>
      <c r="R139" s="2">
        <v>595</v>
      </c>
      <c r="S139" s="2">
        <v>657</v>
      </c>
      <c r="T139" s="2">
        <v>684</v>
      </c>
      <c r="U139" s="2">
        <v>687</v>
      </c>
      <c r="V139" s="2">
        <v>687</v>
      </c>
      <c r="W139" s="2">
        <v>671</v>
      </c>
      <c r="X139" s="2">
        <v>649</v>
      </c>
      <c r="Y139" s="2">
        <v>624</v>
      </c>
      <c r="AA139" s="4">
        <v>44334</v>
      </c>
      <c r="AB139">
        <f t="shared" si="71"/>
        <v>0.83842794759825323</v>
      </c>
      <c r="AC139">
        <f t="shared" si="72"/>
        <v>0.80349344978165937</v>
      </c>
      <c r="AD139">
        <f t="shared" si="73"/>
        <v>0.7831149927219796</v>
      </c>
      <c r="AE139">
        <f t="shared" si="74"/>
        <v>0.77147016011644831</v>
      </c>
      <c r="AF139">
        <f t="shared" si="75"/>
        <v>0.76855895196506552</v>
      </c>
      <c r="AG139">
        <f t="shared" si="76"/>
        <v>0.77874818049490535</v>
      </c>
      <c r="AH139">
        <f t="shared" si="77"/>
        <v>0.80349344978165937</v>
      </c>
      <c r="AI139">
        <f t="shared" si="78"/>
        <v>0.81659388646288211</v>
      </c>
      <c r="AJ139">
        <f t="shared" si="79"/>
        <v>0.8224163027656477</v>
      </c>
      <c r="AK139">
        <f t="shared" si="80"/>
        <v>0.80058224163027658</v>
      </c>
      <c r="AL139">
        <f t="shared" si="81"/>
        <v>0.69432314410480345</v>
      </c>
      <c r="AM139">
        <f t="shared" si="82"/>
        <v>0.66375545851528384</v>
      </c>
      <c r="AN139">
        <f t="shared" si="83"/>
        <v>0.69286754002911211</v>
      </c>
      <c r="AO139">
        <f t="shared" si="84"/>
        <v>0.71470160116448322</v>
      </c>
      <c r="AP139">
        <f t="shared" si="85"/>
        <v>0.81513828238719066</v>
      </c>
      <c r="AQ139">
        <f t="shared" si="86"/>
        <v>0.80640465793304217</v>
      </c>
      <c r="AR139">
        <f t="shared" si="87"/>
        <v>0.86608442503639005</v>
      </c>
      <c r="AS139">
        <f t="shared" si="88"/>
        <v>0.95633187772925765</v>
      </c>
      <c r="AT139">
        <f t="shared" si="89"/>
        <v>0.99563318777292575</v>
      </c>
      <c r="AU139">
        <f t="shared" si="90"/>
        <v>1</v>
      </c>
      <c r="AV139">
        <f t="shared" si="91"/>
        <v>1</v>
      </c>
      <c r="AW139">
        <f t="shared" si="92"/>
        <v>0.97671033478893743</v>
      </c>
      <c r="AX139">
        <f t="shared" si="93"/>
        <v>0.94468704512372637</v>
      </c>
      <c r="AY139">
        <f t="shared" si="94"/>
        <v>0.90829694323144106</v>
      </c>
      <c r="AZ139">
        <f t="shared" si="95"/>
        <v>0.66375545851528384</v>
      </c>
      <c r="BA139" s="9" t="s">
        <v>35</v>
      </c>
      <c r="BB139" t="str" cm="1">
        <f t="array" ref="BB139">_xlfn.SWITCH(MONTH($AA139),3,"봄",4,"봄",5,"봄",6,"여름",7,"여름",8,"여름",9,"가을",10,"가을",11,"가을",12,"겨울",1,"겨울",2,"겨울")</f>
        <v>봄</v>
      </c>
      <c r="BD139" t="str">
        <f t="shared" si="96"/>
        <v/>
      </c>
      <c r="BE139" s="6">
        <f>[1]ptemp!$F139</f>
        <v>12</v>
      </c>
      <c r="BF139">
        <f>[1]solar!$E139</f>
        <v>15</v>
      </c>
      <c r="BG139" t="str">
        <f t="shared" si="97"/>
        <v>0</v>
      </c>
      <c r="BH139" s="11"/>
      <c r="BI139">
        <f t="shared" si="98"/>
        <v>2</v>
      </c>
      <c r="BJ139">
        <f t="shared" si="99"/>
        <v>0</v>
      </c>
      <c r="BK139">
        <f t="shared" si="100"/>
        <v>1</v>
      </c>
      <c r="BL139">
        <f t="shared" si="101"/>
        <v>12</v>
      </c>
      <c r="BM139">
        <f t="shared" si="102"/>
        <v>20</v>
      </c>
      <c r="BN139" s="11">
        <v>23.2</v>
      </c>
      <c r="BO139">
        <f t="shared" si="103"/>
        <v>7</v>
      </c>
      <c r="BR139">
        <v>1</v>
      </c>
      <c r="BS139">
        <v>15</v>
      </c>
      <c r="BT139">
        <v>20</v>
      </c>
      <c r="BU139">
        <v>2</v>
      </c>
      <c r="BV139">
        <v>5</v>
      </c>
      <c r="BW139">
        <v>19</v>
      </c>
      <c r="BX139">
        <v>3</v>
      </c>
      <c r="BY139">
        <v>13</v>
      </c>
      <c r="BZ139">
        <v>19</v>
      </c>
      <c r="CA139">
        <v>4</v>
      </c>
      <c r="CB139">
        <v>11</v>
      </c>
      <c r="CC139">
        <v>19</v>
      </c>
      <c r="CE139" t="s">
        <v>82</v>
      </c>
      <c r="CF139">
        <v>13</v>
      </c>
      <c r="CG139">
        <v>19</v>
      </c>
      <c r="CH139" t="s">
        <v>81</v>
      </c>
      <c r="CI139">
        <v>5</v>
      </c>
      <c r="CJ139">
        <v>18</v>
      </c>
    </row>
    <row r="140" spans="1:111" ht="15.6">
      <c r="A140" s="2">
        <v>20210519</v>
      </c>
      <c r="B140" s="2">
        <v>579</v>
      </c>
      <c r="C140" s="2">
        <v>546</v>
      </c>
      <c r="D140" s="2">
        <v>528</v>
      </c>
      <c r="E140" s="2">
        <v>519</v>
      </c>
      <c r="F140" s="2">
        <v>524</v>
      </c>
      <c r="G140" s="2">
        <v>535</v>
      </c>
      <c r="H140" s="2">
        <v>516</v>
      </c>
      <c r="I140" s="2">
        <v>466</v>
      </c>
      <c r="J140" s="2">
        <v>437</v>
      </c>
      <c r="K140" s="2">
        <v>432</v>
      </c>
      <c r="L140" s="2">
        <v>440</v>
      </c>
      <c r="M140" s="2">
        <v>434</v>
      </c>
      <c r="N140" s="2">
        <v>463</v>
      </c>
      <c r="O140" s="2">
        <v>455</v>
      </c>
      <c r="P140" s="2">
        <v>540</v>
      </c>
      <c r="Q140" s="2">
        <v>603</v>
      </c>
      <c r="R140" s="2">
        <v>628</v>
      </c>
      <c r="S140" s="2">
        <v>634</v>
      </c>
      <c r="T140" s="2">
        <v>646</v>
      </c>
      <c r="U140" s="2">
        <v>670</v>
      </c>
      <c r="V140" s="2">
        <v>667</v>
      </c>
      <c r="W140" s="2">
        <v>650</v>
      </c>
      <c r="X140" s="2">
        <v>623</v>
      </c>
      <c r="Y140" s="2">
        <v>598</v>
      </c>
      <c r="AA140" s="4">
        <v>44335</v>
      </c>
      <c r="AB140">
        <f t="shared" si="71"/>
        <v>0.86417910447761193</v>
      </c>
      <c r="AC140">
        <f t="shared" si="72"/>
        <v>0.81492537313432833</v>
      </c>
      <c r="AD140">
        <f t="shared" si="73"/>
        <v>0.78805970149253735</v>
      </c>
      <c r="AE140">
        <f t="shared" si="74"/>
        <v>0.77462686567164174</v>
      </c>
      <c r="AF140">
        <f t="shared" si="75"/>
        <v>0.78208955223880594</v>
      </c>
      <c r="AG140">
        <f t="shared" si="76"/>
        <v>0.79850746268656714</v>
      </c>
      <c r="AH140">
        <f t="shared" si="77"/>
        <v>0.77014925373134324</v>
      </c>
      <c r="AI140">
        <f t="shared" si="78"/>
        <v>0.69552238805970146</v>
      </c>
      <c r="AJ140">
        <f t="shared" si="79"/>
        <v>0.65223880597014927</v>
      </c>
      <c r="AK140">
        <f t="shared" si="80"/>
        <v>0.64477611940298507</v>
      </c>
      <c r="AL140">
        <f t="shared" si="81"/>
        <v>0.65671641791044777</v>
      </c>
      <c r="AM140">
        <f t="shared" si="82"/>
        <v>0.64776119402985077</v>
      </c>
      <c r="AN140">
        <f t="shared" si="83"/>
        <v>0.69104477611940296</v>
      </c>
      <c r="AO140">
        <f t="shared" si="84"/>
        <v>0.67910447761194026</v>
      </c>
      <c r="AP140">
        <f t="shared" si="85"/>
        <v>0.80597014925373134</v>
      </c>
      <c r="AQ140">
        <f t="shared" si="86"/>
        <v>0.9</v>
      </c>
      <c r="AR140">
        <f t="shared" si="87"/>
        <v>0.93731343283582091</v>
      </c>
      <c r="AS140">
        <f t="shared" si="88"/>
        <v>0.94626865671641791</v>
      </c>
      <c r="AT140">
        <f t="shared" si="89"/>
        <v>0.9641791044776119</v>
      </c>
      <c r="AU140">
        <f t="shared" si="90"/>
        <v>1</v>
      </c>
      <c r="AV140">
        <f t="shared" si="91"/>
        <v>0.9955223880597015</v>
      </c>
      <c r="AW140">
        <f t="shared" si="92"/>
        <v>0.97014925373134331</v>
      </c>
      <c r="AX140">
        <f t="shared" si="93"/>
        <v>0.92985074626865671</v>
      </c>
      <c r="AY140">
        <f t="shared" si="94"/>
        <v>0.89253731343283582</v>
      </c>
      <c r="AZ140">
        <f t="shared" si="95"/>
        <v>0.64477611940298507</v>
      </c>
      <c r="BA140" s="6" t="s">
        <v>36</v>
      </c>
      <c r="BB140" t="str" cm="1">
        <f t="array" ref="BB140">_xlfn.SWITCH(MONTH($AA140),3,"봄",4,"봄",5,"봄",6,"여름",7,"여름",8,"여름",9,"가을",10,"가을",11,"가을",12,"겨울",1,"겨울",2,"겨울")</f>
        <v>봄</v>
      </c>
      <c r="BC140" s="10" t="s">
        <v>44</v>
      </c>
      <c r="BD140" t="str">
        <f t="shared" si="96"/>
        <v>휴일</v>
      </c>
      <c r="BE140" s="6">
        <f>[1]ptemp!$F140</f>
        <v>12</v>
      </c>
      <c r="BF140">
        <f>[1]solar!$E140</f>
        <v>15</v>
      </c>
      <c r="BG140" t="str">
        <f t="shared" si="97"/>
        <v>0</v>
      </c>
      <c r="BH140" s="11">
        <v>0</v>
      </c>
      <c r="BI140">
        <f t="shared" si="98"/>
        <v>3</v>
      </c>
      <c r="BJ140">
        <f t="shared" si="99"/>
        <v>3</v>
      </c>
      <c r="BK140">
        <f t="shared" si="100"/>
        <v>1</v>
      </c>
      <c r="BL140">
        <f t="shared" si="101"/>
        <v>10</v>
      </c>
      <c r="BM140">
        <f t="shared" si="102"/>
        <v>20</v>
      </c>
      <c r="BN140" s="11">
        <v>23.6</v>
      </c>
      <c r="BO140">
        <f t="shared" si="103"/>
        <v>7</v>
      </c>
      <c r="BR140">
        <v>1</v>
      </c>
      <c r="BS140">
        <v>13</v>
      </c>
      <c r="BT140">
        <v>21</v>
      </c>
      <c r="BU140">
        <v>2</v>
      </c>
      <c r="BV140">
        <v>5</v>
      </c>
      <c r="BW140">
        <v>19</v>
      </c>
      <c r="BX140">
        <v>3</v>
      </c>
      <c r="BY140">
        <v>4</v>
      </c>
      <c r="BZ140">
        <v>19</v>
      </c>
      <c r="CA140">
        <v>4</v>
      </c>
      <c r="CB140">
        <v>13</v>
      </c>
      <c r="CC140">
        <v>19</v>
      </c>
      <c r="CE140" t="s">
        <v>82</v>
      </c>
      <c r="CF140">
        <v>4</v>
      </c>
      <c r="CG140">
        <v>18</v>
      </c>
      <c r="CH140" t="s">
        <v>81</v>
      </c>
      <c r="CI140">
        <v>5</v>
      </c>
      <c r="CJ140">
        <v>19</v>
      </c>
    </row>
    <row r="141" spans="1:111" ht="15.6">
      <c r="A141" s="2">
        <v>20210520</v>
      </c>
      <c r="B141" s="2">
        <v>556</v>
      </c>
      <c r="C141" s="2">
        <v>528</v>
      </c>
      <c r="D141" s="2">
        <v>512</v>
      </c>
      <c r="E141" s="2">
        <v>500</v>
      </c>
      <c r="F141" s="2">
        <v>503</v>
      </c>
      <c r="G141" s="2">
        <v>513</v>
      </c>
      <c r="H141" s="2">
        <v>547</v>
      </c>
      <c r="I141" s="2">
        <v>605</v>
      </c>
      <c r="J141" s="2">
        <v>669</v>
      </c>
      <c r="K141" s="2">
        <v>658</v>
      </c>
      <c r="L141" s="2">
        <v>669</v>
      </c>
      <c r="M141" s="2">
        <v>622</v>
      </c>
      <c r="N141" s="2">
        <v>643</v>
      </c>
      <c r="O141" s="2">
        <v>643</v>
      </c>
      <c r="P141" s="2">
        <v>655</v>
      </c>
      <c r="Q141" s="2">
        <v>630</v>
      </c>
      <c r="R141" s="2">
        <v>658</v>
      </c>
      <c r="S141" s="2">
        <v>683</v>
      </c>
      <c r="T141" s="2">
        <v>695</v>
      </c>
      <c r="U141" s="2">
        <v>695</v>
      </c>
      <c r="V141" s="2">
        <v>692</v>
      </c>
      <c r="W141" s="2">
        <v>669</v>
      </c>
      <c r="X141" s="2">
        <v>641</v>
      </c>
      <c r="Y141" s="2">
        <v>620</v>
      </c>
      <c r="AA141" s="4">
        <v>44336</v>
      </c>
      <c r="AB141">
        <f t="shared" si="71"/>
        <v>0.8</v>
      </c>
      <c r="AC141">
        <f t="shared" si="72"/>
        <v>0.75971223021582734</v>
      </c>
      <c r="AD141">
        <f t="shared" si="73"/>
        <v>0.7366906474820144</v>
      </c>
      <c r="AE141">
        <f t="shared" si="74"/>
        <v>0.71942446043165464</v>
      </c>
      <c r="AF141">
        <f t="shared" si="75"/>
        <v>0.72374100719424461</v>
      </c>
      <c r="AG141">
        <f t="shared" si="76"/>
        <v>0.73812949640287773</v>
      </c>
      <c r="AH141">
        <f t="shared" si="77"/>
        <v>0.78705035971223025</v>
      </c>
      <c r="AI141">
        <f t="shared" si="78"/>
        <v>0.87050359712230219</v>
      </c>
      <c r="AJ141">
        <f t="shared" si="79"/>
        <v>0.96258992805755395</v>
      </c>
      <c r="AK141">
        <f t="shared" si="80"/>
        <v>0.94676258992805751</v>
      </c>
      <c r="AL141">
        <f t="shared" si="81"/>
        <v>0.96258992805755395</v>
      </c>
      <c r="AM141">
        <f t="shared" si="82"/>
        <v>0.89496402877697845</v>
      </c>
      <c r="AN141">
        <f t="shared" si="83"/>
        <v>0.92517985611510789</v>
      </c>
      <c r="AO141">
        <f t="shared" si="84"/>
        <v>0.92517985611510789</v>
      </c>
      <c r="AP141">
        <f t="shared" si="85"/>
        <v>0.94244604316546765</v>
      </c>
      <c r="AQ141">
        <f t="shared" si="86"/>
        <v>0.90647482014388492</v>
      </c>
      <c r="AR141">
        <f t="shared" si="87"/>
        <v>0.94676258992805751</v>
      </c>
      <c r="AS141">
        <f t="shared" si="88"/>
        <v>0.98273381294964024</v>
      </c>
      <c r="AT141">
        <f t="shared" si="89"/>
        <v>1</v>
      </c>
      <c r="AU141">
        <f t="shared" si="90"/>
        <v>1</v>
      </c>
      <c r="AV141">
        <f t="shared" si="91"/>
        <v>0.99568345323741003</v>
      </c>
      <c r="AW141">
        <f t="shared" si="92"/>
        <v>0.96258992805755395</v>
      </c>
      <c r="AX141">
        <f t="shared" si="93"/>
        <v>0.92230215827338125</v>
      </c>
      <c r="AY141">
        <f t="shared" si="94"/>
        <v>0.8920863309352518</v>
      </c>
      <c r="AZ141">
        <f t="shared" si="95"/>
        <v>0.71942446043165464</v>
      </c>
      <c r="BA141" s="8" t="s">
        <v>37</v>
      </c>
      <c r="BB141" t="str" cm="1">
        <f t="array" ref="BB141">_xlfn.SWITCH(MONTH($AA141),3,"봄",4,"봄",5,"봄",6,"여름",7,"여름",8,"여름",9,"가을",10,"가을",11,"가을",12,"겨울",1,"겨울",2,"겨울")</f>
        <v>봄</v>
      </c>
      <c r="BD141" t="str">
        <f t="shared" si="96"/>
        <v/>
      </c>
      <c r="BE141" s="6">
        <f>[1]ptemp!$F141</f>
        <v>13</v>
      </c>
      <c r="BF141">
        <f>[1]solar!$E141</f>
        <v>4</v>
      </c>
      <c r="BG141" t="str">
        <f t="shared" si="97"/>
        <v>1</v>
      </c>
      <c r="BH141" s="11">
        <v>24.4</v>
      </c>
      <c r="BI141">
        <f t="shared" si="98"/>
        <v>4</v>
      </c>
      <c r="BJ141">
        <f t="shared" si="99"/>
        <v>0</v>
      </c>
      <c r="BK141">
        <f t="shared" si="100"/>
        <v>1</v>
      </c>
      <c r="BL141">
        <f t="shared" si="101"/>
        <v>4</v>
      </c>
      <c r="BM141">
        <f t="shared" si="102"/>
        <v>19</v>
      </c>
      <c r="BN141" s="11">
        <v>25.5</v>
      </c>
      <c r="BO141">
        <f t="shared" si="103"/>
        <v>7</v>
      </c>
      <c r="BR141">
        <v>1</v>
      </c>
      <c r="BS141">
        <v>13</v>
      </c>
      <c r="BT141">
        <v>21</v>
      </c>
      <c r="BU141">
        <v>2</v>
      </c>
      <c r="BV141">
        <v>5</v>
      </c>
      <c r="BW141">
        <v>18</v>
      </c>
      <c r="BX141">
        <v>3</v>
      </c>
      <c r="BY141">
        <v>5</v>
      </c>
      <c r="BZ141">
        <v>21</v>
      </c>
      <c r="CA141">
        <v>4</v>
      </c>
      <c r="CB141">
        <v>13</v>
      </c>
      <c r="CC141">
        <v>19</v>
      </c>
      <c r="CE141" t="s">
        <v>82</v>
      </c>
      <c r="CF141">
        <v>4</v>
      </c>
      <c r="CG141">
        <v>19</v>
      </c>
      <c r="CH141" t="s">
        <v>81</v>
      </c>
      <c r="CI141">
        <v>5</v>
      </c>
      <c r="CJ141">
        <v>20</v>
      </c>
    </row>
    <row r="142" spans="1:111" ht="15.6">
      <c r="A142" s="2">
        <v>20210521</v>
      </c>
      <c r="B142" s="2">
        <v>581</v>
      </c>
      <c r="C142" s="2">
        <v>551</v>
      </c>
      <c r="D142" s="2">
        <v>534</v>
      </c>
      <c r="E142" s="2">
        <v>523</v>
      </c>
      <c r="F142" s="2">
        <v>526</v>
      </c>
      <c r="G142" s="2">
        <v>534</v>
      </c>
      <c r="H142" s="2">
        <v>523</v>
      </c>
      <c r="I142" s="2">
        <v>526</v>
      </c>
      <c r="J142" s="2">
        <v>492</v>
      </c>
      <c r="K142" s="2">
        <v>458</v>
      </c>
      <c r="L142" s="2">
        <v>496</v>
      </c>
      <c r="M142" s="2">
        <v>556</v>
      </c>
      <c r="N142" s="2">
        <v>514</v>
      </c>
      <c r="O142" s="2">
        <v>475</v>
      </c>
      <c r="P142" s="2">
        <v>544</v>
      </c>
      <c r="Q142" s="2">
        <v>592</v>
      </c>
      <c r="R142" s="2">
        <v>633</v>
      </c>
      <c r="S142" s="2">
        <v>689</v>
      </c>
      <c r="T142" s="2">
        <v>654</v>
      </c>
      <c r="U142" s="2">
        <v>722</v>
      </c>
      <c r="V142" s="2">
        <v>729</v>
      </c>
      <c r="W142" s="2">
        <v>716</v>
      </c>
      <c r="X142" s="2">
        <v>694</v>
      </c>
      <c r="Y142" s="2">
        <v>672</v>
      </c>
      <c r="AA142" s="4">
        <v>44337</v>
      </c>
      <c r="AB142">
        <f t="shared" si="71"/>
        <v>0.79698216735253768</v>
      </c>
      <c r="AC142">
        <f t="shared" si="72"/>
        <v>0.75582990397805216</v>
      </c>
      <c r="AD142">
        <f t="shared" si="73"/>
        <v>0.73251028806584362</v>
      </c>
      <c r="AE142">
        <f t="shared" si="74"/>
        <v>0.71742112482853226</v>
      </c>
      <c r="AF142">
        <f t="shared" si="75"/>
        <v>0.7215363511659808</v>
      </c>
      <c r="AG142">
        <f t="shared" si="76"/>
        <v>0.73251028806584362</v>
      </c>
      <c r="AH142">
        <f t="shared" si="77"/>
        <v>0.71742112482853226</v>
      </c>
      <c r="AI142">
        <f t="shared" si="78"/>
        <v>0.7215363511659808</v>
      </c>
      <c r="AJ142">
        <f t="shared" si="79"/>
        <v>0.67489711934156382</v>
      </c>
      <c r="AK142">
        <f t="shared" si="80"/>
        <v>0.62825788751714673</v>
      </c>
      <c r="AL142">
        <f t="shared" si="81"/>
        <v>0.68038408779149517</v>
      </c>
      <c r="AM142">
        <f t="shared" si="82"/>
        <v>0.76268861454046644</v>
      </c>
      <c r="AN142">
        <f t="shared" si="83"/>
        <v>0.70507544581618653</v>
      </c>
      <c r="AO142">
        <f t="shared" si="84"/>
        <v>0.65157750342935528</v>
      </c>
      <c r="AP142">
        <f t="shared" si="85"/>
        <v>0.74622770919067216</v>
      </c>
      <c r="AQ142">
        <f t="shared" si="86"/>
        <v>0.81207133058984915</v>
      </c>
      <c r="AR142">
        <f t="shared" si="87"/>
        <v>0.86831275720164613</v>
      </c>
      <c r="AS142">
        <f t="shared" si="88"/>
        <v>0.94513031550068582</v>
      </c>
      <c r="AT142">
        <f t="shared" si="89"/>
        <v>0.89711934156378603</v>
      </c>
      <c r="AU142">
        <f t="shared" si="90"/>
        <v>0.99039780521262</v>
      </c>
      <c r="AV142">
        <f t="shared" si="91"/>
        <v>1</v>
      </c>
      <c r="AW142">
        <f t="shared" si="92"/>
        <v>0.98216735253772292</v>
      </c>
      <c r="AX142">
        <f t="shared" si="93"/>
        <v>0.9519890260631001</v>
      </c>
      <c r="AY142">
        <f t="shared" si="94"/>
        <v>0.92181069958847739</v>
      </c>
      <c r="AZ142">
        <f t="shared" si="95"/>
        <v>0.62825788751714673</v>
      </c>
      <c r="BA142" s="9" t="s">
        <v>38</v>
      </c>
      <c r="BB142" t="str" cm="1">
        <f t="array" ref="BB142">_xlfn.SWITCH(MONTH($AA142),3,"봄",4,"봄",5,"봄",6,"여름",7,"여름",8,"여름",9,"가을",10,"가을",11,"가을",12,"겨울",1,"겨울",2,"겨울")</f>
        <v>봄</v>
      </c>
      <c r="BD142" t="str">
        <f t="shared" si="96"/>
        <v/>
      </c>
      <c r="BE142" s="6">
        <f>[1]ptemp!$F142</f>
        <v>11</v>
      </c>
      <c r="BF142">
        <f>[1]solar!$E142</f>
        <v>15</v>
      </c>
      <c r="BG142" t="str">
        <f t="shared" si="97"/>
        <v>0</v>
      </c>
      <c r="BH142" s="11"/>
      <c r="BI142">
        <f t="shared" si="98"/>
        <v>5</v>
      </c>
      <c r="BJ142">
        <f t="shared" si="99"/>
        <v>0</v>
      </c>
      <c r="BK142">
        <f t="shared" si="100"/>
        <v>1</v>
      </c>
      <c r="BL142">
        <f t="shared" si="101"/>
        <v>10</v>
      </c>
      <c r="BM142">
        <f t="shared" si="102"/>
        <v>21</v>
      </c>
      <c r="BN142" s="11">
        <v>22.1</v>
      </c>
      <c r="BO142">
        <f t="shared" si="103"/>
        <v>6</v>
      </c>
      <c r="BR142">
        <v>1</v>
      </c>
      <c r="BS142">
        <v>13</v>
      </c>
      <c r="BT142">
        <v>21</v>
      </c>
      <c r="BU142">
        <v>2</v>
      </c>
      <c r="BV142">
        <v>5</v>
      </c>
      <c r="BW142">
        <v>19</v>
      </c>
      <c r="BX142">
        <v>3</v>
      </c>
      <c r="BY142">
        <v>13</v>
      </c>
      <c r="BZ142">
        <v>19</v>
      </c>
      <c r="CA142">
        <v>4</v>
      </c>
      <c r="CB142">
        <v>13</v>
      </c>
      <c r="CC142">
        <v>19</v>
      </c>
      <c r="CE142" t="s">
        <v>82</v>
      </c>
      <c r="CF142">
        <v>12</v>
      </c>
      <c r="CG142">
        <v>19</v>
      </c>
      <c r="CH142" t="s">
        <v>81</v>
      </c>
      <c r="CI142">
        <v>5</v>
      </c>
      <c r="CJ142">
        <v>19</v>
      </c>
    </row>
    <row r="143" spans="1:111" ht="15.6">
      <c r="A143" s="2">
        <v>20210522</v>
      </c>
      <c r="B143" s="2">
        <v>628</v>
      </c>
      <c r="C143" s="2">
        <v>594</v>
      </c>
      <c r="D143" s="2">
        <v>574</v>
      </c>
      <c r="E143" s="2">
        <v>561</v>
      </c>
      <c r="F143" s="2">
        <v>565</v>
      </c>
      <c r="G143" s="2">
        <v>575</v>
      </c>
      <c r="H143" s="2">
        <v>560</v>
      </c>
      <c r="I143" s="2">
        <v>529</v>
      </c>
      <c r="J143" s="2">
        <v>506</v>
      </c>
      <c r="K143" s="2">
        <v>503</v>
      </c>
      <c r="L143" s="2">
        <v>476</v>
      </c>
      <c r="M143" s="2">
        <v>465</v>
      </c>
      <c r="N143" s="2">
        <v>469</v>
      </c>
      <c r="O143" s="2">
        <v>484</v>
      </c>
      <c r="P143" s="2">
        <v>511</v>
      </c>
      <c r="Q143" s="2">
        <v>552</v>
      </c>
      <c r="R143" s="2">
        <v>608</v>
      </c>
      <c r="S143" s="2">
        <v>671</v>
      </c>
      <c r="T143" s="2">
        <v>704</v>
      </c>
      <c r="U143" s="2">
        <v>706</v>
      </c>
      <c r="V143" s="2">
        <v>716</v>
      </c>
      <c r="W143" s="2">
        <v>705</v>
      </c>
      <c r="X143" s="2">
        <v>684</v>
      </c>
      <c r="Y143" s="2">
        <v>665</v>
      </c>
      <c r="AA143" s="4">
        <v>44338</v>
      </c>
      <c r="AB143">
        <f t="shared" si="71"/>
        <v>0.87709497206703912</v>
      </c>
      <c r="AC143">
        <f t="shared" si="72"/>
        <v>0.82960893854748607</v>
      </c>
      <c r="AD143">
        <f t="shared" si="73"/>
        <v>0.8016759776536313</v>
      </c>
      <c r="AE143">
        <f t="shared" si="74"/>
        <v>0.78351955307262566</v>
      </c>
      <c r="AF143">
        <f t="shared" si="75"/>
        <v>0.78910614525139666</v>
      </c>
      <c r="AG143">
        <f t="shared" si="76"/>
        <v>0.80307262569832405</v>
      </c>
      <c r="AH143">
        <f t="shared" si="77"/>
        <v>0.78212290502793291</v>
      </c>
      <c r="AI143">
        <f t="shared" si="78"/>
        <v>0.73882681564245811</v>
      </c>
      <c r="AJ143">
        <f t="shared" si="79"/>
        <v>0.70670391061452509</v>
      </c>
      <c r="AK143">
        <f t="shared" si="80"/>
        <v>0.70251396648044695</v>
      </c>
      <c r="AL143">
        <f t="shared" si="81"/>
        <v>0.66480446927374304</v>
      </c>
      <c r="AM143">
        <f t="shared" si="82"/>
        <v>0.6494413407821229</v>
      </c>
      <c r="AN143">
        <f t="shared" si="83"/>
        <v>0.6550279329608939</v>
      </c>
      <c r="AO143">
        <f t="shared" si="84"/>
        <v>0.67597765363128492</v>
      </c>
      <c r="AP143">
        <f t="shared" si="85"/>
        <v>0.71368715083798884</v>
      </c>
      <c r="AQ143">
        <f t="shared" si="86"/>
        <v>0.77094972067039103</v>
      </c>
      <c r="AR143">
        <f t="shared" si="87"/>
        <v>0.84916201117318435</v>
      </c>
      <c r="AS143">
        <f t="shared" si="88"/>
        <v>0.93715083798882681</v>
      </c>
      <c r="AT143">
        <f t="shared" si="89"/>
        <v>0.98324022346368711</v>
      </c>
      <c r="AU143">
        <f t="shared" si="90"/>
        <v>0.98603351955307261</v>
      </c>
      <c r="AV143">
        <f t="shared" si="91"/>
        <v>1</v>
      </c>
      <c r="AW143">
        <f t="shared" si="92"/>
        <v>0.98463687150837986</v>
      </c>
      <c r="AX143">
        <f t="shared" si="93"/>
        <v>0.95530726256983245</v>
      </c>
      <c r="AY143">
        <f t="shared" si="94"/>
        <v>0.92877094972067042</v>
      </c>
      <c r="AZ143">
        <f t="shared" si="95"/>
        <v>0.6494413407821229</v>
      </c>
      <c r="BA143" s="6" t="s">
        <v>39</v>
      </c>
      <c r="BB143" t="str" cm="1">
        <f t="array" ref="BB143">_xlfn.SWITCH(MONTH($AA143),3,"봄",4,"봄",5,"봄",6,"여름",7,"여름",8,"여름",9,"가을",10,"가을",11,"가을",12,"겨울",1,"겨울",2,"겨울")</f>
        <v>봄</v>
      </c>
      <c r="BD143" t="str">
        <f t="shared" si="96"/>
        <v>휴일</v>
      </c>
      <c r="BE143" s="6">
        <f>[1]ptemp!$F143</f>
        <v>12</v>
      </c>
      <c r="BF143">
        <f>[1]solar!$E143</f>
        <v>16</v>
      </c>
      <c r="BG143" t="str">
        <f t="shared" si="97"/>
        <v>0</v>
      </c>
      <c r="BH143" s="11"/>
      <c r="BI143">
        <f t="shared" si="98"/>
        <v>6</v>
      </c>
      <c r="BJ143">
        <f t="shared" si="99"/>
        <v>1</v>
      </c>
      <c r="BK143">
        <f t="shared" si="100"/>
        <v>1</v>
      </c>
      <c r="BL143">
        <f t="shared" si="101"/>
        <v>12</v>
      </c>
      <c r="BM143">
        <f t="shared" si="102"/>
        <v>21</v>
      </c>
      <c r="BN143" s="11">
        <v>23.1</v>
      </c>
      <c r="BO143">
        <f t="shared" si="103"/>
        <v>7</v>
      </c>
      <c r="BR143">
        <v>1</v>
      </c>
      <c r="BS143">
        <v>10</v>
      </c>
      <c r="BT143">
        <v>21</v>
      </c>
      <c r="BU143">
        <v>2</v>
      </c>
      <c r="BV143">
        <v>5</v>
      </c>
      <c r="BW143">
        <v>19</v>
      </c>
      <c r="BX143">
        <v>3</v>
      </c>
      <c r="BY143">
        <v>13</v>
      </c>
      <c r="BZ143">
        <v>19</v>
      </c>
      <c r="CA143">
        <v>4</v>
      </c>
      <c r="CB143">
        <v>13</v>
      </c>
      <c r="CC143">
        <v>19</v>
      </c>
      <c r="CE143" t="s">
        <v>82</v>
      </c>
      <c r="CF143">
        <v>14</v>
      </c>
      <c r="CG143">
        <v>19</v>
      </c>
      <c r="CH143" t="s">
        <v>81</v>
      </c>
      <c r="CI143">
        <v>5</v>
      </c>
      <c r="CJ143">
        <v>20</v>
      </c>
    </row>
    <row r="144" spans="1:111" ht="15.6">
      <c r="A144" s="2">
        <v>20210523</v>
      </c>
      <c r="B144" s="2">
        <v>623</v>
      </c>
      <c r="C144" s="2">
        <v>593</v>
      </c>
      <c r="D144" s="2">
        <v>576</v>
      </c>
      <c r="E144" s="2">
        <v>564</v>
      </c>
      <c r="F144" s="2">
        <v>566</v>
      </c>
      <c r="G144" s="2">
        <v>567</v>
      </c>
      <c r="H144" s="2">
        <v>540</v>
      </c>
      <c r="I144" s="2">
        <v>515</v>
      </c>
      <c r="J144" s="2">
        <v>466</v>
      </c>
      <c r="K144" s="2">
        <v>447</v>
      </c>
      <c r="L144" s="2">
        <v>476</v>
      </c>
      <c r="M144" s="2">
        <v>446</v>
      </c>
      <c r="N144" s="2">
        <v>462</v>
      </c>
      <c r="O144" s="2">
        <v>463</v>
      </c>
      <c r="P144" s="2">
        <v>492</v>
      </c>
      <c r="Q144" s="2">
        <v>554</v>
      </c>
      <c r="R144" s="2">
        <v>630</v>
      </c>
      <c r="S144" s="2">
        <v>649</v>
      </c>
      <c r="T144" s="2">
        <v>645</v>
      </c>
      <c r="U144" s="2">
        <v>652</v>
      </c>
      <c r="V144" s="2">
        <v>662</v>
      </c>
      <c r="W144" s="2">
        <v>645</v>
      </c>
      <c r="X144" s="2">
        <v>619</v>
      </c>
      <c r="Y144" s="2">
        <v>594</v>
      </c>
      <c r="AA144" s="4">
        <v>44339</v>
      </c>
      <c r="AB144">
        <f t="shared" si="71"/>
        <v>0.94108761329305135</v>
      </c>
      <c r="AC144">
        <f t="shared" si="72"/>
        <v>0.89577039274924475</v>
      </c>
      <c r="AD144">
        <f t="shared" si="73"/>
        <v>0.87009063444108758</v>
      </c>
      <c r="AE144">
        <f t="shared" si="74"/>
        <v>0.85196374622356497</v>
      </c>
      <c r="AF144">
        <f t="shared" si="75"/>
        <v>0.85498489425981872</v>
      </c>
      <c r="AG144">
        <f t="shared" si="76"/>
        <v>0.85649546827794565</v>
      </c>
      <c r="AH144">
        <f t="shared" si="77"/>
        <v>0.81570996978851962</v>
      </c>
      <c r="AI144">
        <f t="shared" si="78"/>
        <v>0.77794561933534745</v>
      </c>
      <c r="AJ144">
        <f t="shared" si="79"/>
        <v>0.70392749244712993</v>
      </c>
      <c r="AK144">
        <f t="shared" si="80"/>
        <v>0.67522658610271902</v>
      </c>
      <c r="AL144">
        <f t="shared" si="81"/>
        <v>0.7190332326283988</v>
      </c>
      <c r="AM144">
        <f t="shared" si="82"/>
        <v>0.6737160120845922</v>
      </c>
      <c r="AN144">
        <f t="shared" si="83"/>
        <v>0.69788519637462232</v>
      </c>
      <c r="AO144">
        <f t="shared" si="84"/>
        <v>0.69939577039274925</v>
      </c>
      <c r="AP144">
        <f t="shared" si="85"/>
        <v>0.74320241691842903</v>
      </c>
      <c r="AQ144">
        <f t="shared" si="86"/>
        <v>0.8368580060422961</v>
      </c>
      <c r="AR144">
        <f t="shared" si="87"/>
        <v>0.95166163141993954</v>
      </c>
      <c r="AS144">
        <f t="shared" si="88"/>
        <v>0.98036253776435045</v>
      </c>
      <c r="AT144">
        <f t="shared" si="89"/>
        <v>0.97432024169184295</v>
      </c>
      <c r="AU144">
        <f t="shared" si="90"/>
        <v>0.98489425981873113</v>
      </c>
      <c r="AV144">
        <f t="shared" si="91"/>
        <v>1</v>
      </c>
      <c r="AW144">
        <f t="shared" si="92"/>
        <v>0.97432024169184295</v>
      </c>
      <c r="AX144">
        <f t="shared" si="93"/>
        <v>0.93504531722054385</v>
      </c>
      <c r="AY144">
        <f t="shared" si="94"/>
        <v>0.89728096676737157</v>
      </c>
      <c r="AZ144">
        <f t="shared" si="95"/>
        <v>0.6737160120845922</v>
      </c>
      <c r="BA144" s="8" t="s">
        <v>40</v>
      </c>
      <c r="BB144" t="str" cm="1">
        <f t="array" ref="BB144">_xlfn.SWITCH(MONTH($AA144),3,"봄",4,"봄",5,"봄",6,"여름",7,"여름",8,"여름",9,"가을",10,"가을",11,"가을",12,"겨울",1,"겨울",2,"겨울")</f>
        <v>봄</v>
      </c>
      <c r="BD144" t="str">
        <f t="shared" si="96"/>
        <v>휴일</v>
      </c>
      <c r="BE144" s="6">
        <f>[1]ptemp!$F144</f>
        <v>12</v>
      </c>
      <c r="BF144">
        <f>[1]solar!$E144</f>
        <v>15</v>
      </c>
      <c r="BG144" t="str">
        <f t="shared" si="97"/>
        <v>0</v>
      </c>
      <c r="BH144" s="11">
        <v>0</v>
      </c>
      <c r="BI144">
        <f t="shared" si="98"/>
        <v>7</v>
      </c>
      <c r="BJ144">
        <f t="shared" si="99"/>
        <v>2</v>
      </c>
      <c r="BK144">
        <f t="shared" si="100"/>
        <v>1</v>
      </c>
      <c r="BL144">
        <f t="shared" si="101"/>
        <v>12</v>
      </c>
      <c r="BM144">
        <f t="shared" si="102"/>
        <v>21</v>
      </c>
      <c r="BN144" s="11">
        <v>24.6</v>
      </c>
      <c r="BO144">
        <f t="shared" si="103"/>
        <v>7</v>
      </c>
      <c r="BR144">
        <v>1</v>
      </c>
      <c r="BS144">
        <v>11</v>
      </c>
      <c r="BT144">
        <v>21</v>
      </c>
      <c r="BU144">
        <v>2</v>
      </c>
      <c r="BV144">
        <v>5</v>
      </c>
      <c r="BW144">
        <v>19</v>
      </c>
      <c r="BX144">
        <v>3</v>
      </c>
      <c r="BY144">
        <v>13</v>
      </c>
      <c r="BZ144">
        <v>19</v>
      </c>
      <c r="CA144">
        <v>4</v>
      </c>
      <c r="CB144">
        <v>15</v>
      </c>
      <c r="CC144">
        <v>20</v>
      </c>
      <c r="CE144" t="s">
        <v>82</v>
      </c>
      <c r="CF144">
        <v>4</v>
      </c>
      <c r="CG144">
        <v>19</v>
      </c>
      <c r="CH144" t="s">
        <v>81</v>
      </c>
      <c r="CI144">
        <v>5</v>
      </c>
      <c r="CJ144">
        <v>20</v>
      </c>
    </row>
    <row r="145" spans="1:88" ht="15.6">
      <c r="A145" s="2">
        <v>20210524</v>
      </c>
      <c r="B145" s="2">
        <v>555</v>
      </c>
      <c r="C145" s="2">
        <v>527</v>
      </c>
      <c r="D145" s="2">
        <v>507</v>
      </c>
      <c r="E145" s="2">
        <v>497</v>
      </c>
      <c r="F145" s="2">
        <v>496</v>
      </c>
      <c r="G145" s="2">
        <v>511</v>
      </c>
      <c r="H145" s="2">
        <v>535</v>
      </c>
      <c r="I145" s="2">
        <v>546</v>
      </c>
      <c r="J145" s="2">
        <v>525</v>
      </c>
      <c r="K145" s="2">
        <v>471</v>
      </c>
      <c r="L145" s="2">
        <v>458</v>
      </c>
      <c r="M145" s="2">
        <v>467</v>
      </c>
      <c r="N145" s="2">
        <v>469</v>
      </c>
      <c r="O145" s="2">
        <v>492</v>
      </c>
      <c r="P145" s="2">
        <v>536</v>
      </c>
      <c r="Q145" s="2">
        <v>561</v>
      </c>
      <c r="R145" s="2">
        <v>622</v>
      </c>
      <c r="S145" s="2">
        <v>675</v>
      </c>
      <c r="T145" s="2">
        <v>676</v>
      </c>
      <c r="U145" s="2">
        <v>691</v>
      </c>
      <c r="V145" s="2">
        <v>687</v>
      </c>
      <c r="W145" s="2">
        <v>665</v>
      </c>
      <c r="X145" s="2">
        <v>642</v>
      </c>
      <c r="Y145" s="2">
        <v>613</v>
      </c>
      <c r="AA145" s="4">
        <v>44340</v>
      </c>
      <c r="AB145">
        <f t="shared" si="71"/>
        <v>0.80318379160636755</v>
      </c>
      <c r="AC145">
        <f t="shared" si="72"/>
        <v>0.76266280752532567</v>
      </c>
      <c r="AD145">
        <f t="shared" si="73"/>
        <v>0.73371924746743844</v>
      </c>
      <c r="AE145">
        <f t="shared" si="74"/>
        <v>0.71924746743849488</v>
      </c>
      <c r="AF145">
        <f t="shared" si="75"/>
        <v>0.71780028943560059</v>
      </c>
      <c r="AG145">
        <f t="shared" si="76"/>
        <v>0.73950795947901593</v>
      </c>
      <c r="AH145">
        <f t="shared" si="77"/>
        <v>0.77424023154848043</v>
      </c>
      <c r="AI145">
        <f t="shared" si="78"/>
        <v>0.79015918958031839</v>
      </c>
      <c r="AJ145">
        <f t="shared" si="79"/>
        <v>0.75976845151953687</v>
      </c>
      <c r="AK145">
        <f t="shared" si="80"/>
        <v>0.68162083936324169</v>
      </c>
      <c r="AL145">
        <f t="shared" si="81"/>
        <v>0.66280752532561504</v>
      </c>
      <c r="AM145">
        <f t="shared" si="82"/>
        <v>0.6758321273516642</v>
      </c>
      <c r="AN145">
        <f t="shared" si="83"/>
        <v>0.678726483357453</v>
      </c>
      <c r="AO145">
        <f t="shared" si="84"/>
        <v>0.7120115774240231</v>
      </c>
      <c r="AP145">
        <f t="shared" si="85"/>
        <v>0.77568740955137483</v>
      </c>
      <c r="AQ145">
        <f t="shared" si="86"/>
        <v>0.81186685962373373</v>
      </c>
      <c r="AR145">
        <f t="shared" si="87"/>
        <v>0.90014471780028948</v>
      </c>
      <c r="AS145">
        <f t="shared" si="88"/>
        <v>0.97684515195369026</v>
      </c>
      <c r="AT145">
        <f t="shared" si="89"/>
        <v>0.97829232995658466</v>
      </c>
      <c r="AU145">
        <f t="shared" si="90"/>
        <v>1</v>
      </c>
      <c r="AV145">
        <f t="shared" si="91"/>
        <v>0.99421128798842262</v>
      </c>
      <c r="AW145">
        <f t="shared" si="92"/>
        <v>0.9623733719247467</v>
      </c>
      <c r="AX145">
        <f t="shared" si="93"/>
        <v>0.9290882778581766</v>
      </c>
      <c r="AY145">
        <f t="shared" si="94"/>
        <v>0.88712011577424021</v>
      </c>
      <c r="AZ145">
        <f t="shared" si="95"/>
        <v>0.66280752532561504</v>
      </c>
      <c r="BA145" s="9" t="s">
        <v>34</v>
      </c>
      <c r="BB145" t="str" cm="1">
        <f t="array" ref="BB145">_xlfn.SWITCH(MONTH($AA145),3,"봄",4,"봄",5,"봄",6,"여름",7,"여름",8,"여름",9,"가을",10,"가을",11,"가을",12,"겨울",1,"겨울",2,"겨울")</f>
        <v>봄</v>
      </c>
      <c r="BD145" t="str">
        <f t="shared" si="96"/>
        <v/>
      </c>
      <c r="BE145" s="6">
        <f>[1]ptemp!$F145</f>
        <v>12</v>
      </c>
      <c r="BF145">
        <f>[1]solar!$E145</f>
        <v>15</v>
      </c>
      <c r="BG145" t="str">
        <f t="shared" si="97"/>
        <v>1</v>
      </c>
      <c r="BH145" s="11">
        <v>3</v>
      </c>
      <c r="BI145">
        <f t="shared" si="98"/>
        <v>1</v>
      </c>
      <c r="BJ145">
        <f t="shared" si="99"/>
        <v>0</v>
      </c>
      <c r="BK145">
        <f t="shared" si="100"/>
        <v>1</v>
      </c>
      <c r="BL145">
        <f t="shared" si="101"/>
        <v>11</v>
      </c>
      <c r="BM145">
        <f t="shared" si="102"/>
        <v>20</v>
      </c>
      <c r="BN145" s="11">
        <v>23.8</v>
      </c>
      <c r="BO145">
        <f t="shared" si="103"/>
        <v>7</v>
      </c>
      <c r="BR145">
        <v>1</v>
      </c>
      <c r="BS145">
        <v>12</v>
      </c>
      <c r="BT145">
        <v>20</v>
      </c>
      <c r="BU145">
        <v>2</v>
      </c>
      <c r="BV145">
        <v>5</v>
      </c>
      <c r="BW145">
        <v>20</v>
      </c>
      <c r="BX145">
        <v>3</v>
      </c>
      <c r="BY145">
        <v>4</v>
      </c>
      <c r="BZ145">
        <v>19</v>
      </c>
      <c r="CA145">
        <v>4</v>
      </c>
      <c r="CB145">
        <v>11</v>
      </c>
      <c r="CC145">
        <v>19</v>
      </c>
      <c r="CE145" t="s">
        <v>82</v>
      </c>
      <c r="CF145">
        <v>4</v>
      </c>
      <c r="CG145">
        <v>18</v>
      </c>
      <c r="CH145" t="s">
        <v>81</v>
      </c>
      <c r="CI145">
        <v>5</v>
      </c>
      <c r="CJ145">
        <v>18</v>
      </c>
    </row>
    <row r="146" spans="1:88" ht="15.6">
      <c r="A146" s="2">
        <v>20210525</v>
      </c>
      <c r="B146" s="2">
        <v>571</v>
      </c>
      <c r="C146" s="2">
        <v>542</v>
      </c>
      <c r="D146" s="2">
        <v>527</v>
      </c>
      <c r="E146" s="2">
        <v>523</v>
      </c>
      <c r="F146" s="2">
        <v>524</v>
      </c>
      <c r="G146" s="2">
        <v>530</v>
      </c>
      <c r="H146" s="2">
        <v>516</v>
      </c>
      <c r="I146" s="2">
        <v>516</v>
      </c>
      <c r="J146" s="2">
        <v>522</v>
      </c>
      <c r="K146" s="2">
        <v>552</v>
      </c>
      <c r="L146" s="2">
        <v>522</v>
      </c>
      <c r="M146" s="2">
        <v>492</v>
      </c>
      <c r="N146" s="2">
        <v>476</v>
      </c>
      <c r="O146" s="2">
        <v>493</v>
      </c>
      <c r="P146" s="2">
        <v>532</v>
      </c>
      <c r="Q146" s="2">
        <v>561</v>
      </c>
      <c r="R146" s="2">
        <v>597</v>
      </c>
      <c r="S146" s="2">
        <v>665</v>
      </c>
      <c r="T146" s="2">
        <v>685</v>
      </c>
      <c r="U146" s="2">
        <v>706</v>
      </c>
      <c r="V146" s="2">
        <v>705</v>
      </c>
      <c r="W146" s="2">
        <v>688</v>
      </c>
      <c r="X146" s="2">
        <v>664</v>
      </c>
      <c r="Y146" s="2">
        <v>640</v>
      </c>
      <c r="AA146" s="4">
        <v>44341</v>
      </c>
      <c r="AB146">
        <f t="shared" si="71"/>
        <v>0.80878186968838528</v>
      </c>
      <c r="AC146">
        <f t="shared" si="72"/>
        <v>0.76770538243626063</v>
      </c>
      <c r="AD146">
        <f t="shared" si="73"/>
        <v>0.7464589235127479</v>
      </c>
      <c r="AE146">
        <f t="shared" si="74"/>
        <v>0.74079320113314451</v>
      </c>
      <c r="AF146">
        <f t="shared" si="75"/>
        <v>0.74220963172804533</v>
      </c>
      <c r="AG146">
        <f t="shared" si="76"/>
        <v>0.75070821529745047</v>
      </c>
      <c r="AH146">
        <f t="shared" si="77"/>
        <v>0.73087818696883855</v>
      </c>
      <c r="AI146">
        <f t="shared" si="78"/>
        <v>0.73087818696883855</v>
      </c>
      <c r="AJ146">
        <f t="shared" si="79"/>
        <v>0.73937677053824358</v>
      </c>
      <c r="AK146">
        <f t="shared" si="80"/>
        <v>0.78186968838526916</v>
      </c>
      <c r="AL146">
        <f t="shared" si="81"/>
        <v>0.73937677053824358</v>
      </c>
      <c r="AM146">
        <f t="shared" si="82"/>
        <v>0.69688385269121811</v>
      </c>
      <c r="AN146">
        <f t="shared" si="83"/>
        <v>0.67422096317280455</v>
      </c>
      <c r="AO146">
        <f t="shared" si="84"/>
        <v>0.69830028328611893</v>
      </c>
      <c r="AP146">
        <f t="shared" si="85"/>
        <v>0.7535410764872521</v>
      </c>
      <c r="AQ146">
        <f t="shared" si="86"/>
        <v>0.79461756373937675</v>
      </c>
      <c r="AR146">
        <f t="shared" si="87"/>
        <v>0.84560906515580736</v>
      </c>
      <c r="AS146">
        <f t="shared" si="88"/>
        <v>0.94192634560906519</v>
      </c>
      <c r="AT146">
        <f t="shared" si="89"/>
        <v>0.97025495750708213</v>
      </c>
      <c r="AU146">
        <f t="shared" si="90"/>
        <v>1</v>
      </c>
      <c r="AV146">
        <f t="shared" si="91"/>
        <v>0.99858356940509918</v>
      </c>
      <c r="AW146">
        <f t="shared" si="92"/>
        <v>0.9745042492917847</v>
      </c>
      <c r="AX146">
        <f t="shared" si="93"/>
        <v>0.94050991501416425</v>
      </c>
      <c r="AY146">
        <f t="shared" si="94"/>
        <v>0.90651558073654392</v>
      </c>
      <c r="AZ146">
        <f t="shared" si="95"/>
        <v>0.67422096317280455</v>
      </c>
      <c r="BA146" s="6" t="s">
        <v>35</v>
      </c>
      <c r="BB146" t="str" cm="1">
        <f t="array" ref="BB146">_xlfn.SWITCH(MONTH($AA146),3,"봄",4,"봄",5,"봄",6,"여름",7,"여름",8,"여름",9,"가을",10,"가을",11,"가을",12,"겨울",1,"겨울",2,"겨울")</f>
        <v>봄</v>
      </c>
      <c r="BD146" t="str">
        <f t="shared" si="96"/>
        <v/>
      </c>
      <c r="BE146" s="6">
        <f>[1]ptemp!$F146</f>
        <v>13</v>
      </c>
      <c r="BF146">
        <f>[1]solar!$E146</f>
        <v>15</v>
      </c>
      <c r="BG146" t="str">
        <f t="shared" si="97"/>
        <v>0</v>
      </c>
      <c r="BH146" s="11"/>
      <c r="BI146">
        <f t="shared" si="98"/>
        <v>2</v>
      </c>
      <c r="BJ146">
        <f t="shared" si="99"/>
        <v>0</v>
      </c>
      <c r="BK146">
        <f t="shared" si="100"/>
        <v>1</v>
      </c>
      <c r="BL146">
        <f t="shared" si="101"/>
        <v>13</v>
      </c>
      <c r="BM146">
        <f t="shared" si="102"/>
        <v>20</v>
      </c>
      <c r="BN146" s="11">
        <v>26</v>
      </c>
      <c r="BO146">
        <f t="shared" si="103"/>
        <v>7</v>
      </c>
      <c r="BR146">
        <v>1</v>
      </c>
      <c r="BS146">
        <v>12</v>
      </c>
      <c r="BT146">
        <v>20</v>
      </c>
      <c r="BU146">
        <v>2</v>
      </c>
      <c r="BV146">
        <v>5</v>
      </c>
      <c r="BW146">
        <v>19</v>
      </c>
      <c r="BX146">
        <v>3</v>
      </c>
      <c r="BY146">
        <v>4</v>
      </c>
      <c r="BZ146">
        <v>19</v>
      </c>
      <c r="CA146">
        <v>4</v>
      </c>
      <c r="CB146">
        <v>13</v>
      </c>
      <c r="CC146">
        <v>20</v>
      </c>
      <c r="CE146" t="s">
        <v>82</v>
      </c>
      <c r="CF146">
        <v>13</v>
      </c>
      <c r="CG146">
        <v>19</v>
      </c>
      <c r="CH146" t="s">
        <v>81</v>
      </c>
      <c r="CI146">
        <v>5</v>
      </c>
      <c r="CJ146">
        <v>20</v>
      </c>
    </row>
    <row r="147" spans="1:88" ht="15.6">
      <c r="A147" s="2">
        <v>20210526</v>
      </c>
      <c r="B147" s="2">
        <v>588</v>
      </c>
      <c r="C147" s="2">
        <v>557</v>
      </c>
      <c r="D147" s="2">
        <v>537</v>
      </c>
      <c r="E147" s="2">
        <v>528</v>
      </c>
      <c r="F147" s="2">
        <v>530</v>
      </c>
      <c r="G147" s="2">
        <v>538</v>
      </c>
      <c r="H147" s="2">
        <v>536</v>
      </c>
      <c r="I147" s="2">
        <v>586</v>
      </c>
      <c r="J147" s="2">
        <v>599</v>
      </c>
      <c r="K147" s="2">
        <v>601</v>
      </c>
      <c r="L147" s="2">
        <v>614</v>
      </c>
      <c r="M147" s="2">
        <v>593</v>
      </c>
      <c r="N147" s="2">
        <v>599</v>
      </c>
      <c r="O147" s="2">
        <v>629</v>
      </c>
      <c r="P147" s="2">
        <v>600</v>
      </c>
      <c r="Q147" s="2">
        <v>660</v>
      </c>
      <c r="R147" s="2">
        <v>673</v>
      </c>
      <c r="S147" s="2">
        <v>685</v>
      </c>
      <c r="T147" s="2">
        <v>696</v>
      </c>
      <c r="U147" s="2">
        <v>695</v>
      </c>
      <c r="V147" s="2">
        <v>691</v>
      </c>
      <c r="W147" s="2">
        <v>669</v>
      </c>
      <c r="X147" s="2">
        <v>638</v>
      </c>
      <c r="Y147" s="2">
        <v>619</v>
      </c>
      <c r="AA147" s="4">
        <v>44342</v>
      </c>
      <c r="AB147">
        <f t="shared" si="71"/>
        <v>0.84482758620689657</v>
      </c>
      <c r="AC147">
        <f t="shared" si="72"/>
        <v>0.80028735632183912</v>
      </c>
      <c r="AD147">
        <f t="shared" si="73"/>
        <v>0.77155172413793105</v>
      </c>
      <c r="AE147">
        <f t="shared" si="74"/>
        <v>0.75862068965517238</v>
      </c>
      <c r="AF147">
        <f t="shared" si="75"/>
        <v>0.7614942528735632</v>
      </c>
      <c r="AG147">
        <f t="shared" si="76"/>
        <v>0.77298850574712641</v>
      </c>
      <c r="AH147">
        <f t="shared" si="77"/>
        <v>0.77011494252873558</v>
      </c>
      <c r="AI147">
        <f t="shared" si="78"/>
        <v>0.84195402298850575</v>
      </c>
      <c r="AJ147">
        <f t="shared" si="79"/>
        <v>0.86063218390804597</v>
      </c>
      <c r="AK147">
        <f t="shared" si="80"/>
        <v>0.8635057471264368</v>
      </c>
      <c r="AL147">
        <f t="shared" si="81"/>
        <v>0.88218390804597702</v>
      </c>
      <c r="AM147">
        <f t="shared" si="82"/>
        <v>0.85201149425287359</v>
      </c>
      <c r="AN147">
        <f t="shared" si="83"/>
        <v>0.86063218390804597</v>
      </c>
      <c r="AO147">
        <f t="shared" si="84"/>
        <v>0.90373563218390807</v>
      </c>
      <c r="AP147">
        <f t="shared" si="85"/>
        <v>0.86206896551724133</v>
      </c>
      <c r="AQ147">
        <f t="shared" si="86"/>
        <v>0.94827586206896552</v>
      </c>
      <c r="AR147">
        <f t="shared" si="87"/>
        <v>0.96695402298850575</v>
      </c>
      <c r="AS147">
        <f t="shared" si="88"/>
        <v>0.98419540229885061</v>
      </c>
      <c r="AT147">
        <f t="shared" si="89"/>
        <v>1</v>
      </c>
      <c r="AU147">
        <f t="shared" si="90"/>
        <v>0.99856321839080464</v>
      </c>
      <c r="AV147">
        <f t="shared" si="91"/>
        <v>0.99281609195402298</v>
      </c>
      <c r="AW147">
        <f t="shared" si="92"/>
        <v>0.96120689655172409</v>
      </c>
      <c r="AX147">
        <f t="shared" si="93"/>
        <v>0.91666666666666663</v>
      </c>
      <c r="AY147">
        <f t="shared" si="94"/>
        <v>0.88936781609195403</v>
      </c>
      <c r="AZ147">
        <f t="shared" si="95"/>
        <v>0.75862068965517238</v>
      </c>
      <c r="BA147" s="8" t="s">
        <v>36</v>
      </c>
      <c r="BB147" t="str" cm="1">
        <f t="array" ref="BB147">_xlfn.SWITCH(MONTH($AA147),3,"봄",4,"봄",5,"봄",6,"여름",7,"여름",8,"여름",9,"가을",10,"가을",11,"가을",12,"겨울",1,"겨울",2,"겨울")</f>
        <v>봄</v>
      </c>
      <c r="BD147" t="str">
        <f t="shared" si="96"/>
        <v/>
      </c>
      <c r="BE147" s="6">
        <f>[1]ptemp!$F147</f>
        <v>12</v>
      </c>
      <c r="BF147">
        <f>[1]solar!$E147</f>
        <v>4</v>
      </c>
      <c r="BG147" t="str">
        <f t="shared" si="97"/>
        <v>1</v>
      </c>
      <c r="BH147" s="11">
        <v>15.6</v>
      </c>
      <c r="BI147">
        <f t="shared" si="98"/>
        <v>3</v>
      </c>
      <c r="BJ147">
        <f t="shared" si="99"/>
        <v>0</v>
      </c>
      <c r="BK147">
        <f t="shared" si="100"/>
        <v>1</v>
      </c>
      <c r="BL147">
        <f t="shared" si="101"/>
        <v>4</v>
      </c>
      <c r="BM147">
        <f t="shared" si="102"/>
        <v>19</v>
      </c>
      <c r="BN147" s="11">
        <v>23.5</v>
      </c>
      <c r="BO147">
        <f t="shared" si="103"/>
        <v>7</v>
      </c>
      <c r="BR147">
        <v>1</v>
      </c>
      <c r="BS147">
        <v>10</v>
      </c>
      <c r="BT147">
        <v>20</v>
      </c>
      <c r="BU147">
        <v>2</v>
      </c>
      <c r="BV147">
        <v>5</v>
      </c>
      <c r="BW147">
        <v>17</v>
      </c>
      <c r="BX147">
        <v>3</v>
      </c>
      <c r="BY147">
        <v>11</v>
      </c>
      <c r="BZ147">
        <v>19</v>
      </c>
      <c r="CA147">
        <v>4</v>
      </c>
      <c r="CB147">
        <v>12</v>
      </c>
      <c r="CC147">
        <v>19</v>
      </c>
      <c r="CE147" t="s">
        <v>82</v>
      </c>
      <c r="CF147">
        <v>13</v>
      </c>
      <c r="CG147">
        <v>19</v>
      </c>
      <c r="CH147" t="s">
        <v>81</v>
      </c>
      <c r="CI147">
        <v>5</v>
      </c>
      <c r="CJ147">
        <v>19</v>
      </c>
    </row>
    <row r="148" spans="1:88" ht="15.6">
      <c r="A148" s="2">
        <v>20210527</v>
      </c>
      <c r="B148" s="2">
        <v>575</v>
      </c>
      <c r="C148" s="2">
        <v>546</v>
      </c>
      <c r="D148" s="2">
        <v>527</v>
      </c>
      <c r="E148" s="2">
        <v>516</v>
      </c>
      <c r="F148" s="2">
        <v>515</v>
      </c>
      <c r="G148" s="2">
        <v>521</v>
      </c>
      <c r="H148" s="2">
        <v>537</v>
      </c>
      <c r="I148" s="2">
        <v>571</v>
      </c>
      <c r="J148" s="2">
        <v>604</v>
      </c>
      <c r="K148" s="2">
        <v>591</v>
      </c>
      <c r="L148" s="2">
        <v>562</v>
      </c>
      <c r="M148" s="2">
        <v>557</v>
      </c>
      <c r="N148" s="2">
        <v>465</v>
      </c>
      <c r="O148" s="2">
        <v>475</v>
      </c>
      <c r="P148" s="2">
        <v>518</v>
      </c>
      <c r="Q148" s="2">
        <v>549</v>
      </c>
      <c r="R148" s="2">
        <v>600</v>
      </c>
      <c r="S148" s="2">
        <v>658</v>
      </c>
      <c r="T148" s="2">
        <v>690</v>
      </c>
      <c r="U148" s="2">
        <v>694</v>
      </c>
      <c r="V148" s="2">
        <v>698</v>
      </c>
      <c r="W148" s="2">
        <v>680</v>
      </c>
      <c r="X148" s="2">
        <v>652</v>
      </c>
      <c r="Y148" s="2">
        <v>627</v>
      </c>
      <c r="AA148" s="4">
        <v>44343</v>
      </c>
      <c r="AB148">
        <f t="shared" si="71"/>
        <v>0.82378223495702008</v>
      </c>
      <c r="AC148">
        <f t="shared" si="72"/>
        <v>0.7822349570200573</v>
      </c>
      <c r="AD148">
        <f t="shared" si="73"/>
        <v>0.75501432664756452</v>
      </c>
      <c r="AE148">
        <f t="shared" si="74"/>
        <v>0.73925501432664753</v>
      </c>
      <c r="AF148">
        <f t="shared" si="75"/>
        <v>0.73782234957020054</v>
      </c>
      <c r="AG148">
        <f t="shared" si="76"/>
        <v>0.74641833810888247</v>
      </c>
      <c r="AH148">
        <f t="shared" si="77"/>
        <v>0.7693409742120344</v>
      </c>
      <c r="AI148">
        <f t="shared" si="78"/>
        <v>0.81805157593123212</v>
      </c>
      <c r="AJ148">
        <f t="shared" si="79"/>
        <v>0.86532951289398286</v>
      </c>
      <c r="AK148">
        <f t="shared" si="80"/>
        <v>0.84670487106017189</v>
      </c>
      <c r="AL148">
        <f t="shared" si="81"/>
        <v>0.80515759312320911</v>
      </c>
      <c r="AM148">
        <f t="shared" si="82"/>
        <v>0.79799426934097417</v>
      </c>
      <c r="AN148">
        <f t="shared" si="83"/>
        <v>0.666189111747851</v>
      </c>
      <c r="AO148">
        <f t="shared" si="84"/>
        <v>0.68051575931232089</v>
      </c>
      <c r="AP148">
        <f t="shared" si="85"/>
        <v>0.74212034383954151</v>
      </c>
      <c r="AQ148">
        <f t="shared" si="86"/>
        <v>0.78653295128939826</v>
      </c>
      <c r="AR148">
        <f t="shared" si="87"/>
        <v>0.85959885386819479</v>
      </c>
      <c r="AS148">
        <f t="shared" si="88"/>
        <v>0.94269340974212035</v>
      </c>
      <c r="AT148">
        <f t="shared" si="89"/>
        <v>0.98853868194842409</v>
      </c>
      <c r="AU148">
        <f t="shared" si="90"/>
        <v>0.99426934097421205</v>
      </c>
      <c r="AV148">
        <f t="shared" si="91"/>
        <v>1</v>
      </c>
      <c r="AW148">
        <f t="shared" si="92"/>
        <v>0.97421203438395421</v>
      </c>
      <c r="AX148">
        <f t="shared" si="93"/>
        <v>0.93409742120343842</v>
      </c>
      <c r="AY148">
        <f t="shared" si="94"/>
        <v>0.89828080229226359</v>
      </c>
      <c r="AZ148">
        <f t="shared" si="95"/>
        <v>0.666189111747851</v>
      </c>
      <c r="BA148" s="9" t="s">
        <v>37</v>
      </c>
      <c r="BB148" t="str" cm="1">
        <f t="array" ref="BB148">_xlfn.SWITCH(MONTH($AA148),3,"봄",4,"봄",5,"봄",6,"여름",7,"여름",8,"여름",9,"가을",10,"가을",11,"가을",12,"겨울",1,"겨울",2,"겨울")</f>
        <v>봄</v>
      </c>
      <c r="BD148" t="str">
        <f t="shared" si="96"/>
        <v/>
      </c>
      <c r="BE148" s="6">
        <f>[1]ptemp!$F148</f>
        <v>13</v>
      </c>
      <c r="BF148">
        <f>[1]solar!$E148</f>
        <v>14</v>
      </c>
      <c r="BG148" t="str">
        <f t="shared" si="97"/>
        <v>1</v>
      </c>
      <c r="BH148" s="11">
        <v>2.8</v>
      </c>
      <c r="BI148">
        <f t="shared" si="98"/>
        <v>4</v>
      </c>
      <c r="BJ148">
        <f t="shared" si="99"/>
        <v>0</v>
      </c>
      <c r="BK148">
        <f t="shared" si="100"/>
        <v>1</v>
      </c>
      <c r="BL148">
        <f t="shared" si="101"/>
        <v>13</v>
      </c>
      <c r="BM148">
        <f t="shared" si="102"/>
        <v>21</v>
      </c>
      <c r="BN148" s="11">
        <v>25.1</v>
      </c>
      <c r="BO148">
        <f t="shared" si="103"/>
        <v>7</v>
      </c>
      <c r="BR148">
        <v>1</v>
      </c>
      <c r="BS148">
        <v>4</v>
      </c>
      <c r="BT148">
        <v>20</v>
      </c>
      <c r="BU148">
        <v>2</v>
      </c>
      <c r="BV148">
        <v>5</v>
      </c>
      <c r="BW148">
        <v>12</v>
      </c>
      <c r="BX148">
        <v>3</v>
      </c>
      <c r="BY148">
        <v>12</v>
      </c>
      <c r="BZ148">
        <v>19</v>
      </c>
      <c r="CA148">
        <v>4</v>
      </c>
      <c r="CB148">
        <v>15</v>
      </c>
      <c r="CC148">
        <v>19</v>
      </c>
      <c r="CE148" t="s">
        <v>82</v>
      </c>
      <c r="CF148">
        <v>13</v>
      </c>
      <c r="CG148">
        <v>19</v>
      </c>
      <c r="CH148" t="s">
        <v>81</v>
      </c>
      <c r="CI148">
        <v>5</v>
      </c>
      <c r="CJ148">
        <v>19</v>
      </c>
    </row>
    <row r="149" spans="1:88" ht="15.6">
      <c r="A149" s="2">
        <v>20210528</v>
      </c>
      <c r="B149" s="2">
        <v>585</v>
      </c>
      <c r="C149" s="2">
        <v>556</v>
      </c>
      <c r="D149" s="2">
        <v>536</v>
      </c>
      <c r="E149" s="2">
        <v>526</v>
      </c>
      <c r="F149" s="2">
        <v>525</v>
      </c>
      <c r="G149" s="2">
        <v>530</v>
      </c>
      <c r="H149" s="2">
        <v>526</v>
      </c>
      <c r="I149" s="2">
        <v>518</v>
      </c>
      <c r="J149" s="2">
        <v>513</v>
      </c>
      <c r="K149" s="2">
        <v>506</v>
      </c>
      <c r="L149" s="2">
        <v>524</v>
      </c>
      <c r="M149" s="2">
        <v>614</v>
      </c>
      <c r="N149" s="2">
        <v>671</v>
      </c>
      <c r="O149" s="2">
        <v>688</v>
      </c>
      <c r="P149" s="2">
        <v>654</v>
      </c>
      <c r="Q149" s="2">
        <v>621</v>
      </c>
      <c r="R149" s="2">
        <v>599</v>
      </c>
      <c r="S149" s="2">
        <v>641</v>
      </c>
      <c r="T149" s="2">
        <v>683</v>
      </c>
      <c r="U149" s="2">
        <v>686</v>
      </c>
      <c r="V149" s="2">
        <v>689</v>
      </c>
      <c r="W149" s="2">
        <v>674</v>
      </c>
      <c r="X149" s="2">
        <v>648</v>
      </c>
      <c r="Y149" s="2">
        <v>627</v>
      </c>
      <c r="AA149" s="4">
        <v>44344</v>
      </c>
      <c r="AB149">
        <f t="shared" si="71"/>
        <v>0.84905660377358494</v>
      </c>
      <c r="AC149">
        <f t="shared" si="72"/>
        <v>0.80696661828737304</v>
      </c>
      <c r="AD149">
        <f t="shared" si="73"/>
        <v>0.77793904208998543</v>
      </c>
      <c r="AE149">
        <f t="shared" si="74"/>
        <v>0.76342525399129169</v>
      </c>
      <c r="AF149">
        <f t="shared" si="75"/>
        <v>0.76197387518142234</v>
      </c>
      <c r="AG149">
        <f t="shared" si="76"/>
        <v>0.76923076923076927</v>
      </c>
      <c r="AH149">
        <f t="shared" si="77"/>
        <v>0.76342525399129169</v>
      </c>
      <c r="AI149">
        <f t="shared" si="78"/>
        <v>0.75181422351233673</v>
      </c>
      <c r="AJ149">
        <f t="shared" si="79"/>
        <v>0.7445573294629898</v>
      </c>
      <c r="AK149">
        <f t="shared" si="80"/>
        <v>0.73439767779390419</v>
      </c>
      <c r="AL149">
        <f t="shared" si="81"/>
        <v>0.760522496371553</v>
      </c>
      <c r="AM149">
        <f t="shared" si="82"/>
        <v>0.89114658925979684</v>
      </c>
      <c r="AN149">
        <f t="shared" si="83"/>
        <v>0.97387518142235119</v>
      </c>
      <c r="AO149">
        <f t="shared" si="84"/>
        <v>0.99854862119013066</v>
      </c>
      <c r="AP149">
        <f t="shared" si="85"/>
        <v>0.94920174165457183</v>
      </c>
      <c r="AQ149">
        <f t="shared" si="86"/>
        <v>0.90130624092888245</v>
      </c>
      <c r="AR149">
        <f t="shared" si="87"/>
        <v>0.86937590711175616</v>
      </c>
      <c r="AS149">
        <f t="shared" si="88"/>
        <v>0.93033381712626995</v>
      </c>
      <c r="AT149">
        <f t="shared" si="89"/>
        <v>0.99129172714078373</v>
      </c>
      <c r="AU149">
        <f t="shared" si="90"/>
        <v>0.99564586357039186</v>
      </c>
      <c r="AV149">
        <f t="shared" si="91"/>
        <v>1</v>
      </c>
      <c r="AW149">
        <f t="shared" si="92"/>
        <v>0.97822931785195932</v>
      </c>
      <c r="AX149">
        <f t="shared" si="93"/>
        <v>0.94049346879535556</v>
      </c>
      <c r="AY149">
        <f t="shared" si="94"/>
        <v>0.91001451378809872</v>
      </c>
      <c r="AZ149">
        <f t="shared" si="95"/>
        <v>0.73439767779390419</v>
      </c>
      <c r="BA149" s="6" t="s">
        <v>38</v>
      </c>
      <c r="BB149" t="str" cm="1">
        <f t="array" ref="BB149">_xlfn.SWITCH(MONTH($AA149),3,"봄",4,"봄",5,"봄",6,"여름",7,"여름",8,"여름",9,"가을",10,"가을",11,"가을",12,"겨울",1,"겨울",2,"겨울")</f>
        <v>봄</v>
      </c>
      <c r="BD149" t="str">
        <f t="shared" si="96"/>
        <v/>
      </c>
      <c r="BE149" s="6">
        <f>[1]ptemp!$F149</f>
        <v>14</v>
      </c>
      <c r="BF149">
        <f>[1]solar!$E149</f>
        <v>14</v>
      </c>
      <c r="BG149" t="str">
        <f t="shared" si="97"/>
        <v>0</v>
      </c>
      <c r="BH149" s="11"/>
      <c r="BI149">
        <f t="shared" si="98"/>
        <v>5</v>
      </c>
      <c r="BJ149">
        <f t="shared" si="99"/>
        <v>0</v>
      </c>
      <c r="BK149">
        <f t="shared" si="100"/>
        <v>1</v>
      </c>
      <c r="BL149">
        <f t="shared" si="101"/>
        <v>10</v>
      </c>
      <c r="BM149">
        <f t="shared" si="102"/>
        <v>21</v>
      </c>
      <c r="BN149" s="11">
        <v>29</v>
      </c>
      <c r="BO149">
        <f t="shared" si="103"/>
        <v>8</v>
      </c>
      <c r="BR149">
        <v>1</v>
      </c>
      <c r="BS149">
        <v>13</v>
      </c>
      <c r="BT149">
        <v>21</v>
      </c>
      <c r="BU149">
        <v>2</v>
      </c>
      <c r="BV149">
        <v>8</v>
      </c>
      <c r="BW149">
        <v>20</v>
      </c>
      <c r="BX149">
        <v>3</v>
      </c>
      <c r="BY149">
        <v>14</v>
      </c>
      <c r="BZ149">
        <v>18</v>
      </c>
      <c r="CA149">
        <v>4</v>
      </c>
      <c r="CB149">
        <v>12</v>
      </c>
      <c r="CC149">
        <v>19</v>
      </c>
      <c r="CE149" t="s">
        <v>82</v>
      </c>
      <c r="CF149">
        <v>13</v>
      </c>
      <c r="CG149">
        <v>19</v>
      </c>
      <c r="CH149" t="s">
        <v>81</v>
      </c>
      <c r="CI149">
        <v>5</v>
      </c>
      <c r="CJ149">
        <v>19</v>
      </c>
    </row>
    <row r="150" spans="1:88" ht="15.6">
      <c r="A150" s="2">
        <v>20210529</v>
      </c>
      <c r="B150" s="2">
        <v>583</v>
      </c>
      <c r="C150" s="2">
        <v>555</v>
      </c>
      <c r="D150" s="2">
        <v>536</v>
      </c>
      <c r="E150" s="2">
        <v>526</v>
      </c>
      <c r="F150" s="2">
        <v>530</v>
      </c>
      <c r="G150" s="2">
        <v>537</v>
      </c>
      <c r="H150" s="2">
        <v>518</v>
      </c>
      <c r="I150" s="2">
        <v>462</v>
      </c>
      <c r="J150" s="2">
        <v>446</v>
      </c>
      <c r="K150" s="2">
        <v>446</v>
      </c>
      <c r="L150" s="2">
        <v>458</v>
      </c>
      <c r="M150" s="2">
        <v>442</v>
      </c>
      <c r="N150" s="2">
        <v>441</v>
      </c>
      <c r="O150" s="2">
        <v>458</v>
      </c>
      <c r="P150" s="2">
        <v>484</v>
      </c>
      <c r="Q150" s="2">
        <v>520</v>
      </c>
      <c r="R150" s="2">
        <v>574</v>
      </c>
      <c r="S150" s="2">
        <v>638</v>
      </c>
      <c r="T150" s="2">
        <v>668</v>
      </c>
      <c r="U150" s="2">
        <v>673</v>
      </c>
      <c r="V150" s="2">
        <v>678</v>
      </c>
      <c r="W150" s="2">
        <v>669</v>
      </c>
      <c r="X150" s="2">
        <v>648</v>
      </c>
      <c r="Y150" s="2">
        <v>624</v>
      </c>
      <c r="AA150" s="4">
        <v>44345</v>
      </c>
      <c r="AB150">
        <f t="shared" si="71"/>
        <v>0.85988200589970498</v>
      </c>
      <c r="AC150">
        <f t="shared" si="72"/>
        <v>0.81858407079646023</v>
      </c>
      <c r="AD150">
        <f t="shared" si="73"/>
        <v>0.79056047197640122</v>
      </c>
      <c r="AE150">
        <f t="shared" si="74"/>
        <v>0.77581120943952797</v>
      </c>
      <c r="AF150">
        <f t="shared" si="75"/>
        <v>0.78171091445427732</v>
      </c>
      <c r="AG150">
        <f t="shared" si="76"/>
        <v>0.79203539823008851</v>
      </c>
      <c r="AH150">
        <f t="shared" si="77"/>
        <v>0.7640117994100295</v>
      </c>
      <c r="AI150">
        <f t="shared" si="78"/>
        <v>0.68141592920353977</v>
      </c>
      <c r="AJ150">
        <f t="shared" si="79"/>
        <v>0.65781710914454272</v>
      </c>
      <c r="AK150">
        <f t="shared" si="80"/>
        <v>0.65781710914454272</v>
      </c>
      <c r="AL150">
        <f t="shared" si="81"/>
        <v>0.67551622418879054</v>
      </c>
      <c r="AM150">
        <f t="shared" si="82"/>
        <v>0.65191740412979349</v>
      </c>
      <c r="AN150">
        <f t="shared" si="83"/>
        <v>0.65044247787610621</v>
      </c>
      <c r="AO150">
        <f t="shared" si="84"/>
        <v>0.67551622418879054</v>
      </c>
      <c r="AP150">
        <f t="shared" si="85"/>
        <v>0.71386430678466073</v>
      </c>
      <c r="AQ150">
        <f t="shared" si="86"/>
        <v>0.76696165191740417</v>
      </c>
      <c r="AR150">
        <f t="shared" si="87"/>
        <v>0.84660766961651912</v>
      </c>
      <c r="AS150">
        <f t="shared" si="88"/>
        <v>0.94100294985250732</v>
      </c>
      <c r="AT150">
        <f t="shared" si="89"/>
        <v>0.98525073746312686</v>
      </c>
      <c r="AU150">
        <f t="shared" si="90"/>
        <v>0.99262536873156337</v>
      </c>
      <c r="AV150">
        <f t="shared" si="91"/>
        <v>1</v>
      </c>
      <c r="AW150">
        <f t="shared" si="92"/>
        <v>0.98672566371681414</v>
      </c>
      <c r="AX150">
        <f t="shared" si="93"/>
        <v>0.95575221238938057</v>
      </c>
      <c r="AY150">
        <f t="shared" si="94"/>
        <v>0.92035398230088494</v>
      </c>
      <c r="AZ150">
        <f t="shared" si="95"/>
        <v>0.65044247787610621</v>
      </c>
      <c r="BA150" s="8" t="s">
        <v>39</v>
      </c>
      <c r="BB150" t="str" cm="1">
        <f t="array" ref="BB150">_xlfn.SWITCH(MONTH($AA150),3,"봄",4,"봄",5,"봄",6,"여름",7,"여름",8,"여름",9,"가을",10,"가을",11,"가을",12,"겨울",1,"겨울",2,"겨울")</f>
        <v>봄</v>
      </c>
      <c r="BD150" t="str">
        <f t="shared" si="96"/>
        <v>휴일</v>
      </c>
      <c r="BE150" s="6">
        <f>[1]ptemp!$F150</f>
        <v>12</v>
      </c>
      <c r="BF150">
        <f>[1]solar!$E150</f>
        <v>16</v>
      </c>
      <c r="BG150" t="str">
        <f t="shared" si="97"/>
        <v>0</v>
      </c>
      <c r="BH150" s="11"/>
      <c r="BI150">
        <f t="shared" si="98"/>
        <v>6</v>
      </c>
      <c r="BJ150">
        <f t="shared" si="99"/>
        <v>1</v>
      </c>
      <c r="BK150">
        <f t="shared" si="100"/>
        <v>1</v>
      </c>
      <c r="BL150">
        <f t="shared" si="101"/>
        <v>13</v>
      </c>
      <c r="BM150">
        <f t="shared" si="102"/>
        <v>21</v>
      </c>
      <c r="BN150" s="11">
        <v>24.3</v>
      </c>
      <c r="BO150">
        <f t="shared" si="103"/>
        <v>7</v>
      </c>
      <c r="BR150">
        <v>1</v>
      </c>
      <c r="BS150">
        <v>11</v>
      </c>
      <c r="BT150">
        <v>21</v>
      </c>
      <c r="BU150">
        <v>2</v>
      </c>
      <c r="BV150">
        <v>5</v>
      </c>
      <c r="BW150">
        <v>20</v>
      </c>
      <c r="BX150">
        <v>3</v>
      </c>
      <c r="BY150">
        <v>11</v>
      </c>
      <c r="BZ150">
        <v>19</v>
      </c>
      <c r="CA150">
        <v>4</v>
      </c>
      <c r="CB150">
        <v>14</v>
      </c>
      <c r="CC150">
        <v>19</v>
      </c>
      <c r="CE150" t="s">
        <v>82</v>
      </c>
      <c r="CF150">
        <v>14</v>
      </c>
      <c r="CG150">
        <v>19</v>
      </c>
      <c r="CH150" t="s">
        <v>81</v>
      </c>
      <c r="CI150">
        <v>5</v>
      </c>
      <c r="CJ150">
        <v>20</v>
      </c>
    </row>
    <row r="151" spans="1:88" ht="15.6">
      <c r="A151" s="2">
        <v>20210530</v>
      </c>
      <c r="B151" s="2">
        <v>582</v>
      </c>
      <c r="C151" s="2">
        <v>553</v>
      </c>
      <c r="D151" s="2">
        <v>536</v>
      </c>
      <c r="E151" s="2">
        <v>532</v>
      </c>
      <c r="F151" s="2">
        <v>534</v>
      </c>
      <c r="G151" s="2">
        <v>534</v>
      </c>
      <c r="H151" s="2">
        <v>505</v>
      </c>
      <c r="I151" s="2">
        <v>459</v>
      </c>
      <c r="J151" s="2">
        <v>431</v>
      </c>
      <c r="K151" s="2">
        <v>426</v>
      </c>
      <c r="L151" s="2">
        <v>437</v>
      </c>
      <c r="M151" s="2">
        <v>434</v>
      </c>
      <c r="N151" s="2">
        <v>439</v>
      </c>
      <c r="O151" s="2">
        <v>449</v>
      </c>
      <c r="P151" s="2">
        <v>474</v>
      </c>
      <c r="Q151" s="2">
        <v>516</v>
      </c>
      <c r="R151" s="2">
        <v>571</v>
      </c>
      <c r="S151" s="2">
        <v>634</v>
      </c>
      <c r="T151" s="2">
        <v>668</v>
      </c>
      <c r="U151" s="2">
        <v>673</v>
      </c>
      <c r="V151" s="2">
        <v>679</v>
      </c>
      <c r="W151" s="2">
        <v>663</v>
      </c>
      <c r="X151" s="2">
        <v>634</v>
      </c>
      <c r="Y151" s="2">
        <v>607</v>
      </c>
      <c r="AA151" s="4">
        <v>44346</v>
      </c>
      <c r="AB151">
        <f t="shared" si="71"/>
        <v>0.8571428571428571</v>
      </c>
      <c r="AC151">
        <f t="shared" si="72"/>
        <v>0.81443298969072164</v>
      </c>
      <c r="AD151">
        <f t="shared" si="73"/>
        <v>0.78939617083946978</v>
      </c>
      <c r="AE151">
        <f t="shared" si="74"/>
        <v>0.78350515463917525</v>
      </c>
      <c r="AF151">
        <f t="shared" si="75"/>
        <v>0.78645066273932251</v>
      </c>
      <c r="AG151">
        <f t="shared" si="76"/>
        <v>0.78645066273932251</v>
      </c>
      <c r="AH151">
        <f t="shared" si="77"/>
        <v>0.74374079528718706</v>
      </c>
      <c r="AI151">
        <f t="shared" si="78"/>
        <v>0.67599410898379975</v>
      </c>
      <c r="AJ151">
        <f t="shared" si="79"/>
        <v>0.63475699558173782</v>
      </c>
      <c r="AK151">
        <f t="shared" si="80"/>
        <v>0.62739322533136965</v>
      </c>
      <c r="AL151">
        <f t="shared" si="81"/>
        <v>0.64359351988217972</v>
      </c>
      <c r="AM151">
        <f t="shared" si="82"/>
        <v>0.63917525773195871</v>
      </c>
      <c r="AN151">
        <f t="shared" si="83"/>
        <v>0.64653902798232699</v>
      </c>
      <c r="AO151">
        <f t="shared" si="84"/>
        <v>0.66126656848306331</v>
      </c>
      <c r="AP151">
        <f t="shared" si="85"/>
        <v>0.69808541973490423</v>
      </c>
      <c r="AQ151">
        <f t="shared" si="86"/>
        <v>0.75994108983799702</v>
      </c>
      <c r="AR151">
        <f t="shared" si="87"/>
        <v>0.84094256259204714</v>
      </c>
      <c r="AS151">
        <f t="shared" si="88"/>
        <v>0.93372606774668632</v>
      </c>
      <c r="AT151">
        <f t="shared" si="89"/>
        <v>0.98379970544918993</v>
      </c>
      <c r="AU151">
        <f t="shared" si="90"/>
        <v>0.99116347569955821</v>
      </c>
      <c r="AV151">
        <f t="shared" si="91"/>
        <v>1</v>
      </c>
      <c r="AW151">
        <f t="shared" si="92"/>
        <v>0.97643593519882177</v>
      </c>
      <c r="AX151">
        <f t="shared" si="93"/>
        <v>0.93372606774668632</v>
      </c>
      <c r="AY151">
        <f t="shared" si="94"/>
        <v>0.89396170839469813</v>
      </c>
      <c r="AZ151">
        <f t="shared" si="95"/>
        <v>0.62739322533136965</v>
      </c>
      <c r="BA151" s="9" t="s">
        <v>40</v>
      </c>
      <c r="BB151" t="str" cm="1">
        <f t="array" ref="BB151">_xlfn.SWITCH(MONTH($AA151),3,"봄",4,"봄",5,"봄",6,"여름",7,"여름",8,"여름",9,"가을",10,"가을",11,"가을",12,"겨울",1,"겨울",2,"겨울")</f>
        <v>봄</v>
      </c>
      <c r="BD151" t="str">
        <f t="shared" si="96"/>
        <v>휴일</v>
      </c>
      <c r="BE151" s="6">
        <f>[1]ptemp!$F151</f>
        <v>13</v>
      </c>
      <c r="BF151">
        <f>[1]solar!$E151</f>
        <v>16</v>
      </c>
      <c r="BG151" t="str">
        <f t="shared" si="97"/>
        <v>0</v>
      </c>
      <c r="BH151" s="11"/>
      <c r="BI151">
        <f t="shared" si="98"/>
        <v>7</v>
      </c>
      <c r="BJ151">
        <f t="shared" si="99"/>
        <v>2</v>
      </c>
      <c r="BK151">
        <f t="shared" si="100"/>
        <v>1</v>
      </c>
      <c r="BL151">
        <f t="shared" si="101"/>
        <v>10</v>
      </c>
      <c r="BM151">
        <f t="shared" si="102"/>
        <v>21</v>
      </c>
      <c r="BN151" s="11">
        <v>26.9</v>
      </c>
      <c r="BO151">
        <f t="shared" si="103"/>
        <v>7</v>
      </c>
      <c r="BR151">
        <v>1</v>
      </c>
      <c r="BS151">
        <v>10</v>
      </c>
      <c r="BT151">
        <v>21</v>
      </c>
      <c r="BU151">
        <v>2</v>
      </c>
      <c r="BV151">
        <v>5</v>
      </c>
      <c r="BW151">
        <v>12</v>
      </c>
      <c r="BX151">
        <v>3</v>
      </c>
      <c r="BY151">
        <v>11</v>
      </c>
      <c r="BZ151">
        <v>19</v>
      </c>
      <c r="CA151">
        <v>4</v>
      </c>
      <c r="CB151">
        <v>15</v>
      </c>
      <c r="CC151">
        <v>19</v>
      </c>
      <c r="CE151" t="s">
        <v>82</v>
      </c>
      <c r="CF151">
        <v>15</v>
      </c>
      <c r="CG151">
        <v>19</v>
      </c>
      <c r="CH151" t="s">
        <v>81</v>
      </c>
      <c r="CI151">
        <v>5</v>
      </c>
      <c r="CJ151">
        <v>20</v>
      </c>
    </row>
    <row r="152" spans="1:88" ht="15.6">
      <c r="A152" s="2">
        <v>20210531</v>
      </c>
      <c r="B152" s="2">
        <v>566</v>
      </c>
      <c r="C152" s="2">
        <v>543</v>
      </c>
      <c r="D152" s="2">
        <v>528</v>
      </c>
      <c r="E152" s="2">
        <v>521</v>
      </c>
      <c r="F152" s="2">
        <v>521</v>
      </c>
      <c r="G152" s="2">
        <v>528</v>
      </c>
      <c r="H152" s="2">
        <v>518</v>
      </c>
      <c r="I152" s="2">
        <v>501</v>
      </c>
      <c r="J152" s="2">
        <v>503</v>
      </c>
      <c r="K152" s="2">
        <v>506</v>
      </c>
      <c r="L152" s="2">
        <v>514</v>
      </c>
      <c r="M152" s="2">
        <v>509</v>
      </c>
      <c r="N152" s="2">
        <v>509</v>
      </c>
      <c r="O152" s="2">
        <v>534</v>
      </c>
      <c r="P152" s="2">
        <v>564</v>
      </c>
      <c r="Q152" s="2">
        <v>602</v>
      </c>
      <c r="R152" s="2">
        <v>645</v>
      </c>
      <c r="S152" s="2">
        <v>698</v>
      </c>
      <c r="T152" s="2">
        <v>710</v>
      </c>
      <c r="U152" s="2">
        <v>714</v>
      </c>
      <c r="V152" s="2">
        <v>705</v>
      </c>
      <c r="W152" s="2">
        <v>676</v>
      </c>
      <c r="X152" s="2">
        <v>641</v>
      </c>
      <c r="Y152" s="2">
        <v>612</v>
      </c>
      <c r="AA152" s="4">
        <v>44347</v>
      </c>
      <c r="AB152">
        <f t="shared" si="71"/>
        <v>0.79271708683473385</v>
      </c>
      <c r="AC152">
        <f t="shared" si="72"/>
        <v>0.76050420168067223</v>
      </c>
      <c r="AD152">
        <f t="shared" si="73"/>
        <v>0.73949579831932777</v>
      </c>
      <c r="AE152">
        <f t="shared" si="74"/>
        <v>0.72969187675070024</v>
      </c>
      <c r="AF152">
        <f t="shared" si="75"/>
        <v>0.72969187675070024</v>
      </c>
      <c r="AG152">
        <f t="shared" si="76"/>
        <v>0.73949579831932777</v>
      </c>
      <c r="AH152">
        <f t="shared" si="77"/>
        <v>0.72549019607843135</v>
      </c>
      <c r="AI152">
        <f t="shared" si="78"/>
        <v>0.70168067226890751</v>
      </c>
      <c r="AJ152">
        <f t="shared" si="79"/>
        <v>0.70448179271708689</v>
      </c>
      <c r="AK152">
        <f t="shared" si="80"/>
        <v>0.70868347338935578</v>
      </c>
      <c r="AL152">
        <f t="shared" si="81"/>
        <v>0.71988795518207283</v>
      </c>
      <c r="AM152">
        <f t="shared" si="82"/>
        <v>0.71288515406162467</v>
      </c>
      <c r="AN152">
        <f t="shared" si="83"/>
        <v>0.71288515406162467</v>
      </c>
      <c r="AO152">
        <f t="shared" si="84"/>
        <v>0.74789915966386555</v>
      </c>
      <c r="AP152">
        <f t="shared" si="85"/>
        <v>0.78991596638655459</v>
      </c>
      <c r="AQ152">
        <f t="shared" si="86"/>
        <v>0.84313725490196079</v>
      </c>
      <c r="AR152">
        <f t="shared" si="87"/>
        <v>0.90336134453781514</v>
      </c>
      <c r="AS152">
        <f t="shared" si="88"/>
        <v>0.97759103641456579</v>
      </c>
      <c r="AT152">
        <f t="shared" si="89"/>
        <v>0.99439775910364148</v>
      </c>
      <c r="AU152">
        <f t="shared" si="90"/>
        <v>1</v>
      </c>
      <c r="AV152">
        <f t="shared" si="91"/>
        <v>0.98739495798319332</v>
      </c>
      <c r="AW152">
        <f t="shared" si="92"/>
        <v>0.9467787114845938</v>
      </c>
      <c r="AX152">
        <f t="shared" si="93"/>
        <v>0.89775910364145661</v>
      </c>
      <c r="AY152">
        <f t="shared" si="94"/>
        <v>0.8571428571428571</v>
      </c>
      <c r="AZ152">
        <f t="shared" si="95"/>
        <v>0.70168067226890751</v>
      </c>
      <c r="BA152" s="6" t="s">
        <v>34</v>
      </c>
      <c r="BB152" t="str" cm="1">
        <f t="array" ref="BB152">_xlfn.SWITCH(MONTH($AA152),3,"봄",4,"봄",5,"봄",6,"여름",7,"여름",8,"여름",9,"가을",10,"가을",11,"가을",12,"겨울",1,"겨울",2,"겨울")</f>
        <v>봄</v>
      </c>
      <c r="BD152" t="str">
        <f t="shared" si="96"/>
        <v/>
      </c>
      <c r="BE152" s="6">
        <f>[1]ptemp!$F152</f>
        <v>14</v>
      </c>
      <c r="BF152">
        <f>[1]solar!$E152</f>
        <v>16</v>
      </c>
      <c r="BG152" t="str">
        <f t="shared" si="97"/>
        <v>0</v>
      </c>
      <c r="BH152" s="11"/>
      <c r="BI152">
        <f t="shared" si="98"/>
        <v>1</v>
      </c>
      <c r="BJ152">
        <f t="shared" si="99"/>
        <v>0</v>
      </c>
      <c r="BK152">
        <f t="shared" si="100"/>
        <v>1</v>
      </c>
      <c r="BL152">
        <f t="shared" si="101"/>
        <v>8</v>
      </c>
      <c r="BM152">
        <f t="shared" si="102"/>
        <v>20</v>
      </c>
      <c r="BN152" s="11">
        <v>27.5</v>
      </c>
      <c r="BO152">
        <f t="shared" si="103"/>
        <v>8</v>
      </c>
      <c r="BR152">
        <v>1</v>
      </c>
      <c r="BS152">
        <v>13</v>
      </c>
      <c r="BT152">
        <v>22</v>
      </c>
      <c r="BU152">
        <v>2</v>
      </c>
      <c r="BV152">
        <v>5</v>
      </c>
      <c r="BW152">
        <v>19</v>
      </c>
      <c r="BX152">
        <v>3</v>
      </c>
      <c r="BY152">
        <v>12</v>
      </c>
      <c r="BZ152">
        <v>19</v>
      </c>
      <c r="CA152">
        <v>4</v>
      </c>
      <c r="CB152">
        <v>13</v>
      </c>
      <c r="CC152">
        <v>19</v>
      </c>
      <c r="CE152" t="s">
        <v>82</v>
      </c>
      <c r="CF152">
        <v>13</v>
      </c>
      <c r="CG152">
        <v>19</v>
      </c>
      <c r="CH152" t="s">
        <v>81</v>
      </c>
      <c r="CI152">
        <v>5</v>
      </c>
      <c r="CJ152">
        <v>20</v>
      </c>
    </row>
    <row r="153" spans="1:88" ht="15.6">
      <c r="A153" s="2">
        <v>20210601</v>
      </c>
      <c r="B153" s="2">
        <v>571</v>
      </c>
      <c r="C153" s="2">
        <v>541</v>
      </c>
      <c r="D153" s="2">
        <v>527</v>
      </c>
      <c r="E153" s="2">
        <v>519</v>
      </c>
      <c r="F153" s="2">
        <v>520</v>
      </c>
      <c r="G153" s="2">
        <v>526</v>
      </c>
      <c r="H153" s="2">
        <v>523</v>
      </c>
      <c r="I153" s="2">
        <v>508</v>
      </c>
      <c r="J153" s="2">
        <v>509</v>
      </c>
      <c r="K153" s="2">
        <v>523</v>
      </c>
      <c r="L153" s="2">
        <v>533</v>
      </c>
      <c r="M153" s="2">
        <v>542</v>
      </c>
      <c r="N153" s="2">
        <v>530</v>
      </c>
      <c r="O153" s="2">
        <v>543</v>
      </c>
      <c r="P153" s="2">
        <v>611</v>
      </c>
      <c r="Q153" s="2">
        <v>659</v>
      </c>
      <c r="R153" s="2">
        <v>727</v>
      </c>
      <c r="S153" s="2">
        <v>726</v>
      </c>
      <c r="T153" s="2">
        <v>712</v>
      </c>
      <c r="U153" s="2">
        <v>722</v>
      </c>
      <c r="V153" s="2">
        <v>713</v>
      </c>
      <c r="W153" s="2">
        <v>685</v>
      </c>
      <c r="X153" s="2">
        <v>648</v>
      </c>
      <c r="Y153" s="2">
        <v>615</v>
      </c>
      <c r="AA153" s="4">
        <v>44348</v>
      </c>
      <c r="AB153">
        <f t="shared" si="71"/>
        <v>0.78541953232462169</v>
      </c>
      <c r="AC153">
        <f t="shared" si="72"/>
        <v>0.74415405777166432</v>
      </c>
      <c r="AD153">
        <f t="shared" si="73"/>
        <v>0.72489683631361757</v>
      </c>
      <c r="AE153">
        <f t="shared" si="74"/>
        <v>0.71389270976616226</v>
      </c>
      <c r="AF153">
        <f t="shared" si="75"/>
        <v>0.71526822558459424</v>
      </c>
      <c r="AG153">
        <f t="shared" si="76"/>
        <v>0.72352132049518569</v>
      </c>
      <c r="AH153">
        <f t="shared" si="77"/>
        <v>0.71939477303988997</v>
      </c>
      <c r="AI153">
        <f t="shared" si="78"/>
        <v>0.69876203576341123</v>
      </c>
      <c r="AJ153">
        <f t="shared" si="79"/>
        <v>0.70013755158184321</v>
      </c>
      <c r="AK153">
        <f t="shared" si="80"/>
        <v>0.71939477303988997</v>
      </c>
      <c r="AL153">
        <f t="shared" si="81"/>
        <v>0.73314993122420913</v>
      </c>
      <c r="AM153">
        <f t="shared" si="82"/>
        <v>0.74552957359009631</v>
      </c>
      <c r="AN153">
        <f t="shared" si="83"/>
        <v>0.72902338376891329</v>
      </c>
      <c r="AO153">
        <f t="shared" si="84"/>
        <v>0.74690508940852818</v>
      </c>
      <c r="AP153">
        <f t="shared" si="85"/>
        <v>0.84044016506189823</v>
      </c>
      <c r="AQ153">
        <f t="shared" si="86"/>
        <v>0.90646492434662995</v>
      </c>
      <c r="AR153">
        <f t="shared" si="87"/>
        <v>1</v>
      </c>
      <c r="AS153">
        <f t="shared" si="88"/>
        <v>0.99862448418156813</v>
      </c>
      <c r="AT153">
        <f t="shared" si="89"/>
        <v>0.97936726272352137</v>
      </c>
      <c r="AU153">
        <f t="shared" si="90"/>
        <v>0.99312242090784042</v>
      </c>
      <c r="AV153">
        <f t="shared" si="91"/>
        <v>0.98074277854195324</v>
      </c>
      <c r="AW153">
        <f t="shared" si="92"/>
        <v>0.94222833562585973</v>
      </c>
      <c r="AX153">
        <f t="shared" si="93"/>
        <v>0.89133425034387892</v>
      </c>
      <c r="AY153">
        <f t="shared" si="94"/>
        <v>0.84594222833562582</v>
      </c>
      <c r="AZ153">
        <f t="shared" si="95"/>
        <v>0.69876203576341123</v>
      </c>
      <c r="BA153" s="8" t="s">
        <v>35</v>
      </c>
      <c r="BB153" t="str" cm="1">
        <f t="array" ref="BB153">_xlfn.SWITCH(MONTH($AA153),3,"봄",4,"봄",5,"봄",6,"여름",7,"여름",8,"여름",9,"가을",10,"가을",11,"가을",12,"겨울",1,"겨울",2,"겨울")</f>
        <v>여름</v>
      </c>
      <c r="BD153" t="str">
        <f t="shared" si="96"/>
        <v/>
      </c>
      <c r="BE153" s="6">
        <v>14</v>
      </c>
      <c r="BF153">
        <f>[1]solar!$E153</f>
        <v>15</v>
      </c>
      <c r="BG153" t="str">
        <f t="shared" si="97"/>
        <v>0</v>
      </c>
      <c r="BH153" s="11"/>
      <c r="BI153">
        <f t="shared" si="98"/>
        <v>2</v>
      </c>
      <c r="BJ153">
        <f t="shared" si="99"/>
        <v>0</v>
      </c>
      <c r="BK153">
        <f t="shared" si="100"/>
        <v>2</v>
      </c>
      <c r="BL153">
        <f t="shared" si="101"/>
        <v>8</v>
      </c>
      <c r="BM153">
        <f t="shared" si="102"/>
        <v>17</v>
      </c>
      <c r="BN153" s="11">
        <v>28</v>
      </c>
      <c r="BO153">
        <f t="shared" si="103"/>
        <v>8</v>
      </c>
      <c r="BR153">
        <v>1</v>
      </c>
      <c r="BS153">
        <v>12</v>
      </c>
      <c r="BT153">
        <v>20</v>
      </c>
      <c r="BU153">
        <v>2</v>
      </c>
      <c r="BV153">
        <v>5</v>
      </c>
      <c r="BW153">
        <v>20</v>
      </c>
      <c r="BX153">
        <v>3</v>
      </c>
      <c r="BY153">
        <v>10</v>
      </c>
      <c r="BZ153">
        <v>19</v>
      </c>
      <c r="CA153">
        <v>4</v>
      </c>
      <c r="CB153">
        <v>13</v>
      </c>
      <c r="CC153">
        <v>19</v>
      </c>
      <c r="CE153" t="s">
        <v>82</v>
      </c>
      <c r="CF153">
        <v>14</v>
      </c>
      <c r="CG153">
        <v>20</v>
      </c>
      <c r="CH153" t="s">
        <v>81</v>
      </c>
      <c r="CI153">
        <v>5</v>
      </c>
      <c r="CJ153">
        <v>20</v>
      </c>
    </row>
    <row r="154" spans="1:88" ht="15.6">
      <c r="A154" s="2">
        <v>20210602</v>
      </c>
      <c r="B154" s="2">
        <v>569</v>
      </c>
      <c r="C154" s="2">
        <v>537</v>
      </c>
      <c r="D154" s="2">
        <v>519</v>
      </c>
      <c r="E154" s="2">
        <v>510</v>
      </c>
      <c r="F154" s="2">
        <v>509</v>
      </c>
      <c r="G154" s="2">
        <v>519</v>
      </c>
      <c r="H154" s="2">
        <v>540</v>
      </c>
      <c r="I154" s="2">
        <v>575</v>
      </c>
      <c r="J154" s="2">
        <v>601</v>
      </c>
      <c r="K154" s="2">
        <v>627</v>
      </c>
      <c r="L154" s="2">
        <v>623</v>
      </c>
      <c r="M154" s="2">
        <v>610</v>
      </c>
      <c r="N154" s="2">
        <v>652</v>
      </c>
      <c r="O154" s="2">
        <v>631</v>
      </c>
      <c r="P154" s="2">
        <v>626</v>
      </c>
      <c r="Q154" s="2">
        <v>658</v>
      </c>
      <c r="R154" s="2">
        <v>704</v>
      </c>
      <c r="S154" s="2">
        <v>692</v>
      </c>
      <c r="T154" s="2">
        <v>698</v>
      </c>
      <c r="U154" s="2">
        <v>708</v>
      </c>
      <c r="V154" s="2">
        <v>701</v>
      </c>
      <c r="W154" s="2">
        <v>672</v>
      </c>
      <c r="X154" s="2">
        <v>636</v>
      </c>
      <c r="Y154" s="2">
        <v>604</v>
      </c>
      <c r="AA154" s="4">
        <v>44349</v>
      </c>
      <c r="AB154">
        <f t="shared" si="71"/>
        <v>0.8036723163841808</v>
      </c>
      <c r="AC154">
        <f t="shared" si="72"/>
        <v>0.75847457627118642</v>
      </c>
      <c r="AD154">
        <f t="shared" si="73"/>
        <v>0.73305084745762716</v>
      </c>
      <c r="AE154">
        <f t="shared" si="74"/>
        <v>0.72033898305084743</v>
      </c>
      <c r="AF154">
        <f t="shared" si="75"/>
        <v>0.71892655367231639</v>
      </c>
      <c r="AG154">
        <f t="shared" si="76"/>
        <v>0.73305084745762716</v>
      </c>
      <c r="AH154">
        <f t="shared" si="77"/>
        <v>0.76271186440677963</v>
      </c>
      <c r="AI154">
        <f t="shared" si="78"/>
        <v>0.81214689265536721</v>
      </c>
      <c r="AJ154">
        <f t="shared" si="79"/>
        <v>0.84887005649717517</v>
      </c>
      <c r="AK154">
        <f t="shared" si="80"/>
        <v>0.88559322033898302</v>
      </c>
      <c r="AL154">
        <f t="shared" si="81"/>
        <v>0.87994350282485878</v>
      </c>
      <c r="AM154">
        <f t="shared" si="82"/>
        <v>0.8615819209039548</v>
      </c>
      <c r="AN154">
        <f t="shared" si="83"/>
        <v>0.92090395480225984</v>
      </c>
      <c r="AO154">
        <f t="shared" si="84"/>
        <v>0.89124293785310738</v>
      </c>
      <c r="AP154">
        <f t="shared" si="85"/>
        <v>0.88418079096045199</v>
      </c>
      <c r="AQ154">
        <f t="shared" si="86"/>
        <v>0.92937853107344637</v>
      </c>
      <c r="AR154">
        <f t="shared" si="87"/>
        <v>0.99435028248587576</v>
      </c>
      <c r="AS154">
        <f t="shared" si="88"/>
        <v>0.97740112994350281</v>
      </c>
      <c r="AT154">
        <f t="shared" si="89"/>
        <v>0.98587570621468923</v>
      </c>
      <c r="AU154">
        <f t="shared" si="90"/>
        <v>1</v>
      </c>
      <c r="AV154">
        <f t="shared" si="91"/>
        <v>0.99011299435028244</v>
      </c>
      <c r="AW154">
        <f t="shared" si="92"/>
        <v>0.94915254237288138</v>
      </c>
      <c r="AX154">
        <f t="shared" si="93"/>
        <v>0.89830508474576276</v>
      </c>
      <c r="AY154">
        <f t="shared" si="94"/>
        <v>0.85310734463276838</v>
      </c>
      <c r="AZ154">
        <f t="shared" si="95"/>
        <v>0.71892655367231639</v>
      </c>
      <c r="BA154" s="9" t="s">
        <v>36</v>
      </c>
      <c r="BB154" t="str" cm="1">
        <f t="array" ref="BB154">_xlfn.SWITCH(MONTH($AA154),3,"봄",4,"봄",5,"봄",6,"여름",7,"여름",8,"여름",9,"가을",10,"가을",11,"가을",12,"겨울",1,"겨울",2,"겨울")</f>
        <v>여름</v>
      </c>
      <c r="BD154" t="str">
        <f t="shared" si="96"/>
        <v/>
      </c>
      <c r="BE154" s="6">
        <f>[1]ptemp!$F154</f>
        <v>14</v>
      </c>
      <c r="BF154">
        <f>[1]solar!$E154</f>
        <v>7</v>
      </c>
      <c r="BG154" t="str">
        <f t="shared" si="97"/>
        <v>0</v>
      </c>
      <c r="BH154" s="11"/>
      <c r="BI154">
        <f t="shared" si="98"/>
        <v>3</v>
      </c>
      <c r="BJ154">
        <f t="shared" si="99"/>
        <v>0</v>
      </c>
      <c r="BK154">
        <f t="shared" si="100"/>
        <v>2</v>
      </c>
      <c r="BL154">
        <f t="shared" si="101"/>
        <v>5</v>
      </c>
      <c r="BM154">
        <f t="shared" si="102"/>
        <v>20</v>
      </c>
      <c r="BN154" s="11">
        <v>28.2</v>
      </c>
      <c r="BO154">
        <f t="shared" si="103"/>
        <v>8</v>
      </c>
      <c r="BR154">
        <v>1</v>
      </c>
      <c r="BS154">
        <v>11</v>
      </c>
      <c r="BT154">
        <v>21</v>
      </c>
      <c r="BU154">
        <v>2</v>
      </c>
      <c r="BV154">
        <v>5</v>
      </c>
      <c r="BW154">
        <v>18</v>
      </c>
      <c r="BX154">
        <v>3</v>
      </c>
      <c r="BY154">
        <v>12</v>
      </c>
      <c r="BZ154">
        <v>19</v>
      </c>
      <c r="CA154">
        <v>4</v>
      </c>
      <c r="CB154">
        <v>13</v>
      </c>
      <c r="CC154">
        <v>19</v>
      </c>
      <c r="CE154" t="s">
        <v>82</v>
      </c>
      <c r="CF154">
        <v>4</v>
      </c>
      <c r="CG154">
        <v>20</v>
      </c>
      <c r="CH154" t="s">
        <v>81</v>
      </c>
      <c r="CI154">
        <v>5</v>
      </c>
      <c r="CJ154">
        <v>19</v>
      </c>
    </row>
    <row r="155" spans="1:88" ht="15.6">
      <c r="A155" s="2">
        <v>20210603</v>
      </c>
      <c r="B155" s="2">
        <v>559</v>
      </c>
      <c r="C155" s="2">
        <v>529</v>
      </c>
      <c r="D155" s="2">
        <v>514</v>
      </c>
      <c r="E155" s="2">
        <v>505</v>
      </c>
      <c r="F155" s="2">
        <v>503</v>
      </c>
      <c r="G155" s="2">
        <v>512</v>
      </c>
      <c r="H155" s="2">
        <v>539</v>
      </c>
      <c r="I155" s="2">
        <v>567</v>
      </c>
      <c r="J155" s="2">
        <v>605</v>
      </c>
      <c r="K155" s="2">
        <v>639</v>
      </c>
      <c r="L155" s="2">
        <v>638</v>
      </c>
      <c r="M155" s="2">
        <v>576</v>
      </c>
      <c r="N155" s="2">
        <v>638</v>
      </c>
      <c r="O155" s="2">
        <v>670</v>
      </c>
      <c r="P155" s="2">
        <v>668</v>
      </c>
      <c r="Q155" s="2">
        <v>733</v>
      </c>
      <c r="R155" s="2">
        <v>719</v>
      </c>
      <c r="S155" s="2">
        <v>743</v>
      </c>
      <c r="T155" s="2">
        <v>741</v>
      </c>
      <c r="U155" s="2">
        <v>741</v>
      </c>
      <c r="V155" s="2">
        <v>719</v>
      </c>
      <c r="W155" s="2">
        <v>696</v>
      </c>
      <c r="X155" s="2">
        <v>675</v>
      </c>
      <c r="Y155" s="2">
        <v>616</v>
      </c>
      <c r="AA155" s="4">
        <v>44350</v>
      </c>
      <c r="AB155">
        <f t="shared" si="71"/>
        <v>0.7523553162853297</v>
      </c>
      <c r="AC155">
        <f t="shared" si="72"/>
        <v>0.71197846567967693</v>
      </c>
      <c r="AD155">
        <f t="shared" si="73"/>
        <v>0.69179004037685066</v>
      </c>
      <c r="AE155">
        <f t="shared" si="74"/>
        <v>0.67967698519515474</v>
      </c>
      <c r="AF155">
        <f t="shared" si="75"/>
        <v>0.67698519515477795</v>
      </c>
      <c r="AG155">
        <f t="shared" si="76"/>
        <v>0.68909825033647376</v>
      </c>
      <c r="AH155">
        <f t="shared" si="77"/>
        <v>0.72543741588156119</v>
      </c>
      <c r="AI155">
        <f t="shared" si="78"/>
        <v>0.76312247644683717</v>
      </c>
      <c r="AJ155">
        <f t="shared" si="79"/>
        <v>0.8142664872139973</v>
      </c>
      <c r="AK155">
        <f t="shared" si="80"/>
        <v>0.86002691790040375</v>
      </c>
      <c r="AL155">
        <f t="shared" si="81"/>
        <v>0.85868102288021531</v>
      </c>
      <c r="AM155">
        <f t="shared" si="82"/>
        <v>0.77523553162853298</v>
      </c>
      <c r="AN155">
        <f t="shared" si="83"/>
        <v>0.85868102288021531</v>
      </c>
      <c r="AO155">
        <f t="shared" si="84"/>
        <v>0.90174966352624497</v>
      </c>
      <c r="AP155">
        <f t="shared" si="85"/>
        <v>0.89905787348586808</v>
      </c>
      <c r="AQ155">
        <f t="shared" si="86"/>
        <v>0.98654104979811574</v>
      </c>
      <c r="AR155">
        <f t="shared" si="87"/>
        <v>0.96769851951547781</v>
      </c>
      <c r="AS155">
        <f t="shared" si="88"/>
        <v>1</v>
      </c>
      <c r="AT155">
        <f t="shared" si="89"/>
        <v>0.9973082099596231</v>
      </c>
      <c r="AU155">
        <f t="shared" si="90"/>
        <v>0.9973082099596231</v>
      </c>
      <c r="AV155">
        <f t="shared" si="91"/>
        <v>0.96769851951547781</v>
      </c>
      <c r="AW155">
        <f t="shared" si="92"/>
        <v>0.93674293405114406</v>
      </c>
      <c r="AX155">
        <f t="shared" si="93"/>
        <v>0.9084791386271871</v>
      </c>
      <c r="AY155">
        <f t="shared" si="94"/>
        <v>0.82907133243607001</v>
      </c>
      <c r="AZ155">
        <f t="shared" si="95"/>
        <v>0.67698519515477795</v>
      </c>
      <c r="BA155" s="6" t="s">
        <v>37</v>
      </c>
      <c r="BB155" t="str" cm="1">
        <f t="array" ref="BB155">_xlfn.SWITCH(MONTH($AA155),3,"봄",4,"봄",5,"봄",6,"여름",7,"여름",8,"여름",9,"가을",10,"가을",11,"가을",12,"겨울",1,"겨울",2,"겨울")</f>
        <v>여름</v>
      </c>
      <c r="BD155" t="str">
        <f t="shared" si="96"/>
        <v/>
      </c>
      <c r="BE155" s="6">
        <f>[1]ptemp!$F155</f>
        <v>15</v>
      </c>
      <c r="BF155">
        <f>[1]solar!$E155</f>
        <v>11</v>
      </c>
      <c r="BG155" t="str">
        <f t="shared" si="97"/>
        <v>1</v>
      </c>
      <c r="BH155" s="11">
        <v>1.5</v>
      </c>
      <c r="BI155">
        <f t="shared" si="98"/>
        <v>4</v>
      </c>
      <c r="BJ155">
        <f t="shared" si="99"/>
        <v>0</v>
      </c>
      <c r="BK155">
        <f t="shared" si="100"/>
        <v>2</v>
      </c>
      <c r="BL155">
        <f t="shared" si="101"/>
        <v>5</v>
      </c>
      <c r="BM155">
        <f t="shared" si="102"/>
        <v>18</v>
      </c>
      <c r="BN155" s="11">
        <v>31.8</v>
      </c>
      <c r="BO155">
        <f t="shared" si="103"/>
        <v>9</v>
      </c>
      <c r="BR155">
        <v>1</v>
      </c>
      <c r="BS155">
        <v>14</v>
      </c>
      <c r="BT155">
        <v>21</v>
      </c>
      <c r="BU155">
        <v>2</v>
      </c>
      <c r="BV155">
        <v>5</v>
      </c>
      <c r="BW155">
        <v>20</v>
      </c>
      <c r="BX155">
        <v>3</v>
      </c>
      <c r="BY155">
        <v>12</v>
      </c>
      <c r="BZ155">
        <v>19</v>
      </c>
      <c r="CA155">
        <v>4</v>
      </c>
      <c r="CB155">
        <v>14</v>
      </c>
      <c r="CC155">
        <v>19</v>
      </c>
      <c r="CE155" t="s">
        <v>82</v>
      </c>
      <c r="CF155">
        <v>5</v>
      </c>
      <c r="CG155">
        <v>19</v>
      </c>
      <c r="CH155" t="s">
        <v>81</v>
      </c>
      <c r="CI155">
        <v>5</v>
      </c>
      <c r="CJ155">
        <v>19</v>
      </c>
    </row>
    <row r="156" spans="1:88" ht="15.6">
      <c r="A156" s="2">
        <v>20210604</v>
      </c>
      <c r="B156" s="2">
        <v>567</v>
      </c>
      <c r="C156" s="2">
        <v>538</v>
      </c>
      <c r="D156" s="2">
        <v>520</v>
      </c>
      <c r="E156" s="2">
        <v>509</v>
      </c>
      <c r="F156" s="2">
        <v>512</v>
      </c>
      <c r="G156" s="2">
        <v>522</v>
      </c>
      <c r="H156" s="2">
        <v>534</v>
      </c>
      <c r="I156" s="2">
        <v>551</v>
      </c>
      <c r="J156" s="2">
        <v>572</v>
      </c>
      <c r="K156" s="2">
        <v>557</v>
      </c>
      <c r="L156" s="2">
        <v>571</v>
      </c>
      <c r="M156" s="2">
        <v>552</v>
      </c>
      <c r="N156" s="2">
        <v>502</v>
      </c>
      <c r="O156" s="2">
        <v>505</v>
      </c>
      <c r="P156" s="2">
        <v>543</v>
      </c>
      <c r="Q156" s="2">
        <v>607</v>
      </c>
      <c r="R156" s="2">
        <v>640</v>
      </c>
      <c r="S156" s="2">
        <v>685</v>
      </c>
      <c r="T156" s="2">
        <v>700</v>
      </c>
      <c r="U156" s="2">
        <v>698</v>
      </c>
      <c r="V156" s="2">
        <v>693</v>
      </c>
      <c r="W156" s="2">
        <v>675</v>
      </c>
      <c r="X156" s="2">
        <v>644</v>
      </c>
      <c r="Y156" s="2">
        <v>620</v>
      </c>
      <c r="AA156" s="4">
        <v>44351</v>
      </c>
      <c r="AB156">
        <f t="shared" si="71"/>
        <v>0.81</v>
      </c>
      <c r="AC156">
        <f t="shared" si="72"/>
        <v>0.76857142857142857</v>
      </c>
      <c r="AD156">
        <f t="shared" si="73"/>
        <v>0.74285714285714288</v>
      </c>
      <c r="AE156">
        <f t="shared" si="74"/>
        <v>0.72714285714285709</v>
      </c>
      <c r="AF156">
        <f t="shared" si="75"/>
        <v>0.73142857142857143</v>
      </c>
      <c r="AG156">
        <f t="shared" si="76"/>
        <v>0.74571428571428566</v>
      </c>
      <c r="AH156">
        <f t="shared" si="77"/>
        <v>0.7628571428571429</v>
      </c>
      <c r="AI156">
        <f t="shared" si="78"/>
        <v>0.78714285714285714</v>
      </c>
      <c r="AJ156">
        <f t="shared" si="79"/>
        <v>0.81714285714285717</v>
      </c>
      <c r="AK156">
        <f t="shared" si="80"/>
        <v>0.79571428571428571</v>
      </c>
      <c r="AL156">
        <f t="shared" si="81"/>
        <v>0.81571428571428573</v>
      </c>
      <c r="AM156">
        <f t="shared" si="82"/>
        <v>0.78857142857142859</v>
      </c>
      <c r="AN156">
        <f t="shared" si="83"/>
        <v>0.71714285714285719</v>
      </c>
      <c r="AO156">
        <f t="shared" si="84"/>
        <v>0.72142857142857142</v>
      </c>
      <c r="AP156">
        <f t="shared" si="85"/>
        <v>0.77571428571428569</v>
      </c>
      <c r="AQ156">
        <f t="shared" si="86"/>
        <v>0.8671428571428571</v>
      </c>
      <c r="AR156">
        <f t="shared" si="87"/>
        <v>0.91428571428571426</v>
      </c>
      <c r="AS156">
        <f t="shared" si="88"/>
        <v>0.97857142857142854</v>
      </c>
      <c r="AT156">
        <f t="shared" si="89"/>
        <v>1</v>
      </c>
      <c r="AU156">
        <f t="shared" si="90"/>
        <v>0.99714285714285711</v>
      </c>
      <c r="AV156">
        <f t="shared" si="91"/>
        <v>0.99</v>
      </c>
      <c r="AW156">
        <f t="shared" si="92"/>
        <v>0.9642857142857143</v>
      </c>
      <c r="AX156">
        <f t="shared" si="93"/>
        <v>0.92</v>
      </c>
      <c r="AY156">
        <f t="shared" si="94"/>
        <v>0.88571428571428568</v>
      </c>
      <c r="AZ156">
        <f t="shared" si="95"/>
        <v>0.71714285714285719</v>
      </c>
      <c r="BA156" s="8" t="s">
        <v>38</v>
      </c>
      <c r="BB156" t="str" cm="1">
        <f t="array" ref="BB156">_xlfn.SWITCH(MONTH($AA156),3,"봄",4,"봄",5,"봄",6,"여름",7,"여름",8,"여름",9,"가을",10,"가을",11,"가을",12,"겨울",1,"겨울",2,"겨울")</f>
        <v>여름</v>
      </c>
      <c r="BD156" t="str">
        <f t="shared" si="96"/>
        <v/>
      </c>
      <c r="BE156" s="6">
        <f>[1]ptemp!$F156</f>
        <v>12</v>
      </c>
      <c r="BF156">
        <f>[1]solar!$E156</f>
        <v>15</v>
      </c>
      <c r="BG156" t="str">
        <f t="shared" si="97"/>
        <v>1</v>
      </c>
      <c r="BH156" s="11">
        <v>2.9</v>
      </c>
      <c r="BI156">
        <f t="shared" si="98"/>
        <v>5</v>
      </c>
      <c r="BJ156">
        <f t="shared" si="99"/>
        <v>0</v>
      </c>
      <c r="BK156">
        <f t="shared" si="100"/>
        <v>2</v>
      </c>
      <c r="BL156">
        <f t="shared" si="101"/>
        <v>13</v>
      </c>
      <c r="BM156">
        <f t="shared" si="102"/>
        <v>19</v>
      </c>
      <c r="BN156" s="11">
        <v>24.6</v>
      </c>
      <c r="BO156">
        <f t="shared" si="103"/>
        <v>7</v>
      </c>
      <c r="BR156">
        <v>1</v>
      </c>
      <c r="BS156">
        <v>12</v>
      </c>
      <c r="BT156">
        <v>20</v>
      </c>
      <c r="BU156">
        <v>2</v>
      </c>
      <c r="BV156">
        <v>5</v>
      </c>
      <c r="BW156">
        <v>20</v>
      </c>
      <c r="BX156">
        <v>3</v>
      </c>
      <c r="BY156">
        <v>12</v>
      </c>
      <c r="BZ156">
        <v>19</v>
      </c>
      <c r="CA156">
        <v>4</v>
      </c>
      <c r="CB156">
        <v>13</v>
      </c>
      <c r="CC156">
        <v>19</v>
      </c>
      <c r="CE156" t="s">
        <v>82</v>
      </c>
      <c r="CF156">
        <v>5</v>
      </c>
      <c r="CG156">
        <v>19</v>
      </c>
      <c r="CH156" t="s">
        <v>81</v>
      </c>
      <c r="CI156">
        <v>5</v>
      </c>
      <c r="CJ156">
        <v>18</v>
      </c>
    </row>
    <row r="157" spans="1:88" ht="15.6">
      <c r="A157" s="2">
        <v>20210605</v>
      </c>
      <c r="B157" s="2">
        <v>577</v>
      </c>
      <c r="C157" s="2">
        <v>543</v>
      </c>
      <c r="D157" s="2">
        <v>524</v>
      </c>
      <c r="E157" s="2">
        <v>513</v>
      </c>
      <c r="F157" s="2">
        <v>511</v>
      </c>
      <c r="G157" s="2">
        <v>520</v>
      </c>
      <c r="H157" s="2">
        <v>522</v>
      </c>
      <c r="I157" s="2">
        <v>507</v>
      </c>
      <c r="J157" s="2">
        <v>488</v>
      </c>
      <c r="K157" s="2">
        <v>520</v>
      </c>
      <c r="L157" s="2">
        <v>543</v>
      </c>
      <c r="M157" s="2">
        <v>525</v>
      </c>
      <c r="N157" s="2">
        <v>527</v>
      </c>
      <c r="O157" s="2">
        <v>526</v>
      </c>
      <c r="P157" s="2">
        <v>568</v>
      </c>
      <c r="Q157" s="2">
        <v>548</v>
      </c>
      <c r="R157" s="2">
        <v>612</v>
      </c>
      <c r="S157" s="2">
        <v>673</v>
      </c>
      <c r="T157" s="2">
        <v>705</v>
      </c>
      <c r="U157" s="2">
        <v>708</v>
      </c>
      <c r="V157" s="2">
        <v>698</v>
      </c>
      <c r="W157" s="2">
        <v>675</v>
      </c>
      <c r="X157" s="2">
        <v>645</v>
      </c>
      <c r="Y157" s="2">
        <v>611</v>
      </c>
      <c r="AA157" s="4">
        <v>44352</v>
      </c>
      <c r="AB157">
        <f t="shared" si="71"/>
        <v>0.81497175141242939</v>
      </c>
      <c r="AC157">
        <f t="shared" si="72"/>
        <v>0.76694915254237284</v>
      </c>
      <c r="AD157">
        <f t="shared" si="73"/>
        <v>0.74011299435028244</v>
      </c>
      <c r="AE157">
        <f t="shared" si="74"/>
        <v>0.72457627118644063</v>
      </c>
      <c r="AF157">
        <f t="shared" si="75"/>
        <v>0.72175141242937857</v>
      </c>
      <c r="AG157">
        <f t="shared" si="76"/>
        <v>0.7344632768361582</v>
      </c>
      <c r="AH157">
        <f t="shared" si="77"/>
        <v>0.73728813559322037</v>
      </c>
      <c r="AI157">
        <f t="shared" si="78"/>
        <v>0.71610169491525422</v>
      </c>
      <c r="AJ157">
        <f t="shared" si="79"/>
        <v>0.68926553672316382</v>
      </c>
      <c r="AK157">
        <f t="shared" si="80"/>
        <v>0.7344632768361582</v>
      </c>
      <c r="AL157">
        <f t="shared" si="81"/>
        <v>0.76694915254237284</v>
      </c>
      <c r="AM157">
        <f t="shared" si="82"/>
        <v>0.74152542372881358</v>
      </c>
      <c r="AN157">
        <f t="shared" si="83"/>
        <v>0.74435028248587576</v>
      </c>
      <c r="AO157">
        <f t="shared" si="84"/>
        <v>0.74293785310734461</v>
      </c>
      <c r="AP157">
        <f t="shared" si="85"/>
        <v>0.80225988700564976</v>
      </c>
      <c r="AQ157">
        <f t="shared" si="86"/>
        <v>0.77401129943502822</v>
      </c>
      <c r="AR157">
        <f t="shared" si="87"/>
        <v>0.86440677966101698</v>
      </c>
      <c r="AS157">
        <f t="shared" si="88"/>
        <v>0.95056497175141241</v>
      </c>
      <c r="AT157">
        <f t="shared" si="89"/>
        <v>0.99576271186440679</v>
      </c>
      <c r="AU157">
        <f t="shared" si="90"/>
        <v>1</v>
      </c>
      <c r="AV157">
        <f t="shared" si="91"/>
        <v>0.98587570621468923</v>
      </c>
      <c r="AW157">
        <f t="shared" si="92"/>
        <v>0.95338983050847459</v>
      </c>
      <c r="AX157">
        <f t="shared" si="93"/>
        <v>0.91101694915254239</v>
      </c>
      <c r="AY157">
        <f t="shared" si="94"/>
        <v>0.86299435028248583</v>
      </c>
      <c r="AZ157">
        <f t="shared" si="95"/>
        <v>0.68926553672316382</v>
      </c>
      <c r="BA157" s="9" t="s">
        <v>39</v>
      </c>
      <c r="BB157" t="str" cm="1">
        <f t="array" ref="BB157">_xlfn.SWITCH(MONTH($AA157),3,"봄",4,"봄",5,"봄",6,"여름",7,"여름",8,"여름",9,"가을",10,"가을",11,"가을",12,"겨울",1,"겨울",2,"겨울")</f>
        <v>여름</v>
      </c>
      <c r="BD157" t="str">
        <f t="shared" si="96"/>
        <v>휴일</v>
      </c>
      <c r="BE157" s="6">
        <f>[1]ptemp!$F157</f>
        <v>14</v>
      </c>
      <c r="BF157">
        <f>[1]solar!$E157</f>
        <v>15</v>
      </c>
      <c r="BG157" t="str">
        <f t="shared" si="97"/>
        <v>0</v>
      </c>
      <c r="BH157" s="11"/>
      <c r="BI157">
        <f t="shared" si="98"/>
        <v>6</v>
      </c>
      <c r="BJ157">
        <f t="shared" si="99"/>
        <v>1</v>
      </c>
      <c r="BK157">
        <f t="shared" si="100"/>
        <v>2</v>
      </c>
      <c r="BL157">
        <f t="shared" si="101"/>
        <v>9</v>
      </c>
      <c r="BM157">
        <f t="shared" si="102"/>
        <v>20</v>
      </c>
      <c r="BN157" s="11">
        <v>29.1</v>
      </c>
      <c r="BO157">
        <f t="shared" si="103"/>
        <v>8</v>
      </c>
      <c r="BR157">
        <v>1</v>
      </c>
      <c r="BS157">
        <v>12</v>
      </c>
      <c r="BT157">
        <v>20</v>
      </c>
      <c r="BU157">
        <v>2</v>
      </c>
      <c r="BV157">
        <v>10</v>
      </c>
      <c r="BW157">
        <v>20</v>
      </c>
      <c r="BX157">
        <v>3</v>
      </c>
      <c r="BY157">
        <v>12</v>
      </c>
      <c r="BZ157">
        <v>19</v>
      </c>
      <c r="CA157">
        <v>4</v>
      </c>
      <c r="CB157">
        <v>13</v>
      </c>
      <c r="CC157">
        <v>20</v>
      </c>
      <c r="CE157" t="s">
        <v>82</v>
      </c>
      <c r="CF157">
        <v>13</v>
      </c>
      <c r="CG157">
        <v>20</v>
      </c>
      <c r="CH157" t="s">
        <v>81</v>
      </c>
      <c r="CI157">
        <v>5</v>
      </c>
      <c r="CJ157">
        <v>20</v>
      </c>
    </row>
    <row r="158" spans="1:88" ht="15.6">
      <c r="A158" s="2">
        <v>20210606</v>
      </c>
      <c r="B158" s="2">
        <v>568</v>
      </c>
      <c r="C158" s="2">
        <v>537</v>
      </c>
      <c r="D158" s="2">
        <v>519</v>
      </c>
      <c r="E158" s="2">
        <v>510</v>
      </c>
      <c r="F158" s="2">
        <v>508</v>
      </c>
      <c r="G158" s="2">
        <v>514</v>
      </c>
      <c r="H158" s="2">
        <v>502</v>
      </c>
      <c r="I158" s="2">
        <v>471</v>
      </c>
      <c r="J158" s="2">
        <v>459</v>
      </c>
      <c r="K158" s="2">
        <v>469</v>
      </c>
      <c r="L158" s="2">
        <v>460</v>
      </c>
      <c r="M158" s="2">
        <v>454</v>
      </c>
      <c r="N158" s="2">
        <v>467</v>
      </c>
      <c r="O158" s="2">
        <v>478</v>
      </c>
      <c r="P158" s="2">
        <v>502</v>
      </c>
      <c r="Q158" s="2">
        <v>542</v>
      </c>
      <c r="R158" s="2">
        <v>606</v>
      </c>
      <c r="S158" s="2">
        <v>645</v>
      </c>
      <c r="T158" s="2">
        <v>683</v>
      </c>
      <c r="U158" s="2">
        <v>693</v>
      </c>
      <c r="V158" s="2">
        <v>691</v>
      </c>
      <c r="W158" s="2">
        <v>673</v>
      </c>
      <c r="X158" s="2">
        <v>642</v>
      </c>
      <c r="Y158" s="2">
        <v>612</v>
      </c>
      <c r="AA158" s="4">
        <v>44353</v>
      </c>
      <c r="AB158">
        <f t="shared" si="71"/>
        <v>0.81962481962481959</v>
      </c>
      <c r="AC158">
        <f t="shared" si="72"/>
        <v>0.77489177489177485</v>
      </c>
      <c r="AD158">
        <f t="shared" si="73"/>
        <v>0.74891774891774887</v>
      </c>
      <c r="AE158">
        <f t="shared" si="74"/>
        <v>0.73593073593073588</v>
      </c>
      <c r="AF158">
        <f t="shared" si="75"/>
        <v>0.73304473304473305</v>
      </c>
      <c r="AG158">
        <f t="shared" si="76"/>
        <v>0.74170274170274175</v>
      </c>
      <c r="AH158">
        <f t="shared" si="77"/>
        <v>0.72438672438672436</v>
      </c>
      <c r="AI158">
        <f t="shared" si="78"/>
        <v>0.67965367965367962</v>
      </c>
      <c r="AJ158">
        <f t="shared" si="79"/>
        <v>0.66233766233766234</v>
      </c>
      <c r="AK158">
        <f t="shared" si="80"/>
        <v>0.6767676767676768</v>
      </c>
      <c r="AL158">
        <f t="shared" si="81"/>
        <v>0.6637806637806638</v>
      </c>
      <c r="AM158">
        <f t="shared" si="82"/>
        <v>0.65512265512265511</v>
      </c>
      <c r="AN158">
        <f t="shared" si="83"/>
        <v>0.67388167388167386</v>
      </c>
      <c r="AO158">
        <f t="shared" si="84"/>
        <v>0.68975468975468979</v>
      </c>
      <c r="AP158">
        <f t="shared" si="85"/>
        <v>0.72438672438672436</v>
      </c>
      <c r="AQ158">
        <f t="shared" si="86"/>
        <v>0.78210678210678208</v>
      </c>
      <c r="AR158">
        <f t="shared" si="87"/>
        <v>0.87445887445887449</v>
      </c>
      <c r="AS158">
        <f t="shared" si="88"/>
        <v>0.93073593073593075</v>
      </c>
      <c r="AT158">
        <f t="shared" si="89"/>
        <v>0.98556998556998554</v>
      </c>
      <c r="AU158">
        <f t="shared" si="90"/>
        <v>1</v>
      </c>
      <c r="AV158">
        <f t="shared" si="91"/>
        <v>0.99711399711399706</v>
      </c>
      <c r="AW158">
        <f t="shared" si="92"/>
        <v>0.97113997113997119</v>
      </c>
      <c r="AX158">
        <f t="shared" si="93"/>
        <v>0.92640692640692646</v>
      </c>
      <c r="AY158">
        <f t="shared" si="94"/>
        <v>0.88311688311688308</v>
      </c>
      <c r="AZ158">
        <f t="shared" si="95"/>
        <v>0.65512265512265511</v>
      </c>
      <c r="BA158" s="6" t="s">
        <v>40</v>
      </c>
      <c r="BB158" t="str" cm="1">
        <f t="array" ref="BB158">_xlfn.SWITCH(MONTH($AA158),3,"봄",4,"봄",5,"봄",6,"여름",7,"여름",8,"여름",9,"가을",10,"가을",11,"가을",12,"겨울",1,"겨울",2,"겨울")</f>
        <v>여름</v>
      </c>
      <c r="BC158" s="10" t="s">
        <v>45</v>
      </c>
      <c r="BD158" t="str">
        <f t="shared" si="96"/>
        <v>휴일</v>
      </c>
      <c r="BE158" s="6">
        <f>[1]ptemp!$F158</f>
        <v>13</v>
      </c>
      <c r="BF158">
        <f>[1]solar!$E158</f>
        <v>16</v>
      </c>
      <c r="BG158" t="str">
        <f t="shared" si="97"/>
        <v>0</v>
      </c>
      <c r="BH158" s="11"/>
      <c r="BI158">
        <f t="shared" si="98"/>
        <v>7</v>
      </c>
      <c r="BJ158">
        <f t="shared" si="99"/>
        <v>3</v>
      </c>
      <c r="BK158">
        <f t="shared" si="100"/>
        <v>2</v>
      </c>
      <c r="BL158">
        <f t="shared" si="101"/>
        <v>12</v>
      </c>
      <c r="BM158">
        <f t="shared" si="102"/>
        <v>20</v>
      </c>
      <c r="BN158" s="11">
        <v>26.7</v>
      </c>
      <c r="BO158">
        <f t="shared" si="103"/>
        <v>7</v>
      </c>
      <c r="BR158">
        <v>1</v>
      </c>
      <c r="BS158">
        <v>12</v>
      </c>
      <c r="BT158">
        <v>21</v>
      </c>
      <c r="BU158">
        <v>2</v>
      </c>
      <c r="BV158">
        <v>5</v>
      </c>
      <c r="BW158">
        <v>19</v>
      </c>
      <c r="BX158">
        <v>3</v>
      </c>
      <c r="BY158">
        <v>11</v>
      </c>
      <c r="BZ158">
        <v>19</v>
      </c>
      <c r="CA158">
        <v>4</v>
      </c>
      <c r="CB158">
        <v>13</v>
      </c>
      <c r="CC158">
        <v>20</v>
      </c>
      <c r="CE158" t="s">
        <v>82</v>
      </c>
      <c r="CF158">
        <v>9</v>
      </c>
      <c r="CG158">
        <v>19</v>
      </c>
      <c r="CH158" t="s">
        <v>81</v>
      </c>
      <c r="CI158">
        <v>5</v>
      </c>
      <c r="CJ158">
        <v>19</v>
      </c>
    </row>
    <row r="159" spans="1:88" ht="15.6">
      <c r="A159" s="2">
        <v>20210607</v>
      </c>
      <c r="B159" s="2">
        <v>565</v>
      </c>
      <c r="C159" s="2">
        <v>536</v>
      </c>
      <c r="D159" s="2">
        <v>519</v>
      </c>
      <c r="E159" s="2">
        <v>511</v>
      </c>
      <c r="F159" s="2">
        <v>511</v>
      </c>
      <c r="G159" s="2">
        <v>517</v>
      </c>
      <c r="H159" s="2">
        <v>518</v>
      </c>
      <c r="I159" s="2">
        <v>512</v>
      </c>
      <c r="J159" s="2">
        <v>517</v>
      </c>
      <c r="K159" s="2">
        <v>561</v>
      </c>
      <c r="L159" s="2">
        <v>594</v>
      </c>
      <c r="M159" s="2">
        <v>557</v>
      </c>
      <c r="N159" s="2">
        <v>536</v>
      </c>
      <c r="O159" s="2">
        <v>564</v>
      </c>
      <c r="P159" s="2">
        <v>593</v>
      </c>
      <c r="Q159" s="2">
        <v>642</v>
      </c>
      <c r="R159" s="2">
        <v>682</v>
      </c>
      <c r="S159" s="2">
        <v>724</v>
      </c>
      <c r="T159" s="2">
        <v>739</v>
      </c>
      <c r="U159" s="2">
        <v>733</v>
      </c>
      <c r="V159" s="2">
        <v>722</v>
      </c>
      <c r="W159" s="2">
        <v>695</v>
      </c>
      <c r="X159" s="2">
        <v>654</v>
      </c>
      <c r="Y159" s="2">
        <v>618</v>
      </c>
      <c r="AA159" s="4">
        <v>44354</v>
      </c>
      <c r="AB159">
        <f t="shared" si="71"/>
        <v>0.76454668470906628</v>
      </c>
      <c r="AC159">
        <f t="shared" si="72"/>
        <v>0.7253044654939107</v>
      </c>
      <c r="AD159">
        <f t="shared" si="73"/>
        <v>0.7023004059539919</v>
      </c>
      <c r="AE159">
        <f t="shared" si="74"/>
        <v>0.69147496617050064</v>
      </c>
      <c r="AF159">
        <f t="shared" si="75"/>
        <v>0.69147496617050064</v>
      </c>
      <c r="AG159">
        <f t="shared" si="76"/>
        <v>0.69959404600811903</v>
      </c>
      <c r="AH159">
        <f t="shared" si="77"/>
        <v>0.70094722598105552</v>
      </c>
      <c r="AI159">
        <f t="shared" si="78"/>
        <v>0.69282814614343713</v>
      </c>
      <c r="AJ159">
        <f t="shared" si="79"/>
        <v>0.69959404600811903</v>
      </c>
      <c r="AK159">
        <f t="shared" si="80"/>
        <v>0.75913396481732065</v>
      </c>
      <c r="AL159">
        <f t="shared" si="81"/>
        <v>0.80378890392422198</v>
      </c>
      <c r="AM159">
        <f t="shared" si="82"/>
        <v>0.75372124492557513</v>
      </c>
      <c r="AN159">
        <f t="shared" si="83"/>
        <v>0.7253044654939107</v>
      </c>
      <c r="AO159">
        <f t="shared" si="84"/>
        <v>0.7631935047361299</v>
      </c>
      <c r="AP159">
        <f t="shared" si="85"/>
        <v>0.80243572395128548</v>
      </c>
      <c r="AQ159">
        <f t="shared" si="86"/>
        <v>0.86874154262516912</v>
      </c>
      <c r="AR159">
        <f t="shared" si="87"/>
        <v>0.92286874154262521</v>
      </c>
      <c r="AS159">
        <f t="shared" si="88"/>
        <v>0.97970230040595396</v>
      </c>
      <c r="AT159">
        <f t="shared" si="89"/>
        <v>1</v>
      </c>
      <c r="AU159">
        <f t="shared" si="90"/>
        <v>0.99188092016238161</v>
      </c>
      <c r="AV159">
        <f t="shared" si="91"/>
        <v>0.9769959404600812</v>
      </c>
      <c r="AW159">
        <f t="shared" si="92"/>
        <v>0.94046008119079838</v>
      </c>
      <c r="AX159">
        <f t="shared" si="93"/>
        <v>0.8849797023004059</v>
      </c>
      <c r="AY159">
        <f t="shared" si="94"/>
        <v>0.83626522327469555</v>
      </c>
      <c r="AZ159">
        <f t="shared" si="95"/>
        <v>0.69147496617050064</v>
      </c>
      <c r="BA159" s="8" t="s">
        <v>34</v>
      </c>
      <c r="BB159" t="str" cm="1">
        <f t="array" ref="BB159">_xlfn.SWITCH(MONTH($AA159),3,"봄",4,"봄",5,"봄",6,"여름",7,"여름",8,"여름",9,"가을",10,"가을",11,"가을",12,"겨울",1,"겨울",2,"겨울")</f>
        <v>여름</v>
      </c>
      <c r="BC159" s="10"/>
      <c r="BD159" t="str">
        <f t="shared" si="96"/>
        <v/>
      </c>
      <c r="BE159" s="6">
        <f>[1]ptemp!$F159</f>
        <v>13</v>
      </c>
      <c r="BF159">
        <f>[1]solar!$E159</f>
        <v>16</v>
      </c>
      <c r="BG159" t="str">
        <f t="shared" si="97"/>
        <v>0</v>
      </c>
      <c r="BH159" s="11"/>
      <c r="BI159">
        <f t="shared" si="98"/>
        <v>1</v>
      </c>
      <c r="BJ159">
        <f t="shared" si="99"/>
        <v>0</v>
      </c>
      <c r="BK159">
        <f t="shared" si="100"/>
        <v>2</v>
      </c>
      <c r="BL159">
        <f t="shared" si="101"/>
        <v>4</v>
      </c>
      <c r="BM159">
        <f t="shared" si="102"/>
        <v>19</v>
      </c>
      <c r="BN159" s="11">
        <v>26.1</v>
      </c>
      <c r="BO159">
        <f t="shared" si="103"/>
        <v>7</v>
      </c>
      <c r="BR159">
        <v>1</v>
      </c>
      <c r="BS159">
        <v>10</v>
      </c>
      <c r="BT159">
        <v>20</v>
      </c>
      <c r="BU159">
        <v>2</v>
      </c>
      <c r="BV159">
        <v>5</v>
      </c>
      <c r="BW159">
        <v>19</v>
      </c>
      <c r="BX159">
        <v>3</v>
      </c>
      <c r="BY159">
        <v>14</v>
      </c>
      <c r="BZ159">
        <v>19</v>
      </c>
      <c r="CA159">
        <v>4</v>
      </c>
      <c r="CB159">
        <v>13</v>
      </c>
      <c r="CC159">
        <v>21</v>
      </c>
      <c r="CE159" t="s">
        <v>82</v>
      </c>
      <c r="CF159">
        <v>13</v>
      </c>
      <c r="CG159">
        <v>20</v>
      </c>
      <c r="CH159" t="s">
        <v>81</v>
      </c>
      <c r="CI159">
        <v>5</v>
      </c>
      <c r="CJ159">
        <v>18</v>
      </c>
    </row>
    <row r="160" spans="1:88" ht="15.6">
      <c r="A160" s="2">
        <v>20210608</v>
      </c>
      <c r="B160" s="2">
        <v>566</v>
      </c>
      <c r="C160" s="2">
        <v>535</v>
      </c>
      <c r="D160" s="2">
        <v>520</v>
      </c>
      <c r="E160" s="2">
        <v>513</v>
      </c>
      <c r="F160" s="2">
        <v>514</v>
      </c>
      <c r="G160" s="2">
        <v>521</v>
      </c>
      <c r="H160" s="2">
        <v>529</v>
      </c>
      <c r="I160" s="2">
        <v>534</v>
      </c>
      <c r="J160" s="2">
        <v>544</v>
      </c>
      <c r="K160" s="2">
        <v>571</v>
      </c>
      <c r="L160" s="2">
        <v>574</v>
      </c>
      <c r="M160" s="2">
        <v>567</v>
      </c>
      <c r="N160" s="2">
        <v>578</v>
      </c>
      <c r="O160" s="2">
        <v>659</v>
      </c>
      <c r="P160" s="2">
        <v>705</v>
      </c>
      <c r="Q160" s="2">
        <v>719</v>
      </c>
      <c r="R160" s="2">
        <v>743</v>
      </c>
      <c r="S160" s="2">
        <v>752</v>
      </c>
      <c r="T160" s="2">
        <v>766</v>
      </c>
      <c r="U160" s="2">
        <v>772</v>
      </c>
      <c r="V160" s="2">
        <v>762</v>
      </c>
      <c r="W160" s="2">
        <v>728</v>
      </c>
      <c r="X160" s="2">
        <v>683</v>
      </c>
      <c r="Y160" s="2">
        <v>644</v>
      </c>
      <c r="AA160" s="4">
        <v>44355</v>
      </c>
      <c r="AB160">
        <f t="shared" si="71"/>
        <v>0.73316062176165808</v>
      </c>
      <c r="AC160">
        <f t="shared" si="72"/>
        <v>0.69300518134715028</v>
      </c>
      <c r="AD160">
        <f t="shared" si="73"/>
        <v>0.67357512953367871</v>
      </c>
      <c r="AE160">
        <f t="shared" si="74"/>
        <v>0.66450777202072542</v>
      </c>
      <c r="AF160">
        <f t="shared" si="75"/>
        <v>0.66580310880829019</v>
      </c>
      <c r="AG160">
        <f t="shared" si="76"/>
        <v>0.67487046632124348</v>
      </c>
      <c r="AH160">
        <f t="shared" si="77"/>
        <v>0.68523316062176165</v>
      </c>
      <c r="AI160">
        <f t="shared" si="78"/>
        <v>0.69170984455958551</v>
      </c>
      <c r="AJ160">
        <f t="shared" si="79"/>
        <v>0.70466321243523311</v>
      </c>
      <c r="AK160">
        <f t="shared" si="80"/>
        <v>0.73963730569948183</v>
      </c>
      <c r="AL160">
        <f t="shared" si="81"/>
        <v>0.74352331606217614</v>
      </c>
      <c r="AM160">
        <f t="shared" si="82"/>
        <v>0.73445595854922274</v>
      </c>
      <c r="AN160">
        <f t="shared" si="83"/>
        <v>0.74870466321243523</v>
      </c>
      <c r="AO160">
        <f t="shared" si="84"/>
        <v>0.85362694300518138</v>
      </c>
      <c r="AP160">
        <f t="shared" si="85"/>
        <v>0.91321243523316065</v>
      </c>
      <c r="AQ160">
        <f t="shared" si="86"/>
        <v>0.93134715025906734</v>
      </c>
      <c r="AR160">
        <f t="shared" si="87"/>
        <v>0.96243523316062174</v>
      </c>
      <c r="AS160">
        <f t="shared" si="88"/>
        <v>0.97409326424870468</v>
      </c>
      <c r="AT160">
        <f t="shared" si="89"/>
        <v>0.99222797927461137</v>
      </c>
      <c r="AU160">
        <f t="shared" si="90"/>
        <v>1</v>
      </c>
      <c r="AV160">
        <f t="shared" si="91"/>
        <v>0.98704663212435229</v>
      </c>
      <c r="AW160">
        <f t="shared" si="92"/>
        <v>0.94300518134715028</v>
      </c>
      <c r="AX160">
        <f t="shared" si="93"/>
        <v>0.88471502590673579</v>
      </c>
      <c r="AY160">
        <f t="shared" si="94"/>
        <v>0.83419689119170981</v>
      </c>
      <c r="AZ160">
        <f t="shared" si="95"/>
        <v>0.66450777202072542</v>
      </c>
      <c r="BA160" s="9" t="s">
        <v>35</v>
      </c>
      <c r="BB160" t="str" cm="1">
        <f t="array" ref="BB160">_xlfn.SWITCH(MONTH($AA160),3,"봄",4,"봄",5,"봄",6,"여름",7,"여름",8,"여름",9,"가을",10,"가을",11,"가을",12,"겨울",1,"겨울",2,"겨울")</f>
        <v>여름</v>
      </c>
      <c r="BC160" s="10"/>
      <c r="BD160" t="str">
        <f t="shared" si="96"/>
        <v/>
      </c>
      <c r="BE160" s="6">
        <f>[1]ptemp!$F160</f>
        <v>15</v>
      </c>
      <c r="BF160">
        <f>[1]solar!$E160</f>
        <v>16</v>
      </c>
      <c r="BG160" t="str">
        <f t="shared" si="97"/>
        <v>0</v>
      </c>
      <c r="BH160" s="11"/>
      <c r="BI160">
        <f t="shared" si="98"/>
        <v>2</v>
      </c>
      <c r="BJ160">
        <f t="shared" si="99"/>
        <v>0</v>
      </c>
      <c r="BK160">
        <f t="shared" si="100"/>
        <v>2</v>
      </c>
      <c r="BL160">
        <f t="shared" si="101"/>
        <v>4</v>
      </c>
      <c r="BM160">
        <f t="shared" si="102"/>
        <v>20</v>
      </c>
      <c r="BN160" s="11">
        <v>30.9</v>
      </c>
      <c r="BO160">
        <f t="shared" si="103"/>
        <v>9</v>
      </c>
      <c r="BR160">
        <v>1</v>
      </c>
      <c r="BS160">
        <v>4</v>
      </c>
      <c r="BT160">
        <v>14</v>
      </c>
      <c r="BU160">
        <v>2</v>
      </c>
      <c r="BV160">
        <v>5</v>
      </c>
      <c r="BW160">
        <v>18</v>
      </c>
      <c r="BX160">
        <v>3</v>
      </c>
      <c r="BY160">
        <v>12</v>
      </c>
      <c r="BZ160">
        <v>19</v>
      </c>
      <c r="CA160">
        <v>4</v>
      </c>
      <c r="CB160">
        <v>13</v>
      </c>
      <c r="CC160">
        <v>19</v>
      </c>
      <c r="CE160" t="s">
        <v>82</v>
      </c>
      <c r="CF160">
        <v>14</v>
      </c>
      <c r="CG160">
        <v>20</v>
      </c>
      <c r="CH160" t="s">
        <v>81</v>
      </c>
      <c r="CI160">
        <v>5</v>
      </c>
      <c r="CJ160">
        <v>19</v>
      </c>
    </row>
    <row r="161" spans="1:88" ht="15.6">
      <c r="A161" s="2">
        <v>20210609</v>
      </c>
      <c r="B161" s="2">
        <v>592</v>
      </c>
      <c r="C161" s="2">
        <v>559</v>
      </c>
      <c r="D161" s="2">
        <v>541</v>
      </c>
      <c r="E161" s="2">
        <v>526</v>
      </c>
      <c r="F161" s="2">
        <v>523</v>
      </c>
      <c r="G161" s="2">
        <v>533</v>
      </c>
      <c r="H161" s="2">
        <v>550</v>
      </c>
      <c r="I161" s="2">
        <v>582</v>
      </c>
      <c r="J161" s="2">
        <v>632</v>
      </c>
      <c r="K161" s="2">
        <v>668</v>
      </c>
      <c r="L161" s="2">
        <v>697</v>
      </c>
      <c r="M161" s="2">
        <v>716</v>
      </c>
      <c r="N161" s="2">
        <v>685</v>
      </c>
      <c r="O161" s="2">
        <v>726</v>
      </c>
      <c r="P161" s="2">
        <v>690</v>
      </c>
      <c r="Q161" s="2">
        <v>707</v>
      </c>
      <c r="R161" s="2">
        <v>751</v>
      </c>
      <c r="S161" s="2">
        <v>795</v>
      </c>
      <c r="T161" s="2">
        <v>808</v>
      </c>
      <c r="U161" s="2">
        <v>802</v>
      </c>
      <c r="V161" s="2">
        <v>784</v>
      </c>
      <c r="W161" s="2">
        <v>747</v>
      </c>
      <c r="X161" s="2">
        <v>698</v>
      </c>
      <c r="Y161" s="2">
        <v>656</v>
      </c>
      <c r="AA161" s="4">
        <v>44356</v>
      </c>
      <c r="AB161">
        <f t="shared" si="71"/>
        <v>0.73267326732673266</v>
      </c>
      <c r="AC161">
        <f t="shared" si="72"/>
        <v>0.69183168316831678</v>
      </c>
      <c r="AD161">
        <f t="shared" si="73"/>
        <v>0.66955445544554459</v>
      </c>
      <c r="AE161">
        <f t="shared" si="74"/>
        <v>0.65099009900990101</v>
      </c>
      <c r="AF161">
        <f t="shared" si="75"/>
        <v>0.6472772277227723</v>
      </c>
      <c r="AG161">
        <f t="shared" si="76"/>
        <v>0.65965346534653468</v>
      </c>
      <c r="AH161">
        <f t="shared" si="77"/>
        <v>0.68069306930693074</v>
      </c>
      <c r="AI161">
        <f t="shared" si="78"/>
        <v>0.72029702970297027</v>
      </c>
      <c r="AJ161">
        <f t="shared" si="79"/>
        <v>0.78217821782178221</v>
      </c>
      <c r="AK161">
        <f t="shared" si="80"/>
        <v>0.82673267326732669</v>
      </c>
      <c r="AL161">
        <f t="shared" si="81"/>
        <v>0.86262376237623761</v>
      </c>
      <c r="AM161">
        <f t="shared" si="82"/>
        <v>0.88613861386138615</v>
      </c>
      <c r="AN161">
        <f t="shared" si="83"/>
        <v>0.84777227722772275</v>
      </c>
      <c r="AO161">
        <f t="shared" si="84"/>
        <v>0.89851485148514854</v>
      </c>
      <c r="AP161">
        <f t="shared" si="85"/>
        <v>0.85396039603960394</v>
      </c>
      <c r="AQ161">
        <f t="shared" si="86"/>
        <v>0.875</v>
      </c>
      <c r="AR161">
        <f t="shared" si="87"/>
        <v>0.9294554455445545</v>
      </c>
      <c r="AS161">
        <f t="shared" si="88"/>
        <v>0.9839108910891089</v>
      </c>
      <c r="AT161">
        <f t="shared" si="89"/>
        <v>1</v>
      </c>
      <c r="AU161">
        <f t="shared" si="90"/>
        <v>0.99257425742574257</v>
      </c>
      <c r="AV161">
        <f t="shared" si="91"/>
        <v>0.97029702970297027</v>
      </c>
      <c r="AW161">
        <f t="shared" si="92"/>
        <v>0.92450495049504955</v>
      </c>
      <c r="AX161">
        <f t="shared" si="93"/>
        <v>0.86386138613861385</v>
      </c>
      <c r="AY161">
        <f t="shared" si="94"/>
        <v>0.81188118811881194</v>
      </c>
      <c r="AZ161">
        <f t="shared" si="95"/>
        <v>0.6472772277227723</v>
      </c>
      <c r="BA161" s="6" t="s">
        <v>36</v>
      </c>
      <c r="BB161" t="str" cm="1">
        <f t="array" ref="BB161">_xlfn.SWITCH(MONTH($AA161),3,"봄",4,"봄",5,"봄",6,"여름",7,"여름",8,"여름",9,"가을",10,"가을",11,"가을",12,"겨울",1,"겨울",2,"겨울")</f>
        <v>여름</v>
      </c>
      <c r="BD161" t="str">
        <f t="shared" si="96"/>
        <v/>
      </c>
      <c r="BE161" s="6">
        <f>[1]ptemp!$F161</f>
        <v>15</v>
      </c>
      <c r="BF161">
        <f>[1]solar!$E161</f>
        <v>16</v>
      </c>
      <c r="BG161" t="str">
        <f t="shared" si="97"/>
        <v>0</v>
      </c>
      <c r="BH161" s="11"/>
      <c r="BI161">
        <f t="shared" si="98"/>
        <v>3</v>
      </c>
      <c r="BJ161">
        <f t="shared" si="99"/>
        <v>0</v>
      </c>
      <c r="BK161">
        <f t="shared" si="100"/>
        <v>2</v>
      </c>
      <c r="BL161">
        <f t="shared" si="101"/>
        <v>5</v>
      </c>
      <c r="BM161">
        <f t="shared" si="102"/>
        <v>19</v>
      </c>
      <c r="BN161" s="11">
        <v>32.200000000000003</v>
      </c>
      <c r="BO161">
        <f t="shared" si="103"/>
        <v>9</v>
      </c>
      <c r="BR161">
        <v>1</v>
      </c>
      <c r="BS161">
        <v>12</v>
      </c>
      <c r="BT161">
        <v>21</v>
      </c>
      <c r="BU161">
        <v>2</v>
      </c>
      <c r="BV161">
        <v>5</v>
      </c>
      <c r="BW161">
        <v>19</v>
      </c>
      <c r="BX161">
        <v>3</v>
      </c>
      <c r="BY161">
        <v>12</v>
      </c>
      <c r="BZ161">
        <v>19</v>
      </c>
      <c r="CA161">
        <v>4</v>
      </c>
      <c r="CB161">
        <v>4</v>
      </c>
      <c r="CC161">
        <v>18</v>
      </c>
      <c r="CE161" t="s">
        <v>82</v>
      </c>
      <c r="CF161">
        <v>13</v>
      </c>
      <c r="CG161">
        <v>19</v>
      </c>
      <c r="CH161" t="s">
        <v>81</v>
      </c>
      <c r="CI161">
        <v>5</v>
      </c>
      <c r="CJ161">
        <v>18</v>
      </c>
    </row>
    <row r="162" spans="1:88" ht="15.6">
      <c r="A162" s="2">
        <v>20210610</v>
      </c>
      <c r="B162" s="2">
        <v>604</v>
      </c>
      <c r="C162" s="2">
        <v>567</v>
      </c>
      <c r="D162" s="2">
        <v>545</v>
      </c>
      <c r="E162" s="2">
        <v>533</v>
      </c>
      <c r="F162" s="2">
        <v>533</v>
      </c>
      <c r="G162" s="2">
        <v>542</v>
      </c>
      <c r="H162" s="2">
        <v>538</v>
      </c>
      <c r="I162" s="2">
        <v>580</v>
      </c>
      <c r="J162" s="2">
        <v>668</v>
      </c>
      <c r="K162" s="2">
        <v>693</v>
      </c>
      <c r="L162" s="2">
        <v>723</v>
      </c>
      <c r="M162" s="2">
        <v>706</v>
      </c>
      <c r="N162" s="2">
        <v>715</v>
      </c>
      <c r="O162" s="2">
        <v>753</v>
      </c>
      <c r="P162" s="2">
        <v>759</v>
      </c>
      <c r="Q162" s="2">
        <v>750</v>
      </c>
      <c r="R162" s="2">
        <v>769</v>
      </c>
      <c r="S162" s="2">
        <v>775</v>
      </c>
      <c r="T162" s="2">
        <v>770</v>
      </c>
      <c r="U162" s="2">
        <v>770</v>
      </c>
      <c r="V162" s="2">
        <v>754</v>
      </c>
      <c r="W162" s="2">
        <v>719</v>
      </c>
      <c r="X162" s="2">
        <v>671</v>
      </c>
      <c r="Y162" s="2">
        <v>639</v>
      </c>
      <c r="AA162" s="4">
        <v>44357</v>
      </c>
      <c r="AB162">
        <f t="shared" si="71"/>
        <v>0.77935483870967737</v>
      </c>
      <c r="AC162">
        <f t="shared" si="72"/>
        <v>0.73161290322580641</v>
      </c>
      <c r="AD162">
        <f t="shared" si="73"/>
        <v>0.70322580645161292</v>
      </c>
      <c r="AE162">
        <f t="shared" si="74"/>
        <v>0.68774193548387097</v>
      </c>
      <c r="AF162">
        <f t="shared" si="75"/>
        <v>0.68774193548387097</v>
      </c>
      <c r="AG162">
        <f t="shared" si="76"/>
        <v>0.69935483870967741</v>
      </c>
      <c r="AH162">
        <f t="shared" si="77"/>
        <v>0.69419354838709679</v>
      </c>
      <c r="AI162">
        <f t="shared" si="78"/>
        <v>0.74838709677419357</v>
      </c>
      <c r="AJ162">
        <f t="shared" si="79"/>
        <v>0.86193548387096774</v>
      </c>
      <c r="AK162">
        <f t="shared" si="80"/>
        <v>0.89419354838709675</v>
      </c>
      <c r="AL162">
        <f t="shared" si="81"/>
        <v>0.93290322580645157</v>
      </c>
      <c r="AM162">
        <f t="shared" si="82"/>
        <v>0.91096774193548391</v>
      </c>
      <c r="AN162">
        <f t="shared" si="83"/>
        <v>0.92258064516129035</v>
      </c>
      <c r="AO162">
        <f t="shared" si="84"/>
        <v>0.9716129032258064</v>
      </c>
      <c r="AP162">
        <f t="shared" si="85"/>
        <v>0.97935483870967743</v>
      </c>
      <c r="AQ162">
        <f t="shared" si="86"/>
        <v>0.967741935483871</v>
      </c>
      <c r="AR162">
        <f t="shared" si="87"/>
        <v>0.99225806451612908</v>
      </c>
      <c r="AS162">
        <f t="shared" si="88"/>
        <v>1</v>
      </c>
      <c r="AT162">
        <f t="shared" si="89"/>
        <v>0.99354838709677418</v>
      </c>
      <c r="AU162">
        <f t="shared" si="90"/>
        <v>0.99354838709677418</v>
      </c>
      <c r="AV162">
        <f t="shared" si="91"/>
        <v>0.97290322580645161</v>
      </c>
      <c r="AW162">
        <f t="shared" si="92"/>
        <v>0.92774193548387096</v>
      </c>
      <c r="AX162">
        <f t="shared" si="93"/>
        <v>0.86580645161290326</v>
      </c>
      <c r="AY162">
        <f t="shared" si="94"/>
        <v>0.82451612903225802</v>
      </c>
      <c r="AZ162">
        <f t="shared" si="95"/>
        <v>0.68774193548387097</v>
      </c>
      <c r="BA162" s="8" t="s">
        <v>37</v>
      </c>
      <c r="BB162" t="str" cm="1">
        <f t="array" ref="BB162">_xlfn.SWITCH(MONTH($AA162),3,"봄",4,"봄",5,"봄",6,"여름",7,"여름",8,"여름",9,"가을",10,"가을",11,"가을",12,"겨울",1,"겨울",2,"겨울")</f>
        <v>여름</v>
      </c>
      <c r="BD162" t="str">
        <f t="shared" si="96"/>
        <v/>
      </c>
      <c r="BE162" s="6">
        <f>[1]ptemp!$F162</f>
        <v>14</v>
      </c>
      <c r="BF162">
        <f>[1]solar!$E162</f>
        <v>5</v>
      </c>
      <c r="BG162" t="str">
        <f t="shared" si="97"/>
        <v>1</v>
      </c>
      <c r="BH162" s="11">
        <v>5.3</v>
      </c>
      <c r="BI162">
        <f t="shared" si="98"/>
        <v>4</v>
      </c>
      <c r="BJ162">
        <f t="shared" si="99"/>
        <v>0</v>
      </c>
      <c r="BK162">
        <f t="shared" si="100"/>
        <v>2</v>
      </c>
      <c r="BL162">
        <f t="shared" si="101"/>
        <v>4</v>
      </c>
      <c r="BM162">
        <f t="shared" si="102"/>
        <v>18</v>
      </c>
      <c r="BN162" s="11">
        <v>28.7</v>
      </c>
      <c r="BO162">
        <f t="shared" si="103"/>
        <v>8</v>
      </c>
      <c r="BR162">
        <v>1</v>
      </c>
      <c r="BS162">
        <v>10</v>
      </c>
      <c r="BT162">
        <v>20</v>
      </c>
      <c r="BU162">
        <v>2</v>
      </c>
      <c r="BV162">
        <v>5</v>
      </c>
      <c r="BW162">
        <v>19</v>
      </c>
      <c r="BX162">
        <v>3</v>
      </c>
      <c r="BY162">
        <v>12</v>
      </c>
      <c r="BZ162">
        <v>19</v>
      </c>
      <c r="CA162">
        <v>4</v>
      </c>
      <c r="CB162">
        <v>13</v>
      </c>
      <c r="CC162">
        <v>19</v>
      </c>
      <c r="CE162" t="s">
        <v>82</v>
      </c>
      <c r="CF162">
        <v>13</v>
      </c>
      <c r="CG162">
        <v>20</v>
      </c>
      <c r="CH162" t="s">
        <v>81</v>
      </c>
      <c r="CI162">
        <v>5</v>
      </c>
      <c r="CJ162">
        <v>19</v>
      </c>
    </row>
    <row r="163" spans="1:88" ht="15.6">
      <c r="A163" s="2">
        <v>20210611</v>
      </c>
      <c r="B163" s="2">
        <v>594</v>
      </c>
      <c r="C163" s="2">
        <v>562</v>
      </c>
      <c r="D163" s="2">
        <v>542</v>
      </c>
      <c r="E163" s="2">
        <v>530</v>
      </c>
      <c r="F163" s="2">
        <v>528</v>
      </c>
      <c r="G163" s="2">
        <v>537</v>
      </c>
      <c r="H163" s="2">
        <v>571</v>
      </c>
      <c r="I163" s="2">
        <v>625</v>
      </c>
      <c r="J163" s="2">
        <v>695</v>
      </c>
      <c r="K163" s="2">
        <v>742</v>
      </c>
      <c r="L163" s="2">
        <v>743</v>
      </c>
      <c r="M163" s="2">
        <v>736</v>
      </c>
      <c r="N163" s="2">
        <v>719</v>
      </c>
      <c r="O163" s="2">
        <v>704</v>
      </c>
      <c r="P163" s="2">
        <v>727</v>
      </c>
      <c r="Q163" s="2">
        <v>727</v>
      </c>
      <c r="R163" s="2">
        <v>733</v>
      </c>
      <c r="S163" s="2">
        <v>732</v>
      </c>
      <c r="T163" s="2">
        <v>747</v>
      </c>
      <c r="U163" s="2">
        <v>758</v>
      </c>
      <c r="V163" s="2">
        <v>750</v>
      </c>
      <c r="W163" s="2">
        <v>718</v>
      </c>
      <c r="X163" s="2">
        <v>674</v>
      </c>
      <c r="Y163" s="2">
        <v>645</v>
      </c>
      <c r="AA163" s="4">
        <v>44358</v>
      </c>
      <c r="AB163">
        <f t="shared" si="71"/>
        <v>0.78364116094986802</v>
      </c>
      <c r="AC163">
        <f t="shared" si="72"/>
        <v>0.74142480211081796</v>
      </c>
      <c r="AD163">
        <f t="shared" si="73"/>
        <v>0.71503957783641159</v>
      </c>
      <c r="AE163">
        <f t="shared" si="74"/>
        <v>0.69920844327176779</v>
      </c>
      <c r="AF163">
        <f t="shared" si="75"/>
        <v>0.69656992084432723</v>
      </c>
      <c r="AG163">
        <f t="shared" si="76"/>
        <v>0.70844327176781008</v>
      </c>
      <c r="AH163">
        <f t="shared" si="77"/>
        <v>0.75329815303430081</v>
      </c>
      <c r="AI163">
        <f t="shared" si="78"/>
        <v>0.82453825857519791</v>
      </c>
      <c r="AJ163">
        <f t="shared" si="79"/>
        <v>0.91688654353562005</v>
      </c>
      <c r="AK163">
        <f t="shared" si="80"/>
        <v>0.97889182058047497</v>
      </c>
      <c r="AL163">
        <f t="shared" si="81"/>
        <v>0.98021108179419525</v>
      </c>
      <c r="AM163">
        <f t="shared" si="82"/>
        <v>0.97097625329815307</v>
      </c>
      <c r="AN163">
        <f t="shared" si="83"/>
        <v>0.94854881266490765</v>
      </c>
      <c r="AO163">
        <f t="shared" si="84"/>
        <v>0.9287598944591029</v>
      </c>
      <c r="AP163">
        <f t="shared" si="85"/>
        <v>0.95910290237467022</v>
      </c>
      <c r="AQ163">
        <f t="shared" si="86"/>
        <v>0.95910290237467022</v>
      </c>
      <c r="AR163">
        <f t="shared" si="87"/>
        <v>0.96701846965699212</v>
      </c>
      <c r="AS163">
        <f t="shared" si="88"/>
        <v>0.96569920844327173</v>
      </c>
      <c r="AT163">
        <f t="shared" si="89"/>
        <v>0.98548812664907648</v>
      </c>
      <c r="AU163">
        <f t="shared" si="90"/>
        <v>1</v>
      </c>
      <c r="AV163">
        <f t="shared" si="91"/>
        <v>0.98944591029023743</v>
      </c>
      <c r="AW163">
        <f t="shared" si="92"/>
        <v>0.94722955145118737</v>
      </c>
      <c r="AX163">
        <f t="shared" si="93"/>
        <v>0.8891820580474934</v>
      </c>
      <c r="AY163">
        <f t="shared" si="94"/>
        <v>0.85092348284960417</v>
      </c>
      <c r="AZ163">
        <f t="shared" si="95"/>
        <v>0.69656992084432723</v>
      </c>
      <c r="BA163" s="9" t="s">
        <v>38</v>
      </c>
      <c r="BB163" t="str" cm="1">
        <f t="array" ref="BB163">_xlfn.SWITCH(MONTH($AA163),3,"봄",4,"봄",5,"봄",6,"여름",7,"여름",8,"여름",9,"가을",10,"가을",11,"가을",12,"겨울",1,"겨울",2,"겨울")</f>
        <v>여름</v>
      </c>
      <c r="BD163" t="str">
        <f t="shared" si="96"/>
        <v/>
      </c>
      <c r="BE163" s="6">
        <f>[1]ptemp!$F163</f>
        <v>14</v>
      </c>
      <c r="BF163">
        <f>[1]solar!$E163</f>
        <v>4</v>
      </c>
      <c r="BG163" t="str">
        <f t="shared" si="97"/>
        <v>1</v>
      </c>
      <c r="BH163" s="11">
        <v>86.8</v>
      </c>
      <c r="BI163">
        <f t="shared" si="98"/>
        <v>5</v>
      </c>
      <c r="BJ163">
        <f t="shared" si="99"/>
        <v>0</v>
      </c>
      <c r="BK163">
        <f t="shared" si="100"/>
        <v>2</v>
      </c>
      <c r="BL163">
        <f t="shared" si="101"/>
        <v>5</v>
      </c>
      <c r="BM163">
        <f t="shared" si="102"/>
        <v>20</v>
      </c>
      <c r="BN163" s="11">
        <v>27.8</v>
      </c>
      <c r="BO163">
        <f t="shared" si="103"/>
        <v>8</v>
      </c>
      <c r="BR163">
        <v>1</v>
      </c>
      <c r="BS163">
        <v>12</v>
      </c>
      <c r="BT163">
        <v>20</v>
      </c>
      <c r="BU163">
        <v>2</v>
      </c>
      <c r="BV163">
        <v>5</v>
      </c>
      <c r="BW163">
        <v>20</v>
      </c>
      <c r="BX163">
        <v>3</v>
      </c>
      <c r="BY163">
        <v>13</v>
      </c>
      <c r="BZ163">
        <v>18</v>
      </c>
      <c r="CA163">
        <v>4</v>
      </c>
      <c r="CB163">
        <v>5</v>
      </c>
      <c r="CC163">
        <v>19</v>
      </c>
      <c r="CE163" t="s">
        <v>82</v>
      </c>
      <c r="CF163">
        <v>4</v>
      </c>
      <c r="CG163">
        <v>20</v>
      </c>
      <c r="CH163" t="s">
        <v>81</v>
      </c>
      <c r="CI163">
        <v>5</v>
      </c>
      <c r="CJ163">
        <v>20</v>
      </c>
    </row>
    <row r="164" spans="1:88" ht="15.6">
      <c r="A164" s="2">
        <v>20210612</v>
      </c>
      <c r="B164" s="2">
        <v>597</v>
      </c>
      <c r="C164" s="2">
        <v>561</v>
      </c>
      <c r="D164" s="2">
        <v>538</v>
      </c>
      <c r="E164" s="2">
        <v>524</v>
      </c>
      <c r="F164" s="2">
        <v>523</v>
      </c>
      <c r="G164" s="2">
        <v>528</v>
      </c>
      <c r="H164" s="2">
        <v>532</v>
      </c>
      <c r="I164" s="2">
        <v>537</v>
      </c>
      <c r="J164" s="2">
        <v>559</v>
      </c>
      <c r="K164" s="2">
        <v>590</v>
      </c>
      <c r="L164" s="2">
        <v>560</v>
      </c>
      <c r="M164" s="2">
        <v>520</v>
      </c>
      <c r="N164" s="2">
        <v>609</v>
      </c>
      <c r="O164" s="2">
        <v>576</v>
      </c>
      <c r="P164" s="2">
        <v>577</v>
      </c>
      <c r="Q164" s="2">
        <v>643</v>
      </c>
      <c r="R164" s="2">
        <v>672</v>
      </c>
      <c r="S164" s="2">
        <v>722</v>
      </c>
      <c r="T164" s="2">
        <v>740</v>
      </c>
      <c r="U164" s="2">
        <v>745</v>
      </c>
      <c r="V164" s="2">
        <v>738</v>
      </c>
      <c r="W164" s="2">
        <v>709</v>
      </c>
      <c r="X164" s="2">
        <v>668</v>
      </c>
      <c r="Y164" s="2">
        <v>635</v>
      </c>
      <c r="AA164" s="4">
        <v>44359</v>
      </c>
      <c r="AB164">
        <f t="shared" si="71"/>
        <v>0.80134228187919465</v>
      </c>
      <c r="AC164">
        <f t="shared" si="72"/>
        <v>0.75302013422818792</v>
      </c>
      <c r="AD164">
        <f t="shared" si="73"/>
        <v>0.72214765100671141</v>
      </c>
      <c r="AE164">
        <f t="shared" si="74"/>
        <v>0.70335570469798658</v>
      </c>
      <c r="AF164">
        <f t="shared" si="75"/>
        <v>0.70201342281879198</v>
      </c>
      <c r="AG164">
        <f t="shared" si="76"/>
        <v>0.70872483221476512</v>
      </c>
      <c r="AH164">
        <f t="shared" si="77"/>
        <v>0.71409395973154366</v>
      </c>
      <c r="AI164">
        <f t="shared" si="78"/>
        <v>0.7208053691275168</v>
      </c>
      <c r="AJ164">
        <f t="shared" si="79"/>
        <v>0.75033557046979871</v>
      </c>
      <c r="AK164">
        <f t="shared" si="80"/>
        <v>0.79194630872483218</v>
      </c>
      <c r="AL164">
        <f t="shared" si="81"/>
        <v>0.75167785234899331</v>
      </c>
      <c r="AM164">
        <f t="shared" si="82"/>
        <v>0.69798657718120805</v>
      </c>
      <c r="AN164">
        <f t="shared" si="83"/>
        <v>0.81744966442953015</v>
      </c>
      <c r="AO164">
        <f t="shared" si="84"/>
        <v>0.77315436241610735</v>
      </c>
      <c r="AP164">
        <f t="shared" si="85"/>
        <v>0.77449664429530196</v>
      </c>
      <c r="AQ164">
        <f t="shared" si="86"/>
        <v>0.86308724832214767</v>
      </c>
      <c r="AR164">
        <f t="shared" si="87"/>
        <v>0.90201342281879193</v>
      </c>
      <c r="AS164">
        <f t="shared" si="88"/>
        <v>0.96912751677852349</v>
      </c>
      <c r="AT164">
        <f t="shared" si="89"/>
        <v>0.99328859060402686</v>
      </c>
      <c r="AU164">
        <f t="shared" si="90"/>
        <v>1</v>
      </c>
      <c r="AV164">
        <f t="shared" si="91"/>
        <v>0.99060402684563753</v>
      </c>
      <c r="AW164">
        <f t="shared" si="92"/>
        <v>0.95167785234899327</v>
      </c>
      <c r="AX164">
        <f t="shared" si="93"/>
        <v>0.89664429530201339</v>
      </c>
      <c r="AY164">
        <f t="shared" si="94"/>
        <v>0.8523489932885906</v>
      </c>
      <c r="AZ164">
        <f t="shared" si="95"/>
        <v>0.69798657718120805</v>
      </c>
      <c r="BA164" s="6" t="s">
        <v>39</v>
      </c>
      <c r="BB164" t="str" cm="1">
        <f t="array" ref="BB164">_xlfn.SWITCH(MONTH($AA164),3,"봄",4,"봄",5,"봄",6,"여름",7,"여름",8,"여름",9,"가을",10,"가을",11,"가을",12,"겨울",1,"겨울",2,"겨울")</f>
        <v>여름</v>
      </c>
      <c r="BD164" t="str">
        <f t="shared" si="96"/>
        <v>휴일</v>
      </c>
      <c r="BE164" s="6">
        <f>[1]ptemp!$F164</f>
        <v>14</v>
      </c>
      <c r="BF164">
        <f>[1]solar!$E164</f>
        <v>15</v>
      </c>
      <c r="BG164" t="str">
        <f t="shared" si="97"/>
        <v>1</v>
      </c>
      <c r="BH164" s="11">
        <v>1.2</v>
      </c>
      <c r="BI164">
        <f t="shared" si="98"/>
        <v>6</v>
      </c>
      <c r="BJ164">
        <f t="shared" si="99"/>
        <v>1</v>
      </c>
      <c r="BK164">
        <f t="shared" si="100"/>
        <v>2</v>
      </c>
      <c r="BL164">
        <f t="shared" si="101"/>
        <v>12</v>
      </c>
      <c r="BM164">
        <f t="shared" si="102"/>
        <v>20</v>
      </c>
      <c r="BN164" s="11">
        <v>28.7</v>
      </c>
      <c r="BO164">
        <f t="shared" si="103"/>
        <v>8</v>
      </c>
      <c r="BR164">
        <v>1</v>
      </c>
      <c r="BS164">
        <v>11</v>
      </c>
      <c r="BT164">
        <v>21</v>
      </c>
      <c r="BU164">
        <v>2</v>
      </c>
      <c r="BV164">
        <v>5</v>
      </c>
      <c r="BW164">
        <v>20</v>
      </c>
      <c r="BX164">
        <v>3</v>
      </c>
      <c r="BY164">
        <v>13</v>
      </c>
      <c r="BZ164">
        <v>19</v>
      </c>
      <c r="CA164">
        <v>4</v>
      </c>
      <c r="CB164">
        <v>13</v>
      </c>
      <c r="CC164">
        <v>19</v>
      </c>
      <c r="CE164" t="s">
        <v>82</v>
      </c>
      <c r="CF164">
        <v>10</v>
      </c>
      <c r="CG164">
        <v>20</v>
      </c>
      <c r="CH164" t="s">
        <v>81</v>
      </c>
      <c r="CI164">
        <v>5</v>
      </c>
      <c r="CJ164">
        <v>18</v>
      </c>
    </row>
    <row r="165" spans="1:88" ht="15.6">
      <c r="A165" s="2">
        <v>20210613</v>
      </c>
      <c r="B165" s="2">
        <v>587</v>
      </c>
      <c r="C165" s="2">
        <v>553</v>
      </c>
      <c r="D165" s="2">
        <v>530</v>
      </c>
      <c r="E165" s="2">
        <v>517</v>
      </c>
      <c r="F165" s="2">
        <v>513</v>
      </c>
      <c r="G165" s="2">
        <v>519</v>
      </c>
      <c r="H165" s="2">
        <v>514</v>
      </c>
      <c r="I165" s="2">
        <v>512</v>
      </c>
      <c r="J165" s="2">
        <v>508</v>
      </c>
      <c r="K165" s="2">
        <v>484</v>
      </c>
      <c r="L165" s="2">
        <v>499</v>
      </c>
      <c r="M165" s="2">
        <v>512</v>
      </c>
      <c r="N165" s="2">
        <v>506</v>
      </c>
      <c r="O165" s="2">
        <v>495</v>
      </c>
      <c r="P165" s="2">
        <v>539</v>
      </c>
      <c r="Q165" s="2">
        <v>577</v>
      </c>
      <c r="R165" s="2">
        <v>592</v>
      </c>
      <c r="S165" s="2">
        <v>651</v>
      </c>
      <c r="T165" s="2">
        <v>691</v>
      </c>
      <c r="U165" s="2">
        <v>698</v>
      </c>
      <c r="V165" s="2">
        <v>699</v>
      </c>
      <c r="W165" s="2">
        <v>678</v>
      </c>
      <c r="X165" s="2">
        <v>643</v>
      </c>
      <c r="Y165" s="2">
        <v>613</v>
      </c>
      <c r="AA165" s="4">
        <v>44360</v>
      </c>
      <c r="AB165">
        <f t="shared" si="71"/>
        <v>0.83977110157367663</v>
      </c>
      <c r="AC165">
        <f t="shared" si="72"/>
        <v>0.79113018597997142</v>
      </c>
      <c r="AD165">
        <f t="shared" si="73"/>
        <v>0.75822603719599424</v>
      </c>
      <c r="AE165">
        <f t="shared" si="74"/>
        <v>0.7396280400572246</v>
      </c>
      <c r="AF165">
        <f t="shared" si="75"/>
        <v>0.73390557939914158</v>
      </c>
      <c r="AG165">
        <f t="shared" si="76"/>
        <v>0.74248927038626611</v>
      </c>
      <c r="AH165">
        <f t="shared" si="77"/>
        <v>0.73533619456366239</v>
      </c>
      <c r="AI165">
        <f t="shared" si="78"/>
        <v>0.73247496423462088</v>
      </c>
      <c r="AJ165">
        <f t="shared" si="79"/>
        <v>0.72675250357653787</v>
      </c>
      <c r="AK165">
        <f t="shared" si="80"/>
        <v>0.6924177396280401</v>
      </c>
      <c r="AL165">
        <f t="shared" si="81"/>
        <v>0.71387696709585124</v>
      </c>
      <c r="AM165">
        <f t="shared" si="82"/>
        <v>0.73247496423462088</v>
      </c>
      <c r="AN165">
        <f t="shared" si="83"/>
        <v>0.72389127324749647</v>
      </c>
      <c r="AO165">
        <f t="shared" si="84"/>
        <v>0.70815450643776823</v>
      </c>
      <c r="AP165">
        <f t="shared" si="85"/>
        <v>0.77110157367668097</v>
      </c>
      <c r="AQ165">
        <f t="shared" si="86"/>
        <v>0.82546494992846919</v>
      </c>
      <c r="AR165">
        <f t="shared" si="87"/>
        <v>0.84692417739628045</v>
      </c>
      <c r="AS165">
        <f t="shared" si="88"/>
        <v>0.93133047210300424</v>
      </c>
      <c r="AT165">
        <f t="shared" si="89"/>
        <v>0.98855507868383408</v>
      </c>
      <c r="AU165">
        <f t="shared" si="90"/>
        <v>0.9985693848354793</v>
      </c>
      <c r="AV165">
        <f t="shared" si="91"/>
        <v>1</v>
      </c>
      <c r="AW165">
        <f t="shared" si="92"/>
        <v>0.96995708154506433</v>
      </c>
      <c r="AX165">
        <f t="shared" si="93"/>
        <v>0.91988555078683831</v>
      </c>
      <c r="AY165">
        <f t="shared" si="94"/>
        <v>0.87696709585121602</v>
      </c>
      <c r="AZ165">
        <f t="shared" si="95"/>
        <v>0.6924177396280401</v>
      </c>
      <c r="BA165" s="8" t="s">
        <v>40</v>
      </c>
      <c r="BB165" t="str" cm="1">
        <f t="array" ref="BB165">_xlfn.SWITCH(MONTH($AA165),3,"봄",4,"봄",5,"봄",6,"여름",7,"여름",8,"여름",9,"가을",10,"가을",11,"가을",12,"겨울",1,"겨울",2,"겨울")</f>
        <v>여름</v>
      </c>
      <c r="BD165" t="str">
        <f t="shared" si="96"/>
        <v>휴일</v>
      </c>
      <c r="BE165" s="6">
        <f>[1]ptemp!$F165</f>
        <v>13</v>
      </c>
      <c r="BF165">
        <f>[1]solar!$E165</f>
        <v>13</v>
      </c>
      <c r="BG165" t="str">
        <f t="shared" si="97"/>
        <v>0</v>
      </c>
      <c r="BH165" s="11"/>
      <c r="BI165">
        <f t="shared" si="98"/>
        <v>7</v>
      </c>
      <c r="BJ165">
        <f t="shared" si="99"/>
        <v>2</v>
      </c>
      <c r="BK165">
        <f t="shared" si="100"/>
        <v>2</v>
      </c>
      <c r="BL165">
        <f t="shared" si="101"/>
        <v>10</v>
      </c>
      <c r="BM165">
        <f t="shared" si="102"/>
        <v>21</v>
      </c>
      <c r="BN165" s="11">
        <v>25.2</v>
      </c>
      <c r="BO165">
        <f t="shared" si="103"/>
        <v>7</v>
      </c>
      <c r="BR165">
        <v>1</v>
      </c>
      <c r="BS165">
        <v>10</v>
      </c>
      <c r="BT165">
        <v>21</v>
      </c>
      <c r="BU165">
        <v>2</v>
      </c>
      <c r="BV165">
        <v>5</v>
      </c>
      <c r="BW165">
        <v>20</v>
      </c>
      <c r="BX165">
        <v>3</v>
      </c>
      <c r="BY165">
        <v>13</v>
      </c>
      <c r="BZ165">
        <v>19</v>
      </c>
      <c r="CA165">
        <v>4</v>
      </c>
      <c r="CB165">
        <v>4</v>
      </c>
      <c r="CC165">
        <v>19</v>
      </c>
      <c r="CE165" t="s">
        <v>82</v>
      </c>
      <c r="CF165">
        <v>4</v>
      </c>
      <c r="CG165">
        <v>20</v>
      </c>
      <c r="CH165" t="s">
        <v>81</v>
      </c>
      <c r="CI165">
        <v>5</v>
      </c>
      <c r="CJ165">
        <v>18</v>
      </c>
    </row>
    <row r="166" spans="1:88" ht="15.6">
      <c r="A166" s="2">
        <v>20210614</v>
      </c>
      <c r="B166" s="2">
        <v>568</v>
      </c>
      <c r="C166" s="2">
        <v>537</v>
      </c>
      <c r="D166" s="2">
        <v>518</v>
      </c>
      <c r="E166" s="2">
        <v>505</v>
      </c>
      <c r="F166" s="2">
        <v>502</v>
      </c>
      <c r="G166" s="2">
        <v>513</v>
      </c>
      <c r="H166" s="2">
        <v>522</v>
      </c>
      <c r="I166" s="2">
        <v>526</v>
      </c>
      <c r="J166" s="2">
        <v>559</v>
      </c>
      <c r="K166" s="2">
        <v>581</v>
      </c>
      <c r="L166" s="2">
        <v>589</v>
      </c>
      <c r="M166" s="2">
        <v>568</v>
      </c>
      <c r="N166" s="2">
        <v>541</v>
      </c>
      <c r="O166" s="2">
        <v>631</v>
      </c>
      <c r="P166" s="2">
        <v>661</v>
      </c>
      <c r="Q166" s="2">
        <v>679</v>
      </c>
      <c r="R166" s="2">
        <v>666</v>
      </c>
      <c r="S166" s="2">
        <v>730</v>
      </c>
      <c r="T166" s="2">
        <v>731</v>
      </c>
      <c r="U166" s="2">
        <v>734</v>
      </c>
      <c r="V166" s="2">
        <v>729</v>
      </c>
      <c r="W166" s="2">
        <v>698</v>
      </c>
      <c r="X166" s="2">
        <v>652</v>
      </c>
      <c r="Y166" s="2">
        <v>617</v>
      </c>
      <c r="AA166" s="4">
        <v>44361</v>
      </c>
      <c r="AB166">
        <f t="shared" si="71"/>
        <v>0.77384196185286103</v>
      </c>
      <c r="AC166">
        <f t="shared" si="72"/>
        <v>0.73160762942779289</v>
      </c>
      <c r="AD166">
        <f t="shared" si="73"/>
        <v>0.70572207084468663</v>
      </c>
      <c r="AE166">
        <f t="shared" si="74"/>
        <v>0.68801089918256131</v>
      </c>
      <c r="AF166">
        <f t="shared" si="75"/>
        <v>0.68392370572207084</v>
      </c>
      <c r="AG166">
        <f t="shared" si="76"/>
        <v>0.69891008174386926</v>
      </c>
      <c r="AH166">
        <f t="shared" si="77"/>
        <v>0.71117166212534055</v>
      </c>
      <c r="AI166">
        <f t="shared" si="78"/>
        <v>0.71662125340599458</v>
      </c>
      <c r="AJ166">
        <f t="shared" si="79"/>
        <v>0.76158038147138962</v>
      </c>
      <c r="AK166">
        <f t="shared" si="80"/>
        <v>0.79155313351498635</v>
      </c>
      <c r="AL166">
        <f t="shared" si="81"/>
        <v>0.8024523160762943</v>
      </c>
      <c r="AM166">
        <f t="shared" si="82"/>
        <v>0.77384196185286103</v>
      </c>
      <c r="AN166">
        <f t="shared" si="83"/>
        <v>0.73705722070844681</v>
      </c>
      <c r="AO166">
        <f t="shared" si="84"/>
        <v>0.85967302452316074</v>
      </c>
      <c r="AP166">
        <f t="shared" si="85"/>
        <v>0.90054495912806543</v>
      </c>
      <c r="AQ166">
        <f t="shared" si="86"/>
        <v>0.92506811989100812</v>
      </c>
      <c r="AR166">
        <f t="shared" si="87"/>
        <v>0.9073569482288828</v>
      </c>
      <c r="AS166">
        <f t="shared" si="88"/>
        <v>0.99455040871934608</v>
      </c>
      <c r="AT166">
        <f t="shared" si="89"/>
        <v>0.99591280653950953</v>
      </c>
      <c r="AU166">
        <f t="shared" si="90"/>
        <v>1</v>
      </c>
      <c r="AV166">
        <f t="shared" si="91"/>
        <v>0.99318801089918252</v>
      </c>
      <c r="AW166">
        <f t="shared" si="92"/>
        <v>0.95095367847411449</v>
      </c>
      <c r="AX166">
        <f t="shared" si="93"/>
        <v>0.88828337874659402</v>
      </c>
      <c r="AY166">
        <f t="shared" si="94"/>
        <v>0.84059945504087197</v>
      </c>
      <c r="AZ166">
        <f t="shared" si="95"/>
        <v>0.68392370572207084</v>
      </c>
      <c r="BA166" s="9" t="s">
        <v>34</v>
      </c>
      <c r="BB166" t="str" cm="1">
        <f t="array" ref="BB166">_xlfn.SWITCH(MONTH($AA166),3,"봄",4,"봄",5,"봄",6,"여름",7,"여름",8,"여름",9,"가을",10,"가을",11,"가을",12,"겨울",1,"겨울",2,"겨울")</f>
        <v>여름</v>
      </c>
      <c r="BD166" t="str">
        <f t="shared" si="96"/>
        <v/>
      </c>
      <c r="BE166" s="6">
        <f>[1]ptemp!$F166</f>
        <v>13</v>
      </c>
      <c r="BF166">
        <f>[1]solar!$E166</f>
        <v>12</v>
      </c>
      <c r="BG166" t="str">
        <f t="shared" si="97"/>
        <v>0</v>
      </c>
      <c r="BH166" s="11"/>
      <c r="BI166">
        <f t="shared" si="98"/>
        <v>1</v>
      </c>
      <c r="BJ166">
        <f t="shared" si="99"/>
        <v>0</v>
      </c>
      <c r="BK166">
        <f t="shared" si="100"/>
        <v>2</v>
      </c>
      <c r="BL166">
        <f t="shared" si="101"/>
        <v>5</v>
      </c>
      <c r="BM166">
        <f t="shared" si="102"/>
        <v>20</v>
      </c>
      <c r="BN166" s="11">
        <v>26.5</v>
      </c>
      <c r="BO166">
        <f t="shared" si="103"/>
        <v>7</v>
      </c>
      <c r="BR166">
        <v>1</v>
      </c>
      <c r="BS166">
        <v>14</v>
      </c>
      <c r="BT166">
        <v>21</v>
      </c>
      <c r="BU166">
        <v>2</v>
      </c>
      <c r="BV166">
        <v>5</v>
      </c>
      <c r="BW166">
        <v>20</v>
      </c>
      <c r="BX166">
        <v>3</v>
      </c>
      <c r="BY166">
        <v>12</v>
      </c>
      <c r="BZ166">
        <v>18</v>
      </c>
      <c r="CA166">
        <v>4</v>
      </c>
      <c r="CB166">
        <v>14</v>
      </c>
      <c r="CC166">
        <v>19</v>
      </c>
      <c r="CE166" t="s">
        <v>82</v>
      </c>
      <c r="CF166">
        <v>14</v>
      </c>
      <c r="CG166">
        <v>21</v>
      </c>
      <c r="CH166" t="s">
        <v>81</v>
      </c>
      <c r="CI166">
        <v>5</v>
      </c>
      <c r="CJ166">
        <v>19</v>
      </c>
    </row>
    <row r="167" spans="1:88" ht="15.6">
      <c r="A167" s="2">
        <v>20210615</v>
      </c>
      <c r="B167" s="2">
        <v>573</v>
      </c>
      <c r="C167" s="2">
        <v>540</v>
      </c>
      <c r="D167" s="2">
        <v>521</v>
      </c>
      <c r="E167" s="2">
        <v>510</v>
      </c>
      <c r="F167" s="2">
        <v>508</v>
      </c>
      <c r="G167" s="2">
        <v>517</v>
      </c>
      <c r="H167" s="2">
        <v>536</v>
      </c>
      <c r="I167" s="2">
        <v>589</v>
      </c>
      <c r="J167" s="2">
        <v>666</v>
      </c>
      <c r="K167" s="2">
        <v>706</v>
      </c>
      <c r="L167" s="2">
        <v>736</v>
      </c>
      <c r="M167" s="2">
        <v>730</v>
      </c>
      <c r="N167" s="2">
        <v>746</v>
      </c>
      <c r="O167" s="2">
        <v>757</v>
      </c>
      <c r="P167" s="2">
        <v>747</v>
      </c>
      <c r="Q167" s="2">
        <v>750</v>
      </c>
      <c r="R167" s="2">
        <v>756</v>
      </c>
      <c r="S167" s="2">
        <v>742</v>
      </c>
      <c r="T167" s="2">
        <v>747</v>
      </c>
      <c r="U167" s="2">
        <v>754</v>
      </c>
      <c r="V167" s="2">
        <v>746</v>
      </c>
      <c r="W167" s="2">
        <v>709</v>
      </c>
      <c r="X167" s="2">
        <v>661</v>
      </c>
      <c r="Y167" s="2">
        <v>633</v>
      </c>
      <c r="AA167" s="4">
        <v>44362</v>
      </c>
      <c r="AB167">
        <f t="shared" si="71"/>
        <v>0.75693527080581247</v>
      </c>
      <c r="AC167">
        <f t="shared" si="72"/>
        <v>0.71334214002642005</v>
      </c>
      <c r="AD167">
        <f t="shared" si="73"/>
        <v>0.68824306472919416</v>
      </c>
      <c r="AE167">
        <f t="shared" si="74"/>
        <v>0.67371202113606343</v>
      </c>
      <c r="AF167">
        <f t="shared" si="75"/>
        <v>0.67107001321003967</v>
      </c>
      <c r="AG167">
        <f t="shared" si="76"/>
        <v>0.68295904887714665</v>
      </c>
      <c r="AH167">
        <f t="shared" si="77"/>
        <v>0.70805812417437253</v>
      </c>
      <c r="AI167">
        <f t="shared" si="78"/>
        <v>0.77807133421400265</v>
      </c>
      <c r="AJ167">
        <f t="shared" si="79"/>
        <v>0.87978863936591811</v>
      </c>
      <c r="AK167">
        <f t="shared" si="80"/>
        <v>0.93262879788639363</v>
      </c>
      <c r="AL167">
        <f t="shared" si="81"/>
        <v>0.97225891677675036</v>
      </c>
      <c r="AM167">
        <f t="shared" si="82"/>
        <v>0.96433289299867897</v>
      </c>
      <c r="AN167">
        <f t="shared" si="83"/>
        <v>0.98546895640686927</v>
      </c>
      <c r="AO167">
        <f t="shared" si="84"/>
        <v>1</v>
      </c>
      <c r="AP167">
        <f t="shared" si="85"/>
        <v>0.98678996036988109</v>
      </c>
      <c r="AQ167">
        <f t="shared" si="86"/>
        <v>0.99075297225891679</v>
      </c>
      <c r="AR167">
        <f t="shared" si="87"/>
        <v>0.99867899603698806</v>
      </c>
      <c r="AS167">
        <f t="shared" si="88"/>
        <v>0.98018494055482164</v>
      </c>
      <c r="AT167">
        <f t="shared" si="89"/>
        <v>0.98678996036988109</v>
      </c>
      <c r="AU167">
        <f t="shared" si="90"/>
        <v>0.99603698811096431</v>
      </c>
      <c r="AV167">
        <f t="shared" si="91"/>
        <v>0.98546895640686927</v>
      </c>
      <c r="AW167">
        <f t="shared" si="92"/>
        <v>0.93659180977542933</v>
      </c>
      <c r="AX167">
        <f t="shared" si="93"/>
        <v>0.87318361955085866</v>
      </c>
      <c r="AY167">
        <f t="shared" si="94"/>
        <v>0.8361955085865258</v>
      </c>
      <c r="AZ167">
        <f t="shared" si="95"/>
        <v>0.67107001321003967</v>
      </c>
      <c r="BA167" s="6" t="s">
        <v>35</v>
      </c>
      <c r="BB167" t="str" cm="1">
        <f t="array" ref="BB167">_xlfn.SWITCH(MONTH($AA167),3,"봄",4,"봄",5,"봄",6,"여름",7,"여름",8,"여름",9,"가을",10,"가을",11,"가을",12,"겨울",1,"겨울",2,"겨울")</f>
        <v>여름</v>
      </c>
      <c r="BD167" t="str">
        <f t="shared" si="96"/>
        <v/>
      </c>
      <c r="BE167" s="6">
        <f>[1]ptemp!$F167</f>
        <v>14</v>
      </c>
      <c r="BF167">
        <f>[1]solar!$E167</f>
        <v>3</v>
      </c>
      <c r="BG167" t="str">
        <f t="shared" si="97"/>
        <v>1</v>
      </c>
      <c r="BH167" s="11">
        <v>17.600000000000001</v>
      </c>
      <c r="BI167">
        <f t="shared" si="98"/>
        <v>2</v>
      </c>
      <c r="BJ167">
        <f t="shared" si="99"/>
        <v>0</v>
      </c>
      <c r="BK167">
        <f t="shared" si="100"/>
        <v>2</v>
      </c>
      <c r="BL167">
        <f t="shared" si="101"/>
        <v>5</v>
      </c>
      <c r="BM167">
        <f t="shared" si="102"/>
        <v>14</v>
      </c>
      <c r="BN167" s="11">
        <v>28.1</v>
      </c>
      <c r="BO167">
        <f t="shared" si="103"/>
        <v>8</v>
      </c>
      <c r="BR167">
        <v>1</v>
      </c>
      <c r="BS167">
        <v>11</v>
      </c>
      <c r="BT167">
        <v>21</v>
      </c>
      <c r="BU167">
        <v>2</v>
      </c>
      <c r="BV167">
        <v>5</v>
      </c>
      <c r="BW167">
        <v>19</v>
      </c>
      <c r="BX167">
        <v>3</v>
      </c>
      <c r="BY167">
        <v>10</v>
      </c>
      <c r="BZ167">
        <v>18</v>
      </c>
      <c r="CA167">
        <v>4</v>
      </c>
      <c r="CB167">
        <v>13</v>
      </c>
      <c r="CC167">
        <v>19</v>
      </c>
      <c r="CE167" t="s">
        <v>82</v>
      </c>
      <c r="CF167">
        <v>10</v>
      </c>
      <c r="CG167">
        <v>20</v>
      </c>
      <c r="CH167" t="s">
        <v>81</v>
      </c>
      <c r="CI167">
        <v>5</v>
      </c>
      <c r="CJ167">
        <v>20</v>
      </c>
    </row>
    <row r="168" spans="1:88" ht="15.6">
      <c r="A168" s="2">
        <v>20210616</v>
      </c>
      <c r="B168" s="2">
        <v>586</v>
      </c>
      <c r="C168" s="2">
        <v>553</v>
      </c>
      <c r="D168" s="2">
        <v>531</v>
      </c>
      <c r="E168" s="2">
        <v>520</v>
      </c>
      <c r="F168" s="2">
        <v>519</v>
      </c>
      <c r="G168" s="2">
        <v>525</v>
      </c>
      <c r="H168" s="2">
        <v>545</v>
      </c>
      <c r="I168" s="2">
        <v>574</v>
      </c>
      <c r="J168" s="2">
        <v>606</v>
      </c>
      <c r="K168" s="2">
        <v>635</v>
      </c>
      <c r="L168" s="2">
        <v>656</v>
      </c>
      <c r="M168" s="2">
        <v>645</v>
      </c>
      <c r="N168" s="2">
        <v>604</v>
      </c>
      <c r="O168" s="2">
        <v>660</v>
      </c>
      <c r="P168" s="2">
        <v>672</v>
      </c>
      <c r="Q168" s="2">
        <v>688</v>
      </c>
      <c r="R168" s="2">
        <v>697</v>
      </c>
      <c r="S168" s="2">
        <v>691</v>
      </c>
      <c r="T168" s="2">
        <v>715</v>
      </c>
      <c r="U168" s="2">
        <v>717</v>
      </c>
      <c r="V168" s="2">
        <v>712</v>
      </c>
      <c r="W168" s="2">
        <v>681</v>
      </c>
      <c r="X168" s="2">
        <v>642</v>
      </c>
      <c r="Y168" s="2">
        <v>612</v>
      </c>
      <c r="AA168" s="4">
        <v>44363</v>
      </c>
      <c r="AB168">
        <f t="shared" si="71"/>
        <v>0.8172942817294282</v>
      </c>
      <c r="AC168">
        <f t="shared" si="72"/>
        <v>0.77126917712691767</v>
      </c>
      <c r="AD168">
        <f t="shared" si="73"/>
        <v>0.7405857740585774</v>
      </c>
      <c r="AE168">
        <f t="shared" si="74"/>
        <v>0.72524407252440726</v>
      </c>
      <c r="AF168">
        <f t="shared" si="75"/>
        <v>0.72384937238493718</v>
      </c>
      <c r="AG168">
        <f t="shared" si="76"/>
        <v>0.73221757322175729</v>
      </c>
      <c r="AH168">
        <f t="shared" si="77"/>
        <v>0.76011157601115764</v>
      </c>
      <c r="AI168">
        <f t="shared" si="78"/>
        <v>0.80055788005578798</v>
      </c>
      <c r="AJ168">
        <f t="shared" si="79"/>
        <v>0.84518828451882844</v>
      </c>
      <c r="AK168">
        <f t="shared" si="80"/>
        <v>0.88563458856345889</v>
      </c>
      <c r="AL168">
        <f t="shared" si="81"/>
        <v>0.91492329149232909</v>
      </c>
      <c r="AM168">
        <f t="shared" si="82"/>
        <v>0.89958158995815896</v>
      </c>
      <c r="AN168">
        <f t="shared" si="83"/>
        <v>0.8423988842398884</v>
      </c>
      <c r="AO168">
        <f t="shared" si="84"/>
        <v>0.92050209205020916</v>
      </c>
      <c r="AP168">
        <f t="shared" si="85"/>
        <v>0.93723849372384938</v>
      </c>
      <c r="AQ168">
        <f t="shared" si="86"/>
        <v>0.95955369595536955</v>
      </c>
      <c r="AR168">
        <f t="shared" si="87"/>
        <v>0.97210599721059976</v>
      </c>
      <c r="AS168">
        <f t="shared" si="88"/>
        <v>0.96373779637377965</v>
      </c>
      <c r="AT168">
        <f t="shared" si="89"/>
        <v>0.99721059972105996</v>
      </c>
      <c r="AU168">
        <f t="shared" si="90"/>
        <v>1</v>
      </c>
      <c r="AV168">
        <f t="shared" si="91"/>
        <v>0.99302649930264997</v>
      </c>
      <c r="AW168">
        <f t="shared" si="92"/>
        <v>0.94979079497907948</v>
      </c>
      <c r="AX168">
        <f t="shared" si="93"/>
        <v>0.89539748953974896</v>
      </c>
      <c r="AY168">
        <f t="shared" si="94"/>
        <v>0.85355648535564854</v>
      </c>
      <c r="AZ168">
        <f t="shared" si="95"/>
        <v>0.72384937238493718</v>
      </c>
      <c r="BA168" s="8" t="s">
        <v>36</v>
      </c>
      <c r="BB168" t="str" cm="1">
        <f t="array" ref="BB168">_xlfn.SWITCH(MONTH($AA168),3,"봄",4,"봄",5,"봄",6,"여름",7,"여름",8,"여름",9,"가을",10,"가을",11,"가을",12,"겨울",1,"겨울",2,"겨울")</f>
        <v>여름</v>
      </c>
      <c r="BD168" t="str">
        <f t="shared" si="96"/>
        <v/>
      </c>
      <c r="BE168" s="6">
        <f>[1]ptemp!$F168</f>
        <v>13</v>
      </c>
      <c r="BF168">
        <f>[1]solar!$E168</f>
        <v>3</v>
      </c>
      <c r="BG168" t="str">
        <f t="shared" si="97"/>
        <v>1</v>
      </c>
      <c r="BH168" s="11">
        <v>7.1</v>
      </c>
      <c r="BI168">
        <f t="shared" si="98"/>
        <v>3</v>
      </c>
      <c r="BJ168">
        <f t="shared" si="99"/>
        <v>0</v>
      </c>
      <c r="BK168">
        <f t="shared" si="100"/>
        <v>2</v>
      </c>
      <c r="BL168">
        <f t="shared" si="101"/>
        <v>5</v>
      </c>
      <c r="BM168">
        <f t="shared" si="102"/>
        <v>20</v>
      </c>
      <c r="BN168" s="11">
        <v>25.4</v>
      </c>
      <c r="BO168">
        <f t="shared" si="103"/>
        <v>7</v>
      </c>
      <c r="BR168">
        <v>1</v>
      </c>
      <c r="BS168">
        <v>11</v>
      </c>
      <c r="BT168">
        <v>21</v>
      </c>
      <c r="BU168">
        <v>2</v>
      </c>
      <c r="BV168">
        <v>5</v>
      </c>
      <c r="BW168">
        <v>19</v>
      </c>
      <c r="BX168">
        <v>3</v>
      </c>
      <c r="BY168">
        <v>13</v>
      </c>
      <c r="BZ168">
        <v>19</v>
      </c>
      <c r="CA168">
        <v>4</v>
      </c>
      <c r="CB168">
        <v>4</v>
      </c>
      <c r="CC168">
        <v>19</v>
      </c>
      <c r="CE168" t="s">
        <v>82</v>
      </c>
      <c r="CF168">
        <v>4</v>
      </c>
      <c r="CG168">
        <v>14</v>
      </c>
      <c r="CH168" t="s">
        <v>81</v>
      </c>
      <c r="CI168">
        <v>5</v>
      </c>
      <c r="CJ168">
        <v>19</v>
      </c>
    </row>
    <row r="169" spans="1:88" ht="15.6">
      <c r="A169" s="2">
        <v>20210617</v>
      </c>
      <c r="B169" s="2">
        <v>567</v>
      </c>
      <c r="C169" s="2">
        <v>540</v>
      </c>
      <c r="D169" s="2">
        <v>521</v>
      </c>
      <c r="E169" s="2">
        <v>507</v>
      </c>
      <c r="F169" s="2">
        <v>509</v>
      </c>
      <c r="G169" s="2">
        <v>516</v>
      </c>
      <c r="H169" s="2">
        <v>541</v>
      </c>
      <c r="I169" s="2">
        <v>564</v>
      </c>
      <c r="J169" s="2">
        <v>607</v>
      </c>
      <c r="K169" s="2">
        <v>659</v>
      </c>
      <c r="L169" s="2">
        <v>674</v>
      </c>
      <c r="M169" s="2">
        <v>666</v>
      </c>
      <c r="N169" s="2">
        <v>639</v>
      </c>
      <c r="O169" s="2">
        <v>655</v>
      </c>
      <c r="P169" s="2">
        <v>671</v>
      </c>
      <c r="Q169" s="2">
        <v>679</v>
      </c>
      <c r="R169" s="2">
        <v>695</v>
      </c>
      <c r="S169" s="2">
        <v>704</v>
      </c>
      <c r="T169" s="2">
        <v>711</v>
      </c>
      <c r="U169" s="2">
        <v>720</v>
      </c>
      <c r="V169" s="2">
        <v>720</v>
      </c>
      <c r="W169" s="2">
        <v>689</v>
      </c>
      <c r="X169" s="2">
        <v>648</v>
      </c>
      <c r="Y169" s="2">
        <v>618</v>
      </c>
      <c r="AA169" s="4">
        <v>44364</v>
      </c>
      <c r="AB169">
        <f t="shared" si="71"/>
        <v>0.78749999999999998</v>
      </c>
      <c r="AC169">
        <f t="shared" si="72"/>
        <v>0.75</v>
      </c>
      <c r="AD169">
        <f t="shared" si="73"/>
        <v>0.72361111111111109</v>
      </c>
      <c r="AE169">
        <f t="shared" si="74"/>
        <v>0.70416666666666672</v>
      </c>
      <c r="AF169">
        <f t="shared" si="75"/>
        <v>0.70694444444444449</v>
      </c>
      <c r="AG169">
        <f t="shared" si="76"/>
        <v>0.71666666666666667</v>
      </c>
      <c r="AH169">
        <f t="shared" si="77"/>
        <v>0.75138888888888888</v>
      </c>
      <c r="AI169">
        <f t="shared" si="78"/>
        <v>0.78333333333333333</v>
      </c>
      <c r="AJ169">
        <f t="shared" si="79"/>
        <v>0.84305555555555556</v>
      </c>
      <c r="AK169">
        <f t="shared" si="80"/>
        <v>0.91527777777777775</v>
      </c>
      <c r="AL169">
        <f t="shared" si="81"/>
        <v>0.93611111111111112</v>
      </c>
      <c r="AM169">
        <f t="shared" si="82"/>
        <v>0.92500000000000004</v>
      </c>
      <c r="AN169">
        <f t="shared" si="83"/>
        <v>0.88749999999999996</v>
      </c>
      <c r="AO169">
        <f t="shared" si="84"/>
        <v>0.90972222222222221</v>
      </c>
      <c r="AP169">
        <f t="shared" si="85"/>
        <v>0.93194444444444446</v>
      </c>
      <c r="AQ169">
        <f t="shared" si="86"/>
        <v>0.94305555555555554</v>
      </c>
      <c r="AR169">
        <f t="shared" si="87"/>
        <v>0.96527777777777779</v>
      </c>
      <c r="AS169">
        <f t="shared" si="88"/>
        <v>0.97777777777777775</v>
      </c>
      <c r="AT169">
        <f t="shared" si="89"/>
        <v>0.98750000000000004</v>
      </c>
      <c r="AU169">
        <f t="shared" si="90"/>
        <v>1</v>
      </c>
      <c r="AV169">
        <f t="shared" si="91"/>
        <v>1</v>
      </c>
      <c r="AW169">
        <f t="shared" si="92"/>
        <v>0.95694444444444449</v>
      </c>
      <c r="AX169">
        <f t="shared" si="93"/>
        <v>0.9</v>
      </c>
      <c r="AY169">
        <f t="shared" si="94"/>
        <v>0.85833333333333328</v>
      </c>
      <c r="AZ169">
        <f t="shared" si="95"/>
        <v>0.70416666666666672</v>
      </c>
      <c r="BA169" s="9" t="s">
        <v>37</v>
      </c>
      <c r="BB169" t="str" cm="1">
        <f t="array" ref="BB169">_xlfn.SWITCH(MONTH($AA169),3,"봄",4,"봄",5,"봄",6,"여름",7,"여름",8,"여름",9,"가을",10,"가을",11,"가을",12,"겨울",1,"겨울",2,"겨울")</f>
        <v>여름</v>
      </c>
      <c r="BD169" t="str">
        <f t="shared" si="96"/>
        <v/>
      </c>
      <c r="BE169" s="6">
        <f>[1]ptemp!$F169</f>
        <v>13</v>
      </c>
      <c r="BF169">
        <f>[1]solar!$E169</f>
        <v>3</v>
      </c>
      <c r="BG169" t="str">
        <f t="shared" si="97"/>
        <v>0</v>
      </c>
      <c r="BH169" s="11"/>
      <c r="BI169">
        <f t="shared" si="98"/>
        <v>4</v>
      </c>
      <c r="BJ169">
        <f t="shared" si="99"/>
        <v>0</v>
      </c>
      <c r="BK169">
        <f t="shared" si="100"/>
        <v>2</v>
      </c>
      <c r="BL169">
        <f t="shared" si="101"/>
        <v>4</v>
      </c>
      <c r="BM169">
        <f t="shared" si="102"/>
        <v>20</v>
      </c>
      <c r="BN169" s="11">
        <v>25.1</v>
      </c>
      <c r="BO169">
        <f t="shared" si="103"/>
        <v>7</v>
      </c>
      <c r="BR169">
        <v>1</v>
      </c>
      <c r="BS169">
        <v>10</v>
      </c>
      <c r="BT169">
        <v>22</v>
      </c>
      <c r="BU169">
        <v>2</v>
      </c>
      <c r="BV169">
        <v>5</v>
      </c>
      <c r="BW169">
        <v>19</v>
      </c>
      <c r="BX169">
        <v>3</v>
      </c>
      <c r="BY169">
        <v>12</v>
      </c>
      <c r="BZ169">
        <v>19</v>
      </c>
      <c r="CA169">
        <v>4</v>
      </c>
      <c r="CB169">
        <v>4</v>
      </c>
      <c r="CC169">
        <v>18</v>
      </c>
      <c r="CE169" t="s">
        <v>82</v>
      </c>
      <c r="CF169">
        <v>12</v>
      </c>
      <c r="CG169">
        <v>20</v>
      </c>
      <c r="CH169" t="s">
        <v>81</v>
      </c>
      <c r="CI169">
        <v>5</v>
      </c>
      <c r="CJ169">
        <v>18</v>
      </c>
    </row>
    <row r="170" spans="1:88" ht="15.6">
      <c r="A170" s="2">
        <v>20210618</v>
      </c>
      <c r="B170" s="2">
        <v>575</v>
      </c>
      <c r="C170" s="2">
        <v>545</v>
      </c>
      <c r="D170" s="2">
        <v>528</v>
      </c>
      <c r="E170" s="2">
        <v>516</v>
      </c>
      <c r="F170" s="2">
        <v>514</v>
      </c>
      <c r="G170" s="2">
        <v>523</v>
      </c>
      <c r="H170" s="2">
        <v>554</v>
      </c>
      <c r="I170" s="2">
        <v>598</v>
      </c>
      <c r="J170" s="2">
        <v>642</v>
      </c>
      <c r="K170" s="2">
        <v>682</v>
      </c>
      <c r="L170" s="2">
        <v>653</v>
      </c>
      <c r="M170" s="2">
        <v>636</v>
      </c>
      <c r="N170" s="2">
        <v>673</v>
      </c>
      <c r="O170" s="2">
        <v>692</v>
      </c>
      <c r="P170" s="2">
        <v>702</v>
      </c>
      <c r="Q170" s="2">
        <v>711</v>
      </c>
      <c r="R170" s="2">
        <v>707</v>
      </c>
      <c r="S170" s="2">
        <v>721</v>
      </c>
      <c r="T170" s="2">
        <v>739</v>
      </c>
      <c r="U170" s="2">
        <v>739</v>
      </c>
      <c r="V170" s="2">
        <v>731</v>
      </c>
      <c r="W170" s="2">
        <v>701</v>
      </c>
      <c r="X170" s="2">
        <v>658</v>
      </c>
      <c r="Y170" s="2">
        <v>628</v>
      </c>
      <c r="AA170" s="4">
        <v>44365</v>
      </c>
      <c r="AB170">
        <f t="shared" si="71"/>
        <v>0.77807848443843031</v>
      </c>
      <c r="AC170">
        <f t="shared" si="72"/>
        <v>0.73748308525033834</v>
      </c>
      <c r="AD170">
        <f t="shared" si="73"/>
        <v>0.71447902571041944</v>
      </c>
      <c r="AE170">
        <f t="shared" si="74"/>
        <v>0.69824086603518265</v>
      </c>
      <c r="AF170">
        <f t="shared" si="75"/>
        <v>0.69553450608930989</v>
      </c>
      <c r="AG170">
        <f t="shared" si="76"/>
        <v>0.70771312584573753</v>
      </c>
      <c r="AH170">
        <f t="shared" si="77"/>
        <v>0.74966170500676588</v>
      </c>
      <c r="AI170">
        <f t="shared" si="78"/>
        <v>0.8092016238159675</v>
      </c>
      <c r="AJ170">
        <f t="shared" si="79"/>
        <v>0.86874154262516912</v>
      </c>
      <c r="AK170">
        <f t="shared" si="80"/>
        <v>0.92286874154262521</v>
      </c>
      <c r="AL170">
        <f t="shared" si="81"/>
        <v>0.88362652232746952</v>
      </c>
      <c r="AM170">
        <f t="shared" si="82"/>
        <v>0.86062246278755072</v>
      </c>
      <c r="AN170">
        <f t="shared" si="83"/>
        <v>0.91069012178619757</v>
      </c>
      <c r="AO170">
        <f t="shared" si="84"/>
        <v>0.93640054127198913</v>
      </c>
      <c r="AP170">
        <f t="shared" si="85"/>
        <v>0.94993234100135315</v>
      </c>
      <c r="AQ170">
        <f t="shared" si="86"/>
        <v>0.9621109607577808</v>
      </c>
      <c r="AR170">
        <f t="shared" si="87"/>
        <v>0.95669824086603517</v>
      </c>
      <c r="AS170">
        <f t="shared" si="88"/>
        <v>0.97564276048714482</v>
      </c>
      <c r="AT170">
        <f t="shared" si="89"/>
        <v>1</v>
      </c>
      <c r="AU170">
        <f t="shared" si="90"/>
        <v>1</v>
      </c>
      <c r="AV170">
        <f t="shared" si="91"/>
        <v>0.98917456021650885</v>
      </c>
      <c r="AW170">
        <f t="shared" si="92"/>
        <v>0.94857916102841677</v>
      </c>
      <c r="AX170">
        <f t="shared" si="93"/>
        <v>0.89039242219215153</v>
      </c>
      <c r="AY170">
        <f t="shared" si="94"/>
        <v>0.84979702300405957</v>
      </c>
      <c r="AZ170">
        <f t="shared" si="95"/>
        <v>0.69553450608930989</v>
      </c>
      <c r="BA170" s="6" t="s">
        <v>38</v>
      </c>
      <c r="BB170" t="str" cm="1">
        <f t="array" ref="BB170">_xlfn.SWITCH(MONTH($AA170),3,"봄",4,"봄",5,"봄",6,"여름",7,"여름",8,"여름",9,"가을",10,"가을",11,"가을",12,"겨울",1,"겨울",2,"겨울")</f>
        <v>여름</v>
      </c>
      <c r="BD170" t="str">
        <f t="shared" si="96"/>
        <v/>
      </c>
      <c r="BE170" s="6">
        <f>[1]ptemp!$F170</f>
        <v>13</v>
      </c>
      <c r="BF170">
        <f>[1]solar!$E170</f>
        <v>7</v>
      </c>
      <c r="BG170" t="str">
        <f t="shared" si="97"/>
        <v>0</v>
      </c>
      <c r="BH170" s="11"/>
      <c r="BI170">
        <f t="shared" si="98"/>
        <v>5</v>
      </c>
      <c r="BJ170">
        <f t="shared" si="99"/>
        <v>0</v>
      </c>
      <c r="BK170">
        <f t="shared" si="100"/>
        <v>2</v>
      </c>
      <c r="BL170">
        <f t="shared" si="101"/>
        <v>5</v>
      </c>
      <c r="BM170">
        <f t="shared" si="102"/>
        <v>19</v>
      </c>
      <c r="BN170" s="11">
        <v>26.9</v>
      </c>
      <c r="BO170">
        <f t="shared" si="103"/>
        <v>7</v>
      </c>
      <c r="BR170">
        <v>1</v>
      </c>
      <c r="BS170">
        <v>13</v>
      </c>
      <c r="BT170">
        <v>21</v>
      </c>
      <c r="BU170">
        <v>2</v>
      </c>
      <c r="BV170">
        <v>5</v>
      </c>
      <c r="BW170">
        <v>19</v>
      </c>
      <c r="BX170">
        <v>3</v>
      </c>
      <c r="BY170">
        <v>12</v>
      </c>
      <c r="BZ170">
        <v>19</v>
      </c>
      <c r="CA170">
        <v>4</v>
      </c>
      <c r="CB170">
        <v>13</v>
      </c>
      <c r="CC170">
        <v>18</v>
      </c>
      <c r="CE170" t="s">
        <v>82</v>
      </c>
      <c r="CF170">
        <v>13</v>
      </c>
      <c r="CG170">
        <v>21</v>
      </c>
      <c r="CH170" t="s">
        <v>81</v>
      </c>
      <c r="CI170">
        <v>5</v>
      </c>
      <c r="CJ170">
        <v>20</v>
      </c>
    </row>
    <row r="171" spans="1:88" ht="15.6">
      <c r="A171" s="2">
        <v>20210619</v>
      </c>
      <c r="B171" s="2">
        <v>584</v>
      </c>
      <c r="C171" s="2">
        <v>551</v>
      </c>
      <c r="D171" s="2">
        <v>531</v>
      </c>
      <c r="E171" s="2">
        <v>519</v>
      </c>
      <c r="F171" s="2">
        <v>520</v>
      </c>
      <c r="G171" s="2">
        <v>528</v>
      </c>
      <c r="H171" s="2">
        <v>525</v>
      </c>
      <c r="I171" s="2">
        <v>515</v>
      </c>
      <c r="J171" s="2">
        <v>498</v>
      </c>
      <c r="K171" s="2">
        <v>498</v>
      </c>
      <c r="L171" s="2">
        <v>508</v>
      </c>
      <c r="M171" s="2">
        <v>506</v>
      </c>
      <c r="N171" s="2">
        <v>507</v>
      </c>
      <c r="O171" s="2">
        <v>523</v>
      </c>
      <c r="P171" s="2">
        <v>551</v>
      </c>
      <c r="Q171" s="2">
        <v>596</v>
      </c>
      <c r="R171" s="2">
        <v>654</v>
      </c>
      <c r="S171" s="2">
        <v>691</v>
      </c>
      <c r="T171" s="2">
        <v>723</v>
      </c>
      <c r="U171" s="2">
        <v>731</v>
      </c>
      <c r="V171" s="2">
        <v>723</v>
      </c>
      <c r="W171" s="2">
        <v>696</v>
      </c>
      <c r="X171" s="2">
        <v>654</v>
      </c>
      <c r="Y171" s="2">
        <v>621</v>
      </c>
      <c r="AA171" s="4">
        <v>44366</v>
      </c>
      <c r="AB171">
        <f t="shared" si="71"/>
        <v>0.79890560875512995</v>
      </c>
      <c r="AC171">
        <f t="shared" si="72"/>
        <v>0.75376196990424071</v>
      </c>
      <c r="AD171">
        <f t="shared" si="73"/>
        <v>0.72640218878248974</v>
      </c>
      <c r="AE171">
        <f t="shared" si="74"/>
        <v>0.70998632010943907</v>
      </c>
      <c r="AF171">
        <f t="shared" si="75"/>
        <v>0.71135430916552667</v>
      </c>
      <c r="AG171">
        <f t="shared" si="76"/>
        <v>0.72229822161422708</v>
      </c>
      <c r="AH171">
        <f t="shared" si="77"/>
        <v>0.71819425444596441</v>
      </c>
      <c r="AI171">
        <f t="shared" si="78"/>
        <v>0.70451436388508892</v>
      </c>
      <c r="AJ171">
        <f t="shared" si="79"/>
        <v>0.68125854993160051</v>
      </c>
      <c r="AK171">
        <f t="shared" si="80"/>
        <v>0.68125854993160051</v>
      </c>
      <c r="AL171">
        <f t="shared" si="81"/>
        <v>0.69493844049247611</v>
      </c>
      <c r="AM171">
        <f t="shared" si="82"/>
        <v>0.69220246238030092</v>
      </c>
      <c r="AN171">
        <f t="shared" si="83"/>
        <v>0.69357045143638851</v>
      </c>
      <c r="AO171">
        <f t="shared" si="84"/>
        <v>0.71545827633378933</v>
      </c>
      <c r="AP171">
        <f t="shared" si="85"/>
        <v>0.75376196990424071</v>
      </c>
      <c r="AQ171">
        <f t="shared" si="86"/>
        <v>0.81532147742818062</v>
      </c>
      <c r="AR171">
        <f t="shared" si="87"/>
        <v>0.89466484268125857</v>
      </c>
      <c r="AS171">
        <f t="shared" si="88"/>
        <v>0.94528043775649795</v>
      </c>
      <c r="AT171">
        <f t="shared" si="89"/>
        <v>0.98905608755129959</v>
      </c>
      <c r="AU171">
        <f t="shared" si="90"/>
        <v>1</v>
      </c>
      <c r="AV171">
        <f t="shared" si="91"/>
        <v>0.98905608755129959</v>
      </c>
      <c r="AW171">
        <f t="shared" si="92"/>
        <v>0.95212038303693569</v>
      </c>
      <c r="AX171">
        <f t="shared" si="93"/>
        <v>0.89466484268125857</v>
      </c>
      <c r="AY171">
        <f t="shared" si="94"/>
        <v>0.84952120383036933</v>
      </c>
      <c r="AZ171">
        <f t="shared" si="95"/>
        <v>0.68125854993160051</v>
      </c>
      <c r="BA171" s="8" t="s">
        <v>39</v>
      </c>
      <c r="BB171" t="str" cm="1">
        <f t="array" ref="BB171">_xlfn.SWITCH(MONTH($AA171),3,"봄",4,"봄",5,"봄",6,"여름",7,"여름",8,"여름",9,"가을",10,"가을",11,"가을",12,"겨울",1,"겨울",2,"겨울")</f>
        <v>여름</v>
      </c>
      <c r="BD171" t="str">
        <f t="shared" si="96"/>
        <v>휴일</v>
      </c>
      <c r="BE171" s="6">
        <f>[1]ptemp!$F171</f>
        <v>14</v>
      </c>
      <c r="BF171">
        <f>[1]solar!$E171</f>
        <v>16</v>
      </c>
      <c r="BG171" t="str">
        <f t="shared" si="97"/>
        <v>0</v>
      </c>
      <c r="BH171" s="11"/>
      <c r="BI171">
        <f t="shared" si="98"/>
        <v>6</v>
      </c>
      <c r="BJ171">
        <f t="shared" si="99"/>
        <v>1</v>
      </c>
      <c r="BK171">
        <f t="shared" si="100"/>
        <v>2</v>
      </c>
      <c r="BL171">
        <f t="shared" si="101"/>
        <v>9</v>
      </c>
      <c r="BM171">
        <f t="shared" si="102"/>
        <v>20</v>
      </c>
      <c r="BN171" s="11">
        <v>28.6</v>
      </c>
      <c r="BO171">
        <f t="shared" si="103"/>
        <v>8</v>
      </c>
      <c r="BR171">
        <v>1</v>
      </c>
      <c r="BS171">
        <v>10</v>
      </c>
      <c r="BT171">
        <v>21</v>
      </c>
      <c r="BU171">
        <v>2</v>
      </c>
      <c r="BV171">
        <v>5</v>
      </c>
      <c r="BW171">
        <v>20</v>
      </c>
      <c r="BX171">
        <v>3</v>
      </c>
      <c r="BY171">
        <v>13</v>
      </c>
      <c r="BZ171">
        <v>19</v>
      </c>
      <c r="CA171">
        <v>4</v>
      </c>
      <c r="CB171">
        <v>12</v>
      </c>
      <c r="CC171">
        <v>20</v>
      </c>
      <c r="CE171" t="s">
        <v>82</v>
      </c>
      <c r="CF171">
        <v>4</v>
      </c>
      <c r="CG171">
        <v>20</v>
      </c>
      <c r="CH171" t="s">
        <v>81</v>
      </c>
      <c r="CI171">
        <v>4</v>
      </c>
      <c r="CJ171">
        <v>18</v>
      </c>
    </row>
    <row r="172" spans="1:88" ht="15.6">
      <c r="A172" s="2">
        <v>20210620</v>
      </c>
      <c r="B172" s="2">
        <v>574</v>
      </c>
      <c r="C172" s="2">
        <v>539</v>
      </c>
      <c r="D172" s="2">
        <v>522</v>
      </c>
      <c r="E172" s="2">
        <v>510</v>
      </c>
      <c r="F172" s="2">
        <v>509</v>
      </c>
      <c r="G172" s="2">
        <v>517</v>
      </c>
      <c r="H172" s="2">
        <v>512</v>
      </c>
      <c r="I172" s="2">
        <v>480</v>
      </c>
      <c r="J172" s="2">
        <v>479</v>
      </c>
      <c r="K172" s="2">
        <v>449</v>
      </c>
      <c r="L172" s="2">
        <v>492</v>
      </c>
      <c r="M172" s="2">
        <v>473</v>
      </c>
      <c r="N172" s="2">
        <v>491</v>
      </c>
      <c r="O172" s="2">
        <v>497</v>
      </c>
      <c r="P172" s="2">
        <v>521</v>
      </c>
      <c r="Q172" s="2">
        <v>571</v>
      </c>
      <c r="R172" s="2">
        <v>633</v>
      </c>
      <c r="S172" s="2">
        <v>669</v>
      </c>
      <c r="T172" s="2">
        <v>720</v>
      </c>
      <c r="U172" s="2">
        <v>715</v>
      </c>
      <c r="V172" s="2">
        <v>713</v>
      </c>
      <c r="W172" s="2">
        <v>687</v>
      </c>
      <c r="X172" s="2">
        <v>648</v>
      </c>
      <c r="Y172" s="2">
        <v>617</v>
      </c>
      <c r="AA172" s="4">
        <v>44367</v>
      </c>
      <c r="AB172">
        <f t="shared" si="71"/>
        <v>0.79722222222222228</v>
      </c>
      <c r="AC172">
        <f t="shared" si="72"/>
        <v>0.74861111111111112</v>
      </c>
      <c r="AD172">
        <f t="shared" si="73"/>
        <v>0.72499999999999998</v>
      </c>
      <c r="AE172">
        <f t="shared" si="74"/>
        <v>0.70833333333333337</v>
      </c>
      <c r="AF172">
        <f t="shared" si="75"/>
        <v>0.70694444444444449</v>
      </c>
      <c r="AG172">
        <f t="shared" si="76"/>
        <v>0.71805555555555556</v>
      </c>
      <c r="AH172">
        <f t="shared" si="77"/>
        <v>0.71111111111111114</v>
      </c>
      <c r="AI172">
        <f t="shared" si="78"/>
        <v>0.66666666666666663</v>
      </c>
      <c r="AJ172">
        <f t="shared" si="79"/>
        <v>0.66527777777777775</v>
      </c>
      <c r="AK172">
        <f t="shared" si="80"/>
        <v>0.62361111111111112</v>
      </c>
      <c r="AL172">
        <f t="shared" si="81"/>
        <v>0.68333333333333335</v>
      </c>
      <c r="AM172">
        <f t="shared" si="82"/>
        <v>0.65694444444444444</v>
      </c>
      <c r="AN172">
        <f t="shared" si="83"/>
        <v>0.68194444444444446</v>
      </c>
      <c r="AO172">
        <f t="shared" si="84"/>
        <v>0.69027777777777777</v>
      </c>
      <c r="AP172">
        <f t="shared" si="85"/>
        <v>0.72361111111111109</v>
      </c>
      <c r="AQ172">
        <f t="shared" si="86"/>
        <v>0.79305555555555551</v>
      </c>
      <c r="AR172">
        <f t="shared" si="87"/>
        <v>0.87916666666666665</v>
      </c>
      <c r="AS172">
        <f t="shared" si="88"/>
        <v>0.9291666666666667</v>
      </c>
      <c r="AT172">
        <f t="shared" si="89"/>
        <v>1</v>
      </c>
      <c r="AU172">
        <f t="shared" si="90"/>
        <v>0.99305555555555558</v>
      </c>
      <c r="AV172">
        <f t="shared" si="91"/>
        <v>0.99027777777777781</v>
      </c>
      <c r="AW172">
        <f t="shared" si="92"/>
        <v>0.95416666666666672</v>
      </c>
      <c r="AX172">
        <f t="shared" si="93"/>
        <v>0.9</v>
      </c>
      <c r="AY172">
        <f t="shared" si="94"/>
        <v>0.8569444444444444</v>
      </c>
      <c r="AZ172">
        <f t="shared" si="95"/>
        <v>0.62361111111111112</v>
      </c>
      <c r="BA172" s="9" t="s">
        <v>40</v>
      </c>
      <c r="BB172" t="str" cm="1">
        <f t="array" ref="BB172">_xlfn.SWITCH(MONTH($AA172),3,"봄",4,"봄",5,"봄",6,"여름",7,"여름",8,"여름",9,"가을",10,"가을",11,"가을",12,"겨울",1,"겨울",2,"겨울")</f>
        <v>여름</v>
      </c>
      <c r="BD172" t="str">
        <f t="shared" si="96"/>
        <v>휴일</v>
      </c>
      <c r="BE172" s="6">
        <f>[1]ptemp!$F172</f>
        <v>13</v>
      </c>
      <c r="BF172">
        <f>[1]solar!$E172</f>
        <v>16</v>
      </c>
      <c r="BG172" t="str">
        <f t="shared" si="97"/>
        <v>0</v>
      </c>
      <c r="BH172" s="11"/>
      <c r="BI172">
        <f t="shared" si="98"/>
        <v>7</v>
      </c>
      <c r="BJ172">
        <f t="shared" si="99"/>
        <v>2</v>
      </c>
      <c r="BK172">
        <f t="shared" si="100"/>
        <v>2</v>
      </c>
      <c r="BL172">
        <f t="shared" si="101"/>
        <v>10</v>
      </c>
      <c r="BM172">
        <f t="shared" si="102"/>
        <v>19</v>
      </c>
      <c r="BN172" s="11">
        <v>27.4</v>
      </c>
      <c r="BO172">
        <f t="shared" si="103"/>
        <v>8</v>
      </c>
      <c r="BR172">
        <v>1</v>
      </c>
      <c r="BS172">
        <v>11</v>
      </c>
      <c r="BT172">
        <v>21</v>
      </c>
      <c r="BU172">
        <v>2</v>
      </c>
      <c r="BV172">
        <v>5</v>
      </c>
      <c r="BW172">
        <v>18</v>
      </c>
      <c r="BX172">
        <v>3</v>
      </c>
      <c r="BY172">
        <v>13</v>
      </c>
      <c r="BZ172">
        <v>19</v>
      </c>
      <c r="CA172">
        <v>4</v>
      </c>
      <c r="CB172">
        <v>5</v>
      </c>
      <c r="CC172">
        <v>18</v>
      </c>
      <c r="CE172" t="s">
        <v>82</v>
      </c>
      <c r="CF172">
        <v>4</v>
      </c>
      <c r="CG172">
        <v>21</v>
      </c>
      <c r="CH172" t="s">
        <v>81</v>
      </c>
      <c r="CI172">
        <v>4</v>
      </c>
      <c r="CJ172">
        <v>19</v>
      </c>
    </row>
    <row r="173" spans="1:88" ht="15.6">
      <c r="A173" s="2">
        <v>20210621</v>
      </c>
      <c r="B173" s="2">
        <v>569</v>
      </c>
      <c r="C173" s="2">
        <v>539</v>
      </c>
      <c r="D173" s="2">
        <v>519</v>
      </c>
      <c r="E173" s="2">
        <v>509</v>
      </c>
      <c r="F173" s="2">
        <v>509</v>
      </c>
      <c r="G173" s="2">
        <v>518</v>
      </c>
      <c r="H173" s="2">
        <v>524</v>
      </c>
      <c r="I173" s="2">
        <v>520</v>
      </c>
      <c r="J173" s="2">
        <v>541</v>
      </c>
      <c r="K173" s="2">
        <v>570</v>
      </c>
      <c r="L173" s="2">
        <v>591</v>
      </c>
      <c r="M173" s="2">
        <v>592</v>
      </c>
      <c r="N173" s="2">
        <v>586</v>
      </c>
      <c r="O173" s="2">
        <v>616</v>
      </c>
      <c r="P173" s="2">
        <v>650</v>
      </c>
      <c r="Q173" s="2">
        <v>682</v>
      </c>
      <c r="R173" s="2">
        <v>722</v>
      </c>
      <c r="S173" s="2">
        <v>794</v>
      </c>
      <c r="T173" s="2">
        <v>789</v>
      </c>
      <c r="U173" s="2">
        <v>774</v>
      </c>
      <c r="V173" s="2">
        <v>762</v>
      </c>
      <c r="W173" s="2">
        <v>726</v>
      </c>
      <c r="X173" s="2">
        <v>674</v>
      </c>
      <c r="Y173" s="2">
        <v>642</v>
      </c>
      <c r="AA173" s="4">
        <v>44368</v>
      </c>
      <c r="AB173">
        <f t="shared" si="71"/>
        <v>0.71662468513853905</v>
      </c>
      <c r="AC173">
        <f t="shared" si="72"/>
        <v>0.67884130982367763</v>
      </c>
      <c r="AD173">
        <f t="shared" si="73"/>
        <v>0.65365239294710331</v>
      </c>
      <c r="AE173">
        <f t="shared" si="74"/>
        <v>0.6410579345088161</v>
      </c>
      <c r="AF173">
        <f t="shared" si="75"/>
        <v>0.6410579345088161</v>
      </c>
      <c r="AG173">
        <f t="shared" si="76"/>
        <v>0.65239294710327456</v>
      </c>
      <c r="AH173">
        <f t="shared" si="77"/>
        <v>0.65994962216624686</v>
      </c>
      <c r="AI173">
        <f t="shared" si="78"/>
        <v>0.65491183879093195</v>
      </c>
      <c r="AJ173">
        <f t="shared" si="79"/>
        <v>0.68136020151133503</v>
      </c>
      <c r="AK173">
        <f t="shared" si="80"/>
        <v>0.71788413098236781</v>
      </c>
      <c r="AL173">
        <f t="shared" si="81"/>
        <v>0.74433249370277077</v>
      </c>
      <c r="AM173">
        <f t="shared" si="82"/>
        <v>0.74559193954659952</v>
      </c>
      <c r="AN173">
        <f t="shared" si="83"/>
        <v>0.73803526448362722</v>
      </c>
      <c r="AO173">
        <f t="shared" si="84"/>
        <v>0.77581863979848864</v>
      </c>
      <c r="AP173">
        <f t="shared" si="85"/>
        <v>0.81863979848866497</v>
      </c>
      <c r="AQ173">
        <f t="shared" si="86"/>
        <v>0.8589420654911839</v>
      </c>
      <c r="AR173">
        <f t="shared" si="87"/>
        <v>0.90931989924433254</v>
      </c>
      <c r="AS173">
        <f t="shared" si="88"/>
        <v>1</v>
      </c>
      <c r="AT173">
        <f t="shared" si="89"/>
        <v>0.99370277078085645</v>
      </c>
      <c r="AU173">
        <f t="shared" si="90"/>
        <v>0.97481108312342568</v>
      </c>
      <c r="AV173">
        <f t="shared" si="91"/>
        <v>0.95969773299748107</v>
      </c>
      <c r="AW173">
        <f t="shared" si="92"/>
        <v>0.91435768261964734</v>
      </c>
      <c r="AX173">
        <f t="shared" si="93"/>
        <v>0.8488664987405542</v>
      </c>
      <c r="AY173">
        <f t="shared" si="94"/>
        <v>0.80856423173803527</v>
      </c>
      <c r="AZ173">
        <f t="shared" si="95"/>
        <v>0.6410579345088161</v>
      </c>
      <c r="BA173" s="6" t="s">
        <v>34</v>
      </c>
      <c r="BB173" t="str" cm="1">
        <f t="array" ref="BB173">_xlfn.SWITCH(MONTH($AA173),3,"봄",4,"봄",5,"봄",6,"여름",7,"여름",8,"여름",9,"가을",10,"가을",11,"가을",12,"겨울",1,"겨울",2,"겨울")</f>
        <v>여름</v>
      </c>
      <c r="BD173" t="str">
        <f t="shared" si="96"/>
        <v/>
      </c>
      <c r="BE173" s="6">
        <f>[1]ptemp!$F173</f>
        <v>14</v>
      </c>
      <c r="BF173">
        <f>[1]solar!$E173</f>
        <v>16</v>
      </c>
      <c r="BG173" t="str">
        <f t="shared" si="97"/>
        <v>0</v>
      </c>
      <c r="BH173" s="11"/>
      <c r="BI173">
        <f t="shared" si="98"/>
        <v>1</v>
      </c>
      <c r="BJ173">
        <f t="shared" si="99"/>
        <v>0</v>
      </c>
      <c r="BK173">
        <f t="shared" si="100"/>
        <v>2</v>
      </c>
      <c r="BL173">
        <f t="shared" si="101"/>
        <v>4</v>
      </c>
      <c r="BM173">
        <f t="shared" si="102"/>
        <v>18</v>
      </c>
      <c r="BN173" s="11">
        <v>29.6</v>
      </c>
      <c r="BO173">
        <f t="shared" si="103"/>
        <v>8</v>
      </c>
      <c r="BR173">
        <v>1</v>
      </c>
      <c r="BS173">
        <v>13</v>
      </c>
      <c r="BT173">
        <v>21</v>
      </c>
      <c r="BU173">
        <v>2</v>
      </c>
      <c r="BV173">
        <v>4</v>
      </c>
      <c r="BW173">
        <v>17</v>
      </c>
      <c r="BX173">
        <v>3</v>
      </c>
      <c r="BY173">
        <v>4</v>
      </c>
      <c r="BZ173">
        <v>19</v>
      </c>
      <c r="CA173">
        <v>4</v>
      </c>
      <c r="CB173">
        <v>13</v>
      </c>
      <c r="CC173">
        <v>18</v>
      </c>
      <c r="CE173" t="s">
        <v>82</v>
      </c>
      <c r="CF173">
        <v>12</v>
      </c>
      <c r="CG173">
        <v>21</v>
      </c>
      <c r="CH173" t="s">
        <v>81</v>
      </c>
      <c r="CI173">
        <v>5</v>
      </c>
      <c r="CJ173">
        <v>20</v>
      </c>
    </row>
    <row r="174" spans="1:88" ht="15.6">
      <c r="A174" s="2">
        <v>20210622</v>
      </c>
      <c r="B174" s="2">
        <v>591</v>
      </c>
      <c r="C174" s="2">
        <v>558</v>
      </c>
      <c r="D174" s="2">
        <v>538</v>
      </c>
      <c r="E174" s="2">
        <v>527</v>
      </c>
      <c r="F174" s="2">
        <v>526</v>
      </c>
      <c r="G174" s="2">
        <v>536</v>
      </c>
      <c r="H174" s="2">
        <v>550</v>
      </c>
      <c r="I174" s="2">
        <v>564</v>
      </c>
      <c r="J174" s="2">
        <v>601</v>
      </c>
      <c r="K174" s="2">
        <v>604</v>
      </c>
      <c r="L174" s="2">
        <v>610</v>
      </c>
      <c r="M174" s="2">
        <v>602</v>
      </c>
      <c r="N174" s="2">
        <v>594</v>
      </c>
      <c r="O174" s="2">
        <v>626</v>
      </c>
      <c r="P174" s="2">
        <v>646</v>
      </c>
      <c r="Q174" s="2">
        <v>655</v>
      </c>
      <c r="R174" s="2">
        <v>732</v>
      </c>
      <c r="S174" s="2">
        <v>789</v>
      </c>
      <c r="T174" s="2">
        <v>785</v>
      </c>
      <c r="U174" s="2">
        <v>789</v>
      </c>
      <c r="V174" s="2">
        <v>777</v>
      </c>
      <c r="W174" s="2">
        <v>744</v>
      </c>
      <c r="X174" s="2">
        <v>692</v>
      </c>
      <c r="Y174" s="2">
        <v>658</v>
      </c>
      <c r="AA174" s="4">
        <v>44369</v>
      </c>
      <c r="AB174">
        <f t="shared" si="71"/>
        <v>0.74904942965779464</v>
      </c>
      <c r="AC174">
        <f t="shared" si="72"/>
        <v>0.70722433460076051</v>
      </c>
      <c r="AD174">
        <f t="shared" si="73"/>
        <v>0.68187579214195182</v>
      </c>
      <c r="AE174">
        <f t="shared" si="74"/>
        <v>0.66793409378960711</v>
      </c>
      <c r="AF174">
        <f t="shared" si="75"/>
        <v>0.66666666666666663</v>
      </c>
      <c r="AG174">
        <f t="shared" si="76"/>
        <v>0.67934093789607097</v>
      </c>
      <c r="AH174">
        <f t="shared" si="77"/>
        <v>0.69708491761723701</v>
      </c>
      <c r="AI174">
        <f t="shared" si="78"/>
        <v>0.71482889733840305</v>
      </c>
      <c r="AJ174">
        <f t="shared" si="79"/>
        <v>0.76172370088719898</v>
      </c>
      <c r="AK174">
        <f t="shared" si="80"/>
        <v>0.76552598225602031</v>
      </c>
      <c r="AL174">
        <f t="shared" si="81"/>
        <v>0.77313054499366285</v>
      </c>
      <c r="AM174">
        <f t="shared" si="82"/>
        <v>0.76299112801013946</v>
      </c>
      <c r="AN174">
        <f t="shared" si="83"/>
        <v>0.75285171102661597</v>
      </c>
      <c r="AO174">
        <f t="shared" si="84"/>
        <v>0.79340937896070973</v>
      </c>
      <c r="AP174">
        <f t="shared" si="85"/>
        <v>0.81875792141951842</v>
      </c>
      <c r="AQ174">
        <f t="shared" si="86"/>
        <v>0.83016476552598228</v>
      </c>
      <c r="AR174">
        <f t="shared" si="87"/>
        <v>0.92775665399239549</v>
      </c>
      <c r="AS174">
        <f t="shared" si="88"/>
        <v>1</v>
      </c>
      <c r="AT174">
        <f t="shared" si="89"/>
        <v>0.99493029150823831</v>
      </c>
      <c r="AU174">
        <f t="shared" si="90"/>
        <v>1</v>
      </c>
      <c r="AV174">
        <f t="shared" si="91"/>
        <v>0.98479087452471481</v>
      </c>
      <c r="AW174">
        <f t="shared" si="92"/>
        <v>0.94296577946768056</v>
      </c>
      <c r="AX174">
        <f t="shared" si="93"/>
        <v>0.87705956907477822</v>
      </c>
      <c r="AY174">
        <f t="shared" si="94"/>
        <v>0.8339670468948035</v>
      </c>
      <c r="AZ174">
        <f t="shared" si="95"/>
        <v>0.66666666666666663</v>
      </c>
      <c r="BA174" s="8" t="s">
        <v>35</v>
      </c>
      <c r="BB174" t="str" cm="1">
        <f t="array" ref="BB174">_xlfn.SWITCH(MONTH($AA174),3,"봄",4,"봄",5,"봄",6,"여름",7,"여름",8,"여름",9,"가을",10,"가을",11,"가을",12,"겨울",1,"겨울",2,"겨울")</f>
        <v>여름</v>
      </c>
      <c r="BD174" t="str">
        <f t="shared" si="96"/>
        <v/>
      </c>
      <c r="BE174" s="6">
        <f>[1]ptemp!$F174</f>
        <v>14</v>
      </c>
      <c r="BF174">
        <f>[1]solar!$E174</f>
        <v>16</v>
      </c>
      <c r="BG174" t="str">
        <f t="shared" si="97"/>
        <v>0</v>
      </c>
      <c r="BH174" s="11"/>
      <c r="BI174">
        <f t="shared" si="98"/>
        <v>2</v>
      </c>
      <c r="BJ174">
        <f t="shared" si="99"/>
        <v>0</v>
      </c>
      <c r="BK174">
        <f t="shared" si="100"/>
        <v>2</v>
      </c>
      <c r="BL174">
        <f t="shared" si="101"/>
        <v>5</v>
      </c>
      <c r="BM174">
        <f t="shared" si="102"/>
        <v>18</v>
      </c>
      <c r="BN174" s="11">
        <v>29</v>
      </c>
      <c r="BO174">
        <f t="shared" si="103"/>
        <v>8</v>
      </c>
      <c r="BR174">
        <v>1</v>
      </c>
      <c r="BS174">
        <v>13</v>
      </c>
      <c r="BT174">
        <v>21</v>
      </c>
      <c r="BU174">
        <v>2</v>
      </c>
      <c r="BV174">
        <v>5</v>
      </c>
      <c r="BW174">
        <v>18</v>
      </c>
      <c r="BX174">
        <v>3</v>
      </c>
      <c r="BY174">
        <v>5</v>
      </c>
      <c r="BZ174">
        <v>18</v>
      </c>
      <c r="CA174">
        <v>4</v>
      </c>
      <c r="CB174">
        <v>4</v>
      </c>
      <c r="CC174">
        <v>18</v>
      </c>
      <c r="CE174" t="s">
        <v>82</v>
      </c>
      <c r="CF174">
        <v>5</v>
      </c>
      <c r="CG174">
        <v>20</v>
      </c>
      <c r="CH174" t="s">
        <v>81</v>
      </c>
      <c r="CI174">
        <v>8</v>
      </c>
      <c r="CJ174">
        <v>20</v>
      </c>
    </row>
    <row r="175" spans="1:88" ht="15.6">
      <c r="A175" s="2">
        <v>20210623</v>
      </c>
      <c r="B175" s="2">
        <v>607</v>
      </c>
      <c r="C175" s="2">
        <v>569</v>
      </c>
      <c r="D175" s="2">
        <v>547</v>
      </c>
      <c r="E175" s="2">
        <v>532</v>
      </c>
      <c r="F175" s="2">
        <v>529</v>
      </c>
      <c r="G175" s="2">
        <v>537</v>
      </c>
      <c r="H175" s="2">
        <v>546</v>
      </c>
      <c r="I175" s="2">
        <v>559</v>
      </c>
      <c r="J175" s="2">
        <v>583</v>
      </c>
      <c r="K175" s="2">
        <v>609</v>
      </c>
      <c r="L175" s="2">
        <v>632</v>
      </c>
      <c r="M175" s="2">
        <v>661</v>
      </c>
      <c r="N175" s="2">
        <v>721</v>
      </c>
      <c r="O175" s="2">
        <v>720</v>
      </c>
      <c r="P175" s="2">
        <v>670</v>
      </c>
      <c r="Q175" s="2">
        <v>705</v>
      </c>
      <c r="R175" s="2">
        <v>735</v>
      </c>
      <c r="S175" s="2">
        <v>763</v>
      </c>
      <c r="T175" s="2">
        <v>766</v>
      </c>
      <c r="U175" s="2">
        <v>773</v>
      </c>
      <c r="V175" s="2">
        <v>766</v>
      </c>
      <c r="W175" s="2">
        <v>737</v>
      </c>
      <c r="X175" s="2">
        <v>682</v>
      </c>
      <c r="Y175" s="2">
        <v>648</v>
      </c>
      <c r="AA175" s="4">
        <v>44370</v>
      </c>
      <c r="AB175">
        <f t="shared" si="71"/>
        <v>0.78525226390685643</v>
      </c>
      <c r="AC175">
        <f t="shared" si="72"/>
        <v>0.73609314359637779</v>
      </c>
      <c r="AD175">
        <f t="shared" si="73"/>
        <v>0.7076326002587322</v>
      </c>
      <c r="AE175">
        <f t="shared" si="74"/>
        <v>0.68822768434670112</v>
      </c>
      <c r="AF175">
        <f t="shared" si="75"/>
        <v>0.68434670116429497</v>
      </c>
      <c r="AG175">
        <f t="shared" si="76"/>
        <v>0.69469598965071155</v>
      </c>
      <c r="AH175">
        <f t="shared" si="77"/>
        <v>0.70633893919793012</v>
      </c>
      <c r="AI175">
        <f t="shared" si="78"/>
        <v>0.72315653298835703</v>
      </c>
      <c r="AJ175">
        <f t="shared" si="79"/>
        <v>0.75420439844760667</v>
      </c>
      <c r="AK175">
        <f t="shared" si="80"/>
        <v>0.78783958602846049</v>
      </c>
      <c r="AL175">
        <f t="shared" si="81"/>
        <v>0.81759379042690816</v>
      </c>
      <c r="AM175">
        <f t="shared" si="82"/>
        <v>0.85510996119016813</v>
      </c>
      <c r="AN175">
        <f t="shared" si="83"/>
        <v>0.93272962483829236</v>
      </c>
      <c r="AO175">
        <f t="shared" si="84"/>
        <v>0.93143596377749027</v>
      </c>
      <c r="AP175">
        <f t="shared" si="85"/>
        <v>0.86675291073738681</v>
      </c>
      <c r="AQ175">
        <f t="shared" si="86"/>
        <v>0.9120310478654593</v>
      </c>
      <c r="AR175">
        <f t="shared" si="87"/>
        <v>0.95084087968952136</v>
      </c>
      <c r="AS175">
        <f t="shared" si="88"/>
        <v>0.98706338939197935</v>
      </c>
      <c r="AT175">
        <f t="shared" si="89"/>
        <v>0.9909443725743855</v>
      </c>
      <c r="AU175">
        <f t="shared" si="90"/>
        <v>1</v>
      </c>
      <c r="AV175">
        <f t="shared" si="91"/>
        <v>0.9909443725743855</v>
      </c>
      <c r="AW175">
        <f t="shared" si="92"/>
        <v>0.95342820181112553</v>
      </c>
      <c r="AX175">
        <f t="shared" si="93"/>
        <v>0.88227684346701163</v>
      </c>
      <c r="AY175">
        <f t="shared" si="94"/>
        <v>0.83829236739974122</v>
      </c>
      <c r="AZ175">
        <f t="shared" si="95"/>
        <v>0.68434670116429497</v>
      </c>
      <c r="BA175" s="9" t="s">
        <v>36</v>
      </c>
      <c r="BB175" t="str" cm="1">
        <f t="array" ref="BB175">_xlfn.SWITCH(MONTH($AA175),3,"봄",4,"봄",5,"봄",6,"여름",7,"여름",8,"여름",9,"가을",10,"가을",11,"가을",12,"겨울",1,"겨울",2,"겨울")</f>
        <v>여름</v>
      </c>
      <c r="BD175" t="str">
        <f t="shared" si="96"/>
        <v/>
      </c>
      <c r="BE175" s="6">
        <f>[1]ptemp!$F175</f>
        <v>14</v>
      </c>
      <c r="BF175">
        <f>[1]solar!$E175</f>
        <v>15</v>
      </c>
      <c r="BG175" t="str">
        <f t="shared" si="97"/>
        <v>0</v>
      </c>
      <c r="BH175" s="11"/>
      <c r="BI175">
        <f t="shared" si="98"/>
        <v>3</v>
      </c>
      <c r="BJ175">
        <f t="shared" si="99"/>
        <v>0</v>
      </c>
      <c r="BK175">
        <f t="shared" si="100"/>
        <v>2</v>
      </c>
      <c r="BL175">
        <f t="shared" si="101"/>
        <v>5</v>
      </c>
      <c r="BM175">
        <f t="shared" si="102"/>
        <v>20</v>
      </c>
      <c r="BN175" s="11">
        <v>27.9</v>
      </c>
      <c r="BO175">
        <f t="shared" si="103"/>
        <v>8</v>
      </c>
      <c r="BR175">
        <v>1</v>
      </c>
      <c r="BS175">
        <v>4</v>
      </c>
      <c r="BT175">
        <v>20</v>
      </c>
      <c r="BU175">
        <v>2</v>
      </c>
      <c r="BV175">
        <v>5</v>
      </c>
      <c r="BW175">
        <v>20</v>
      </c>
      <c r="BX175">
        <v>3</v>
      </c>
      <c r="BY175">
        <v>4</v>
      </c>
      <c r="BZ175">
        <v>19</v>
      </c>
      <c r="CA175">
        <v>4</v>
      </c>
      <c r="CB175">
        <v>13</v>
      </c>
      <c r="CC175">
        <v>19</v>
      </c>
      <c r="CE175" t="s">
        <v>82</v>
      </c>
      <c r="CF175">
        <v>12</v>
      </c>
      <c r="CG175">
        <v>20</v>
      </c>
      <c r="CH175" t="s">
        <v>81</v>
      </c>
      <c r="CI175">
        <v>4</v>
      </c>
      <c r="CJ175">
        <v>19</v>
      </c>
    </row>
    <row r="176" spans="1:88" ht="15.6">
      <c r="A176" s="2">
        <v>20210624</v>
      </c>
      <c r="B176" s="2">
        <v>598</v>
      </c>
      <c r="C176" s="2">
        <v>568</v>
      </c>
      <c r="D176" s="2">
        <v>543</v>
      </c>
      <c r="E176" s="2">
        <v>532</v>
      </c>
      <c r="F176" s="2">
        <v>530</v>
      </c>
      <c r="G176" s="2">
        <v>538</v>
      </c>
      <c r="H176" s="2">
        <v>544</v>
      </c>
      <c r="I176" s="2">
        <v>555</v>
      </c>
      <c r="J176" s="2">
        <v>602</v>
      </c>
      <c r="K176" s="2">
        <v>642</v>
      </c>
      <c r="L176" s="2">
        <v>654</v>
      </c>
      <c r="M176" s="2">
        <v>695</v>
      </c>
      <c r="N176" s="2">
        <v>685</v>
      </c>
      <c r="O176" s="2">
        <v>722</v>
      </c>
      <c r="P176" s="2">
        <v>715</v>
      </c>
      <c r="Q176" s="2">
        <v>760</v>
      </c>
      <c r="R176" s="2">
        <v>776</v>
      </c>
      <c r="S176" s="2">
        <v>764</v>
      </c>
      <c r="T176" s="2">
        <v>766</v>
      </c>
      <c r="U176" s="2">
        <v>774</v>
      </c>
      <c r="V176" s="2">
        <v>768</v>
      </c>
      <c r="W176" s="2">
        <v>736</v>
      </c>
      <c r="X176" s="2">
        <v>684</v>
      </c>
      <c r="Y176" s="2">
        <v>653</v>
      </c>
      <c r="AA176" s="4">
        <v>44371</v>
      </c>
      <c r="AB176">
        <f t="shared" si="71"/>
        <v>0.77061855670103097</v>
      </c>
      <c r="AC176">
        <f t="shared" si="72"/>
        <v>0.73195876288659789</v>
      </c>
      <c r="AD176">
        <f t="shared" si="73"/>
        <v>0.69974226804123707</v>
      </c>
      <c r="AE176">
        <f t="shared" si="74"/>
        <v>0.68556701030927836</v>
      </c>
      <c r="AF176">
        <f t="shared" si="75"/>
        <v>0.6829896907216495</v>
      </c>
      <c r="AG176">
        <f t="shared" si="76"/>
        <v>0.69329896907216493</v>
      </c>
      <c r="AH176">
        <f t="shared" si="77"/>
        <v>0.7010309278350515</v>
      </c>
      <c r="AI176">
        <f t="shared" si="78"/>
        <v>0.71520618556701032</v>
      </c>
      <c r="AJ176">
        <f t="shared" si="79"/>
        <v>0.77577319587628868</v>
      </c>
      <c r="AK176">
        <f t="shared" si="80"/>
        <v>0.82731958762886593</v>
      </c>
      <c r="AL176">
        <f t="shared" si="81"/>
        <v>0.84278350515463918</v>
      </c>
      <c r="AM176">
        <f t="shared" si="82"/>
        <v>0.89561855670103097</v>
      </c>
      <c r="AN176">
        <f t="shared" si="83"/>
        <v>0.88273195876288657</v>
      </c>
      <c r="AO176">
        <f t="shared" si="84"/>
        <v>0.93041237113402064</v>
      </c>
      <c r="AP176">
        <f t="shared" si="85"/>
        <v>0.92139175257731953</v>
      </c>
      <c r="AQ176">
        <f t="shared" si="86"/>
        <v>0.97938144329896903</v>
      </c>
      <c r="AR176">
        <f t="shared" si="87"/>
        <v>1</v>
      </c>
      <c r="AS176">
        <f t="shared" si="88"/>
        <v>0.98453608247422686</v>
      </c>
      <c r="AT176">
        <f t="shared" si="89"/>
        <v>0.98711340206185572</v>
      </c>
      <c r="AU176">
        <f t="shared" si="90"/>
        <v>0.99742268041237114</v>
      </c>
      <c r="AV176">
        <f t="shared" si="91"/>
        <v>0.98969072164948457</v>
      </c>
      <c r="AW176">
        <f t="shared" si="92"/>
        <v>0.94845360824742264</v>
      </c>
      <c r="AX176">
        <f t="shared" si="93"/>
        <v>0.88144329896907214</v>
      </c>
      <c r="AY176">
        <f t="shared" si="94"/>
        <v>0.84149484536082475</v>
      </c>
      <c r="AZ176">
        <f t="shared" si="95"/>
        <v>0.6829896907216495</v>
      </c>
      <c r="BA176" s="6" t="s">
        <v>37</v>
      </c>
      <c r="BB176" t="str" cm="1">
        <f t="array" ref="BB176">_xlfn.SWITCH(MONTH($AA176),3,"봄",4,"봄",5,"봄",6,"여름",7,"여름",8,"여름",9,"가을",10,"가을",11,"가을",12,"겨울",1,"겨울",2,"겨울")</f>
        <v>여름</v>
      </c>
      <c r="BD176" t="str">
        <f t="shared" si="96"/>
        <v/>
      </c>
      <c r="BE176" s="6">
        <f>[1]ptemp!$F176</f>
        <v>14</v>
      </c>
      <c r="BF176">
        <f>[1]solar!$E176</f>
        <v>14</v>
      </c>
      <c r="BG176" t="str">
        <f t="shared" si="97"/>
        <v>0</v>
      </c>
      <c r="BH176" s="11"/>
      <c r="BI176">
        <f t="shared" si="98"/>
        <v>4</v>
      </c>
      <c r="BJ176">
        <f t="shared" si="99"/>
        <v>0</v>
      </c>
      <c r="BK176">
        <f t="shared" si="100"/>
        <v>2</v>
      </c>
      <c r="BL176">
        <f t="shared" si="101"/>
        <v>5</v>
      </c>
      <c r="BM176">
        <f t="shared" si="102"/>
        <v>17</v>
      </c>
      <c r="BN176" s="11">
        <v>29.5</v>
      </c>
      <c r="BO176">
        <f t="shared" si="103"/>
        <v>8</v>
      </c>
      <c r="BR176">
        <v>1</v>
      </c>
      <c r="BS176">
        <v>4</v>
      </c>
      <c r="BT176">
        <v>20</v>
      </c>
      <c r="BU176">
        <v>2</v>
      </c>
      <c r="BV176">
        <v>5</v>
      </c>
      <c r="BW176">
        <v>19</v>
      </c>
      <c r="BX176">
        <v>3</v>
      </c>
      <c r="BY176">
        <v>11</v>
      </c>
      <c r="BZ176">
        <v>19</v>
      </c>
      <c r="CA176">
        <v>4</v>
      </c>
      <c r="CB176">
        <v>5</v>
      </c>
      <c r="CC176">
        <v>18</v>
      </c>
      <c r="CE176" t="s">
        <v>82</v>
      </c>
      <c r="CF176">
        <v>4</v>
      </c>
      <c r="CG176">
        <v>19</v>
      </c>
      <c r="CH176" t="s">
        <v>81</v>
      </c>
      <c r="CI176">
        <v>10</v>
      </c>
      <c r="CJ176">
        <v>19</v>
      </c>
    </row>
    <row r="177" spans="1:88" ht="15.6">
      <c r="A177" s="2">
        <v>20210625</v>
      </c>
      <c r="B177" s="2">
        <v>604</v>
      </c>
      <c r="C177" s="2">
        <v>569</v>
      </c>
      <c r="D177" s="2">
        <v>545</v>
      </c>
      <c r="E177" s="2">
        <v>533</v>
      </c>
      <c r="F177" s="2">
        <v>534</v>
      </c>
      <c r="G177" s="2">
        <v>542</v>
      </c>
      <c r="H177" s="2">
        <v>553</v>
      </c>
      <c r="I177" s="2">
        <v>559</v>
      </c>
      <c r="J177" s="2">
        <v>614</v>
      </c>
      <c r="K177" s="2">
        <v>625</v>
      </c>
      <c r="L177" s="2">
        <v>654</v>
      </c>
      <c r="M177" s="2">
        <v>656</v>
      </c>
      <c r="N177" s="2">
        <v>679</v>
      </c>
      <c r="O177" s="2">
        <v>681</v>
      </c>
      <c r="P177" s="2">
        <v>708</v>
      </c>
      <c r="Q177" s="2">
        <v>725</v>
      </c>
      <c r="R177" s="2">
        <v>768</v>
      </c>
      <c r="S177" s="2">
        <v>802</v>
      </c>
      <c r="T177" s="2">
        <v>780</v>
      </c>
      <c r="U177" s="2">
        <v>773</v>
      </c>
      <c r="V177" s="2">
        <v>767</v>
      </c>
      <c r="W177" s="2">
        <v>735</v>
      </c>
      <c r="X177" s="2">
        <v>685</v>
      </c>
      <c r="Y177" s="2">
        <v>659</v>
      </c>
      <c r="AA177" s="4">
        <v>44372</v>
      </c>
      <c r="AB177">
        <f t="shared" si="71"/>
        <v>0.75311720698254359</v>
      </c>
      <c r="AC177">
        <f t="shared" si="72"/>
        <v>0.70947630922693272</v>
      </c>
      <c r="AD177">
        <f t="shared" si="73"/>
        <v>0.67955112219451375</v>
      </c>
      <c r="AE177">
        <f t="shared" si="74"/>
        <v>0.6645885286783042</v>
      </c>
      <c r="AF177">
        <f t="shared" si="75"/>
        <v>0.66583541147132175</v>
      </c>
      <c r="AG177">
        <f t="shared" si="76"/>
        <v>0.67581047381546133</v>
      </c>
      <c r="AH177">
        <f t="shared" si="77"/>
        <v>0.68952618453865333</v>
      </c>
      <c r="AI177">
        <f t="shared" si="78"/>
        <v>0.69700748129675816</v>
      </c>
      <c r="AJ177">
        <f t="shared" si="79"/>
        <v>0.76558603491271815</v>
      </c>
      <c r="AK177">
        <f t="shared" si="80"/>
        <v>0.77930174563591026</v>
      </c>
      <c r="AL177">
        <f t="shared" si="81"/>
        <v>0.81546134663341641</v>
      </c>
      <c r="AM177">
        <f t="shared" si="82"/>
        <v>0.81795511221945139</v>
      </c>
      <c r="AN177">
        <f t="shared" si="83"/>
        <v>0.84663341645885282</v>
      </c>
      <c r="AO177">
        <f t="shared" si="84"/>
        <v>0.8491271820448878</v>
      </c>
      <c r="AP177">
        <f t="shared" si="85"/>
        <v>0.88279301745635907</v>
      </c>
      <c r="AQ177">
        <f t="shared" si="86"/>
        <v>0.9039900249376559</v>
      </c>
      <c r="AR177">
        <f t="shared" si="87"/>
        <v>0.95760598503740646</v>
      </c>
      <c r="AS177">
        <f t="shared" si="88"/>
        <v>1</v>
      </c>
      <c r="AT177">
        <f t="shared" si="89"/>
        <v>0.972568578553616</v>
      </c>
      <c r="AU177">
        <f t="shared" si="90"/>
        <v>0.96384039900249374</v>
      </c>
      <c r="AV177">
        <f t="shared" si="91"/>
        <v>0.95635910224438903</v>
      </c>
      <c r="AW177">
        <f t="shared" si="92"/>
        <v>0.91645885286783046</v>
      </c>
      <c r="AX177">
        <f t="shared" si="93"/>
        <v>0.85411471321695764</v>
      </c>
      <c r="AY177">
        <f t="shared" si="94"/>
        <v>0.82169576059850369</v>
      </c>
      <c r="AZ177">
        <f t="shared" si="95"/>
        <v>0.6645885286783042</v>
      </c>
      <c r="BA177" s="8" t="s">
        <v>38</v>
      </c>
      <c r="BB177" t="str" cm="1">
        <f t="array" ref="BB177">_xlfn.SWITCH(MONTH($AA177),3,"봄",4,"봄",5,"봄",6,"여름",7,"여름",8,"여름",9,"가을",10,"가을",11,"가을",12,"겨울",1,"겨울",2,"겨울")</f>
        <v>여름</v>
      </c>
      <c r="BD177" t="str">
        <f t="shared" si="96"/>
        <v/>
      </c>
      <c r="BE177" s="6">
        <f>[1]ptemp!$F177</f>
        <v>14</v>
      </c>
      <c r="BF177">
        <f>[1]solar!$E177</f>
        <v>11</v>
      </c>
      <c r="BG177" t="str">
        <f t="shared" si="97"/>
        <v>0</v>
      </c>
      <c r="BH177" s="11"/>
      <c r="BI177">
        <f t="shared" si="98"/>
        <v>5</v>
      </c>
      <c r="BJ177">
        <f t="shared" si="99"/>
        <v>0</v>
      </c>
      <c r="BK177">
        <f t="shared" si="100"/>
        <v>2</v>
      </c>
      <c r="BL177">
        <f t="shared" si="101"/>
        <v>4</v>
      </c>
      <c r="BM177">
        <f t="shared" si="102"/>
        <v>18</v>
      </c>
      <c r="BN177" s="11">
        <v>29.7</v>
      </c>
      <c r="BO177">
        <f t="shared" si="103"/>
        <v>8</v>
      </c>
      <c r="BR177">
        <v>1</v>
      </c>
      <c r="BS177">
        <v>4</v>
      </c>
      <c r="BT177">
        <v>20</v>
      </c>
      <c r="BU177">
        <v>2</v>
      </c>
      <c r="BV177">
        <v>5</v>
      </c>
      <c r="BW177">
        <v>20</v>
      </c>
      <c r="BX177">
        <v>3</v>
      </c>
      <c r="BY177">
        <v>13</v>
      </c>
      <c r="BZ177">
        <v>18</v>
      </c>
      <c r="CA177">
        <v>4</v>
      </c>
      <c r="CB177">
        <v>5</v>
      </c>
      <c r="CC177">
        <v>19</v>
      </c>
      <c r="CE177" t="s">
        <v>82</v>
      </c>
      <c r="CF177">
        <v>4</v>
      </c>
      <c r="CG177">
        <v>20</v>
      </c>
      <c r="CH177" t="s">
        <v>81</v>
      </c>
      <c r="CI177">
        <v>10</v>
      </c>
      <c r="CJ177">
        <v>19</v>
      </c>
    </row>
    <row r="178" spans="1:88" ht="15.6">
      <c r="A178" s="2">
        <v>20210626</v>
      </c>
      <c r="B178" s="2">
        <v>613</v>
      </c>
      <c r="C178" s="2">
        <v>578</v>
      </c>
      <c r="D178" s="2">
        <v>552</v>
      </c>
      <c r="E178" s="2">
        <v>537</v>
      </c>
      <c r="F178" s="2">
        <v>532</v>
      </c>
      <c r="G178" s="2">
        <v>540</v>
      </c>
      <c r="H178" s="2">
        <v>560</v>
      </c>
      <c r="I178" s="2">
        <v>576</v>
      </c>
      <c r="J178" s="2">
        <v>607</v>
      </c>
      <c r="K178" s="2">
        <v>637</v>
      </c>
      <c r="L178" s="2">
        <v>648</v>
      </c>
      <c r="M178" s="2">
        <v>584</v>
      </c>
      <c r="N178" s="2">
        <v>562</v>
      </c>
      <c r="O178" s="2">
        <v>642</v>
      </c>
      <c r="P178" s="2">
        <v>615</v>
      </c>
      <c r="Q178" s="2">
        <v>635</v>
      </c>
      <c r="R178" s="2">
        <v>690</v>
      </c>
      <c r="S178" s="2">
        <v>758</v>
      </c>
      <c r="T178" s="2">
        <v>770</v>
      </c>
      <c r="U178" s="2">
        <v>760</v>
      </c>
      <c r="V178" s="2">
        <v>758</v>
      </c>
      <c r="W178" s="2">
        <v>731</v>
      </c>
      <c r="X178" s="2">
        <v>688</v>
      </c>
      <c r="Y178" s="2">
        <v>657</v>
      </c>
      <c r="AA178" s="4">
        <v>44373</v>
      </c>
      <c r="AB178">
        <f t="shared" si="71"/>
        <v>0.79610389610389609</v>
      </c>
      <c r="AC178">
        <f t="shared" si="72"/>
        <v>0.75064935064935068</v>
      </c>
      <c r="AD178">
        <f t="shared" si="73"/>
        <v>0.7168831168831169</v>
      </c>
      <c r="AE178">
        <f t="shared" si="74"/>
        <v>0.69740259740259736</v>
      </c>
      <c r="AF178">
        <f t="shared" si="75"/>
        <v>0.69090909090909092</v>
      </c>
      <c r="AG178">
        <f t="shared" si="76"/>
        <v>0.70129870129870131</v>
      </c>
      <c r="AH178">
        <f t="shared" si="77"/>
        <v>0.72727272727272729</v>
      </c>
      <c r="AI178">
        <f t="shared" si="78"/>
        <v>0.74805194805194808</v>
      </c>
      <c r="AJ178">
        <f t="shared" si="79"/>
        <v>0.7883116883116883</v>
      </c>
      <c r="AK178">
        <f t="shared" si="80"/>
        <v>0.82727272727272727</v>
      </c>
      <c r="AL178">
        <f t="shared" si="81"/>
        <v>0.84155844155844151</v>
      </c>
      <c r="AM178">
        <f t="shared" si="82"/>
        <v>0.75844155844155847</v>
      </c>
      <c r="AN178">
        <f t="shared" si="83"/>
        <v>0.72987012987012989</v>
      </c>
      <c r="AO178">
        <f t="shared" si="84"/>
        <v>0.83376623376623371</v>
      </c>
      <c r="AP178">
        <f t="shared" si="85"/>
        <v>0.79870129870129869</v>
      </c>
      <c r="AQ178">
        <f t="shared" si="86"/>
        <v>0.82467532467532467</v>
      </c>
      <c r="AR178">
        <f t="shared" si="87"/>
        <v>0.89610389610389607</v>
      </c>
      <c r="AS178">
        <f t="shared" si="88"/>
        <v>0.98441558441558441</v>
      </c>
      <c r="AT178">
        <f t="shared" si="89"/>
        <v>1</v>
      </c>
      <c r="AU178">
        <f t="shared" si="90"/>
        <v>0.98701298701298701</v>
      </c>
      <c r="AV178">
        <f t="shared" si="91"/>
        <v>0.98441558441558441</v>
      </c>
      <c r="AW178">
        <f t="shared" si="92"/>
        <v>0.94935064935064939</v>
      </c>
      <c r="AX178">
        <f t="shared" si="93"/>
        <v>0.89350649350649347</v>
      </c>
      <c r="AY178">
        <f t="shared" si="94"/>
        <v>0.85324675324675325</v>
      </c>
      <c r="AZ178">
        <f t="shared" si="95"/>
        <v>0.69090909090909092</v>
      </c>
      <c r="BA178" s="9" t="s">
        <v>39</v>
      </c>
      <c r="BB178" t="str" cm="1">
        <f t="array" ref="BB178">_xlfn.SWITCH(MONTH($AA178),3,"봄",4,"봄",5,"봄",6,"여름",7,"여름",8,"여름",9,"가을",10,"가을",11,"가을",12,"겨울",1,"겨울",2,"겨울")</f>
        <v>여름</v>
      </c>
      <c r="BD178" t="str">
        <f t="shared" si="96"/>
        <v>휴일</v>
      </c>
      <c r="BE178" s="6">
        <f>[1]ptemp!$F178</f>
        <v>15</v>
      </c>
      <c r="BF178">
        <f>[1]solar!$E178</f>
        <v>10</v>
      </c>
      <c r="BG178" t="str">
        <f t="shared" si="97"/>
        <v>0</v>
      </c>
      <c r="BH178" s="11"/>
      <c r="BI178">
        <f t="shared" si="98"/>
        <v>6</v>
      </c>
      <c r="BJ178">
        <f t="shared" si="99"/>
        <v>1</v>
      </c>
      <c r="BK178">
        <f t="shared" si="100"/>
        <v>2</v>
      </c>
      <c r="BL178">
        <f t="shared" si="101"/>
        <v>5</v>
      </c>
      <c r="BM178">
        <f t="shared" si="102"/>
        <v>19</v>
      </c>
      <c r="BN178" s="11">
        <v>31</v>
      </c>
      <c r="BO178">
        <f t="shared" si="103"/>
        <v>9</v>
      </c>
      <c r="BR178">
        <v>1</v>
      </c>
      <c r="BS178">
        <v>10</v>
      </c>
      <c r="BT178">
        <v>21</v>
      </c>
      <c r="BU178">
        <v>2</v>
      </c>
      <c r="BV178">
        <v>5</v>
      </c>
      <c r="BW178">
        <v>20</v>
      </c>
      <c r="BX178">
        <v>3</v>
      </c>
      <c r="BY178">
        <v>13</v>
      </c>
      <c r="BZ178">
        <v>18</v>
      </c>
      <c r="CA178">
        <v>4</v>
      </c>
      <c r="CB178">
        <v>4</v>
      </c>
      <c r="CC178">
        <v>19</v>
      </c>
      <c r="CE178" t="s">
        <v>82</v>
      </c>
      <c r="CF178">
        <v>5</v>
      </c>
      <c r="CG178">
        <v>19</v>
      </c>
      <c r="CH178" t="s">
        <v>81</v>
      </c>
      <c r="CI178">
        <v>9</v>
      </c>
      <c r="CJ178">
        <v>19</v>
      </c>
    </row>
    <row r="179" spans="1:88" ht="15.6">
      <c r="A179" s="2">
        <v>20210627</v>
      </c>
      <c r="B179" s="2">
        <v>608</v>
      </c>
      <c r="C179" s="2">
        <v>573</v>
      </c>
      <c r="D179" s="2">
        <v>552</v>
      </c>
      <c r="E179" s="2">
        <v>537</v>
      </c>
      <c r="F179" s="2">
        <v>535</v>
      </c>
      <c r="G179" s="2">
        <v>539</v>
      </c>
      <c r="H179" s="2">
        <v>544</v>
      </c>
      <c r="I179" s="2">
        <v>532</v>
      </c>
      <c r="J179" s="2">
        <v>535</v>
      </c>
      <c r="K179" s="2">
        <v>547</v>
      </c>
      <c r="L179" s="2">
        <v>570</v>
      </c>
      <c r="M179" s="2">
        <v>587</v>
      </c>
      <c r="N179" s="2">
        <v>600</v>
      </c>
      <c r="O179" s="2">
        <v>618</v>
      </c>
      <c r="P179" s="2">
        <v>644</v>
      </c>
      <c r="Q179" s="2">
        <v>653</v>
      </c>
      <c r="R179" s="2">
        <v>686</v>
      </c>
      <c r="S179" s="2">
        <v>721</v>
      </c>
      <c r="T179" s="2">
        <v>746</v>
      </c>
      <c r="U179" s="2">
        <v>749</v>
      </c>
      <c r="V179" s="2">
        <v>750</v>
      </c>
      <c r="W179" s="2">
        <v>721</v>
      </c>
      <c r="X179" s="2">
        <v>678</v>
      </c>
      <c r="Y179" s="2">
        <v>641</v>
      </c>
      <c r="AA179" s="4">
        <v>44374</v>
      </c>
      <c r="AB179">
        <f t="shared" si="71"/>
        <v>0.81066666666666665</v>
      </c>
      <c r="AC179">
        <f t="shared" si="72"/>
        <v>0.76400000000000001</v>
      </c>
      <c r="AD179">
        <f t="shared" si="73"/>
        <v>0.73599999999999999</v>
      </c>
      <c r="AE179">
        <f t="shared" si="74"/>
        <v>0.71599999999999997</v>
      </c>
      <c r="AF179">
        <f t="shared" si="75"/>
        <v>0.71333333333333337</v>
      </c>
      <c r="AG179">
        <f t="shared" si="76"/>
        <v>0.71866666666666668</v>
      </c>
      <c r="AH179">
        <f t="shared" si="77"/>
        <v>0.72533333333333339</v>
      </c>
      <c r="AI179">
        <f t="shared" si="78"/>
        <v>0.70933333333333337</v>
      </c>
      <c r="AJ179">
        <f t="shared" si="79"/>
        <v>0.71333333333333337</v>
      </c>
      <c r="AK179">
        <f t="shared" si="80"/>
        <v>0.72933333333333328</v>
      </c>
      <c r="AL179">
        <f t="shared" si="81"/>
        <v>0.76</v>
      </c>
      <c r="AM179">
        <f t="shared" si="82"/>
        <v>0.78266666666666662</v>
      </c>
      <c r="AN179">
        <f t="shared" si="83"/>
        <v>0.8</v>
      </c>
      <c r="AO179">
        <f t="shared" si="84"/>
        <v>0.82399999999999995</v>
      </c>
      <c r="AP179">
        <f t="shared" si="85"/>
        <v>0.85866666666666669</v>
      </c>
      <c r="AQ179">
        <f t="shared" si="86"/>
        <v>0.8706666666666667</v>
      </c>
      <c r="AR179">
        <f t="shared" si="87"/>
        <v>0.91466666666666663</v>
      </c>
      <c r="AS179">
        <f t="shared" si="88"/>
        <v>0.96133333333333337</v>
      </c>
      <c r="AT179">
        <f t="shared" si="89"/>
        <v>0.9946666666666667</v>
      </c>
      <c r="AU179">
        <f t="shared" si="90"/>
        <v>0.9986666666666667</v>
      </c>
      <c r="AV179">
        <f t="shared" si="91"/>
        <v>1</v>
      </c>
      <c r="AW179">
        <f t="shared" si="92"/>
        <v>0.96133333333333337</v>
      </c>
      <c r="AX179">
        <f t="shared" si="93"/>
        <v>0.90400000000000003</v>
      </c>
      <c r="AY179">
        <f t="shared" si="94"/>
        <v>0.85466666666666669</v>
      </c>
      <c r="AZ179">
        <f t="shared" si="95"/>
        <v>0.70933333333333337</v>
      </c>
      <c r="BA179" s="6" t="s">
        <v>40</v>
      </c>
      <c r="BB179" t="str" cm="1">
        <f t="array" ref="BB179">_xlfn.SWITCH(MONTH($AA179),3,"봄",4,"봄",5,"봄",6,"여름",7,"여름",8,"여름",9,"가을",10,"가을",11,"가을",12,"겨울",1,"겨울",2,"겨울")</f>
        <v>여름</v>
      </c>
      <c r="BD179" t="str">
        <f t="shared" si="96"/>
        <v>휴일</v>
      </c>
      <c r="BE179" s="6">
        <f>[1]ptemp!$F179</f>
        <v>14</v>
      </c>
      <c r="BF179">
        <f>[1]solar!$E179</f>
        <v>14</v>
      </c>
      <c r="BG179" t="str">
        <f t="shared" si="97"/>
        <v>0</v>
      </c>
      <c r="BH179" s="11"/>
      <c r="BI179">
        <f t="shared" si="98"/>
        <v>7</v>
      </c>
      <c r="BJ179">
        <f t="shared" si="99"/>
        <v>2</v>
      </c>
      <c r="BK179">
        <f t="shared" si="100"/>
        <v>2</v>
      </c>
      <c r="BL179">
        <f t="shared" si="101"/>
        <v>8</v>
      </c>
      <c r="BM179">
        <f t="shared" si="102"/>
        <v>21</v>
      </c>
      <c r="BN179" s="11">
        <v>29.2</v>
      </c>
      <c r="BO179">
        <f t="shared" si="103"/>
        <v>8</v>
      </c>
      <c r="BR179">
        <v>1</v>
      </c>
      <c r="BS179">
        <v>10</v>
      </c>
      <c r="BT179">
        <v>21</v>
      </c>
      <c r="BU179">
        <v>2</v>
      </c>
      <c r="BV179">
        <v>5</v>
      </c>
      <c r="BW179">
        <v>20</v>
      </c>
      <c r="BX179">
        <v>3</v>
      </c>
      <c r="BY179">
        <v>12</v>
      </c>
      <c r="BZ179">
        <v>19</v>
      </c>
      <c r="CA179">
        <v>4</v>
      </c>
      <c r="CB179">
        <v>4</v>
      </c>
      <c r="CC179">
        <v>18</v>
      </c>
      <c r="CE179" t="s">
        <v>82</v>
      </c>
      <c r="CF179">
        <v>5</v>
      </c>
      <c r="CG179">
        <v>19</v>
      </c>
      <c r="CH179" t="s">
        <v>81</v>
      </c>
      <c r="CI179">
        <v>4</v>
      </c>
      <c r="CJ179">
        <v>19</v>
      </c>
    </row>
    <row r="180" spans="1:88" ht="15.6">
      <c r="A180" s="2">
        <v>20210628</v>
      </c>
      <c r="B180" s="2">
        <v>595</v>
      </c>
      <c r="C180" s="2">
        <v>563</v>
      </c>
      <c r="D180" s="2">
        <v>544</v>
      </c>
      <c r="E180" s="2">
        <v>529</v>
      </c>
      <c r="F180" s="2">
        <v>526</v>
      </c>
      <c r="G180" s="2">
        <v>538</v>
      </c>
      <c r="H180" s="2">
        <v>555</v>
      </c>
      <c r="I180" s="2">
        <v>578</v>
      </c>
      <c r="J180" s="2">
        <v>613</v>
      </c>
      <c r="K180" s="2">
        <v>628</v>
      </c>
      <c r="L180" s="2">
        <v>674</v>
      </c>
      <c r="M180" s="2">
        <v>668</v>
      </c>
      <c r="N180" s="2">
        <v>684</v>
      </c>
      <c r="O180" s="2">
        <v>722</v>
      </c>
      <c r="P180" s="2">
        <v>699</v>
      </c>
      <c r="Q180" s="2">
        <v>716</v>
      </c>
      <c r="R180" s="2">
        <v>748</v>
      </c>
      <c r="S180" s="2">
        <v>784</v>
      </c>
      <c r="T180" s="2">
        <v>802</v>
      </c>
      <c r="U180" s="2">
        <v>797</v>
      </c>
      <c r="V180" s="2">
        <v>784</v>
      </c>
      <c r="W180" s="2">
        <v>746</v>
      </c>
      <c r="X180" s="2">
        <v>691</v>
      </c>
      <c r="Y180" s="2">
        <v>659</v>
      </c>
      <c r="AA180" s="4">
        <v>44375</v>
      </c>
      <c r="AB180">
        <f t="shared" si="71"/>
        <v>0.74189526184538657</v>
      </c>
      <c r="AC180">
        <f t="shared" si="72"/>
        <v>0.70199501246882789</v>
      </c>
      <c r="AD180">
        <f t="shared" si="73"/>
        <v>0.67830423940149631</v>
      </c>
      <c r="AE180">
        <f t="shared" si="74"/>
        <v>0.65960099750623447</v>
      </c>
      <c r="AF180">
        <f t="shared" si="75"/>
        <v>0.65586034912718205</v>
      </c>
      <c r="AG180">
        <f t="shared" si="76"/>
        <v>0.67082294264339148</v>
      </c>
      <c r="AH180">
        <f t="shared" si="77"/>
        <v>0.69201995012468831</v>
      </c>
      <c r="AI180">
        <f t="shared" si="78"/>
        <v>0.72069825436408974</v>
      </c>
      <c r="AJ180">
        <f t="shared" si="79"/>
        <v>0.76433915211970072</v>
      </c>
      <c r="AK180">
        <f t="shared" si="80"/>
        <v>0.78304239401496256</v>
      </c>
      <c r="AL180">
        <f t="shared" si="81"/>
        <v>0.84039900249376553</v>
      </c>
      <c r="AM180">
        <f t="shared" si="82"/>
        <v>0.83291770573566082</v>
      </c>
      <c r="AN180">
        <f t="shared" si="83"/>
        <v>0.8528678304239401</v>
      </c>
      <c r="AO180">
        <f t="shared" si="84"/>
        <v>0.90024937655860349</v>
      </c>
      <c r="AP180">
        <f t="shared" si="85"/>
        <v>0.87157107231920194</v>
      </c>
      <c r="AQ180">
        <f t="shared" si="86"/>
        <v>0.89276807980049877</v>
      </c>
      <c r="AR180">
        <f t="shared" si="87"/>
        <v>0.93266832917705733</v>
      </c>
      <c r="AS180">
        <f t="shared" si="88"/>
        <v>0.97755610972568574</v>
      </c>
      <c r="AT180">
        <f t="shared" si="89"/>
        <v>1</v>
      </c>
      <c r="AU180">
        <f t="shared" si="90"/>
        <v>0.99376558603491272</v>
      </c>
      <c r="AV180">
        <f t="shared" si="91"/>
        <v>0.97755610972568574</v>
      </c>
      <c r="AW180">
        <f t="shared" si="92"/>
        <v>0.93017456359102246</v>
      </c>
      <c r="AX180">
        <f t="shared" si="93"/>
        <v>0.86159600997506236</v>
      </c>
      <c r="AY180">
        <f t="shared" si="94"/>
        <v>0.82169576059850369</v>
      </c>
      <c r="AZ180">
        <f t="shared" si="95"/>
        <v>0.65586034912718205</v>
      </c>
      <c r="BA180" s="8" t="s">
        <v>34</v>
      </c>
      <c r="BB180" t="str" cm="1">
        <f t="array" ref="BB180">_xlfn.SWITCH(MONTH($AA180),3,"봄",4,"봄",5,"봄",6,"여름",7,"여름",8,"여름",9,"가을",10,"가을",11,"가을",12,"겨울",1,"겨울",2,"겨울")</f>
        <v>여름</v>
      </c>
      <c r="BD180" t="str">
        <f t="shared" si="96"/>
        <v/>
      </c>
      <c r="BE180" s="6">
        <f>[1]ptemp!$F180</f>
        <v>14</v>
      </c>
      <c r="BF180">
        <f>[1]solar!$E180</f>
        <v>15</v>
      </c>
      <c r="BG180" t="str">
        <f t="shared" si="97"/>
        <v>0</v>
      </c>
      <c r="BH180" s="11"/>
      <c r="BI180">
        <f t="shared" si="98"/>
        <v>1</v>
      </c>
      <c r="BJ180">
        <f t="shared" si="99"/>
        <v>0</v>
      </c>
      <c r="BK180">
        <f t="shared" si="100"/>
        <v>2</v>
      </c>
      <c r="BL180">
        <f t="shared" si="101"/>
        <v>5</v>
      </c>
      <c r="BM180">
        <f t="shared" si="102"/>
        <v>19</v>
      </c>
      <c r="BN180" s="11">
        <v>28.6</v>
      </c>
      <c r="BO180">
        <f t="shared" si="103"/>
        <v>8</v>
      </c>
      <c r="BR180">
        <v>1</v>
      </c>
      <c r="BS180">
        <v>12</v>
      </c>
      <c r="BT180">
        <v>21</v>
      </c>
      <c r="BU180">
        <v>2</v>
      </c>
      <c r="BV180">
        <v>5</v>
      </c>
      <c r="BW180">
        <v>19</v>
      </c>
      <c r="BX180">
        <v>3</v>
      </c>
      <c r="BY180">
        <v>5</v>
      </c>
      <c r="BZ180">
        <v>19</v>
      </c>
      <c r="CA180">
        <v>4</v>
      </c>
      <c r="CB180">
        <v>13</v>
      </c>
      <c r="CC180">
        <v>19</v>
      </c>
      <c r="CE180" t="s">
        <v>82</v>
      </c>
      <c r="CF180">
        <v>5</v>
      </c>
      <c r="CG180">
        <v>19</v>
      </c>
      <c r="CH180" t="s">
        <v>81</v>
      </c>
      <c r="CI180">
        <v>5</v>
      </c>
      <c r="CJ180">
        <v>18</v>
      </c>
    </row>
    <row r="181" spans="1:88" ht="15.6">
      <c r="A181" s="2">
        <v>20210629</v>
      </c>
      <c r="B181" s="2">
        <v>608</v>
      </c>
      <c r="C181" s="2">
        <v>574</v>
      </c>
      <c r="D181" s="2">
        <v>551</v>
      </c>
      <c r="E181" s="2">
        <v>540</v>
      </c>
      <c r="F181" s="2">
        <v>534</v>
      </c>
      <c r="G181" s="2">
        <v>547</v>
      </c>
      <c r="H181" s="2">
        <v>561</v>
      </c>
      <c r="I181" s="2">
        <v>576</v>
      </c>
      <c r="J181" s="2">
        <v>617</v>
      </c>
      <c r="K181" s="2">
        <v>652</v>
      </c>
      <c r="L181" s="2">
        <v>672</v>
      </c>
      <c r="M181" s="2">
        <v>667</v>
      </c>
      <c r="N181" s="2">
        <v>713</v>
      </c>
      <c r="O181" s="2">
        <v>747</v>
      </c>
      <c r="P181" s="2">
        <v>701</v>
      </c>
      <c r="Q181" s="2">
        <v>732</v>
      </c>
      <c r="R181" s="2">
        <v>743</v>
      </c>
      <c r="S181" s="2">
        <v>786</v>
      </c>
      <c r="T181" s="2">
        <v>799</v>
      </c>
      <c r="U181" s="2">
        <v>799</v>
      </c>
      <c r="V181" s="2">
        <v>790</v>
      </c>
      <c r="W181" s="2">
        <v>753</v>
      </c>
      <c r="X181" s="2">
        <v>700</v>
      </c>
      <c r="Y181" s="2">
        <v>664</v>
      </c>
      <c r="AA181" s="4">
        <v>44376</v>
      </c>
      <c r="AB181">
        <f t="shared" si="71"/>
        <v>0.76095118898623282</v>
      </c>
      <c r="AC181">
        <f t="shared" si="72"/>
        <v>0.71839799749687105</v>
      </c>
      <c r="AD181">
        <f t="shared" si="73"/>
        <v>0.68961201501877345</v>
      </c>
      <c r="AE181">
        <f t="shared" si="74"/>
        <v>0.6758448060075094</v>
      </c>
      <c r="AF181">
        <f t="shared" si="75"/>
        <v>0.66833541927409257</v>
      </c>
      <c r="AG181">
        <f t="shared" si="76"/>
        <v>0.68460575719649563</v>
      </c>
      <c r="AH181">
        <f t="shared" si="77"/>
        <v>0.7021276595744681</v>
      </c>
      <c r="AI181">
        <f t="shared" si="78"/>
        <v>0.72090112640800996</v>
      </c>
      <c r="AJ181">
        <f t="shared" si="79"/>
        <v>0.77221526908635796</v>
      </c>
      <c r="AK181">
        <f t="shared" si="80"/>
        <v>0.81602002503128912</v>
      </c>
      <c r="AL181">
        <f t="shared" si="81"/>
        <v>0.84105131414267831</v>
      </c>
      <c r="AM181">
        <f t="shared" si="82"/>
        <v>0.83479349186483109</v>
      </c>
      <c r="AN181">
        <f t="shared" si="83"/>
        <v>0.8923654568210263</v>
      </c>
      <c r="AO181">
        <f t="shared" si="84"/>
        <v>0.93491864831038796</v>
      </c>
      <c r="AP181">
        <f t="shared" si="85"/>
        <v>0.87734668335419275</v>
      </c>
      <c r="AQ181">
        <f t="shared" si="86"/>
        <v>0.91614518147684609</v>
      </c>
      <c r="AR181">
        <f t="shared" si="87"/>
        <v>0.92991239048811014</v>
      </c>
      <c r="AS181">
        <f t="shared" si="88"/>
        <v>0.98372966207759704</v>
      </c>
      <c r="AT181">
        <f t="shared" si="89"/>
        <v>1</v>
      </c>
      <c r="AU181">
        <f t="shared" si="90"/>
        <v>1</v>
      </c>
      <c r="AV181">
        <f t="shared" si="91"/>
        <v>0.98873591989987486</v>
      </c>
      <c r="AW181">
        <f t="shared" si="92"/>
        <v>0.94242803504380479</v>
      </c>
      <c r="AX181">
        <f t="shared" si="93"/>
        <v>0.87609511889862324</v>
      </c>
      <c r="AY181">
        <f t="shared" si="94"/>
        <v>0.83103879849812268</v>
      </c>
      <c r="AZ181">
        <f t="shared" si="95"/>
        <v>0.66833541927409257</v>
      </c>
      <c r="BA181" s="9" t="s">
        <v>35</v>
      </c>
      <c r="BB181" t="str" cm="1">
        <f t="array" ref="BB181">_xlfn.SWITCH(MONTH($AA181),3,"봄",4,"봄",5,"봄",6,"여름",7,"여름",8,"여름",9,"가을",10,"가을",11,"가을",12,"겨울",1,"겨울",2,"겨울")</f>
        <v>여름</v>
      </c>
      <c r="BD181" t="str">
        <f t="shared" si="96"/>
        <v/>
      </c>
      <c r="BE181" s="6">
        <f>[1]ptemp!$F181</f>
        <v>14</v>
      </c>
      <c r="BF181">
        <f>[1]solar!$E181</f>
        <v>15</v>
      </c>
      <c r="BG181" t="str">
        <f t="shared" si="97"/>
        <v>0</v>
      </c>
      <c r="BH181" s="11"/>
      <c r="BI181">
        <f t="shared" si="98"/>
        <v>2</v>
      </c>
      <c r="BJ181">
        <f t="shared" si="99"/>
        <v>0</v>
      </c>
      <c r="BK181">
        <f t="shared" si="100"/>
        <v>2</v>
      </c>
      <c r="BL181">
        <f t="shared" si="101"/>
        <v>5</v>
      </c>
      <c r="BM181">
        <f t="shared" si="102"/>
        <v>19</v>
      </c>
      <c r="BN181" s="11">
        <v>28.6</v>
      </c>
      <c r="BO181">
        <f t="shared" si="103"/>
        <v>8</v>
      </c>
      <c r="BR181">
        <v>1</v>
      </c>
      <c r="BS181">
        <v>12</v>
      </c>
      <c r="BT181">
        <v>21</v>
      </c>
      <c r="BU181">
        <v>2</v>
      </c>
      <c r="BV181">
        <v>5</v>
      </c>
      <c r="BW181">
        <v>12</v>
      </c>
      <c r="BX181">
        <v>3</v>
      </c>
      <c r="BY181">
        <v>13</v>
      </c>
      <c r="BZ181">
        <v>19</v>
      </c>
      <c r="CA181">
        <v>4</v>
      </c>
      <c r="CB181">
        <v>4</v>
      </c>
      <c r="CC181">
        <v>19</v>
      </c>
      <c r="CE181" t="s">
        <v>82</v>
      </c>
      <c r="CF181">
        <v>5</v>
      </c>
      <c r="CG181">
        <v>19</v>
      </c>
      <c r="CH181" t="s">
        <v>81</v>
      </c>
      <c r="CI181">
        <v>11</v>
      </c>
      <c r="CJ181">
        <v>19</v>
      </c>
    </row>
    <row r="182" spans="1:88" ht="15.6">
      <c r="A182" s="2">
        <v>20210630</v>
      </c>
      <c r="B182" s="2">
        <v>614</v>
      </c>
      <c r="C182" s="2">
        <v>579</v>
      </c>
      <c r="D182" s="2">
        <v>556</v>
      </c>
      <c r="E182" s="2">
        <v>542</v>
      </c>
      <c r="F182" s="2">
        <v>540</v>
      </c>
      <c r="G182" s="2">
        <v>550</v>
      </c>
      <c r="H182" s="2">
        <v>561</v>
      </c>
      <c r="I182" s="2">
        <v>578</v>
      </c>
      <c r="J182" s="2">
        <v>656</v>
      </c>
      <c r="K182" s="2">
        <v>704</v>
      </c>
      <c r="L182" s="2">
        <v>649</v>
      </c>
      <c r="M182" s="2">
        <v>691</v>
      </c>
      <c r="N182" s="2">
        <v>730</v>
      </c>
      <c r="O182" s="2">
        <v>703</v>
      </c>
      <c r="P182" s="2">
        <v>727</v>
      </c>
      <c r="Q182" s="2">
        <v>722</v>
      </c>
      <c r="R182" s="2">
        <v>769</v>
      </c>
      <c r="S182" s="2">
        <v>796</v>
      </c>
      <c r="T182" s="2">
        <v>807</v>
      </c>
      <c r="U182" s="2">
        <v>803</v>
      </c>
      <c r="V182" s="2">
        <v>791</v>
      </c>
      <c r="W182" s="2">
        <v>756</v>
      </c>
      <c r="X182" s="2">
        <v>701</v>
      </c>
      <c r="Y182" s="2">
        <v>666</v>
      </c>
      <c r="AA182" s="4">
        <v>44377</v>
      </c>
      <c r="AB182">
        <f t="shared" si="71"/>
        <v>0.7608426270136307</v>
      </c>
      <c r="AC182">
        <f t="shared" si="72"/>
        <v>0.71747211895910779</v>
      </c>
      <c r="AD182">
        <f t="shared" si="73"/>
        <v>0.68897149938042135</v>
      </c>
      <c r="AE182">
        <f t="shared" si="74"/>
        <v>0.67162329615861216</v>
      </c>
      <c r="AF182">
        <f t="shared" si="75"/>
        <v>0.66914498141263945</v>
      </c>
      <c r="AG182">
        <f t="shared" si="76"/>
        <v>0.68153655514250311</v>
      </c>
      <c r="AH182">
        <f t="shared" si="77"/>
        <v>0.69516728624535318</v>
      </c>
      <c r="AI182">
        <f t="shared" si="78"/>
        <v>0.71623296158612149</v>
      </c>
      <c r="AJ182">
        <f t="shared" si="79"/>
        <v>0.81288723667905827</v>
      </c>
      <c r="AK182">
        <f t="shared" si="80"/>
        <v>0.87236679058240396</v>
      </c>
      <c r="AL182">
        <f t="shared" si="81"/>
        <v>0.80421313506815362</v>
      </c>
      <c r="AM182">
        <f t="shared" si="82"/>
        <v>0.85625774473358118</v>
      </c>
      <c r="AN182">
        <f t="shared" si="83"/>
        <v>0.90458488228004952</v>
      </c>
      <c r="AO182">
        <f t="shared" si="84"/>
        <v>0.87112763320941755</v>
      </c>
      <c r="AP182">
        <f t="shared" si="85"/>
        <v>0.90086741016109051</v>
      </c>
      <c r="AQ182">
        <f t="shared" si="86"/>
        <v>0.89467162329615857</v>
      </c>
      <c r="AR182">
        <f t="shared" si="87"/>
        <v>0.95291201982651796</v>
      </c>
      <c r="AS182">
        <f t="shared" si="88"/>
        <v>0.98636926889714993</v>
      </c>
      <c r="AT182">
        <f t="shared" si="89"/>
        <v>1</v>
      </c>
      <c r="AU182">
        <f t="shared" si="90"/>
        <v>0.99504337050805447</v>
      </c>
      <c r="AV182">
        <f t="shared" si="91"/>
        <v>0.9801734820322181</v>
      </c>
      <c r="AW182">
        <f t="shared" si="92"/>
        <v>0.93680297397769519</v>
      </c>
      <c r="AX182">
        <f t="shared" si="93"/>
        <v>0.86864931846344484</v>
      </c>
      <c r="AY182">
        <f t="shared" si="94"/>
        <v>0.82527881040892193</v>
      </c>
      <c r="AZ182">
        <f t="shared" si="95"/>
        <v>0.66914498141263945</v>
      </c>
      <c r="BA182" s="6" t="s">
        <v>36</v>
      </c>
      <c r="BB182" t="str" cm="1">
        <f t="array" ref="BB182">_xlfn.SWITCH(MONTH($AA182),3,"봄",4,"봄",5,"봄",6,"여름",7,"여름",8,"여름",9,"가을",10,"가을",11,"가을",12,"겨울",1,"겨울",2,"겨울")</f>
        <v>여름</v>
      </c>
      <c r="BD182" t="str">
        <f t="shared" si="96"/>
        <v/>
      </c>
      <c r="BE182" s="6">
        <f>[1]ptemp!$F182</f>
        <v>14</v>
      </c>
      <c r="BF182">
        <f>[1]solar!$E182</f>
        <v>13</v>
      </c>
      <c r="BG182" t="str">
        <f t="shared" si="97"/>
        <v>0</v>
      </c>
      <c r="BH182" s="11"/>
      <c r="BI182">
        <f t="shared" si="98"/>
        <v>3</v>
      </c>
      <c r="BJ182">
        <f t="shared" si="99"/>
        <v>0</v>
      </c>
      <c r="BK182">
        <f t="shared" si="100"/>
        <v>2</v>
      </c>
      <c r="BL182">
        <f t="shared" si="101"/>
        <v>5</v>
      </c>
      <c r="BM182">
        <f t="shared" si="102"/>
        <v>19</v>
      </c>
      <c r="BN182" s="11">
        <v>29.6</v>
      </c>
      <c r="BO182">
        <f t="shared" si="103"/>
        <v>8</v>
      </c>
      <c r="BR182">
        <v>1</v>
      </c>
      <c r="BS182">
        <v>12</v>
      </c>
      <c r="BT182">
        <v>21</v>
      </c>
      <c r="BU182">
        <v>2</v>
      </c>
      <c r="BV182">
        <v>5</v>
      </c>
      <c r="BW182">
        <v>19</v>
      </c>
      <c r="BX182">
        <v>3</v>
      </c>
      <c r="BY182">
        <v>12</v>
      </c>
      <c r="BZ182">
        <v>19</v>
      </c>
      <c r="CA182">
        <v>4</v>
      </c>
      <c r="CB182">
        <v>4</v>
      </c>
      <c r="CC182">
        <v>18</v>
      </c>
      <c r="CE182" t="s">
        <v>82</v>
      </c>
      <c r="CF182">
        <v>5</v>
      </c>
      <c r="CG182">
        <v>17</v>
      </c>
      <c r="CH182" t="s">
        <v>81</v>
      </c>
      <c r="CI182">
        <v>4</v>
      </c>
      <c r="CJ182">
        <v>18</v>
      </c>
    </row>
    <row r="183" spans="1:88" ht="15.6">
      <c r="A183" s="2">
        <v>20210701</v>
      </c>
      <c r="B183" s="2">
        <v>618</v>
      </c>
      <c r="C183" s="2">
        <v>584</v>
      </c>
      <c r="D183" s="2">
        <v>558</v>
      </c>
      <c r="E183" s="2">
        <v>545</v>
      </c>
      <c r="F183" s="2">
        <v>543</v>
      </c>
      <c r="G183" s="2">
        <v>553</v>
      </c>
      <c r="H183" s="2">
        <v>569</v>
      </c>
      <c r="I183" s="2">
        <v>593</v>
      </c>
      <c r="J183" s="2">
        <v>632</v>
      </c>
      <c r="K183" s="2">
        <v>690</v>
      </c>
      <c r="L183" s="2">
        <v>660</v>
      </c>
      <c r="M183" s="2">
        <v>685</v>
      </c>
      <c r="N183" s="2">
        <v>700</v>
      </c>
      <c r="O183" s="2">
        <v>723</v>
      </c>
      <c r="P183" s="2">
        <v>724</v>
      </c>
      <c r="Q183" s="2">
        <v>735</v>
      </c>
      <c r="R183" s="2">
        <v>768</v>
      </c>
      <c r="S183" s="2">
        <v>815</v>
      </c>
      <c r="T183" s="2">
        <v>833</v>
      </c>
      <c r="U183" s="2">
        <v>827</v>
      </c>
      <c r="V183" s="2">
        <v>810</v>
      </c>
      <c r="W183" s="2">
        <v>776</v>
      </c>
      <c r="X183" s="2">
        <v>724</v>
      </c>
      <c r="Y183" s="2">
        <v>683</v>
      </c>
      <c r="AA183" s="4">
        <v>44378</v>
      </c>
      <c r="AB183">
        <f t="shared" si="71"/>
        <v>0.74189675870348137</v>
      </c>
      <c r="AC183">
        <f t="shared" si="72"/>
        <v>0.70108043217286919</v>
      </c>
      <c r="AD183">
        <f t="shared" si="73"/>
        <v>0.66986794717887155</v>
      </c>
      <c r="AE183">
        <f t="shared" si="74"/>
        <v>0.65426170468187272</v>
      </c>
      <c r="AF183">
        <f t="shared" si="75"/>
        <v>0.65186074429771912</v>
      </c>
      <c r="AG183">
        <f t="shared" si="76"/>
        <v>0.66386554621848737</v>
      </c>
      <c r="AH183">
        <f t="shared" si="77"/>
        <v>0.68307322929171665</v>
      </c>
      <c r="AI183">
        <f t="shared" si="78"/>
        <v>0.71188475390156059</v>
      </c>
      <c r="AJ183">
        <f t="shared" si="79"/>
        <v>0.75870348139255706</v>
      </c>
      <c r="AK183">
        <f t="shared" si="80"/>
        <v>0.82833133253301316</v>
      </c>
      <c r="AL183">
        <f t="shared" si="81"/>
        <v>0.79231692677070831</v>
      </c>
      <c r="AM183">
        <f t="shared" si="82"/>
        <v>0.8223289315726291</v>
      </c>
      <c r="AN183">
        <f t="shared" si="83"/>
        <v>0.84033613445378152</v>
      </c>
      <c r="AO183">
        <f t="shared" si="84"/>
        <v>0.8679471788715486</v>
      </c>
      <c r="AP183">
        <f t="shared" si="85"/>
        <v>0.86914765906362546</v>
      </c>
      <c r="AQ183">
        <f t="shared" si="86"/>
        <v>0.88235294117647056</v>
      </c>
      <c r="AR183">
        <f t="shared" si="87"/>
        <v>0.92196878751500599</v>
      </c>
      <c r="AS183">
        <f t="shared" si="88"/>
        <v>0.978391356542617</v>
      </c>
      <c r="AT183">
        <f t="shared" si="89"/>
        <v>1</v>
      </c>
      <c r="AU183">
        <f t="shared" si="90"/>
        <v>0.99279711884753896</v>
      </c>
      <c r="AV183">
        <f t="shared" si="91"/>
        <v>0.97238895558223293</v>
      </c>
      <c r="AW183">
        <f t="shared" si="92"/>
        <v>0.93157262905162064</v>
      </c>
      <c r="AX183">
        <f t="shared" si="93"/>
        <v>0.86914765906362546</v>
      </c>
      <c r="AY183">
        <f t="shared" si="94"/>
        <v>0.81992797118847538</v>
      </c>
      <c r="AZ183">
        <f t="shared" si="95"/>
        <v>0.65186074429771912</v>
      </c>
      <c r="BA183" s="8" t="s">
        <v>37</v>
      </c>
      <c r="BB183" t="str" cm="1">
        <f t="array" ref="BB183">_xlfn.SWITCH(MONTH($AA183),3,"봄",4,"봄",5,"봄",6,"여름",7,"여름",8,"여름",9,"가을",10,"가을",11,"가을",12,"겨울",1,"겨울",2,"겨울")</f>
        <v>여름</v>
      </c>
      <c r="BD183" t="str">
        <f t="shared" si="96"/>
        <v/>
      </c>
      <c r="BE183" s="6">
        <f>[1]ptemp!$F183</f>
        <v>14</v>
      </c>
      <c r="BF183">
        <f>[1]solar!$E183</f>
        <v>15</v>
      </c>
      <c r="BG183" t="str">
        <f t="shared" si="97"/>
        <v>0</v>
      </c>
      <c r="BH183" s="11"/>
      <c r="BI183">
        <f t="shared" si="98"/>
        <v>4</v>
      </c>
      <c r="BJ183">
        <f t="shared" si="99"/>
        <v>0</v>
      </c>
      <c r="BK183">
        <f t="shared" si="100"/>
        <v>2</v>
      </c>
      <c r="BL183">
        <f t="shared" si="101"/>
        <v>5</v>
      </c>
      <c r="BM183">
        <f t="shared" si="102"/>
        <v>19</v>
      </c>
      <c r="BN183" s="11">
        <v>29</v>
      </c>
      <c r="BO183">
        <f t="shared" si="103"/>
        <v>8</v>
      </c>
      <c r="BR183">
        <v>1</v>
      </c>
      <c r="BS183">
        <v>12</v>
      </c>
      <c r="BT183">
        <v>21</v>
      </c>
      <c r="BU183">
        <v>2</v>
      </c>
      <c r="BV183">
        <v>5</v>
      </c>
      <c r="BW183">
        <v>18</v>
      </c>
      <c r="BX183">
        <v>3</v>
      </c>
      <c r="BY183">
        <v>5</v>
      </c>
      <c r="BZ183">
        <v>19</v>
      </c>
      <c r="CA183">
        <v>4</v>
      </c>
      <c r="CB183">
        <v>4</v>
      </c>
      <c r="CC183">
        <v>18</v>
      </c>
      <c r="CE183" t="s">
        <v>82</v>
      </c>
      <c r="CF183">
        <v>5</v>
      </c>
      <c r="CG183">
        <v>12</v>
      </c>
      <c r="CH183" t="s">
        <v>81</v>
      </c>
      <c r="CI183">
        <v>4</v>
      </c>
      <c r="CJ183">
        <v>18</v>
      </c>
    </row>
    <row r="184" spans="1:88" ht="15.6">
      <c r="A184" s="2">
        <v>20210702</v>
      </c>
      <c r="B184" s="2">
        <v>629</v>
      </c>
      <c r="C184" s="2">
        <v>591</v>
      </c>
      <c r="D184" s="2">
        <v>564</v>
      </c>
      <c r="E184" s="2">
        <v>551</v>
      </c>
      <c r="F184" s="2">
        <v>549</v>
      </c>
      <c r="G184" s="2">
        <v>559</v>
      </c>
      <c r="H184" s="2">
        <v>583</v>
      </c>
      <c r="I184" s="2">
        <v>631</v>
      </c>
      <c r="J184" s="2">
        <v>677</v>
      </c>
      <c r="K184" s="2">
        <v>741</v>
      </c>
      <c r="L184" s="2">
        <v>774</v>
      </c>
      <c r="M184" s="2">
        <v>782</v>
      </c>
      <c r="N184" s="2">
        <v>779</v>
      </c>
      <c r="O184" s="2">
        <v>777</v>
      </c>
      <c r="P184" s="2">
        <v>781</v>
      </c>
      <c r="Q184" s="2">
        <v>743</v>
      </c>
      <c r="R184" s="2">
        <v>785</v>
      </c>
      <c r="S184" s="2">
        <v>804</v>
      </c>
      <c r="T184" s="2">
        <v>793</v>
      </c>
      <c r="U184" s="2">
        <v>801</v>
      </c>
      <c r="V184" s="2">
        <v>792</v>
      </c>
      <c r="W184" s="2">
        <v>755</v>
      </c>
      <c r="X184" s="2">
        <v>710</v>
      </c>
      <c r="Y184" s="2">
        <v>678</v>
      </c>
      <c r="AA184" s="4">
        <v>44379</v>
      </c>
      <c r="AB184">
        <f t="shared" si="71"/>
        <v>0.78233830845771146</v>
      </c>
      <c r="AC184">
        <f t="shared" si="72"/>
        <v>0.7350746268656716</v>
      </c>
      <c r="AD184">
        <f t="shared" si="73"/>
        <v>0.70149253731343286</v>
      </c>
      <c r="AE184">
        <f t="shared" si="74"/>
        <v>0.68532338308457708</v>
      </c>
      <c r="AF184">
        <f t="shared" si="75"/>
        <v>0.68283582089552242</v>
      </c>
      <c r="AG184">
        <f t="shared" si="76"/>
        <v>0.69527363184079605</v>
      </c>
      <c r="AH184">
        <f t="shared" si="77"/>
        <v>0.72512437810945274</v>
      </c>
      <c r="AI184">
        <f t="shared" si="78"/>
        <v>0.78482587064676612</v>
      </c>
      <c r="AJ184">
        <f t="shared" si="79"/>
        <v>0.84203980099502485</v>
      </c>
      <c r="AK184">
        <f t="shared" si="80"/>
        <v>0.92164179104477617</v>
      </c>
      <c r="AL184">
        <f t="shared" si="81"/>
        <v>0.96268656716417911</v>
      </c>
      <c r="AM184">
        <f t="shared" si="82"/>
        <v>0.97263681592039797</v>
      </c>
      <c r="AN184">
        <f t="shared" si="83"/>
        <v>0.96890547263681592</v>
      </c>
      <c r="AO184">
        <f t="shared" si="84"/>
        <v>0.96641791044776115</v>
      </c>
      <c r="AP184">
        <f t="shared" si="85"/>
        <v>0.97139303482587069</v>
      </c>
      <c r="AQ184">
        <f t="shared" si="86"/>
        <v>0.92412935323383083</v>
      </c>
      <c r="AR184">
        <f t="shared" si="87"/>
        <v>0.97636815920398012</v>
      </c>
      <c r="AS184">
        <f t="shared" si="88"/>
        <v>1</v>
      </c>
      <c r="AT184">
        <f t="shared" si="89"/>
        <v>0.98631840796019898</v>
      </c>
      <c r="AU184">
        <f t="shared" si="90"/>
        <v>0.99626865671641796</v>
      </c>
      <c r="AV184">
        <f t="shared" si="91"/>
        <v>0.9850746268656716</v>
      </c>
      <c r="AW184">
        <f t="shared" si="92"/>
        <v>0.93905472636815923</v>
      </c>
      <c r="AX184">
        <f t="shared" si="93"/>
        <v>0.88308457711442789</v>
      </c>
      <c r="AY184">
        <f t="shared" si="94"/>
        <v>0.84328358208955223</v>
      </c>
      <c r="AZ184">
        <f t="shared" si="95"/>
        <v>0.68283582089552242</v>
      </c>
      <c r="BA184" s="9" t="s">
        <v>38</v>
      </c>
      <c r="BB184" t="str" cm="1">
        <f t="array" ref="BB184">_xlfn.SWITCH(MONTH($AA184),3,"봄",4,"봄",5,"봄",6,"여름",7,"여름",8,"여름",9,"가을",10,"가을",11,"가을",12,"겨울",1,"겨울",2,"겨울")</f>
        <v>여름</v>
      </c>
      <c r="BD184" t="str">
        <f t="shared" si="96"/>
        <v/>
      </c>
      <c r="BE184" s="6">
        <f>[1]ptemp!$F184</f>
        <v>14</v>
      </c>
      <c r="BF184">
        <f>[1]solar!$E184</f>
        <v>5</v>
      </c>
      <c r="BG184" t="str">
        <f t="shared" si="97"/>
        <v>0</v>
      </c>
      <c r="BH184" s="11"/>
      <c r="BI184">
        <f t="shared" si="98"/>
        <v>5</v>
      </c>
      <c r="BJ184">
        <f t="shared" si="99"/>
        <v>0</v>
      </c>
      <c r="BK184">
        <f t="shared" si="100"/>
        <v>2</v>
      </c>
      <c r="BL184">
        <f t="shared" si="101"/>
        <v>5</v>
      </c>
      <c r="BM184">
        <f t="shared" si="102"/>
        <v>18</v>
      </c>
      <c r="BN184" s="11">
        <v>29.1</v>
      </c>
      <c r="BO184">
        <f t="shared" si="103"/>
        <v>8</v>
      </c>
      <c r="BR184">
        <v>1</v>
      </c>
      <c r="BS184">
        <v>12</v>
      </c>
      <c r="BT184">
        <v>21</v>
      </c>
      <c r="BU184">
        <v>2</v>
      </c>
      <c r="BV184">
        <v>5</v>
      </c>
      <c r="BW184">
        <v>20</v>
      </c>
      <c r="BX184">
        <v>3</v>
      </c>
      <c r="BY184">
        <v>13</v>
      </c>
      <c r="BZ184">
        <v>19</v>
      </c>
      <c r="CA184">
        <v>4</v>
      </c>
      <c r="CB184">
        <v>4</v>
      </c>
      <c r="CC184">
        <v>19</v>
      </c>
      <c r="CE184" t="s">
        <v>82</v>
      </c>
      <c r="CF184">
        <v>5</v>
      </c>
      <c r="CG184">
        <v>20</v>
      </c>
      <c r="CH184" t="s">
        <v>81</v>
      </c>
      <c r="CI184">
        <v>5</v>
      </c>
      <c r="CJ184">
        <v>18</v>
      </c>
    </row>
    <row r="185" spans="1:88" ht="15.6">
      <c r="A185" s="2">
        <v>20210703</v>
      </c>
      <c r="B185" s="2">
        <v>628</v>
      </c>
      <c r="C185" s="2">
        <v>589</v>
      </c>
      <c r="D185" s="2">
        <v>563</v>
      </c>
      <c r="E185" s="2">
        <v>550</v>
      </c>
      <c r="F185" s="2">
        <v>546</v>
      </c>
      <c r="G185" s="2">
        <v>554</v>
      </c>
      <c r="H185" s="2">
        <v>578</v>
      </c>
      <c r="I185" s="2">
        <v>613</v>
      </c>
      <c r="J185" s="2">
        <v>662</v>
      </c>
      <c r="K185" s="2">
        <v>725</v>
      </c>
      <c r="L185" s="2">
        <v>750</v>
      </c>
      <c r="M185" s="2">
        <v>740</v>
      </c>
      <c r="N185" s="2">
        <v>734</v>
      </c>
      <c r="O185" s="2">
        <v>761</v>
      </c>
      <c r="P185" s="2">
        <v>776</v>
      </c>
      <c r="Q185" s="2">
        <v>776</v>
      </c>
      <c r="R185" s="2">
        <v>788</v>
      </c>
      <c r="S185" s="2">
        <v>817</v>
      </c>
      <c r="T185" s="2">
        <v>824</v>
      </c>
      <c r="U185" s="2">
        <v>825</v>
      </c>
      <c r="V185" s="2">
        <v>821</v>
      </c>
      <c r="W185" s="2">
        <v>789</v>
      </c>
      <c r="X185" s="2">
        <v>744</v>
      </c>
      <c r="Y185" s="2">
        <v>704</v>
      </c>
      <c r="AA185" s="4">
        <v>44380</v>
      </c>
      <c r="AB185">
        <f t="shared" si="71"/>
        <v>0.76121212121212123</v>
      </c>
      <c r="AC185">
        <f t="shared" si="72"/>
        <v>0.71393939393939398</v>
      </c>
      <c r="AD185">
        <f t="shared" si="73"/>
        <v>0.68242424242424238</v>
      </c>
      <c r="AE185">
        <f t="shared" si="74"/>
        <v>0.66666666666666663</v>
      </c>
      <c r="AF185">
        <f t="shared" si="75"/>
        <v>0.66181818181818186</v>
      </c>
      <c r="AG185">
        <f t="shared" si="76"/>
        <v>0.67151515151515151</v>
      </c>
      <c r="AH185">
        <f t="shared" si="77"/>
        <v>0.70060606060606057</v>
      </c>
      <c r="AI185">
        <f t="shared" si="78"/>
        <v>0.74303030303030304</v>
      </c>
      <c r="AJ185">
        <f t="shared" si="79"/>
        <v>0.80242424242424237</v>
      </c>
      <c r="AK185">
        <f t="shared" si="80"/>
        <v>0.87878787878787878</v>
      </c>
      <c r="AL185">
        <f t="shared" si="81"/>
        <v>0.90909090909090906</v>
      </c>
      <c r="AM185">
        <f t="shared" si="82"/>
        <v>0.89696969696969697</v>
      </c>
      <c r="AN185">
        <f t="shared" si="83"/>
        <v>0.88969696969696965</v>
      </c>
      <c r="AO185">
        <f t="shared" si="84"/>
        <v>0.92242424242424237</v>
      </c>
      <c r="AP185">
        <f t="shared" si="85"/>
        <v>0.94060606060606056</v>
      </c>
      <c r="AQ185">
        <f t="shared" si="86"/>
        <v>0.94060606060606056</v>
      </c>
      <c r="AR185">
        <f t="shared" si="87"/>
        <v>0.9551515151515152</v>
      </c>
      <c r="AS185">
        <f t="shared" si="88"/>
        <v>0.99030303030303035</v>
      </c>
      <c r="AT185">
        <f t="shared" si="89"/>
        <v>0.99878787878787878</v>
      </c>
      <c r="AU185">
        <f t="shared" si="90"/>
        <v>1</v>
      </c>
      <c r="AV185">
        <f t="shared" si="91"/>
        <v>0.99515151515151512</v>
      </c>
      <c r="AW185">
        <f t="shared" si="92"/>
        <v>0.95636363636363642</v>
      </c>
      <c r="AX185">
        <f t="shared" si="93"/>
        <v>0.90181818181818185</v>
      </c>
      <c r="AY185">
        <f t="shared" si="94"/>
        <v>0.85333333333333339</v>
      </c>
      <c r="AZ185">
        <f t="shared" si="95"/>
        <v>0.66181818181818186</v>
      </c>
      <c r="BA185" s="6" t="s">
        <v>39</v>
      </c>
      <c r="BB185" t="str" cm="1">
        <f t="array" ref="BB185">_xlfn.SWITCH(MONTH($AA185),3,"봄",4,"봄",5,"봄",6,"여름",7,"여름",8,"여름",9,"가을",10,"가을",11,"가을",12,"겨울",1,"겨울",2,"겨울")</f>
        <v>여름</v>
      </c>
      <c r="BD185" t="str">
        <f t="shared" si="96"/>
        <v>휴일</v>
      </c>
      <c r="BE185" s="6">
        <f>[1]ptemp!$F185</f>
        <v>15</v>
      </c>
      <c r="BF185">
        <f>[1]solar!$E185</f>
        <v>3</v>
      </c>
      <c r="BG185" t="str">
        <f t="shared" si="97"/>
        <v>1</v>
      </c>
      <c r="BH185" s="11">
        <v>20.3</v>
      </c>
      <c r="BI185">
        <f t="shared" si="98"/>
        <v>6</v>
      </c>
      <c r="BJ185">
        <f t="shared" si="99"/>
        <v>1</v>
      </c>
      <c r="BK185">
        <f t="shared" si="100"/>
        <v>2</v>
      </c>
      <c r="BL185">
        <f t="shared" si="101"/>
        <v>5</v>
      </c>
      <c r="BM185">
        <f t="shared" si="102"/>
        <v>20</v>
      </c>
      <c r="BN185" s="11">
        <v>32.700000000000003</v>
      </c>
      <c r="BO185">
        <f t="shared" si="103"/>
        <v>9</v>
      </c>
      <c r="BR185">
        <v>1</v>
      </c>
      <c r="BS185">
        <v>11</v>
      </c>
      <c r="BT185">
        <v>21</v>
      </c>
      <c r="BU185">
        <v>2</v>
      </c>
      <c r="BV185">
        <v>9</v>
      </c>
      <c r="BW185">
        <v>19</v>
      </c>
      <c r="BX185">
        <v>3</v>
      </c>
      <c r="BY185">
        <v>4</v>
      </c>
      <c r="BZ185">
        <v>18</v>
      </c>
      <c r="CA185">
        <v>4</v>
      </c>
      <c r="CB185">
        <v>11</v>
      </c>
      <c r="CC185">
        <v>19</v>
      </c>
      <c r="CE185" t="s">
        <v>82</v>
      </c>
      <c r="CF185">
        <v>5</v>
      </c>
      <c r="CG185">
        <v>12</v>
      </c>
      <c r="CH185" t="s">
        <v>81</v>
      </c>
      <c r="CI185">
        <v>9</v>
      </c>
      <c r="CJ185">
        <v>19</v>
      </c>
    </row>
    <row r="186" spans="1:88" ht="15.6">
      <c r="A186" s="2">
        <v>20210704</v>
      </c>
      <c r="B186" s="2">
        <v>654</v>
      </c>
      <c r="C186" s="2">
        <v>615</v>
      </c>
      <c r="D186" s="2">
        <v>585</v>
      </c>
      <c r="E186" s="2">
        <v>562</v>
      </c>
      <c r="F186" s="2">
        <v>554</v>
      </c>
      <c r="G186" s="2">
        <v>559</v>
      </c>
      <c r="H186" s="2">
        <v>573</v>
      </c>
      <c r="I186" s="2">
        <v>598</v>
      </c>
      <c r="J186" s="2">
        <v>618</v>
      </c>
      <c r="K186" s="2">
        <v>654</v>
      </c>
      <c r="L186" s="2">
        <v>714</v>
      </c>
      <c r="M186" s="2">
        <v>713</v>
      </c>
      <c r="N186" s="2">
        <v>689</v>
      </c>
      <c r="O186" s="2">
        <v>701</v>
      </c>
      <c r="P186" s="2">
        <v>679</v>
      </c>
      <c r="Q186" s="2">
        <v>702</v>
      </c>
      <c r="R186" s="2">
        <v>737</v>
      </c>
      <c r="S186" s="2">
        <v>752</v>
      </c>
      <c r="T186" s="2">
        <v>759</v>
      </c>
      <c r="U186" s="2">
        <v>761</v>
      </c>
      <c r="V186" s="2">
        <v>753</v>
      </c>
      <c r="W186" s="2">
        <v>725</v>
      </c>
      <c r="X186" s="2">
        <v>685</v>
      </c>
      <c r="Y186" s="2">
        <v>656</v>
      </c>
      <c r="AA186" s="4">
        <v>44381</v>
      </c>
      <c r="AB186">
        <f t="shared" si="71"/>
        <v>0.85939553219448095</v>
      </c>
      <c r="AC186">
        <f t="shared" si="72"/>
        <v>0.80814717477003939</v>
      </c>
      <c r="AD186">
        <f t="shared" si="73"/>
        <v>0.76872536136662284</v>
      </c>
      <c r="AE186">
        <f t="shared" si="74"/>
        <v>0.73850197109067017</v>
      </c>
      <c r="AF186">
        <f t="shared" si="75"/>
        <v>0.72798948751642578</v>
      </c>
      <c r="AG186">
        <f t="shared" si="76"/>
        <v>0.73455978975032854</v>
      </c>
      <c r="AH186">
        <f t="shared" si="77"/>
        <v>0.7529566360052562</v>
      </c>
      <c r="AI186">
        <f t="shared" si="78"/>
        <v>0.78580814717476999</v>
      </c>
      <c r="AJ186">
        <f t="shared" si="79"/>
        <v>0.81208935611038102</v>
      </c>
      <c r="AK186">
        <f t="shared" si="80"/>
        <v>0.85939553219448095</v>
      </c>
      <c r="AL186">
        <f t="shared" si="81"/>
        <v>0.93823915900131405</v>
      </c>
      <c r="AM186">
        <f t="shared" si="82"/>
        <v>0.93692509855453354</v>
      </c>
      <c r="AN186">
        <f t="shared" si="83"/>
        <v>0.90538764783180026</v>
      </c>
      <c r="AO186">
        <f t="shared" si="84"/>
        <v>0.9211563731931669</v>
      </c>
      <c r="AP186">
        <f t="shared" si="85"/>
        <v>0.89224704336399474</v>
      </c>
      <c r="AQ186">
        <f t="shared" si="86"/>
        <v>0.92247043363994741</v>
      </c>
      <c r="AR186">
        <f t="shared" si="87"/>
        <v>0.96846254927726672</v>
      </c>
      <c r="AS186">
        <f t="shared" si="88"/>
        <v>0.98817345597897499</v>
      </c>
      <c r="AT186">
        <f t="shared" si="89"/>
        <v>0.99737187910643887</v>
      </c>
      <c r="AU186">
        <f t="shared" si="90"/>
        <v>1</v>
      </c>
      <c r="AV186">
        <f t="shared" si="91"/>
        <v>0.98948751642575561</v>
      </c>
      <c r="AW186">
        <f t="shared" si="92"/>
        <v>0.95269382391590018</v>
      </c>
      <c r="AX186">
        <f t="shared" si="93"/>
        <v>0.90013140604467801</v>
      </c>
      <c r="AY186">
        <f t="shared" si="94"/>
        <v>0.86202365308804207</v>
      </c>
      <c r="AZ186">
        <f t="shared" si="95"/>
        <v>0.72798948751642578</v>
      </c>
      <c r="BA186" s="8" t="s">
        <v>40</v>
      </c>
      <c r="BB186" t="str" cm="1">
        <f t="array" ref="BB186">_xlfn.SWITCH(MONTH($AA186),3,"봄",4,"봄",5,"봄",6,"여름",7,"여름",8,"여름",9,"가을",10,"가을",11,"가을",12,"겨울",1,"겨울",2,"겨울")</f>
        <v>여름</v>
      </c>
      <c r="BD186" t="str">
        <f t="shared" si="96"/>
        <v>휴일</v>
      </c>
      <c r="BE186" s="6">
        <f>[1]ptemp!$F186</f>
        <v>15</v>
      </c>
      <c r="BF186">
        <f>[1]solar!$E186</f>
        <v>2</v>
      </c>
      <c r="BG186" t="str">
        <f t="shared" si="97"/>
        <v>1</v>
      </c>
      <c r="BH186" s="11">
        <v>35.700000000000003</v>
      </c>
      <c r="BI186">
        <f t="shared" si="98"/>
        <v>7</v>
      </c>
      <c r="BJ186">
        <f t="shared" si="99"/>
        <v>2</v>
      </c>
      <c r="BK186">
        <f t="shared" si="100"/>
        <v>2</v>
      </c>
      <c r="BL186">
        <f t="shared" si="101"/>
        <v>5</v>
      </c>
      <c r="BM186">
        <f t="shared" si="102"/>
        <v>20</v>
      </c>
      <c r="BN186" s="11">
        <v>30.8</v>
      </c>
      <c r="BO186">
        <f t="shared" si="103"/>
        <v>9</v>
      </c>
      <c r="BR186">
        <v>1</v>
      </c>
      <c r="BS186">
        <v>10</v>
      </c>
      <c r="BT186">
        <v>21</v>
      </c>
      <c r="BU186">
        <v>2</v>
      </c>
      <c r="BV186">
        <v>5</v>
      </c>
      <c r="BW186">
        <v>19</v>
      </c>
      <c r="BX186">
        <v>3</v>
      </c>
      <c r="BY186">
        <v>13</v>
      </c>
      <c r="BZ186">
        <v>19</v>
      </c>
      <c r="CA186">
        <v>4</v>
      </c>
      <c r="CB186">
        <v>4</v>
      </c>
      <c r="CC186">
        <v>19</v>
      </c>
      <c r="CE186" t="s">
        <v>82</v>
      </c>
      <c r="CF186">
        <v>5</v>
      </c>
      <c r="CG186">
        <v>19</v>
      </c>
      <c r="CH186" t="s">
        <v>81</v>
      </c>
      <c r="CI186">
        <v>9</v>
      </c>
      <c r="CJ186">
        <v>19</v>
      </c>
    </row>
    <row r="187" spans="1:88" ht="15.6">
      <c r="A187" s="2">
        <v>20210705</v>
      </c>
      <c r="B187" s="2">
        <v>609</v>
      </c>
      <c r="C187" s="2">
        <v>579</v>
      </c>
      <c r="D187" s="2">
        <v>557</v>
      </c>
      <c r="E187" s="2">
        <v>544</v>
      </c>
      <c r="F187" s="2">
        <v>543</v>
      </c>
      <c r="G187" s="2">
        <v>554</v>
      </c>
      <c r="H187" s="2">
        <v>588</v>
      </c>
      <c r="I187" s="2">
        <v>644</v>
      </c>
      <c r="J187" s="2">
        <v>693</v>
      </c>
      <c r="K187" s="2">
        <v>766</v>
      </c>
      <c r="L187" s="2">
        <v>815</v>
      </c>
      <c r="M187" s="2">
        <v>806</v>
      </c>
      <c r="N187" s="2">
        <v>801</v>
      </c>
      <c r="O187" s="2">
        <v>852</v>
      </c>
      <c r="P187" s="2">
        <v>843</v>
      </c>
      <c r="Q187" s="2">
        <v>845</v>
      </c>
      <c r="R187" s="2">
        <v>856</v>
      </c>
      <c r="S187" s="2">
        <v>856</v>
      </c>
      <c r="T187" s="2">
        <v>852</v>
      </c>
      <c r="U187" s="2">
        <v>857</v>
      </c>
      <c r="V187" s="2">
        <v>846</v>
      </c>
      <c r="W187" s="2">
        <v>807</v>
      </c>
      <c r="X187" s="2">
        <v>756</v>
      </c>
      <c r="Y187" s="2">
        <v>713</v>
      </c>
      <c r="AA187" s="4">
        <v>44382</v>
      </c>
      <c r="AB187">
        <f t="shared" si="71"/>
        <v>0.7106184364060677</v>
      </c>
      <c r="AC187">
        <f t="shared" si="72"/>
        <v>0.67561260210035001</v>
      </c>
      <c r="AD187">
        <f t="shared" si="73"/>
        <v>0.6499416569428238</v>
      </c>
      <c r="AE187">
        <f t="shared" si="74"/>
        <v>0.63477246207701288</v>
      </c>
      <c r="AF187">
        <f t="shared" si="75"/>
        <v>0.63360560093348894</v>
      </c>
      <c r="AG187">
        <f t="shared" si="76"/>
        <v>0.646441073512252</v>
      </c>
      <c r="AH187">
        <f t="shared" si="77"/>
        <v>0.68611435239206531</v>
      </c>
      <c r="AI187">
        <f t="shared" si="78"/>
        <v>0.75145857642940495</v>
      </c>
      <c r="AJ187">
        <f t="shared" si="79"/>
        <v>0.80863477246207704</v>
      </c>
      <c r="AK187">
        <f t="shared" si="80"/>
        <v>0.89381563593932323</v>
      </c>
      <c r="AL187">
        <f t="shared" si="81"/>
        <v>0.95099183197199533</v>
      </c>
      <c r="AM187">
        <f t="shared" si="82"/>
        <v>0.94049008168028003</v>
      </c>
      <c r="AN187">
        <f t="shared" si="83"/>
        <v>0.93465577596266047</v>
      </c>
      <c r="AO187">
        <f t="shared" si="84"/>
        <v>0.99416569428238044</v>
      </c>
      <c r="AP187">
        <f t="shared" si="85"/>
        <v>0.98366394399066515</v>
      </c>
      <c r="AQ187">
        <f t="shared" si="86"/>
        <v>0.9859976662777129</v>
      </c>
      <c r="AR187">
        <f t="shared" si="87"/>
        <v>0.99883313885647607</v>
      </c>
      <c r="AS187">
        <f t="shared" si="88"/>
        <v>0.99883313885647607</v>
      </c>
      <c r="AT187">
        <f t="shared" si="89"/>
        <v>0.99416569428238044</v>
      </c>
      <c r="AU187">
        <f t="shared" si="90"/>
        <v>1</v>
      </c>
      <c r="AV187">
        <f t="shared" si="91"/>
        <v>0.98716452742123684</v>
      </c>
      <c r="AW187">
        <f t="shared" si="92"/>
        <v>0.94165694282380397</v>
      </c>
      <c r="AX187">
        <f t="shared" si="93"/>
        <v>0.882147024504084</v>
      </c>
      <c r="AY187">
        <f t="shared" si="94"/>
        <v>0.83197199533255539</v>
      </c>
      <c r="AZ187">
        <f t="shared" si="95"/>
        <v>0.63360560093348894</v>
      </c>
      <c r="BA187" s="9" t="s">
        <v>34</v>
      </c>
      <c r="BB187" t="str" cm="1">
        <f t="array" ref="BB187">_xlfn.SWITCH(MONTH($AA187),3,"봄",4,"봄",5,"봄",6,"여름",7,"여름",8,"여름",9,"가을",10,"가을",11,"가을",12,"겨울",1,"겨울",2,"겨울")</f>
        <v>여름</v>
      </c>
      <c r="BD187" t="str">
        <f t="shared" si="96"/>
        <v/>
      </c>
      <c r="BE187" s="6">
        <f>[1]ptemp!$F187</f>
        <v>15</v>
      </c>
      <c r="BF187">
        <f>[1]solar!$E187</f>
        <v>9</v>
      </c>
      <c r="BG187" t="str">
        <f t="shared" si="97"/>
        <v>1</v>
      </c>
      <c r="BH187" s="11">
        <v>2.6</v>
      </c>
      <c r="BI187">
        <f t="shared" si="98"/>
        <v>1</v>
      </c>
      <c r="BJ187">
        <f t="shared" si="99"/>
        <v>0</v>
      </c>
      <c r="BK187">
        <f t="shared" si="100"/>
        <v>2</v>
      </c>
      <c r="BL187">
        <f t="shared" si="101"/>
        <v>5</v>
      </c>
      <c r="BM187">
        <f t="shared" si="102"/>
        <v>20</v>
      </c>
      <c r="BN187" s="11">
        <v>32.700000000000003</v>
      </c>
      <c r="BO187">
        <f t="shared" si="103"/>
        <v>9</v>
      </c>
      <c r="BR187">
        <v>1</v>
      </c>
      <c r="BS187">
        <v>12</v>
      </c>
      <c r="BT187">
        <v>20</v>
      </c>
      <c r="BU187">
        <v>2</v>
      </c>
      <c r="BV187">
        <v>5</v>
      </c>
      <c r="BW187">
        <v>20</v>
      </c>
      <c r="BX187">
        <v>3</v>
      </c>
      <c r="BY187">
        <v>13</v>
      </c>
      <c r="BZ187">
        <v>19</v>
      </c>
      <c r="CA187">
        <v>4</v>
      </c>
      <c r="CB187">
        <v>4</v>
      </c>
      <c r="CC187">
        <v>18</v>
      </c>
      <c r="CE187" t="s">
        <v>82</v>
      </c>
      <c r="CF187">
        <v>10</v>
      </c>
      <c r="CG187">
        <v>20</v>
      </c>
      <c r="CH187" t="s">
        <v>81</v>
      </c>
      <c r="CI187">
        <v>4</v>
      </c>
      <c r="CJ187">
        <v>19</v>
      </c>
    </row>
    <row r="188" spans="1:88" ht="15.6">
      <c r="A188" s="2">
        <v>20210706</v>
      </c>
      <c r="B188" s="2">
        <v>660</v>
      </c>
      <c r="C188" s="2">
        <v>620</v>
      </c>
      <c r="D188" s="2">
        <v>590</v>
      </c>
      <c r="E188" s="2">
        <v>573</v>
      </c>
      <c r="F188" s="2">
        <v>569</v>
      </c>
      <c r="G188" s="2">
        <v>581</v>
      </c>
      <c r="H188" s="2">
        <v>603</v>
      </c>
      <c r="I188" s="2">
        <v>648</v>
      </c>
      <c r="J188" s="2">
        <v>725</v>
      </c>
      <c r="K188" s="2">
        <v>803</v>
      </c>
      <c r="L188" s="2">
        <v>802</v>
      </c>
      <c r="M188" s="2">
        <v>782</v>
      </c>
      <c r="N188" s="2">
        <v>792</v>
      </c>
      <c r="O188" s="2">
        <v>840</v>
      </c>
      <c r="P188" s="2">
        <v>846</v>
      </c>
      <c r="Q188" s="2">
        <v>877</v>
      </c>
      <c r="R188" s="2">
        <v>889</v>
      </c>
      <c r="S188" s="2">
        <v>926</v>
      </c>
      <c r="T188" s="2">
        <v>889</v>
      </c>
      <c r="U188" s="2">
        <v>889</v>
      </c>
      <c r="V188" s="2">
        <v>882</v>
      </c>
      <c r="W188" s="2">
        <v>839</v>
      </c>
      <c r="X188" s="2">
        <v>783</v>
      </c>
      <c r="Y188" s="2">
        <v>740</v>
      </c>
      <c r="AA188" s="4">
        <v>44383</v>
      </c>
      <c r="AB188">
        <f t="shared" si="71"/>
        <v>0.71274298056155505</v>
      </c>
      <c r="AC188">
        <f t="shared" si="72"/>
        <v>0.66954643628509725</v>
      </c>
      <c r="AD188">
        <f t="shared" si="73"/>
        <v>0.63714902807775375</v>
      </c>
      <c r="AE188">
        <f t="shared" si="74"/>
        <v>0.61879049676025921</v>
      </c>
      <c r="AF188">
        <f t="shared" si="75"/>
        <v>0.6144708423326134</v>
      </c>
      <c r="AG188">
        <f t="shared" si="76"/>
        <v>0.62742980561555073</v>
      </c>
      <c r="AH188">
        <f t="shared" si="77"/>
        <v>0.65118790496760259</v>
      </c>
      <c r="AI188">
        <f t="shared" si="78"/>
        <v>0.69978401727861772</v>
      </c>
      <c r="AJ188">
        <f t="shared" si="79"/>
        <v>0.78293736501079914</v>
      </c>
      <c r="AK188">
        <f t="shared" si="80"/>
        <v>0.86717062634989206</v>
      </c>
      <c r="AL188">
        <f t="shared" si="81"/>
        <v>0.86609071274298055</v>
      </c>
      <c r="AM188">
        <f t="shared" si="82"/>
        <v>0.84449244060475159</v>
      </c>
      <c r="AN188">
        <f t="shared" si="83"/>
        <v>0.85529157667386613</v>
      </c>
      <c r="AO188">
        <f t="shared" si="84"/>
        <v>0.90712742980561556</v>
      </c>
      <c r="AP188">
        <f t="shared" si="85"/>
        <v>0.91360691144708428</v>
      </c>
      <c r="AQ188">
        <f t="shared" si="86"/>
        <v>0.94708423326133906</v>
      </c>
      <c r="AR188">
        <f t="shared" si="87"/>
        <v>0.9600431965442765</v>
      </c>
      <c r="AS188">
        <f t="shared" si="88"/>
        <v>1</v>
      </c>
      <c r="AT188">
        <f t="shared" si="89"/>
        <v>0.9600431965442765</v>
      </c>
      <c r="AU188">
        <f t="shared" si="90"/>
        <v>0.9600431965442765</v>
      </c>
      <c r="AV188">
        <f t="shared" si="91"/>
        <v>0.95248380129589638</v>
      </c>
      <c r="AW188">
        <f t="shared" si="92"/>
        <v>0.90604751619870405</v>
      </c>
      <c r="AX188">
        <f t="shared" si="93"/>
        <v>0.8455723542116631</v>
      </c>
      <c r="AY188">
        <f t="shared" si="94"/>
        <v>0.79913606911447088</v>
      </c>
      <c r="AZ188">
        <f t="shared" si="95"/>
        <v>0.6144708423326134</v>
      </c>
      <c r="BA188" s="6" t="s">
        <v>35</v>
      </c>
      <c r="BB188" t="str" cm="1">
        <f t="array" ref="BB188">_xlfn.SWITCH(MONTH($AA188),3,"봄",4,"봄",5,"봄",6,"여름",7,"여름",8,"여름",9,"가을",10,"가을",11,"가을",12,"겨울",1,"겨울",2,"겨울")</f>
        <v>여름</v>
      </c>
      <c r="BD188" t="str">
        <f t="shared" si="96"/>
        <v/>
      </c>
      <c r="BE188" s="6">
        <f>[1]ptemp!$F188</f>
        <v>15</v>
      </c>
      <c r="BF188">
        <f>[1]solar!$E188</f>
        <v>11</v>
      </c>
      <c r="BG188" t="str">
        <f t="shared" si="97"/>
        <v>0</v>
      </c>
      <c r="BH188" s="11"/>
      <c r="BI188">
        <f t="shared" si="98"/>
        <v>2</v>
      </c>
      <c r="BJ188">
        <f t="shared" si="99"/>
        <v>0</v>
      </c>
      <c r="BK188">
        <f t="shared" si="100"/>
        <v>2</v>
      </c>
      <c r="BL188">
        <f t="shared" si="101"/>
        <v>5</v>
      </c>
      <c r="BM188">
        <f t="shared" si="102"/>
        <v>18</v>
      </c>
      <c r="BN188" s="11">
        <v>33.200000000000003</v>
      </c>
      <c r="BO188">
        <f t="shared" si="103"/>
        <v>10</v>
      </c>
      <c r="BR188">
        <v>1</v>
      </c>
      <c r="BS188">
        <v>13</v>
      </c>
      <c r="BT188">
        <v>20</v>
      </c>
      <c r="BU188">
        <v>2</v>
      </c>
      <c r="BV188">
        <v>5</v>
      </c>
      <c r="BW188">
        <v>18</v>
      </c>
      <c r="BX188">
        <v>3</v>
      </c>
      <c r="BY188">
        <v>12</v>
      </c>
      <c r="BZ188">
        <v>19</v>
      </c>
      <c r="CA188">
        <v>4</v>
      </c>
      <c r="CB188">
        <v>5</v>
      </c>
      <c r="CC188">
        <v>19</v>
      </c>
      <c r="CE188" t="s">
        <v>82</v>
      </c>
      <c r="CF188">
        <v>5</v>
      </c>
      <c r="CG188">
        <v>20</v>
      </c>
      <c r="CH188" t="s">
        <v>81</v>
      </c>
      <c r="CI188">
        <v>4</v>
      </c>
      <c r="CJ188">
        <v>18</v>
      </c>
    </row>
    <row r="189" spans="1:88" ht="15.6">
      <c r="A189" s="2">
        <v>20210707</v>
      </c>
      <c r="B189" s="2">
        <v>679</v>
      </c>
      <c r="C189" s="2">
        <v>636</v>
      </c>
      <c r="D189" s="2">
        <v>607</v>
      </c>
      <c r="E189" s="2">
        <v>588</v>
      </c>
      <c r="F189" s="2">
        <v>587</v>
      </c>
      <c r="G189" s="2">
        <v>594</v>
      </c>
      <c r="H189" s="2">
        <v>630</v>
      </c>
      <c r="I189" s="2">
        <v>682</v>
      </c>
      <c r="J189" s="2">
        <v>775</v>
      </c>
      <c r="K189" s="2">
        <v>836</v>
      </c>
      <c r="L189" s="2">
        <v>906</v>
      </c>
      <c r="M189" s="2">
        <v>840</v>
      </c>
      <c r="N189" s="2">
        <v>830</v>
      </c>
      <c r="O189" s="2">
        <v>913</v>
      </c>
      <c r="P189" s="2">
        <v>924</v>
      </c>
      <c r="Q189" s="2">
        <v>919</v>
      </c>
      <c r="R189" s="2">
        <v>877</v>
      </c>
      <c r="S189" s="2">
        <v>887</v>
      </c>
      <c r="T189" s="2">
        <v>883</v>
      </c>
      <c r="U189" s="2">
        <v>898</v>
      </c>
      <c r="V189" s="2">
        <v>884</v>
      </c>
      <c r="W189" s="2">
        <v>836</v>
      </c>
      <c r="X189" s="2">
        <v>782</v>
      </c>
      <c r="Y189" s="2">
        <v>736</v>
      </c>
      <c r="AA189" s="4">
        <v>44384</v>
      </c>
      <c r="AB189">
        <f t="shared" si="71"/>
        <v>0.73484848484848486</v>
      </c>
      <c r="AC189">
        <f t="shared" si="72"/>
        <v>0.68831168831168832</v>
      </c>
      <c r="AD189">
        <f t="shared" si="73"/>
        <v>0.65692640692640691</v>
      </c>
      <c r="AE189">
        <f t="shared" si="74"/>
        <v>0.63636363636363635</v>
      </c>
      <c r="AF189">
        <f t="shared" si="75"/>
        <v>0.63528138528138534</v>
      </c>
      <c r="AG189">
        <f t="shared" si="76"/>
        <v>0.6428571428571429</v>
      </c>
      <c r="AH189">
        <f t="shared" si="77"/>
        <v>0.68181818181818177</v>
      </c>
      <c r="AI189">
        <f t="shared" si="78"/>
        <v>0.73809523809523814</v>
      </c>
      <c r="AJ189">
        <f t="shared" si="79"/>
        <v>0.83874458874458879</v>
      </c>
      <c r="AK189">
        <f t="shared" si="80"/>
        <v>0.90476190476190477</v>
      </c>
      <c r="AL189">
        <f t="shared" si="81"/>
        <v>0.98051948051948057</v>
      </c>
      <c r="AM189">
        <f t="shared" si="82"/>
        <v>0.90909090909090906</v>
      </c>
      <c r="AN189">
        <f t="shared" si="83"/>
        <v>0.89826839826839822</v>
      </c>
      <c r="AO189">
        <f t="shared" si="84"/>
        <v>0.98809523809523814</v>
      </c>
      <c r="AP189">
        <f t="shared" si="85"/>
        <v>1</v>
      </c>
      <c r="AQ189">
        <f t="shared" si="86"/>
        <v>0.99458874458874458</v>
      </c>
      <c r="AR189">
        <f t="shared" si="87"/>
        <v>0.94913419913419916</v>
      </c>
      <c r="AS189">
        <f t="shared" si="88"/>
        <v>0.95995670995671001</v>
      </c>
      <c r="AT189">
        <f t="shared" si="89"/>
        <v>0.9556277056277056</v>
      </c>
      <c r="AU189">
        <f t="shared" si="90"/>
        <v>0.97186147186147187</v>
      </c>
      <c r="AV189">
        <f t="shared" si="91"/>
        <v>0.95670995670995673</v>
      </c>
      <c r="AW189">
        <f t="shared" si="92"/>
        <v>0.90476190476190477</v>
      </c>
      <c r="AX189">
        <f t="shared" si="93"/>
        <v>0.84632034632034636</v>
      </c>
      <c r="AY189">
        <f t="shared" si="94"/>
        <v>0.79653679653679654</v>
      </c>
      <c r="AZ189">
        <f t="shared" si="95"/>
        <v>0.63528138528138534</v>
      </c>
      <c r="BA189" s="8" t="s">
        <v>36</v>
      </c>
      <c r="BB189" t="str" cm="1">
        <f t="array" ref="BB189">_xlfn.SWITCH(MONTH($AA189),3,"봄",4,"봄",5,"봄",6,"여름",7,"여름",8,"여름",9,"가을",10,"가을",11,"가을",12,"겨울",1,"겨울",2,"겨울")</f>
        <v>여름</v>
      </c>
      <c r="BD189" t="str">
        <f t="shared" si="96"/>
        <v/>
      </c>
      <c r="BE189" s="6">
        <f>[1]ptemp!$F189</f>
        <v>15</v>
      </c>
      <c r="BF189">
        <f>[1]solar!$E189</f>
        <v>6</v>
      </c>
      <c r="BG189" t="str">
        <f t="shared" si="97"/>
        <v>1</v>
      </c>
      <c r="BH189" s="11">
        <v>15</v>
      </c>
      <c r="BI189">
        <f t="shared" si="98"/>
        <v>3</v>
      </c>
      <c r="BJ189">
        <f t="shared" si="99"/>
        <v>0</v>
      </c>
      <c r="BK189">
        <f t="shared" si="100"/>
        <v>2</v>
      </c>
      <c r="BL189">
        <f t="shared" si="101"/>
        <v>5</v>
      </c>
      <c r="BM189">
        <f t="shared" si="102"/>
        <v>15</v>
      </c>
      <c r="BN189" s="11">
        <v>33.5</v>
      </c>
      <c r="BO189">
        <f t="shared" si="103"/>
        <v>10</v>
      </c>
      <c r="BR189">
        <v>1</v>
      </c>
      <c r="BS189">
        <v>13</v>
      </c>
      <c r="BT189">
        <v>20</v>
      </c>
      <c r="BU189">
        <v>2</v>
      </c>
      <c r="BV189">
        <v>5</v>
      </c>
      <c r="BW189">
        <v>18</v>
      </c>
      <c r="BX189">
        <v>3</v>
      </c>
      <c r="BY189">
        <v>14</v>
      </c>
      <c r="BZ189">
        <v>20</v>
      </c>
      <c r="CA189">
        <v>4</v>
      </c>
      <c r="CB189">
        <v>4</v>
      </c>
      <c r="CC189">
        <v>18</v>
      </c>
      <c r="CE189" t="s">
        <v>82</v>
      </c>
      <c r="CF189">
        <v>5</v>
      </c>
      <c r="CG189">
        <v>20</v>
      </c>
      <c r="CH189" t="s">
        <v>81</v>
      </c>
      <c r="CI189">
        <v>4</v>
      </c>
      <c r="CJ189">
        <v>18</v>
      </c>
    </row>
    <row r="190" spans="1:88" ht="15.6">
      <c r="A190" s="2">
        <v>20210708</v>
      </c>
      <c r="B190" s="2">
        <v>677</v>
      </c>
      <c r="C190" s="2">
        <v>635</v>
      </c>
      <c r="D190" s="2">
        <v>607</v>
      </c>
      <c r="E190" s="2">
        <v>593</v>
      </c>
      <c r="F190" s="2">
        <v>589</v>
      </c>
      <c r="G190" s="2">
        <v>598</v>
      </c>
      <c r="H190" s="2">
        <v>633</v>
      </c>
      <c r="I190" s="2">
        <v>683</v>
      </c>
      <c r="J190" s="2">
        <v>779</v>
      </c>
      <c r="K190" s="2">
        <v>842</v>
      </c>
      <c r="L190" s="2">
        <v>883</v>
      </c>
      <c r="M190" s="2">
        <v>877</v>
      </c>
      <c r="N190" s="2">
        <v>696</v>
      </c>
      <c r="O190" s="2">
        <v>825</v>
      </c>
      <c r="P190" s="2">
        <v>883</v>
      </c>
      <c r="Q190" s="2">
        <v>888</v>
      </c>
      <c r="R190" s="2">
        <v>865</v>
      </c>
      <c r="S190" s="2">
        <v>861</v>
      </c>
      <c r="T190" s="2">
        <v>860</v>
      </c>
      <c r="U190" s="2">
        <v>864</v>
      </c>
      <c r="V190" s="2">
        <v>854</v>
      </c>
      <c r="W190" s="2">
        <v>811</v>
      </c>
      <c r="X190" s="2">
        <v>759</v>
      </c>
      <c r="Y190" s="2">
        <v>724</v>
      </c>
      <c r="AA190" s="4">
        <v>44385</v>
      </c>
      <c r="AB190">
        <f t="shared" si="71"/>
        <v>0.76238738738738743</v>
      </c>
      <c r="AC190">
        <f t="shared" si="72"/>
        <v>0.71509009009009006</v>
      </c>
      <c r="AD190">
        <f t="shared" si="73"/>
        <v>0.68355855855855852</v>
      </c>
      <c r="AE190">
        <f t="shared" si="74"/>
        <v>0.6677927927927928</v>
      </c>
      <c r="AF190">
        <f t="shared" si="75"/>
        <v>0.66328828828828834</v>
      </c>
      <c r="AG190">
        <f t="shared" si="76"/>
        <v>0.67342342342342343</v>
      </c>
      <c r="AH190">
        <f t="shared" si="77"/>
        <v>0.71283783783783783</v>
      </c>
      <c r="AI190">
        <f t="shared" si="78"/>
        <v>0.76914414414414412</v>
      </c>
      <c r="AJ190">
        <f t="shared" si="79"/>
        <v>0.87725225225225223</v>
      </c>
      <c r="AK190">
        <f t="shared" si="80"/>
        <v>0.94819819819819817</v>
      </c>
      <c r="AL190">
        <f t="shared" si="81"/>
        <v>0.99436936936936937</v>
      </c>
      <c r="AM190">
        <f t="shared" si="82"/>
        <v>0.98761261261261257</v>
      </c>
      <c r="AN190">
        <f t="shared" si="83"/>
        <v>0.78378378378378377</v>
      </c>
      <c r="AO190">
        <f t="shared" si="84"/>
        <v>0.92905405405405406</v>
      </c>
      <c r="AP190">
        <f t="shared" si="85"/>
        <v>0.99436936936936937</v>
      </c>
      <c r="AQ190">
        <f t="shared" si="86"/>
        <v>1</v>
      </c>
      <c r="AR190">
        <f t="shared" si="87"/>
        <v>0.97409909909909909</v>
      </c>
      <c r="AS190">
        <f t="shared" si="88"/>
        <v>0.96959459459459463</v>
      </c>
      <c r="AT190">
        <f t="shared" si="89"/>
        <v>0.96846846846846846</v>
      </c>
      <c r="AU190">
        <f t="shared" si="90"/>
        <v>0.97297297297297303</v>
      </c>
      <c r="AV190">
        <f t="shared" si="91"/>
        <v>0.96171171171171166</v>
      </c>
      <c r="AW190">
        <f t="shared" si="92"/>
        <v>0.91328828828828834</v>
      </c>
      <c r="AX190">
        <f t="shared" si="93"/>
        <v>0.85472972972972971</v>
      </c>
      <c r="AY190">
        <f t="shared" si="94"/>
        <v>0.81531531531531531</v>
      </c>
      <c r="AZ190">
        <f t="shared" si="95"/>
        <v>0.66328828828828834</v>
      </c>
      <c r="BA190" s="9" t="s">
        <v>37</v>
      </c>
      <c r="BB190" t="str" cm="1">
        <f t="array" ref="BB190">_xlfn.SWITCH(MONTH($AA190),3,"봄",4,"봄",5,"봄",6,"여름",7,"여름",8,"여름",9,"가을",10,"가을",11,"가을",12,"겨울",1,"겨울",2,"겨울")</f>
        <v>여름</v>
      </c>
      <c r="BD190" t="str">
        <f t="shared" si="96"/>
        <v/>
      </c>
      <c r="BE190" s="6">
        <f>[1]ptemp!$F190</f>
        <v>15</v>
      </c>
      <c r="BF190">
        <f>[1]solar!$E190</f>
        <v>7</v>
      </c>
      <c r="BG190" t="str">
        <f t="shared" si="97"/>
        <v>1</v>
      </c>
      <c r="BH190" s="11">
        <v>0.1</v>
      </c>
      <c r="BI190">
        <f t="shared" si="98"/>
        <v>4</v>
      </c>
      <c r="BJ190">
        <f t="shared" si="99"/>
        <v>0</v>
      </c>
      <c r="BK190">
        <f t="shared" si="100"/>
        <v>2</v>
      </c>
      <c r="BL190">
        <f t="shared" si="101"/>
        <v>5</v>
      </c>
      <c r="BM190">
        <f t="shared" si="102"/>
        <v>16</v>
      </c>
      <c r="BN190" s="11">
        <v>33.1</v>
      </c>
      <c r="BO190">
        <f t="shared" si="103"/>
        <v>10</v>
      </c>
      <c r="BR190">
        <v>1</v>
      </c>
      <c r="BS190">
        <v>13</v>
      </c>
      <c r="BT190">
        <v>21</v>
      </c>
      <c r="BU190">
        <v>2</v>
      </c>
      <c r="BV190">
        <v>5</v>
      </c>
      <c r="BW190">
        <v>19</v>
      </c>
      <c r="BX190">
        <v>3</v>
      </c>
      <c r="BY190">
        <v>12</v>
      </c>
      <c r="BZ190">
        <v>19</v>
      </c>
      <c r="CA190">
        <v>4</v>
      </c>
      <c r="CB190">
        <v>4</v>
      </c>
      <c r="CC190">
        <v>18</v>
      </c>
      <c r="CE190" t="s">
        <v>82</v>
      </c>
      <c r="CF190">
        <v>5</v>
      </c>
      <c r="CG190">
        <v>20</v>
      </c>
      <c r="CH190" t="s">
        <v>81</v>
      </c>
      <c r="CI190">
        <v>4</v>
      </c>
      <c r="CJ190">
        <v>18</v>
      </c>
    </row>
    <row r="191" spans="1:88" ht="15.6">
      <c r="A191" s="2">
        <v>20210709</v>
      </c>
      <c r="B191" s="2">
        <v>664</v>
      </c>
      <c r="C191" s="2">
        <v>620</v>
      </c>
      <c r="D191" s="2">
        <v>594</v>
      </c>
      <c r="E191" s="2">
        <v>576</v>
      </c>
      <c r="F191" s="2">
        <v>572</v>
      </c>
      <c r="G191" s="2">
        <v>580</v>
      </c>
      <c r="H191" s="2">
        <v>607</v>
      </c>
      <c r="I191" s="2">
        <v>667</v>
      </c>
      <c r="J191" s="2">
        <v>715</v>
      </c>
      <c r="K191" s="2">
        <v>735</v>
      </c>
      <c r="L191" s="2">
        <v>764</v>
      </c>
      <c r="M191" s="2">
        <v>759</v>
      </c>
      <c r="N191" s="2">
        <v>760</v>
      </c>
      <c r="O191" s="2">
        <v>759</v>
      </c>
      <c r="P191" s="2">
        <v>784</v>
      </c>
      <c r="Q191" s="2">
        <v>835</v>
      </c>
      <c r="R191" s="2">
        <v>848</v>
      </c>
      <c r="S191" s="2">
        <v>860</v>
      </c>
      <c r="T191" s="2">
        <v>848</v>
      </c>
      <c r="U191" s="2">
        <v>866</v>
      </c>
      <c r="V191" s="2">
        <v>854</v>
      </c>
      <c r="W191" s="2">
        <v>816</v>
      </c>
      <c r="X191" s="2">
        <v>762</v>
      </c>
      <c r="Y191" s="2">
        <v>721</v>
      </c>
      <c r="AA191" s="4">
        <v>44386</v>
      </c>
      <c r="AB191">
        <f t="shared" si="71"/>
        <v>0.76674364896073899</v>
      </c>
      <c r="AC191">
        <f t="shared" si="72"/>
        <v>0.71593533487297922</v>
      </c>
      <c r="AD191">
        <f t="shared" si="73"/>
        <v>0.68591224018475749</v>
      </c>
      <c r="AE191">
        <f t="shared" si="74"/>
        <v>0.66512702078521935</v>
      </c>
      <c r="AF191">
        <f t="shared" si="75"/>
        <v>0.66050808314087761</v>
      </c>
      <c r="AG191">
        <f t="shared" si="76"/>
        <v>0.66974595842956119</v>
      </c>
      <c r="AH191">
        <f t="shared" si="77"/>
        <v>0.70092378752886841</v>
      </c>
      <c r="AI191">
        <f t="shared" si="78"/>
        <v>0.77020785219399535</v>
      </c>
      <c r="AJ191">
        <f t="shared" si="79"/>
        <v>0.82563510392609696</v>
      </c>
      <c r="AK191">
        <f t="shared" si="80"/>
        <v>0.84872979214780597</v>
      </c>
      <c r="AL191">
        <f t="shared" si="81"/>
        <v>0.88221709006928406</v>
      </c>
      <c r="AM191">
        <f t="shared" si="82"/>
        <v>0.87644341801385683</v>
      </c>
      <c r="AN191">
        <f t="shared" si="83"/>
        <v>0.87759815242494221</v>
      </c>
      <c r="AO191">
        <f t="shared" si="84"/>
        <v>0.87644341801385683</v>
      </c>
      <c r="AP191">
        <f t="shared" si="85"/>
        <v>0.90531177829099307</v>
      </c>
      <c r="AQ191">
        <f t="shared" si="86"/>
        <v>0.96420323325635104</v>
      </c>
      <c r="AR191">
        <f t="shared" si="87"/>
        <v>0.97921478060046185</v>
      </c>
      <c r="AS191">
        <f t="shared" si="88"/>
        <v>0.99307159353348728</v>
      </c>
      <c r="AT191">
        <f t="shared" si="89"/>
        <v>0.97921478060046185</v>
      </c>
      <c r="AU191">
        <f t="shared" si="90"/>
        <v>1</v>
      </c>
      <c r="AV191">
        <f t="shared" si="91"/>
        <v>0.98614318706697457</v>
      </c>
      <c r="AW191">
        <f t="shared" si="92"/>
        <v>0.94226327944572752</v>
      </c>
      <c r="AX191">
        <f t="shared" si="93"/>
        <v>0.87990762124711319</v>
      </c>
      <c r="AY191">
        <f t="shared" si="94"/>
        <v>0.83256351039260967</v>
      </c>
      <c r="AZ191">
        <f t="shared" si="95"/>
        <v>0.66050808314087761</v>
      </c>
      <c r="BA191" s="6" t="s">
        <v>38</v>
      </c>
      <c r="BB191" t="str" cm="1">
        <f t="array" ref="BB191">_xlfn.SWITCH(MONTH($AA191),3,"봄",4,"봄",5,"봄",6,"여름",7,"여름",8,"여름",9,"가을",10,"가을",11,"가을",12,"겨울",1,"겨울",2,"겨울")</f>
        <v>여름</v>
      </c>
      <c r="BD191" t="str">
        <f t="shared" si="96"/>
        <v/>
      </c>
      <c r="BE191" s="6">
        <f>[1]ptemp!$F191</f>
        <v>15</v>
      </c>
      <c r="BF191">
        <f>[1]solar!$E191</f>
        <v>13</v>
      </c>
      <c r="BG191" t="str">
        <f t="shared" si="97"/>
        <v>1</v>
      </c>
      <c r="BH191" s="11">
        <v>2.7</v>
      </c>
      <c r="BI191">
        <f t="shared" si="98"/>
        <v>5</v>
      </c>
      <c r="BJ191">
        <f t="shared" si="99"/>
        <v>0</v>
      </c>
      <c r="BK191">
        <f t="shared" si="100"/>
        <v>2</v>
      </c>
      <c r="BL191">
        <f t="shared" si="101"/>
        <v>5</v>
      </c>
      <c r="BM191">
        <f t="shared" si="102"/>
        <v>20</v>
      </c>
      <c r="BN191" s="11">
        <v>31.9</v>
      </c>
      <c r="BO191">
        <f t="shared" si="103"/>
        <v>9</v>
      </c>
      <c r="BR191">
        <v>1</v>
      </c>
      <c r="BS191">
        <v>12</v>
      </c>
      <c r="BT191">
        <v>21</v>
      </c>
      <c r="BU191">
        <v>2</v>
      </c>
      <c r="BV191">
        <v>5</v>
      </c>
      <c r="BW191">
        <v>17</v>
      </c>
      <c r="BX191">
        <v>3</v>
      </c>
      <c r="BY191">
        <v>4</v>
      </c>
      <c r="BZ191">
        <v>18</v>
      </c>
      <c r="CA191">
        <v>4</v>
      </c>
      <c r="CB191">
        <v>13</v>
      </c>
      <c r="CC191">
        <v>20</v>
      </c>
      <c r="CE191" t="s">
        <v>82</v>
      </c>
      <c r="CF191">
        <v>5</v>
      </c>
      <c r="CG191">
        <v>20</v>
      </c>
      <c r="CH191" t="s">
        <v>81</v>
      </c>
      <c r="CI191">
        <v>4</v>
      </c>
      <c r="CJ191">
        <v>18</v>
      </c>
    </row>
    <row r="192" spans="1:88" ht="15.6">
      <c r="A192" s="2">
        <v>20210710</v>
      </c>
      <c r="B192" s="2">
        <v>663</v>
      </c>
      <c r="C192" s="2">
        <v>619</v>
      </c>
      <c r="D192" s="2">
        <v>589</v>
      </c>
      <c r="E192" s="2">
        <v>570</v>
      </c>
      <c r="F192" s="2">
        <v>569</v>
      </c>
      <c r="G192" s="2">
        <v>574</v>
      </c>
      <c r="H192" s="2">
        <v>587</v>
      </c>
      <c r="I192" s="2">
        <v>587</v>
      </c>
      <c r="J192" s="2">
        <v>666</v>
      </c>
      <c r="K192" s="2">
        <v>748</v>
      </c>
      <c r="L192" s="2">
        <v>734</v>
      </c>
      <c r="M192" s="2">
        <v>707</v>
      </c>
      <c r="N192" s="2">
        <v>732</v>
      </c>
      <c r="O192" s="2">
        <v>719</v>
      </c>
      <c r="P192" s="2">
        <v>733</v>
      </c>
      <c r="Q192" s="2">
        <v>744</v>
      </c>
      <c r="R192" s="2">
        <v>795</v>
      </c>
      <c r="S192" s="2">
        <v>848</v>
      </c>
      <c r="T192" s="2">
        <v>865</v>
      </c>
      <c r="U192" s="2">
        <v>855</v>
      </c>
      <c r="V192" s="2">
        <v>847</v>
      </c>
      <c r="W192" s="2">
        <v>814</v>
      </c>
      <c r="X192" s="2">
        <v>761</v>
      </c>
      <c r="Y192" s="2">
        <v>718</v>
      </c>
      <c r="AA192" s="4">
        <v>44387</v>
      </c>
      <c r="AB192">
        <f t="shared" si="71"/>
        <v>0.76647398843930636</v>
      </c>
      <c r="AC192">
        <f t="shared" si="72"/>
        <v>0.715606936416185</v>
      </c>
      <c r="AD192">
        <f t="shared" si="73"/>
        <v>0.68092485549132953</v>
      </c>
      <c r="AE192">
        <f t="shared" si="74"/>
        <v>0.65895953757225434</v>
      </c>
      <c r="AF192">
        <f t="shared" si="75"/>
        <v>0.65780346820809243</v>
      </c>
      <c r="AG192">
        <f t="shared" si="76"/>
        <v>0.66358381502890174</v>
      </c>
      <c r="AH192">
        <f t="shared" si="77"/>
        <v>0.67861271676300583</v>
      </c>
      <c r="AI192">
        <f t="shared" si="78"/>
        <v>0.67861271676300583</v>
      </c>
      <c r="AJ192">
        <f t="shared" si="79"/>
        <v>0.76994219653179186</v>
      </c>
      <c r="AK192">
        <f t="shared" si="80"/>
        <v>0.8647398843930636</v>
      </c>
      <c r="AL192">
        <f t="shared" si="81"/>
        <v>0.84855491329479771</v>
      </c>
      <c r="AM192">
        <f t="shared" si="82"/>
        <v>0.81734104046242773</v>
      </c>
      <c r="AN192">
        <f t="shared" si="83"/>
        <v>0.84624277456647401</v>
      </c>
      <c r="AO192">
        <f t="shared" si="84"/>
        <v>0.83121387283236992</v>
      </c>
      <c r="AP192">
        <f t="shared" si="85"/>
        <v>0.8473988439306358</v>
      </c>
      <c r="AQ192">
        <f t="shared" si="86"/>
        <v>0.8601156069364162</v>
      </c>
      <c r="AR192">
        <f t="shared" si="87"/>
        <v>0.91907514450867056</v>
      </c>
      <c r="AS192">
        <f t="shared" si="88"/>
        <v>0.98034682080924851</v>
      </c>
      <c r="AT192">
        <f t="shared" si="89"/>
        <v>1</v>
      </c>
      <c r="AU192">
        <f t="shared" si="90"/>
        <v>0.98843930635838151</v>
      </c>
      <c r="AV192">
        <f t="shared" si="91"/>
        <v>0.97919075144508672</v>
      </c>
      <c r="AW192">
        <f t="shared" si="92"/>
        <v>0.94104046242774564</v>
      </c>
      <c r="AX192">
        <f t="shared" si="93"/>
        <v>0.87976878612716758</v>
      </c>
      <c r="AY192">
        <f t="shared" si="94"/>
        <v>0.83005780346820812</v>
      </c>
      <c r="AZ192">
        <f t="shared" si="95"/>
        <v>0.65780346820809243</v>
      </c>
      <c r="BA192" s="8" t="s">
        <v>39</v>
      </c>
      <c r="BB192" t="str" cm="1">
        <f t="array" ref="BB192">_xlfn.SWITCH(MONTH($AA192),3,"봄",4,"봄",5,"봄",6,"여름",7,"여름",8,"여름",9,"가을",10,"가을",11,"가을",12,"겨울",1,"겨울",2,"겨울")</f>
        <v>여름</v>
      </c>
      <c r="BD192" t="str">
        <f t="shared" si="96"/>
        <v>휴일</v>
      </c>
      <c r="BE192" s="6">
        <f>[1]ptemp!$F192</f>
        <v>15</v>
      </c>
      <c r="BF192">
        <f>[1]solar!$E192</f>
        <v>12</v>
      </c>
      <c r="BG192" t="str">
        <f t="shared" si="97"/>
        <v>0</v>
      </c>
      <c r="BH192" s="11"/>
      <c r="BI192">
        <f t="shared" si="98"/>
        <v>6</v>
      </c>
      <c r="BJ192">
        <f t="shared" si="99"/>
        <v>1</v>
      </c>
      <c r="BK192">
        <f t="shared" si="100"/>
        <v>2</v>
      </c>
      <c r="BL192">
        <f t="shared" si="101"/>
        <v>5</v>
      </c>
      <c r="BM192">
        <f t="shared" si="102"/>
        <v>19</v>
      </c>
      <c r="BN192" s="11">
        <v>32.9</v>
      </c>
      <c r="BO192">
        <f t="shared" si="103"/>
        <v>10</v>
      </c>
      <c r="BR192">
        <v>1</v>
      </c>
      <c r="BS192">
        <v>13</v>
      </c>
      <c r="BT192">
        <v>20</v>
      </c>
      <c r="BU192">
        <v>2</v>
      </c>
      <c r="BV192">
        <v>9</v>
      </c>
      <c r="BW192">
        <v>19</v>
      </c>
      <c r="BX192">
        <v>3</v>
      </c>
      <c r="BY192">
        <v>5</v>
      </c>
      <c r="BZ192">
        <v>18</v>
      </c>
      <c r="CA192">
        <v>4</v>
      </c>
      <c r="CB192">
        <v>14</v>
      </c>
      <c r="CC192">
        <v>19</v>
      </c>
      <c r="CE192" t="s">
        <v>82</v>
      </c>
      <c r="CF192">
        <v>5</v>
      </c>
      <c r="CG192">
        <v>19</v>
      </c>
      <c r="CH192" t="s">
        <v>81</v>
      </c>
      <c r="CI192">
        <v>4</v>
      </c>
      <c r="CJ192">
        <v>19</v>
      </c>
    </row>
    <row r="193" spans="1:88" ht="15.6">
      <c r="A193" s="2">
        <v>20210711</v>
      </c>
      <c r="B193" s="2">
        <v>658</v>
      </c>
      <c r="C193" s="2">
        <v>617</v>
      </c>
      <c r="D193" s="2">
        <v>588</v>
      </c>
      <c r="E193" s="2">
        <v>571</v>
      </c>
      <c r="F193" s="2">
        <v>568</v>
      </c>
      <c r="G193" s="2">
        <v>573</v>
      </c>
      <c r="H193" s="2">
        <v>585</v>
      </c>
      <c r="I193" s="2">
        <v>601</v>
      </c>
      <c r="J193" s="2">
        <v>638</v>
      </c>
      <c r="K193" s="2">
        <v>683</v>
      </c>
      <c r="L193" s="2">
        <v>707</v>
      </c>
      <c r="M193" s="2">
        <v>742</v>
      </c>
      <c r="N193" s="2">
        <v>752</v>
      </c>
      <c r="O193" s="2">
        <v>743</v>
      </c>
      <c r="P193" s="2">
        <v>774</v>
      </c>
      <c r="Q193" s="2">
        <v>789</v>
      </c>
      <c r="R193" s="2">
        <v>820</v>
      </c>
      <c r="S193" s="2">
        <v>870</v>
      </c>
      <c r="T193" s="2">
        <v>896</v>
      </c>
      <c r="U193" s="2">
        <v>899</v>
      </c>
      <c r="V193" s="2">
        <v>891</v>
      </c>
      <c r="W193" s="2">
        <v>851</v>
      </c>
      <c r="X193" s="2">
        <v>793</v>
      </c>
      <c r="Y193" s="2">
        <v>745</v>
      </c>
      <c r="AA193" s="4">
        <v>44388</v>
      </c>
      <c r="AB193">
        <f t="shared" si="71"/>
        <v>0.73192436040044495</v>
      </c>
      <c r="AC193">
        <f t="shared" si="72"/>
        <v>0.68631813125695218</v>
      </c>
      <c r="AD193">
        <f t="shared" si="73"/>
        <v>0.65406006674082318</v>
      </c>
      <c r="AE193">
        <f t="shared" si="74"/>
        <v>0.63515016685205783</v>
      </c>
      <c r="AF193">
        <f t="shared" si="75"/>
        <v>0.63181312569521686</v>
      </c>
      <c r="AG193">
        <f t="shared" si="76"/>
        <v>0.63737486095661844</v>
      </c>
      <c r="AH193">
        <f t="shared" si="77"/>
        <v>0.65072302558398221</v>
      </c>
      <c r="AI193">
        <f t="shared" si="78"/>
        <v>0.66852057842046719</v>
      </c>
      <c r="AJ193">
        <f t="shared" si="79"/>
        <v>0.70967741935483875</v>
      </c>
      <c r="AK193">
        <f t="shared" si="80"/>
        <v>0.75973303670745274</v>
      </c>
      <c r="AL193">
        <f t="shared" si="81"/>
        <v>0.78642936596218016</v>
      </c>
      <c r="AM193">
        <f t="shared" si="82"/>
        <v>0.8253615127919911</v>
      </c>
      <c r="AN193">
        <f t="shared" si="83"/>
        <v>0.83648498331479426</v>
      </c>
      <c r="AO193">
        <f t="shared" si="84"/>
        <v>0.82647385984427146</v>
      </c>
      <c r="AP193">
        <f t="shared" si="85"/>
        <v>0.86095661846496108</v>
      </c>
      <c r="AQ193">
        <f t="shared" si="86"/>
        <v>0.8776418242491657</v>
      </c>
      <c r="AR193">
        <f t="shared" si="87"/>
        <v>0.91212458286985543</v>
      </c>
      <c r="AS193">
        <f t="shared" si="88"/>
        <v>0.967741935483871</v>
      </c>
      <c r="AT193">
        <f t="shared" si="89"/>
        <v>0.99666295884315903</v>
      </c>
      <c r="AU193">
        <f t="shared" si="90"/>
        <v>1</v>
      </c>
      <c r="AV193">
        <f t="shared" si="91"/>
        <v>0.99110122358175756</v>
      </c>
      <c r="AW193">
        <f t="shared" si="92"/>
        <v>0.94660734149054504</v>
      </c>
      <c r="AX193">
        <f t="shared" si="93"/>
        <v>0.88209121245828703</v>
      </c>
      <c r="AY193">
        <f t="shared" si="94"/>
        <v>0.82869855394883207</v>
      </c>
      <c r="AZ193">
        <f t="shared" si="95"/>
        <v>0.63181312569521686</v>
      </c>
      <c r="BA193" s="9" t="s">
        <v>40</v>
      </c>
      <c r="BB193" t="str" cm="1">
        <f t="array" ref="BB193">_xlfn.SWITCH(MONTH($AA193),3,"봄",4,"봄",5,"봄",6,"여름",7,"여름",8,"여름",9,"가을",10,"가을",11,"가을",12,"겨울",1,"겨울",2,"겨울")</f>
        <v>여름</v>
      </c>
      <c r="BD193" t="str">
        <f t="shared" si="96"/>
        <v>휴일</v>
      </c>
      <c r="BE193" s="6">
        <f>[1]ptemp!$F193</f>
        <v>15</v>
      </c>
      <c r="BF193">
        <f>[1]solar!$E193</f>
        <v>14</v>
      </c>
      <c r="BG193" t="str">
        <f t="shared" si="97"/>
        <v>0</v>
      </c>
      <c r="BH193" s="11"/>
      <c r="BI193">
        <f t="shared" si="98"/>
        <v>7</v>
      </c>
      <c r="BJ193">
        <f t="shared" si="99"/>
        <v>2</v>
      </c>
      <c r="BK193">
        <f t="shared" si="100"/>
        <v>2</v>
      </c>
      <c r="BL193">
        <f t="shared" si="101"/>
        <v>5</v>
      </c>
      <c r="BM193">
        <f t="shared" si="102"/>
        <v>20</v>
      </c>
      <c r="BN193" s="11">
        <v>34.200000000000003</v>
      </c>
      <c r="BO193">
        <f t="shared" si="103"/>
        <v>10</v>
      </c>
      <c r="BR193">
        <v>1</v>
      </c>
      <c r="BS193">
        <v>8</v>
      </c>
      <c r="BT193">
        <v>21</v>
      </c>
      <c r="BU193">
        <v>2</v>
      </c>
      <c r="BV193">
        <v>4</v>
      </c>
      <c r="BW193">
        <v>17</v>
      </c>
      <c r="BX193">
        <v>3</v>
      </c>
      <c r="BY193">
        <v>4</v>
      </c>
      <c r="BZ193">
        <v>18</v>
      </c>
      <c r="CA193">
        <v>4</v>
      </c>
      <c r="CB193">
        <v>13</v>
      </c>
      <c r="CC193">
        <v>19</v>
      </c>
      <c r="CE193" t="s">
        <v>82</v>
      </c>
      <c r="CF193">
        <v>5</v>
      </c>
      <c r="CG193">
        <v>19</v>
      </c>
      <c r="CH193" t="s">
        <v>81</v>
      </c>
      <c r="CI193">
        <v>4</v>
      </c>
      <c r="CJ193">
        <v>18</v>
      </c>
    </row>
    <row r="194" spans="1:88" ht="15.6">
      <c r="A194" s="2">
        <v>20210712</v>
      </c>
      <c r="B194" s="2">
        <v>678</v>
      </c>
      <c r="C194" s="2">
        <v>634</v>
      </c>
      <c r="D194" s="2">
        <v>604</v>
      </c>
      <c r="E194" s="2">
        <v>586</v>
      </c>
      <c r="F194" s="2">
        <v>583</v>
      </c>
      <c r="G194" s="2">
        <v>593</v>
      </c>
      <c r="H194" s="2">
        <v>614</v>
      </c>
      <c r="I194" s="2">
        <v>668</v>
      </c>
      <c r="J194" s="2">
        <v>717</v>
      </c>
      <c r="K194" s="2">
        <v>788</v>
      </c>
      <c r="L194" s="2">
        <v>818</v>
      </c>
      <c r="M194" s="2">
        <v>826</v>
      </c>
      <c r="N194" s="2">
        <v>819</v>
      </c>
      <c r="O194" s="2">
        <v>868</v>
      </c>
      <c r="P194" s="2">
        <v>869</v>
      </c>
      <c r="Q194" s="2">
        <v>891</v>
      </c>
      <c r="R194" s="2">
        <v>923</v>
      </c>
      <c r="S194" s="2">
        <v>935</v>
      </c>
      <c r="T194" s="2">
        <v>961</v>
      </c>
      <c r="U194" s="2">
        <v>959</v>
      </c>
      <c r="V194" s="2">
        <v>937</v>
      </c>
      <c r="W194" s="2">
        <v>891</v>
      </c>
      <c r="X194" s="2">
        <v>825</v>
      </c>
      <c r="Y194" s="2">
        <v>768</v>
      </c>
      <c r="AA194" s="4">
        <v>44389</v>
      </c>
      <c r="AB194">
        <f t="shared" ref="AB194:AB257" si="104">B194/MAX($B194:$Y194)</f>
        <v>0.7055150884495317</v>
      </c>
      <c r="AC194">
        <f t="shared" ref="AC194:AC257" si="105">C194/MAX($B194:$Y194)</f>
        <v>0.659729448491155</v>
      </c>
      <c r="AD194">
        <f t="shared" ref="AD194:AD257" si="106">D194/MAX($B194:$Y194)</f>
        <v>0.62851196670135279</v>
      </c>
      <c r="AE194">
        <f t="shared" ref="AE194:AE257" si="107">E194/MAX($B194:$Y194)</f>
        <v>0.60978147762747137</v>
      </c>
      <c r="AF194">
        <f t="shared" ref="AF194:AF257" si="108">F194/MAX($B194:$Y194)</f>
        <v>0.60665972944849111</v>
      </c>
      <c r="AG194">
        <f t="shared" ref="AG194:AG257" si="109">G194/MAX($B194:$Y194)</f>
        <v>0.61706555671175856</v>
      </c>
      <c r="AH194">
        <f t="shared" ref="AH194:AH257" si="110">H194/MAX($B194:$Y194)</f>
        <v>0.63891779396462023</v>
      </c>
      <c r="AI194">
        <f t="shared" ref="AI194:AI257" si="111">I194/MAX($B194:$Y194)</f>
        <v>0.69510926118626426</v>
      </c>
      <c r="AJ194">
        <f t="shared" ref="AJ194:AJ257" si="112">J194/MAX($B194:$Y194)</f>
        <v>0.74609781477627468</v>
      </c>
      <c r="AK194">
        <f t="shared" ref="AK194:AK257" si="113">K194/MAX($B194:$Y194)</f>
        <v>0.81997918834547345</v>
      </c>
      <c r="AL194">
        <f t="shared" ref="AL194:AL257" si="114">L194/MAX($B194:$Y194)</f>
        <v>0.85119667013527578</v>
      </c>
      <c r="AM194">
        <f t="shared" ref="AM194:AM257" si="115">M194/MAX($B194:$Y194)</f>
        <v>0.85952133194588964</v>
      </c>
      <c r="AN194">
        <f t="shared" ref="AN194:AN257" si="116">N194/MAX($B194:$Y194)</f>
        <v>0.85223725286160246</v>
      </c>
      <c r="AO194">
        <f t="shared" ref="AO194:AO257" si="117">O194/MAX($B194:$Y194)</f>
        <v>0.90322580645161288</v>
      </c>
      <c r="AP194">
        <f t="shared" ref="AP194:AP257" si="118">P194/MAX($B194:$Y194)</f>
        <v>0.90426638917793967</v>
      </c>
      <c r="AQ194">
        <f t="shared" ref="AQ194:AQ257" si="119">Q194/MAX($B194:$Y194)</f>
        <v>0.92715920915712802</v>
      </c>
      <c r="AR194">
        <f t="shared" ref="AR194:AR257" si="120">R194/MAX($B194:$Y194)</f>
        <v>0.96045785639958381</v>
      </c>
      <c r="AS194">
        <f t="shared" ref="AS194:AS257" si="121">S194/MAX($B194:$Y194)</f>
        <v>0.97294484911550472</v>
      </c>
      <c r="AT194">
        <f t="shared" ref="AT194:AT257" si="122">T194/MAX($B194:$Y194)</f>
        <v>1</v>
      </c>
      <c r="AU194">
        <f t="shared" ref="AU194:AU257" si="123">U194/MAX($B194:$Y194)</f>
        <v>0.99791883454734653</v>
      </c>
      <c r="AV194">
        <f t="shared" ref="AV194:AV257" si="124">V194/MAX($B194:$Y194)</f>
        <v>0.97502601456815818</v>
      </c>
      <c r="AW194">
        <f t="shared" ref="AW194:AW257" si="125">W194/MAX($B194:$Y194)</f>
        <v>0.92715920915712802</v>
      </c>
      <c r="AX194">
        <f t="shared" ref="AX194:AX257" si="126">X194/MAX($B194:$Y194)</f>
        <v>0.85848074921956297</v>
      </c>
      <c r="AY194">
        <f t="shared" ref="AY194:AY257" si="127">Y194/MAX($B194:$Y194)</f>
        <v>0.79916753381893857</v>
      </c>
      <c r="AZ194">
        <f t="shared" ref="AZ194:AZ257" si="128">MIN($AB194:$AY194)</f>
        <v>0.60665972944849111</v>
      </c>
      <c r="BA194" s="6" t="s">
        <v>34</v>
      </c>
      <c r="BB194" t="str" cm="1">
        <f t="array" ref="BB194">_xlfn.SWITCH(MONTH($AA194),3,"봄",4,"봄",5,"봄",6,"여름",7,"여름",8,"여름",9,"가을",10,"가을",11,"가을",12,"겨울",1,"겨울",2,"겨울")</f>
        <v>여름</v>
      </c>
      <c r="BD194" t="str">
        <f t="shared" ref="BD194:BD257" si="129">IF(OR($BA194="토",$BA194="일",COUNTA(BC194)=1),"휴일","")</f>
        <v/>
      </c>
      <c r="BE194" s="6">
        <f>[1]ptemp!$F194</f>
        <v>15</v>
      </c>
      <c r="BF194">
        <f>[1]solar!$E194</f>
        <v>14</v>
      </c>
      <c r="BG194" t="str">
        <f t="shared" ref="BG194:BG257" si="130">IF($BH194&gt;0,"1","0")</f>
        <v>0</v>
      </c>
      <c r="BH194" s="11"/>
      <c r="BI194">
        <f t="shared" ref="BI194:BI257" si="131">WEEKDAY(AA194,2)</f>
        <v>1</v>
      </c>
      <c r="BJ194">
        <f t="shared" ref="BJ194:BJ257" si="132">IF(ISBLANK(BC194),IF(OR(BI194=1,BI194=2,BI194=3,BI194=4,BI194=5),0,IF(BI194=6,1,IF(BI194=7,2))),3)</f>
        <v>0</v>
      </c>
      <c r="BK194">
        <f t="shared" ref="BK194:BK257" si="133">IF(BB194="겨울",4,IF(BB194="가을",3,IF(BB194="여름",2,IF(BB194="봄",1))))</f>
        <v>2</v>
      </c>
      <c r="BL194">
        <f t="shared" ref="BL194:BL257" si="134">MATCH(MIN(AB194:AY194),AB194:AY194,0)</f>
        <v>5</v>
      </c>
      <c r="BM194">
        <f t="shared" ref="BM194:BM257" si="135">MATCH(MAX(AB194:AY194),AB194:AY194,0)</f>
        <v>19</v>
      </c>
      <c r="BN194" s="11">
        <v>33.5</v>
      </c>
      <c r="BO194">
        <f t="shared" si="103"/>
        <v>10</v>
      </c>
      <c r="BR194">
        <v>1</v>
      </c>
      <c r="BS194">
        <v>5</v>
      </c>
      <c r="BT194">
        <v>20</v>
      </c>
      <c r="BU194">
        <v>2</v>
      </c>
      <c r="BV194">
        <v>5</v>
      </c>
      <c r="BW194">
        <v>18</v>
      </c>
      <c r="BX194">
        <v>3</v>
      </c>
      <c r="BY194">
        <v>5</v>
      </c>
      <c r="BZ194">
        <v>20</v>
      </c>
      <c r="CA194">
        <v>4</v>
      </c>
      <c r="CB194">
        <v>13</v>
      </c>
      <c r="CC194">
        <v>19</v>
      </c>
      <c r="CE194" t="s">
        <v>82</v>
      </c>
      <c r="CF194">
        <v>5</v>
      </c>
      <c r="CG194">
        <v>12</v>
      </c>
      <c r="CH194" t="s">
        <v>81</v>
      </c>
      <c r="CI194">
        <v>4</v>
      </c>
      <c r="CJ194">
        <v>19</v>
      </c>
    </row>
    <row r="195" spans="1:88" ht="15.6">
      <c r="A195" s="2">
        <v>20210713</v>
      </c>
      <c r="B195" s="2">
        <v>698</v>
      </c>
      <c r="C195" s="2">
        <v>653</v>
      </c>
      <c r="D195" s="2">
        <v>625</v>
      </c>
      <c r="E195" s="2">
        <v>608</v>
      </c>
      <c r="F195" s="2">
        <v>604</v>
      </c>
      <c r="G195" s="2">
        <v>612</v>
      </c>
      <c r="H195" s="2">
        <v>634</v>
      </c>
      <c r="I195" s="2">
        <v>682</v>
      </c>
      <c r="J195" s="2">
        <v>757</v>
      </c>
      <c r="K195" s="2">
        <v>795</v>
      </c>
      <c r="L195" s="2">
        <v>817</v>
      </c>
      <c r="M195" s="2">
        <v>885</v>
      </c>
      <c r="N195" s="2">
        <v>866</v>
      </c>
      <c r="O195" s="2">
        <v>866</v>
      </c>
      <c r="P195" s="2">
        <v>929</v>
      </c>
      <c r="Q195" s="2">
        <v>939</v>
      </c>
      <c r="R195" s="2">
        <v>940</v>
      </c>
      <c r="S195" s="2">
        <v>959</v>
      </c>
      <c r="T195" s="2">
        <v>961</v>
      </c>
      <c r="U195" s="2">
        <v>963</v>
      </c>
      <c r="V195" s="2">
        <v>946</v>
      </c>
      <c r="W195" s="2">
        <v>899</v>
      </c>
      <c r="X195" s="2">
        <v>826</v>
      </c>
      <c r="Y195" s="2">
        <v>775</v>
      </c>
      <c r="AA195" s="4">
        <v>44390</v>
      </c>
      <c r="AB195">
        <f t="shared" si="104"/>
        <v>0.72481827622014539</v>
      </c>
      <c r="AC195">
        <f t="shared" si="105"/>
        <v>0.67808930425752856</v>
      </c>
      <c r="AD195">
        <f t="shared" si="106"/>
        <v>0.64901349948078924</v>
      </c>
      <c r="AE195">
        <f t="shared" si="107"/>
        <v>0.63136033229491173</v>
      </c>
      <c r="AF195">
        <f t="shared" si="108"/>
        <v>0.62720664589823472</v>
      </c>
      <c r="AG195">
        <f t="shared" si="109"/>
        <v>0.63551401869158874</v>
      </c>
      <c r="AH195">
        <f t="shared" si="110"/>
        <v>0.6583592938733126</v>
      </c>
      <c r="AI195">
        <f t="shared" si="111"/>
        <v>0.70820353063343722</v>
      </c>
      <c r="AJ195">
        <f t="shared" si="112"/>
        <v>0.78608515057113193</v>
      </c>
      <c r="AK195">
        <f t="shared" si="113"/>
        <v>0.82554517133956384</v>
      </c>
      <c r="AL195">
        <f t="shared" si="114"/>
        <v>0.84839044652128759</v>
      </c>
      <c r="AM195">
        <f t="shared" si="115"/>
        <v>0.9190031152647975</v>
      </c>
      <c r="AN195">
        <f t="shared" si="116"/>
        <v>0.89927310488058154</v>
      </c>
      <c r="AO195">
        <f t="shared" si="117"/>
        <v>0.89927310488058154</v>
      </c>
      <c r="AP195">
        <f t="shared" si="118"/>
        <v>0.9646936656282451</v>
      </c>
      <c r="AQ195">
        <f t="shared" si="119"/>
        <v>0.97507788161993769</v>
      </c>
      <c r="AR195">
        <f t="shared" si="120"/>
        <v>0.97611630321910692</v>
      </c>
      <c r="AS195">
        <f t="shared" si="121"/>
        <v>0.99584631360332299</v>
      </c>
      <c r="AT195">
        <f t="shared" si="122"/>
        <v>0.99792315680166144</v>
      </c>
      <c r="AU195">
        <f t="shared" si="123"/>
        <v>1</v>
      </c>
      <c r="AV195">
        <f t="shared" si="124"/>
        <v>0.98234683281412249</v>
      </c>
      <c r="AW195">
        <f t="shared" si="125"/>
        <v>0.93354101765316722</v>
      </c>
      <c r="AX195">
        <f t="shared" si="126"/>
        <v>0.85773624091381095</v>
      </c>
      <c r="AY195">
        <f t="shared" si="127"/>
        <v>0.80477673935617866</v>
      </c>
      <c r="AZ195">
        <f t="shared" si="128"/>
        <v>0.62720664589823472</v>
      </c>
      <c r="BA195" s="8" t="s">
        <v>35</v>
      </c>
      <c r="BB195" t="str" cm="1">
        <f t="array" ref="BB195">_xlfn.SWITCH(MONTH($AA195),3,"봄",4,"봄",5,"봄",6,"여름",7,"여름",8,"여름",9,"가을",10,"가을",11,"가을",12,"겨울",1,"겨울",2,"겨울")</f>
        <v>여름</v>
      </c>
      <c r="BD195" t="str">
        <f t="shared" si="129"/>
        <v/>
      </c>
      <c r="BE195" s="6">
        <f>[1]ptemp!$F195</f>
        <v>15</v>
      </c>
      <c r="BF195">
        <f>[1]solar!$E195</f>
        <v>14</v>
      </c>
      <c r="BG195" t="str">
        <f t="shared" si="130"/>
        <v>0</v>
      </c>
      <c r="BH195" s="11"/>
      <c r="BI195">
        <f t="shared" si="131"/>
        <v>2</v>
      </c>
      <c r="BJ195">
        <f t="shared" si="132"/>
        <v>0</v>
      </c>
      <c r="BK195">
        <f t="shared" si="133"/>
        <v>2</v>
      </c>
      <c r="BL195">
        <f t="shared" si="134"/>
        <v>5</v>
      </c>
      <c r="BM195">
        <f t="shared" si="135"/>
        <v>20</v>
      </c>
      <c r="BN195" s="11">
        <v>33.4</v>
      </c>
      <c r="BO195">
        <f t="shared" ref="BO195:BO258" si="136">IF(BN195&lt;-0.2,1,IF(BN195&lt;3.8,2,IF(BN195&lt;7.3,3,IF(BN195&lt;10.8,4,IF(BN195&lt;14.2,5,IF(BN195&lt;22.6,6,IF(BN195&lt;27.2,7,IF(BN195&lt;29.9,8,IF(BN195&lt;32.9,9,10)))))))))</f>
        <v>10</v>
      </c>
      <c r="BR195">
        <v>1</v>
      </c>
      <c r="BS195">
        <v>14</v>
      </c>
      <c r="BT195">
        <v>20</v>
      </c>
      <c r="BU195">
        <v>2</v>
      </c>
      <c r="BV195">
        <v>5</v>
      </c>
      <c r="BW195">
        <v>14</v>
      </c>
      <c r="BX195">
        <v>3</v>
      </c>
      <c r="BY195">
        <v>5</v>
      </c>
      <c r="BZ195">
        <v>18</v>
      </c>
      <c r="CA195">
        <v>4</v>
      </c>
      <c r="CB195">
        <v>13</v>
      </c>
      <c r="CC195">
        <v>19</v>
      </c>
      <c r="CE195" t="s">
        <v>82</v>
      </c>
      <c r="CF195">
        <v>5</v>
      </c>
      <c r="CG195">
        <v>14</v>
      </c>
      <c r="CH195" t="s">
        <v>81</v>
      </c>
      <c r="CI195">
        <v>11</v>
      </c>
      <c r="CJ195">
        <v>19</v>
      </c>
    </row>
    <row r="196" spans="1:88" ht="15.6">
      <c r="A196" s="2">
        <v>20210714</v>
      </c>
      <c r="B196" s="2">
        <v>707</v>
      </c>
      <c r="C196" s="2">
        <v>660</v>
      </c>
      <c r="D196" s="2">
        <v>635</v>
      </c>
      <c r="E196" s="2">
        <v>615</v>
      </c>
      <c r="F196" s="2">
        <v>610</v>
      </c>
      <c r="G196" s="2">
        <v>620</v>
      </c>
      <c r="H196" s="2">
        <v>635</v>
      </c>
      <c r="I196" s="2">
        <v>681</v>
      </c>
      <c r="J196" s="2">
        <v>754</v>
      </c>
      <c r="K196" s="2">
        <v>838</v>
      </c>
      <c r="L196" s="2">
        <v>883</v>
      </c>
      <c r="M196" s="2">
        <v>863</v>
      </c>
      <c r="N196" s="2">
        <v>866</v>
      </c>
      <c r="O196" s="2">
        <v>891</v>
      </c>
      <c r="P196" s="2">
        <v>881</v>
      </c>
      <c r="Q196" s="2">
        <v>880</v>
      </c>
      <c r="R196" s="2">
        <v>926</v>
      </c>
      <c r="S196" s="2">
        <v>951</v>
      </c>
      <c r="T196" s="2">
        <v>953</v>
      </c>
      <c r="U196" s="2">
        <v>962</v>
      </c>
      <c r="V196" s="2">
        <v>945</v>
      </c>
      <c r="W196" s="2">
        <v>892</v>
      </c>
      <c r="X196" s="2">
        <v>822</v>
      </c>
      <c r="Y196" s="2">
        <v>770</v>
      </c>
      <c r="AA196" s="4">
        <v>44391</v>
      </c>
      <c r="AB196">
        <f t="shared" si="104"/>
        <v>0.73492723492723488</v>
      </c>
      <c r="AC196">
        <f t="shared" si="105"/>
        <v>0.68607068607068611</v>
      </c>
      <c r="AD196">
        <f t="shared" si="106"/>
        <v>0.66008316008316004</v>
      </c>
      <c r="AE196">
        <f t="shared" si="107"/>
        <v>0.63929313929313925</v>
      </c>
      <c r="AF196">
        <f t="shared" si="108"/>
        <v>0.63409563409563408</v>
      </c>
      <c r="AG196">
        <f t="shared" si="109"/>
        <v>0.64449064449064453</v>
      </c>
      <c r="AH196">
        <f t="shared" si="110"/>
        <v>0.66008316008316004</v>
      </c>
      <c r="AI196">
        <f t="shared" si="111"/>
        <v>0.70790020790020791</v>
      </c>
      <c r="AJ196">
        <f t="shared" si="112"/>
        <v>0.78378378378378377</v>
      </c>
      <c r="AK196">
        <f t="shared" si="113"/>
        <v>0.87110187110187109</v>
      </c>
      <c r="AL196">
        <f t="shared" si="114"/>
        <v>0.91787941787941785</v>
      </c>
      <c r="AM196">
        <f t="shared" si="115"/>
        <v>0.89708939708939706</v>
      </c>
      <c r="AN196">
        <f t="shared" si="116"/>
        <v>0.9002079002079002</v>
      </c>
      <c r="AO196">
        <f t="shared" si="117"/>
        <v>0.92619542619542616</v>
      </c>
      <c r="AP196">
        <f t="shared" si="118"/>
        <v>0.91580041580041582</v>
      </c>
      <c r="AQ196">
        <f t="shared" si="119"/>
        <v>0.91476091476091481</v>
      </c>
      <c r="AR196">
        <f t="shared" si="120"/>
        <v>0.96257796257796258</v>
      </c>
      <c r="AS196">
        <f t="shared" si="121"/>
        <v>0.98856548856548854</v>
      </c>
      <c r="AT196">
        <f t="shared" si="122"/>
        <v>0.99064449064449067</v>
      </c>
      <c r="AU196">
        <f t="shared" si="123"/>
        <v>1</v>
      </c>
      <c r="AV196">
        <f t="shared" si="124"/>
        <v>0.98232848232848236</v>
      </c>
      <c r="AW196">
        <f t="shared" si="125"/>
        <v>0.92723492723492729</v>
      </c>
      <c r="AX196">
        <f t="shared" si="126"/>
        <v>0.85446985446985446</v>
      </c>
      <c r="AY196">
        <f t="shared" si="127"/>
        <v>0.8004158004158004</v>
      </c>
      <c r="AZ196">
        <f t="shared" si="128"/>
        <v>0.63409563409563408</v>
      </c>
      <c r="BA196" s="9" t="s">
        <v>36</v>
      </c>
      <c r="BB196" t="str" cm="1">
        <f t="array" ref="BB196">_xlfn.SWITCH(MONTH($AA196),3,"봄",4,"봄",5,"봄",6,"여름",7,"여름",8,"여름",9,"가을",10,"가을",11,"가을",12,"겨울",1,"겨울",2,"겨울")</f>
        <v>여름</v>
      </c>
      <c r="BD196" t="str">
        <f t="shared" si="129"/>
        <v/>
      </c>
      <c r="BE196" s="6">
        <f>[1]ptemp!$F196</f>
        <v>15</v>
      </c>
      <c r="BF196">
        <f>[1]solar!$E196</f>
        <v>11</v>
      </c>
      <c r="BG196" t="str">
        <f t="shared" si="130"/>
        <v>0</v>
      </c>
      <c r="BH196" s="11"/>
      <c r="BI196">
        <f t="shared" si="131"/>
        <v>3</v>
      </c>
      <c r="BJ196">
        <f t="shared" si="132"/>
        <v>0</v>
      </c>
      <c r="BK196">
        <f t="shared" si="133"/>
        <v>2</v>
      </c>
      <c r="BL196">
        <f t="shared" si="134"/>
        <v>5</v>
      </c>
      <c r="BM196">
        <f t="shared" si="135"/>
        <v>20</v>
      </c>
      <c r="BN196" s="11">
        <v>32.799999999999997</v>
      </c>
      <c r="BO196">
        <f t="shared" si="136"/>
        <v>9</v>
      </c>
      <c r="BR196">
        <v>1</v>
      </c>
      <c r="BS196">
        <v>16</v>
      </c>
      <c r="BT196">
        <v>21</v>
      </c>
      <c r="BU196">
        <v>2</v>
      </c>
      <c r="BV196">
        <v>5</v>
      </c>
      <c r="BW196">
        <v>18</v>
      </c>
      <c r="BX196">
        <v>3</v>
      </c>
      <c r="BY196">
        <v>5</v>
      </c>
      <c r="BZ196">
        <v>19</v>
      </c>
      <c r="CA196">
        <v>4</v>
      </c>
      <c r="CB196">
        <v>13</v>
      </c>
      <c r="CC196">
        <v>19</v>
      </c>
      <c r="CE196" t="s">
        <v>82</v>
      </c>
      <c r="CF196">
        <v>5</v>
      </c>
      <c r="CG196">
        <v>12</v>
      </c>
      <c r="CH196" t="s">
        <v>81</v>
      </c>
      <c r="CI196">
        <v>12</v>
      </c>
      <c r="CJ196">
        <v>19</v>
      </c>
    </row>
    <row r="197" spans="1:88" ht="15.6">
      <c r="A197" s="2">
        <v>20210715</v>
      </c>
      <c r="B197" s="2">
        <v>703</v>
      </c>
      <c r="C197" s="2">
        <v>653</v>
      </c>
      <c r="D197" s="2">
        <v>623</v>
      </c>
      <c r="E197" s="2">
        <v>608</v>
      </c>
      <c r="F197" s="2">
        <v>598</v>
      </c>
      <c r="G197" s="2">
        <v>608</v>
      </c>
      <c r="H197" s="2">
        <v>629</v>
      </c>
      <c r="I197" s="2">
        <v>665</v>
      </c>
      <c r="J197" s="2">
        <v>722</v>
      </c>
      <c r="K197" s="2">
        <v>764</v>
      </c>
      <c r="L197" s="2">
        <v>788</v>
      </c>
      <c r="M197" s="2">
        <v>793</v>
      </c>
      <c r="N197" s="2">
        <v>808</v>
      </c>
      <c r="O197" s="2">
        <v>819</v>
      </c>
      <c r="P197" s="2">
        <v>835</v>
      </c>
      <c r="Q197" s="2">
        <v>882</v>
      </c>
      <c r="R197" s="2">
        <v>936</v>
      </c>
      <c r="S197" s="2">
        <v>994</v>
      </c>
      <c r="T197" s="2">
        <v>990</v>
      </c>
      <c r="U197" s="2">
        <v>986</v>
      </c>
      <c r="V197" s="2">
        <v>964</v>
      </c>
      <c r="W197" s="2">
        <v>916</v>
      </c>
      <c r="X197" s="2">
        <v>845</v>
      </c>
      <c r="Y197" s="2">
        <v>786</v>
      </c>
      <c r="AA197" s="4">
        <v>44392</v>
      </c>
      <c r="AB197">
        <f t="shared" si="104"/>
        <v>0.70724346076458755</v>
      </c>
      <c r="AC197">
        <f t="shared" si="105"/>
        <v>0.65694164989939641</v>
      </c>
      <c r="AD197">
        <f t="shared" si="106"/>
        <v>0.62676056338028174</v>
      </c>
      <c r="AE197">
        <f t="shared" si="107"/>
        <v>0.61167002012072436</v>
      </c>
      <c r="AF197">
        <f t="shared" si="108"/>
        <v>0.60160965794768617</v>
      </c>
      <c r="AG197">
        <f t="shared" si="109"/>
        <v>0.61167002012072436</v>
      </c>
      <c r="AH197">
        <f t="shared" si="110"/>
        <v>0.63279678068410461</v>
      </c>
      <c r="AI197">
        <f t="shared" si="111"/>
        <v>0.66901408450704225</v>
      </c>
      <c r="AJ197">
        <f t="shared" si="112"/>
        <v>0.72635814889336014</v>
      </c>
      <c r="AK197">
        <f t="shared" si="113"/>
        <v>0.76861167002012076</v>
      </c>
      <c r="AL197">
        <f t="shared" si="114"/>
        <v>0.79275653923541245</v>
      </c>
      <c r="AM197">
        <f t="shared" si="115"/>
        <v>0.79778672032193154</v>
      </c>
      <c r="AN197">
        <f t="shared" si="116"/>
        <v>0.81287726358148893</v>
      </c>
      <c r="AO197">
        <f t="shared" si="117"/>
        <v>0.823943661971831</v>
      </c>
      <c r="AP197">
        <f t="shared" si="118"/>
        <v>0.84004024144869216</v>
      </c>
      <c r="AQ197">
        <f t="shared" si="119"/>
        <v>0.88732394366197187</v>
      </c>
      <c r="AR197">
        <f t="shared" si="120"/>
        <v>0.94164989939637822</v>
      </c>
      <c r="AS197">
        <f t="shared" si="121"/>
        <v>1</v>
      </c>
      <c r="AT197">
        <f t="shared" si="122"/>
        <v>0.99597585513078468</v>
      </c>
      <c r="AU197">
        <f t="shared" si="123"/>
        <v>0.99195171026156936</v>
      </c>
      <c r="AV197">
        <f t="shared" si="124"/>
        <v>0.96981891348088534</v>
      </c>
      <c r="AW197">
        <f t="shared" si="125"/>
        <v>0.92152917505030185</v>
      </c>
      <c r="AX197">
        <f t="shared" si="126"/>
        <v>0.85010060362173034</v>
      </c>
      <c r="AY197">
        <f t="shared" si="127"/>
        <v>0.79074446680080479</v>
      </c>
      <c r="AZ197">
        <f t="shared" si="128"/>
        <v>0.60160965794768617</v>
      </c>
      <c r="BA197" s="6" t="s">
        <v>37</v>
      </c>
      <c r="BB197" t="str" cm="1">
        <f t="array" ref="BB197">_xlfn.SWITCH(MONTH($AA197),3,"봄",4,"봄",5,"봄",6,"여름",7,"여름",8,"여름",9,"가을",10,"가을",11,"가을",12,"겨울",1,"겨울",2,"겨울")</f>
        <v>여름</v>
      </c>
      <c r="BD197" t="str">
        <f t="shared" si="129"/>
        <v/>
      </c>
      <c r="BE197" s="6">
        <f>[1]ptemp!$F197</f>
        <v>15</v>
      </c>
      <c r="BF197">
        <f>[1]solar!$E197</f>
        <v>15</v>
      </c>
      <c r="BG197" t="str">
        <f t="shared" si="130"/>
        <v>0</v>
      </c>
      <c r="BH197" s="11"/>
      <c r="BI197">
        <f t="shared" si="131"/>
        <v>4</v>
      </c>
      <c r="BJ197">
        <f t="shared" si="132"/>
        <v>0</v>
      </c>
      <c r="BK197">
        <f t="shared" si="133"/>
        <v>2</v>
      </c>
      <c r="BL197">
        <f t="shared" si="134"/>
        <v>5</v>
      </c>
      <c r="BM197">
        <f t="shared" si="135"/>
        <v>18</v>
      </c>
      <c r="BN197" s="11">
        <v>33.9</v>
      </c>
      <c r="BO197">
        <f t="shared" si="136"/>
        <v>10</v>
      </c>
      <c r="BR197">
        <v>1</v>
      </c>
      <c r="BS197">
        <v>12</v>
      </c>
      <c r="BT197">
        <v>20</v>
      </c>
      <c r="BU197">
        <v>2</v>
      </c>
      <c r="BV197">
        <v>5</v>
      </c>
      <c r="BW197">
        <v>19</v>
      </c>
      <c r="BX197">
        <v>3</v>
      </c>
      <c r="BY197">
        <v>5</v>
      </c>
      <c r="BZ197">
        <v>18</v>
      </c>
      <c r="CA197">
        <v>4</v>
      </c>
      <c r="CB197">
        <v>6</v>
      </c>
      <c r="CC197">
        <v>19</v>
      </c>
      <c r="CE197" t="s">
        <v>82</v>
      </c>
      <c r="CF197">
        <v>5</v>
      </c>
      <c r="CG197">
        <v>20</v>
      </c>
      <c r="CH197" t="s">
        <v>81</v>
      </c>
      <c r="CI197">
        <v>4</v>
      </c>
      <c r="CJ197">
        <v>19</v>
      </c>
    </row>
    <row r="198" spans="1:88" ht="15.6">
      <c r="A198" s="2">
        <v>20210716</v>
      </c>
      <c r="B198" s="2">
        <v>713</v>
      </c>
      <c r="C198" s="2">
        <v>665</v>
      </c>
      <c r="D198" s="2">
        <v>634</v>
      </c>
      <c r="E198" s="2">
        <v>616</v>
      </c>
      <c r="F198" s="2">
        <v>613</v>
      </c>
      <c r="G198" s="2">
        <v>620</v>
      </c>
      <c r="H198" s="2">
        <v>641</v>
      </c>
      <c r="I198" s="2">
        <v>679</v>
      </c>
      <c r="J198" s="2">
        <v>739</v>
      </c>
      <c r="K198" s="2">
        <v>811</v>
      </c>
      <c r="L198" s="2">
        <v>889</v>
      </c>
      <c r="M198" s="2">
        <v>900</v>
      </c>
      <c r="N198" s="2">
        <v>886</v>
      </c>
      <c r="O198" s="2">
        <v>852</v>
      </c>
      <c r="P198" s="2">
        <v>882</v>
      </c>
      <c r="Q198" s="2">
        <v>923</v>
      </c>
      <c r="R198" s="2">
        <v>926</v>
      </c>
      <c r="S198" s="2">
        <v>948</v>
      </c>
      <c r="T198" s="2">
        <v>953</v>
      </c>
      <c r="U198" s="2">
        <v>954</v>
      </c>
      <c r="V198" s="2">
        <v>935</v>
      </c>
      <c r="W198" s="2">
        <v>889</v>
      </c>
      <c r="X198" s="2">
        <v>820</v>
      </c>
      <c r="Y198" s="2">
        <v>772</v>
      </c>
      <c r="AA198" s="4">
        <v>44393</v>
      </c>
      <c r="AB198">
        <f t="shared" si="104"/>
        <v>0.74737945492662472</v>
      </c>
      <c r="AC198">
        <f t="shared" si="105"/>
        <v>0.6970649895178197</v>
      </c>
      <c r="AD198">
        <f t="shared" si="106"/>
        <v>0.66457023060796649</v>
      </c>
      <c r="AE198">
        <f t="shared" si="107"/>
        <v>0.64570230607966461</v>
      </c>
      <c r="AF198">
        <f t="shared" si="108"/>
        <v>0.6425576519916143</v>
      </c>
      <c r="AG198">
        <f t="shared" si="109"/>
        <v>0.64989517819706499</v>
      </c>
      <c r="AH198">
        <f t="shared" si="110"/>
        <v>0.67190775681341719</v>
      </c>
      <c r="AI198">
        <f t="shared" si="111"/>
        <v>0.7117400419287212</v>
      </c>
      <c r="AJ198">
        <f t="shared" si="112"/>
        <v>0.77463312368972748</v>
      </c>
      <c r="AK198">
        <f t="shared" si="113"/>
        <v>0.85010482180293501</v>
      </c>
      <c r="AL198">
        <f t="shared" si="114"/>
        <v>0.93186582809224316</v>
      </c>
      <c r="AM198">
        <f t="shared" si="115"/>
        <v>0.94339622641509435</v>
      </c>
      <c r="AN198">
        <f t="shared" si="116"/>
        <v>0.92872117400419285</v>
      </c>
      <c r="AO198">
        <f t="shared" si="117"/>
        <v>0.89308176100628933</v>
      </c>
      <c r="AP198">
        <f t="shared" si="118"/>
        <v>0.92452830188679247</v>
      </c>
      <c r="AQ198">
        <f t="shared" si="119"/>
        <v>0.96750524109014679</v>
      </c>
      <c r="AR198">
        <f t="shared" si="120"/>
        <v>0.97064989517819711</v>
      </c>
      <c r="AS198">
        <f t="shared" si="121"/>
        <v>0.99371069182389937</v>
      </c>
      <c r="AT198">
        <f t="shared" si="122"/>
        <v>0.99895178197064993</v>
      </c>
      <c r="AU198">
        <f t="shared" si="123"/>
        <v>1</v>
      </c>
      <c r="AV198">
        <f t="shared" si="124"/>
        <v>0.98008385744234805</v>
      </c>
      <c r="AW198">
        <f t="shared" si="125"/>
        <v>0.93186582809224316</v>
      </c>
      <c r="AX198">
        <f t="shared" si="126"/>
        <v>0.85953878406708595</v>
      </c>
      <c r="AY198">
        <f t="shared" si="127"/>
        <v>0.80922431865828093</v>
      </c>
      <c r="AZ198">
        <f t="shared" si="128"/>
        <v>0.6425576519916143</v>
      </c>
      <c r="BA198" s="8" t="s">
        <v>38</v>
      </c>
      <c r="BB198" t="str" cm="1">
        <f t="array" ref="BB198">_xlfn.SWITCH(MONTH($AA198),3,"봄",4,"봄",5,"봄",6,"여름",7,"여름",8,"여름",9,"가을",10,"가을",11,"가을",12,"겨울",1,"겨울",2,"겨울")</f>
        <v>여름</v>
      </c>
      <c r="BD198" t="str">
        <f t="shared" si="129"/>
        <v/>
      </c>
      <c r="BE198" s="6">
        <f>[1]ptemp!$F198</f>
        <v>15</v>
      </c>
      <c r="BF198">
        <f>[1]solar!$E198</f>
        <v>15</v>
      </c>
      <c r="BG198" t="str">
        <f t="shared" si="130"/>
        <v>0</v>
      </c>
      <c r="BH198" s="11"/>
      <c r="BI198">
        <f t="shared" si="131"/>
        <v>5</v>
      </c>
      <c r="BJ198">
        <f t="shared" si="132"/>
        <v>0</v>
      </c>
      <c r="BK198">
        <f t="shared" si="133"/>
        <v>2</v>
      </c>
      <c r="BL198">
        <f t="shared" si="134"/>
        <v>5</v>
      </c>
      <c r="BM198">
        <f t="shared" si="135"/>
        <v>20</v>
      </c>
      <c r="BN198" s="11">
        <v>32.799999999999997</v>
      </c>
      <c r="BO198">
        <f t="shared" si="136"/>
        <v>9</v>
      </c>
      <c r="BR198">
        <v>1</v>
      </c>
      <c r="BS198">
        <v>12</v>
      </c>
      <c r="BT198">
        <v>20</v>
      </c>
      <c r="BU198">
        <v>2</v>
      </c>
      <c r="BV198">
        <v>9</v>
      </c>
      <c r="BW198">
        <v>19</v>
      </c>
      <c r="BX198">
        <v>3</v>
      </c>
      <c r="BY198">
        <v>5</v>
      </c>
      <c r="BZ198">
        <v>18</v>
      </c>
      <c r="CA198">
        <v>4</v>
      </c>
      <c r="CB198">
        <v>13</v>
      </c>
      <c r="CC198">
        <v>20</v>
      </c>
      <c r="CE198" t="s">
        <v>82</v>
      </c>
      <c r="CF198">
        <v>5</v>
      </c>
      <c r="CG198">
        <v>19</v>
      </c>
      <c r="CH198" t="s">
        <v>81</v>
      </c>
      <c r="CI198">
        <v>13</v>
      </c>
      <c r="CJ198">
        <v>19</v>
      </c>
    </row>
    <row r="199" spans="1:88" ht="15.6">
      <c r="A199" s="2">
        <v>20210717</v>
      </c>
      <c r="B199" s="2">
        <v>706</v>
      </c>
      <c r="C199" s="2">
        <v>658</v>
      </c>
      <c r="D199" s="2">
        <v>626</v>
      </c>
      <c r="E199" s="2">
        <v>609</v>
      </c>
      <c r="F199" s="2">
        <v>599</v>
      </c>
      <c r="G199" s="2">
        <v>603</v>
      </c>
      <c r="H199" s="2">
        <v>608</v>
      </c>
      <c r="I199" s="2">
        <v>615</v>
      </c>
      <c r="J199" s="2">
        <v>637</v>
      </c>
      <c r="K199" s="2">
        <v>662</v>
      </c>
      <c r="L199" s="2">
        <v>706</v>
      </c>
      <c r="M199" s="2">
        <v>766</v>
      </c>
      <c r="N199" s="2">
        <v>761</v>
      </c>
      <c r="O199" s="2">
        <v>790</v>
      </c>
      <c r="P199" s="2">
        <v>820</v>
      </c>
      <c r="Q199" s="2">
        <v>834</v>
      </c>
      <c r="R199" s="2">
        <v>841</v>
      </c>
      <c r="S199" s="2">
        <v>840</v>
      </c>
      <c r="T199" s="2">
        <v>865</v>
      </c>
      <c r="U199" s="2">
        <v>878</v>
      </c>
      <c r="V199" s="2">
        <v>867</v>
      </c>
      <c r="W199" s="2">
        <v>823</v>
      </c>
      <c r="X199" s="2">
        <v>772</v>
      </c>
      <c r="Y199" s="2">
        <v>728</v>
      </c>
      <c r="AA199" s="4">
        <v>44394</v>
      </c>
      <c r="AB199">
        <f t="shared" si="104"/>
        <v>0.80410022779043278</v>
      </c>
      <c r="AC199">
        <f t="shared" si="105"/>
        <v>0.74943052391799547</v>
      </c>
      <c r="AD199">
        <f t="shared" si="106"/>
        <v>0.71298405466970383</v>
      </c>
      <c r="AE199">
        <f t="shared" si="107"/>
        <v>0.693621867881549</v>
      </c>
      <c r="AF199">
        <f t="shared" si="108"/>
        <v>0.6822323462414579</v>
      </c>
      <c r="AG199">
        <f t="shared" si="109"/>
        <v>0.68678815489749434</v>
      </c>
      <c r="AH199">
        <f t="shared" si="110"/>
        <v>0.69248291571753984</v>
      </c>
      <c r="AI199">
        <f t="shared" si="111"/>
        <v>0.70045558086560367</v>
      </c>
      <c r="AJ199">
        <f t="shared" si="112"/>
        <v>0.7255125284738041</v>
      </c>
      <c r="AK199">
        <f t="shared" si="113"/>
        <v>0.75398633257403191</v>
      </c>
      <c r="AL199">
        <f t="shared" si="114"/>
        <v>0.80410022779043278</v>
      </c>
      <c r="AM199">
        <f t="shared" si="115"/>
        <v>0.87243735763097952</v>
      </c>
      <c r="AN199">
        <f t="shared" si="116"/>
        <v>0.86674259681093391</v>
      </c>
      <c r="AO199">
        <f t="shared" si="117"/>
        <v>0.89977220956719817</v>
      </c>
      <c r="AP199">
        <f t="shared" si="118"/>
        <v>0.93394077448747148</v>
      </c>
      <c r="AQ199">
        <f t="shared" si="119"/>
        <v>0.94988610478359914</v>
      </c>
      <c r="AR199">
        <f t="shared" si="120"/>
        <v>0.95785876993166286</v>
      </c>
      <c r="AS199">
        <f t="shared" si="121"/>
        <v>0.9567198177676538</v>
      </c>
      <c r="AT199">
        <f t="shared" si="122"/>
        <v>0.98519362186788151</v>
      </c>
      <c r="AU199">
        <f t="shared" si="123"/>
        <v>1</v>
      </c>
      <c r="AV199">
        <f t="shared" si="124"/>
        <v>0.98747152619589973</v>
      </c>
      <c r="AW199">
        <f t="shared" si="125"/>
        <v>0.93735763097949887</v>
      </c>
      <c r="AX199">
        <f t="shared" si="126"/>
        <v>0.87927107061503418</v>
      </c>
      <c r="AY199">
        <f t="shared" si="127"/>
        <v>0.82915717539863321</v>
      </c>
      <c r="AZ199">
        <f t="shared" si="128"/>
        <v>0.6822323462414579</v>
      </c>
      <c r="BA199" s="9" t="s">
        <v>39</v>
      </c>
      <c r="BB199" t="str" cm="1">
        <f t="array" ref="BB199">_xlfn.SWITCH(MONTH($AA199),3,"봄",4,"봄",5,"봄",6,"여름",7,"여름",8,"여름",9,"가을",10,"가을",11,"가을",12,"겨울",1,"겨울",2,"겨울")</f>
        <v>여름</v>
      </c>
      <c r="BD199" t="str">
        <f t="shared" si="129"/>
        <v>휴일</v>
      </c>
      <c r="BE199" s="6">
        <f>[1]ptemp!$F199</f>
        <v>15</v>
      </c>
      <c r="BF199">
        <f>[1]solar!$E199</f>
        <v>14</v>
      </c>
      <c r="BG199" t="str">
        <f t="shared" si="130"/>
        <v>1</v>
      </c>
      <c r="BH199" s="11">
        <v>0.5</v>
      </c>
      <c r="BI199">
        <f t="shared" si="131"/>
        <v>6</v>
      </c>
      <c r="BJ199">
        <f t="shared" si="132"/>
        <v>1</v>
      </c>
      <c r="BK199">
        <f t="shared" si="133"/>
        <v>2</v>
      </c>
      <c r="BL199">
        <f t="shared" si="134"/>
        <v>5</v>
      </c>
      <c r="BM199">
        <f t="shared" si="135"/>
        <v>20</v>
      </c>
      <c r="BN199" s="11">
        <v>31.7</v>
      </c>
      <c r="BO199">
        <f t="shared" si="136"/>
        <v>9</v>
      </c>
      <c r="BR199">
        <v>1</v>
      </c>
      <c r="BS199">
        <v>12</v>
      </c>
      <c r="BT199">
        <v>21</v>
      </c>
      <c r="BU199">
        <v>2</v>
      </c>
      <c r="BV199">
        <v>10</v>
      </c>
      <c r="BW199">
        <v>20</v>
      </c>
      <c r="BX199">
        <v>3</v>
      </c>
      <c r="BY199">
        <v>5</v>
      </c>
      <c r="BZ199">
        <v>18</v>
      </c>
      <c r="CA199">
        <v>4</v>
      </c>
      <c r="CB199">
        <v>13</v>
      </c>
      <c r="CC199">
        <v>20</v>
      </c>
      <c r="CE199" t="s">
        <v>82</v>
      </c>
      <c r="CF199">
        <v>5</v>
      </c>
      <c r="CG199">
        <v>14</v>
      </c>
      <c r="CH199" t="s">
        <v>81</v>
      </c>
      <c r="CI199">
        <v>13</v>
      </c>
      <c r="CJ199">
        <v>19</v>
      </c>
    </row>
    <row r="200" spans="1:88" ht="15.6">
      <c r="A200" s="2">
        <v>20210718</v>
      </c>
      <c r="B200" s="2">
        <v>669</v>
      </c>
      <c r="C200" s="2">
        <v>623</v>
      </c>
      <c r="D200" s="2">
        <v>594</v>
      </c>
      <c r="E200" s="2">
        <v>577</v>
      </c>
      <c r="F200" s="2">
        <v>572</v>
      </c>
      <c r="G200" s="2">
        <v>577</v>
      </c>
      <c r="H200" s="2">
        <v>593</v>
      </c>
      <c r="I200" s="2">
        <v>616</v>
      </c>
      <c r="J200" s="2">
        <v>634</v>
      </c>
      <c r="K200" s="2">
        <v>655</v>
      </c>
      <c r="L200" s="2">
        <v>641</v>
      </c>
      <c r="M200" s="2">
        <v>643</v>
      </c>
      <c r="N200" s="2">
        <v>686</v>
      </c>
      <c r="O200" s="2">
        <v>685</v>
      </c>
      <c r="P200" s="2">
        <v>675</v>
      </c>
      <c r="Q200" s="2">
        <v>732</v>
      </c>
      <c r="R200" s="2">
        <v>774</v>
      </c>
      <c r="S200" s="2">
        <v>825</v>
      </c>
      <c r="T200" s="2">
        <v>858</v>
      </c>
      <c r="U200" s="2">
        <v>859</v>
      </c>
      <c r="V200" s="2">
        <v>847</v>
      </c>
      <c r="W200" s="2">
        <v>808</v>
      </c>
      <c r="X200" s="2">
        <v>754</v>
      </c>
      <c r="Y200" s="2">
        <v>706</v>
      </c>
      <c r="AA200" s="4">
        <v>44395</v>
      </c>
      <c r="AB200">
        <f t="shared" si="104"/>
        <v>0.77881257275902216</v>
      </c>
      <c r="AC200">
        <f t="shared" si="105"/>
        <v>0.72526193247962745</v>
      </c>
      <c r="AD200">
        <f t="shared" si="106"/>
        <v>0.69150174621653082</v>
      </c>
      <c r="AE200">
        <f t="shared" si="107"/>
        <v>0.67171129220023285</v>
      </c>
      <c r="AF200">
        <f t="shared" si="108"/>
        <v>0.66589057043073341</v>
      </c>
      <c r="AG200">
        <f t="shared" si="109"/>
        <v>0.67171129220023285</v>
      </c>
      <c r="AH200">
        <f t="shared" si="110"/>
        <v>0.69033760186263093</v>
      </c>
      <c r="AI200">
        <f t="shared" si="111"/>
        <v>0.71711292200232823</v>
      </c>
      <c r="AJ200">
        <f t="shared" si="112"/>
        <v>0.73806752037252621</v>
      </c>
      <c r="AK200">
        <f t="shared" si="113"/>
        <v>0.76251455180442373</v>
      </c>
      <c r="AL200">
        <f t="shared" si="114"/>
        <v>0.74621653084982542</v>
      </c>
      <c r="AM200">
        <f t="shared" si="115"/>
        <v>0.7485448195576252</v>
      </c>
      <c r="AN200">
        <f t="shared" si="116"/>
        <v>0.79860302677532014</v>
      </c>
      <c r="AO200">
        <f t="shared" si="117"/>
        <v>0.79743888242142025</v>
      </c>
      <c r="AP200">
        <f t="shared" si="118"/>
        <v>0.78579743888242137</v>
      </c>
      <c r="AQ200">
        <f t="shared" si="119"/>
        <v>0.85215366705471474</v>
      </c>
      <c r="AR200">
        <f t="shared" si="120"/>
        <v>0.9010477299185099</v>
      </c>
      <c r="AS200">
        <f t="shared" si="121"/>
        <v>0.96041909196740394</v>
      </c>
      <c r="AT200">
        <f t="shared" si="122"/>
        <v>0.99883585564610011</v>
      </c>
      <c r="AU200">
        <f t="shared" si="123"/>
        <v>1</v>
      </c>
      <c r="AV200">
        <f t="shared" si="124"/>
        <v>0.98603026775320135</v>
      </c>
      <c r="AW200">
        <f t="shared" si="125"/>
        <v>0.94062863795110596</v>
      </c>
      <c r="AX200">
        <f t="shared" si="126"/>
        <v>0.87776484284051226</v>
      </c>
      <c r="AY200">
        <f t="shared" si="127"/>
        <v>0.82188591385331777</v>
      </c>
      <c r="AZ200">
        <f t="shared" si="128"/>
        <v>0.66589057043073341</v>
      </c>
      <c r="BA200" s="6" t="s">
        <v>40</v>
      </c>
      <c r="BB200" t="str" cm="1">
        <f t="array" ref="BB200">_xlfn.SWITCH(MONTH($AA200),3,"봄",4,"봄",5,"봄",6,"여름",7,"여름",8,"여름",9,"가을",10,"가을",11,"가을",12,"겨울",1,"겨울",2,"겨울")</f>
        <v>여름</v>
      </c>
      <c r="BD200" t="str">
        <f t="shared" si="129"/>
        <v>휴일</v>
      </c>
      <c r="BE200" s="6">
        <f>[1]ptemp!$F200</f>
        <v>15</v>
      </c>
      <c r="BF200">
        <f>[1]solar!$E200</f>
        <v>12</v>
      </c>
      <c r="BG200" t="str">
        <f t="shared" si="130"/>
        <v>1</v>
      </c>
      <c r="BH200" s="11">
        <v>12.9</v>
      </c>
      <c r="BI200">
        <f t="shared" si="131"/>
        <v>7</v>
      </c>
      <c r="BJ200">
        <f t="shared" si="132"/>
        <v>2</v>
      </c>
      <c r="BK200">
        <f t="shared" si="133"/>
        <v>2</v>
      </c>
      <c r="BL200">
        <f t="shared" si="134"/>
        <v>5</v>
      </c>
      <c r="BM200">
        <f t="shared" si="135"/>
        <v>20</v>
      </c>
      <c r="BN200" s="11">
        <v>32.200000000000003</v>
      </c>
      <c r="BO200">
        <f t="shared" si="136"/>
        <v>9</v>
      </c>
      <c r="BR200">
        <v>1</v>
      </c>
      <c r="BS200">
        <v>13</v>
      </c>
      <c r="BT200">
        <v>20</v>
      </c>
      <c r="BU200">
        <v>2</v>
      </c>
      <c r="BV200">
        <v>5</v>
      </c>
      <c r="BW200">
        <v>20</v>
      </c>
      <c r="BX200">
        <v>3</v>
      </c>
      <c r="BY200">
        <v>5</v>
      </c>
      <c r="BZ200">
        <v>18</v>
      </c>
      <c r="CA200">
        <v>4</v>
      </c>
      <c r="CB200">
        <v>13</v>
      </c>
      <c r="CC200">
        <v>19</v>
      </c>
      <c r="CE200" t="s">
        <v>82</v>
      </c>
      <c r="CF200">
        <v>4</v>
      </c>
      <c r="CG200">
        <v>19</v>
      </c>
      <c r="CH200" t="s">
        <v>81</v>
      </c>
      <c r="CI200">
        <v>12</v>
      </c>
      <c r="CJ200">
        <v>19</v>
      </c>
    </row>
    <row r="201" spans="1:88" ht="15.6">
      <c r="A201" s="2">
        <v>20210719</v>
      </c>
      <c r="B201" s="2">
        <v>647</v>
      </c>
      <c r="C201" s="2">
        <v>609</v>
      </c>
      <c r="D201" s="2">
        <v>587</v>
      </c>
      <c r="E201" s="2">
        <v>573</v>
      </c>
      <c r="F201" s="2">
        <v>569</v>
      </c>
      <c r="G201" s="2">
        <v>580</v>
      </c>
      <c r="H201" s="2">
        <v>608</v>
      </c>
      <c r="I201" s="2">
        <v>631</v>
      </c>
      <c r="J201" s="2">
        <v>682</v>
      </c>
      <c r="K201" s="2">
        <v>724</v>
      </c>
      <c r="L201" s="2">
        <v>778</v>
      </c>
      <c r="M201" s="2">
        <v>782</v>
      </c>
      <c r="N201" s="2">
        <v>754</v>
      </c>
      <c r="O201" s="2">
        <v>801</v>
      </c>
      <c r="P201" s="2">
        <v>834</v>
      </c>
      <c r="Q201" s="2">
        <v>846</v>
      </c>
      <c r="R201" s="2">
        <v>899</v>
      </c>
      <c r="S201" s="2">
        <v>944</v>
      </c>
      <c r="T201" s="2">
        <v>962</v>
      </c>
      <c r="U201" s="2">
        <v>944</v>
      </c>
      <c r="V201" s="2">
        <v>918</v>
      </c>
      <c r="W201" s="2">
        <v>871</v>
      </c>
      <c r="X201" s="2">
        <v>802</v>
      </c>
      <c r="Y201" s="2">
        <v>748</v>
      </c>
      <c r="AA201" s="4">
        <v>44396</v>
      </c>
      <c r="AB201">
        <f t="shared" si="104"/>
        <v>0.67255717255717251</v>
      </c>
      <c r="AC201">
        <f t="shared" si="105"/>
        <v>0.63305613305613306</v>
      </c>
      <c r="AD201">
        <f t="shared" si="106"/>
        <v>0.61018711018711014</v>
      </c>
      <c r="AE201">
        <f t="shared" si="107"/>
        <v>0.59563409563409564</v>
      </c>
      <c r="AF201">
        <f t="shared" si="108"/>
        <v>0.59147609147609148</v>
      </c>
      <c r="AG201">
        <f t="shared" si="109"/>
        <v>0.60291060291060294</v>
      </c>
      <c r="AH201">
        <f t="shared" si="110"/>
        <v>0.63201663201663205</v>
      </c>
      <c r="AI201">
        <f t="shared" si="111"/>
        <v>0.65592515592515588</v>
      </c>
      <c r="AJ201">
        <f t="shared" si="112"/>
        <v>0.70893970893970892</v>
      </c>
      <c r="AK201">
        <f t="shared" si="113"/>
        <v>0.75259875259875264</v>
      </c>
      <c r="AL201">
        <f t="shared" si="114"/>
        <v>0.80873180873180872</v>
      </c>
      <c r="AM201">
        <f t="shared" si="115"/>
        <v>0.81288981288981288</v>
      </c>
      <c r="AN201">
        <f t="shared" si="116"/>
        <v>0.78378378378378377</v>
      </c>
      <c r="AO201">
        <f t="shared" si="117"/>
        <v>0.83264033264033266</v>
      </c>
      <c r="AP201">
        <f t="shared" si="118"/>
        <v>0.86694386694386694</v>
      </c>
      <c r="AQ201">
        <f t="shared" si="119"/>
        <v>0.87941787941787941</v>
      </c>
      <c r="AR201">
        <f t="shared" si="120"/>
        <v>0.93451143451143448</v>
      </c>
      <c r="AS201">
        <f t="shared" si="121"/>
        <v>0.98128898128898134</v>
      </c>
      <c r="AT201">
        <f t="shared" si="122"/>
        <v>1</v>
      </c>
      <c r="AU201">
        <f t="shared" si="123"/>
        <v>0.98128898128898134</v>
      </c>
      <c r="AV201">
        <f t="shared" si="124"/>
        <v>0.95426195426195426</v>
      </c>
      <c r="AW201">
        <f t="shared" si="125"/>
        <v>0.90540540540540537</v>
      </c>
      <c r="AX201">
        <f t="shared" si="126"/>
        <v>0.83367983367983367</v>
      </c>
      <c r="AY201">
        <f t="shared" si="127"/>
        <v>0.77754677754677759</v>
      </c>
      <c r="AZ201">
        <f t="shared" si="128"/>
        <v>0.59147609147609148</v>
      </c>
      <c r="BA201" s="8" t="s">
        <v>34</v>
      </c>
      <c r="BB201" t="str" cm="1">
        <f t="array" ref="BB201">_xlfn.SWITCH(MONTH($AA201),3,"봄",4,"봄",5,"봄",6,"여름",7,"여름",8,"여름",9,"가을",10,"가을",11,"가을",12,"겨울",1,"겨울",2,"겨울")</f>
        <v>여름</v>
      </c>
      <c r="BD201" t="str">
        <f t="shared" si="129"/>
        <v/>
      </c>
      <c r="BE201" s="6">
        <f>[1]ptemp!$F201</f>
        <v>15</v>
      </c>
      <c r="BF201">
        <f>[1]solar!$E201</f>
        <v>16</v>
      </c>
      <c r="BG201" t="str">
        <f t="shared" si="130"/>
        <v>0</v>
      </c>
      <c r="BH201" s="11"/>
      <c r="BI201">
        <f t="shared" si="131"/>
        <v>1</v>
      </c>
      <c r="BJ201">
        <f t="shared" si="132"/>
        <v>0</v>
      </c>
      <c r="BK201">
        <f t="shared" si="133"/>
        <v>2</v>
      </c>
      <c r="BL201">
        <f t="shared" si="134"/>
        <v>5</v>
      </c>
      <c r="BM201">
        <f t="shared" si="135"/>
        <v>19</v>
      </c>
      <c r="BN201" s="11">
        <v>33.5</v>
      </c>
      <c r="BO201">
        <f t="shared" si="136"/>
        <v>10</v>
      </c>
      <c r="BR201">
        <v>1</v>
      </c>
      <c r="BS201">
        <v>13</v>
      </c>
      <c r="BT201">
        <v>20</v>
      </c>
      <c r="BU201">
        <v>2</v>
      </c>
      <c r="BV201">
        <v>5</v>
      </c>
      <c r="BW201">
        <v>19</v>
      </c>
      <c r="BX201">
        <v>3</v>
      </c>
      <c r="BY201">
        <v>5</v>
      </c>
      <c r="BZ201">
        <v>18</v>
      </c>
      <c r="CA201">
        <v>4</v>
      </c>
      <c r="CB201">
        <v>14</v>
      </c>
      <c r="CC201">
        <v>21</v>
      </c>
      <c r="CE201" t="s">
        <v>82</v>
      </c>
      <c r="CF201">
        <v>5</v>
      </c>
      <c r="CG201">
        <v>20</v>
      </c>
      <c r="CH201" t="s">
        <v>81</v>
      </c>
      <c r="CI201">
        <v>12</v>
      </c>
      <c r="CJ201">
        <v>19</v>
      </c>
    </row>
    <row r="202" spans="1:88" ht="15.6">
      <c r="A202" s="2">
        <v>20210720</v>
      </c>
      <c r="B202" s="2">
        <v>688</v>
      </c>
      <c r="C202" s="2">
        <v>643</v>
      </c>
      <c r="D202" s="2">
        <v>616</v>
      </c>
      <c r="E202" s="2">
        <v>601</v>
      </c>
      <c r="F202" s="2">
        <v>597</v>
      </c>
      <c r="G202" s="2">
        <v>606</v>
      </c>
      <c r="H202" s="2">
        <v>633</v>
      </c>
      <c r="I202" s="2">
        <v>684</v>
      </c>
      <c r="J202" s="2">
        <v>747</v>
      </c>
      <c r="K202" s="2">
        <v>794</v>
      </c>
      <c r="L202" s="2">
        <v>806</v>
      </c>
      <c r="M202" s="2">
        <v>813</v>
      </c>
      <c r="N202" s="2">
        <v>826</v>
      </c>
      <c r="O202" s="2">
        <v>868</v>
      </c>
      <c r="P202" s="2">
        <v>862</v>
      </c>
      <c r="Q202" s="2">
        <v>884</v>
      </c>
      <c r="R202" s="2">
        <v>913</v>
      </c>
      <c r="S202" s="2">
        <v>936</v>
      </c>
      <c r="T202" s="2">
        <v>958</v>
      </c>
      <c r="U202" s="2">
        <v>946</v>
      </c>
      <c r="V202" s="2">
        <v>917</v>
      </c>
      <c r="W202" s="2">
        <v>868</v>
      </c>
      <c r="X202" s="2">
        <v>797</v>
      </c>
      <c r="Y202" s="2">
        <v>742</v>
      </c>
      <c r="AA202" s="4">
        <v>44397</v>
      </c>
      <c r="AB202">
        <f t="shared" si="104"/>
        <v>0.71816283924843427</v>
      </c>
      <c r="AC202">
        <f t="shared" si="105"/>
        <v>0.67118997912317324</v>
      </c>
      <c r="AD202">
        <f t="shared" si="106"/>
        <v>0.64300626304801667</v>
      </c>
      <c r="AE202">
        <f t="shared" si="107"/>
        <v>0.62734864300626303</v>
      </c>
      <c r="AF202">
        <f t="shared" si="108"/>
        <v>0.62317327766179542</v>
      </c>
      <c r="AG202">
        <f t="shared" si="109"/>
        <v>0.63256784968684765</v>
      </c>
      <c r="AH202">
        <f t="shared" si="110"/>
        <v>0.66075156576200422</v>
      </c>
      <c r="AI202">
        <f t="shared" si="111"/>
        <v>0.71398747390396655</v>
      </c>
      <c r="AJ202">
        <f t="shared" si="112"/>
        <v>0.77974947807933193</v>
      </c>
      <c r="AK202">
        <f t="shared" si="113"/>
        <v>0.82881002087682676</v>
      </c>
      <c r="AL202">
        <f t="shared" si="114"/>
        <v>0.84133611691022969</v>
      </c>
      <c r="AM202">
        <f t="shared" si="115"/>
        <v>0.84864300626304801</v>
      </c>
      <c r="AN202">
        <f t="shared" si="116"/>
        <v>0.86221294363256784</v>
      </c>
      <c r="AO202">
        <f t="shared" si="117"/>
        <v>0.90605427974947805</v>
      </c>
      <c r="AP202">
        <f t="shared" si="118"/>
        <v>0.89979123173277664</v>
      </c>
      <c r="AQ202">
        <f t="shared" si="119"/>
        <v>0.92275574112734859</v>
      </c>
      <c r="AR202">
        <f t="shared" si="120"/>
        <v>0.95302713987473908</v>
      </c>
      <c r="AS202">
        <f t="shared" si="121"/>
        <v>0.97703549060542794</v>
      </c>
      <c r="AT202">
        <f t="shared" si="122"/>
        <v>1</v>
      </c>
      <c r="AU202">
        <f t="shared" si="123"/>
        <v>0.98747390396659707</v>
      </c>
      <c r="AV202">
        <f t="shared" si="124"/>
        <v>0.95720250521920669</v>
      </c>
      <c r="AW202">
        <f t="shared" si="125"/>
        <v>0.90605427974947805</v>
      </c>
      <c r="AX202">
        <f t="shared" si="126"/>
        <v>0.83194154488517746</v>
      </c>
      <c r="AY202">
        <f t="shared" si="127"/>
        <v>0.77453027139874742</v>
      </c>
      <c r="AZ202">
        <f t="shared" si="128"/>
        <v>0.62317327766179542</v>
      </c>
      <c r="BA202" s="9" t="s">
        <v>35</v>
      </c>
      <c r="BB202" t="str" cm="1">
        <f t="array" ref="BB202">_xlfn.SWITCH(MONTH($AA202),3,"봄",4,"봄",5,"봄",6,"여름",7,"여름",8,"여름",9,"가을",10,"가을",11,"가을",12,"겨울",1,"겨울",2,"겨울")</f>
        <v>여름</v>
      </c>
      <c r="BD202" t="str">
        <f t="shared" si="129"/>
        <v/>
      </c>
      <c r="BE202" s="6">
        <f>[1]ptemp!$F202</f>
        <v>15</v>
      </c>
      <c r="BF202">
        <f>[1]solar!$E202</f>
        <v>14</v>
      </c>
      <c r="BG202" t="str">
        <f t="shared" si="130"/>
        <v>0</v>
      </c>
      <c r="BH202" s="11"/>
      <c r="BI202">
        <f t="shared" si="131"/>
        <v>2</v>
      </c>
      <c r="BJ202">
        <f t="shared" si="132"/>
        <v>0</v>
      </c>
      <c r="BK202">
        <f t="shared" si="133"/>
        <v>2</v>
      </c>
      <c r="BL202">
        <f t="shared" si="134"/>
        <v>5</v>
      </c>
      <c r="BM202">
        <f t="shared" si="135"/>
        <v>19</v>
      </c>
      <c r="BN202" s="11">
        <v>32.4</v>
      </c>
      <c r="BO202">
        <f t="shared" si="136"/>
        <v>9</v>
      </c>
      <c r="BR202">
        <v>1</v>
      </c>
      <c r="BS202">
        <v>13</v>
      </c>
      <c r="BT202">
        <v>20</v>
      </c>
      <c r="BU202">
        <v>2</v>
      </c>
      <c r="BV202">
        <v>5</v>
      </c>
      <c r="BW202">
        <v>20</v>
      </c>
      <c r="BX202">
        <v>3</v>
      </c>
      <c r="BY202">
        <v>5</v>
      </c>
      <c r="BZ202">
        <v>19</v>
      </c>
      <c r="CA202">
        <v>4</v>
      </c>
      <c r="CB202">
        <v>13</v>
      </c>
      <c r="CC202">
        <v>20</v>
      </c>
      <c r="CE202" t="s">
        <v>82</v>
      </c>
      <c r="CF202">
        <v>5</v>
      </c>
      <c r="CG202">
        <v>20</v>
      </c>
      <c r="CH202" t="s">
        <v>81</v>
      </c>
      <c r="CI202">
        <v>13</v>
      </c>
      <c r="CJ202">
        <v>19</v>
      </c>
    </row>
    <row r="203" spans="1:88" ht="15.6">
      <c r="A203" s="2">
        <v>20210721</v>
      </c>
      <c r="B203" s="2">
        <v>680</v>
      </c>
      <c r="C203" s="2">
        <v>635</v>
      </c>
      <c r="D203" s="2">
        <v>609</v>
      </c>
      <c r="E203" s="2">
        <v>593</v>
      </c>
      <c r="F203" s="2">
        <v>591</v>
      </c>
      <c r="G203" s="2">
        <v>603</v>
      </c>
      <c r="H203" s="2">
        <v>630</v>
      </c>
      <c r="I203" s="2">
        <v>663</v>
      </c>
      <c r="J203" s="2">
        <v>717</v>
      </c>
      <c r="K203" s="2">
        <v>761</v>
      </c>
      <c r="L203" s="2">
        <v>793</v>
      </c>
      <c r="M203" s="2">
        <v>783</v>
      </c>
      <c r="N203" s="2">
        <v>791</v>
      </c>
      <c r="O203" s="2">
        <v>824</v>
      </c>
      <c r="P203" s="2">
        <v>851</v>
      </c>
      <c r="Q203" s="2">
        <v>884</v>
      </c>
      <c r="R203" s="2">
        <v>897</v>
      </c>
      <c r="S203" s="2">
        <v>941</v>
      </c>
      <c r="T203" s="2">
        <v>952</v>
      </c>
      <c r="U203" s="2">
        <v>940</v>
      </c>
      <c r="V203" s="2">
        <v>915</v>
      </c>
      <c r="W203" s="2">
        <v>870</v>
      </c>
      <c r="X203" s="2">
        <v>803</v>
      </c>
      <c r="Y203" s="2">
        <v>753</v>
      </c>
      <c r="AA203" s="4">
        <v>44398</v>
      </c>
      <c r="AB203">
        <f t="shared" si="104"/>
        <v>0.7142857142857143</v>
      </c>
      <c r="AC203">
        <f t="shared" si="105"/>
        <v>0.66701680672268904</v>
      </c>
      <c r="AD203">
        <f t="shared" si="106"/>
        <v>0.63970588235294112</v>
      </c>
      <c r="AE203">
        <f t="shared" si="107"/>
        <v>0.62289915966386555</v>
      </c>
      <c r="AF203">
        <f t="shared" si="108"/>
        <v>0.62079831932773111</v>
      </c>
      <c r="AG203">
        <f t="shared" si="109"/>
        <v>0.63340336134453779</v>
      </c>
      <c r="AH203">
        <f t="shared" si="110"/>
        <v>0.66176470588235292</v>
      </c>
      <c r="AI203">
        <f t="shared" si="111"/>
        <v>0.6964285714285714</v>
      </c>
      <c r="AJ203">
        <f t="shared" si="112"/>
        <v>0.75315126050420167</v>
      </c>
      <c r="AK203">
        <f t="shared" si="113"/>
        <v>0.79936974789915971</v>
      </c>
      <c r="AL203">
        <f t="shared" si="114"/>
        <v>0.83298319327731096</v>
      </c>
      <c r="AM203">
        <f t="shared" si="115"/>
        <v>0.82247899159663862</v>
      </c>
      <c r="AN203">
        <f t="shared" si="116"/>
        <v>0.83088235294117652</v>
      </c>
      <c r="AO203">
        <f t="shared" si="117"/>
        <v>0.86554621848739499</v>
      </c>
      <c r="AP203">
        <f t="shared" si="118"/>
        <v>0.89390756302521013</v>
      </c>
      <c r="AQ203">
        <f t="shared" si="119"/>
        <v>0.9285714285714286</v>
      </c>
      <c r="AR203">
        <f t="shared" si="120"/>
        <v>0.9422268907563025</v>
      </c>
      <c r="AS203">
        <f t="shared" si="121"/>
        <v>0.98844537815126055</v>
      </c>
      <c r="AT203">
        <f t="shared" si="122"/>
        <v>1</v>
      </c>
      <c r="AU203">
        <f t="shared" si="123"/>
        <v>0.98739495798319332</v>
      </c>
      <c r="AV203">
        <f t="shared" si="124"/>
        <v>0.96113445378151263</v>
      </c>
      <c r="AW203">
        <f t="shared" si="125"/>
        <v>0.91386554621848737</v>
      </c>
      <c r="AX203">
        <f t="shared" si="126"/>
        <v>0.84348739495798319</v>
      </c>
      <c r="AY203">
        <f t="shared" si="127"/>
        <v>0.79096638655462181</v>
      </c>
      <c r="AZ203">
        <f t="shared" si="128"/>
        <v>0.62079831932773111</v>
      </c>
      <c r="BA203" s="6" t="s">
        <v>36</v>
      </c>
      <c r="BB203" t="str" cm="1">
        <f t="array" ref="BB203">_xlfn.SWITCH(MONTH($AA203),3,"봄",4,"봄",5,"봄",6,"여름",7,"여름",8,"여름",9,"가을",10,"가을",11,"가을",12,"겨울",1,"겨울",2,"겨울")</f>
        <v>여름</v>
      </c>
      <c r="BD203" t="str">
        <f t="shared" si="129"/>
        <v/>
      </c>
      <c r="BE203" s="6">
        <f>[1]ptemp!$F203</f>
        <v>15</v>
      </c>
      <c r="BF203">
        <f>[1]solar!$E203</f>
        <v>14</v>
      </c>
      <c r="BG203" t="str">
        <f t="shared" si="130"/>
        <v>0</v>
      </c>
      <c r="BH203" s="11"/>
      <c r="BI203">
        <f t="shared" si="131"/>
        <v>3</v>
      </c>
      <c r="BJ203">
        <f t="shared" si="132"/>
        <v>0</v>
      </c>
      <c r="BK203">
        <f t="shared" si="133"/>
        <v>2</v>
      </c>
      <c r="BL203">
        <f t="shared" si="134"/>
        <v>5</v>
      </c>
      <c r="BM203">
        <f t="shared" si="135"/>
        <v>19</v>
      </c>
      <c r="BN203" s="11">
        <v>32.1</v>
      </c>
      <c r="BO203">
        <f t="shared" si="136"/>
        <v>9</v>
      </c>
      <c r="BR203">
        <v>1</v>
      </c>
      <c r="BS203">
        <v>13</v>
      </c>
      <c r="BT203">
        <v>20</v>
      </c>
      <c r="BU203">
        <v>2</v>
      </c>
      <c r="BV203">
        <v>5</v>
      </c>
      <c r="BW203">
        <v>20</v>
      </c>
      <c r="BX203">
        <v>3</v>
      </c>
      <c r="BY203">
        <v>5</v>
      </c>
      <c r="BZ203">
        <v>20</v>
      </c>
      <c r="CA203">
        <v>4</v>
      </c>
      <c r="CB203">
        <v>5</v>
      </c>
      <c r="CC203">
        <v>18</v>
      </c>
      <c r="CE203" t="s">
        <v>82</v>
      </c>
      <c r="CF203">
        <v>5</v>
      </c>
      <c r="CG203">
        <v>12</v>
      </c>
      <c r="CH203" t="s">
        <v>81</v>
      </c>
      <c r="CI203">
        <v>13</v>
      </c>
      <c r="CJ203">
        <v>19</v>
      </c>
    </row>
    <row r="204" spans="1:88" ht="15.6">
      <c r="A204" s="2">
        <v>20210722</v>
      </c>
      <c r="B204" s="2">
        <v>691</v>
      </c>
      <c r="C204" s="2">
        <v>646</v>
      </c>
      <c r="D204" s="2">
        <v>620</v>
      </c>
      <c r="E204" s="2">
        <v>604</v>
      </c>
      <c r="F204" s="2">
        <v>601</v>
      </c>
      <c r="G204" s="2">
        <v>610</v>
      </c>
      <c r="H204" s="2">
        <v>632</v>
      </c>
      <c r="I204" s="2">
        <v>664</v>
      </c>
      <c r="J204" s="2">
        <v>720</v>
      </c>
      <c r="K204" s="2">
        <v>776</v>
      </c>
      <c r="L204" s="2">
        <v>825</v>
      </c>
      <c r="M204" s="2">
        <v>823</v>
      </c>
      <c r="N204" s="2">
        <v>802</v>
      </c>
      <c r="O204" s="2">
        <v>826</v>
      </c>
      <c r="P204" s="2">
        <v>853</v>
      </c>
      <c r="Q204" s="2">
        <v>865</v>
      </c>
      <c r="R204" s="2">
        <v>889</v>
      </c>
      <c r="S204" s="2">
        <v>945</v>
      </c>
      <c r="T204" s="2">
        <v>940</v>
      </c>
      <c r="U204" s="2">
        <v>947</v>
      </c>
      <c r="V204" s="2">
        <v>927</v>
      </c>
      <c r="W204" s="2">
        <v>875</v>
      </c>
      <c r="X204" s="2">
        <v>806</v>
      </c>
      <c r="Y204" s="2">
        <v>754</v>
      </c>
      <c r="AA204" s="4">
        <v>44399</v>
      </c>
      <c r="AB204">
        <f t="shared" si="104"/>
        <v>0.72967265047518481</v>
      </c>
      <c r="AC204">
        <f t="shared" si="105"/>
        <v>0.68215417106652587</v>
      </c>
      <c r="AD204">
        <f t="shared" si="106"/>
        <v>0.65469904963041181</v>
      </c>
      <c r="AE204">
        <f t="shared" si="107"/>
        <v>0.63780359028511091</v>
      </c>
      <c r="AF204">
        <f t="shared" si="108"/>
        <v>0.63463569165786693</v>
      </c>
      <c r="AG204">
        <f t="shared" si="109"/>
        <v>0.64413938753959876</v>
      </c>
      <c r="AH204">
        <f t="shared" si="110"/>
        <v>0.66737064413938751</v>
      </c>
      <c r="AI204">
        <f t="shared" si="111"/>
        <v>0.70116156282998943</v>
      </c>
      <c r="AJ204">
        <f t="shared" si="112"/>
        <v>0.76029567053854274</v>
      </c>
      <c r="AK204">
        <f t="shared" si="113"/>
        <v>0.81942977824709606</v>
      </c>
      <c r="AL204">
        <f t="shared" si="114"/>
        <v>0.8711721224920802</v>
      </c>
      <c r="AM204">
        <f t="shared" si="115"/>
        <v>0.86906019007391766</v>
      </c>
      <c r="AN204">
        <f t="shared" si="116"/>
        <v>0.84688489968321012</v>
      </c>
      <c r="AO204">
        <f t="shared" si="117"/>
        <v>0.87222808870116153</v>
      </c>
      <c r="AP204">
        <f t="shared" si="118"/>
        <v>0.90073917634635692</v>
      </c>
      <c r="AQ204">
        <f t="shared" si="119"/>
        <v>0.91341077085533262</v>
      </c>
      <c r="AR204">
        <f t="shared" si="120"/>
        <v>0.93875395987328403</v>
      </c>
      <c r="AS204">
        <f t="shared" si="121"/>
        <v>0.99788806758183735</v>
      </c>
      <c r="AT204">
        <f t="shared" si="122"/>
        <v>0.99260823653643082</v>
      </c>
      <c r="AU204">
        <f t="shared" si="123"/>
        <v>1</v>
      </c>
      <c r="AV204">
        <f t="shared" si="124"/>
        <v>0.97888067581837379</v>
      </c>
      <c r="AW204">
        <f t="shared" si="125"/>
        <v>0.92397043294614567</v>
      </c>
      <c r="AX204">
        <f t="shared" si="126"/>
        <v>0.85110876451953532</v>
      </c>
      <c r="AY204">
        <f t="shared" si="127"/>
        <v>0.79619852164730731</v>
      </c>
      <c r="AZ204">
        <f t="shared" si="128"/>
        <v>0.63463569165786693</v>
      </c>
      <c r="BA204" s="8" t="s">
        <v>37</v>
      </c>
      <c r="BB204" t="str" cm="1">
        <f t="array" ref="BB204">_xlfn.SWITCH(MONTH($AA204),3,"봄",4,"봄",5,"봄",6,"여름",7,"여름",8,"여름",9,"가을",10,"가을",11,"가을",12,"겨울",1,"겨울",2,"겨울")</f>
        <v>여름</v>
      </c>
      <c r="BD204" t="str">
        <f t="shared" si="129"/>
        <v/>
      </c>
      <c r="BE204" s="6">
        <f>[1]ptemp!$F204</f>
        <v>15</v>
      </c>
      <c r="BF204">
        <f>[1]solar!$E204</f>
        <v>11</v>
      </c>
      <c r="BG204" t="str">
        <f t="shared" si="130"/>
        <v>0</v>
      </c>
      <c r="BH204" s="11"/>
      <c r="BI204">
        <f t="shared" si="131"/>
        <v>4</v>
      </c>
      <c r="BJ204">
        <f t="shared" si="132"/>
        <v>0</v>
      </c>
      <c r="BK204">
        <f t="shared" si="133"/>
        <v>2</v>
      </c>
      <c r="BL204">
        <f t="shared" si="134"/>
        <v>5</v>
      </c>
      <c r="BM204">
        <f t="shared" si="135"/>
        <v>20</v>
      </c>
      <c r="BN204" s="11">
        <v>32.299999999999997</v>
      </c>
      <c r="BO204">
        <f t="shared" si="136"/>
        <v>9</v>
      </c>
      <c r="BR204">
        <v>1</v>
      </c>
      <c r="BS204">
        <v>13</v>
      </c>
      <c r="BT204">
        <v>21</v>
      </c>
      <c r="BU204">
        <v>2</v>
      </c>
      <c r="BV204">
        <v>5</v>
      </c>
      <c r="BW204">
        <v>19</v>
      </c>
      <c r="BX204">
        <v>3</v>
      </c>
      <c r="BY204">
        <v>5</v>
      </c>
      <c r="BZ204">
        <v>18</v>
      </c>
      <c r="CA204">
        <v>4</v>
      </c>
      <c r="CB204">
        <v>4</v>
      </c>
      <c r="CC204">
        <v>10</v>
      </c>
      <c r="CE204" t="s">
        <v>82</v>
      </c>
      <c r="CF204">
        <v>5</v>
      </c>
      <c r="CG204">
        <v>18</v>
      </c>
      <c r="CH204" t="s">
        <v>81</v>
      </c>
      <c r="CI204">
        <v>13</v>
      </c>
      <c r="CJ204">
        <v>19</v>
      </c>
    </row>
    <row r="205" spans="1:88" ht="15.6">
      <c r="A205" s="2">
        <v>20210723</v>
      </c>
      <c r="B205" s="2">
        <v>694</v>
      </c>
      <c r="C205" s="2">
        <v>649</v>
      </c>
      <c r="D205" s="2">
        <v>623</v>
      </c>
      <c r="E205" s="2">
        <v>605</v>
      </c>
      <c r="F205" s="2">
        <v>600</v>
      </c>
      <c r="G205" s="2">
        <v>612</v>
      </c>
      <c r="H205" s="2">
        <v>633</v>
      </c>
      <c r="I205" s="2">
        <v>676</v>
      </c>
      <c r="J205" s="2">
        <v>754</v>
      </c>
      <c r="K205" s="2">
        <v>827</v>
      </c>
      <c r="L205" s="2">
        <v>842</v>
      </c>
      <c r="M205" s="2">
        <v>860</v>
      </c>
      <c r="N205" s="2">
        <v>851</v>
      </c>
      <c r="O205" s="2">
        <v>894</v>
      </c>
      <c r="P205" s="2">
        <v>840</v>
      </c>
      <c r="Q205" s="2">
        <v>860</v>
      </c>
      <c r="R205" s="2">
        <v>885</v>
      </c>
      <c r="S205" s="2">
        <v>897</v>
      </c>
      <c r="T205" s="2">
        <v>896</v>
      </c>
      <c r="U205" s="2">
        <v>899</v>
      </c>
      <c r="V205" s="2">
        <v>885</v>
      </c>
      <c r="W205" s="2">
        <v>844</v>
      </c>
      <c r="X205" s="2">
        <v>784</v>
      </c>
      <c r="Y205" s="2">
        <v>742</v>
      </c>
      <c r="AA205" s="4">
        <v>44400</v>
      </c>
      <c r="AB205">
        <f t="shared" si="104"/>
        <v>0.77196885428253614</v>
      </c>
      <c r="AC205">
        <f t="shared" si="105"/>
        <v>0.72191323692992215</v>
      </c>
      <c r="AD205">
        <f t="shared" si="106"/>
        <v>0.69299221357063401</v>
      </c>
      <c r="AE205">
        <f t="shared" si="107"/>
        <v>0.67296996662958841</v>
      </c>
      <c r="AF205">
        <f t="shared" si="108"/>
        <v>0.66740823136818683</v>
      </c>
      <c r="AG205">
        <f t="shared" si="109"/>
        <v>0.6807563959955506</v>
      </c>
      <c r="AH205">
        <f t="shared" si="110"/>
        <v>0.70411568409343717</v>
      </c>
      <c r="AI205">
        <f t="shared" si="111"/>
        <v>0.75194660734149055</v>
      </c>
      <c r="AJ205">
        <f t="shared" si="112"/>
        <v>0.83870967741935487</v>
      </c>
      <c r="AK205">
        <f t="shared" si="113"/>
        <v>0.91991101223581762</v>
      </c>
      <c r="AL205">
        <f t="shared" si="114"/>
        <v>0.93659621802002224</v>
      </c>
      <c r="AM205">
        <f t="shared" si="115"/>
        <v>0.95661846496106784</v>
      </c>
      <c r="AN205">
        <f t="shared" si="116"/>
        <v>0.94660734149054504</v>
      </c>
      <c r="AO205">
        <f t="shared" si="117"/>
        <v>0.99443826473859842</v>
      </c>
      <c r="AP205">
        <f t="shared" si="118"/>
        <v>0.93437152391546163</v>
      </c>
      <c r="AQ205">
        <f t="shared" si="119"/>
        <v>0.95661846496106784</v>
      </c>
      <c r="AR205">
        <f t="shared" si="120"/>
        <v>0.98442714126807562</v>
      </c>
      <c r="AS205">
        <f t="shared" si="121"/>
        <v>0.99777530589543939</v>
      </c>
      <c r="AT205">
        <f t="shared" si="122"/>
        <v>0.99666295884315903</v>
      </c>
      <c r="AU205">
        <f t="shared" si="123"/>
        <v>1</v>
      </c>
      <c r="AV205">
        <f t="shared" si="124"/>
        <v>0.98442714126807562</v>
      </c>
      <c r="AW205">
        <f t="shared" si="125"/>
        <v>0.93882091212458285</v>
      </c>
      <c r="AX205">
        <f t="shared" si="126"/>
        <v>0.87208008898776423</v>
      </c>
      <c r="AY205">
        <f t="shared" si="127"/>
        <v>0.8253615127919911</v>
      </c>
      <c r="AZ205">
        <f t="shared" si="128"/>
        <v>0.66740823136818683</v>
      </c>
      <c r="BA205" s="9" t="s">
        <v>38</v>
      </c>
      <c r="BB205" t="str" cm="1">
        <f t="array" ref="BB205">_xlfn.SWITCH(MONTH($AA205),3,"봄",4,"봄",5,"봄",6,"여름",7,"여름",8,"여름",9,"가을",10,"가을",11,"가을",12,"겨울",1,"겨울",2,"겨울")</f>
        <v>여름</v>
      </c>
      <c r="BD205" t="str">
        <f t="shared" si="129"/>
        <v/>
      </c>
      <c r="BE205" s="6">
        <f>[1]ptemp!$F205</f>
        <v>15</v>
      </c>
      <c r="BF205">
        <f>[1]solar!$E205</f>
        <v>5</v>
      </c>
      <c r="BG205" t="str">
        <f t="shared" si="130"/>
        <v>0</v>
      </c>
      <c r="BH205" s="11"/>
      <c r="BI205">
        <f t="shared" si="131"/>
        <v>5</v>
      </c>
      <c r="BJ205">
        <f t="shared" si="132"/>
        <v>0</v>
      </c>
      <c r="BK205">
        <f t="shared" si="133"/>
        <v>2</v>
      </c>
      <c r="BL205">
        <f t="shared" si="134"/>
        <v>5</v>
      </c>
      <c r="BM205">
        <f t="shared" si="135"/>
        <v>20</v>
      </c>
      <c r="BN205" s="11">
        <v>31.3</v>
      </c>
      <c r="BO205">
        <f t="shared" si="136"/>
        <v>9</v>
      </c>
      <c r="BR205">
        <v>1</v>
      </c>
      <c r="BS205">
        <v>13</v>
      </c>
      <c r="BT205">
        <v>21</v>
      </c>
      <c r="BU205">
        <v>2</v>
      </c>
      <c r="BV205">
        <v>8</v>
      </c>
      <c r="BW205">
        <v>19</v>
      </c>
      <c r="BX205">
        <v>3</v>
      </c>
      <c r="BY205">
        <v>5</v>
      </c>
      <c r="BZ205">
        <v>19</v>
      </c>
      <c r="CA205">
        <v>4</v>
      </c>
      <c r="CB205">
        <v>4</v>
      </c>
      <c r="CC205">
        <v>20</v>
      </c>
      <c r="CE205" t="s">
        <v>82</v>
      </c>
      <c r="CF205">
        <v>5</v>
      </c>
      <c r="CG205">
        <v>19</v>
      </c>
      <c r="CH205" t="s">
        <v>81</v>
      </c>
      <c r="CI205">
        <v>12</v>
      </c>
      <c r="CJ205">
        <v>19</v>
      </c>
    </row>
    <row r="206" spans="1:88" ht="15.6">
      <c r="A206" s="2">
        <v>20210724</v>
      </c>
      <c r="B206" s="2">
        <v>685</v>
      </c>
      <c r="C206" s="2">
        <v>641</v>
      </c>
      <c r="D206" s="2">
        <v>615</v>
      </c>
      <c r="E206" s="2">
        <v>599</v>
      </c>
      <c r="F206" s="2">
        <v>594</v>
      </c>
      <c r="G206" s="2">
        <v>605</v>
      </c>
      <c r="H206" s="2">
        <v>618</v>
      </c>
      <c r="I206" s="2">
        <v>642</v>
      </c>
      <c r="J206" s="2">
        <v>690</v>
      </c>
      <c r="K206" s="2">
        <v>688</v>
      </c>
      <c r="L206" s="2">
        <v>714</v>
      </c>
      <c r="M206" s="2">
        <v>713</v>
      </c>
      <c r="N206" s="2">
        <v>742</v>
      </c>
      <c r="O206" s="2">
        <v>774</v>
      </c>
      <c r="P206" s="2">
        <v>805</v>
      </c>
      <c r="Q206" s="2">
        <v>855</v>
      </c>
      <c r="R206" s="2">
        <v>850</v>
      </c>
      <c r="S206" s="2">
        <v>857</v>
      </c>
      <c r="T206" s="2">
        <v>879</v>
      </c>
      <c r="U206" s="2">
        <v>889</v>
      </c>
      <c r="V206" s="2">
        <v>871</v>
      </c>
      <c r="W206" s="2">
        <v>832</v>
      </c>
      <c r="X206" s="2">
        <v>778</v>
      </c>
      <c r="Y206" s="2">
        <v>738</v>
      </c>
      <c r="AA206" s="4">
        <v>44401</v>
      </c>
      <c r="AB206">
        <f t="shared" si="104"/>
        <v>0.77052868391451068</v>
      </c>
      <c r="AC206">
        <f t="shared" si="105"/>
        <v>0.72103487064116989</v>
      </c>
      <c r="AD206">
        <f t="shared" si="106"/>
        <v>0.69178852643419575</v>
      </c>
      <c r="AE206">
        <f t="shared" si="107"/>
        <v>0.67379077615298089</v>
      </c>
      <c r="AF206">
        <f t="shared" si="108"/>
        <v>0.66816647919010119</v>
      </c>
      <c r="AG206">
        <f t="shared" si="109"/>
        <v>0.68053993250843647</v>
      </c>
      <c r="AH206">
        <f t="shared" si="110"/>
        <v>0.69516310461192354</v>
      </c>
      <c r="AI206">
        <f t="shared" si="111"/>
        <v>0.72215973003374578</v>
      </c>
      <c r="AJ206">
        <f t="shared" si="112"/>
        <v>0.77615298087739037</v>
      </c>
      <c r="AK206">
        <f t="shared" si="113"/>
        <v>0.77390326209223848</v>
      </c>
      <c r="AL206">
        <f t="shared" si="114"/>
        <v>0.80314960629921262</v>
      </c>
      <c r="AM206">
        <f t="shared" si="115"/>
        <v>0.80202474690663672</v>
      </c>
      <c r="AN206">
        <f t="shared" si="116"/>
        <v>0.83464566929133854</v>
      </c>
      <c r="AO206">
        <f t="shared" si="117"/>
        <v>0.87064116985376827</v>
      </c>
      <c r="AP206">
        <f t="shared" si="118"/>
        <v>0.90551181102362199</v>
      </c>
      <c r="AQ206">
        <f t="shared" si="119"/>
        <v>0.96175478065241848</v>
      </c>
      <c r="AR206">
        <f t="shared" si="120"/>
        <v>0.95613048368953879</v>
      </c>
      <c r="AS206">
        <f t="shared" si="121"/>
        <v>0.96400449943757027</v>
      </c>
      <c r="AT206">
        <f t="shared" si="122"/>
        <v>0.98875140607424072</v>
      </c>
      <c r="AU206">
        <f t="shared" si="123"/>
        <v>1</v>
      </c>
      <c r="AV206">
        <f t="shared" si="124"/>
        <v>0.97975253093363335</v>
      </c>
      <c r="AW206">
        <f t="shared" si="125"/>
        <v>0.93588301462317214</v>
      </c>
      <c r="AX206">
        <f t="shared" si="126"/>
        <v>0.87514060742407196</v>
      </c>
      <c r="AY206">
        <f t="shared" si="127"/>
        <v>0.83014623172103486</v>
      </c>
      <c r="AZ206">
        <f t="shared" si="128"/>
        <v>0.66816647919010119</v>
      </c>
      <c r="BA206" s="6" t="s">
        <v>39</v>
      </c>
      <c r="BB206" t="str" cm="1">
        <f t="array" ref="BB206">_xlfn.SWITCH(MONTH($AA206),3,"봄",4,"봄",5,"봄",6,"여름",7,"여름",8,"여름",9,"가을",10,"가을",11,"가을",12,"겨울",1,"겨울",2,"겨울")</f>
        <v>여름</v>
      </c>
      <c r="BD206" t="str">
        <f t="shared" si="129"/>
        <v>휴일</v>
      </c>
      <c r="BE206" s="6">
        <f>[1]ptemp!$F206</f>
        <v>15</v>
      </c>
      <c r="BF206">
        <f>[1]solar!$E206</f>
        <v>10</v>
      </c>
      <c r="BG206" t="str">
        <f t="shared" si="130"/>
        <v>0</v>
      </c>
      <c r="BH206" s="11"/>
      <c r="BI206">
        <f t="shared" si="131"/>
        <v>6</v>
      </c>
      <c r="BJ206">
        <f t="shared" si="132"/>
        <v>1</v>
      </c>
      <c r="BK206">
        <f t="shared" si="133"/>
        <v>2</v>
      </c>
      <c r="BL206">
        <f t="shared" si="134"/>
        <v>5</v>
      </c>
      <c r="BM206">
        <f t="shared" si="135"/>
        <v>20</v>
      </c>
      <c r="BN206" s="11">
        <v>32.9</v>
      </c>
      <c r="BO206">
        <f t="shared" si="136"/>
        <v>10</v>
      </c>
      <c r="BR206">
        <v>1</v>
      </c>
      <c r="BS206">
        <v>13</v>
      </c>
      <c r="BT206">
        <v>20</v>
      </c>
      <c r="BU206">
        <v>2</v>
      </c>
      <c r="BV206">
        <v>11</v>
      </c>
      <c r="BW206">
        <v>20</v>
      </c>
      <c r="BX206">
        <v>3</v>
      </c>
      <c r="BY206">
        <v>5</v>
      </c>
      <c r="BZ206">
        <v>19</v>
      </c>
      <c r="CA206">
        <v>4</v>
      </c>
      <c r="CB206">
        <v>4</v>
      </c>
      <c r="CC206">
        <v>19</v>
      </c>
      <c r="CE206" t="s">
        <v>82</v>
      </c>
      <c r="CF206">
        <v>5</v>
      </c>
      <c r="CG206">
        <v>19</v>
      </c>
      <c r="CH206" t="s">
        <v>81</v>
      </c>
      <c r="CI206">
        <v>12</v>
      </c>
      <c r="CJ206">
        <v>19</v>
      </c>
    </row>
    <row r="207" spans="1:88" ht="15.6">
      <c r="A207" s="2">
        <v>20210725</v>
      </c>
      <c r="B207" s="2">
        <v>688</v>
      </c>
      <c r="C207" s="2">
        <v>646</v>
      </c>
      <c r="D207" s="2">
        <v>620</v>
      </c>
      <c r="E207" s="2">
        <v>602</v>
      </c>
      <c r="F207" s="2">
        <v>597</v>
      </c>
      <c r="G207" s="2">
        <v>598</v>
      </c>
      <c r="H207" s="2">
        <v>611</v>
      </c>
      <c r="I207" s="2">
        <v>634</v>
      </c>
      <c r="J207" s="2">
        <v>675</v>
      </c>
      <c r="K207" s="2">
        <v>722</v>
      </c>
      <c r="L207" s="2">
        <v>746</v>
      </c>
      <c r="M207" s="2">
        <v>749</v>
      </c>
      <c r="N207" s="2">
        <v>742</v>
      </c>
      <c r="O207" s="2">
        <v>750</v>
      </c>
      <c r="P207" s="2">
        <v>758</v>
      </c>
      <c r="Q207" s="2">
        <v>750</v>
      </c>
      <c r="R207" s="2">
        <v>760</v>
      </c>
      <c r="S207" s="2">
        <v>807</v>
      </c>
      <c r="T207" s="2">
        <v>820</v>
      </c>
      <c r="U207" s="2">
        <v>830</v>
      </c>
      <c r="V207" s="2">
        <v>823</v>
      </c>
      <c r="W207" s="2">
        <v>788</v>
      </c>
      <c r="X207" s="2">
        <v>738</v>
      </c>
      <c r="Y207" s="2">
        <v>701</v>
      </c>
      <c r="AA207" s="4">
        <v>44402</v>
      </c>
      <c r="AB207">
        <f t="shared" si="104"/>
        <v>0.82891566265060246</v>
      </c>
      <c r="AC207">
        <f t="shared" si="105"/>
        <v>0.77831325301204823</v>
      </c>
      <c r="AD207">
        <f t="shared" si="106"/>
        <v>0.74698795180722888</v>
      </c>
      <c r="AE207">
        <f t="shared" si="107"/>
        <v>0.72530120481927707</v>
      </c>
      <c r="AF207">
        <f t="shared" si="108"/>
        <v>0.71927710843373494</v>
      </c>
      <c r="AG207">
        <f t="shared" si="109"/>
        <v>0.72048192771084341</v>
      </c>
      <c r="AH207">
        <f t="shared" si="110"/>
        <v>0.73614457831325297</v>
      </c>
      <c r="AI207">
        <f t="shared" si="111"/>
        <v>0.76385542168674703</v>
      </c>
      <c r="AJ207">
        <f t="shared" si="112"/>
        <v>0.81325301204819278</v>
      </c>
      <c r="AK207">
        <f t="shared" si="113"/>
        <v>0.86987951807228914</v>
      </c>
      <c r="AL207">
        <f t="shared" si="114"/>
        <v>0.89879518072289155</v>
      </c>
      <c r="AM207">
        <f t="shared" si="115"/>
        <v>0.90240963855421685</v>
      </c>
      <c r="AN207">
        <f t="shared" si="116"/>
        <v>0.89397590361445778</v>
      </c>
      <c r="AO207">
        <f t="shared" si="117"/>
        <v>0.90361445783132532</v>
      </c>
      <c r="AP207">
        <f t="shared" si="118"/>
        <v>0.91325301204819276</v>
      </c>
      <c r="AQ207">
        <f t="shared" si="119"/>
        <v>0.90361445783132532</v>
      </c>
      <c r="AR207">
        <f t="shared" si="120"/>
        <v>0.91566265060240959</v>
      </c>
      <c r="AS207">
        <f t="shared" si="121"/>
        <v>0.97228915662650606</v>
      </c>
      <c r="AT207">
        <f t="shared" si="122"/>
        <v>0.98795180722891562</v>
      </c>
      <c r="AU207">
        <f t="shared" si="123"/>
        <v>1</v>
      </c>
      <c r="AV207">
        <f t="shared" si="124"/>
        <v>0.99156626506024093</v>
      </c>
      <c r="AW207">
        <f t="shared" si="125"/>
        <v>0.94939759036144578</v>
      </c>
      <c r="AX207">
        <f t="shared" si="126"/>
        <v>0.88915662650602412</v>
      </c>
      <c r="AY207">
        <f t="shared" si="127"/>
        <v>0.84457831325301203</v>
      </c>
      <c r="AZ207">
        <f t="shared" si="128"/>
        <v>0.71927710843373494</v>
      </c>
      <c r="BA207" s="8" t="s">
        <v>40</v>
      </c>
      <c r="BB207" t="str" cm="1">
        <f t="array" ref="BB207">_xlfn.SWITCH(MONTH($AA207),3,"봄",4,"봄",5,"봄",6,"여름",7,"여름",8,"여름",9,"가을",10,"가을",11,"가을",12,"겨울",1,"겨울",2,"겨울")</f>
        <v>여름</v>
      </c>
      <c r="BD207" t="str">
        <f t="shared" si="129"/>
        <v>휴일</v>
      </c>
      <c r="BE207" s="6">
        <f>[1]ptemp!$F207</f>
        <v>14</v>
      </c>
      <c r="BF207">
        <f>[1]solar!$E207</f>
        <v>4</v>
      </c>
      <c r="BG207" t="str">
        <f t="shared" si="130"/>
        <v>1</v>
      </c>
      <c r="BH207" s="11">
        <v>0.2</v>
      </c>
      <c r="BI207">
        <f t="shared" si="131"/>
        <v>7</v>
      </c>
      <c r="BJ207">
        <f t="shared" si="132"/>
        <v>2</v>
      </c>
      <c r="BK207">
        <f t="shared" si="133"/>
        <v>2</v>
      </c>
      <c r="BL207">
        <f t="shared" si="134"/>
        <v>5</v>
      </c>
      <c r="BM207">
        <f t="shared" si="135"/>
        <v>20</v>
      </c>
      <c r="BN207" s="11">
        <v>30.3</v>
      </c>
      <c r="BO207">
        <f t="shared" si="136"/>
        <v>9</v>
      </c>
      <c r="BR207">
        <v>1</v>
      </c>
      <c r="BS207">
        <v>9</v>
      </c>
      <c r="BT207">
        <v>20</v>
      </c>
      <c r="BU207">
        <v>2</v>
      </c>
      <c r="BV207">
        <v>5</v>
      </c>
      <c r="BW207">
        <v>20</v>
      </c>
      <c r="BX207">
        <v>3</v>
      </c>
      <c r="BY207">
        <v>5</v>
      </c>
      <c r="BZ207">
        <v>11</v>
      </c>
      <c r="CA207">
        <v>4</v>
      </c>
      <c r="CB207">
        <v>3</v>
      </c>
      <c r="CC207">
        <v>19</v>
      </c>
      <c r="CE207" t="s">
        <v>82</v>
      </c>
      <c r="CF207">
        <v>4</v>
      </c>
      <c r="CG207">
        <v>18</v>
      </c>
      <c r="CH207" t="s">
        <v>81</v>
      </c>
      <c r="CI207">
        <v>12</v>
      </c>
      <c r="CJ207">
        <v>19</v>
      </c>
    </row>
    <row r="208" spans="1:88" ht="15.6">
      <c r="A208" s="2">
        <v>20210726</v>
      </c>
      <c r="B208" s="2">
        <v>650</v>
      </c>
      <c r="C208" s="2">
        <v>610</v>
      </c>
      <c r="D208" s="2">
        <v>586</v>
      </c>
      <c r="E208" s="2">
        <v>572</v>
      </c>
      <c r="F208" s="2">
        <v>570</v>
      </c>
      <c r="G208" s="2">
        <v>582</v>
      </c>
      <c r="H208" s="2">
        <v>609</v>
      </c>
      <c r="I208" s="2">
        <v>659</v>
      </c>
      <c r="J208" s="2">
        <v>730</v>
      </c>
      <c r="K208" s="2">
        <v>791</v>
      </c>
      <c r="L208" s="2">
        <v>828</v>
      </c>
      <c r="M208" s="2">
        <v>845</v>
      </c>
      <c r="N208" s="2">
        <v>831</v>
      </c>
      <c r="O208" s="2">
        <v>841</v>
      </c>
      <c r="P208" s="2">
        <v>838</v>
      </c>
      <c r="Q208" s="2">
        <v>830</v>
      </c>
      <c r="R208" s="2">
        <v>840</v>
      </c>
      <c r="S208" s="2">
        <v>844</v>
      </c>
      <c r="T208" s="2">
        <v>851</v>
      </c>
      <c r="U208" s="2">
        <v>866</v>
      </c>
      <c r="V208" s="2">
        <v>852</v>
      </c>
      <c r="W208" s="2">
        <v>808</v>
      </c>
      <c r="X208" s="2">
        <v>751</v>
      </c>
      <c r="Y208" s="2">
        <v>708</v>
      </c>
      <c r="AA208" s="4">
        <v>44403</v>
      </c>
      <c r="AB208">
        <f t="shared" si="104"/>
        <v>0.75057736720554269</v>
      </c>
      <c r="AC208">
        <f t="shared" si="105"/>
        <v>0.70438799076212466</v>
      </c>
      <c r="AD208">
        <f t="shared" si="106"/>
        <v>0.67667436489607391</v>
      </c>
      <c r="AE208">
        <f t="shared" si="107"/>
        <v>0.66050808314087761</v>
      </c>
      <c r="AF208">
        <f t="shared" si="108"/>
        <v>0.65819861431870674</v>
      </c>
      <c r="AG208">
        <f t="shared" si="109"/>
        <v>0.67205542725173206</v>
      </c>
      <c r="AH208">
        <f t="shared" si="110"/>
        <v>0.70323325635103928</v>
      </c>
      <c r="AI208">
        <f t="shared" si="111"/>
        <v>0.76096997690531176</v>
      </c>
      <c r="AJ208">
        <f t="shared" si="112"/>
        <v>0.84295612009237875</v>
      </c>
      <c r="AK208">
        <f t="shared" si="113"/>
        <v>0.91339491916859128</v>
      </c>
      <c r="AL208">
        <f t="shared" si="114"/>
        <v>0.95612009237875284</v>
      </c>
      <c r="AM208">
        <f t="shared" si="115"/>
        <v>0.9757505773672055</v>
      </c>
      <c r="AN208">
        <f t="shared" si="116"/>
        <v>0.9595842956120092</v>
      </c>
      <c r="AO208">
        <f t="shared" si="117"/>
        <v>0.97113163972286376</v>
      </c>
      <c r="AP208">
        <f t="shared" si="118"/>
        <v>0.9676674364896074</v>
      </c>
      <c r="AQ208">
        <f t="shared" si="119"/>
        <v>0.95842956120092382</v>
      </c>
      <c r="AR208">
        <f t="shared" si="120"/>
        <v>0.96997690531177827</v>
      </c>
      <c r="AS208">
        <f t="shared" si="121"/>
        <v>0.97459584295612012</v>
      </c>
      <c r="AT208">
        <f t="shared" si="122"/>
        <v>0.98267898383371821</v>
      </c>
      <c r="AU208">
        <f t="shared" si="123"/>
        <v>1</v>
      </c>
      <c r="AV208">
        <f t="shared" si="124"/>
        <v>0.9838337182448037</v>
      </c>
      <c r="AW208">
        <f t="shared" si="125"/>
        <v>0.93302540415704383</v>
      </c>
      <c r="AX208">
        <f t="shared" si="126"/>
        <v>0.86720554272517325</v>
      </c>
      <c r="AY208">
        <f t="shared" si="127"/>
        <v>0.81755196304849886</v>
      </c>
      <c r="AZ208">
        <f t="shared" si="128"/>
        <v>0.65819861431870674</v>
      </c>
      <c r="BA208" s="9" t="s">
        <v>34</v>
      </c>
      <c r="BB208" t="str" cm="1">
        <f t="array" ref="BB208">_xlfn.SWITCH(MONTH($AA208),3,"봄",4,"봄",5,"봄",6,"여름",7,"여름",8,"여름",9,"가을",10,"가을",11,"가을",12,"겨울",1,"겨울",2,"겨울")</f>
        <v>여름</v>
      </c>
      <c r="BD208" t="str">
        <f t="shared" si="129"/>
        <v/>
      </c>
      <c r="BE208" s="6">
        <f>[1]ptemp!$F208</f>
        <v>15</v>
      </c>
      <c r="BF208">
        <f>[1]solar!$E208</f>
        <v>7</v>
      </c>
      <c r="BG208" t="str">
        <f t="shared" si="130"/>
        <v>0</v>
      </c>
      <c r="BH208" s="11"/>
      <c r="BI208">
        <f t="shared" si="131"/>
        <v>1</v>
      </c>
      <c r="BJ208">
        <f t="shared" si="132"/>
        <v>0</v>
      </c>
      <c r="BK208">
        <f t="shared" si="133"/>
        <v>2</v>
      </c>
      <c r="BL208">
        <f t="shared" si="134"/>
        <v>5</v>
      </c>
      <c r="BM208">
        <f t="shared" si="135"/>
        <v>20</v>
      </c>
      <c r="BN208" s="11">
        <v>31.6</v>
      </c>
      <c r="BO208">
        <f t="shared" si="136"/>
        <v>9</v>
      </c>
      <c r="BR208">
        <v>1</v>
      </c>
      <c r="BS208">
        <v>12</v>
      </c>
      <c r="BT208">
        <v>20</v>
      </c>
      <c r="BU208">
        <v>2</v>
      </c>
      <c r="BV208">
        <v>5</v>
      </c>
      <c r="BW208">
        <v>17</v>
      </c>
      <c r="BX208">
        <v>3</v>
      </c>
      <c r="BY208">
        <v>5</v>
      </c>
      <c r="BZ208">
        <v>18</v>
      </c>
      <c r="CA208">
        <v>4</v>
      </c>
      <c r="CB208">
        <v>5</v>
      </c>
      <c r="CC208">
        <v>19</v>
      </c>
      <c r="CE208" t="s">
        <v>82</v>
      </c>
      <c r="CF208">
        <v>5</v>
      </c>
      <c r="CG208">
        <v>12</v>
      </c>
      <c r="CH208" t="s">
        <v>81</v>
      </c>
      <c r="CI208">
        <v>13</v>
      </c>
      <c r="CJ208">
        <v>18</v>
      </c>
    </row>
    <row r="209" spans="1:88" ht="15.6">
      <c r="A209" s="2">
        <v>20210727</v>
      </c>
      <c r="B209" s="2">
        <v>651</v>
      </c>
      <c r="C209" s="2">
        <v>608</v>
      </c>
      <c r="D209" s="2">
        <v>586</v>
      </c>
      <c r="E209" s="2">
        <v>571</v>
      </c>
      <c r="F209" s="2">
        <v>569</v>
      </c>
      <c r="G209" s="2">
        <v>579</v>
      </c>
      <c r="H209" s="2">
        <v>603</v>
      </c>
      <c r="I209" s="2">
        <v>630</v>
      </c>
      <c r="J209" s="2">
        <v>678</v>
      </c>
      <c r="K209" s="2">
        <v>727</v>
      </c>
      <c r="L209" s="2">
        <v>757</v>
      </c>
      <c r="M209" s="2">
        <v>774</v>
      </c>
      <c r="N209" s="2">
        <v>768</v>
      </c>
      <c r="O209" s="2">
        <v>799</v>
      </c>
      <c r="P209" s="2">
        <v>819</v>
      </c>
      <c r="Q209" s="2">
        <v>835</v>
      </c>
      <c r="R209" s="2">
        <v>883</v>
      </c>
      <c r="S209" s="2">
        <v>936</v>
      </c>
      <c r="T209" s="2">
        <v>943</v>
      </c>
      <c r="U209" s="2">
        <v>930</v>
      </c>
      <c r="V209" s="2">
        <v>899</v>
      </c>
      <c r="W209" s="2">
        <v>848</v>
      </c>
      <c r="X209" s="2">
        <v>781</v>
      </c>
      <c r="Y209" s="2">
        <v>734</v>
      </c>
      <c r="AA209" s="4">
        <v>44404</v>
      </c>
      <c r="AB209">
        <f t="shared" si="104"/>
        <v>0.69034994697773067</v>
      </c>
      <c r="AC209">
        <f t="shared" si="105"/>
        <v>0.64475079533404034</v>
      </c>
      <c r="AD209">
        <f t="shared" si="106"/>
        <v>0.62142099681866381</v>
      </c>
      <c r="AE209">
        <f t="shared" si="107"/>
        <v>0.60551431601272532</v>
      </c>
      <c r="AF209">
        <f t="shared" si="108"/>
        <v>0.60339342523860018</v>
      </c>
      <c r="AG209">
        <f t="shared" si="109"/>
        <v>0.61399787910922587</v>
      </c>
      <c r="AH209">
        <f t="shared" si="110"/>
        <v>0.63944856839872743</v>
      </c>
      <c r="AI209">
        <f t="shared" si="111"/>
        <v>0.66808059384941676</v>
      </c>
      <c r="AJ209">
        <f t="shared" si="112"/>
        <v>0.71898197242841999</v>
      </c>
      <c r="AK209">
        <f t="shared" si="113"/>
        <v>0.77094379639448574</v>
      </c>
      <c r="AL209">
        <f t="shared" si="114"/>
        <v>0.80275715800636271</v>
      </c>
      <c r="AM209">
        <f t="shared" si="115"/>
        <v>0.82078472958642634</v>
      </c>
      <c r="AN209">
        <f t="shared" si="116"/>
        <v>0.81442205726405092</v>
      </c>
      <c r="AO209">
        <f t="shared" si="117"/>
        <v>0.84729586426299042</v>
      </c>
      <c r="AP209">
        <f t="shared" si="118"/>
        <v>0.86850477200424181</v>
      </c>
      <c r="AQ209">
        <f t="shared" si="119"/>
        <v>0.88547189819724281</v>
      </c>
      <c r="AR209">
        <f t="shared" si="120"/>
        <v>0.93637327677624604</v>
      </c>
      <c r="AS209">
        <f t="shared" si="121"/>
        <v>0.99257688229056207</v>
      </c>
      <c r="AT209">
        <f t="shared" si="122"/>
        <v>1</v>
      </c>
      <c r="AU209">
        <f t="shared" si="123"/>
        <v>0.98621420996818665</v>
      </c>
      <c r="AV209">
        <f t="shared" si="124"/>
        <v>0.95334040296924705</v>
      </c>
      <c r="AW209">
        <f t="shared" si="125"/>
        <v>0.89925768822905616</v>
      </c>
      <c r="AX209">
        <f t="shared" si="126"/>
        <v>0.82820784729586427</v>
      </c>
      <c r="AY209">
        <f t="shared" si="127"/>
        <v>0.77836691410392367</v>
      </c>
      <c r="AZ209">
        <f t="shared" si="128"/>
        <v>0.60339342523860018</v>
      </c>
      <c r="BA209" s="6" t="s">
        <v>35</v>
      </c>
      <c r="BB209" t="str" cm="1">
        <f t="array" ref="BB209">_xlfn.SWITCH(MONTH($AA209),3,"봄",4,"봄",5,"봄",6,"여름",7,"여름",8,"여름",9,"가을",10,"가을",11,"가을",12,"겨울",1,"겨울",2,"겨울")</f>
        <v>여름</v>
      </c>
      <c r="BD209" t="str">
        <f t="shared" si="129"/>
        <v/>
      </c>
      <c r="BE209" s="6">
        <f>[1]ptemp!$F209</f>
        <v>15</v>
      </c>
      <c r="BF209">
        <f>[1]solar!$E209</f>
        <v>16</v>
      </c>
      <c r="BG209" t="str">
        <f t="shared" si="130"/>
        <v>0</v>
      </c>
      <c r="BH209" s="11"/>
      <c r="BI209">
        <f t="shared" si="131"/>
        <v>2</v>
      </c>
      <c r="BJ209">
        <f t="shared" si="132"/>
        <v>0</v>
      </c>
      <c r="BK209">
        <f t="shared" si="133"/>
        <v>2</v>
      </c>
      <c r="BL209">
        <f t="shared" si="134"/>
        <v>5</v>
      </c>
      <c r="BM209">
        <f t="shared" si="135"/>
        <v>19</v>
      </c>
      <c r="BN209" s="11">
        <v>33.700000000000003</v>
      </c>
      <c r="BO209">
        <f t="shared" si="136"/>
        <v>10</v>
      </c>
      <c r="BR209">
        <v>1</v>
      </c>
      <c r="BS209">
        <v>11</v>
      </c>
      <c r="BT209">
        <v>20</v>
      </c>
      <c r="BU209">
        <v>2</v>
      </c>
      <c r="BV209">
        <v>5</v>
      </c>
      <c r="BW209">
        <v>18</v>
      </c>
      <c r="BX209">
        <v>3</v>
      </c>
      <c r="BY209">
        <v>5</v>
      </c>
      <c r="BZ209">
        <v>13</v>
      </c>
      <c r="CA209">
        <v>4</v>
      </c>
      <c r="CB209">
        <v>14</v>
      </c>
      <c r="CC209">
        <v>19</v>
      </c>
      <c r="CE209" t="s">
        <v>82</v>
      </c>
      <c r="CF209">
        <v>12</v>
      </c>
      <c r="CG209">
        <v>19</v>
      </c>
      <c r="CH209" t="s">
        <v>81</v>
      </c>
      <c r="CI209">
        <v>13</v>
      </c>
      <c r="CJ209">
        <v>19</v>
      </c>
    </row>
    <row r="210" spans="1:88" ht="15.6">
      <c r="A210" s="2">
        <v>20210728</v>
      </c>
      <c r="B210" s="2">
        <v>673</v>
      </c>
      <c r="C210" s="2">
        <v>629</v>
      </c>
      <c r="D210" s="2">
        <v>604</v>
      </c>
      <c r="E210" s="2">
        <v>587</v>
      </c>
      <c r="F210" s="2">
        <v>582</v>
      </c>
      <c r="G210" s="2">
        <v>593</v>
      </c>
      <c r="H210" s="2">
        <v>618</v>
      </c>
      <c r="I210" s="2">
        <v>633</v>
      </c>
      <c r="J210" s="2">
        <v>684</v>
      </c>
      <c r="K210" s="2">
        <v>728</v>
      </c>
      <c r="L210" s="2">
        <v>762</v>
      </c>
      <c r="M210" s="2">
        <v>776</v>
      </c>
      <c r="N210" s="2">
        <v>787</v>
      </c>
      <c r="O210" s="2">
        <v>818</v>
      </c>
      <c r="P210" s="2">
        <v>834</v>
      </c>
      <c r="Q210" s="2">
        <v>873</v>
      </c>
      <c r="R210" s="2">
        <v>927</v>
      </c>
      <c r="S210" s="2">
        <v>981</v>
      </c>
      <c r="T210" s="2">
        <v>982</v>
      </c>
      <c r="U210" s="2">
        <v>958</v>
      </c>
      <c r="V210" s="2">
        <v>923</v>
      </c>
      <c r="W210" s="2">
        <v>869</v>
      </c>
      <c r="X210" s="2">
        <v>797</v>
      </c>
      <c r="Y210" s="2">
        <v>744</v>
      </c>
      <c r="AA210" s="4">
        <v>44405</v>
      </c>
      <c r="AB210">
        <f t="shared" si="104"/>
        <v>0.68533604887983701</v>
      </c>
      <c r="AC210">
        <f t="shared" si="105"/>
        <v>0.64052953156822812</v>
      </c>
      <c r="AD210">
        <f t="shared" si="106"/>
        <v>0.61507128309572301</v>
      </c>
      <c r="AE210">
        <f t="shared" si="107"/>
        <v>0.59775967413441955</v>
      </c>
      <c r="AF210">
        <f t="shared" si="108"/>
        <v>0.59266802443991851</v>
      </c>
      <c r="AG210">
        <f t="shared" si="109"/>
        <v>0.60386965376782076</v>
      </c>
      <c r="AH210">
        <f t="shared" si="110"/>
        <v>0.62932790224032586</v>
      </c>
      <c r="AI210">
        <f t="shared" si="111"/>
        <v>0.64460285132382888</v>
      </c>
      <c r="AJ210">
        <f t="shared" si="112"/>
        <v>0.69653767820773926</v>
      </c>
      <c r="AK210">
        <f t="shared" si="113"/>
        <v>0.74134419551934827</v>
      </c>
      <c r="AL210">
        <f t="shared" si="114"/>
        <v>0.77596741344195519</v>
      </c>
      <c r="AM210">
        <f t="shared" si="115"/>
        <v>0.79022403258655805</v>
      </c>
      <c r="AN210">
        <f t="shared" si="116"/>
        <v>0.8014256619144603</v>
      </c>
      <c r="AO210">
        <f t="shared" si="117"/>
        <v>0.83299389002036661</v>
      </c>
      <c r="AP210">
        <f t="shared" si="118"/>
        <v>0.84928716904276991</v>
      </c>
      <c r="AQ210">
        <f t="shared" si="119"/>
        <v>0.88900203665987776</v>
      </c>
      <c r="AR210">
        <f t="shared" si="120"/>
        <v>0.94399185336048885</v>
      </c>
      <c r="AS210">
        <f t="shared" si="121"/>
        <v>0.99898167006109984</v>
      </c>
      <c r="AT210">
        <f t="shared" si="122"/>
        <v>1</v>
      </c>
      <c r="AU210">
        <f t="shared" si="123"/>
        <v>0.97556008146639506</v>
      </c>
      <c r="AV210">
        <f t="shared" si="124"/>
        <v>0.93991853360488797</v>
      </c>
      <c r="AW210">
        <f t="shared" si="125"/>
        <v>0.88492871690427699</v>
      </c>
      <c r="AX210">
        <f t="shared" si="126"/>
        <v>0.81160896130346227</v>
      </c>
      <c r="AY210">
        <f t="shared" si="127"/>
        <v>0.75763747454175157</v>
      </c>
      <c r="AZ210">
        <f t="shared" si="128"/>
        <v>0.59266802443991851</v>
      </c>
      <c r="BA210" s="8" t="s">
        <v>36</v>
      </c>
      <c r="BB210" t="str" cm="1">
        <f t="array" ref="BB210">_xlfn.SWITCH(MONTH($AA210),3,"봄",4,"봄",5,"봄",6,"여름",7,"여름",8,"여름",9,"가을",10,"가을",11,"가을",12,"겨울",1,"겨울",2,"겨울")</f>
        <v>여름</v>
      </c>
      <c r="BD210" t="str">
        <f t="shared" si="129"/>
        <v/>
      </c>
      <c r="BE210" s="6">
        <f>[1]ptemp!$F210</f>
        <v>15</v>
      </c>
      <c r="BF210">
        <f>[1]solar!$E210</f>
        <v>16</v>
      </c>
      <c r="BG210" t="str">
        <f t="shared" si="130"/>
        <v>0</v>
      </c>
      <c r="BH210" s="11"/>
      <c r="BI210">
        <f t="shared" si="131"/>
        <v>3</v>
      </c>
      <c r="BJ210">
        <f t="shared" si="132"/>
        <v>0</v>
      </c>
      <c r="BK210">
        <f t="shared" si="133"/>
        <v>2</v>
      </c>
      <c r="BL210">
        <f t="shared" si="134"/>
        <v>5</v>
      </c>
      <c r="BM210">
        <f t="shared" si="135"/>
        <v>19</v>
      </c>
      <c r="BN210" s="11">
        <v>34.299999999999997</v>
      </c>
      <c r="BO210">
        <f t="shared" si="136"/>
        <v>10</v>
      </c>
      <c r="BR210">
        <v>1</v>
      </c>
      <c r="BS210">
        <v>13</v>
      </c>
      <c r="BT210">
        <v>21</v>
      </c>
      <c r="BU210">
        <v>2</v>
      </c>
      <c r="BV210">
        <v>5</v>
      </c>
      <c r="BW210">
        <v>19</v>
      </c>
      <c r="BX210">
        <v>3</v>
      </c>
      <c r="BY210">
        <v>5</v>
      </c>
      <c r="BZ210">
        <v>19</v>
      </c>
      <c r="CA210">
        <v>4</v>
      </c>
      <c r="CB210">
        <v>14</v>
      </c>
      <c r="CC210">
        <v>19</v>
      </c>
      <c r="CE210" t="s">
        <v>82</v>
      </c>
      <c r="CF210">
        <v>5</v>
      </c>
      <c r="CG210">
        <v>19</v>
      </c>
      <c r="CH210" t="s">
        <v>81</v>
      </c>
      <c r="CI210">
        <v>12</v>
      </c>
      <c r="CJ210">
        <v>18</v>
      </c>
    </row>
    <row r="211" spans="1:88" ht="15.6">
      <c r="A211" s="2">
        <v>20210729</v>
      </c>
      <c r="B211" s="2">
        <v>684</v>
      </c>
      <c r="C211" s="2">
        <v>639</v>
      </c>
      <c r="D211" s="2">
        <v>611</v>
      </c>
      <c r="E211" s="2">
        <v>592</v>
      </c>
      <c r="F211" s="2">
        <v>585</v>
      </c>
      <c r="G211" s="2">
        <v>597</v>
      </c>
      <c r="H211" s="2">
        <v>616</v>
      </c>
      <c r="I211" s="2">
        <v>637</v>
      </c>
      <c r="J211" s="2">
        <v>695</v>
      </c>
      <c r="K211" s="2">
        <v>742</v>
      </c>
      <c r="L211" s="2">
        <v>780</v>
      </c>
      <c r="M211" s="2">
        <v>777</v>
      </c>
      <c r="N211" s="2">
        <v>787</v>
      </c>
      <c r="O211" s="2">
        <v>810</v>
      </c>
      <c r="P211" s="2">
        <v>839</v>
      </c>
      <c r="Q211" s="2">
        <v>852</v>
      </c>
      <c r="R211" s="2">
        <v>914</v>
      </c>
      <c r="S211" s="2">
        <v>972</v>
      </c>
      <c r="T211" s="2">
        <v>962</v>
      </c>
      <c r="U211" s="2">
        <v>956</v>
      </c>
      <c r="V211" s="2">
        <v>934</v>
      </c>
      <c r="W211" s="2">
        <v>882</v>
      </c>
      <c r="X211" s="2">
        <v>804</v>
      </c>
      <c r="Y211" s="2">
        <v>748</v>
      </c>
      <c r="AA211" s="4">
        <v>44406</v>
      </c>
      <c r="AB211">
        <f t="shared" si="104"/>
        <v>0.70370370370370372</v>
      </c>
      <c r="AC211">
        <f t="shared" si="105"/>
        <v>0.65740740740740744</v>
      </c>
      <c r="AD211">
        <f t="shared" si="106"/>
        <v>0.62860082304526754</v>
      </c>
      <c r="AE211">
        <f t="shared" si="107"/>
        <v>0.60905349794238683</v>
      </c>
      <c r="AF211">
        <f t="shared" si="108"/>
        <v>0.60185185185185186</v>
      </c>
      <c r="AG211">
        <f t="shared" si="109"/>
        <v>0.61419753086419748</v>
      </c>
      <c r="AH211">
        <f t="shared" si="110"/>
        <v>0.63374485596707819</v>
      </c>
      <c r="AI211">
        <f t="shared" si="111"/>
        <v>0.65534979423868311</v>
      </c>
      <c r="AJ211">
        <f t="shared" si="112"/>
        <v>0.71502057613168724</v>
      </c>
      <c r="AK211">
        <f t="shared" si="113"/>
        <v>0.76337448559670784</v>
      </c>
      <c r="AL211">
        <f t="shared" si="114"/>
        <v>0.80246913580246915</v>
      </c>
      <c r="AM211">
        <f t="shared" si="115"/>
        <v>0.79938271604938271</v>
      </c>
      <c r="AN211">
        <f t="shared" si="116"/>
        <v>0.80967078189300412</v>
      </c>
      <c r="AO211">
        <f t="shared" si="117"/>
        <v>0.83333333333333337</v>
      </c>
      <c r="AP211">
        <f t="shared" si="118"/>
        <v>0.86316872427983538</v>
      </c>
      <c r="AQ211">
        <f t="shared" si="119"/>
        <v>0.87654320987654322</v>
      </c>
      <c r="AR211">
        <f t="shared" si="120"/>
        <v>0.94032921810699588</v>
      </c>
      <c r="AS211">
        <f t="shared" si="121"/>
        <v>1</v>
      </c>
      <c r="AT211">
        <f t="shared" si="122"/>
        <v>0.98971193415637859</v>
      </c>
      <c r="AU211">
        <f t="shared" si="123"/>
        <v>0.98353909465020573</v>
      </c>
      <c r="AV211">
        <f t="shared" si="124"/>
        <v>0.96090534979423869</v>
      </c>
      <c r="AW211">
        <f t="shared" si="125"/>
        <v>0.90740740740740744</v>
      </c>
      <c r="AX211">
        <f t="shared" si="126"/>
        <v>0.8271604938271605</v>
      </c>
      <c r="AY211">
        <f t="shared" si="127"/>
        <v>0.76954732510288071</v>
      </c>
      <c r="AZ211">
        <f t="shared" si="128"/>
        <v>0.60185185185185186</v>
      </c>
      <c r="BA211" s="9" t="s">
        <v>37</v>
      </c>
      <c r="BB211" t="str" cm="1">
        <f t="array" ref="BB211">_xlfn.SWITCH(MONTH($AA211),3,"봄",4,"봄",5,"봄",6,"여름",7,"여름",8,"여름",9,"가을",10,"가을",11,"가을",12,"겨울",1,"겨울",2,"겨울")</f>
        <v>여름</v>
      </c>
      <c r="BD211" t="str">
        <f t="shared" si="129"/>
        <v/>
      </c>
      <c r="BE211" s="6">
        <f>[1]ptemp!$F211</f>
        <v>15</v>
      </c>
      <c r="BF211">
        <f>[1]solar!$E211</f>
        <v>15</v>
      </c>
      <c r="BG211" t="str">
        <f t="shared" si="130"/>
        <v>0</v>
      </c>
      <c r="BH211" s="11"/>
      <c r="BI211">
        <f t="shared" si="131"/>
        <v>4</v>
      </c>
      <c r="BJ211">
        <f t="shared" si="132"/>
        <v>0</v>
      </c>
      <c r="BK211">
        <f t="shared" si="133"/>
        <v>2</v>
      </c>
      <c r="BL211">
        <f t="shared" si="134"/>
        <v>5</v>
      </c>
      <c r="BM211">
        <f t="shared" si="135"/>
        <v>18</v>
      </c>
      <c r="BN211" s="11">
        <v>33.799999999999997</v>
      </c>
      <c r="BO211">
        <f t="shared" si="136"/>
        <v>10</v>
      </c>
      <c r="BR211">
        <v>1</v>
      </c>
      <c r="BS211">
        <v>12</v>
      </c>
      <c r="BT211">
        <v>20</v>
      </c>
      <c r="BU211">
        <v>2</v>
      </c>
      <c r="BV211">
        <v>4</v>
      </c>
      <c r="BW211">
        <v>20</v>
      </c>
      <c r="BX211">
        <v>3</v>
      </c>
      <c r="BY211">
        <v>5</v>
      </c>
      <c r="BZ211">
        <v>18</v>
      </c>
      <c r="CA211">
        <v>4</v>
      </c>
      <c r="CB211">
        <v>13</v>
      </c>
      <c r="CC211">
        <v>19</v>
      </c>
      <c r="CE211" t="s">
        <v>82</v>
      </c>
      <c r="CF211">
        <v>4</v>
      </c>
      <c r="CG211">
        <v>19</v>
      </c>
      <c r="CH211" t="s">
        <v>81</v>
      </c>
      <c r="CI211">
        <v>13</v>
      </c>
      <c r="CJ211">
        <v>19</v>
      </c>
    </row>
    <row r="212" spans="1:88" ht="15.6">
      <c r="A212" s="2">
        <v>20210730</v>
      </c>
      <c r="B212" s="2">
        <v>682</v>
      </c>
      <c r="C212" s="2">
        <v>635</v>
      </c>
      <c r="D212" s="2">
        <v>610</v>
      </c>
      <c r="E212" s="2">
        <v>595</v>
      </c>
      <c r="F212" s="2">
        <v>591</v>
      </c>
      <c r="G212" s="2">
        <v>602</v>
      </c>
      <c r="H212" s="2">
        <v>624</v>
      </c>
      <c r="I212" s="2">
        <v>643</v>
      </c>
      <c r="J212" s="2">
        <v>699</v>
      </c>
      <c r="K212" s="2">
        <v>771</v>
      </c>
      <c r="L212" s="2">
        <v>826</v>
      </c>
      <c r="M212" s="2">
        <v>893</v>
      </c>
      <c r="N212" s="2">
        <v>930</v>
      </c>
      <c r="O212" s="2">
        <v>940</v>
      </c>
      <c r="P212" s="2">
        <v>931</v>
      </c>
      <c r="Q212" s="2">
        <v>928</v>
      </c>
      <c r="R212" s="2">
        <v>925</v>
      </c>
      <c r="S212" s="2">
        <v>963</v>
      </c>
      <c r="T212" s="2">
        <v>953</v>
      </c>
      <c r="U212" s="2">
        <v>960</v>
      </c>
      <c r="V212" s="2">
        <v>941</v>
      </c>
      <c r="W212" s="2">
        <v>890</v>
      </c>
      <c r="X212" s="2">
        <v>821</v>
      </c>
      <c r="Y212" s="2">
        <v>774</v>
      </c>
      <c r="AA212" s="4">
        <v>44407</v>
      </c>
      <c r="AB212">
        <f t="shared" si="104"/>
        <v>0.70820353063343722</v>
      </c>
      <c r="AC212">
        <f t="shared" si="105"/>
        <v>0.65939771547248183</v>
      </c>
      <c r="AD212">
        <f t="shared" si="106"/>
        <v>0.63343717549325029</v>
      </c>
      <c r="AE212">
        <f t="shared" si="107"/>
        <v>0.61786085150571135</v>
      </c>
      <c r="AF212">
        <f t="shared" si="108"/>
        <v>0.61370716510903423</v>
      </c>
      <c r="AG212">
        <f t="shared" si="109"/>
        <v>0.62512980269989615</v>
      </c>
      <c r="AH212">
        <f t="shared" si="110"/>
        <v>0.6479750778816199</v>
      </c>
      <c r="AI212">
        <f t="shared" si="111"/>
        <v>0.66770508826583597</v>
      </c>
      <c r="AJ212">
        <f t="shared" si="112"/>
        <v>0.72585669781931461</v>
      </c>
      <c r="AK212">
        <f t="shared" si="113"/>
        <v>0.80062305295950154</v>
      </c>
      <c r="AL212">
        <f t="shared" si="114"/>
        <v>0.85773624091381095</v>
      </c>
      <c r="AM212">
        <f t="shared" si="115"/>
        <v>0.92731048805815164</v>
      </c>
      <c r="AN212">
        <f t="shared" si="116"/>
        <v>0.96573208722741433</v>
      </c>
      <c r="AO212">
        <f t="shared" si="117"/>
        <v>0.97611630321910692</v>
      </c>
      <c r="AP212">
        <f t="shared" si="118"/>
        <v>0.96677050882658355</v>
      </c>
      <c r="AQ212">
        <f t="shared" si="119"/>
        <v>0.96365524402907576</v>
      </c>
      <c r="AR212">
        <f t="shared" si="120"/>
        <v>0.96053997923156798</v>
      </c>
      <c r="AS212">
        <f t="shared" si="121"/>
        <v>1</v>
      </c>
      <c r="AT212">
        <f t="shared" si="122"/>
        <v>0.98961578400830741</v>
      </c>
      <c r="AU212">
        <f t="shared" si="123"/>
        <v>0.99688473520249221</v>
      </c>
      <c r="AV212">
        <f t="shared" si="124"/>
        <v>0.97715472481827625</v>
      </c>
      <c r="AW212">
        <f t="shared" si="125"/>
        <v>0.92419522326064385</v>
      </c>
      <c r="AX212">
        <f t="shared" si="126"/>
        <v>0.85254413291796471</v>
      </c>
      <c r="AY212">
        <f t="shared" si="127"/>
        <v>0.80373831775700932</v>
      </c>
      <c r="AZ212">
        <f t="shared" si="128"/>
        <v>0.61370716510903423</v>
      </c>
      <c r="BA212" s="6" t="s">
        <v>38</v>
      </c>
      <c r="BB212" t="str" cm="1">
        <f t="array" ref="BB212">_xlfn.SWITCH(MONTH($AA212),3,"봄",4,"봄",5,"봄",6,"여름",7,"여름",8,"여름",9,"가을",10,"가을",11,"가을",12,"겨울",1,"겨울",2,"겨울")</f>
        <v>여름</v>
      </c>
      <c r="BD212" t="str">
        <f t="shared" si="129"/>
        <v/>
      </c>
      <c r="BE212" s="6">
        <f>[1]ptemp!$F212</f>
        <v>15</v>
      </c>
      <c r="BF212">
        <f>[1]solar!$E212</f>
        <v>11</v>
      </c>
      <c r="BG212" t="str">
        <f t="shared" si="130"/>
        <v>1</v>
      </c>
      <c r="BH212" s="11">
        <v>1.8</v>
      </c>
      <c r="BI212">
        <f t="shared" si="131"/>
        <v>5</v>
      </c>
      <c r="BJ212">
        <f t="shared" si="132"/>
        <v>0</v>
      </c>
      <c r="BK212">
        <f t="shared" si="133"/>
        <v>2</v>
      </c>
      <c r="BL212">
        <f t="shared" si="134"/>
        <v>5</v>
      </c>
      <c r="BM212">
        <f t="shared" si="135"/>
        <v>18</v>
      </c>
      <c r="BN212" s="11">
        <v>32.5</v>
      </c>
      <c r="BO212">
        <f t="shared" si="136"/>
        <v>9</v>
      </c>
      <c r="BR212">
        <v>1</v>
      </c>
      <c r="BS212">
        <v>4</v>
      </c>
      <c r="BT212">
        <v>18</v>
      </c>
      <c r="BU212">
        <v>2</v>
      </c>
      <c r="BV212">
        <v>9</v>
      </c>
      <c r="BW212">
        <v>20</v>
      </c>
      <c r="BX212">
        <v>3</v>
      </c>
      <c r="BY212">
        <v>5</v>
      </c>
      <c r="BZ212">
        <v>19</v>
      </c>
      <c r="CA212">
        <v>4</v>
      </c>
      <c r="CB212">
        <v>13</v>
      </c>
      <c r="CC212">
        <v>19</v>
      </c>
      <c r="CE212" t="s">
        <v>82</v>
      </c>
      <c r="CF212">
        <v>5</v>
      </c>
      <c r="CG212">
        <v>21</v>
      </c>
      <c r="CH212" t="s">
        <v>81</v>
      </c>
      <c r="CI212">
        <v>4</v>
      </c>
      <c r="CJ212">
        <v>19</v>
      </c>
    </row>
    <row r="213" spans="1:88" ht="15.6">
      <c r="A213" s="2">
        <v>20210731</v>
      </c>
      <c r="B213" s="2">
        <v>714</v>
      </c>
      <c r="C213" s="2">
        <v>669</v>
      </c>
      <c r="D213" s="2">
        <v>638</v>
      </c>
      <c r="E213" s="2">
        <v>623</v>
      </c>
      <c r="F213" s="2">
        <v>615</v>
      </c>
      <c r="G213" s="2">
        <v>623</v>
      </c>
      <c r="H213" s="2">
        <v>645</v>
      </c>
      <c r="I213" s="2">
        <v>674</v>
      </c>
      <c r="J213" s="2">
        <v>726</v>
      </c>
      <c r="K213" s="2">
        <v>799</v>
      </c>
      <c r="L213" s="2">
        <v>810</v>
      </c>
      <c r="M213" s="2">
        <v>829</v>
      </c>
      <c r="N213" s="2">
        <v>847</v>
      </c>
      <c r="O213" s="2">
        <v>846</v>
      </c>
      <c r="P213" s="2">
        <v>862</v>
      </c>
      <c r="Q213" s="2">
        <v>873</v>
      </c>
      <c r="R213" s="2">
        <v>869</v>
      </c>
      <c r="S213" s="2">
        <v>892</v>
      </c>
      <c r="T213" s="2">
        <v>912</v>
      </c>
      <c r="U213" s="2">
        <v>928</v>
      </c>
      <c r="V213" s="2">
        <v>915</v>
      </c>
      <c r="W213" s="2">
        <v>871</v>
      </c>
      <c r="X213" s="2">
        <v>805</v>
      </c>
      <c r="Y213" s="2">
        <v>753</v>
      </c>
      <c r="AA213" s="4">
        <v>44408</v>
      </c>
      <c r="AB213">
        <f t="shared" si="104"/>
        <v>0.7693965517241379</v>
      </c>
      <c r="AC213">
        <f t="shared" si="105"/>
        <v>0.72090517241379315</v>
      </c>
      <c r="AD213">
        <f t="shared" si="106"/>
        <v>0.6875</v>
      </c>
      <c r="AE213">
        <f t="shared" si="107"/>
        <v>0.67133620689655171</v>
      </c>
      <c r="AF213">
        <f t="shared" si="108"/>
        <v>0.66271551724137934</v>
      </c>
      <c r="AG213">
        <f t="shared" si="109"/>
        <v>0.67133620689655171</v>
      </c>
      <c r="AH213">
        <f t="shared" si="110"/>
        <v>0.69504310344827591</v>
      </c>
      <c r="AI213">
        <f t="shared" si="111"/>
        <v>0.72629310344827591</v>
      </c>
      <c r="AJ213">
        <f t="shared" si="112"/>
        <v>0.78232758620689657</v>
      </c>
      <c r="AK213">
        <f t="shared" si="113"/>
        <v>0.86099137931034486</v>
      </c>
      <c r="AL213">
        <f t="shared" si="114"/>
        <v>0.87284482758620685</v>
      </c>
      <c r="AM213">
        <f t="shared" si="115"/>
        <v>0.89331896551724133</v>
      </c>
      <c r="AN213">
        <f t="shared" si="116"/>
        <v>0.91271551724137934</v>
      </c>
      <c r="AO213">
        <f t="shared" si="117"/>
        <v>0.91163793103448276</v>
      </c>
      <c r="AP213">
        <f t="shared" si="118"/>
        <v>0.92887931034482762</v>
      </c>
      <c r="AQ213">
        <f t="shared" si="119"/>
        <v>0.94073275862068961</v>
      </c>
      <c r="AR213">
        <f t="shared" si="120"/>
        <v>0.93642241379310343</v>
      </c>
      <c r="AS213">
        <f t="shared" si="121"/>
        <v>0.96120689655172409</v>
      </c>
      <c r="AT213">
        <f t="shared" si="122"/>
        <v>0.98275862068965514</v>
      </c>
      <c r="AU213">
        <f t="shared" si="123"/>
        <v>1</v>
      </c>
      <c r="AV213">
        <f t="shared" si="124"/>
        <v>0.98599137931034486</v>
      </c>
      <c r="AW213">
        <f t="shared" si="125"/>
        <v>0.93857758620689657</v>
      </c>
      <c r="AX213">
        <f t="shared" si="126"/>
        <v>0.86745689655172409</v>
      </c>
      <c r="AY213">
        <f t="shared" si="127"/>
        <v>0.81142241379310343</v>
      </c>
      <c r="AZ213">
        <f t="shared" si="128"/>
        <v>0.66271551724137934</v>
      </c>
      <c r="BA213" s="8" t="s">
        <v>39</v>
      </c>
      <c r="BB213" t="str" cm="1">
        <f t="array" ref="BB213">_xlfn.SWITCH(MONTH($AA213),3,"봄",4,"봄",5,"봄",6,"여름",7,"여름",8,"여름",9,"가을",10,"가을",11,"가을",12,"겨울",1,"겨울",2,"겨울")</f>
        <v>여름</v>
      </c>
      <c r="BD213" t="str">
        <f t="shared" si="129"/>
        <v>휴일</v>
      </c>
      <c r="BE213" s="6">
        <f>[1]ptemp!$F213</f>
        <v>15</v>
      </c>
      <c r="BF213">
        <f>[1]solar!$E213</f>
        <v>5</v>
      </c>
      <c r="BG213" t="str">
        <f t="shared" si="130"/>
        <v>1</v>
      </c>
      <c r="BH213" s="11">
        <v>155.30000000000001</v>
      </c>
      <c r="BI213">
        <f t="shared" si="131"/>
        <v>6</v>
      </c>
      <c r="BJ213">
        <f t="shared" si="132"/>
        <v>1</v>
      </c>
      <c r="BK213">
        <f t="shared" si="133"/>
        <v>2</v>
      </c>
      <c r="BL213">
        <f t="shared" si="134"/>
        <v>5</v>
      </c>
      <c r="BM213">
        <f t="shared" si="135"/>
        <v>20</v>
      </c>
      <c r="BN213" s="11">
        <v>33.799999999999997</v>
      </c>
      <c r="BO213">
        <f t="shared" si="136"/>
        <v>10</v>
      </c>
      <c r="BR213">
        <v>1</v>
      </c>
      <c r="BS213">
        <v>10</v>
      </c>
      <c r="BT213">
        <v>20</v>
      </c>
      <c r="BU213">
        <v>2</v>
      </c>
      <c r="BV213">
        <v>5</v>
      </c>
      <c r="BW213">
        <v>20</v>
      </c>
      <c r="BX213">
        <v>3</v>
      </c>
      <c r="BY213">
        <v>5</v>
      </c>
      <c r="BZ213">
        <v>20</v>
      </c>
      <c r="CA213">
        <v>4</v>
      </c>
      <c r="CB213">
        <v>13</v>
      </c>
      <c r="CC213">
        <v>1</v>
      </c>
      <c r="CE213" t="s">
        <v>82</v>
      </c>
      <c r="CF213">
        <v>13</v>
      </c>
      <c r="CG213">
        <v>19</v>
      </c>
      <c r="CH213" t="s">
        <v>81</v>
      </c>
      <c r="CI213">
        <v>4</v>
      </c>
      <c r="CJ213">
        <v>19</v>
      </c>
    </row>
    <row r="214" spans="1:88" ht="15.6">
      <c r="A214" s="2">
        <v>20210801</v>
      </c>
      <c r="B214" s="2">
        <v>691</v>
      </c>
      <c r="C214" s="2">
        <v>643</v>
      </c>
      <c r="D214" s="2">
        <v>614</v>
      </c>
      <c r="E214" s="2">
        <v>596</v>
      </c>
      <c r="F214" s="2">
        <v>590</v>
      </c>
      <c r="G214" s="2">
        <v>599</v>
      </c>
      <c r="H214" s="2">
        <v>617</v>
      </c>
      <c r="I214" s="2">
        <v>637</v>
      </c>
      <c r="J214" s="2">
        <v>678</v>
      </c>
      <c r="K214" s="2">
        <v>702</v>
      </c>
      <c r="L214" s="2">
        <v>725</v>
      </c>
      <c r="M214" s="2">
        <v>710</v>
      </c>
      <c r="N214" s="2">
        <v>715</v>
      </c>
      <c r="O214" s="2">
        <v>745</v>
      </c>
      <c r="P214" s="2">
        <v>778</v>
      </c>
      <c r="Q214" s="2">
        <v>786</v>
      </c>
      <c r="R214" s="2">
        <v>832</v>
      </c>
      <c r="S214" s="2">
        <v>911</v>
      </c>
      <c r="T214" s="2">
        <v>944</v>
      </c>
      <c r="U214" s="2">
        <v>948</v>
      </c>
      <c r="V214" s="2">
        <v>932</v>
      </c>
      <c r="W214" s="2">
        <v>889</v>
      </c>
      <c r="X214" s="2">
        <v>824</v>
      </c>
      <c r="Y214" s="2">
        <v>767</v>
      </c>
      <c r="AA214" s="4">
        <v>44409</v>
      </c>
      <c r="AB214">
        <f t="shared" si="104"/>
        <v>0.72890295358649793</v>
      </c>
      <c r="AC214">
        <f t="shared" si="105"/>
        <v>0.67827004219409281</v>
      </c>
      <c r="AD214">
        <f t="shared" si="106"/>
        <v>0.64767932489451474</v>
      </c>
      <c r="AE214">
        <f t="shared" si="107"/>
        <v>0.62869198312236285</v>
      </c>
      <c r="AF214">
        <f t="shared" si="108"/>
        <v>0.62236286919831219</v>
      </c>
      <c r="AG214">
        <f t="shared" si="109"/>
        <v>0.63185654008438819</v>
      </c>
      <c r="AH214">
        <f t="shared" si="110"/>
        <v>0.65084388185654007</v>
      </c>
      <c r="AI214">
        <f t="shared" si="111"/>
        <v>0.67194092827004215</v>
      </c>
      <c r="AJ214">
        <f t="shared" si="112"/>
        <v>0.71518987341772156</v>
      </c>
      <c r="AK214">
        <f t="shared" si="113"/>
        <v>0.740506329113924</v>
      </c>
      <c r="AL214">
        <f t="shared" si="114"/>
        <v>0.76476793248945152</v>
      </c>
      <c r="AM214">
        <f t="shared" si="115"/>
        <v>0.74894514767932485</v>
      </c>
      <c r="AN214">
        <f t="shared" si="116"/>
        <v>0.75421940928270037</v>
      </c>
      <c r="AO214">
        <f t="shared" si="117"/>
        <v>0.78586497890295359</v>
      </c>
      <c r="AP214">
        <f t="shared" si="118"/>
        <v>0.82067510548523204</v>
      </c>
      <c r="AQ214">
        <f t="shared" si="119"/>
        <v>0.82911392405063289</v>
      </c>
      <c r="AR214">
        <f t="shared" si="120"/>
        <v>0.87763713080168781</v>
      </c>
      <c r="AS214">
        <f t="shared" si="121"/>
        <v>0.96097046413502107</v>
      </c>
      <c r="AT214">
        <f t="shared" si="122"/>
        <v>0.99578059071729963</v>
      </c>
      <c r="AU214">
        <f t="shared" si="123"/>
        <v>1</v>
      </c>
      <c r="AV214">
        <f t="shared" si="124"/>
        <v>0.9831223628691983</v>
      </c>
      <c r="AW214">
        <f t="shared" si="125"/>
        <v>0.93776371308016881</v>
      </c>
      <c r="AX214">
        <f t="shared" si="126"/>
        <v>0.86919831223628696</v>
      </c>
      <c r="AY214">
        <f t="shared" si="127"/>
        <v>0.80907172995780585</v>
      </c>
      <c r="AZ214">
        <f t="shared" si="128"/>
        <v>0.62236286919831219</v>
      </c>
      <c r="BA214" s="9" t="s">
        <v>40</v>
      </c>
      <c r="BB214" t="str" cm="1">
        <f t="array" ref="BB214">_xlfn.SWITCH(MONTH($AA214),3,"봄",4,"봄",5,"봄",6,"여름",7,"여름",8,"여름",9,"가을",10,"가을",11,"가을",12,"겨울",1,"겨울",2,"겨울")</f>
        <v>여름</v>
      </c>
      <c r="BD214" t="str">
        <f t="shared" si="129"/>
        <v>휴일</v>
      </c>
      <c r="BE214" s="6">
        <f>[1]ptemp!$F214</f>
        <v>15</v>
      </c>
      <c r="BF214">
        <f>[1]solar!$E214</f>
        <v>12</v>
      </c>
      <c r="BG214" t="str">
        <f t="shared" si="130"/>
        <v>1</v>
      </c>
      <c r="BH214" s="11">
        <v>0.9</v>
      </c>
      <c r="BI214">
        <f t="shared" si="131"/>
        <v>7</v>
      </c>
      <c r="BJ214">
        <f t="shared" si="132"/>
        <v>2</v>
      </c>
      <c r="BK214">
        <f t="shared" si="133"/>
        <v>2</v>
      </c>
      <c r="BL214">
        <f t="shared" si="134"/>
        <v>5</v>
      </c>
      <c r="BM214">
        <f t="shared" si="135"/>
        <v>20</v>
      </c>
      <c r="BN214" s="11">
        <v>33.700000000000003</v>
      </c>
      <c r="BO214">
        <f t="shared" si="136"/>
        <v>10</v>
      </c>
      <c r="BR214">
        <v>1</v>
      </c>
      <c r="BS214">
        <v>10</v>
      </c>
      <c r="BT214">
        <v>21</v>
      </c>
      <c r="BU214">
        <v>2</v>
      </c>
      <c r="BV214">
        <v>5</v>
      </c>
      <c r="BW214">
        <v>18</v>
      </c>
      <c r="BX214">
        <v>3</v>
      </c>
      <c r="BY214">
        <v>5</v>
      </c>
      <c r="BZ214">
        <v>18</v>
      </c>
      <c r="CA214">
        <v>4</v>
      </c>
      <c r="CB214">
        <v>13</v>
      </c>
      <c r="CC214">
        <v>20</v>
      </c>
      <c r="CE214" t="s">
        <v>82</v>
      </c>
      <c r="CF214">
        <v>4</v>
      </c>
      <c r="CG214">
        <v>19</v>
      </c>
      <c r="CH214" t="s">
        <v>81</v>
      </c>
      <c r="CI214">
        <v>11</v>
      </c>
      <c r="CJ214">
        <v>19</v>
      </c>
    </row>
    <row r="215" spans="1:88" ht="15.6">
      <c r="A215" s="2">
        <v>20210802</v>
      </c>
      <c r="B215" s="2">
        <v>697</v>
      </c>
      <c r="C215" s="2">
        <v>647</v>
      </c>
      <c r="D215" s="2">
        <v>617</v>
      </c>
      <c r="E215" s="2">
        <v>600</v>
      </c>
      <c r="F215" s="2">
        <v>594</v>
      </c>
      <c r="G215" s="2">
        <v>607</v>
      </c>
      <c r="H215" s="2">
        <v>633</v>
      </c>
      <c r="I215" s="2">
        <v>673</v>
      </c>
      <c r="J215" s="2">
        <v>743</v>
      </c>
      <c r="K215" s="2">
        <v>819</v>
      </c>
      <c r="L215" s="2">
        <v>868</v>
      </c>
      <c r="M215" s="2">
        <v>862</v>
      </c>
      <c r="N215" s="2">
        <v>856</v>
      </c>
      <c r="O215" s="2">
        <v>893</v>
      </c>
      <c r="P215" s="2">
        <v>925</v>
      </c>
      <c r="Q215" s="2">
        <v>904</v>
      </c>
      <c r="R215" s="2">
        <v>933</v>
      </c>
      <c r="S215" s="2">
        <v>985</v>
      </c>
      <c r="T215" s="2">
        <v>1131</v>
      </c>
      <c r="U215" s="2">
        <v>1032</v>
      </c>
      <c r="V215" s="2">
        <v>948</v>
      </c>
      <c r="W215" s="2">
        <v>899</v>
      </c>
      <c r="X215" s="2">
        <v>831</v>
      </c>
      <c r="Y215" s="2">
        <v>779</v>
      </c>
      <c r="AA215" s="4">
        <v>44410</v>
      </c>
      <c r="AB215">
        <f t="shared" si="104"/>
        <v>0.61626878868258184</v>
      </c>
      <c r="AC215">
        <f t="shared" si="105"/>
        <v>0.57206012378426174</v>
      </c>
      <c r="AD215">
        <f t="shared" si="106"/>
        <v>0.54553492484526966</v>
      </c>
      <c r="AE215">
        <f t="shared" si="107"/>
        <v>0.5305039787798409</v>
      </c>
      <c r="AF215">
        <f t="shared" si="108"/>
        <v>0.5251989389920424</v>
      </c>
      <c r="AG215">
        <f t="shared" si="109"/>
        <v>0.53669319186560571</v>
      </c>
      <c r="AH215">
        <f t="shared" si="110"/>
        <v>0.55968169761273212</v>
      </c>
      <c r="AI215">
        <f t="shared" si="111"/>
        <v>0.59504862953138815</v>
      </c>
      <c r="AJ215">
        <f t="shared" si="112"/>
        <v>0.65694076038903626</v>
      </c>
      <c r="AK215">
        <f t="shared" si="113"/>
        <v>0.72413793103448276</v>
      </c>
      <c r="AL215">
        <f t="shared" si="114"/>
        <v>0.76746242263483644</v>
      </c>
      <c r="AM215">
        <f t="shared" si="115"/>
        <v>0.76215738284703805</v>
      </c>
      <c r="AN215">
        <f t="shared" si="116"/>
        <v>0.75685234305923965</v>
      </c>
      <c r="AO215">
        <f t="shared" si="117"/>
        <v>0.78956675508399643</v>
      </c>
      <c r="AP215">
        <f t="shared" si="118"/>
        <v>0.81786030061892134</v>
      </c>
      <c r="AQ215">
        <f t="shared" si="119"/>
        <v>0.79929266136162691</v>
      </c>
      <c r="AR215">
        <f t="shared" si="120"/>
        <v>0.82493368700265257</v>
      </c>
      <c r="AS215">
        <f t="shared" si="121"/>
        <v>0.87091069849690539</v>
      </c>
      <c r="AT215">
        <f t="shared" si="122"/>
        <v>1</v>
      </c>
      <c r="AU215">
        <f t="shared" si="123"/>
        <v>0.91246684350132623</v>
      </c>
      <c r="AV215">
        <f t="shared" si="124"/>
        <v>0.8381962864721485</v>
      </c>
      <c r="AW215">
        <f t="shared" si="125"/>
        <v>0.79487179487179482</v>
      </c>
      <c r="AX215">
        <f t="shared" si="126"/>
        <v>0.73474801061007955</v>
      </c>
      <c r="AY215">
        <f t="shared" si="127"/>
        <v>0.68877099911582673</v>
      </c>
      <c r="AZ215">
        <f t="shared" si="128"/>
        <v>0.5251989389920424</v>
      </c>
      <c r="BA215" s="6" t="s">
        <v>34</v>
      </c>
      <c r="BB215" t="str" cm="1">
        <f t="array" ref="BB215">_xlfn.SWITCH(MONTH($AA215),3,"봄",4,"봄",5,"봄",6,"여름",7,"여름",8,"여름",9,"가을",10,"가을",11,"가을",12,"겨울",1,"겨울",2,"겨울")</f>
        <v>여름</v>
      </c>
      <c r="BD215" t="str">
        <f t="shared" si="129"/>
        <v/>
      </c>
      <c r="BE215" s="6">
        <f>[1]ptemp!$F215</f>
        <v>15</v>
      </c>
      <c r="BF215">
        <f>[1]solar!$E215</f>
        <v>9</v>
      </c>
      <c r="BG215" t="str">
        <f t="shared" si="130"/>
        <v>1</v>
      </c>
      <c r="BH215" s="11">
        <v>20.100000000000001</v>
      </c>
      <c r="BI215">
        <f t="shared" si="131"/>
        <v>1</v>
      </c>
      <c r="BJ215">
        <f t="shared" si="132"/>
        <v>0</v>
      </c>
      <c r="BK215">
        <f t="shared" si="133"/>
        <v>2</v>
      </c>
      <c r="BL215">
        <f t="shared" si="134"/>
        <v>5</v>
      </c>
      <c r="BM215">
        <f t="shared" si="135"/>
        <v>19</v>
      </c>
      <c r="BN215" s="11">
        <v>33.299999999999997</v>
      </c>
      <c r="BO215">
        <f t="shared" si="136"/>
        <v>10</v>
      </c>
      <c r="BR215">
        <v>1</v>
      </c>
      <c r="BS215">
        <v>9</v>
      </c>
      <c r="BT215">
        <v>20</v>
      </c>
      <c r="BU215">
        <v>2</v>
      </c>
      <c r="BV215">
        <v>5</v>
      </c>
      <c r="BW215">
        <v>20</v>
      </c>
      <c r="BX215">
        <v>3</v>
      </c>
      <c r="BY215">
        <v>5</v>
      </c>
      <c r="BZ215">
        <v>19</v>
      </c>
      <c r="CA215">
        <v>4</v>
      </c>
      <c r="CB215">
        <v>3</v>
      </c>
      <c r="CC215">
        <v>19</v>
      </c>
      <c r="CE215" t="s">
        <v>82</v>
      </c>
      <c r="CF215">
        <v>4</v>
      </c>
      <c r="CG215">
        <v>19</v>
      </c>
      <c r="CH215" t="s">
        <v>81</v>
      </c>
      <c r="CI215">
        <v>10</v>
      </c>
      <c r="CJ215">
        <v>19</v>
      </c>
    </row>
    <row r="216" spans="1:88" ht="15.6">
      <c r="A216" s="2">
        <v>20210803</v>
      </c>
      <c r="B216" s="2">
        <v>700</v>
      </c>
      <c r="C216" s="2">
        <v>656</v>
      </c>
      <c r="D216" s="2">
        <v>631</v>
      </c>
      <c r="E216" s="2">
        <v>607</v>
      </c>
      <c r="F216" s="2">
        <v>600</v>
      </c>
      <c r="G216" s="2">
        <v>614</v>
      </c>
      <c r="H216" s="2">
        <v>636</v>
      </c>
      <c r="I216" s="2">
        <v>674</v>
      </c>
      <c r="J216" s="2">
        <v>753</v>
      </c>
      <c r="K216" s="2">
        <v>806</v>
      </c>
      <c r="L216" s="2">
        <v>803</v>
      </c>
      <c r="M216" s="2">
        <v>829</v>
      </c>
      <c r="N216" s="2">
        <v>849</v>
      </c>
      <c r="O216" s="2">
        <v>891</v>
      </c>
      <c r="P216" s="2">
        <v>885</v>
      </c>
      <c r="Q216" s="2">
        <v>880</v>
      </c>
      <c r="R216" s="2">
        <v>910</v>
      </c>
      <c r="S216" s="2">
        <v>958</v>
      </c>
      <c r="T216" s="2">
        <v>969</v>
      </c>
      <c r="U216" s="2">
        <v>968</v>
      </c>
      <c r="V216" s="2">
        <v>940</v>
      </c>
      <c r="W216" s="2">
        <v>890</v>
      </c>
      <c r="X216" s="2">
        <v>814</v>
      </c>
      <c r="Y216" s="2">
        <v>752</v>
      </c>
      <c r="AA216" s="4">
        <v>44411</v>
      </c>
      <c r="AB216">
        <f t="shared" si="104"/>
        <v>0.72239422084623328</v>
      </c>
      <c r="AC216">
        <f t="shared" si="105"/>
        <v>0.67698658410732715</v>
      </c>
      <c r="AD216">
        <f t="shared" si="106"/>
        <v>0.65118679050567596</v>
      </c>
      <c r="AE216">
        <f t="shared" si="107"/>
        <v>0.62641898864809087</v>
      </c>
      <c r="AF216">
        <f t="shared" si="108"/>
        <v>0.61919504643962853</v>
      </c>
      <c r="AG216">
        <f t="shared" si="109"/>
        <v>0.6336429308565531</v>
      </c>
      <c r="AH216">
        <f t="shared" si="110"/>
        <v>0.65634674922600622</v>
      </c>
      <c r="AI216">
        <f t="shared" si="111"/>
        <v>0.695562435500516</v>
      </c>
      <c r="AJ216">
        <f t="shared" si="112"/>
        <v>0.77708978328173373</v>
      </c>
      <c r="AK216">
        <f t="shared" si="113"/>
        <v>0.83178534571723428</v>
      </c>
      <c r="AL216">
        <f t="shared" si="114"/>
        <v>0.8286893704850361</v>
      </c>
      <c r="AM216">
        <f t="shared" si="115"/>
        <v>0.85552115583075339</v>
      </c>
      <c r="AN216">
        <f t="shared" si="116"/>
        <v>0.87616099071207432</v>
      </c>
      <c r="AO216">
        <f t="shared" si="117"/>
        <v>0.91950464396284826</v>
      </c>
      <c r="AP216">
        <f t="shared" si="118"/>
        <v>0.91331269349845201</v>
      </c>
      <c r="AQ216">
        <f t="shared" si="119"/>
        <v>0.90815273477812175</v>
      </c>
      <c r="AR216">
        <f t="shared" si="120"/>
        <v>0.9391124871001032</v>
      </c>
      <c r="AS216">
        <f t="shared" si="121"/>
        <v>0.98864809081527349</v>
      </c>
      <c r="AT216">
        <f t="shared" si="122"/>
        <v>1</v>
      </c>
      <c r="AU216">
        <f t="shared" si="123"/>
        <v>0.9989680082559339</v>
      </c>
      <c r="AV216">
        <f t="shared" si="124"/>
        <v>0.97007223942208465</v>
      </c>
      <c r="AW216">
        <f t="shared" si="125"/>
        <v>0.91847265221878227</v>
      </c>
      <c r="AX216">
        <f t="shared" si="126"/>
        <v>0.84004127966976261</v>
      </c>
      <c r="AY216">
        <f t="shared" si="127"/>
        <v>0.77605779153766774</v>
      </c>
      <c r="AZ216">
        <f t="shared" si="128"/>
        <v>0.61919504643962853</v>
      </c>
      <c r="BA216" s="8" t="s">
        <v>35</v>
      </c>
      <c r="BB216" t="str" cm="1">
        <f t="array" ref="BB216">_xlfn.SWITCH(MONTH($AA216),3,"봄",4,"봄",5,"봄",6,"여름",7,"여름",8,"여름",9,"가을",10,"가을",11,"가을",12,"겨울",1,"겨울",2,"겨울")</f>
        <v>여름</v>
      </c>
      <c r="BD216" t="str">
        <f t="shared" si="129"/>
        <v/>
      </c>
      <c r="BE216" s="6">
        <f>[1]ptemp!$F216</f>
        <v>15</v>
      </c>
      <c r="BF216">
        <f>[1]solar!$E216</f>
        <v>14</v>
      </c>
      <c r="BG216" t="str">
        <f t="shared" si="130"/>
        <v>1</v>
      </c>
      <c r="BH216" s="11">
        <v>1.4</v>
      </c>
      <c r="BI216">
        <f t="shared" si="131"/>
        <v>2</v>
      </c>
      <c r="BJ216">
        <f t="shared" si="132"/>
        <v>0</v>
      </c>
      <c r="BK216">
        <f t="shared" si="133"/>
        <v>2</v>
      </c>
      <c r="BL216">
        <f t="shared" si="134"/>
        <v>5</v>
      </c>
      <c r="BM216">
        <f t="shared" si="135"/>
        <v>19</v>
      </c>
      <c r="BN216" s="11">
        <v>34.299999999999997</v>
      </c>
      <c r="BO216">
        <f t="shared" si="136"/>
        <v>10</v>
      </c>
      <c r="BR216">
        <v>1</v>
      </c>
      <c r="BS216">
        <v>4</v>
      </c>
      <c r="BT216">
        <v>20</v>
      </c>
      <c r="BU216">
        <v>2</v>
      </c>
      <c r="BV216">
        <v>5</v>
      </c>
      <c r="BW216">
        <v>11</v>
      </c>
      <c r="BX216">
        <v>3</v>
      </c>
      <c r="BY216">
        <v>5</v>
      </c>
      <c r="BZ216">
        <v>19</v>
      </c>
      <c r="CA216">
        <v>4</v>
      </c>
      <c r="CB216">
        <v>13</v>
      </c>
      <c r="CC216">
        <v>20</v>
      </c>
      <c r="CE216" t="s">
        <v>82</v>
      </c>
      <c r="CF216">
        <v>11</v>
      </c>
      <c r="CG216">
        <v>19</v>
      </c>
      <c r="CH216" t="s">
        <v>81</v>
      </c>
      <c r="CI216">
        <v>12</v>
      </c>
      <c r="CJ216">
        <v>19</v>
      </c>
    </row>
    <row r="217" spans="1:88" ht="15.6">
      <c r="A217" s="2">
        <v>20210804</v>
      </c>
      <c r="B217" s="2">
        <v>689</v>
      </c>
      <c r="C217" s="2">
        <v>645</v>
      </c>
      <c r="D217" s="2">
        <v>618</v>
      </c>
      <c r="E217" s="2">
        <v>602</v>
      </c>
      <c r="F217" s="2">
        <v>599</v>
      </c>
      <c r="G217" s="2">
        <v>608</v>
      </c>
      <c r="H217" s="2">
        <v>630</v>
      </c>
      <c r="I217" s="2">
        <v>656</v>
      </c>
      <c r="J217" s="2">
        <v>705</v>
      </c>
      <c r="K217" s="2">
        <v>762</v>
      </c>
      <c r="L217" s="2">
        <v>800</v>
      </c>
      <c r="M217" s="2">
        <v>813</v>
      </c>
      <c r="N217" s="2">
        <v>834</v>
      </c>
      <c r="O217" s="2">
        <v>888</v>
      </c>
      <c r="P217" s="2">
        <v>901</v>
      </c>
      <c r="Q217" s="2">
        <v>901</v>
      </c>
      <c r="R217" s="2">
        <v>961</v>
      </c>
      <c r="S217" s="2">
        <v>990</v>
      </c>
      <c r="T217" s="2">
        <v>989</v>
      </c>
      <c r="U217" s="2">
        <v>992</v>
      </c>
      <c r="V217" s="2">
        <v>968</v>
      </c>
      <c r="W217" s="2">
        <v>912</v>
      </c>
      <c r="X217" s="2">
        <v>835</v>
      </c>
      <c r="Y217" s="2">
        <v>776</v>
      </c>
      <c r="AA217" s="4">
        <v>44412</v>
      </c>
      <c r="AB217">
        <f t="shared" si="104"/>
        <v>0.69455645161290325</v>
      </c>
      <c r="AC217">
        <f t="shared" si="105"/>
        <v>0.65020161290322576</v>
      </c>
      <c r="AD217">
        <f t="shared" si="106"/>
        <v>0.62298387096774188</v>
      </c>
      <c r="AE217">
        <f t="shared" si="107"/>
        <v>0.60685483870967738</v>
      </c>
      <c r="AF217">
        <f t="shared" si="108"/>
        <v>0.60383064516129037</v>
      </c>
      <c r="AG217">
        <f t="shared" si="109"/>
        <v>0.61290322580645162</v>
      </c>
      <c r="AH217">
        <f t="shared" si="110"/>
        <v>0.63508064516129037</v>
      </c>
      <c r="AI217">
        <f t="shared" si="111"/>
        <v>0.66129032258064513</v>
      </c>
      <c r="AJ217">
        <f t="shared" si="112"/>
        <v>0.71068548387096775</v>
      </c>
      <c r="AK217">
        <f t="shared" si="113"/>
        <v>0.76814516129032262</v>
      </c>
      <c r="AL217">
        <f t="shared" si="114"/>
        <v>0.80645161290322576</v>
      </c>
      <c r="AM217">
        <f t="shared" si="115"/>
        <v>0.81955645161290325</v>
      </c>
      <c r="AN217">
        <f t="shared" si="116"/>
        <v>0.84072580645161288</v>
      </c>
      <c r="AO217">
        <f t="shared" si="117"/>
        <v>0.89516129032258063</v>
      </c>
      <c r="AP217">
        <f t="shared" si="118"/>
        <v>0.90826612903225812</v>
      </c>
      <c r="AQ217">
        <f t="shared" si="119"/>
        <v>0.90826612903225812</v>
      </c>
      <c r="AR217">
        <f t="shared" si="120"/>
        <v>0.96875</v>
      </c>
      <c r="AS217">
        <f t="shared" si="121"/>
        <v>0.99798387096774188</v>
      </c>
      <c r="AT217">
        <f t="shared" si="122"/>
        <v>0.99697580645161288</v>
      </c>
      <c r="AU217">
        <f t="shared" si="123"/>
        <v>1</v>
      </c>
      <c r="AV217">
        <f t="shared" si="124"/>
        <v>0.97580645161290325</v>
      </c>
      <c r="AW217">
        <f t="shared" si="125"/>
        <v>0.91935483870967738</v>
      </c>
      <c r="AX217">
        <f t="shared" si="126"/>
        <v>0.84173387096774188</v>
      </c>
      <c r="AY217">
        <f t="shared" si="127"/>
        <v>0.782258064516129</v>
      </c>
      <c r="AZ217">
        <f t="shared" si="128"/>
        <v>0.60383064516129037</v>
      </c>
      <c r="BA217" s="9" t="s">
        <v>36</v>
      </c>
      <c r="BB217" t="str" cm="1">
        <f t="array" ref="BB217">_xlfn.SWITCH(MONTH($AA217),3,"봄",4,"봄",5,"봄",6,"여름",7,"여름",8,"여름",9,"가을",10,"가을",11,"가을",12,"겨울",1,"겨울",2,"겨울")</f>
        <v>여름</v>
      </c>
      <c r="BD217" t="str">
        <f t="shared" si="129"/>
        <v/>
      </c>
      <c r="BE217" s="6">
        <f>[1]ptemp!$F217</f>
        <v>15</v>
      </c>
      <c r="BF217">
        <f>[1]solar!$E217</f>
        <v>15</v>
      </c>
      <c r="BG217" t="str">
        <f t="shared" si="130"/>
        <v>0</v>
      </c>
      <c r="BH217" s="11"/>
      <c r="BI217">
        <f t="shared" si="131"/>
        <v>3</v>
      </c>
      <c r="BJ217">
        <f t="shared" si="132"/>
        <v>0</v>
      </c>
      <c r="BK217">
        <f t="shared" si="133"/>
        <v>2</v>
      </c>
      <c r="BL217">
        <f t="shared" si="134"/>
        <v>5</v>
      </c>
      <c r="BM217">
        <f t="shared" si="135"/>
        <v>20</v>
      </c>
      <c r="BN217" s="11">
        <v>34.1</v>
      </c>
      <c r="BO217">
        <f t="shared" si="136"/>
        <v>10</v>
      </c>
      <c r="BR217">
        <v>1</v>
      </c>
      <c r="BS217">
        <v>4</v>
      </c>
      <c r="BT217">
        <v>20</v>
      </c>
      <c r="BU217">
        <v>2</v>
      </c>
      <c r="BV217">
        <v>5</v>
      </c>
      <c r="BW217">
        <v>20</v>
      </c>
      <c r="BX217">
        <v>3</v>
      </c>
      <c r="BY217">
        <v>4</v>
      </c>
      <c r="BZ217">
        <v>20</v>
      </c>
      <c r="CA217">
        <v>4</v>
      </c>
      <c r="CB217">
        <v>13</v>
      </c>
      <c r="CC217">
        <v>19</v>
      </c>
      <c r="CE217" t="s">
        <v>82</v>
      </c>
      <c r="CF217">
        <v>5</v>
      </c>
      <c r="CG217">
        <v>19</v>
      </c>
      <c r="CH217" t="s">
        <v>81</v>
      </c>
      <c r="CI217">
        <v>13</v>
      </c>
      <c r="CJ217">
        <v>19</v>
      </c>
    </row>
    <row r="218" spans="1:88" ht="15.6">
      <c r="A218" s="2">
        <v>20210805</v>
      </c>
      <c r="B218" s="2">
        <v>711</v>
      </c>
      <c r="C218" s="2">
        <v>662</v>
      </c>
      <c r="D218" s="2">
        <v>633</v>
      </c>
      <c r="E218" s="2">
        <v>612</v>
      </c>
      <c r="F218" s="2">
        <v>609</v>
      </c>
      <c r="G218" s="2">
        <v>621</v>
      </c>
      <c r="H218" s="2">
        <v>650</v>
      </c>
      <c r="I218" s="2">
        <v>682</v>
      </c>
      <c r="J218" s="2">
        <v>741</v>
      </c>
      <c r="K218" s="2">
        <v>802</v>
      </c>
      <c r="L218" s="2">
        <v>832</v>
      </c>
      <c r="M218" s="2">
        <v>868</v>
      </c>
      <c r="N218" s="2">
        <v>884</v>
      </c>
      <c r="O218" s="2">
        <v>896</v>
      </c>
      <c r="P218" s="2">
        <v>889</v>
      </c>
      <c r="Q218" s="2">
        <v>923</v>
      </c>
      <c r="R218" s="2">
        <v>984</v>
      </c>
      <c r="S218" s="2">
        <v>1008</v>
      </c>
      <c r="T218" s="2">
        <v>1015</v>
      </c>
      <c r="U218" s="2">
        <v>1008</v>
      </c>
      <c r="V218" s="2">
        <v>972</v>
      </c>
      <c r="W218" s="2">
        <v>912</v>
      </c>
      <c r="X218" s="2">
        <v>834</v>
      </c>
      <c r="Y218" s="2">
        <v>773</v>
      </c>
      <c r="AA218" s="4">
        <v>44413</v>
      </c>
      <c r="AB218">
        <f t="shared" si="104"/>
        <v>0.70049261083743841</v>
      </c>
      <c r="AC218">
        <f t="shared" si="105"/>
        <v>0.65221674876847291</v>
      </c>
      <c r="AD218">
        <f t="shared" si="106"/>
        <v>0.62364532019704433</v>
      </c>
      <c r="AE218">
        <f t="shared" si="107"/>
        <v>0.60295566502463049</v>
      </c>
      <c r="AF218">
        <f t="shared" si="108"/>
        <v>0.6</v>
      </c>
      <c r="AG218">
        <f t="shared" si="109"/>
        <v>0.61182266009852215</v>
      </c>
      <c r="AH218">
        <f t="shared" si="110"/>
        <v>0.64039408866995073</v>
      </c>
      <c r="AI218">
        <f t="shared" si="111"/>
        <v>0.67192118226600983</v>
      </c>
      <c r="AJ218">
        <f t="shared" si="112"/>
        <v>0.73004926108374379</v>
      </c>
      <c r="AK218">
        <f t="shared" si="113"/>
        <v>0.79014778325123147</v>
      </c>
      <c r="AL218">
        <f t="shared" si="114"/>
        <v>0.81970443349753697</v>
      </c>
      <c r="AM218">
        <f t="shared" si="115"/>
        <v>0.85517241379310349</v>
      </c>
      <c r="AN218">
        <f t="shared" si="116"/>
        <v>0.87093596059113298</v>
      </c>
      <c r="AO218">
        <f t="shared" si="117"/>
        <v>0.88275862068965516</v>
      </c>
      <c r="AP218">
        <f t="shared" si="118"/>
        <v>0.87586206896551722</v>
      </c>
      <c r="AQ218">
        <f t="shared" si="119"/>
        <v>0.90935960591133003</v>
      </c>
      <c r="AR218">
        <f t="shared" si="120"/>
        <v>0.9694581280788177</v>
      </c>
      <c r="AS218">
        <f t="shared" si="121"/>
        <v>0.99310344827586206</v>
      </c>
      <c r="AT218">
        <f t="shared" si="122"/>
        <v>1</v>
      </c>
      <c r="AU218">
        <f t="shared" si="123"/>
        <v>0.99310344827586206</v>
      </c>
      <c r="AV218">
        <f t="shared" si="124"/>
        <v>0.95763546798029553</v>
      </c>
      <c r="AW218">
        <f t="shared" si="125"/>
        <v>0.89852216748768476</v>
      </c>
      <c r="AX218">
        <f t="shared" si="126"/>
        <v>0.82167487684729068</v>
      </c>
      <c r="AY218">
        <f t="shared" si="127"/>
        <v>0.761576354679803</v>
      </c>
      <c r="AZ218">
        <f t="shared" si="128"/>
        <v>0.6</v>
      </c>
      <c r="BA218" s="6" t="s">
        <v>37</v>
      </c>
      <c r="BB218" t="str" cm="1">
        <f t="array" ref="BB218">_xlfn.SWITCH(MONTH($AA218),3,"봄",4,"봄",5,"봄",6,"여름",7,"여름",8,"여름",9,"가을",10,"가을",11,"가을",12,"겨울",1,"겨울",2,"겨울")</f>
        <v>여름</v>
      </c>
      <c r="BD218" t="str">
        <f t="shared" si="129"/>
        <v/>
      </c>
      <c r="BE218" s="6">
        <f>[1]ptemp!$F218</f>
        <v>15</v>
      </c>
      <c r="BF218">
        <f>[1]solar!$E218</f>
        <v>14</v>
      </c>
      <c r="BG218" t="str">
        <f t="shared" si="130"/>
        <v>0</v>
      </c>
      <c r="BH218" s="11"/>
      <c r="BI218">
        <f t="shared" si="131"/>
        <v>4</v>
      </c>
      <c r="BJ218">
        <f t="shared" si="132"/>
        <v>0</v>
      </c>
      <c r="BK218">
        <f t="shared" si="133"/>
        <v>2</v>
      </c>
      <c r="BL218">
        <f t="shared" si="134"/>
        <v>5</v>
      </c>
      <c r="BM218">
        <f t="shared" si="135"/>
        <v>19</v>
      </c>
      <c r="BN218" s="11">
        <v>34.4</v>
      </c>
      <c r="BO218">
        <f t="shared" si="136"/>
        <v>10</v>
      </c>
      <c r="BR218">
        <v>1</v>
      </c>
      <c r="BS218">
        <v>4</v>
      </c>
      <c r="BT218">
        <v>20</v>
      </c>
      <c r="BU218">
        <v>2</v>
      </c>
      <c r="BV218">
        <v>5</v>
      </c>
      <c r="BW218">
        <v>18</v>
      </c>
      <c r="BX218">
        <v>3</v>
      </c>
      <c r="BY218">
        <v>4</v>
      </c>
      <c r="BZ218">
        <v>18</v>
      </c>
      <c r="CA218">
        <v>4</v>
      </c>
      <c r="CB218">
        <v>5</v>
      </c>
      <c r="CC218">
        <v>18</v>
      </c>
      <c r="CE218" t="s">
        <v>82</v>
      </c>
      <c r="CF218">
        <v>4</v>
      </c>
      <c r="CG218">
        <v>18</v>
      </c>
      <c r="CH218" t="s">
        <v>81</v>
      </c>
      <c r="CI218">
        <v>4</v>
      </c>
      <c r="CJ218">
        <v>19</v>
      </c>
    </row>
    <row r="219" spans="1:88" ht="15.6">
      <c r="A219" s="2">
        <v>20210806</v>
      </c>
      <c r="B219" s="2">
        <v>704</v>
      </c>
      <c r="C219" s="2">
        <v>659</v>
      </c>
      <c r="D219" s="2">
        <v>629</v>
      </c>
      <c r="E219" s="2">
        <v>610</v>
      </c>
      <c r="F219" s="2">
        <v>603</v>
      </c>
      <c r="G219" s="2">
        <v>609</v>
      </c>
      <c r="H219" s="2">
        <v>633</v>
      </c>
      <c r="I219" s="2">
        <v>658</v>
      </c>
      <c r="J219" s="2">
        <v>724</v>
      </c>
      <c r="K219" s="2">
        <v>775</v>
      </c>
      <c r="L219" s="2">
        <v>813</v>
      </c>
      <c r="M219" s="2">
        <v>844</v>
      </c>
      <c r="N219" s="2">
        <v>859</v>
      </c>
      <c r="O219" s="2">
        <v>881</v>
      </c>
      <c r="P219" s="2">
        <v>899</v>
      </c>
      <c r="Q219" s="2">
        <v>937</v>
      </c>
      <c r="R219" s="2">
        <v>983</v>
      </c>
      <c r="S219" s="2">
        <v>1044</v>
      </c>
      <c r="T219" s="2">
        <v>1037</v>
      </c>
      <c r="U219" s="2">
        <v>1014</v>
      </c>
      <c r="V219" s="2">
        <v>983</v>
      </c>
      <c r="W219" s="2">
        <v>929</v>
      </c>
      <c r="X219" s="2">
        <v>850</v>
      </c>
      <c r="Y219" s="2">
        <v>788</v>
      </c>
      <c r="AA219" s="4">
        <v>44414</v>
      </c>
      <c r="AB219">
        <f t="shared" si="104"/>
        <v>0.67432950191570884</v>
      </c>
      <c r="AC219">
        <f t="shared" si="105"/>
        <v>0.63122605363984674</v>
      </c>
      <c r="AD219">
        <f t="shared" si="106"/>
        <v>0.60249042145593867</v>
      </c>
      <c r="AE219">
        <f t="shared" si="107"/>
        <v>0.58429118773946365</v>
      </c>
      <c r="AF219">
        <f t="shared" si="108"/>
        <v>0.57758620689655171</v>
      </c>
      <c r="AG219">
        <f t="shared" si="109"/>
        <v>0.58333333333333337</v>
      </c>
      <c r="AH219">
        <f t="shared" si="110"/>
        <v>0.60632183908045978</v>
      </c>
      <c r="AI219">
        <f t="shared" si="111"/>
        <v>0.63026819923371646</v>
      </c>
      <c r="AJ219">
        <f t="shared" si="112"/>
        <v>0.69348659003831414</v>
      </c>
      <c r="AK219">
        <f t="shared" si="113"/>
        <v>0.7423371647509579</v>
      </c>
      <c r="AL219">
        <f t="shared" si="114"/>
        <v>0.77873563218390807</v>
      </c>
      <c r="AM219">
        <f t="shared" si="115"/>
        <v>0.80842911877394641</v>
      </c>
      <c r="AN219">
        <f t="shared" si="116"/>
        <v>0.82279693486590033</v>
      </c>
      <c r="AO219">
        <f t="shared" si="117"/>
        <v>0.8438697318007663</v>
      </c>
      <c r="AP219">
        <f t="shared" si="118"/>
        <v>0.86111111111111116</v>
      </c>
      <c r="AQ219">
        <f t="shared" si="119"/>
        <v>0.89750957854406133</v>
      </c>
      <c r="AR219">
        <f t="shared" si="120"/>
        <v>0.94157088122605359</v>
      </c>
      <c r="AS219">
        <f t="shared" si="121"/>
        <v>1</v>
      </c>
      <c r="AT219">
        <f t="shared" si="122"/>
        <v>0.99329501915708818</v>
      </c>
      <c r="AU219">
        <f t="shared" si="123"/>
        <v>0.97126436781609193</v>
      </c>
      <c r="AV219">
        <f t="shared" si="124"/>
        <v>0.94157088122605359</v>
      </c>
      <c r="AW219">
        <f t="shared" si="125"/>
        <v>0.88984674329501912</v>
      </c>
      <c r="AX219">
        <f t="shared" si="126"/>
        <v>0.81417624521072796</v>
      </c>
      <c r="AY219">
        <f t="shared" si="127"/>
        <v>0.75478927203065138</v>
      </c>
      <c r="AZ219">
        <f t="shared" si="128"/>
        <v>0.57758620689655171</v>
      </c>
      <c r="BA219" s="8" t="s">
        <v>38</v>
      </c>
      <c r="BB219" t="str" cm="1">
        <f t="array" ref="BB219">_xlfn.SWITCH(MONTH($AA219),3,"봄",4,"봄",5,"봄",6,"여름",7,"여름",8,"여름",9,"가을",10,"가을",11,"가을",12,"겨울",1,"겨울",2,"겨울")</f>
        <v>여름</v>
      </c>
      <c r="BD219" t="str">
        <f t="shared" si="129"/>
        <v/>
      </c>
      <c r="BE219" s="6">
        <f>[1]ptemp!$F219</f>
        <v>15</v>
      </c>
      <c r="BF219">
        <f>[1]solar!$E219</f>
        <v>15</v>
      </c>
      <c r="BG219" t="str">
        <f t="shared" si="130"/>
        <v>0</v>
      </c>
      <c r="BH219" s="11"/>
      <c r="BI219">
        <f t="shared" si="131"/>
        <v>5</v>
      </c>
      <c r="BJ219">
        <f t="shared" si="132"/>
        <v>0</v>
      </c>
      <c r="BK219">
        <f t="shared" si="133"/>
        <v>2</v>
      </c>
      <c r="BL219">
        <f t="shared" si="134"/>
        <v>5</v>
      </c>
      <c r="BM219">
        <f t="shared" si="135"/>
        <v>18</v>
      </c>
      <c r="BN219" s="11">
        <v>33.6</v>
      </c>
      <c r="BO219">
        <f t="shared" si="136"/>
        <v>10</v>
      </c>
      <c r="BR219">
        <v>1</v>
      </c>
      <c r="BS219">
        <v>4</v>
      </c>
      <c r="BT219">
        <v>19</v>
      </c>
      <c r="BU219">
        <v>2</v>
      </c>
      <c r="BV219">
        <v>5</v>
      </c>
      <c r="BW219">
        <v>20</v>
      </c>
      <c r="BX219">
        <v>3</v>
      </c>
      <c r="BY219">
        <v>5</v>
      </c>
      <c r="BZ219">
        <v>18</v>
      </c>
      <c r="CA219">
        <v>4</v>
      </c>
      <c r="CB219">
        <v>13</v>
      </c>
      <c r="CC219">
        <v>19</v>
      </c>
      <c r="CE219" t="s">
        <v>82</v>
      </c>
      <c r="CF219">
        <v>13</v>
      </c>
      <c r="CG219">
        <v>19</v>
      </c>
      <c r="CH219" t="s">
        <v>81</v>
      </c>
      <c r="CI219">
        <v>13</v>
      </c>
      <c r="CJ219">
        <v>19</v>
      </c>
    </row>
    <row r="220" spans="1:88" ht="15.6">
      <c r="A220" s="2">
        <v>20210807</v>
      </c>
      <c r="B220" s="2">
        <v>725</v>
      </c>
      <c r="C220" s="2">
        <v>673</v>
      </c>
      <c r="D220" s="2">
        <v>641</v>
      </c>
      <c r="E220" s="2">
        <v>621</v>
      </c>
      <c r="F220" s="2">
        <v>614</v>
      </c>
      <c r="G220" s="2">
        <v>621</v>
      </c>
      <c r="H220" s="2">
        <v>637</v>
      </c>
      <c r="I220" s="2">
        <v>638</v>
      </c>
      <c r="J220" s="2">
        <v>666</v>
      </c>
      <c r="K220" s="2">
        <v>719</v>
      </c>
      <c r="L220" s="2">
        <v>766</v>
      </c>
      <c r="M220" s="2">
        <v>785</v>
      </c>
      <c r="N220" s="2">
        <v>832</v>
      </c>
      <c r="O220" s="2">
        <v>847</v>
      </c>
      <c r="P220" s="2">
        <v>879</v>
      </c>
      <c r="Q220" s="2">
        <v>904</v>
      </c>
      <c r="R220" s="2">
        <v>928</v>
      </c>
      <c r="S220" s="2">
        <v>954</v>
      </c>
      <c r="T220" s="2">
        <v>996</v>
      </c>
      <c r="U220" s="2">
        <v>996</v>
      </c>
      <c r="V220" s="2">
        <v>967</v>
      </c>
      <c r="W220" s="2">
        <v>913</v>
      </c>
      <c r="X220" s="2">
        <v>843</v>
      </c>
      <c r="Y220" s="2">
        <v>787</v>
      </c>
      <c r="AA220" s="4">
        <v>44415</v>
      </c>
      <c r="AB220">
        <f t="shared" si="104"/>
        <v>0.72791164658634533</v>
      </c>
      <c r="AC220">
        <f t="shared" si="105"/>
        <v>0.67570281124497988</v>
      </c>
      <c r="AD220">
        <f t="shared" si="106"/>
        <v>0.64357429718875503</v>
      </c>
      <c r="AE220">
        <f t="shared" si="107"/>
        <v>0.62349397590361444</v>
      </c>
      <c r="AF220">
        <f t="shared" si="108"/>
        <v>0.61646586345381527</v>
      </c>
      <c r="AG220">
        <f t="shared" si="109"/>
        <v>0.62349397590361444</v>
      </c>
      <c r="AH220">
        <f t="shared" si="110"/>
        <v>0.63955823293172687</v>
      </c>
      <c r="AI220">
        <f t="shared" si="111"/>
        <v>0.64056224899598391</v>
      </c>
      <c r="AJ220">
        <f t="shared" si="112"/>
        <v>0.66867469879518071</v>
      </c>
      <c r="AK220">
        <f t="shared" si="113"/>
        <v>0.7218875502008032</v>
      </c>
      <c r="AL220">
        <f t="shared" si="114"/>
        <v>0.76907630522088355</v>
      </c>
      <c r="AM220">
        <f t="shared" si="115"/>
        <v>0.7881526104417671</v>
      </c>
      <c r="AN220">
        <f t="shared" si="116"/>
        <v>0.83534136546184734</v>
      </c>
      <c r="AO220">
        <f t="shared" si="117"/>
        <v>0.85040160642570284</v>
      </c>
      <c r="AP220">
        <f t="shared" si="118"/>
        <v>0.88253012048192769</v>
      </c>
      <c r="AQ220">
        <f t="shared" si="119"/>
        <v>0.90763052208835338</v>
      </c>
      <c r="AR220">
        <f t="shared" si="120"/>
        <v>0.93172690763052213</v>
      </c>
      <c r="AS220">
        <f t="shared" si="121"/>
        <v>0.95783132530120485</v>
      </c>
      <c r="AT220">
        <f t="shared" si="122"/>
        <v>1</v>
      </c>
      <c r="AU220">
        <f t="shared" si="123"/>
        <v>1</v>
      </c>
      <c r="AV220">
        <f t="shared" si="124"/>
        <v>0.97088353413654616</v>
      </c>
      <c r="AW220">
        <f t="shared" si="125"/>
        <v>0.91666666666666663</v>
      </c>
      <c r="AX220">
        <f t="shared" si="126"/>
        <v>0.84638554216867468</v>
      </c>
      <c r="AY220">
        <f t="shared" si="127"/>
        <v>0.79016064257028118</v>
      </c>
      <c r="AZ220">
        <f t="shared" si="128"/>
        <v>0.61646586345381527</v>
      </c>
      <c r="BA220" s="9" t="s">
        <v>39</v>
      </c>
      <c r="BB220" t="str" cm="1">
        <f t="array" ref="BB220">_xlfn.SWITCH(MONTH($AA220),3,"봄",4,"봄",5,"봄",6,"여름",7,"여름",8,"여름",9,"가을",10,"가을",11,"가을",12,"겨울",1,"겨울",2,"겨울")</f>
        <v>여름</v>
      </c>
      <c r="BD220" t="str">
        <f t="shared" si="129"/>
        <v>휴일</v>
      </c>
      <c r="BE220" s="6">
        <f>[1]ptemp!$F220</f>
        <v>15</v>
      </c>
      <c r="BF220">
        <f>[1]solar!$E220</f>
        <v>15</v>
      </c>
      <c r="BG220" t="str">
        <f t="shared" si="130"/>
        <v>0</v>
      </c>
      <c r="BH220" s="11"/>
      <c r="BI220">
        <f t="shared" si="131"/>
        <v>6</v>
      </c>
      <c r="BJ220">
        <f t="shared" si="132"/>
        <v>1</v>
      </c>
      <c r="BK220">
        <f t="shared" si="133"/>
        <v>2</v>
      </c>
      <c r="BL220">
        <f t="shared" si="134"/>
        <v>5</v>
      </c>
      <c r="BM220">
        <f t="shared" si="135"/>
        <v>19</v>
      </c>
      <c r="BN220" s="11">
        <v>33.1</v>
      </c>
      <c r="BO220">
        <f t="shared" si="136"/>
        <v>10</v>
      </c>
      <c r="BR220">
        <v>1</v>
      </c>
      <c r="BS220">
        <v>15</v>
      </c>
      <c r="BT220">
        <v>20</v>
      </c>
      <c r="BU220">
        <v>2</v>
      </c>
      <c r="BV220">
        <v>5</v>
      </c>
      <c r="BW220">
        <v>20</v>
      </c>
      <c r="BX220">
        <v>3</v>
      </c>
      <c r="BY220">
        <v>5</v>
      </c>
      <c r="BZ220">
        <v>18</v>
      </c>
      <c r="CA220">
        <v>4</v>
      </c>
      <c r="CB220">
        <v>15</v>
      </c>
      <c r="CC220">
        <v>19</v>
      </c>
      <c r="CE220" t="s">
        <v>82</v>
      </c>
      <c r="CF220">
        <v>4</v>
      </c>
      <c r="CG220">
        <v>18</v>
      </c>
      <c r="CH220" t="s">
        <v>81</v>
      </c>
      <c r="CI220">
        <v>13</v>
      </c>
      <c r="CJ220">
        <v>19</v>
      </c>
    </row>
    <row r="221" spans="1:88" ht="15.6">
      <c r="A221" s="2">
        <v>20210808</v>
      </c>
      <c r="B221" s="2">
        <v>723</v>
      </c>
      <c r="C221" s="2">
        <v>675</v>
      </c>
      <c r="D221" s="2">
        <v>643</v>
      </c>
      <c r="E221" s="2">
        <v>620</v>
      </c>
      <c r="F221" s="2">
        <v>614</v>
      </c>
      <c r="G221" s="2">
        <v>620</v>
      </c>
      <c r="H221" s="2">
        <v>629</v>
      </c>
      <c r="I221" s="2">
        <v>652</v>
      </c>
      <c r="J221" s="2">
        <v>703</v>
      </c>
      <c r="K221" s="2">
        <v>764</v>
      </c>
      <c r="L221" s="2">
        <v>810</v>
      </c>
      <c r="M221" s="2">
        <v>823</v>
      </c>
      <c r="N221" s="2">
        <v>854</v>
      </c>
      <c r="O221" s="2">
        <v>803</v>
      </c>
      <c r="P221" s="2">
        <v>774</v>
      </c>
      <c r="Q221" s="2">
        <v>784</v>
      </c>
      <c r="R221" s="2">
        <v>790</v>
      </c>
      <c r="S221" s="2">
        <v>853</v>
      </c>
      <c r="T221" s="2">
        <v>891</v>
      </c>
      <c r="U221" s="2">
        <v>897</v>
      </c>
      <c r="V221" s="2">
        <v>878</v>
      </c>
      <c r="W221" s="2">
        <v>836</v>
      </c>
      <c r="X221" s="2">
        <v>781</v>
      </c>
      <c r="Y221" s="2">
        <v>732</v>
      </c>
      <c r="AA221" s="4">
        <v>44416</v>
      </c>
      <c r="AB221">
        <f t="shared" si="104"/>
        <v>0.80602006688963213</v>
      </c>
      <c r="AC221">
        <f t="shared" si="105"/>
        <v>0.75250836120401343</v>
      </c>
      <c r="AD221">
        <f t="shared" si="106"/>
        <v>0.71683389074693427</v>
      </c>
      <c r="AE221">
        <f t="shared" si="107"/>
        <v>0.6911928651059086</v>
      </c>
      <c r="AF221">
        <f t="shared" si="108"/>
        <v>0.68450390189520627</v>
      </c>
      <c r="AG221">
        <f t="shared" si="109"/>
        <v>0.6911928651059086</v>
      </c>
      <c r="AH221">
        <f t="shared" si="110"/>
        <v>0.70122630992196211</v>
      </c>
      <c r="AI221">
        <f t="shared" si="111"/>
        <v>0.72686733556298777</v>
      </c>
      <c r="AJ221">
        <f t="shared" si="112"/>
        <v>0.78372352285395763</v>
      </c>
      <c r="AK221">
        <f t="shared" si="113"/>
        <v>0.8517279821627648</v>
      </c>
      <c r="AL221">
        <f t="shared" si="114"/>
        <v>0.90301003344481601</v>
      </c>
      <c r="AM221">
        <f t="shared" si="115"/>
        <v>0.91750278706800448</v>
      </c>
      <c r="AN221">
        <f t="shared" si="116"/>
        <v>0.95206243032329985</v>
      </c>
      <c r="AO221">
        <f t="shared" si="117"/>
        <v>0.89520624303232998</v>
      </c>
      <c r="AP221">
        <f t="shared" si="118"/>
        <v>0.86287625418060199</v>
      </c>
      <c r="AQ221">
        <f t="shared" si="119"/>
        <v>0.87402452619843929</v>
      </c>
      <c r="AR221">
        <f t="shared" si="120"/>
        <v>0.88071348940914163</v>
      </c>
      <c r="AS221">
        <f t="shared" si="121"/>
        <v>0.95094760312151616</v>
      </c>
      <c r="AT221">
        <f t="shared" si="122"/>
        <v>0.99331103678929766</v>
      </c>
      <c r="AU221">
        <f t="shared" si="123"/>
        <v>1</v>
      </c>
      <c r="AV221">
        <f t="shared" si="124"/>
        <v>0.9788182831661093</v>
      </c>
      <c r="AW221">
        <f t="shared" si="125"/>
        <v>0.93199554069119284</v>
      </c>
      <c r="AX221">
        <f t="shared" si="126"/>
        <v>0.87068004459308812</v>
      </c>
      <c r="AY221">
        <f t="shared" si="127"/>
        <v>0.81605351170568563</v>
      </c>
      <c r="AZ221">
        <f t="shared" si="128"/>
        <v>0.68450390189520627</v>
      </c>
      <c r="BA221" s="6" t="s">
        <v>40</v>
      </c>
      <c r="BB221" t="str" cm="1">
        <f t="array" ref="BB221">_xlfn.SWITCH(MONTH($AA221),3,"봄",4,"봄",5,"봄",6,"여름",7,"여름",8,"여름",9,"가을",10,"가을",11,"가을",12,"겨울",1,"겨울",2,"겨울")</f>
        <v>여름</v>
      </c>
      <c r="BD221" t="str">
        <f t="shared" si="129"/>
        <v>휴일</v>
      </c>
      <c r="BE221" s="6">
        <f>[1]ptemp!$F221</f>
        <v>15</v>
      </c>
      <c r="BF221">
        <f>[1]solar!$E221</f>
        <v>5</v>
      </c>
      <c r="BG221" t="str">
        <f t="shared" si="130"/>
        <v>1</v>
      </c>
      <c r="BH221" s="11">
        <v>1.8</v>
      </c>
      <c r="BI221">
        <f t="shared" si="131"/>
        <v>7</v>
      </c>
      <c r="BJ221">
        <f t="shared" si="132"/>
        <v>2</v>
      </c>
      <c r="BK221">
        <f t="shared" si="133"/>
        <v>2</v>
      </c>
      <c r="BL221">
        <f t="shared" si="134"/>
        <v>5</v>
      </c>
      <c r="BM221">
        <f t="shared" si="135"/>
        <v>20</v>
      </c>
      <c r="BN221" s="11">
        <v>32.200000000000003</v>
      </c>
      <c r="BO221">
        <f t="shared" si="136"/>
        <v>9</v>
      </c>
      <c r="BR221">
        <v>1</v>
      </c>
      <c r="BS221">
        <v>12</v>
      </c>
      <c r="BT221">
        <v>21</v>
      </c>
      <c r="BU221">
        <v>2</v>
      </c>
      <c r="BV221">
        <v>5</v>
      </c>
      <c r="BW221">
        <v>19</v>
      </c>
      <c r="BX221">
        <v>3</v>
      </c>
      <c r="BY221">
        <v>5</v>
      </c>
      <c r="BZ221">
        <v>19</v>
      </c>
      <c r="CA221">
        <v>4</v>
      </c>
      <c r="CB221">
        <v>13</v>
      </c>
      <c r="CC221">
        <v>19</v>
      </c>
      <c r="CE221" t="s">
        <v>82</v>
      </c>
      <c r="CF221">
        <v>5</v>
      </c>
      <c r="CG221">
        <v>18</v>
      </c>
      <c r="CH221" t="s">
        <v>81</v>
      </c>
      <c r="CI221">
        <v>13</v>
      </c>
      <c r="CJ221">
        <v>19</v>
      </c>
    </row>
    <row r="222" spans="1:88" ht="15.6">
      <c r="A222" s="2">
        <v>20210809</v>
      </c>
      <c r="B222" s="2">
        <v>670</v>
      </c>
      <c r="C222" s="2">
        <v>630</v>
      </c>
      <c r="D222" s="2">
        <v>608</v>
      </c>
      <c r="E222" s="2">
        <v>592</v>
      </c>
      <c r="F222" s="2">
        <v>585</v>
      </c>
      <c r="G222" s="2">
        <v>601</v>
      </c>
      <c r="H222" s="2">
        <v>627</v>
      </c>
      <c r="I222" s="2">
        <v>659</v>
      </c>
      <c r="J222" s="2">
        <v>714</v>
      </c>
      <c r="K222" s="2">
        <v>764</v>
      </c>
      <c r="L222" s="2">
        <v>810</v>
      </c>
      <c r="M222" s="2">
        <v>815</v>
      </c>
      <c r="N222" s="2">
        <v>811</v>
      </c>
      <c r="O222" s="2">
        <v>851</v>
      </c>
      <c r="P222" s="2">
        <v>882</v>
      </c>
      <c r="Q222" s="2">
        <v>876</v>
      </c>
      <c r="R222" s="2">
        <v>930</v>
      </c>
      <c r="S222" s="2">
        <v>968</v>
      </c>
      <c r="T222" s="2">
        <v>964</v>
      </c>
      <c r="U222" s="2">
        <v>961</v>
      </c>
      <c r="V222" s="2">
        <v>930</v>
      </c>
      <c r="W222" s="2">
        <v>874</v>
      </c>
      <c r="X222" s="2">
        <v>798</v>
      </c>
      <c r="Y222" s="2">
        <v>745</v>
      </c>
      <c r="AA222" s="4">
        <v>44417</v>
      </c>
      <c r="AB222">
        <f t="shared" si="104"/>
        <v>0.69214876033057848</v>
      </c>
      <c r="AC222">
        <f t="shared" si="105"/>
        <v>0.65082644628099173</v>
      </c>
      <c r="AD222">
        <f t="shared" si="106"/>
        <v>0.62809917355371903</v>
      </c>
      <c r="AE222">
        <f t="shared" si="107"/>
        <v>0.61157024793388426</v>
      </c>
      <c r="AF222">
        <f t="shared" si="108"/>
        <v>0.60433884297520657</v>
      </c>
      <c r="AG222">
        <f t="shared" si="109"/>
        <v>0.62086776859504134</v>
      </c>
      <c r="AH222">
        <f t="shared" si="110"/>
        <v>0.64772727272727271</v>
      </c>
      <c r="AI222">
        <f t="shared" si="111"/>
        <v>0.68078512396694213</v>
      </c>
      <c r="AJ222">
        <f t="shared" si="112"/>
        <v>0.73760330578512401</v>
      </c>
      <c r="AK222">
        <f t="shared" si="113"/>
        <v>0.78925619834710747</v>
      </c>
      <c r="AL222">
        <f t="shared" si="114"/>
        <v>0.83677685950413228</v>
      </c>
      <c r="AM222">
        <f t="shared" si="115"/>
        <v>0.84194214876033058</v>
      </c>
      <c r="AN222">
        <f t="shared" si="116"/>
        <v>0.83780991735537191</v>
      </c>
      <c r="AO222">
        <f t="shared" si="117"/>
        <v>0.87913223140495866</v>
      </c>
      <c r="AP222">
        <f t="shared" si="118"/>
        <v>0.91115702479338845</v>
      </c>
      <c r="AQ222">
        <f t="shared" si="119"/>
        <v>0.9049586776859504</v>
      </c>
      <c r="AR222">
        <f t="shared" si="120"/>
        <v>0.96074380165289253</v>
      </c>
      <c r="AS222">
        <f t="shared" si="121"/>
        <v>1</v>
      </c>
      <c r="AT222">
        <f t="shared" si="122"/>
        <v>0.99586776859504134</v>
      </c>
      <c r="AU222">
        <f t="shared" si="123"/>
        <v>0.99276859504132231</v>
      </c>
      <c r="AV222">
        <f t="shared" si="124"/>
        <v>0.96074380165289253</v>
      </c>
      <c r="AW222">
        <f t="shared" si="125"/>
        <v>0.90289256198347112</v>
      </c>
      <c r="AX222">
        <f t="shared" si="126"/>
        <v>0.82438016528925617</v>
      </c>
      <c r="AY222">
        <f t="shared" si="127"/>
        <v>0.76962809917355368</v>
      </c>
      <c r="AZ222">
        <f t="shared" si="128"/>
        <v>0.60433884297520657</v>
      </c>
      <c r="BA222" s="8" t="s">
        <v>34</v>
      </c>
      <c r="BB222" t="str" cm="1">
        <f t="array" ref="BB222">_xlfn.SWITCH(MONTH($AA222),3,"봄",4,"봄",5,"봄",6,"여름",7,"여름",8,"여름",9,"가을",10,"가을",11,"가을",12,"겨울",1,"겨울",2,"겨울")</f>
        <v>여름</v>
      </c>
      <c r="BD222" t="str">
        <f t="shared" si="129"/>
        <v/>
      </c>
      <c r="BE222" s="6">
        <f>[1]ptemp!$F222</f>
        <v>15</v>
      </c>
      <c r="BF222">
        <f>[1]solar!$E222</f>
        <v>14</v>
      </c>
      <c r="BG222" t="str">
        <f t="shared" si="130"/>
        <v>0</v>
      </c>
      <c r="BH222" s="11"/>
      <c r="BI222">
        <f t="shared" si="131"/>
        <v>1</v>
      </c>
      <c r="BJ222">
        <f t="shared" si="132"/>
        <v>0</v>
      </c>
      <c r="BK222">
        <f t="shared" si="133"/>
        <v>2</v>
      </c>
      <c r="BL222">
        <f t="shared" si="134"/>
        <v>5</v>
      </c>
      <c r="BM222">
        <f t="shared" si="135"/>
        <v>18</v>
      </c>
      <c r="BN222" s="11">
        <v>33.1</v>
      </c>
      <c r="BO222">
        <f t="shared" si="136"/>
        <v>10</v>
      </c>
      <c r="BR222">
        <v>1</v>
      </c>
      <c r="BS222">
        <v>12</v>
      </c>
      <c r="BT222">
        <v>21</v>
      </c>
      <c r="BU222">
        <v>2</v>
      </c>
      <c r="BV222">
        <v>5</v>
      </c>
      <c r="BW222">
        <v>11</v>
      </c>
      <c r="BX222">
        <v>3</v>
      </c>
      <c r="BY222">
        <v>11</v>
      </c>
      <c r="BZ222">
        <v>19</v>
      </c>
      <c r="CA222">
        <v>4</v>
      </c>
      <c r="CB222">
        <v>13</v>
      </c>
      <c r="CC222">
        <v>8</v>
      </c>
      <c r="CE222" t="s">
        <v>82</v>
      </c>
      <c r="CF222">
        <v>13</v>
      </c>
      <c r="CG222">
        <v>19</v>
      </c>
      <c r="CH222" t="s">
        <v>81</v>
      </c>
      <c r="CI222">
        <v>12</v>
      </c>
      <c r="CJ222">
        <v>19</v>
      </c>
    </row>
    <row r="223" spans="1:88" ht="15.6">
      <c r="A223" s="2">
        <v>20210810</v>
      </c>
      <c r="B223" s="2">
        <v>685</v>
      </c>
      <c r="C223" s="2">
        <v>644</v>
      </c>
      <c r="D223" s="2">
        <v>615</v>
      </c>
      <c r="E223" s="2">
        <v>599</v>
      </c>
      <c r="F223" s="2">
        <v>595</v>
      </c>
      <c r="G223" s="2">
        <v>608</v>
      </c>
      <c r="H223" s="2">
        <v>632</v>
      </c>
      <c r="I223" s="2">
        <v>654</v>
      </c>
      <c r="J223" s="2">
        <v>700</v>
      </c>
      <c r="K223" s="2">
        <v>766</v>
      </c>
      <c r="L223" s="2">
        <v>818</v>
      </c>
      <c r="M223" s="2">
        <v>899</v>
      </c>
      <c r="N223" s="2">
        <v>809</v>
      </c>
      <c r="O223" s="2">
        <v>838</v>
      </c>
      <c r="P223" s="2">
        <v>837</v>
      </c>
      <c r="Q223" s="2">
        <v>853</v>
      </c>
      <c r="R223" s="2">
        <v>898</v>
      </c>
      <c r="S223" s="2">
        <v>948</v>
      </c>
      <c r="T223" s="2">
        <v>946</v>
      </c>
      <c r="U223" s="2">
        <v>947</v>
      </c>
      <c r="V223" s="2">
        <v>917</v>
      </c>
      <c r="W223" s="2">
        <v>866</v>
      </c>
      <c r="X223" s="2">
        <v>798</v>
      </c>
      <c r="Y223" s="2">
        <v>746</v>
      </c>
      <c r="AA223" s="4">
        <v>44418</v>
      </c>
      <c r="AB223">
        <f t="shared" si="104"/>
        <v>0.72257383966244726</v>
      </c>
      <c r="AC223">
        <f t="shared" si="105"/>
        <v>0.67932489451476796</v>
      </c>
      <c r="AD223">
        <f t="shared" si="106"/>
        <v>0.64873417721518989</v>
      </c>
      <c r="AE223">
        <f t="shared" si="107"/>
        <v>0.63185654008438819</v>
      </c>
      <c r="AF223">
        <f t="shared" si="108"/>
        <v>0.62763713080168781</v>
      </c>
      <c r="AG223">
        <f t="shared" si="109"/>
        <v>0.64135021097046419</v>
      </c>
      <c r="AH223">
        <f t="shared" si="110"/>
        <v>0.66666666666666663</v>
      </c>
      <c r="AI223">
        <f t="shared" si="111"/>
        <v>0.689873417721519</v>
      </c>
      <c r="AJ223">
        <f t="shared" si="112"/>
        <v>0.73839662447257381</v>
      </c>
      <c r="AK223">
        <f t="shared" si="113"/>
        <v>0.80801687763713081</v>
      </c>
      <c r="AL223">
        <f t="shared" si="114"/>
        <v>0.8628691983122363</v>
      </c>
      <c r="AM223">
        <f t="shared" si="115"/>
        <v>0.94831223628691985</v>
      </c>
      <c r="AN223">
        <f t="shared" si="116"/>
        <v>0.8533755274261603</v>
      </c>
      <c r="AO223">
        <f t="shared" si="117"/>
        <v>0.88396624472573837</v>
      </c>
      <c r="AP223">
        <f t="shared" si="118"/>
        <v>0.88291139240506333</v>
      </c>
      <c r="AQ223">
        <f t="shared" si="119"/>
        <v>0.89978902953586493</v>
      </c>
      <c r="AR223">
        <f t="shared" si="120"/>
        <v>0.9472573839662447</v>
      </c>
      <c r="AS223">
        <f t="shared" si="121"/>
        <v>1</v>
      </c>
      <c r="AT223">
        <f t="shared" si="122"/>
        <v>0.99789029535864981</v>
      </c>
      <c r="AU223">
        <f t="shared" si="123"/>
        <v>0.99894514767932485</v>
      </c>
      <c r="AV223">
        <f t="shared" si="124"/>
        <v>0.96729957805907174</v>
      </c>
      <c r="AW223">
        <f t="shared" si="125"/>
        <v>0.9135021097046413</v>
      </c>
      <c r="AX223">
        <f t="shared" si="126"/>
        <v>0.84177215189873422</v>
      </c>
      <c r="AY223">
        <f t="shared" si="127"/>
        <v>0.78691983122362874</v>
      </c>
      <c r="AZ223">
        <f t="shared" si="128"/>
        <v>0.62763713080168781</v>
      </c>
      <c r="BA223" s="9" t="s">
        <v>35</v>
      </c>
      <c r="BB223" t="str" cm="1">
        <f t="array" ref="BB223">_xlfn.SWITCH(MONTH($AA223),3,"봄",4,"봄",5,"봄",6,"여름",7,"여름",8,"여름",9,"가을",10,"가을",11,"가을",12,"겨울",1,"겨울",2,"겨울")</f>
        <v>여름</v>
      </c>
      <c r="BD223" t="str">
        <f t="shared" si="129"/>
        <v/>
      </c>
      <c r="BE223" s="6">
        <f>[1]ptemp!$F223</f>
        <v>15</v>
      </c>
      <c r="BF223">
        <f>[1]solar!$E223</f>
        <v>12</v>
      </c>
      <c r="BG223" t="str">
        <f t="shared" si="130"/>
        <v>1</v>
      </c>
      <c r="BH223" s="11">
        <v>4.5999999999999996</v>
      </c>
      <c r="BI223">
        <f t="shared" si="131"/>
        <v>2</v>
      </c>
      <c r="BJ223">
        <f t="shared" si="132"/>
        <v>0</v>
      </c>
      <c r="BK223">
        <f t="shared" si="133"/>
        <v>2</v>
      </c>
      <c r="BL223">
        <f t="shared" si="134"/>
        <v>5</v>
      </c>
      <c r="BM223">
        <f t="shared" si="135"/>
        <v>18</v>
      </c>
      <c r="BN223" s="11">
        <v>32.5</v>
      </c>
      <c r="BO223">
        <f t="shared" si="136"/>
        <v>9</v>
      </c>
      <c r="BR223">
        <v>1</v>
      </c>
      <c r="BS223">
        <v>13</v>
      </c>
      <c r="BT223">
        <v>21</v>
      </c>
      <c r="BU223">
        <v>2</v>
      </c>
      <c r="BV223">
        <v>5</v>
      </c>
      <c r="BW223">
        <v>20</v>
      </c>
      <c r="BX223">
        <v>3</v>
      </c>
      <c r="BY223">
        <v>5</v>
      </c>
      <c r="BZ223">
        <v>20</v>
      </c>
      <c r="CA223">
        <v>4</v>
      </c>
      <c r="CB223">
        <v>13</v>
      </c>
      <c r="CC223">
        <v>20</v>
      </c>
      <c r="CE223" t="s">
        <v>82</v>
      </c>
      <c r="CF223">
        <v>5</v>
      </c>
      <c r="CG223">
        <v>19</v>
      </c>
      <c r="CH223" t="s">
        <v>81</v>
      </c>
      <c r="CI223">
        <v>6</v>
      </c>
      <c r="CJ223">
        <v>19</v>
      </c>
    </row>
    <row r="224" spans="1:88" ht="15.6">
      <c r="A224" s="2">
        <v>20210811</v>
      </c>
      <c r="B224" s="2">
        <v>683</v>
      </c>
      <c r="C224" s="2">
        <v>642</v>
      </c>
      <c r="D224" s="2">
        <v>612</v>
      </c>
      <c r="E224" s="2">
        <v>594</v>
      </c>
      <c r="F224" s="2">
        <v>591</v>
      </c>
      <c r="G224" s="2">
        <v>600</v>
      </c>
      <c r="H224" s="2">
        <v>624</v>
      </c>
      <c r="I224" s="2">
        <v>683</v>
      </c>
      <c r="J224" s="2">
        <v>745</v>
      </c>
      <c r="K224" s="2">
        <v>806</v>
      </c>
      <c r="L224" s="2">
        <v>829</v>
      </c>
      <c r="M224" s="2">
        <v>834</v>
      </c>
      <c r="N224" s="2">
        <v>850</v>
      </c>
      <c r="O224" s="2">
        <v>846</v>
      </c>
      <c r="P224" s="2">
        <v>799</v>
      </c>
      <c r="Q224" s="2">
        <v>852</v>
      </c>
      <c r="R224" s="2">
        <v>881</v>
      </c>
      <c r="S224" s="2">
        <v>903</v>
      </c>
      <c r="T224" s="2">
        <v>906</v>
      </c>
      <c r="U224" s="2">
        <v>913</v>
      </c>
      <c r="V224" s="2">
        <v>883</v>
      </c>
      <c r="W224" s="2">
        <v>834</v>
      </c>
      <c r="X224" s="2">
        <v>772</v>
      </c>
      <c r="Y224" s="2">
        <v>727</v>
      </c>
      <c r="AA224" s="4">
        <v>44419</v>
      </c>
      <c r="AB224">
        <f t="shared" si="104"/>
        <v>0.74808324205914567</v>
      </c>
      <c r="AC224">
        <f t="shared" si="105"/>
        <v>0.70317634173055865</v>
      </c>
      <c r="AD224">
        <f t="shared" si="106"/>
        <v>0.6703176341730559</v>
      </c>
      <c r="AE224">
        <f t="shared" si="107"/>
        <v>0.6506024096385542</v>
      </c>
      <c r="AF224">
        <f t="shared" si="108"/>
        <v>0.64731653888280394</v>
      </c>
      <c r="AG224">
        <f t="shared" si="109"/>
        <v>0.65717415115005473</v>
      </c>
      <c r="AH224">
        <f t="shared" si="110"/>
        <v>0.68346111719605696</v>
      </c>
      <c r="AI224">
        <f t="shared" si="111"/>
        <v>0.74808324205914567</v>
      </c>
      <c r="AJ224">
        <f t="shared" si="112"/>
        <v>0.81599123767798465</v>
      </c>
      <c r="AK224">
        <f t="shared" si="113"/>
        <v>0.88280394304490695</v>
      </c>
      <c r="AL224">
        <f t="shared" si="114"/>
        <v>0.90799561883899238</v>
      </c>
      <c r="AM224">
        <f t="shared" si="115"/>
        <v>0.91347207009857612</v>
      </c>
      <c r="AN224">
        <f t="shared" si="116"/>
        <v>0.93099671412924423</v>
      </c>
      <c r="AO224">
        <f t="shared" si="117"/>
        <v>0.92661555312157717</v>
      </c>
      <c r="AP224">
        <f t="shared" si="118"/>
        <v>0.87513691128148963</v>
      </c>
      <c r="AQ224">
        <f t="shared" si="119"/>
        <v>0.93318729463307781</v>
      </c>
      <c r="AR224">
        <f t="shared" si="120"/>
        <v>0.96495071193866377</v>
      </c>
      <c r="AS224">
        <f t="shared" si="121"/>
        <v>0.98904709748083242</v>
      </c>
      <c r="AT224">
        <f t="shared" si="122"/>
        <v>0.99233296823658268</v>
      </c>
      <c r="AU224">
        <f t="shared" si="123"/>
        <v>1</v>
      </c>
      <c r="AV224">
        <f t="shared" si="124"/>
        <v>0.96714129244249725</v>
      </c>
      <c r="AW224">
        <f t="shared" si="125"/>
        <v>0.91347207009857612</v>
      </c>
      <c r="AX224">
        <f t="shared" si="126"/>
        <v>0.84556407447973714</v>
      </c>
      <c r="AY224">
        <f t="shared" si="127"/>
        <v>0.79627601314348306</v>
      </c>
      <c r="AZ224">
        <f t="shared" si="128"/>
        <v>0.64731653888280394</v>
      </c>
      <c r="BA224" s="6" t="s">
        <v>36</v>
      </c>
      <c r="BB224" t="str" cm="1">
        <f t="array" ref="BB224">_xlfn.SWITCH(MONTH($AA224),3,"봄",4,"봄",5,"봄",6,"여름",7,"여름",8,"여름",9,"가을",10,"가을",11,"가을",12,"겨울",1,"겨울",2,"겨울")</f>
        <v>여름</v>
      </c>
      <c r="BD224" t="str">
        <f t="shared" si="129"/>
        <v/>
      </c>
      <c r="BE224" s="6">
        <f>[1]ptemp!$F224</f>
        <v>14</v>
      </c>
      <c r="BF224">
        <f>[1]solar!$E224</f>
        <v>4</v>
      </c>
      <c r="BG224" t="str">
        <f t="shared" si="130"/>
        <v>1</v>
      </c>
      <c r="BH224" s="11">
        <v>32</v>
      </c>
      <c r="BI224">
        <f t="shared" si="131"/>
        <v>3</v>
      </c>
      <c r="BJ224">
        <f t="shared" si="132"/>
        <v>0</v>
      </c>
      <c r="BK224">
        <f t="shared" si="133"/>
        <v>2</v>
      </c>
      <c r="BL224">
        <f t="shared" si="134"/>
        <v>5</v>
      </c>
      <c r="BM224">
        <f t="shared" si="135"/>
        <v>20</v>
      </c>
      <c r="BN224" s="11">
        <v>30.5</v>
      </c>
      <c r="BO224">
        <f t="shared" si="136"/>
        <v>9</v>
      </c>
      <c r="BR224">
        <v>1</v>
      </c>
      <c r="BS224">
        <v>12</v>
      </c>
      <c r="BT224">
        <v>21</v>
      </c>
      <c r="BU224">
        <v>2</v>
      </c>
      <c r="BV224">
        <v>5</v>
      </c>
      <c r="BW224">
        <v>18</v>
      </c>
      <c r="BX224">
        <v>3</v>
      </c>
      <c r="BY224">
        <v>5</v>
      </c>
      <c r="BZ224">
        <v>19</v>
      </c>
      <c r="CA224">
        <v>4</v>
      </c>
      <c r="CB224">
        <v>13</v>
      </c>
      <c r="CC224">
        <v>20</v>
      </c>
      <c r="CE224" t="s">
        <v>82</v>
      </c>
      <c r="CF224">
        <v>13</v>
      </c>
      <c r="CG224">
        <v>19</v>
      </c>
      <c r="CH224" t="s">
        <v>81</v>
      </c>
      <c r="CI224">
        <v>3</v>
      </c>
      <c r="CJ224">
        <v>18</v>
      </c>
    </row>
    <row r="225" spans="1:88" ht="15.6">
      <c r="A225" s="2">
        <v>20210812</v>
      </c>
      <c r="B225" s="2">
        <v>673</v>
      </c>
      <c r="C225" s="2">
        <v>632</v>
      </c>
      <c r="D225" s="2">
        <v>609</v>
      </c>
      <c r="E225" s="2">
        <v>596</v>
      </c>
      <c r="F225" s="2">
        <v>589</v>
      </c>
      <c r="G225" s="2">
        <v>599</v>
      </c>
      <c r="H225" s="2">
        <v>627</v>
      </c>
      <c r="I225" s="2">
        <v>690</v>
      </c>
      <c r="J225" s="2">
        <v>771</v>
      </c>
      <c r="K225" s="2">
        <v>832</v>
      </c>
      <c r="L225" s="2">
        <v>838</v>
      </c>
      <c r="M225" s="2">
        <v>802</v>
      </c>
      <c r="N225" s="2">
        <v>810</v>
      </c>
      <c r="O225" s="2">
        <v>850</v>
      </c>
      <c r="P225" s="2">
        <v>869</v>
      </c>
      <c r="Q225" s="2">
        <v>876</v>
      </c>
      <c r="R225" s="2">
        <v>863</v>
      </c>
      <c r="S225" s="2">
        <v>869</v>
      </c>
      <c r="T225" s="2">
        <v>858</v>
      </c>
      <c r="U225" s="2">
        <v>865</v>
      </c>
      <c r="V225" s="2">
        <v>848</v>
      </c>
      <c r="W225" s="2">
        <v>802</v>
      </c>
      <c r="X225" s="2">
        <v>749</v>
      </c>
      <c r="Y225" s="2">
        <v>714</v>
      </c>
      <c r="AA225" s="4">
        <v>44420</v>
      </c>
      <c r="AB225">
        <f t="shared" si="104"/>
        <v>0.7682648401826484</v>
      </c>
      <c r="AC225">
        <f t="shared" si="105"/>
        <v>0.72146118721461183</v>
      </c>
      <c r="AD225">
        <f t="shared" si="106"/>
        <v>0.6952054794520548</v>
      </c>
      <c r="AE225">
        <f t="shared" si="107"/>
        <v>0.68036529680365299</v>
      </c>
      <c r="AF225">
        <f t="shared" si="108"/>
        <v>0.67237442922374424</v>
      </c>
      <c r="AG225">
        <f t="shared" si="109"/>
        <v>0.68378995433789957</v>
      </c>
      <c r="AH225">
        <f t="shared" si="110"/>
        <v>0.71575342465753422</v>
      </c>
      <c r="AI225">
        <f t="shared" si="111"/>
        <v>0.78767123287671237</v>
      </c>
      <c r="AJ225">
        <f t="shared" si="112"/>
        <v>0.88013698630136983</v>
      </c>
      <c r="AK225">
        <f t="shared" si="113"/>
        <v>0.94977168949771684</v>
      </c>
      <c r="AL225">
        <f t="shared" si="114"/>
        <v>0.95662100456621002</v>
      </c>
      <c r="AM225">
        <f t="shared" si="115"/>
        <v>0.91552511415525117</v>
      </c>
      <c r="AN225">
        <f t="shared" si="116"/>
        <v>0.92465753424657537</v>
      </c>
      <c r="AO225">
        <f t="shared" si="117"/>
        <v>0.97031963470319638</v>
      </c>
      <c r="AP225">
        <f t="shared" si="118"/>
        <v>0.99200913242009137</v>
      </c>
      <c r="AQ225">
        <f t="shared" si="119"/>
        <v>1</v>
      </c>
      <c r="AR225">
        <f t="shared" si="120"/>
        <v>0.98515981735159819</v>
      </c>
      <c r="AS225">
        <f t="shared" si="121"/>
        <v>0.99200913242009137</v>
      </c>
      <c r="AT225">
        <f t="shared" si="122"/>
        <v>0.97945205479452058</v>
      </c>
      <c r="AU225">
        <f t="shared" si="123"/>
        <v>0.98744292237442921</v>
      </c>
      <c r="AV225">
        <f t="shared" si="124"/>
        <v>0.96803652968036524</v>
      </c>
      <c r="AW225">
        <f t="shared" si="125"/>
        <v>0.91552511415525117</v>
      </c>
      <c r="AX225">
        <f t="shared" si="126"/>
        <v>0.85502283105022836</v>
      </c>
      <c r="AY225">
        <f t="shared" si="127"/>
        <v>0.81506849315068497</v>
      </c>
      <c r="AZ225">
        <f t="shared" si="128"/>
        <v>0.67237442922374424</v>
      </c>
      <c r="BA225" s="8" t="s">
        <v>37</v>
      </c>
      <c r="BB225" t="str" cm="1">
        <f t="array" ref="BB225">_xlfn.SWITCH(MONTH($AA225),3,"봄",4,"봄",5,"봄",6,"여름",7,"여름",8,"여름",9,"가을",10,"가을",11,"가을",12,"겨울",1,"겨울",2,"겨울")</f>
        <v>여름</v>
      </c>
      <c r="BD225" t="str">
        <f t="shared" si="129"/>
        <v/>
      </c>
      <c r="BE225" s="6">
        <f>[1]ptemp!$F225</f>
        <v>15</v>
      </c>
      <c r="BF225">
        <f>[1]solar!$E225</f>
        <v>4</v>
      </c>
      <c r="BG225" t="str">
        <f t="shared" si="130"/>
        <v>1</v>
      </c>
      <c r="BH225" s="11">
        <v>13.8</v>
      </c>
      <c r="BI225">
        <f t="shared" si="131"/>
        <v>4</v>
      </c>
      <c r="BJ225">
        <f t="shared" si="132"/>
        <v>0</v>
      </c>
      <c r="BK225">
        <f t="shared" si="133"/>
        <v>2</v>
      </c>
      <c r="BL225">
        <f t="shared" si="134"/>
        <v>5</v>
      </c>
      <c r="BM225">
        <f t="shared" si="135"/>
        <v>16</v>
      </c>
      <c r="BN225" s="11">
        <v>30.9</v>
      </c>
      <c r="BO225">
        <f t="shared" si="136"/>
        <v>9</v>
      </c>
      <c r="BR225">
        <v>1</v>
      </c>
      <c r="BS225">
        <v>13</v>
      </c>
      <c r="BT225">
        <v>20</v>
      </c>
      <c r="BU225">
        <v>2</v>
      </c>
      <c r="BV225">
        <v>5</v>
      </c>
      <c r="BW225">
        <v>14</v>
      </c>
      <c r="BX225">
        <v>3</v>
      </c>
      <c r="BY225">
        <v>5</v>
      </c>
      <c r="BZ225">
        <v>19</v>
      </c>
      <c r="CA225">
        <v>4</v>
      </c>
      <c r="CB225">
        <v>12</v>
      </c>
      <c r="CC225">
        <v>19</v>
      </c>
      <c r="CE225" t="s">
        <v>82</v>
      </c>
      <c r="CF225">
        <v>4</v>
      </c>
      <c r="CG225">
        <v>18</v>
      </c>
      <c r="CH225" t="s">
        <v>81</v>
      </c>
      <c r="CI225">
        <v>13</v>
      </c>
      <c r="CJ225">
        <v>19</v>
      </c>
    </row>
    <row r="226" spans="1:88" ht="15.6">
      <c r="A226" s="2">
        <v>20210813</v>
      </c>
      <c r="B226" s="2">
        <v>660</v>
      </c>
      <c r="C226" s="2">
        <v>619</v>
      </c>
      <c r="D226" s="2">
        <v>594</v>
      </c>
      <c r="E226" s="2">
        <v>581</v>
      </c>
      <c r="F226" s="2">
        <v>575</v>
      </c>
      <c r="G226" s="2">
        <v>583</v>
      </c>
      <c r="H226" s="2">
        <v>604</v>
      </c>
      <c r="I226" s="2">
        <v>651</v>
      </c>
      <c r="J226" s="2">
        <v>717</v>
      </c>
      <c r="K226" s="2">
        <v>774</v>
      </c>
      <c r="L226" s="2">
        <v>797</v>
      </c>
      <c r="M226" s="2">
        <v>810</v>
      </c>
      <c r="N226" s="2">
        <v>751</v>
      </c>
      <c r="O226" s="2">
        <v>790</v>
      </c>
      <c r="P226" s="2">
        <v>788</v>
      </c>
      <c r="Q226" s="2">
        <v>768</v>
      </c>
      <c r="R226" s="2">
        <v>811</v>
      </c>
      <c r="S226" s="2">
        <v>823</v>
      </c>
      <c r="T226" s="2">
        <v>812</v>
      </c>
      <c r="U226" s="2">
        <v>816</v>
      </c>
      <c r="V226" s="2">
        <v>798</v>
      </c>
      <c r="W226" s="2">
        <v>759</v>
      </c>
      <c r="X226" s="2">
        <v>709</v>
      </c>
      <c r="Y226" s="2">
        <v>684</v>
      </c>
      <c r="AA226" s="4">
        <v>44421</v>
      </c>
      <c r="AB226">
        <f t="shared" si="104"/>
        <v>0.80194410692588092</v>
      </c>
      <c r="AC226">
        <f t="shared" si="105"/>
        <v>0.75212636695018231</v>
      </c>
      <c r="AD226">
        <f t="shared" si="106"/>
        <v>0.72174969623329288</v>
      </c>
      <c r="AE226">
        <f t="shared" si="107"/>
        <v>0.70595382746051027</v>
      </c>
      <c r="AF226">
        <f t="shared" si="108"/>
        <v>0.69866342648845692</v>
      </c>
      <c r="AG226">
        <f t="shared" si="109"/>
        <v>0.7083839611178615</v>
      </c>
      <c r="AH226">
        <f t="shared" si="110"/>
        <v>0.73390036452004859</v>
      </c>
      <c r="AI226">
        <f t="shared" si="111"/>
        <v>0.79100850546780077</v>
      </c>
      <c r="AJ226">
        <f t="shared" si="112"/>
        <v>0.87120291616038881</v>
      </c>
      <c r="AK226">
        <f t="shared" si="113"/>
        <v>0.9404617253948967</v>
      </c>
      <c r="AL226">
        <f t="shared" si="114"/>
        <v>0.96840826245443501</v>
      </c>
      <c r="AM226">
        <f t="shared" si="115"/>
        <v>0.9842041312272175</v>
      </c>
      <c r="AN226">
        <f t="shared" si="116"/>
        <v>0.9125151883353585</v>
      </c>
      <c r="AO226">
        <f t="shared" si="117"/>
        <v>0.95990279465370598</v>
      </c>
      <c r="AP226">
        <f t="shared" si="118"/>
        <v>0.95747266099635475</v>
      </c>
      <c r="AQ226">
        <f t="shared" si="119"/>
        <v>0.93317132442284323</v>
      </c>
      <c r="AR226">
        <f t="shared" si="120"/>
        <v>0.98541919805589306</v>
      </c>
      <c r="AS226">
        <f t="shared" si="121"/>
        <v>1</v>
      </c>
      <c r="AT226">
        <f t="shared" si="122"/>
        <v>0.98663426488456862</v>
      </c>
      <c r="AU226">
        <f t="shared" si="123"/>
        <v>0.99149453219927097</v>
      </c>
      <c r="AV226">
        <f t="shared" si="124"/>
        <v>0.96962332928311057</v>
      </c>
      <c r="AW226">
        <f t="shared" si="125"/>
        <v>0.92223572296476308</v>
      </c>
      <c r="AX226">
        <f t="shared" si="126"/>
        <v>0.86148238153098422</v>
      </c>
      <c r="AY226">
        <f t="shared" si="127"/>
        <v>0.83110571081409479</v>
      </c>
      <c r="AZ226">
        <f t="shared" si="128"/>
        <v>0.69866342648845692</v>
      </c>
      <c r="BA226" s="9" t="s">
        <v>38</v>
      </c>
      <c r="BB226" t="str" cm="1">
        <f t="array" ref="BB226">_xlfn.SWITCH(MONTH($AA226),3,"봄",4,"봄",5,"봄",6,"여름",7,"여름",8,"여름",9,"가을",10,"가을",11,"가을",12,"겨울",1,"겨울",2,"겨울")</f>
        <v>여름</v>
      </c>
      <c r="BD226" t="str">
        <f t="shared" si="129"/>
        <v/>
      </c>
      <c r="BE226" s="6">
        <f>[1]ptemp!$F226</f>
        <v>14</v>
      </c>
      <c r="BF226">
        <f>[1]solar!$E226</f>
        <v>4</v>
      </c>
      <c r="BG226" t="str">
        <f t="shared" si="130"/>
        <v>1</v>
      </c>
      <c r="BH226" s="11">
        <v>34.799999999999997</v>
      </c>
      <c r="BI226">
        <f t="shared" si="131"/>
        <v>5</v>
      </c>
      <c r="BJ226">
        <f t="shared" si="132"/>
        <v>0</v>
      </c>
      <c r="BK226">
        <f t="shared" si="133"/>
        <v>2</v>
      </c>
      <c r="BL226">
        <f t="shared" si="134"/>
        <v>5</v>
      </c>
      <c r="BM226">
        <f t="shared" si="135"/>
        <v>18</v>
      </c>
      <c r="BN226" s="11">
        <v>28.6</v>
      </c>
      <c r="BO226">
        <f t="shared" si="136"/>
        <v>8</v>
      </c>
      <c r="BR226">
        <v>1</v>
      </c>
      <c r="BS226">
        <v>12</v>
      </c>
      <c r="BT226">
        <v>21</v>
      </c>
      <c r="BU226">
        <v>2</v>
      </c>
      <c r="BV226">
        <v>5</v>
      </c>
      <c r="BW226">
        <v>19</v>
      </c>
      <c r="BX226">
        <v>3</v>
      </c>
      <c r="BY226">
        <v>5</v>
      </c>
      <c r="BZ226">
        <v>19</v>
      </c>
      <c r="CA226">
        <v>4</v>
      </c>
      <c r="CB226">
        <v>13</v>
      </c>
      <c r="CC226">
        <v>19</v>
      </c>
      <c r="CE226" t="s">
        <v>82</v>
      </c>
      <c r="CF226">
        <v>5</v>
      </c>
      <c r="CG226">
        <v>19</v>
      </c>
      <c r="CH226" t="s">
        <v>81</v>
      </c>
      <c r="CI226">
        <v>12</v>
      </c>
      <c r="CJ226">
        <v>19</v>
      </c>
    </row>
    <row r="227" spans="1:88" ht="15.6">
      <c r="A227" s="2">
        <v>20210814</v>
      </c>
      <c r="B227" s="2">
        <v>636</v>
      </c>
      <c r="C227" s="2">
        <v>599</v>
      </c>
      <c r="D227" s="2">
        <v>578</v>
      </c>
      <c r="E227" s="2">
        <v>563</v>
      </c>
      <c r="F227" s="2">
        <v>560</v>
      </c>
      <c r="G227" s="2">
        <v>570</v>
      </c>
      <c r="H227" s="2">
        <v>587</v>
      </c>
      <c r="I227" s="2">
        <v>617</v>
      </c>
      <c r="J227" s="2">
        <v>659</v>
      </c>
      <c r="K227" s="2">
        <v>697</v>
      </c>
      <c r="L227" s="2">
        <v>735</v>
      </c>
      <c r="M227" s="2">
        <v>732</v>
      </c>
      <c r="N227" s="2">
        <v>712</v>
      </c>
      <c r="O227" s="2">
        <v>726</v>
      </c>
      <c r="P227" s="2">
        <v>701</v>
      </c>
      <c r="Q227" s="2">
        <v>704</v>
      </c>
      <c r="R227" s="2">
        <v>727</v>
      </c>
      <c r="S227" s="2">
        <v>744</v>
      </c>
      <c r="T227" s="2">
        <v>761</v>
      </c>
      <c r="U227" s="2">
        <v>777</v>
      </c>
      <c r="V227" s="2">
        <v>762</v>
      </c>
      <c r="W227" s="2">
        <v>731</v>
      </c>
      <c r="X227" s="2">
        <v>692</v>
      </c>
      <c r="Y227" s="2">
        <v>659</v>
      </c>
      <c r="AA227" s="4">
        <v>44422</v>
      </c>
      <c r="AB227">
        <f t="shared" si="104"/>
        <v>0.81853281853281856</v>
      </c>
      <c r="AC227">
        <f t="shared" si="105"/>
        <v>0.77091377091377089</v>
      </c>
      <c r="AD227">
        <f t="shared" si="106"/>
        <v>0.74388674388674392</v>
      </c>
      <c r="AE227">
        <f t="shared" si="107"/>
        <v>0.72458172458172454</v>
      </c>
      <c r="AF227">
        <f t="shared" si="108"/>
        <v>0.72072072072072069</v>
      </c>
      <c r="AG227">
        <f t="shared" si="109"/>
        <v>0.73359073359073357</v>
      </c>
      <c r="AH227">
        <f t="shared" si="110"/>
        <v>0.75546975546975548</v>
      </c>
      <c r="AI227">
        <f t="shared" si="111"/>
        <v>0.79407979407979412</v>
      </c>
      <c r="AJ227">
        <f t="shared" si="112"/>
        <v>0.84813384813384818</v>
      </c>
      <c r="AK227">
        <f t="shared" si="113"/>
        <v>0.89703989703989706</v>
      </c>
      <c r="AL227">
        <f t="shared" si="114"/>
        <v>0.94594594594594594</v>
      </c>
      <c r="AM227">
        <f t="shared" si="115"/>
        <v>0.94208494208494209</v>
      </c>
      <c r="AN227">
        <f t="shared" si="116"/>
        <v>0.91634491634491633</v>
      </c>
      <c r="AO227">
        <f t="shared" si="117"/>
        <v>0.93436293436293438</v>
      </c>
      <c r="AP227">
        <f t="shared" si="118"/>
        <v>0.90218790218790224</v>
      </c>
      <c r="AQ227">
        <f t="shared" si="119"/>
        <v>0.90604890604890609</v>
      </c>
      <c r="AR227">
        <f t="shared" si="120"/>
        <v>0.9356499356499357</v>
      </c>
      <c r="AS227">
        <f t="shared" si="121"/>
        <v>0.9575289575289575</v>
      </c>
      <c r="AT227">
        <f t="shared" si="122"/>
        <v>0.97940797940797941</v>
      </c>
      <c r="AU227">
        <f t="shared" si="123"/>
        <v>1</v>
      </c>
      <c r="AV227">
        <f t="shared" si="124"/>
        <v>0.98069498069498073</v>
      </c>
      <c r="AW227">
        <f t="shared" si="125"/>
        <v>0.94079794079794077</v>
      </c>
      <c r="AX227">
        <f t="shared" si="126"/>
        <v>0.89060489060489056</v>
      </c>
      <c r="AY227">
        <f t="shared" si="127"/>
        <v>0.84813384813384818</v>
      </c>
      <c r="AZ227">
        <f t="shared" si="128"/>
        <v>0.72072072072072069</v>
      </c>
      <c r="BA227" s="6" t="s">
        <v>39</v>
      </c>
      <c r="BB227" t="str" cm="1">
        <f t="array" ref="BB227">_xlfn.SWITCH(MONTH($AA227),3,"봄",4,"봄",5,"봄",6,"여름",7,"여름",8,"여름",9,"가을",10,"가을",11,"가을",12,"겨울",1,"겨울",2,"겨울")</f>
        <v>여름</v>
      </c>
      <c r="BD227" t="str">
        <f t="shared" si="129"/>
        <v>휴일</v>
      </c>
      <c r="BE227" s="6">
        <f>[1]ptemp!$F227</f>
        <v>14</v>
      </c>
      <c r="BF227">
        <f>[1]solar!$E227</f>
        <v>2</v>
      </c>
      <c r="BG227" t="str">
        <f t="shared" si="130"/>
        <v>1</v>
      </c>
      <c r="BH227" s="11">
        <v>57.7</v>
      </c>
      <c r="BI227">
        <f t="shared" si="131"/>
        <v>6</v>
      </c>
      <c r="BJ227">
        <f t="shared" si="132"/>
        <v>1</v>
      </c>
      <c r="BK227">
        <f t="shared" si="133"/>
        <v>2</v>
      </c>
      <c r="BL227">
        <f t="shared" si="134"/>
        <v>5</v>
      </c>
      <c r="BM227">
        <f t="shared" si="135"/>
        <v>20</v>
      </c>
      <c r="BN227" s="11">
        <v>27.6</v>
      </c>
      <c r="BO227">
        <f t="shared" si="136"/>
        <v>8</v>
      </c>
      <c r="BR227">
        <v>1</v>
      </c>
      <c r="BS227">
        <v>12</v>
      </c>
      <c r="BT227">
        <v>21</v>
      </c>
      <c r="BU227">
        <v>2</v>
      </c>
      <c r="BV227">
        <v>4</v>
      </c>
      <c r="BW227">
        <v>21</v>
      </c>
      <c r="BX227">
        <v>3</v>
      </c>
      <c r="BY227">
        <v>4</v>
      </c>
      <c r="BZ227">
        <v>19</v>
      </c>
      <c r="CA227">
        <v>4</v>
      </c>
      <c r="CB227">
        <v>13</v>
      </c>
      <c r="CC227">
        <v>20</v>
      </c>
      <c r="CE227" t="s">
        <v>82</v>
      </c>
      <c r="CF227">
        <v>4</v>
      </c>
      <c r="CG227">
        <v>19</v>
      </c>
      <c r="CH227" t="s">
        <v>81</v>
      </c>
      <c r="CI227">
        <v>13</v>
      </c>
      <c r="CJ227">
        <v>19</v>
      </c>
    </row>
    <row r="228" spans="1:88" ht="15.6">
      <c r="A228" s="2">
        <v>20210815</v>
      </c>
      <c r="B228" s="2">
        <v>615</v>
      </c>
      <c r="C228" s="2">
        <v>579</v>
      </c>
      <c r="D228" s="2">
        <v>557</v>
      </c>
      <c r="E228" s="2">
        <v>544</v>
      </c>
      <c r="F228" s="2">
        <v>540</v>
      </c>
      <c r="G228" s="2">
        <v>548</v>
      </c>
      <c r="H228" s="2">
        <v>554</v>
      </c>
      <c r="I228" s="2">
        <v>557</v>
      </c>
      <c r="J228" s="2">
        <v>592</v>
      </c>
      <c r="K228" s="2">
        <v>635</v>
      </c>
      <c r="L228" s="2">
        <v>664</v>
      </c>
      <c r="M228" s="2">
        <v>679</v>
      </c>
      <c r="N228" s="2">
        <v>698</v>
      </c>
      <c r="O228" s="2">
        <v>711</v>
      </c>
      <c r="P228" s="2">
        <v>718</v>
      </c>
      <c r="Q228" s="2">
        <v>705</v>
      </c>
      <c r="R228" s="2">
        <v>721</v>
      </c>
      <c r="S228" s="2">
        <v>758</v>
      </c>
      <c r="T228" s="2">
        <v>771</v>
      </c>
      <c r="U228" s="2">
        <v>778</v>
      </c>
      <c r="V228" s="2">
        <v>762</v>
      </c>
      <c r="W228" s="2">
        <v>724</v>
      </c>
      <c r="X228" s="2">
        <v>681</v>
      </c>
      <c r="Y228" s="2">
        <v>652</v>
      </c>
      <c r="AA228" s="4">
        <v>44423</v>
      </c>
      <c r="AB228">
        <f t="shared" si="104"/>
        <v>0.79048843187660667</v>
      </c>
      <c r="AC228">
        <f t="shared" si="105"/>
        <v>0.74421593830334187</v>
      </c>
      <c r="AD228">
        <f t="shared" si="106"/>
        <v>0.71593830334190234</v>
      </c>
      <c r="AE228">
        <f t="shared" si="107"/>
        <v>0.69922879177377895</v>
      </c>
      <c r="AF228">
        <f t="shared" si="108"/>
        <v>0.6940874035989717</v>
      </c>
      <c r="AG228">
        <f t="shared" si="109"/>
        <v>0.70437017994858608</v>
      </c>
      <c r="AH228">
        <f t="shared" si="110"/>
        <v>0.71208226221079696</v>
      </c>
      <c r="AI228">
        <f t="shared" si="111"/>
        <v>0.71593830334190234</v>
      </c>
      <c r="AJ228">
        <f t="shared" si="112"/>
        <v>0.76092544987146526</v>
      </c>
      <c r="AK228">
        <f t="shared" si="113"/>
        <v>0.81619537275064269</v>
      </c>
      <c r="AL228">
        <f t="shared" si="114"/>
        <v>0.85347043701799485</v>
      </c>
      <c r="AM228">
        <f t="shared" si="115"/>
        <v>0.87275064267352187</v>
      </c>
      <c r="AN228">
        <f t="shared" si="116"/>
        <v>0.89717223650385602</v>
      </c>
      <c r="AO228">
        <f t="shared" si="117"/>
        <v>0.91388174807197942</v>
      </c>
      <c r="AP228">
        <f t="shared" si="118"/>
        <v>0.92287917737789205</v>
      </c>
      <c r="AQ228">
        <f t="shared" si="119"/>
        <v>0.90616966580976865</v>
      </c>
      <c r="AR228">
        <f t="shared" si="120"/>
        <v>0.92673521850899743</v>
      </c>
      <c r="AS228">
        <f t="shared" si="121"/>
        <v>0.97429305912596398</v>
      </c>
      <c r="AT228">
        <f t="shared" si="122"/>
        <v>0.99100257069408737</v>
      </c>
      <c r="AU228">
        <f t="shared" si="123"/>
        <v>1</v>
      </c>
      <c r="AV228">
        <f t="shared" si="124"/>
        <v>0.97943444730077123</v>
      </c>
      <c r="AW228">
        <f t="shared" si="125"/>
        <v>0.93059125964010281</v>
      </c>
      <c r="AX228">
        <f t="shared" si="126"/>
        <v>0.87532133676092549</v>
      </c>
      <c r="AY228">
        <f t="shared" si="127"/>
        <v>0.83804627249357322</v>
      </c>
      <c r="AZ228">
        <f t="shared" si="128"/>
        <v>0.6940874035989717</v>
      </c>
      <c r="BA228" s="8" t="s">
        <v>40</v>
      </c>
      <c r="BB228" t="str" cm="1">
        <f t="array" ref="BB228">_xlfn.SWITCH(MONTH($AA228),3,"봄",4,"봄",5,"봄",6,"여름",7,"여름",8,"여름",9,"가을",10,"가을",11,"가을",12,"겨울",1,"겨울",2,"겨울")</f>
        <v>여름</v>
      </c>
      <c r="BC228" s="10" t="s">
        <v>46</v>
      </c>
      <c r="BD228" t="str">
        <f t="shared" si="129"/>
        <v>휴일</v>
      </c>
      <c r="BE228" s="6">
        <f>[1]ptemp!$F228</f>
        <v>14</v>
      </c>
      <c r="BF228">
        <f>[1]solar!$E228</f>
        <v>4</v>
      </c>
      <c r="BG228" t="str">
        <f t="shared" si="130"/>
        <v>1</v>
      </c>
      <c r="BH228" s="11">
        <v>0.2</v>
      </c>
      <c r="BI228">
        <f t="shared" si="131"/>
        <v>7</v>
      </c>
      <c r="BJ228">
        <f t="shared" si="132"/>
        <v>3</v>
      </c>
      <c r="BK228">
        <f t="shared" si="133"/>
        <v>2</v>
      </c>
      <c r="BL228">
        <f t="shared" si="134"/>
        <v>5</v>
      </c>
      <c r="BM228">
        <f t="shared" si="135"/>
        <v>20</v>
      </c>
      <c r="BN228" s="11">
        <v>29.1</v>
      </c>
      <c r="BO228">
        <f t="shared" si="136"/>
        <v>8</v>
      </c>
      <c r="BR228">
        <v>1</v>
      </c>
      <c r="BS228">
        <v>10</v>
      </c>
      <c r="BT228">
        <v>21</v>
      </c>
      <c r="BU228">
        <v>2</v>
      </c>
      <c r="BV228">
        <v>5</v>
      </c>
      <c r="BW228">
        <v>14</v>
      </c>
      <c r="BX228">
        <v>3</v>
      </c>
      <c r="BY228">
        <v>5</v>
      </c>
      <c r="BZ228">
        <v>19</v>
      </c>
      <c r="CA228">
        <v>4</v>
      </c>
      <c r="CB228">
        <v>5</v>
      </c>
      <c r="CC228">
        <v>18</v>
      </c>
      <c r="CE228" t="s">
        <v>82</v>
      </c>
      <c r="CF228">
        <v>4</v>
      </c>
      <c r="CG228">
        <v>18</v>
      </c>
      <c r="CH228" t="s">
        <v>81</v>
      </c>
      <c r="CI228">
        <v>13</v>
      </c>
      <c r="CJ228">
        <v>19</v>
      </c>
    </row>
    <row r="229" spans="1:88" ht="15.6">
      <c r="A229" s="2">
        <v>20210816</v>
      </c>
      <c r="B229" s="2">
        <v>606</v>
      </c>
      <c r="C229" s="2">
        <v>575</v>
      </c>
      <c r="D229" s="2">
        <v>555</v>
      </c>
      <c r="E229" s="2">
        <v>541</v>
      </c>
      <c r="F229" s="2">
        <v>539</v>
      </c>
      <c r="G229" s="2">
        <v>550</v>
      </c>
      <c r="H229" s="2">
        <v>569</v>
      </c>
      <c r="I229" s="2">
        <v>607</v>
      </c>
      <c r="J229" s="2">
        <v>654</v>
      </c>
      <c r="K229" s="2">
        <v>676</v>
      </c>
      <c r="L229" s="2">
        <v>706</v>
      </c>
      <c r="M229" s="2">
        <v>660</v>
      </c>
      <c r="N229" s="2">
        <v>679</v>
      </c>
      <c r="O229" s="2">
        <v>684</v>
      </c>
      <c r="P229" s="2">
        <v>701</v>
      </c>
      <c r="Q229" s="2">
        <v>714</v>
      </c>
      <c r="R229" s="2">
        <v>730</v>
      </c>
      <c r="S229" s="2">
        <v>775</v>
      </c>
      <c r="T229" s="2">
        <v>802</v>
      </c>
      <c r="U229" s="2">
        <v>800</v>
      </c>
      <c r="V229" s="2">
        <v>783</v>
      </c>
      <c r="W229" s="2">
        <v>749</v>
      </c>
      <c r="X229" s="2">
        <v>700</v>
      </c>
      <c r="Y229" s="2">
        <v>664</v>
      </c>
      <c r="AA229" s="4">
        <v>44424</v>
      </c>
      <c r="AB229">
        <f t="shared" si="104"/>
        <v>0.75561097256857856</v>
      </c>
      <c r="AC229">
        <f t="shared" si="105"/>
        <v>0.71695760598503744</v>
      </c>
      <c r="AD229">
        <f t="shared" si="106"/>
        <v>0.69201995012468831</v>
      </c>
      <c r="AE229">
        <f t="shared" si="107"/>
        <v>0.6745635910224439</v>
      </c>
      <c r="AF229">
        <f t="shared" si="108"/>
        <v>0.67206982543640903</v>
      </c>
      <c r="AG229">
        <f t="shared" si="109"/>
        <v>0.68578553615960103</v>
      </c>
      <c r="AH229">
        <f t="shared" si="110"/>
        <v>0.70947630922693272</v>
      </c>
      <c r="AI229">
        <f t="shared" si="111"/>
        <v>0.756857855361596</v>
      </c>
      <c r="AJ229">
        <f t="shared" si="112"/>
        <v>0.81546134663341641</v>
      </c>
      <c r="AK229">
        <f t="shared" si="113"/>
        <v>0.84289276807980051</v>
      </c>
      <c r="AL229">
        <f t="shared" si="114"/>
        <v>0.88029925187032421</v>
      </c>
      <c r="AM229">
        <f t="shared" si="115"/>
        <v>0.82294264339152123</v>
      </c>
      <c r="AN229">
        <f t="shared" si="116"/>
        <v>0.84663341645885282</v>
      </c>
      <c r="AO229">
        <f t="shared" si="117"/>
        <v>0.8528678304239401</v>
      </c>
      <c r="AP229">
        <f t="shared" si="118"/>
        <v>0.87406483790523692</v>
      </c>
      <c r="AQ229">
        <f t="shared" si="119"/>
        <v>0.89027431421446379</v>
      </c>
      <c r="AR229">
        <f t="shared" si="120"/>
        <v>0.91022443890274318</v>
      </c>
      <c r="AS229">
        <f t="shared" si="121"/>
        <v>0.96633416458852872</v>
      </c>
      <c r="AT229">
        <f t="shared" si="122"/>
        <v>1</v>
      </c>
      <c r="AU229">
        <f t="shared" si="123"/>
        <v>0.99750623441396513</v>
      </c>
      <c r="AV229">
        <f t="shared" si="124"/>
        <v>0.97630922693266831</v>
      </c>
      <c r="AW229">
        <f t="shared" si="125"/>
        <v>0.93391521197007477</v>
      </c>
      <c r="AX229">
        <f t="shared" si="126"/>
        <v>0.87281795511221949</v>
      </c>
      <c r="AY229">
        <f t="shared" si="127"/>
        <v>0.82793017456359097</v>
      </c>
      <c r="AZ229">
        <f t="shared" si="128"/>
        <v>0.67206982543640903</v>
      </c>
      <c r="BA229" s="9" t="s">
        <v>34</v>
      </c>
      <c r="BB229" t="str" cm="1">
        <f t="array" ref="BB229">_xlfn.SWITCH(MONTH($AA229),3,"봄",4,"봄",5,"봄",6,"여름",7,"여름",8,"여름",9,"가을",10,"가을",11,"가을",12,"겨울",1,"겨울",2,"겨울")</f>
        <v>여름</v>
      </c>
      <c r="BC229" s="10" t="s">
        <v>47</v>
      </c>
      <c r="BD229" t="str">
        <f t="shared" si="129"/>
        <v>휴일</v>
      </c>
      <c r="BE229" s="6">
        <f>[1]ptemp!$F229</f>
        <v>14</v>
      </c>
      <c r="BF229">
        <f>[1]solar!$E229</f>
        <v>4</v>
      </c>
      <c r="BG229" t="str">
        <f t="shared" si="130"/>
        <v>1</v>
      </c>
      <c r="BH229" s="11">
        <v>3.1</v>
      </c>
      <c r="BI229">
        <f t="shared" si="131"/>
        <v>1</v>
      </c>
      <c r="BJ229">
        <f t="shared" si="132"/>
        <v>3</v>
      </c>
      <c r="BK229">
        <f t="shared" si="133"/>
        <v>2</v>
      </c>
      <c r="BL229">
        <f t="shared" si="134"/>
        <v>5</v>
      </c>
      <c r="BM229">
        <f t="shared" si="135"/>
        <v>19</v>
      </c>
      <c r="BN229" s="11">
        <v>29.4</v>
      </c>
      <c r="BO229">
        <f t="shared" si="136"/>
        <v>8</v>
      </c>
      <c r="BR229">
        <v>1</v>
      </c>
      <c r="BS229">
        <v>13</v>
      </c>
      <c r="BT229">
        <v>20</v>
      </c>
      <c r="BU229">
        <v>2</v>
      </c>
      <c r="BV229">
        <v>5</v>
      </c>
      <c r="BW229">
        <v>19</v>
      </c>
      <c r="BX229">
        <v>3</v>
      </c>
      <c r="BY229">
        <v>4</v>
      </c>
      <c r="BZ229">
        <v>19</v>
      </c>
      <c r="CA229">
        <v>4</v>
      </c>
      <c r="CB229">
        <v>13</v>
      </c>
      <c r="CC229">
        <v>20</v>
      </c>
      <c r="CE229" t="s">
        <v>82</v>
      </c>
      <c r="CF229">
        <v>4</v>
      </c>
      <c r="CG229">
        <v>19</v>
      </c>
      <c r="CH229" t="s">
        <v>81</v>
      </c>
      <c r="CI229">
        <v>12</v>
      </c>
      <c r="CJ229">
        <v>19</v>
      </c>
    </row>
    <row r="230" spans="1:88" ht="15.6">
      <c r="A230" s="2">
        <v>20210817</v>
      </c>
      <c r="B230" s="2">
        <v>614</v>
      </c>
      <c r="C230" s="2">
        <v>579</v>
      </c>
      <c r="D230" s="2">
        <v>558</v>
      </c>
      <c r="E230" s="2">
        <v>547</v>
      </c>
      <c r="F230" s="2">
        <v>543</v>
      </c>
      <c r="G230" s="2">
        <v>555</v>
      </c>
      <c r="H230" s="2">
        <v>580</v>
      </c>
      <c r="I230" s="2">
        <v>601</v>
      </c>
      <c r="J230" s="2">
        <v>629</v>
      </c>
      <c r="K230" s="2">
        <v>698</v>
      </c>
      <c r="L230" s="2">
        <v>658</v>
      </c>
      <c r="M230" s="2">
        <v>695</v>
      </c>
      <c r="N230" s="2">
        <v>712</v>
      </c>
      <c r="O230" s="2">
        <v>650</v>
      </c>
      <c r="P230" s="2">
        <v>677</v>
      </c>
      <c r="Q230" s="2">
        <v>742</v>
      </c>
      <c r="R230" s="2">
        <v>780</v>
      </c>
      <c r="S230" s="2">
        <v>829</v>
      </c>
      <c r="T230" s="2">
        <v>842</v>
      </c>
      <c r="U230" s="2">
        <v>836</v>
      </c>
      <c r="V230" s="2">
        <v>805</v>
      </c>
      <c r="W230" s="2">
        <v>762</v>
      </c>
      <c r="X230" s="2">
        <v>707</v>
      </c>
      <c r="Y230" s="2">
        <v>673</v>
      </c>
      <c r="AA230" s="4">
        <v>44425</v>
      </c>
      <c r="AB230">
        <f t="shared" si="104"/>
        <v>0.72921615201900236</v>
      </c>
      <c r="AC230">
        <f t="shared" si="105"/>
        <v>0.68764845605700708</v>
      </c>
      <c r="AD230">
        <f t="shared" si="106"/>
        <v>0.66270783847980996</v>
      </c>
      <c r="AE230">
        <f t="shared" si="107"/>
        <v>0.64964370546318295</v>
      </c>
      <c r="AF230">
        <f t="shared" si="108"/>
        <v>0.64489311163895491</v>
      </c>
      <c r="AG230">
        <f t="shared" si="109"/>
        <v>0.65914489311163893</v>
      </c>
      <c r="AH230">
        <f t="shared" si="110"/>
        <v>0.6888361045130641</v>
      </c>
      <c r="AI230">
        <f t="shared" si="111"/>
        <v>0.71377672209026133</v>
      </c>
      <c r="AJ230">
        <f t="shared" si="112"/>
        <v>0.74703087885985753</v>
      </c>
      <c r="AK230">
        <f t="shared" si="113"/>
        <v>0.82897862232779096</v>
      </c>
      <c r="AL230">
        <f t="shared" si="114"/>
        <v>0.78147268408551074</v>
      </c>
      <c r="AM230">
        <f t="shared" si="115"/>
        <v>0.82541567695961993</v>
      </c>
      <c r="AN230">
        <f t="shared" si="116"/>
        <v>0.84560570071258911</v>
      </c>
      <c r="AO230">
        <f t="shared" si="117"/>
        <v>0.77197149643705465</v>
      </c>
      <c r="AP230">
        <f t="shared" si="118"/>
        <v>0.80403800475059384</v>
      </c>
      <c r="AQ230">
        <f t="shared" si="119"/>
        <v>0.88123515439429934</v>
      </c>
      <c r="AR230">
        <f t="shared" si="120"/>
        <v>0.92636579572446553</v>
      </c>
      <c r="AS230">
        <f t="shared" si="121"/>
        <v>0.98456057007125886</v>
      </c>
      <c r="AT230">
        <f t="shared" si="122"/>
        <v>1</v>
      </c>
      <c r="AU230">
        <f t="shared" si="123"/>
        <v>0.99287410926365793</v>
      </c>
      <c r="AV230">
        <f t="shared" si="124"/>
        <v>0.9560570071258907</v>
      </c>
      <c r="AW230">
        <f t="shared" si="125"/>
        <v>0.90498812351543945</v>
      </c>
      <c r="AX230">
        <f t="shared" si="126"/>
        <v>0.83966745843230406</v>
      </c>
      <c r="AY230">
        <f t="shared" si="127"/>
        <v>0.79928741092636579</v>
      </c>
      <c r="AZ230">
        <f t="shared" si="128"/>
        <v>0.64489311163895491</v>
      </c>
      <c r="BA230" s="6" t="s">
        <v>35</v>
      </c>
      <c r="BB230" t="str" cm="1">
        <f t="array" ref="BB230">_xlfn.SWITCH(MONTH($AA230),3,"봄",4,"봄",5,"봄",6,"여름",7,"여름",8,"여름",9,"가을",10,"가을",11,"가을",12,"겨울",1,"겨울",2,"겨울")</f>
        <v>여름</v>
      </c>
      <c r="BD230" t="str">
        <f t="shared" si="129"/>
        <v/>
      </c>
      <c r="BE230" s="6">
        <f>[1]ptemp!$F230</f>
        <v>14</v>
      </c>
      <c r="BF230">
        <f>[1]solar!$E230</f>
        <v>12</v>
      </c>
      <c r="BG230" t="str">
        <f t="shared" si="130"/>
        <v>1</v>
      </c>
      <c r="BH230" s="11">
        <v>0.5</v>
      </c>
      <c r="BI230">
        <f t="shared" si="131"/>
        <v>2</v>
      </c>
      <c r="BJ230">
        <f t="shared" si="132"/>
        <v>0</v>
      </c>
      <c r="BK230">
        <f t="shared" si="133"/>
        <v>2</v>
      </c>
      <c r="BL230">
        <f t="shared" si="134"/>
        <v>5</v>
      </c>
      <c r="BM230">
        <f t="shared" si="135"/>
        <v>19</v>
      </c>
      <c r="BN230" s="11">
        <v>29.5</v>
      </c>
      <c r="BO230">
        <f t="shared" si="136"/>
        <v>8</v>
      </c>
      <c r="BR230">
        <v>1</v>
      </c>
      <c r="BS230">
        <v>4</v>
      </c>
      <c r="BT230">
        <v>20</v>
      </c>
      <c r="BU230">
        <v>2</v>
      </c>
      <c r="BV230">
        <v>5</v>
      </c>
      <c r="BW230">
        <v>19</v>
      </c>
      <c r="BX230">
        <v>3</v>
      </c>
      <c r="BY230">
        <v>5</v>
      </c>
      <c r="BZ230">
        <v>19</v>
      </c>
      <c r="CA230">
        <v>4</v>
      </c>
      <c r="CB230">
        <v>13</v>
      </c>
      <c r="CC230">
        <v>19</v>
      </c>
      <c r="CE230" t="s">
        <v>82</v>
      </c>
      <c r="CF230">
        <v>4</v>
      </c>
      <c r="CG230">
        <v>18</v>
      </c>
      <c r="CH230" t="s">
        <v>81</v>
      </c>
      <c r="CI230">
        <v>12</v>
      </c>
      <c r="CJ230">
        <v>19</v>
      </c>
    </row>
    <row r="231" spans="1:88" ht="15.6">
      <c r="A231" s="2">
        <v>20210818</v>
      </c>
      <c r="B231" s="2">
        <v>623</v>
      </c>
      <c r="C231" s="2">
        <v>587</v>
      </c>
      <c r="D231" s="2">
        <v>565</v>
      </c>
      <c r="E231" s="2">
        <v>550</v>
      </c>
      <c r="F231" s="2">
        <v>548</v>
      </c>
      <c r="G231" s="2">
        <v>560</v>
      </c>
      <c r="H231" s="2">
        <v>580</v>
      </c>
      <c r="I231" s="2">
        <v>594</v>
      </c>
      <c r="J231" s="2">
        <v>629</v>
      </c>
      <c r="K231" s="2">
        <v>662</v>
      </c>
      <c r="L231" s="2">
        <v>683</v>
      </c>
      <c r="M231" s="2">
        <v>702</v>
      </c>
      <c r="N231" s="2">
        <v>717</v>
      </c>
      <c r="O231" s="2">
        <v>765</v>
      </c>
      <c r="P231" s="2">
        <v>758</v>
      </c>
      <c r="Q231" s="2">
        <v>745</v>
      </c>
      <c r="R231" s="2">
        <v>793</v>
      </c>
      <c r="S231" s="2">
        <v>840</v>
      </c>
      <c r="T231" s="2">
        <v>845</v>
      </c>
      <c r="U231" s="2">
        <v>844</v>
      </c>
      <c r="V231" s="2">
        <v>810</v>
      </c>
      <c r="W231" s="2">
        <v>761</v>
      </c>
      <c r="X231" s="2">
        <v>700</v>
      </c>
      <c r="Y231" s="2">
        <v>663</v>
      </c>
      <c r="AA231" s="4">
        <v>44426</v>
      </c>
      <c r="AB231">
        <f t="shared" si="104"/>
        <v>0.73727810650887571</v>
      </c>
      <c r="AC231">
        <f t="shared" si="105"/>
        <v>0.69467455621301777</v>
      </c>
      <c r="AD231">
        <f t="shared" si="106"/>
        <v>0.66863905325443784</v>
      </c>
      <c r="AE231">
        <f t="shared" si="107"/>
        <v>0.65088757396449703</v>
      </c>
      <c r="AF231">
        <f t="shared" si="108"/>
        <v>0.64852071005917156</v>
      </c>
      <c r="AG231">
        <f t="shared" si="109"/>
        <v>0.66272189349112431</v>
      </c>
      <c r="AH231">
        <f t="shared" si="110"/>
        <v>0.68639053254437865</v>
      </c>
      <c r="AI231">
        <f t="shared" si="111"/>
        <v>0.70295857988165678</v>
      </c>
      <c r="AJ231">
        <f t="shared" si="112"/>
        <v>0.74437869822485203</v>
      </c>
      <c r="AK231">
        <f t="shared" si="113"/>
        <v>0.78343195266272192</v>
      </c>
      <c r="AL231">
        <f t="shared" si="114"/>
        <v>0.80828402366863905</v>
      </c>
      <c r="AM231">
        <f t="shared" si="115"/>
        <v>0.83076923076923082</v>
      </c>
      <c r="AN231">
        <f t="shared" si="116"/>
        <v>0.84852071005917162</v>
      </c>
      <c r="AO231">
        <f t="shared" si="117"/>
        <v>0.90532544378698221</v>
      </c>
      <c r="AP231">
        <f t="shared" si="118"/>
        <v>0.8970414201183432</v>
      </c>
      <c r="AQ231">
        <f t="shared" si="119"/>
        <v>0.88165680473372776</v>
      </c>
      <c r="AR231">
        <f t="shared" si="120"/>
        <v>0.93846153846153846</v>
      </c>
      <c r="AS231">
        <f t="shared" si="121"/>
        <v>0.99408284023668636</v>
      </c>
      <c r="AT231">
        <f t="shared" si="122"/>
        <v>1</v>
      </c>
      <c r="AU231">
        <f t="shared" si="123"/>
        <v>0.99881656804733732</v>
      </c>
      <c r="AV231">
        <f t="shared" si="124"/>
        <v>0.95857988165680474</v>
      </c>
      <c r="AW231">
        <f t="shared" si="125"/>
        <v>0.90059171597633136</v>
      </c>
      <c r="AX231">
        <f t="shared" si="126"/>
        <v>0.82840236686390534</v>
      </c>
      <c r="AY231">
        <f t="shared" si="127"/>
        <v>0.7846153846153846</v>
      </c>
      <c r="AZ231">
        <f t="shared" si="128"/>
        <v>0.64852071005917156</v>
      </c>
      <c r="BA231" s="8" t="s">
        <v>36</v>
      </c>
      <c r="BB231" t="str" cm="1">
        <f t="array" ref="BB231">_xlfn.SWITCH(MONTH($AA231),3,"봄",4,"봄",5,"봄",6,"여름",7,"여름",8,"여름",9,"가을",10,"가을",11,"가을",12,"겨울",1,"겨울",2,"겨울")</f>
        <v>여름</v>
      </c>
      <c r="BD231" t="str">
        <f t="shared" si="129"/>
        <v/>
      </c>
      <c r="BE231" s="6">
        <f>[1]ptemp!$F231</f>
        <v>14</v>
      </c>
      <c r="BF231">
        <f>[1]solar!$E231</f>
        <v>15</v>
      </c>
      <c r="BG231" t="str">
        <f t="shared" si="130"/>
        <v>0</v>
      </c>
      <c r="BH231" s="11"/>
      <c r="BI231">
        <f t="shared" si="131"/>
        <v>3</v>
      </c>
      <c r="BJ231">
        <f t="shared" si="132"/>
        <v>0</v>
      </c>
      <c r="BK231">
        <f t="shared" si="133"/>
        <v>2</v>
      </c>
      <c r="BL231">
        <f t="shared" si="134"/>
        <v>5</v>
      </c>
      <c r="BM231">
        <f t="shared" si="135"/>
        <v>19</v>
      </c>
      <c r="BN231" s="11">
        <v>30</v>
      </c>
      <c r="BO231">
        <f t="shared" si="136"/>
        <v>9</v>
      </c>
      <c r="BR231">
        <v>1</v>
      </c>
      <c r="BS231">
        <v>4</v>
      </c>
      <c r="BT231">
        <v>20</v>
      </c>
      <c r="BU231">
        <v>2</v>
      </c>
      <c r="BV231">
        <v>5</v>
      </c>
      <c r="BW231">
        <v>18</v>
      </c>
      <c r="BX231">
        <v>3</v>
      </c>
      <c r="BY231">
        <v>4</v>
      </c>
      <c r="BZ231">
        <v>19</v>
      </c>
      <c r="CA231">
        <v>4</v>
      </c>
      <c r="CB231">
        <v>4</v>
      </c>
      <c r="CC231">
        <v>19</v>
      </c>
      <c r="CE231" t="s">
        <v>82</v>
      </c>
      <c r="CF231">
        <v>4</v>
      </c>
      <c r="CG231">
        <v>18</v>
      </c>
      <c r="CH231" t="s">
        <v>81</v>
      </c>
      <c r="CI231">
        <v>13</v>
      </c>
      <c r="CJ231">
        <v>19</v>
      </c>
    </row>
    <row r="232" spans="1:88" ht="15.6">
      <c r="A232" s="2">
        <v>20210819</v>
      </c>
      <c r="B232" s="2">
        <v>614</v>
      </c>
      <c r="C232" s="2">
        <v>578</v>
      </c>
      <c r="D232" s="2">
        <v>558</v>
      </c>
      <c r="E232" s="2">
        <v>545</v>
      </c>
      <c r="F232" s="2">
        <v>544</v>
      </c>
      <c r="G232" s="2">
        <v>559</v>
      </c>
      <c r="H232" s="2">
        <v>574</v>
      </c>
      <c r="I232" s="2">
        <v>575</v>
      </c>
      <c r="J232" s="2">
        <v>626</v>
      </c>
      <c r="K232" s="2">
        <v>656</v>
      </c>
      <c r="L232" s="2">
        <v>713</v>
      </c>
      <c r="M232" s="2">
        <v>735</v>
      </c>
      <c r="N232" s="2">
        <v>773</v>
      </c>
      <c r="O232" s="2">
        <v>704</v>
      </c>
      <c r="P232" s="2">
        <v>771</v>
      </c>
      <c r="Q232" s="2">
        <v>822</v>
      </c>
      <c r="R232" s="2">
        <v>816</v>
      </c>
      <c r="S232" s="2">
        <v>812</v>
      </c>
      <c r="T232" s="2">
        <v>816</v>
      </c>
      <c r="U232" s="2">
        <v>834</v>
      </c>
      <c r="V232" s="2">
        <v>805</v>
      </c>
      <c r="W232" s="2">
        <v>753</v>
      </c>
      <c r="X232" s="2">
        <v>695</v>
      </c>
      <c r="Y232" s="2">
        <v>661</v>
      </c>
      <c r="AA232" s="4">
        <v>44427</v>
      </c>
      <c r="AB232">
        <f t="shared" si="104"/>
        <v>0.73621103117505993</v>
      </c>
      <c r="AC232">
        <f t="shared" si="105"/>
        <v>0.69304556354916069</v>
      </c>
      <c r="AD232">
        <f t="shared" si="106"/>
        <v>0.6690647482014388</v>
      </c>
      <c r="AE232">
        <f t="shared" si="107"/>
        <v>0.65347721822541971</v>
      </c>
      <c r="AF232">
        <f t="shared" si="108"/>
        <v>0.65227817745803363</v>
      </c>
      <c r="AG232">
        <f t="shared" si="109"/>
        <v>0.67026378896882499</v>
      </c>
      <c r="AH232">
        <f t="shared" si="110"/>
        <v>0.68824940047961636</v>
      </c>
      <c r="AI232">
        <f t="shared" si="111"/>
        <v>0.68944844124700244</v>
      </c>
      <c r="AJ232">
        <f t="shared" si="112"/>
        <v>0.75059952038369304</v>
      </c>
      <c r="AK232">
        <f t="shared" si="113"/>
        <v>0.78657074340527577</v>
      </c>
      <c r="AL232">
        <f t="shared" si="114"/>
        <v>0.85491606714628299</v>
      </c>
      <c r="AM232">
        <f t="shared" si="115"/>
        <v>0.88129496402877694</v>
      </c>
      <c r="AN232">
        <f t="shared" si="116"/>
        <v>0.92685851318944845</v>
      </c>
      <c r="AO232">
        <f t="shared" si="117"/>
        <v>0.84412470023980812</v>
      </c>
      <c r="AP232">
        <f t="shared" si="118"/>
        <v>0.92446043165467628</v>
      </c>
      <c r="AQ232">
        <f t="shared" si="119"/>
        <v>0.98561151079136688</v>
      </c>
      <c r="AR232">
        <f t="shared" si="120"/>
        <v>0.97841726618705038</v>
      </c>
      <c r="AS232">
        <f t="shared" si="121"/>
        <v>0.97362110311750605</v>
      </c>
      <c r="AT232">
        <f t="shared" si="122"/>
        <v>0.97841726618705038</v>
      </c>
      <c r="AU232">
        <f t="shared" si="123"/>
        <v>1</v>
      </c>
      <c r="AV232">
        <f t="shared" si="124"/>
        <v>0.96522781774580335</v>
      </c>
      <c r="AW232">
        <f t="shared" si="125"/>
        <v>0.90287769784172667</v>
      </c>
      <c r="AX232">
        <f t="shared" si="126"/>
        <v>0.83333333333333337</v>
      </c>
      <c r="AY232">
        <f t="shared" si="127"/>
        <v>0.79256594724220619</v>
      </c>
      <c r="AZ232">
        <f t="shared" si="128"/>
        <v>0.65227817745803363</v>
      </c>
      <c r="BA232" s="9" t="s">
        <v>37</v>
      </c>
      <c r="BB232" t="str" cm="1">
        <f t="array" ref="BB232">_xlfn.SWITCH(MONTH($AA232),3,"봄",4,"봄",5,"봄",6,"여름",7,"여름",8,"여름",9,"가을",10,"가을",11,"가을",12,"겨울",1,"겨울",2,"겨울")</f>
        <v>여름</v>
      </c>
      <c r="BD232" t="str">
        <f t="shared" si="129"/>
        <v/>
      </c>
      <c r="BE232" s="6">
        <f>[1]ptemp!$F232</f>
        <v>14</v>
      </c>
      <c r="BF232">
        <f>[1]solar!$E232</f>
        <v>11</v>
      </c>
      <c r="BG232" t="str">
        <f t="shared" si="130"/>
        <v>0</v>
      </c>
      <c r="BH232" s="11"/>
      <c r="BI232">
        <f t="shared" si="131"/>
        <v>4</v>
      </c>
      <c r="BJ232">
        <f t="shared" si="132"/>
        <v>0</v>
      </c>
      <c r="BK232">
        <f t="shared" si="133"/>
        <v>2</v>
      </c>
      <c r="BL232">
        <f t="shared" si="134"/>
        <v>5</v>
      </c>
      <c r="BM232">
        <f t="shared" si="135"/>
        <v>20</v>
      </c>
      <c r="BN232" s="11">
        <v>29.7</v>
      </c>
      <c r="BO232">
        <f t="shared" si="136"/>
        <v>8</v>
      </c>
      <c r="BR232">
        <v>1</v>
      </c>
      <c r="BS232">
        <v>13</v>
      </c>
      <c r="BT232">
        <v>20</v>
      </c>
      <c r="BU232">
        <v>2</v>
      </c>
      <c r="BV232">
        <v>5</v>
      </c>
      <c r="BW232">
        <v>15</v>
      </c>
      <c r="BX232">
        <v>3</v>
      </c>
      <c r="BY232">
        <v>4</v>
      </c>
      <c r="BZ232">
        <v>19</v>
      </c>
      <c r="CA232">
        <v>4</v>
      </c>
      <c r="CB232">
        <v>12</v>
      </c>
      <c r="CC232">
        <v>20</v>
      </c>
      <c r="CE232" t="s">
        <v>82</v>
      </c>
      <c r="CF232">
        <v>4</v>
      </c>
      <c r="CG232">
        <v>19</v>
      </c>
      <c r="CH232" t="s">
        <v>81</v>
      </c>
      <c r="CI232">
        <v>12</v>
      </c>
      <c r="CJ232">
        <v>19</v>
      </c>
    </row>
    <row r="233" spans="1:88" ht="15.6">
      <c r="A233" s="2">
        <v>20210820</v>
      </c>
      <c r="B233" s="2">
        <v>614</v>
      </c>
      <c r="C233" s="2">
        <v>579</v>
      </c>
      <c r="D233" s="2">
        <v>560</v>
      </c>
      <c r="E233" s="2">
        <v>549</v>
      </c>
      <c r="F233" s="2">
        <v>548</v>
      </c>
      <c r="G233" s="2">
        <v>564</v>
      </c>
      <c r="H233" s="2">
        <v>580</v>
      </c>
      <c r="I233" s="2">
        <v>597</v>
      </c>
      <c r="J233" s="2">
        <v>643</v>
      </c>
      <c r="K233" s="2">
        <v>683</v>
      </c>
      <c r="L233" s="2">
        <v>695</v>
      </c>
      <c r="M233" s="2">
        <v>701</v>
      </c>
      <c r="N233" s="2">
        <v>723</v>
      </c>
      <c r="O233" s="2">
        <v>757</v>
      </c>
      <c r="P233" s="2">
        <v>839</v>
      </c>
      <c r="Q233" s="2">
        <v>794</v>
      </c>
      <c r="R233" s="2">
        <v>856</v>
      </c>
      <c r="S233" s="2">
        <v>880</v>
      </c>
      <c r="T233" s="2">
        <v>869</v>
      </c>
      <c r="U233" s="2">
        <v>873</v>
      </c>
      <c r="V233" s="2">
        <v>840</v>
      </c>
      <c r="W233" s="2">
        <v>793</v>
      </c>
      <c r="X233" s="2">
        <v>733</v>
      </c>
      <c r="Y233" s="2">
        <v>696</v>
      </c>
      <c r="AA233" s="4">
        <v>44428</v>
      </c>
      <c r="AB233">
        <f t="shared" si="104"/>
        <v>0.69772727272727275</v>
      </c>
      <c r="AC233">
        <f t="shared" si="105"/>
        <v>0.65795454545454546</v>
      </c>
      <c r="AD233">
        <f t="shared" si="106"/>
        <v>0.63636363636363635</v>
      </c>
      <c r="AE233">
        <f t="shared" si="107"/>
        <v>0.6238636363636364</v>
      </c>
      <c r="AF233">
        <f t="shared" si="108"/>
        <v>0.62272727272727268</v>
      </c>
      <c r="AG233">
        <f t="shared" si="109"/>
        <v>0.64090909090909087</v>
      </c>
      <c r="AH233">
        <f t="shared" si="110"/>
        <v>0.65909090909090906</v>
      </c>
      <c r="AI233">
        <f t="shared" si="111"/>
        <v>0.67840909090909096</v>
      </c>
      <c r="AJ233">
        <f t="shared" si="112"/>
        <v>0.73068181818181821</v>
      </c>
      <c r="AK233">
        <f t="shared" si="113"/>
        <v>0.77613636363636362</v>
      </c>
      <c r="AL233">
        <f t="shared" si="114"/>
        <v>0.78977272727272729</v>
      </c>
      <c r="AM233">
        <f t="shared" si="115"/>
        <v>0.79659090909090913</v>
      </c>
      <c r="AN233">
        <f t="shared" si="116"/>
        <v>0.82159090909090904</v>
      </c>
      <c r="AO233">
        <f t="shared" si="117"/>
        <v>0.86022727272727273</v>
      </c>
      <c r="AP233">
        <f t="shared" si="118"/>
        <v>0.95340909090909087</v>
      </c>
      <c r="AQ233">
        <f t="shared" si="119"/>
        <v>0.90227272727272723</v>
      </c>
      <c r="AR233">
        <f t="shared" si="120"/>
        <v>0.97272727272727277</v>
      </c>
      <c r="AS233">
        <f t="shared" si="121"/>
        <v>1</v>
      </c>
      <c r="AT233">
        <f t="shared" si="122"/>
        <v>0.98750000000000004</v>
      </c>
      <c r="AU233">
        <f t="shared" si="123"/>
        <v>0.99204545454545456</v>
      </c>
      <c r="AV233">
        <f t="shared" si="124"/>
        <v>0.95454545454545459</v>
      </c>
      <c r="AW233">
        <f t="shared" si="125"/>
        <v>0.90113636363636362</v>
      </c>
      <c r="AX233">
        <f t="shared" si="126"/>
        <v>0.8329545454545455</v>
      </c>
      <c r="AY233">
        <f t="shared" si="127"/>
        <v>0.79090909090909089</v>
      </c>
      <c r="AZ233">
        <f t="shared" si="128"/>
        <v>0.62272727272727268</v>
      </c>
      <c r="BA233" s="6" t="s">
        <v>38</v>
      </c>
      <c r="BB233" t="str" cm="1">
        <f t="array" ref="BB233">_xlfn.SWITCH(MONTH($AA233),3,"봄",4,"봄",5,"봄",6,"여름",7,"여름",8,"여름",9,"가을",10,"가을",11,"가을",12,"겨울",1,"겨울",2,"겨울")</f>
        <v>여름</v>
      </c>
      <c r="BD233" t="str">
        <f t="shared" si="129"/>
        <v/>
      </c>
      <c r="BE233" s="6">
        <f>[1]ptemp!$F233</f>
        <v>15</v>
      </c>
      <c r="BF233">
        <f>[1]solar!$E233</f>
        <v>15</v>
      </c>
      <c r="BG233" t="str">
        <f t="shared" si="130"/>
        <v>0</v>
      </c>
      <c r="BH233" s="11"/>
      <c r="BI233">
        <f t="shared" si="131"/>
        <v>5</v>
      </c>
      <c r="BJ233">
        <f t="shared" si="132"/>
        <v>0</v>
      </c>
      <c r="BK233">
        <f t="shared" si="133"/>
        <v>2</v>
      </c>
      <c r="BL233">
        <f t="shared" si="134"/>
        <v>5</v>
      </c>
      <c r="BM233">
        <f t="shared" si="135"/>
        <v>18</v>
      </c>
      <c r="BN233" s="11">
        <v>32.700000000000003</v>
      </c>
      <c r="BO233">
        <f t="shared" si="136"/>
        <v>9</v>
      </c>
      <c r="BR233">
        <v>1</v>
      </c>
      <c r="BS233">
        <v>12</v>
      </c>
      <c r="BT233">
        <v>21</v>
      </c>
      <c r="BU233">
        <v>2</v>
      </c>
      <c r="BV233">
        <v>5</v>
      </c>
      <c r="BW233">
        <v>20</v>
      </c>
      <c r="BX233">
        <v>3</v>
      </c>
      <c r="BY233">
        <v>4</v>
      </c>
      <c r="BZ233">
        <v>19</v>
      </c>
      <c r="CA233">
        <v>4</v>
      </c>
      <c r="CB233">
        <v>13</v>
      </c>
      <c r="CC233">
        <v>19</v>
      </c>
      <c r="CE233" t="s">
        <v>82</v>
      </c>
      <c r="CF233">
        <v>6</v>
      </c>
      <c r="CG233">
        <v>19</v>
      </c>
      <c r="CH233" t="s">
        <v>81</v>
      </c>
      <c r="CI233">
        <v>14</v>
      </c>
      <c r="CJ233">
        <v>19</v>
      </c>
    </row>
    <row r="234" spans="1:88" ht="15.6">
      <c r="A234" s="2">
        <v>20210821</v>
      </c>
      <c r="B234" s="2">
        <v>648</v>
      </c>
      <c r="C234" s="2">
        <v>610</v>
      </c>
      <c r="D234" s="2">
        <v>586</v>
      </c>
      <c r="E234" s="2">
        <v>573</v>
      </c>
      <c r="F234" s="2">
        <v>574</v>
      </c>
      <c r="G234" s="2">
        <v>586</v>
      </c>
      <c r="H234" s="2">
        <v>606</v>
      </c>
      <c r="I234" s="2">
        <v>643</v>
      </c>
      <c r="J234" s="2">
        <v>703</v>
      </c>
      <c r="K234" s="2">
        <v>744</v>
      </c>
      <c r="L234" s="2">
        <v>783</v>
      </c>
      <c r="M234" s="2">
        <v>800</v>
      </c>
      <c r="N234" s="2">
        <v>836</v>
      </c>
      <c r="O234" s="2">
        <v>823</v>
      </c>
      <c r="P234" s="2">
        <v>796</v>
      </c>
      <c r="Q234" s="2">
        <v>786</v>
      </c>
      <c r="R234" s="2">
        <v>774</v>
      </c>
      <c r="S234" s="2">
        <v>790</v>
      </c>
      <c r="T234" s="2">
        <v>805</v>
      </c>
      <c r="U234" s="2">
        <v>827</v>
      </c>
      <c r="V234" s="2">
        <v>805</v>
      </c>
      <c r="W234" s="2">
        <v>767</v>
      </c>
      <c r="X234" s="2">
        <v>715</v>
      </c>
      <c r="Y234" s="2">
        <v>681</v>
      </c>
      <c r="AA234" s="4">
        <v>44429</v>
      </c>
      <c r="AB234">
        <f t="shared" si="104"/>
        <v>0.77511961722488043</v>
      </c>
      <c r="AC234">
        <f t="shared" si="105"/>
        <v>0.72966507177033491</v>
      </c>
      <c r="AD234">
        <f t="shared" si="106"/>
        <v>0.70095693779904311</v>
      </c>
      <c r="AE234">
        <f t="shared" si="107"/>
        <v>0.68540669856459335</v>
      </c>
      <c r="AF234">
        <f t="shared" si="108"/>
        <v>0.6866028708133971</v>
      </c>
      <c r="AG234">
        <f t="shared" si="109"/>
        <v>0.70095693779904311</v>
      </c>
      <c r="AH234">
        <f t="shared" si="110"/>
        <v>0.72488038277511957</v>
      </c>
      <c r="AI234">
        <f t="shared" si="111"/>
        <v>0.76913875598086123</v>
      </c>
      <c r="AJ234">
        <f t="shared" si="112"/>
        <v>0.84090909090909094</v>
      </c>
      <c r="AK234">
        <f t="shared" si="113"/>
        <v>0.88995215311004783</v>
      </c>
      <c r="AL234">
        <f t="shared" si="114"/>
        <v>0.9366028708133971</v>
      </c>
      <c r="AM234">
        <f t="shared" si="115"/>
        <v>0.9569377990430622</v>
      </c>
      <c r="AN234">
        <f t="shared" si="116"/>
        <v>1</v>
      </c>
      <c r="AO234">
        <f t="shared" si="117"/>
        <v>0.98444976076555024</v>
      </c>
      <c r="AP234">
        <f t="shared" si="118"/>
        <v>0.95215311004784686</v>
      </c>
      <c r="AQ234">
        <f t="shared" si="119"/>
        <v>0.94019138755980858</v>
      </c>
      <c r="AR234">
        <f t="shared" si="120"/>
        <v>0.92583732057416268</v>
      </c>
      <c r="AS234">
        <f t="shared" si="121"/>
        <v>0.94497607655502391</v>
      </c>
      <c r="AT234">
        <f t="shared" si="122"/>
        <v>0.96291866028708128</v>
      </c>
      <c r="AU234">
        <f t="shared" si="123"/>
        <v>0.98923444976076558</v>
      </c>
      <c r="AV234">
        <f t="shared" si="124"/>
        <v>0.96291866028708128</v>
      </c>
      <c r="AW234">
        <f t="shared" si="125"/>
        <v>0.91746411483253587</v>
      </c>
      <c r="AX234">
        <f t="shared" si="126"/>
        <v>0.85526315789473684</v>
      </c>
      <c r="AY234">
        <f t="shared" si="127"/>
        <v>0.81459330143540665</v>
      </c>
      <c r="AZ234">
        <f t="shared" si="128"/>
        <v>0.68540669856459335</v>
      </c>
      <c r="BA234" s="8" t="s">
        <v>39</v>
      </c>
      <c r="BB234" t="str" cm="1">
        <f t="array" ref="BB234">_xlfn.SWITCH(MONTH($AA234),3,"봄",4,"봄",5,"봄",6,"여름",7,"여름",8,"여름",9,"가을",10,"가을",11,"가을",12,"겨울",1,"겨울",2,"겨울")</f>
        <v>여름</v>
      </c>
      <c r="BD234" t="str">
        <f t="shared" si="129"/>
        <v>휴일</v>
      </c>
      <c r="BE234" s="6">
        <f>[1]ptemp!$F234</f>
        <v>15</v>
      </c>
      <c r="BF234">
        <f>[1]solar!$E234</f>
        <v>3</v>
      </c>
      <c r="BG234" t="str">
        <f t="shared" si="130"/>
        <v>1</v>
      </c>
      <c r="BH234" s="11">
        <v>13.4</v>
      </c>
      <c r="BI234">
        <f t="shared" si="131"/>
        <v>6</v>
      </c>
      <c r="BJ234">
        <f t="shared" si="132"/>
        <v>1</v>
      </c>
      <c r="BK234">
        <f t="shared" si="133"/>
        <v>2</v>
      </c>
      <c r="BL234">
        <f t="shared" si="134"/>
        <v>4</v>
      </c>
      <c r="BM234">
        <f t="shared" si="135"/>
        <v>13</v>
      </c>
      <c r="BN234" s="11">
        <v>31.4</v>
      </c>
      <c r="BO234">
        <f t="shared" si="136"/>
        <v>9</v>
      </c>
      <c r="BR234">
        <v>1</v>
      </c>
      <c r="BS234">
        <v>10</v>
      </c>
      <c r="BT234">
        <v>21</v>
      </c>
      <c r="BU234">
        <v>2</v>
      </c>
      <c r="BV234">
        <v>5</v>
      </c>
      <c r="BW234">
        <v>20</v>
      </c>
      <c r="BX234">
        <v>3</v>
      </c>
      <c r="BY234">
        <v>4</v>
      </c>
      <c r="BZ234">
        <v>19</v>
      </c>
      <c r="CA234">
        <v>4</v>
      </c>
      <c r="CB234">
        <v>10</v>
      </c>
      <c r="CC234">
        <v>19</v>
      </c>
      <c r="CE234" t="s">
        <v>82</v>
      </c>
      <c r="CF234">
        <v>5</v>
      </c>
      <c r="CG234">
        <v>18</v>
      </c>
      <c r="CH234" t="s">
        <v>81</v>
      </c>
      <c r="CI234">
        <v>13</v>
      </c>
      <c r="CJ234">
        <v>19</v>
      </c>
    </row>
    <row r="235" spans="1:88" ht="15.6">
      <c r="A235" s="2">
        <v>20210822</v>
      </c>
      <c r="B235" s="2">
        <v>633</v>
      </c>
      <c r="C235" s="2">
        <v>598</v>
      </c>
      <c r="D235" s="2">
        <v>575</v>
      </c>
      <c r="E235" s="2">
        <v>563</v>
      </c>
      <c r="F235" s="2">
        <v>557</v>
      </c>
      <c r="G235" s="2">
        <v>567</v>
      </c>
      <c r="H235" s="2">
        <v>575</v>
      </c>
      <c r="I235" s="2">
        <v>584</v>
      </c>
      <c r="J235" s="2">
        <v>641</v>
      </c>
      <c r="K235" s="2">
        <v>695</v>
      </c>
      <c r="L235" s="2">
        <v>740</v>
      </c>
      <c r="M235" s="2">
        <v>781</v>
      </c>
      <c r="N235" s="2">
        <v>776</v>
      </c>
      <c r="O235" s="2">
        <v>766</v>
      </c>
      <c r="P235" s="2">
        <v>770</v>
      </c>
      <c r="Q235" s="2">
        <v>746</v>
      </c>
      <c r="R235" s="2">
        <v>760</v>
      </c>
      <c r="S235" s="2">
        <v>787</v>
      </c>
      <c r="T235" s="2">
        <v>798</v>
      </c>
      <c r="U235" s="2">
        <v>804</v>
      </c>
      <c r="V235" s="2">
        <v>787</v>
      </c>
      <c r="W235" s="2">
        <v>746</v>
      </c>
      <c r="X235" s="2">
        <v>698</v>
      </c>
      <c r="Y235" s="2">
        <v>669</v>
      </c>
      <c r="AA235" s="4">
        <v>44430</v>
      </c>
      <c r="AB235">
        <f t="shared" si="104"/>
        <v>0.78731343283582089</v>
      </c>
      <c r="AC235">
        <f t="shared" si="105"/>
        <v>0.74378109452736318</v>
      </c>
      <c r="AD235">
        <f t="shared" si="106"/>
        <v>0.71517412935323388</v>
      </c>
      <c r="AE235">
        <f t="shared" si="107"/>
        <v>0.70024875621890548</v>
      </c>
      <c r="AF235">
        <f t="shared" si="108"/>
        <v>0.69278606965174128</v>
      </c>
      <c r="AG235">
        <f t="shared" si="109"/>
        <v>0.70522388059701491</v>
      </c>
      <c r="AH235">
        <f t="shared" si="110"/>
        <v>0.71517412935323388</v>
      </c>
      <c r="AI235">
        <f t="shared" si="111"/>
        <v>0.72636815920398012</v>
      </c>
      <c r="AJ235">
        <f t="shared" si="112"/>
        <v>0.79726368159203975</v>
      </c>
      <c r="AK235">
        <f t="shared" si="113"/>
        <v>0.86442786069651745</v>
      </c>
      <c r="AL235">
        <f t="shared" si="114"/>
        <v>0.92039800995024879</v>
      </c>
      <c r="AM235">
        <f t="shared" si="115"/>
        <v>0.97139303482587069</v>
      </c>
      <c r="AN235">
        <f t="shared" si="116"/>
        <v>0.96517412935323388</v>
      </c>
      <c r="AO235">
        <f t="shared" si="117"/>
        <v>0.95273631840796025</v>
      </c>
      <c r="AP235">
        <f t="shared" si="118"/>
        <v>0.95771144278606968</v>
      </c>
      <c r="AQ235">
        <f t="shared" si="119"/>
        <v>0.92786069651741299</v>
      </c>
      <c r="AR235">
        <f t="shared" si="120"/>
        <v>0.94527363184079605</v>
      </c>
      <c r="AS235">
        <f t="shared" si="121"/>
        <v>0.97885572139303478</v>
      </c>
      <c r="AT235">
        <f t="shared" si="122"/>
        <v>0.9925373134328358</v>
      </c>
      <c r="AU235">
        <f t="shared" si="123"/>
        <v>1</v>
      </c>
      <c r="AV235">
        <f t="shared" si="124"/>
        <v>0.97885572139303478</v>
      </c>
      <c r="AW235">
        <f t="shared" si="125"/>
        <v>0.92786069651741299</v>
      </c>
      <c r="AX235">
        <f t="shared" si="126"/>
        <v>0.86815920398009949</v>
      </c>
      <c r="AY235">
        <f t="shared" si="127"/>
        <v>0.83208955223880599</v>
      </c>
      <c r="AZ235">
        <f t="shared" si="128"/>
        <v>0.69278606965174128</v>
      </c>
      <c r="BA235" s="9" t="s">
        <v>40</v>
      </c>
      <c r="BB235" t="str" cm="1">
        <f t="array" ref="BB235">_xlfn.SWITCH(MONTH($AA235),3,"봄",4,"봄",5,"봄",6,"여름",7,"여름",8,"여름",9,"가을",10,"가을",11,"가을",12,"겨울",1,"겨울",2,"겨울")</f>
        <v>여름</v>
      </c>
      <c r="BD235" t="str">
        <f t="shared" si="129"/>
        <v>휴일</v>
      </c>
      <c r="BE235" s="6">
        <f>[1]ptemp!$F235</f>
        <v>14</v>
      </c>
      <c r="BF235">
        <f>[1]solar!$E235</f>
        <v>3</v>
      </c>
      <c r="BG235" t="str">
        <f t="shared" si="130"/>
        <v>1</v>
      </c>
      <c r="BH235" s="11">
        <v>15.3</v>
      </c>
      <c r="BI235">
        <f t="shared" si="131"/>
        <v>7</v>
      </c>
      <c r="BJ235">
        <f t="shared" si="132"/>
        <v>2</v>
      </c>
      <c r="BK235">
        <f t="shared" si="133"/>
        <v>2</v>
      </c>
      <c r="BL235">
        <f t="shared" si="134"/>
        <v>5</v>
      </c>
      <c r="BM235">
        <f t="shared" si="135"/>
        <v>20</v>
      </c>
      <c r="BN235" s="11">
        <v>30.3</v>
      </c>
      <c r="BO235">
        <f t="shared" si="136"/>
        <v>9</v>
      </c>
      <c r="BR235">
        <v>1</v>
      </c>
      <c r="BS235">
        <v>10</v>
      </c>
      <c r="BT235">
        <v>21</v>
      </c>
      <c r="BU235">
        <v>2</v>
      </c>
      <c r="BV235">
        <v>5</v>
      </c>
      <c r="BW235">
        <v>18</v>
      </c>
      <c r="BX235">
        <v>3</v>
      </c>
      <c r="BY235">
        <v>4</v>
      </c>
      <c r="BZ235">
        <v>19</v>
      </c>
      <c r="CA235">
        <v>4</v>
      </c>
      <c r="CB235">
        <v>4</v>
      </c>
      <c r="CC235">
        <v>19</v>
      </c>
      <c r="CE235" t="s">
        <v>82</v>
      </c>
      <c r="CF235">
        <v>4</v>
      </c>
      <c r="CG235">
        <v>10</v>
      </c>
      <c r="CH235" t="s">
        <v>81</v>
      </c>
      <c r="CI235">
        <v>13</v>
      </c>
      <c r="CJ235">
        <v>19</v>
      </c>
    </row>
    <row r="236" spans="1:88" ht="15.6">
      <c r="A236" s="2">
        <v>20210823</v>
      </c>
      <c r="B236" s="2">
        <v>624</v>
      </c>
      <c r="C236" s="2">
        <v>588</v>
      </c>
      <c r="D236" s="2">
        <v>567</v>
      </c>
      <c r="E236" s="2">
        <v>554</v>
      </c>
      <c r="F236" s="2">
        <v>552</v>
      </c>
      <c r="G236" s="2">
        <v>568</v>
      </c>
      <c r="H236" s="2">
        <v>595</v>
      </c>
      <c r="I236" s="2">
        <v>649</v>
      </c>
      <c r="J236" s="2">
        <v>709</v>
      </c>
      <c r="K236" s="2">
        <v>774</v>
      </c>
      <c r="L236" s="2">
        <v>772</v>
      </c>
      <c r="M236" s="2">
        <v>768</v>
      </c>
      <c r="N236" s="2">
        <v>841</v>
      </c>
      <c r="O236" s="2">
        <v>865</v>
      </c>
      <c r="P236" s="2">
        <v>889</v>
      </c>
      <c r="Q236" s="2">
        <v>839</v>
      </c>
      <c r="R236" s="2">
        <v>847</v>
      </c>
      <c r="S236" s="2">
        <v>864</v>
      </c>
      <c r="T236" s="2">
        <v>867</v>
      </c>
      <c r="U236" s="2">
        <v>870</v>
      </c>
      <c r="V236" s="2">
        <v>841</v>
      </c>
      <c r="W236" s="2">
        <v>783</v>
      </c>
      <c r="X236" s="2">
        <v>723</v>
      </c>
      <c r="Y236" s="2">
        <v>690</v>
      </c>
      <c r="AA236" s="4">
        <v>44431</v>
      </c>
      <c r="AB236">
        <f t="shared" si="104"/>
        <v>0.70191226096737913</v>
      </c>
      <c r="AC236">
        <f t="shared" si="105"/>
        <v>0.66141732283464572</v>
      </c>
      <c r="AD236">
        <f t="shared" si="106"/>
        <v>0.63779527559055116</v>
      </c>
      <c r="AE236">
        <f t="shared" si="107"/>
        <v>0.62317210348706409</v>
      </c>
      <c r="AF236">
        <f t="shared" si="108"/>
        <v>0.6209223847019123</v>
      </c>
      <c r="AG236">
        <f t="shared" si="109"/>
        <v>0.63892013498312716</v>
      </c>
      <c r="AH236">
        <f t="shared" si="110"/>
        <v>0.6692913385826772</v>
      </c>
      <c r="AI236">
        <f t="shared" si="111"/>
        <v>0.73003374578177727</v>
      </c>
      <c r="AJ236">
        <f t="shared" si="112"/>
        <v>0.79752530933633292</v>
      </c>
      <c r="AK236">
        <f t="shared" si="113"/>
        <v>0.87064116985376827</v>
      </c>
      <c r="AL236">
        <f t="shared" si="114"/>
        <v>0.86839145106861637</v>
      </c>
      <c r="AM236">
        <f t="shared" si="115"/>
        <v>0.86389201349831268</v>
      </c>
      <c r="AN236">
        <f t="shared" si="116"/>
        <v>0.94600674915635541</v>
      </c>
      <c r="AO236">
        <f t="shared" si="117"/>
        <v>0.97300337457817776</v>
      </c>
      <c r="AP236">
        <f t="shared" si="118"/>
        <v>1</v>
      </c>
      <c r="AQ236">
        <f t="shared" si="119"/>
        <v>0.94375703037120362</v>
      </c>
      <c r="AR236">
        <f t="shared" si="120"/>
        <v>0.952755905511811</v>
      </c>
      <c r="AS236">
        <f t="shared" si="121"/>
        <v>0.97187851518560175</v>
      </c>
      <c r="AT236">
        <f t="shared" si="122"/>
        <v>0.97525309336332955</v>
      </c>
      <c r="AU236">
        <f t="shared" si="123"/>
        <v>0.97862767154105734</v>
      </c>
      <c r="AV236">
        <f t="shared" si="124"/>
        <v>0.94600674915635541</v>
      </c>
      <c r="AW236">
        <f t="shared" si="125"/>
        <v>0.88076490438695165</v>
      </c>
      <c r="AX236">
        <f t="shared" si="126"/>
        <v>0.813273340832396</v>
      </c>
      <c r="AY236">
        <f t="shared" si="127"/>
        <v>0.77615298087739037</v>
      </c>
      <c r="AZ236">
        <f t="shared" si="128"/>
        <v>0.6209223847019123</v>
      </c>
      <c r="BA236" s="6" t="s">
        <v>34</v>
      </c>
      <c r="BB236" t="str" cm="1">
        <f t="array" ref="BB236">_xlfn.SWITCH(MONTH($AA236),3,"봄",4,"봄",5,"봄",6,"여름",7,"여름",8,"여름",9,"가을",10,"가을",11,"가을",12,"겨울",1,"겨울",2,"겨울")</f>
        <v>여름</v>
      </c>
      <c r="BD236" t="str">
        <f t="shared" si="129"/>
        <v/>
      </c>
      <c r="BE236" s="6">
        <f>[1]ptemp!$F236</f>
        <v>15</v>
      </c>
      <c r="BF236">
        <f>[1]solar!$E236</f>
        <v>7</v>
      </c>
      <c r="BG236" t="str">
        <f t="shared" si="130"/>
        <v>1</v>
      </c>
      <c r="BH236" s="11">
        <v>1.3</v>
      </c>
      <c r="BI236">
        <f t="shared" si="131"/>
        <v>1</v>
      </c>
      <c r="BJ236">
        <f t="shared" si="132"/>
        <v>0</v>
      </c>
      <c r="BK236">
        <f t="shared" si="133"/>
        <v>2</v>
      </c>
      <c r="BL236">
        <f t="shared" si="134"/>
        <v>5</v>
      </c>
      <c r="BM236">
        <f t="shared" si="135"/>
        <v>15</v>
      </c>
      <c r="BN236" s="11">
        <v>33</v>
      </c>
      <c r="BO236">
        <f t="shared" si="136"/>
        <v>10</v>
      </c>
      <c r="BR236">
        <v>1</v>
      </c>
      <c r="BS236">
        <v>13</v>
      </c>
      <c r="BT236">
        <v>21</v>
      </c>
      <c r="BU236">
        <v>2</v>
      </c>
      <c r="BV236">
        <v>5</v>
      </c>
      <c r="BW236">
        <v>18</v>
      </c>
      <c r="BX236">
        <v>3</v>
      </c>
      <c r="BY236">
        <v>4</v>
      </c>
      <c r="BZ236">
        <v>19</v>
      </c>
      <c r="CA236">
        <v>4</v>
      </c>
      <c r="CB236">
        <v>13</v>
      </c>
      <c r="CC236">
        <v>20</v>
      </c>
      <c r="CE236" t="s">
        <v>82</v>
      </c>
      <c r="CF236">
        <v>4</v>
      </c>
      <c r="CG236">
        <v>20</v>
      </c>
      <c r="CH236" t="s">
        <v>81</v>
      </c>
      <c r="CI236">
        <v>13</v>
      </c>
      <c r="CJ236">
        <v>19</v>
      </c>
    </row>
    <row r="237" spans="1:88" ht="15.6">
      <c r="A237" s="2">
        <v>20210824</v>
      </c>
      <c r="B237" s="2">
        <v>641</v>
      </c>
      <c r="C237" s="2">
        <v>612</v>
      </c>
      <c r="D237" s="2">
        <v>590</v>
      </c>
      <c r="E237" s="2">
        <v>579</v>
      </c>
      <c r="F237" s="2">
        <v>578</v>
      </c>
      <c r="G237" s="2">
        <v>591</v>
      </c>
      <c r="H237" s="2">
        <v>620</v>
      </c>
      <c r="I237" s="2">
        <v>688</v>
      </c>
      <c r="J237" s="2">
        <v>781</v>
      </c>
      <c r="K237" s="2">
        <v>852</v>
      </c>
      <c r="L237" s="2">
        <v>873</v>
      </c>
      <c r="M237" s="2">
        <v>866</v>
      </c>
      <c r="N237" s="2">
        <v>859</v>
      </c>
      <c r="O237" s="2">
        <v>903</v>
      </c>
      <c r="P237" s="2">
        <v>896</v>
      </c>
      <c r="Q237" s="2">
        <v>882</v>
      </c>
      <c r="R237" s="2">
        <v>904</v>
      </c>
      <c r="S237" s="2">
        <v>907</v>
      </c>
      <c r="T237" s="2">
        <v>894</v>
      </c>
      <c r="U237" s="2">
        <v>897</v>
      </c>
      <c r="V237" s="2">
        <v>863</v>
      </c>
      <c r="W237" s="2">
        <v>805</v>
      </c>
      <c r="X237" s="2">
        <v>747</v>
      </c>
      <c r="Y237" s="2">
        <v>706</v>
      </c>
      <c r="AA237" s="4">
        <v>44432</v>
      </c>
      <c r="AB237">
        <f t="shared" si="104"/>
        <v>0.70672546857772878</v>
      </c>
      <c r="AC237">
        <f t="shared" si="105"/>
        <v>0.67475192943770668</v>
      </c>
      <c r="AD237">
        <f t="shared" si="106"/>
        <v>0.65049614112458654</v>
      </c>
      <c r="AE237">
        <f t="shared" si="107"/>
        <v>0.63836824696802641</v>
      </c>
      <c r="AF237">
        <f t="shared" si="108"/>
        <v>0.63726571113561192</v>
      </c>
      <c r="AG237">
        <f t="shared" si="109"/>
        <v>0.65159867695700113</v>
      </c>
      <c r="AH237">
        <f t="shared" si="110"/>
        <v>0.68357221609702312</v>
      </c>
      <c r="AI237">
        <f t="shared" si="111"/>
        <v>0.75854465270121274</v>
      </c>
      <c r="AJ237">
        <f t="shared" si="112"/>
        <v>0.86108048511576629</v>
      </c>
      <c r="AK237">
        <f t="shared" si="113"/>
        <v>0.93936052921719959</v>
      </c>
      <c r="AL237">
        <f t="shared" si="114"/>
        <v>0.96251378169790514</v>
      </c>
      <c r="AM237">
        <f t="shared" si="115"/>
        <v>0.95479603087100329</v>
      </c>
      <c r="AN237">
        <f t="shared" si="116"/>
        <v>0.94707828004410144</v>
      </c>
      <c r="AO237">
        <f t="shared" si="117"/>
        <v>0.99558985667034183</v>
      </c>
      <c r="AP237">
        <f t="shared" si="118"/>
        <v>0.98787210584343987</v>
      </c>
      <c r="AQ237">
        <f t="shared" si="119"/>
        <v>0.97243660418963618</v>
      </c>
      <c r="AR237">
        <f t="shared" si="120"/>
        <v>0.99669239250275632</v>
      </c>
      <c r="AS237">
        <f t="shared" si="121"/>
        <v>1</v>
      </c>
      <c r="AT237">
        <f t="shared" si="122"/>
        <v>0.98566703417861079</v>
      </c>
      <c r="AU237">
        <f t="shared" si="123"/>
        <v>0.98897464167585447</v>
      </c>
      <c r="AV237">
        <f t="shared" si="124"/>
        <v>0.95148842337375961</v>
      </c>
      <c r="AW237">
        <f t="shared" si="125"/>
        <v>0.88754134509371552</v>
      </c>
      <c r="AX237">
        <f t="shared" si="126"/>
        <v>0.82359426681367143</v>
      </c>
      <c r="AY237">
        <f t="shared" si="127"/>
        <v>0.77839029768467471</v>
      </c>
      <c r="AZ237">
        <f t="shared" si="128"/>
        <v>0.63726571113561192</v>
      </c>
      <c r="BA237" s="8" t="s">
        <v>35</v>
      </c>
      <c r="BB237" t="str" cm="1">
        <f t="array" ref="BB237">_xlfn.SWITCH(MONTH($AA237),3,"봄",4,"봄",5,"봄",6,"여름",7,"여름",8,"여름",9,"가을",10,"가을",11,"가을",12,"겨울",1,"겨울",2,"겨울")</f>
        <v>여름</v>
      </c>
      <c r="BD237" t="str">
        <f t="shared" si="129"/>
        <v/>
      </c>
      <c r="BE237" s="6">
        <f>[1]ptemp!$F237</f>
        <v>15</v>
      </c>
      <c r="BF237">
        <f>[1]solar!$E237</f>
        <v>6</v>
      </c>
      <c r="BG237" t="str">
        <f t="shared" si="130"/>
        <v>1</v>
      </c>
      <c r="BH237" s="11">
        <v>0.4</v>
      </c>
      <c r="BI237">
        <f t="shared" si="131"/>
        <v>2</v>
      </c>
      <c r="BJ237">
        <f t="shared" si="132"/>
        <v>0</v>
      </c>
      <c r="BK237">
        <f t="shared" si="133"/>
        <v>2</v>
      </c>
      <c r="BL237">
        <f t="shared" si="134"/>
        <v>5</v>
      </c>
      <c r="BM237">
        <f t="shared" si="135"/>
        <v>18</v>
      </c>
      <c r="BN237" s="11">
        <v>33.299999999999997</v>
      </c>
      <c r="BO237">
        <f t="shared" si="136"/>
        <v>10</v>
      </c>
      <c r="BR237">
        <v>1</v>
      </c>
      <c r="BS237">
        <v>12</v>
      </c>
      <c r="BT237">
        <v>20</v>
      </c>
      <c r="BU237">
        <v>2</v>
      </c>
      <c r="BV237">
        <v>5</v>
      </c>
      <c r="BW237">
        <v>19</v>
      </c>
      <c r="BX237">
        <v>3</v>
      </c>
      <c r="BY237">
        <v>5</v>
      </c>
      <c r="BZ237">
        <v>19</v>
      </c>
      <c r="CA237">
        <v>4</v>
      </c>
      <c r="CB237">
        <v>11</v>
      </c>
      <c r="CC237">
        <v>19</v>
      </c>
      <c r="CE237" t="s">
        <v>82</v>
      </c>
      <c r="CF237">
        <v>4</v>
      </c>
      <c r="CG237">
        <v>19</v>
      </c>
      <c r="CH237" t="s">
        <v>81</v>
      </c>
      <c r="CI237">
        <v>13</v>
      </c>
      <c r="CJ237">
        <v>19</v>
      </c>
    </row>
    <row r="238" spans="1:88" ht="15.6">
      <c r="A238" s="2">
        <v>20210825</v>
      </c>
      <c r="B238" s="2">
        <v>651</v>
      </c>
      <c r="C238" s="2">
        <v>615</v>
      </c>
      <c r="D238" s="2">
        <v>591</v>
      </c>
      <c r="E238" s="2">
        <v>576</v>
      </c>
      <c r="F238" s="2">
        <v>575</v>
      </c>
      <c r="G238" s="2">
        <v>588</v>
      </c>
      <c r="H238" s="2">
        <v>611</v>
      </c>
      <c r="I238" s="2">
        <v>667</v>
      </c>
      <c r="J238" s="2">
        <v>742</v>
      </c>
      <c r="K238" s="2">
        <v>832</v>
      </c>
      <c r="L238" s="2">
        <v>875</v>
      </c>
      <c r="M238" s="2">
        <v>897</v>
      </c>
      <c r="N238" s="2">
        <v>910</v>
      </c>
      <c r="O238" s="2">
        <v>923</v>
      </c>
      <c r="P238" s="2">
        <v>890</v>
      </c>
      <c r="Q238" s="2">
        <v>883</v>
      </c>
      <c r="R238" s="2">
        <v>906</v>
      </c>
      <c r="S238" s="2">
        <v>913</v>
      </c>
      <c r="T238" s="2">
        <v>911</v>
      </c>
      <c r="U238" s="2">
        <v>910</v>
      </c>
      <c r="V238" s="2">
        <v>875</v>
      </c>
      <c r="W238" s="2">
        <v>810</v>
      </c>
      <c r="X238" s="2">
        <v>751</v>
      </c>
      <c r="Y238" s="2">
        <v>711</v>
      </c>
      <c r="AA238" s="4">
        <v>44433</v>
      </c>
      <c r="AB238">
        <f t="shared" si="104"/>
        <v>0.7053087757313109</v>
      </c>
      <c r="AC238">
        <f t="shared" si="105"/>
        <v>0.66630552546045507</v>
      </c>
      <c r="AD238">
        <f t="shared" si="106"/>
        <v>0.64030335861321774</v>
      </c>
      <c r="AE238">
        <f t="shared" si="107"/>
        <v>0.62405200433369445</v>
      </c>
      <c r="AF238">
        <f t="shared" si="108"/>
        <v>0.62296858071505956</v>
      </c>
      <c r="AG238">
        <f t="shared" si="109"/>
        <v>0.63705308775731306</v>
      </c>
      <c r="AH238">
        <f t="shared" si="110"/>
        <v>0.6619718309859155</v>
      </c>
      <c r="AI238">
        <f t="shared" si="111"/>
        <v>0.72264355362946908</v>
      </c>
      <c r="AJ238">
        <f t="shared" si="112"/>
        <v>0.80390032502708564</v>
      </c>
      <c r="AK238">
        <f t="shared" si="113"/>
        <v>0.90140845070422537</v>
      </c>
      <c r="AL238">
        <f t="shared" si="114"/>
        <v>0.94799566630552545</v>
      </c>
      <c r="AM238">
        <f t="shared" si="115"/>
        <v>0.971830985915493</v>
      </c>
      <c r="AN238">
        <f t="shared" si="116"/>
        <v>0.9859154929577465</v>
      </c>
      <c r="AO238">
        <f t="shared" si="117"/>
        <v>1</v>
      </c>
      <c r="AP238">
        <f t="shared" si="118"/>
        <v>0.96424702058504874</v>
      </c>
      <c r="AQ238">
        <f t="shared" si="119"/>
        <v>0.9566630552546046</v>
      </c>
      <c r="AR238">
        <f t="shared" si="120"/>
        <v>0.98158179848320692</v>
      </c>
      <c r="AS238">
        <f t="shared" si="121"/>
        <v>0.98916576381365118</v>
      </c>
      <c r="AT238">
        <f t="shared" si="122"/>
        <v>0.98699891657638139</v>
      </c>
      <c r="AU238">
        <f t="shared" si="123"/>
        <v>0.9859154929577465</v>
      </c>
      <c r="AV238">
        <f t="shared" si="124"/>
        <v>0.94799566630552545</v>
      </c>
      <c r="AW238">
        <f t="shared" si="125"/>
        <v>0.87757313109425783</v>
      </c>
      <c r="AX238">
        <f t="shared" si="126"/>
        <v>0.81365113759479957</v>
      </c>
      <c r="AY238">
        <f t="shared" si="127"/>
        <v>0.77031419284940417</v>
      </c>
      <c r="AZ238">
        <f t="shared" si="128"/>
        <v>0.62296858071505956</v>
      </c>
      <c r="BA238" s="9" t="s">
        <v>36</v>
      </c>
      <c r="BB238" t="str" cm="1">
        <f t="array" ref="BB238">_xlfn.SWITCH(MONTH($AA238),3,"봄",4,"봄",5,"봄",6,"여름",7,"여름",8,"여름",9,"가을",10,"가을",11,"가을",12,"겨울",1,"겨울",2,"겨울")</f>
        <v>여름</v>
      </c>
      <c r="BD238" t="str">
        <f t="shared" si="129"/>
        <v/>
      </c>
      <c r="BE238" s="6">
        <f>[1]ptemp!$F238</f>
        <v>15</v>
      </c>
      <c r="BF238">
        <f>[1]solar!$E238</f>
        <v>6</v>
      </c>
      <c r="BG238" t="str">
        <f t="shared" si="130"/>
        <v>1</v>
      </c>
      <c r="BH238" s="11">
        <v>25.6</v>
      </c>
      <c r="BI238">
        <f t="shared" si="131"/>
        <v>3</v>
      </c>
      <c r="BJ238">
        <f t="shared" si="132"/>
        <v>0</v>
      </c>
      <c r="BK238">
        <f t="shared" si="133"/>
        <v>2</v>
      </c>
      <c r="BL238">
        <f t="shared" si="134"/>
        <v>5</v>
      </c>
      <c r="BM238">
        <f t="shared" si="135"/>
        <v>14</v>
      </c>
      <c r="BN238" s="11">
        <v>33.5</v>
      </c>
      <c r="BO238">
        <f t="shared" si="136"/>
        <v>10</v>
      </c>
      <c r="BR238">
        <v>1</v>
      </c>
      <c r="BS238">
        <v>10</v>
      </c>
      <c r="BT238">
        <v>21</v>
      </c>
      <c r="BU238">
        <v>2</v>
      </c>
      <c r="BV238">
        <v>5</v>
      </c>
      <c r="BW238">
        <v>14</v>
      </c>
      <c r="BX238">
        <v>3</v>
      </c>
      <c r="BY238">
        <v>5</v>
      </c>
      <c r="BZ238">
        <v>19</v>
      </c>
      <c r="CA238">
        <v>4</v>
      </c>
      <c r="CB238">
        <v>5</v>
      </c>
      <c r="CC238">
        <v>20</v>
      </c>
      <c r="CE238" t="s">
        <v>82</v>
      </c>
      <c r="CF238">
        <v>13</v>
      </c>
      <c r="CG238">
        <v>1</v>
      </c>
      <c r="CH238" t="s">
        <v>81</v>
      </c>
      <c r="CI238">
        <v>14</v>
      </c>
      <c r="CJ238">
        <v>19</v>
      </c>
    </row>
    <row r="239" spans="1:88" ht="15.6">
      <c r="A239" s="2">
        <v>20210826</v>
      </c>
      <c r="B239" s="2">
        <v>658</v>
      </c>
      <c r="C239" s="2">
        <v>619</v>
      </c>
      <c r="D239" s="2">
        <v>593</v>
      </c>
      <c r="E239" s="2">
        <v>577</v>
      </c>
      <c r="F239" s="2">
        <v>574</v>
      </c>
      <c r="G239" s="2">
        <v>590</v>
      </c>
      <c r="H239" s="2">
        <v>610</v>
      </c>
      <c r="I239" s="2">
        <v>624</v>
      </c>
      <c r="J239" s="2">
        <v>674</v>
      </c>
      <c r="K239" s="2">
        <v>714</v>
      </c>
      <c r="L239" s="2">
        <v>757</v>
      </c>
      <c r="M239" s="2">
        <v>761</v>
      </c>
      <c r="N239" s="2">
        <v>779</v>
      </c>
      <c r="O239" s="2">
        <v>855</v>
      </c>
      <c r="P239" s="2">
        <v>813</v>
      </c>
      <c r="Q239" s="2">
        <v>806</v>
      </c>
      <c r="R239" s="2">
        <v>903</v>
      </c>
      <c r="S239" s="2">
        <v>922</v>
      </c>
      <c r="T239" s="2">
        <v>917</v>
      </c>
      <c r="U239" s="2">
        <v>921</v>
      </c>
      <c r="V239" s="2">
        <v>890</v>
      </c>
      <c r="W239" s="2">
        <v>830</v>
      </c>
      <c r="X239" s="2">
        <v>765</v>
      </c>
      <c r="Y239" s="2">
        <v>720</v>
      </c>
      <c r="AA239" s="4">
        <v>44434</v>
      </c>
      <c r="AB239">
        <f t="shared" si="104"/>
        <v>0.71366594360086766</v>
      </c>
      <c r="AC239">
        <f t="shared" si="105"/>
        <v>0.67136659436008672</v>
      </c>
      <c r="AD239">
        <f t="shared" si="106"/>
        <v>0.64316702819956617</v>
      </c>
      <c r="AE239">
        <f t="shared" si="107"/>
        <v>0.62581344902386116</v>
      </c>
      <c r="AF239">
        <f t="shared" si="108"/>
        <v>0.62255965292841653</v>
      </c>
      <c r="AG239">
        <f t="shared" si="109"/>
        <v>0.63991323210412143</v>
      </c>
      <c r="AH239">
        <f t="shared" si="110"/>
        <v>0.66160520607375273</v>
      </c>
      <c r="AI239">
        <f t="shared" si="111"/>
        <v>0.67678958785249455</v>
      </c>
      <c r="AJ239">
        <f t="shared" si="112"/>
        <v>0.73101952277657267</v>
      </c>
      <c r="AK239">
        <f t="shared" si="113"/>
        <v>0.77440347071583515</v>
      </c>
      <c r="AL239">
        <f t="shared" si="114"/>
        <v>0.82104121475054226</v>
      </c>
      <c r="AM239">
        <f t="shared" si="115"/>
        <v>0.82537960954446854</v>
      </c>
      <c r="AN239">
        <f t="shared" si="116"/>
        <v>0.84490238611713664</v>
      </c>
      <c r="AO239">
        <f t="shared" si="117"/>
        <v>0.92733188720173532</v>
      </c>
      <c r="AP239">
        <f t="shared" si="118"/>
        <v>0.88177874186550975</v>
      </c>
      <c r="AQ239">
        <f t="shared" si="119"/>
        <v>0.87418655097613884</v>
      </c>
      <c r="AR239">
        <f t="shared" si="120"/>
        <v>0.97939262472885036</v>
      </c>
      <c r="AS239">
        <f t="shared" si="121"/>
        <v>1</v>
      </c>
      <c r="AT239">
        <f t="shared" si="122"/>
        <v>0.99457700650759218</v>
      </c>
      <c r="AU239">
        <f t="shared" si="123"/>
        <v>0.99891540130151846</v>
      </c>
      <c r="AV239">
        <f t="shared" si="124"/>
        <v>0.96529284164858997</v>
      </c>
      <c r="AW239">
        <f t="shared" si="125"/>
        <v>0.90021691973969631</v>
      </c>
      <c r="AX239">
        <f t="shared" si="126"/>
        <v>0.82971800433839482</v>
      </c>
      <c r="AY239">
        <f t="shared" si="127"/>
        <v>0.78091106290672452</v>
      </c>
      <c r="AZ239">
        <f t="shared" si="128"/>
        <v>0.62255965292841653</v>
      </c>
      <c r="BA239" s="6" t="s">
        <v>37</v>
      </c>
      <c r="BB239" t="str" cm="1">
        <f t="array" ref="BB239">_xlfn.SWITCH(MONTH($AA239),3,"봄",4,"봄",5,"봄",6,"여름",7,"여름",8,"여름",9,"가을",10,"가을",11,"가을",12,"겨울",1,"겨울",2,"겨울")</f>
        <v>여름</v>
      </c>
      <c r="BD239" t="str">
        <f t="shared" si="129"/>
        <v/>
      </c>
      <c r="BE239" s="6">
        <f>[1]ptemp!$F239</f>
        <v>15</v>
      </c>
      <c r="BF239">
        <f>[1]solar!$E239</f>
        <v>13</v>
      </c>
      <c r="BG239" t="str">
        <f t="shared" si="130"/>
        <v>0</v>
      </c>
      <c r="BH239" s="11"/>
      <c r="BI239">
        <f t="shared" si="131"/>
        <v>4</v>
      </c>
      <c r="BJ239">
        <f t="shared" si="132"/>
        <v>0</v>
      </c>
      <c r="BK239">
        <f t="shared" si="133"/>
        <v>2</v>
      </c>
      <c r="BL239">
        <f t="shared" si="134"/>
        <v>5</v>
      </c>
      <c r="BM239">
        <f t="shared" si="135"/>
        <v>18</v>
      </c>
      <c r="BN239" s="11">
        <v>31.7</v>
      </c>
      <c r="BO239">
        <f t="shared" si="136"/>
        <v>9</v>
      </c>
      <c r="BR239">
        <v>1</v>
      </c>
      <c r="BS239">
        <v>10</v>
      </c>
      <c r="BT239">
        <v>21</v>
      </c>
      <c r="BU239">
        <v>2</v>
      </c>
      <c r="BV239">
        <v>5</v>
      </c>
      <c r="BW239">
        <v>20</v>
      </c>
      <c r="BX239">
        <v>3</v>
      </c>
      <c r="BY239">
        <v>4</v>
      </c>
      <c r="BZ239">
        <v>19</v>
      </c>
      <c r="CA239">
        <v>4</v>
      </c>
      <c r="CB239">
        <v>5</v>
      </c>
      <c r="CC239">
        <v>19</v>
      </c>
      <c r="CE239" t="s">
        <v>82</v>
      </c>
      <c r="CF239">
        <v>13</v>
      </c>
      <c r="CG239">
        <v>20</v>
      </c>
      <c r="CH239" t="s">
        <v>81</v>
      </c>
      <c r="CI239">
        <v>12</v>
      </c>
      <c r="CJ239">
        <v>19</v>
      </c>
    </row>
    <row r="240" spans="1:88" ht="15.6">
      <c r="A240" s="2">
        <v>20210827</v>
      </c>
      <c r="B240" s="2">
        <v>664</v>
      </c>
      <c r="C240" s="2">
        <v>624</v>
      </c>
      <c r="D240" s="2">
        <v>601</v>
      </c>
      <c r="E240" s="2">
        <v>586</v>
      </c>
      <c r="F240" s="2">
        <v>580</v>
      </c>
      <c r="G240" s="2">
        <v>595</v>
      </c>
      <c r="H240" s="2">
        <v>623</v>
      </c>
      <c r="I240" s="2">
        <v>661</v>
      </c>
      <c r="J240" s="2">
        <v>718</v>
      </c>
      <c r="K240" s="2">
        <v>762</v>
      </c>
      <c r="L240" s="2">
        <v>775</v>
      </c>
      <c r="M240" s="2">
        <v>800</v>
      </c>
      <c r="N240" s="2">
        <v>784</v>
      </c>
      <c r="O240" s="2">
        <v>822</v>
      </c>
      <c r="P240" s="2">
        <v>842</v>
      </c>
      <c r="Q240" s="2">
        <v>859</v>
      </c>
      <c r="R240" s="2">
        <v>908</v>
      </c>
      <c r="S240" s="2">
        <v>945</v>
      </c>
      <c r="T240" s="2">
        <v>933</v>
      </c>
      <c r="U240" s="2">
        <v>919</v>
      </c>
      <c r="V240" s="2">
        <v>880</v>
      </c>
      <c r="W240" s="2">
        <v>820</v>
      </c>
      <c r="X240" s="2">
        <v>765</v>
      </c>
      <c r="Y240" s="2">
        <v>727</v>
      </c>
      <c r="AA240" s="4">
        <v>44435</v>
      </c>
      <c r="AB240">
        <f t="shared" si="104"/>
        <v>0.70264550264550263</v>
      </c>
      <c r="AC240">
        <f t="shared" si="105"/>
        <v>0.6603174603174603</v>
      </c>
      <c r="AD240">
        <f t="shared" si="106"/>
        <v>0.63597883597883598</v>
      </c>
      <c r="AE240">
        <f t="shared" si="107"/>
        <v>0.62010582010582016</v>
      </c>
      <c r="AF240">
        <f t="shared" si="108"/>
        <v>0.61375661375661372</v>
      </c>
      <c r="AG240">
        <f t="shared" si="109"/>
        <v>0.62962962962962965</v>
      </c>
      <c r="AH240">
        <f t="shared" si="110"/>
        <v>0.65925925925925921</v>
      </c>
      <c r="AI240">
        <f t="shared" si="111"/>
        <v>0.69947089947089947</v>
      </c>
      <c r="AJ240">
        <f t="shared" si="112"/>
        <v>0.75978835978835979</v>
      </c>
      <c r="AK240">
        <f t="shared" si="113"/>
        <v>0.80634920634920637</v>
      </c>
      <c r="AL240">
        <f t="shared" si="114"/>
        <v>0.82010582010582012</v>
      </c>
      <c r="AM240">
        <f t="shared" si="115"/>
        <v>0.84656084656084651</v>
      </c>
      <c r="AN240">
        <f t="shared" si="116"/>
        <v>0.82962962962962961</v>
      </c>
      <c r="AO240">
        <f t="shared" si="117"/>
        <v>0.86984126984126986</v>
      </c>
      <c r="AP240">
        <f t="shared" si="118"/>
        <v>0.89100529100529102</v>
      </c>
      <c r="AQ240">
        <f t="shared" si="119"/>
        <v>0.90899470899470902</v>
      </c>
      <c r="AR240">
        <f t="shared" si="120"/>
        <v>0.96084656084656084</v>
      </c>
      <c r="AS240">
        <f t="shared" si="121"/>
        <v>1</v>
      </c>
      <c r="AT240">
        <f t="shared" si="122"/>
        <v>0.98730158730158735</v>
      </c>
      <c r="AU240">
        <f t="shared" si="123"/>
        <v>0.97248677248677251</v>
      </c>
      <c r="AV240">
        <f t="shared" si="124"/>
        <v>0.93121693121693117</v>
      </c>
      <c r="AW240">
        <f t="shared" si="125"/>
        <v>0.86772486772486768</v>
      </c>
      <c r="AX240">
        <f t="shared" si="126"/>
        <v>0.80952380952380953</v>
      </c>
      <c r="AY240">
        <f t="shared" si="127"/>
        <v>0.76931216931216928</v>
      </c>
      <c r="AZ240">
        <f t="shared" si="128"/>
        <v>0.61375661375661372</v>
      </c>
      <c r="BA240" s="8" t="s">
        <v>38</v>
      </c>
      <c r="BB240" t="str" cm="1">
        <f t="array" ref="BB240">_xlfn.SWITCH(MONTH($AA240),3,"봄",4,"봄",5,"봄",6,"여름",7,"여름",8,"여름",9,"가을",10,"가을",11,"가을",12,"겨울",1,"겨울",2,"겨울")</f>
        <v>여름</v>
      </c>
      <c r="BD240" t="str">
        <f t="shared" si="129"/>
        <v/>
      </c>
      <c r="BE240" s="6">
        <f>[1]ptemp!$F240</f>
        <v>15</v>
      </c>
      <c r="BF240">
        <f>[1]solar!$E240</f>
        <v>15</v>
      </c>
      <c r="BG240" t="str">
        <f t="shared" si="130"/>
        <v>1</v>
      </c>
      <c r="BH240" s="11">
        <v>0.9</v>
      </c>
      <c r="BI240">
        <f t="shared" si="131"/>
        <v>5</v>
      </c>
      <c r="BJ240">
        <f t="shared" si="132"/>
        <v>0</v>
      </c>
      <c r="BK240">
        <f t="shared" si="133"/>
        <v>2</v>
      </c>
      <c r="BL240">
        <f t="shared" si="134"/>
        <v>5</v>
      </c>
      <c r="BM240">
        <f t="shared" si="135"/>
        <v>18</v>
      </c>
      <c r="BN240" s="11">
        <v>33.5</v>
      </c>
      <c r="BO240">
        <f t="shared" si="136"/>
        <v>10</v>
      </c>
      <c r="BR240">
        <v>1</v>
      </c>
      <c r="BS240">
        <v>4</v>
      </c>
      <c r="BT240">
        <v>18</v>
      </c>
      <c r="BU240">
        <v>2</v>
      </c>
      <c r="BV240">
        <v>5</v>
      </c>
      <c r="BW240">
        <v>19</v>
      </c>
      <c r="BX240">
        <v>3</v>
      </c>
      <c r="BY240">
        <v>4</v>
      </c>
      <c r="BZ240">
        <v>19</v>
      </c>
      <c r="CA240">
        <v>4</v>
      </c>
      <c r="CB240">
        <v>4</v>
      </c>
      <c r="CC240">
        <v>19</v>
      </c>
      <c r="CE240" t="s">
        <v>82</v>
      </c>
      <c r="CF240">
        <v>3</v>
      </c>
      <c r="CG240">
        <v>19</v>
      </c>
      <c r="CH240" t="s">
        <v>81</v>
      </c>
      <c r="CI240">
        <v>4</v>
      </c>
      <c r="CJ240">
        <v>18</v>
      </c>
    </row>
    <row r="241" spans="1:88" ht="15.6">
      <c r="A241" s="2">
        <v>20210828</v>
      </c>
      <c r="B241" s="2">
        <v>673</v>
      </c>
      <c r="C241" s="2">
        <v>634</v>
      </c>
      <c r="D241" s="2">
        <v>608</v>
      </c>
      <c r="E241" s="2">
        <v>592</v>
      </c>
      <c r="F241" s="2">
        <v>587</v>
      </c>
      <c r="G241" s="2">
        <v>599</v>
      </c>
      <c r="H241" s="2">
        <v>616</v>
      </c>
      <c r="I241" s="2">
        <v>629</v>
      </c>
      <c r="J241" s="2">
        <v>648</v>
      </c>
      <c r="K241" s="2">
        <v>685</v>
      </c>
      <c r="L241" s="2">
        <v>736</v>
      </c>
      <c r="M241" s="2">
        <v>794</v>
      </c>
      <c r="N241" s="2">
        <v>766</v>
      </c>
      <c r="O241" s="2">
        <v>779</v>
      </c>
      <c r="P241" s="2">
        <v>779</v>
      </c>
      <c r="Q241" s="2">
        <v>805</v>
      </c>
      <c r="R241" s="2">
        <v>867</v>
      </c>
      <c r="S241" s="2">
        <v>908</v>
      </c>
      <c r="T241" s="2">
        <v>924</v>
      </c>
      <c r="U241" s="2">
        <v>916</v>
      </c>
      <c r="V241" s="2">
        <v>883</v>
      </c>
      <c r="W241" s="2">
        <v>822</v>
      </c>
      <c r="X241" s="2">
        <v>761</v>
      </c>
      <c r="Y241" s="2">
        <v>716</v>
      </c>
      <c r="AA241" s="4">
        <v>44436</v>
      </c>
      <c r="AB241">
        <f t="shared" si="104"/>
        <v>0.72835497835497831</v>
      </c>
      <c r="AC241">
        <f t="shared" si="105"/>
        <v>0.68614718614718617</v>
      </c>
      <c r="AD241">
        <f t="shared" si="106"/>
        <v>0.65800865800865804</v>
      </c>
      <c r="AE241">
        <f t="shared" si="107"/>
        <v>0.64069264069264065</v>
      </c>
      <c r="AF241">
        <f t="shared" si="108"/>
        <v>0.63528138528138534</v>
      </c>
      <c r="AG241">
        <f t="shared" si="109"/>
        <v>0.64826839826839822</v>
      </c>
      <c r="AH241">
        <f t="shared" si="110"/>
        <v>0.66666666666666663</v>
      </c>
      <c r="AI241">
        <f t="shared" si="111"/>
        <v>0.68073593073593075</v>
      </c>
      <c r="AJ241">
        <f t="shared" si="112"/>
        <v>0.70129870129870131</v>
      </c>
      <c r="AK241">
        <f t="shared" si="113"/>
        <v>0.7413419913419913</v>
      </c>
      <c r="AL241">
        <f t="shared" si="114"/>
        <v>0.79653679653679654</v>
      </c>
      <c r="AM241">
        <f t="shared" si="115"/>
        <v>0.85930735930735935</v>
      </c>
      <c r="AN241">
        <f t="shared" si="116"/>
        <v>0.82900432900432897</v>
      </c>
      <c r="AO241">
        <f t="shared" si="117"/>
        <v>0.84307359307359309</v>
      </c>
      <c r="AP241">
        <f t="shared" si="118"/>
        <v>0.84307359307359309</v>
      </c>
      <c r="AQ241">
        <f t="shared" si="119"/>
        <v>0.87121212121212122</v>
      </c>
      <c r="AR241">
        <f t="shared" si="120"/>
        <v>0.93831168831168832</v>
      </c>
      <c r="AS241">
        <f t="shared" si="121"/>
        <v>0.98268398268398272</v>
      </c>
      <c r="AT241">
        <f t="shared" si="122"/>
        <v>1</v>
      </c>
      <c r="AU241">
        <f t="shared" si="123"/>
        <v>0.9913419913419913</v>
      </c>
      <c r="AV241">
        <f t="shared" si="124"/>
        <v>0.9556277056277056</v>
      </c>
      <c r="AW241">
        <f t="shared" si="125"/>
        <v>0.88961038961038963</v>
      </c>
      <c r="AX241">
        <f t="shared" si="126"/>
        <v>0.82359307359307354</v>
      </c>
      <c r="AY241">
        <f t="shared" si="127"/>
        <v>0.77489177489177485</v>
      </c>
      <c r="AZ241">
        <f t="shared" si="128"/>
        <v>0.63528138528138534</v>
      </c>
      <c r="BA241" s="9" t="s">
        <v>39</v>
      </c>
      <c r="BB241" t="str" cm="1">
        <f t="array" ref="BB241">_xlfn.SWITCH(MONTH($AA241),3,"봄",4,"봄",5,"봄",6,"여름",7,"여름",8,"여름",9,"가을",10,"가을",11,"가을",12,"겨울",1,"겨울",2,"겨울")</f>
        <v>여름</v>
      </c>
      <c r="BD241" t="str">
        <f t="shared" si="129"/>
        <v>휴일</v>
      </c>
      <c r="BE241" s="6">
        <f>[1]ptemp!$F241</f>
        <v>15</v>
      </c>
      <c r="BF241">
        <f>[1]solar!$E241</f>
        <v>15</v>
      </c>
      <c r="BG241" t="str">
        <f t="shared" si="130"/>
        <v>0</v>
      </c>
      <c r="BH241" s="11"/>
      <c r="BI241">
        <f t="shared" si="131"/>
        <v>6</v>
      </c>
      <c r="BJ241">
        <f t="shared" si="132"/>
        <v>1</v>
      </c>
      <c r="BK241">
        <f t="shared" si="133"/>
        <v>2</v>
      </c>
      <c r="BL241">
        <f t="shared" si="134"/>
        <v>5</v>
      </c>
      <c r="BM241">
        <f t="shared" si="135"/>
        <v>19</v>
      </c>
      <c r="BN241" s="11">
        <v>33.9</v>
      </c>
      <c r="BO241">
        <f t="shared" si="136"/>
        <v>10</v>
      </c>
      <c r="BR241">
        <v>1</v>
      </c>
      <c r="BS241">
        <v>13</v>
      </c>
      <c r="BT241">
        <v>21</v>
      </c>
      <c r="BU241">
        <v>2</v>
      </c>
      <c r="BV241">
        <v>5</v>
      </c>
      <c r="BW241">
        <v>20</v>
      </c>
      <c r="BX241">
        <v>3</v>
      </c>
      <c r="BY241">
        <v>4</v>
      </c>
      <c r="BZ241">
        <v>19</v>
      </c>
      <c r="CA241">
        <v>4</v>
      </c>
      <c r="CB241">
        <v>13</v>
      </c>
      <c r="CC241">
        <v>20</v>
      </c>
      <c r="CE241" t="s">
        <v>82</v>
      </c>
      <c r="CF241">
        <v>13</v>
      </c>
      <c r="CG241">
        <v>20</v>
      </c>
      <c r="CH241" t="s">
        <v>81</v>
      </c>
      <c r="CI241">
        <v>13</v>
      </c>
      <c r="CJ241">
        <v>19</v>
      </c>
    </row>
    <row r="242" spans="1:88" ht="15.6">
      <c r="A242" s="2">
        <v>20210829</v>
      </c>
      <c r="B242" s="2">
        <v>663</v>
      </c>
      <c r="C242" s="2">
        <v>624</v>
      </c>
      <c r="D242" s="2">
        <v>598</v>
      </c>
      <c r="E242" s="2">
        <v>583</v>
      </c>
      <c r="F242" s="2">
        <v>580</v>
      </c>
      <c r="G242" s="2">
        <v>591</v>
      </c>
      <c r="H242" s="2">
        <v>599</v>
      </c>
      <c r="I242" s="2">
        <v>590</v>
      </c>
      <c r="J242" s="2">
        <v>605</v>
      </c>
      <c r="K242" s="2">
        <v>642</v>
      </c>
      <c r="L242" s="2">
        <v>684</v>
      </c>
      <c r="M242" s="2">
        <v>684</v>
      </c>
      <c r="N242" s="2">
        <v>716</v>
      </c>
      <c r="O242" s="2">
        <v>738</v>
      </c>
      <c r="P242" s="2">
        <v>761</v>
      </c>
      <c r="Q242" s="2">
        <v>789</v>
      </c>
      <c r="R242" s="2">
        <v>842</v>
      </c>
      <c r="S242" s="2">
        <v>913</v>
      </c>
      <c r="T242" s="2">
        <v>913</v>
      </c>
      <c r="U242" s="2">
        <v>918</v>
      </c>
      <c r="V242" s="2">
        <v>890</v>
      </c>
      <c r="W242" s="2">
        <v>833</v>
      </c>
      <c r="X242" s="2">
        <v>771</v>
      </c>
      <c r="Y242" s="2">
        <v>724</v>
      </c>
      <c r="AA242" s="4">
        <v>44437</v>
      </c>
      <c r="AB242">
        <f t="shared" si="104"/>
        <v>0.72222222222222221</v>
      </c>
      <c r="AC242">
        <f t="shared" si="105"/>
        <v>0.6797385620915033</v>
      </c>
      <c r="AD242">
        <f t="shared" si="106"/>
        <v>0.65141612200435728</v>
      </c>
      <c r="AE242">
        <f t="shared" si="107"/>
        <v>0.63507625272331159</v>
      </c>
      <c r="AF242">
        <f t="shared" si="108"/>
        <v>0.63180827886710245</v>
      </c>
      <c r="AG242">
        <f t="shared" si="109"/>
        <v>0.64379084967320266</v>
      </c>
      <c r="AH242">
        <f t="shared" si="110"/>
        <v>0.65250544662309373</v>
      </c>
      <c r="AI242">
        <f t="shared" si="111"/>
        <v>0.64270152505446621</v>
      </c>
      <c r="AJ242">
        <f t="shared" si="112"/>
        <v>0.65904139433551201</v>
      </c>
      <c r="AK242">
        <f t="shared" si="113"/>
        <v>0.69934640522875813</v>
      </c>
      <c r="AL242">
        <f t="shared" si="114"/>
        <v>0.74509803921568629</v>
      </c>
      <c r="AM242">
        <f t="shared" si="115"/>
        <v>0.74509803921568629</v>
      </c>
      <c r="AN242">
        <f t="shared" si="116"/>
        <v>0.77995642701525059</v>
      </c>
      <c r="AO242">
        <f t="shared" si="117"/>
        <v>0.80392156862745101</v>
      </c>
      <c r="AP242">
        <f t="shared" si="118"/>
        <v>0.82897603485838778</v>
      </c>
      <c r="AQ242">
        <f t="shared" si="119"/>
        <v>0.85947712418300659</v>
      </c>
      <c r="AR242">
        <f t="shared" si="120"/>
        <v>0.91721132897603486</v>
      </c>
      <c r="AS242">
        <f t="shared" si="121"/>
        <v>0.99455337690631807</v>
      </c>
      <c r="AT242">
        <f t="shared" si="122"/>
        <v>0.99455337690631807</v>
      </c>
      <c r="AU242">
        <f t="shared" si="123"/>
        <v>1</v>
      </c>
      <c r="AV242">
        <f t="shared" si="124"/>
        <v>0.9694989106753813</v>
      </c>
      <c r="AW242">
        <f t="shared" si="125"/>
        <v>0.90740740740740744</v>
      </c>
      <c r="AX242">
        <f t="shared" si="126"/>
        <v>0.83986928104575165</v>
      </c>
      <c r="AY242">
        <f t="shared" si="127"/>
        <v>0.78867102396514166</v>
      </c>
      <c r="AZ242">
        <f t="shared" si="128"/>
        <v>0.63180827886710245</v>
      </c>
      <c r="BA242" s="6" t="s">
        <v>40</v>
      </c>
      <c r="BB242" t="str" cm="1">
        <f t="array" ref="BB242">_xlfn.SWITCH(MONTH($AA242),3,"봄",4,"봄",5,"봄",6,"여름",7,"여름",8,"여름",9,"가을",10,"가을",11,"가을",12,"겨울",1,"겨울",2,"겨울")</f>
        <v>여름</v>
      </c>
      <c r="BD242" t="str">
        <f t="shared" si="129"/>
        <v>휴일</v>
      </c>
      <c r="BE242" s="6">
        <f>[1]ptemp!$F242</f>
        <v>15</v>
      </c>
      <c r="BF242">
        <f>[1]solar!$E242</f>
        <v>15</v>
      </c>
      <c r="BG242" t="str">
        <f t="shared" si="130"/>
        <v>0</v>
      </c>
      <c r="BH242" s="11"/>
      <c r="BI242">
        <f t="shared" si="131"/>
        <v>7</v>
      </c>
      <c r="BJ242">
        <f t="shared" si="132"/>
        <v>2</v>
      </c>
      <c r="BK242">
        <f t="shared" si="133"/>
        <v>2</v>
      </c>
      <c r="BL242">
        <f t="shared" si="134"/>
        <v>5</v>
      </c>
      <c r="BM242">
        <f t="shared" si="135"/>
        <v>20</v>
      </c>
      <c r="BN242" s="11">
        <v>34.200000000000003</v>
      </c>
      <c r="BO242">
        <f t="shared" si="136"/>
        <v>10</v>
      </c>
      <c r="BR242">
        <v>1</v>
      </c>
      <c r="BS242">
        <v>11</v>
      </c>
      <c r="BT242">
        <v>21</v>
      </c>
      <c r="BU242">
        <v>2</v>
      </c>
      <c r="BV242">
        <v>5</v>
      </c>
      <c r="BW242">
        <v>11</v>
      </c>
      <c r="BX242">
        <v>3</v>
      </c>
      <c r="BY242">
        <v>4</v>
      </c>
      <c r="BZ242">
        <v>19</v>
      </c>
      <c r="CA242">
        <v>4</v>
      </c>
      <c r="CB242">
        <v>12</v>
      </c>
      <c r="CC242">
        <v>20</v>
      </c>
      <c r="CE242" t="s">
        <v>82</v>
      </c>
      <c r="CF242">
        <v>13</v>
      </c>
      <c r="CG242">
        <v>19</v>
      </c>
      <c r="CH242" t="s">
        <v>81</v>
      </c>
      <c r="CI242">
        <v>13</v>
      </c>
      <c r="CJ242">
        <v>19</v>
      </c>
    </row>
    <row r="243" spans="1:88" ht="15.6">
      <c r="A243" s="2">
        <v>20210830</v>
      </c>
      <c r="B243" s="2">
        <v>668</v>
      </c>
      <c r="C243" s="2">
        <v>627</v>
      </c>
      <c r="D243" s="2">
        <v>604</v>
      </c>
      <c r="E243" s="2">
        <v>590</v>
      </c>
      <c r="F243" s="2">
        <v>585</v>
      </c>
      <c r="G243" s="2">
        <v>600</v>
      </c>
      <c r="H243" s="2">
        <v>626</v>
      </c>
      <c r="I243" s="2">
        <v>669</v>
      </c>
      <c r="J243" s="2">
        <v>728</v>
      </c>
      <c r="K243" s="2">
        <v>793</v>
      </c>
      <c r="L243" s="2">
        <v>835</v>
      </c>
      <c r="M243" s="2">
        <v>813</v>
      </c>
      <c r="N243" s="2">
        <v>824</v>
      </c>
      <c r="O243" s="2">
        <v>850</v>
      </c>
      <c r="P243" s="2">
        <v>875</v>
      </c>
      <c r="Q243" s="2">
        <v>900</v>
      </c>
      <c r="R243" s="2">
        <v>945</v>
      </c>
      <c r="S243" s="2">
        <v>949</v>
      </c>
      <c r="T243" s="2">
        <v>953</v>
      </c>
      <c r="U243" s="2">
        <v>950</v>
      </c>
      <c r="V243" s="2">
        <v>909</v>
      </c>
      <c r="W243" s="2">
        <v>841</v>
      </c>
      <c r="X243" s="2">
        <v>772</v>
      </c>
      <c r="Y243" s="2">
        <v>720</v>
      </c>
      <c r="AA243" s="4">
        <v>44438</v>
      </c>
      <c r="AB243">
        <f t="shared" si="104"/>
        <v>0.70094438614900312</v>
      </c>
      <c r="AC243">
        <f t="shared" si="105"/>
        <v>0.65792235047219305</v>
      </c>
      <c r="AD243">
        <f t="shared" si="106"/>
        <v>0.63378803777544601</v>
      </c>
      <c r="AE243">
        <f t="shared" si="107"/>
        <v>0.61909758656873037</v>
      </c>
      <c r="AF243">
        <f t="shared" si="108"/>
        <v>0.61385099685204614</v>
      </c>
      <c r="AG243">
        <f t="shared" si="109"/>
        <v>0.62959076600209862</v>
      </c>
      <c r="AH243">
        <f t="shared" si="110"/>
        <v>0.6568730325288562</v>
      </c>
      <c r="AI243">
        <f t="shared" si="111"/>
        <v>0.70199370409233997</v>
      </c>
      <c r="AJ243">
        <f t="shared" si="112"/>
        <v>0.76390346274921306</v>
      </c>
      <c r="AK243">
        <f t="shared" si="113"/>
        <v>0.83210912906610701</v>
      </c>
      <c r="AL243">
        <f t="shared" si="114"/>
        <v>0.87618048268625393</v>
      </c>
      <c r="AM243">
        <f t="shared" si="115"/>
        <v>0.85309548793284362</v>
      </c>
      <c r="AN243">
        <f t="shared" si="116"/>
        <v>0.86463798530954883</v>
      </c>
      <c r="AO243">
        <f t="shared" si="117"/>
        <v>0.89192025183630641</v>
      </c>
      <c r="AP243">
        <f t="shared" si="118"/>
        <v>0.91815320041972714</v>
      </c>
      <c r="AQ243">
        <f t="shared" si="119"/>
        <v>0.94438614900314799</v>
      </c>
      <c r="AR243">
        <f t="shared" si="120"/>
        <v>0.99160545645330533</v>
      </c>
      <c r="AS243">
        <f t="shared" si="121"/>
        <v>0.99580272822665272</v>
      </c>
      <c r="AT243">
        <f t="shared" si="122"/>
        <v>1</v>
      </c>
      <c r="AU243">
        <f t="shared" si="123"/>
        <v>0.99685204616998946</v>
      </c>
      <c r="AV243">
        <f t="shared" si="124"/>
        <v>0.95383001049317939</v>
      </c>
      <c r="AW243">
        <f t="shared" si="125"/>
        <v>0.8824763903462749</v>
      </c>
      <c r="AX243">
        <f t="shared" si="126"/>
        <v>0.81007345225603355</v>
      </c>
      <c r="AY243">
        <f t="shared" si="127"/>
        <v>0.75550891920251839</v>
      </c>
      <c r="AZ243">
        <f t="shared" si="128"/>
        <v>0.61385099685204614</v>
      </c>
      <c r="BA243" s="8" t="s">
        <v>34</v>
      </c>
      <c r="BB243" t="str" cm="1">
        <f t="array" ref="BB243">_xlfn.SWITCH(MONTH($AA243),3,"봄",4,"봄",5,"봄",6,"여름",7,"여름",8,"여름",9,"가을",10,"가을",11,"가을",12,"겨울",1,"겨울",2,"겨울")</f>
        <v>여름</v>
      </c>
      <c r="BD243" t="str">
        <f t="shared" si="129"/>
        <v/>
      </c>
      <c r="BE243" s="6">
        <f>[1]ptemp!$F243</f>
        <v>15</v>
      </c>
      <c r="BF243">
        <f>[1]solar!$E243</f>
        <v>10</v>
      </c>
      <c r="BG243" t="str">
        <f t="shared" si="130"/>
        <v>0</v>
      </c>
      <c r="BH243" s="11"/>
      <c r="BI243">
        <f t="shared" si="131"/>
        <v>1</v>
      </c>
      <c r="BJ243">
        <f t="shared" si="132"/>
        <v>0</v>
      </c>
      <c r="BK243">
        <f t="shared" si="133"/>
        <v>2</v>
      </c>
      <c r="BL243">
        <f t="shared" si="134"/>
        <v>5</v>
      </c>
      <c r="BM243">
        <f t="shared" si="135"/>
        <v>19</v>
      </c>
      <c r="BN243" s="11">
        <v>32.700000000000003</v>
      </c>
      <c r="BO243">
        <f t="shared" si="136"/>
        <v>9</v>
      </c>
      <c r="BR243">
        <v>1</v>
      </c>
      <c r="BS243">
        <v>11</v>
      </c>
      <c r="BT243">
        <v>21</v>
      </c>
      <c r="BU243">
        <v>2</v>
      </c>
      <c r="BV243">
        <v>5</v>
      </c>
      <c r="BW243">
        <v>16</v>
      </c>
      <c r="BX243">
        <v>3</v>
      </c>
      <c r="BY243">
        <v>5</v>
      </c>
      <c r="BZ243">
        <v>19</v>
      </c>
      <c r="CA243">
        <v>4</v>
      </c>
      <c r="CB243">
        <v>13</v>
      </c>
      <c r="CC243">
        <v>20</v>
      </c>
      <c r="CE243" t="s">
        <v>82</v>
      </c>
      <c r="CF243">
        <v>5</v>
      </c>
      <c r="CG243">
        <v>18</v>
      </c>
      <c r="CH243" t="s">
        <v>81</v>
      </c>
      <c r="CI243">
        <v>13</v>
      </c>
      <c r="CJ243">
        <v>19</v>
      </c>
    </row>
    <row r="244" spans="1:88" ht="15.6">
      <c r="A244" s="2">
        <v>20210831</v>
      </c>
      <c r="B244" s="2">
        <v>664</v>
      </c>
      <c r="C244" s="2">
        <v>622</v>
      </c>
      <c r="D244" s="2">
        <v>597</v>
      </c>
      <c r="E244" s="2">
        <v>584</v>
      </c>
      <c r="F244" s="2">
        <v>582</v>
      </c>
      <c r="G244" s="2">
        <v>596</v>
      </c>
      <c r="H244" s="2">
        <v>619</v>
      </c>
      <c r="I244" s="2">
        <v>641</v>
      </c>
      <c r="J244" s="2">
        <v>687</v>
      </c>
      <c r="K244" s="2">
        <v>747</v>
      </c>
      <c r="L244" s="2">
        <v>775</v>
      </c>
      <c r="M244" s="2">
        <v>787</v>
      </c>
      <c r="N244" s="2">
        <v>790</v>
      </c>
      <c r="O244" s="2">
        <v>825</v>
      </c>
      <c r="P244" s="2">
        <v>818</v>
      </c>
      <c r="Q244" s="2">
        <v>870</v>
      </c>
      <c r="R244" s="2">
        <v>939</v>
      </c>
      <c r="S244" s="2">
        <v>955</v>
      </c>
      <c r="T244" s="2">
        <v>948</v>
      </c>
      <c r="U244" s="2">
        <v>940</v>
      </c>
      <c r="V244" s="2">
        <v>901</v>
      </c>
      <c r="W244" s="2">
        <v>836</v>
      </c>
      <c r="X244" s="2">
        <v>767</v>
      </c>
      <c r="Y244" s="2">
        <v>719</v>
      </c>
      <c r="AA244" s="4">
        <v>44439</v>
      </c>
      <c r="AB244">
        <f t="shared" si="104"/>
        <v>0.69528795811518329</v>
      </c>
      <c r="AC244">
        <f t="shared" si="105"/>
        <v>0.65130890052356016</v>
      </c>
      <c r="AD244">
        <f t="shared" si="106"/>
        <v>0.625130890052356</v>
      </c>
      <c r="AE244">
        <f t="shared" si="107"/>
        <v>0.6115183246073298</v>
      </c>
      <c r="AF244">
        <f t="shared" si="108"/>
        <v>0.60942408376963353</v>
      </c>
      <c r="AG244">
        <f t="shared" si="109"/>
        <v>0.62408376963350787</v>
      </c>
      <c r="AH244">
        <f t="shared" si="110"/>
        <v>0.64816753926701576</v>
      </c>
      <c r="AI244">
        <f t="shared" si="111"/>
        <v>0.6712041884816754</v>
      </c>
      <c r="AJ244">
        <f t="shared" si="112"/>
        <v>0.71937172774869107</v>
      </c>
      <c r="AK244">
        <f t="shared" si="113"/>
        <v>0.78219895287958119</v>
      </c>
      <c r="AL244">
        <f t="shared" si="114"/>
        <v>0.81151832460732987</v>
      </c>
      <c r="AM244">
        <f t="shared" si="115"/>
        <v>0.82408376963350782</v>
      </c>
      <c r="AN244">
        <f t="shared" si="116"/>
        <v>0.82722513089005234</v>
      </c>
      <c r="AO244">
        <f t="shared" si="117"/>
        <v>0.86387434554973819</v>
      </c>
      <c r="AP244">
        <f t="shared" si="118"/>
        <v>0.85654450261780102</v>
      </c>
      <c r="AQ244">
        <f t="shared" si="119"/>
        <v>0.91099476439790572</v>
      </c>
      <c r="AR244">
        <f t="shared" si="120"/>
        <v>0.98324607329842928</v>
      </c>
      <c r="AS244">
        <f t="shared" si="121"/>
        <v>1</v>
      </c>
      <c r="AT244">
        <f t="shared" si="122"/>
        <v>0.99267015706806283</v>
      </c>
      <c r="AU244">
        <f t="shared" si="123"/>
        <v>0.98429319371727753</v>
      </c>
      <c r="AV244">
        <f t="shared" si="124"/>
        <v>0.94345549738219892</v>
      </c>
      <c r="AW244">
        <f t="shared" si="125"/>
        <v>0.87539267015706801</v>
      </c>
      <c r="AX244">
        <f t="shared" si="126"/>
        <v>0.80314136125654445</v>
      </c>
      <c r="AY244">
        <f t="shared" si="127"/>
        <v>0.75287958115183251</v>
      </c>
      <c r="AZ244">
        <f t="shared" si="128"/>
        <v>0.60942408376963353</v>
      </c>
      <c r="BA244" s="9" t="s">
        <v>35</v>
      </c>
      <c r="BB244" t="str" cm="1">
        <f t="array" ref="BB244">_xlfn.SWITCH(MONTH($AA244),3,"봄",4,"봄",5,"봄",6,"여름",7,"여름",8,"여름",9,"가을",10,"가을",11,"가을",12,"겨울",1,"겨울",2,"겨울")</f>
        <v>여름</v>
      </c>
      <c r="BD244" t="str">
        <f t="shared" si="129"/>
        <v/>
      </c>
      <c r="BE244" s="6">
        <f>[1]ptemp!$F244</f>
        <v>15</v>
      </c>
      <c r="BF244">
        <f>[1]solar!$E244</f>
        <v>14</v>
      </c>
      <c r="BG244" t="str">
        <f t="shared" si="130"/>
        <v>0</v>
      </c>
      <c r="BH244" s="11"/>
      <c r="BI244">
        <f t="shared" si="131"/>
        <v>2</v>
      </c>
      <c r="BJ244">
        <f t="shared" si="132"/>
        <v>0</v>
      </c>
      <c r="BK244">
        <f t="shared" si="133"/>
        <v>2</v>
      </c>
      <c r="BL244">
        <f t="shared" si="134"/>
        <v>5</v>
      </c>
      <c r="BM244">
        <f t="shared" si="135"/>
        <v>18</v>
      </c>
      <c r="BN244" s="11">
        <v>31.8</v>
      </c>
      <c r="BO244">
        <f t="shared" si="136"/>
        <v>9</v>
      </c>
      <c r="BR244">
        <v>1</v>
      </c>
      <c r="BS244">
        <v>5</v>
      </c>
      <c r="BT244">
        <v>20</v>
      </c>
      <c r="BU244">
        <v>2</v>
      </c>
      <c r="BV244">
        <v>5</v>
      </c>
      <c r="BW244">
        <v>20</v>
      </c>
      <c r="BX244">
        <v>3</v>
      </c>
      <c r="BY244">
        <v>12</v>
      </c>
      <c r="BZ244">
        <v>19</v>
      </c>
      <c r="CA244">
        <v>4</v>
      </c>
      <c r="CB244">
        <v>10</v>
      </c>
      <c r="CC244">
        <v>19</v>
      </c>
      <c r="CE244" t="s">
        <v>82</v>
      </c>
      <c r="CF244">
        <v>13</v>
      </c>
      <c r="CG244">
        <v>19</v>
      </c>
      <c r="CH244" t="s">
        <v>81</v>
      </c>
      <c r="CI244">
        <v>13</v>
      </c>
      <c r="CJ244">
        <v>19</v>
      </c>
    </row>
    <row r="245" spans="1:88" ht="15.6">
      <c r="A245" s="2">
        <v>20210901</v>
      </c>
      <c r="B245" s="2">
        <v>664</v>
      </c>
      <c r="C245" s="2">
        <v>625</v>
      </c>
      <c r="D245" s="2">
        <v>602</v>
      </c>
      <c r="E245" s="2">
        <v>588</v>
      </c>
      <c r="F245" s="2">
        <v>588</v>
      </c>
      <c r="G245" s="2">
        <v>603</v>
      </c>
      <c r="H245" s="2">
        <v>629</v>
      </c>
      <c r="I245" s="2">
        <v>681</v>
      </c>
      <c r="J245" s="2">
        <v>759</v>
      </c>
      <c r="K245" s="2">
        <v>818</v>
      </c>
      <c r="L245" s="2">
        <v>800</v>
      </c>
      <c r="M245" s="2">
        <v>839</v>
      </c>
      <c r="N245" s="2">
        <v>837</v>
      </c>
      <c r="O245" s="2">
        <v>856</v>
      </c>
      <c r="P245" s="2">
        <v>926</v>
      </c>
      <c r="Q245" s="2">
        <v>947</v>
      </c>
      <c r="R245" s="2">
        <v>960</v>
      </c>
      <c r="S245" s="2">
        <v>955</v>
      </c>
      <c r="T245" s="2">
        <v>956</v>
      </c>
      <c r="U245" s="2">
        <v>954</v>
      </c>
      <c r="V245" s="2">
        <v>912</v>
      </c>
      <c r="W245" s="2">
        <v>841</v>
      </c>
      <c r="X245" s="2">
        <v>766</v>
      </c>
      <c r="Y245" s="2">
        <v>716</v>
      </c>
      <c r="AA245" s="4">
        <v>44440</v>
      </c>
      <c r="AB245">
        <f t="shared" si="104"/>
        <v>0.69166666666666665</v>
      </c>
      <c r="AC245">
        <f t="shared" si="105"/>
        <v>0.65104166666666663</v>
      </c>
      <c r="AD245">
        <f t="shared" si="106"/>
        <v>0.62708333333333333</v>
      </c>
      <c r="AE245">
        <f t="shared" si="107"/>
        <v>0.61250000000000004</v>
      </c>
      <c r="AF245">
        <f t="shared" si="108"/>
        <v>0.61250000000000004</v>
      </c>
      <c r="AG245">
        <f t="shared" si="109"/>
        <v>0.62812500000000004</v>
      </c>
      <c r="AH245">
        <f t="shared" si="110"/>
        <v>0.65520833333333328</v>
      </c>
      <c r="AI245">
        <f t="shared" si="111"/>
        <v>0.70937499999999998</v>
      </c>
      <c r="AJ245">
        <f t="shared" si="112"/>
        <v>0.79062500000000002</v>
      </c>
      <c r="AK245">
        <f t="shared" si="113"/>
        <v>0.8520833333333333</v>
      </c>
      <c r="AL245">
        <f t="shared" si="114"/>
        <v>0.83333333333333337</v>
      </c>
      <c r="AM245">
        <f t="shared" si="115"/>
        <v>0.87395833333333328</v>
      </c>
      <c r="AN245">
        <f t="shared" si="116"/>
        <v>0.87187499999999996</v>
      </c>
      <c r="AO245">
        <f t="shared" si="117"/>
        <v>0.89166666666666672</v>
      </c>
      <c r="AP245">
        <f t="shared" si="118"/>
        <v>0.96458333333333335</v>
      </c>
      <c r="AQ245">
        <f t="shared" si="119"/>
        <v>0.98645833333333333</v>
      </c>
      <c r="AR245">
        <f t="shared" si="120"/>
        <v>1</v>
      </c>
      <c r="AS245">
        <f t="shared" si="121"/>
        <v>0.99479166666666663</v>
      </c>
      <c r="AT245">
        <f t="shared" si="122"/>
        <v>0.99583333333333335</v>
      </c>
      <c r="AU245">
        <f t="shared" si="123"/>
        <v>0.99375000000000002</v>
      </c>
      <c r="AV245">
        <f t="shared" si="124"/>
        <v>0.95</v>
      </c>
      <c r="AW245">
        <f t="shared" si="125"/>
        <v>0.87604166666666672</v>
      </c>
      <c r="AX245">
        <f t="shared" si="126"/>
        <v>0.79791666666666672</v>
      </c>
      <c r="AY245">
        <f t="shared" si="127"/>
        <v>0.74583333333333335</v>
      </c>
      <c r="AZ245">
        <f t="shared" si="128"/>
        <v>0.61250000000000004</v>
      </c>
      <c r="BA245" s="6" t="s">
        <v>36</v>
      </c>
      <c r="BB245" t="str" cm="1">
        <f t="array" ref="BB245">_xlfn.SWITCH(MONTH($AA245),3,"봄",4,"봄",5,"봄",6,"여름",7,"여름",8,"여름",9,"가을",10,"가을",11,"가을",12,"겨울",1,"겨울",2,"겨울")</f>
        <v>가을</v>
      </c>
      <c r="BD245" t="str">
        <f t="shared" si="129"/>
        <v/>
      </c>
      <c r="BE245" s="6">
        <f>[1]ptemp!$F245</f>
        <v>15</v>
      </c>
      <c r="BF245">
        <f>[1]solar!$E245</f>
        <v>11</v>
      </c>
      <c r="BG245" t="str">
        <f t="shared" si="130"/>
        <v>1</v>
      </c>
      <c r="BH245" s="11">
        <v>14.5</v>
      </c>
      <c r="BI245">
        <f t="shared" si="131"/>
        <v>3</v>
      </c>
      <c r="BJ245">
        <f t="shared" si="132"/>
        <v>0</v>
      </c>
      <c r="BK245">
        <f t="shared" si="133"/>
        <v>3</v>
      </c>
      <c r="BL245">
        <f t="shared" si="134"/>
        <v>4</v>
      </c>
      <c r="BM245">
        <f t="shared" si="135"/>
        <v>17</v>
      </c>
      <c r="BN245" s="11">
        <v>34.5</v>
      </c>
      <c r="BO245">
        <f t="shared" si="136"/>
        <v>10</v>
      </c>
      <c r="BR245">
        <v>1</v>
      </c>
      <c r="BS245">
        <v>4</v>
      </c>
      <c r="BT245">
        <v>20</v>
      </c>
      <c r="BU245">
        <v>2</v>
      </c>
      <c r="BV245">
        <v>5</v>
      </c>
      <c r="BW245">
        <v>20</v>
      </c>
      <c r="BX245">
        <v>3</v>
      </c>
      <c r="BY245">
        <v>10</v>
      </c>
      <c r="BZ245">
        <v>19</v>
      </c>
      <c r="CA245">
        <v>4</v>
      </c>
      <c r="CB245">
        <v>4</v>
      </c>
      <c r="CC245">
        <v>20</v>
      </c>
      <c r="CE245" t="s">
        <v>82</v>
      </c>
      <c r="CF245">
        <v>5</v>
      </c>
      <c r="CG245">
        <v>18</v>
      </c>
      <c r="CH245" t="s">
        <v>81</v>
      </c>
      <c r="CI245">
        <v>13</v>
      </c>
      <c r="CJ245">
        <v>19</v>
      </c>
    </row>
    <row r="246" spans="1:88" ht="15.6">
      <c r="A246" s="2">
        <v>20210902</v>
      </c>
      <c r="B246" s="2">
        <v>658</v>
      </c>
      <c r="C246" s="2">
        <v>620</v>
      </c>
      <c r="D246" s="2">
        <v>596</v>
      </c>
      <c r="E246" s="2">
        <v>582</v>
      </c>
      <c r="F246" s="2">
        <v>578</v>
      </c>
      <c r="G246" s="2">
        <v>589</v>
      </c>
      <c r="H246" s="2">
        <v>610</v>
      </c>
      <c r="I246" s="2">
        <v>628</v>
      </c>
      <c r="J246" s="2">
        <v>680</v>
      </c>
      <c r="K246" s="2">
        <v>816</v>
      </c>
      <c r="L246" s="2">
        <v>807</v>
      </c>
      <c r="M246" s="2">
        <v>796</v>
      </c>
      <c r="N246" s="2">
        <v>837</v>
      </c>
      <c r="O246" s="2">
        <v>821</v>
      </c>
      <c r="P246" s="2">
        <v>862</v>
      </c>
      <c r="Q246" s="2">
        <v>857</v>
      </c>
      <c r="R246" s="2">
        <v>826</v>
      </c>
      <c r="S246" s="2">
        <v>851</v>
      </c>
      <c r="T246" s="2">
        <v>843</v>
      </c>
      <c r="U246" s="2">
        <v>839</v>
      </c>
      <c r="V246" s="2">
        <v>808</v>
      </c>
      <c r="W246" s="2">
        <v>756</v>
      </c>
      <c r="X246" s="2">
        <v>710</v>
      </c>
      <c r="Y246" s="2">
        <v>682</v>
      </c>
      <c r="AA246" s="4">
        <v>44441</v>
      </c>
      <c r="AB246">
        <f t="shared" si="104"/>
        <v>0.76334106728538287</v>
      </c>
      <c r="AC246">
        <f t="shared" si="105"/>
        <v>0.71925754060324831</v>
      </c>
      <c r="AD246">
        <f t="shared" si="106"/>
        <v>0.691415313225058</v>
      </c>
      <c r="AE246">
        <f t="shared" si="107"/>
        <v>0.67517401392111365</v>
      </c>
      <c r="AF246">
        <f t="shared" si="108"/>
        <v>0.67053364269141535</v>
      </c>
      <c r="AG246">
        <f t="shared" si="109"/>
        <v>0.68329466357308588</v>
      </c>
      <c r="AH246">
        <f t="shared" si="110"/>
        <v>0.70765661252900236</v>
      </c>
      <c r="AI246">
        <f t="shared" si="111"/>
        <v>0.72853828306264501</v>
      </c>
      <c r="AJ246">
        <f t="shared" si="112"/>
        <v>0.78886310904872392</v>
      </c>
      <c r="AK246">
        <f t="shared" si="113"/>
        <v>0.94663573085846864</v>
      </c>
      <c r="AL246">
        <f t="shared" si="114"/>
        <v>0.93619489559164737</v>
      </c>
      <c r="AM246">
        <f t="shared" si="115"/>
        <v>0.92343387470997684</v>
      </c>
      <c r="AN246">
        <f t="shared" si="116"/>
        <v>0.97099767981438512</v>
      </c>
      <c r="AO246">
        <f t="shared" si="117"/>
        <v>0.95243619489559161</v>
      </c>
      <c r="AP246">
        <f t="shared" si="118"/>
        <v>1</v>
      </c>
      <c r="AQ246">
        <f t="shared" si="119"/>
        <v>0.99419953596287702</v>
      </c>
      <c r="AR246">
        <f t="shared" si="120"/>
        <v>0.95823665893271459</v>
      </c>
      <c r="AS246">
        <f t="shared" si="121"/>
        <v>0.98723897911832947</v>
      </c>
      <c r="AT246">
        <f t="shared" si="122"/>
        <v>0.97795823665893267</v>
      </c>
      <c r="AU246">
        <f t="shared" si="123"/>
        <v>0.97331786542923437</v>
      </c>
      <c r="AV246">
        <f t="shared" si="124"/>
        <v>0.93735498839907194</v>
      </c>
      <c r="AW246">
        <f t="shared" si="125"/>
        <v>0.87703016241299303</v>
      </c>
      <c r="AX246">
        <f t="shared" si="126"/>
        <v>0.82366589327146167</v>
      </c>
      <c r="AY246">
        <f t="shared" si="127"/>
        <v>0.79118329466357307</v>
      </c>
      <c r="AZ246">
        <f t="shared" si="128"/>
        <v>0.67053364269141535</v>
      </c>
      <c r="BA246" s="8" t="s">
        <v>37</v>
      </c>
      <c r="BB246" t="str" cm="1">
        <f t="array" ref="BB246">_xlfn.SWITCH(MONTH($AA246),3,"봄",4,"봄",5,"봄",6,"여름",7,"여름",8,"여름",9,"가을",10,"가을",11,"가을",12,"겨울",1,"겨울",2,"겨울")</f>
        <v>가을</v>
      </c>
      <c r="BD246" t="str">
        <f t="shared" si="129"/>
        <v/>
      </c>
      <c r="BE246" s="6">
        <f>[1]ptemp!$F246</f>
        <v>14</v>
      </c>
      <c r="BF246">
        <f>[1]solar!$E246</f>
        <v>4</v>
      </c>
      <c r="BG246" t="str">
        <f t="shared" si="130"/>
        <v>1</v>
      </c>
      <c r="BH246" s="11">
        <v>37.799999999999997</v>
      </c>
      <c r="BI246">
        <f t="shared" si="131"/>
        <v>4</v>
      </c>
      <c r="BJ246">
        <f t="shared" si="132"/>
        <v>0</v>
      </c>
      <c r="BK246">
        <f t="shared" si="133"/>
        <v>3</v>
      </c>
      <c r="BL246">
        <f t="shared" si="134"/>
        <v>5</v>
      </c>
      <c r="BM246">
        <f t="shared" si="135"/>
        <v>15</v>
      </c>
      <c r="BN246" s="11">
        <v>29.4</v>
      </c>
      <c r="BO246">
        <f t="shared" si="136"/>
        <v>8</v>
      </c>
      <c r="BR246">
        <v>1</v>
      </c>
      <c r="BS246">
        <v>12</v>
      </c>
      <c r="BT246">
        <v>21</v>
      </c>
      <c r="BU246">
        <v>2</v>
      </c>
      <c r="BV246">
        <v>5</v>
      </c>
      <c r="BW246">
        <v>20</v>
      </c>
      <c r="BX246">
        <v>3</v>
      </c>
      <c r="BY246">
        <v>4</v>
      </c>
      <c r="BZ246">
        <v>19</v>
      </c>
      <c r="CA246">
        <v>4</v>
      </c>
      <c r="CB246">
        <v>14</v>
      </c>
      <c r="CC246">
        <v>20</v>
      </c>
      <c r="CE246" t="s">
        <v>82</v>
      </c>
      <c r="CF246">
        <v>4</v>
      </c>
      <c r="CG246">
        <v>19</v>
      </c>
      <c r="CH246" t="s">
        <v>81</v>
      </c>
      <c r="CI246">
        <v>4</v>
      </c>
      <c r="CJ246">
        <v>18</v>
      </c>
    </row>
    <row r="247" spans="1:88" ht="15.6">
      <c r="A247" s="2">
        <v>20210903</v>
      </c>
      <c r="B247" s="2">
        <v>635</v>
      </c>
      <c r="C247" s="2">
        <v>602</v>
      </c>
      <c r="D247" s="2">
        <v>581</v>
      </c>
      <c r="E247" s="2">
        <v>569</v>
      </c>
      <c r="F247" s="2">
        <v>570</v>
      </c>
      <c r="G247" s="2">
        <v>587</v>
      </c>
      <c r="H247" s="2">
        <v>618</v>
      </c>
      <c r="I247" s="2">
        <v>651</v>
      </c>
      <c r="J247" s="2">
        <v>735</v>
      </c>
      <c r="K247" s="2">
        <v>758</v>
      </c>
      <c r="L247" s="2">
        <v>771</v>
      </c>
      <c r="M247" s="2">
        <v>785</v>
      </c>
      <c r="N247" s="2">
        <v>738</v>
      </c>
      <c r="O247" s="2">
        <v>771</v>
      </c>
      <c r="P247" s="2">
        <v>792</v>
      </c>
      <c r="Q247" s="2">
        <v>787</v>
      </c>
      <c r="R247" s="2">
        <v>804</v>
      </c>
      <c r="S247" s="2">
        <v>817</v>
      </c>
      <c r="T247" s="2">
        <v>822</v>
      </c>
      <c r="U247" s="2">
        <v>820</v>
      </c>
      <c r="V247" s="2">
        <v>793</v>
      </c>
      <c r="W247" s="2">
        <v>745</v>
      </c>
      <c r="X247" s="2">
        <v>701</v>
      </c>
      <c r="Y247" s="2">
        <v>672</v>
      </c>
      <c r="AA247" s="4">
        <v>44442</v>
      </c>
      <c r="AB247">
        <f t="shared" si="104"/>
        <v>0.77250608272506083</v>
      </c>
      <c r="AC247">
        <f t="shared" si="105"/>
        <v>0.73236009732360097</v>
      </c>
      <c r="AD247">
        <f t="shared" si="106"/>
        <v>0.70681265206812649</v>
      </c>
      <c r="AE247">
        <f t="shared" si="107"/>
        <v>0.69221411192214111</v>
      </c>
      <c r="AF247">
        <f t="shared" si="108"/>
        <v>0.69343065693430661</v>
      </c>
      <c r="AG247">
        <f t="shared" si="109"/>
        <v>0.71411192214111918</v>
      </c>
      <c r="AH247">
        <f t="shared" si="110"/>
        <v>0.75182481751824815</v>
      </c>
      <c r="AI247">
        <f t="shared" si="111"/>
        <v>0.79197080291970801</v>
      </c>
      <c r="AJ247">
        <f t="shared" si="112"/>
        <v>0.8941605839416058</v>
      </c>
      <c r="AK247">
        <f t="shared" si="113"/>
        <v>0.92214111922141118</v>
      </c>
      <c r="AL247">
        <f t="shared" si="114"/>
        <v>0.93795620437956206</v>
      </c>
      <c r="AM247">
        <f t="shared" si="115"/>
        <v>0.95498783454987834</v>
      </c>
      <c r="AN247">
        <f t="shared" si="116"/>
        <v>0.8978102189781022</v>
      </c>
      <c r="AO247">
        <f t="shared" si="117"/>
        <v>0.93795620437956206</v>
      </c>
      <c r="AP247">
        <f t="shared" si="118"/>
        <v>0.96350364963503654</v>
      </c>
      <c r="AQ247">
        <f t="shared" si="119"/>
        <v>0.95742092457420924</v>
      </c>
      <c r="AR247">
        <f t="shared" si="120"/>
        <v>0.97810218978102192</v>
      </c>
      <c r="AS247">
        <f t="shared" si="121"/>
        <v>0.9939172749391727</v>
      </c>
      <c r="AT247">
        <f t="shared" si="122"/>
        <v>1</v>
      </c>
      <c r="AU247">
        <f t="shared" si="123"/>
        <v>0.9975669099756691</v>
      </c>
      <c r="AV247">
        <f t="shared" si="124"/>
        <v>0.96472019464720193</v>
      </c>
      <c r="AW247">
        <f t="shared" si="125"/>
        <v>0.90632603406326029</v>
      </c>
      <c r="AX247">
        <f t="shared" si="126"/>
        <v>0.85279805352798055</v>
      </c>
      <c r="AY247">
        <f t="shared" si="127"/>
        <v>0.81751824817518248</v>
      </c>
      <c r="AZ247">
        <f t="shared" si="128"/>
        <v>0.69221411192214111</v>
      </c>
      <c r="BA247" s="9" t="s">
        <v>38</v>
      </c>
      <c r="BB247" t="str" cm="1">
        <f t="array" ref="BB247">_xlfn.SWITCH(MONTH($AA247),3,"봄",4,"봄",5,"봄",6,"여름",7,"여름",8,"여름",9,"가을",10,"가을",11,"가을",12,"겨울",1,"겨울",2,"겨울")</f>
        <v>가을</v>
      </c>
      <c r="BD247" t="str">
        <f t="shared" si="129"/>
        <v/>
      </c>
      <c r="BE247" s="6">
        <f>[1]ptemp!$F247</f>
        <v>14</v>
      </c>
      <c r="BF247">
        <f>[1]solar!$E247</f>
        <v>3</v>
      </c>
      <c r="BG247" t="str">
        <f t="shared" si="130"/>
        <v>1</v>
      </c>
      <c r="BH247" s="11">
        <v>21.8</v>
      </c>
      <c r="BI247">
        <f t="shared" si="131"/>
        <v>5</v>
      </c>
      <c r="BJ247">
        <f t="shared" si="132"/>
        <v>0</v>
      </c>
      <c r="BK247">
        <f t="shared" si="133"/>
        <v>3</v>
      </c>
      <c r="BL247">
        <f t="shared" si="134"/>
        <v>4</v>
      </c>
      <c r="BM247">
        <f t="shared" si="135"/>
        <v>19</v>
      </c>
      <c r="BN247" s="11">
        <v>28.5</v>
      </c>
      <c r="BO247">
        <f t="shared" si="136"/>
        <v>8</v>
      </c>
      <c r="BR247">
        <v>1</v>
      </c>
      <c r="BS247">
        <v>12</v>
      </c>
      <c r="BT247">
        <v>21</v>
      </c>
      <c r="BU247">
        <v>2</v>
      </c>
      <c r="BV247">
        <v>6</v>
      </c>
      <c r="BW247">
        <v>20</v>
      </c>
      <c r="BX247">
        <v>3</v>
      </c>
      <c r="BY247">
        <v>4</v>
      </c>
      <c r="BZ247">
        <v>19</v>
      </c>
      <c r="CA247">
        <v>4</v>
      </c>
      <c r="CB247">
        <v>13</v>
      </c>
      <c r="CC247">
        <v>20</v>
      </c>
      <c r="CE247" t="s">
        <v>82</v>
      </c>
      <c r="CF247">
        <v>12</v>
      </c>
      <c r="CG247">
        <v>20</v>
      </c>
      <c r="CH247" t="s">
        <v>81</v>
      </c>
      <c r="CI247">
        <v>4</v>
      </c>
      <c r="CJ247">
        <v>19</v>
      </c>
    </row>
    <row r="248" spans="1:88" ht="15.6">
      <c r="A248" s="2">
        <v>20210904</v>
      </c>
      <c r="B248" s="2">
        <v>622</v>
      </c>
      <c r="C248" s="2">
        <v>588</v>
      </c>
      <c r="D248" s="2">
        <v>564</v>
      </c>
      <c r="E248" s="2">
        <v>552</v>
      </c>
      <c r="F248" s="2">
        <v>550</v>
      </c>
      <c r="G248" s="2">
        <v>566</v>
      </c>
      <c r="H248" s="2">
        <v>576</v>
      </c>
      <c r="I248" s="2">
        <v>596</v>
      </c>
      <c r="J248" s="2">
        <v>609</v>
      </c>
      <c r="K248" s="2">
        <v>611</v>
      </c>
      <c r="L248" s="2">
        <v>621</v>
      </c>
      <c r="M248" s="2">
        <v>634</v>
      </c>
      <c r="N248" s="2">
        <v>656</v>
      </c>
      <c r="O248" s="2">
        <v>697</v>
      </c>
      <c r="P248" s="2">
        <v>706</v>
      </c>
      <c r="Q248" s="2">
        <v>764</v>
      </c>
      <c r="R248" s="2">
        <v>752</v>
      </c>
      <c r="S248" s="2">
        <v>762</v>
      </c>
      <c r="T248" s="2">
        <v>790</v>
      </c>
      <c r="U248" s="2">
        <v>793</v>
      </c>
      <c r="V248" s="2">
        <v>767</v>
      </c>
      <c r="W248" s="2">
        <v>723</v>
      </c>
      <c r="X248" s="2">
        <v>685</v>
      </c>
      <c r="Y248" s="2">
        <v>657</v>
      </c>
      <c r="AA248" s="4">
        <v>44443</v>
      </c>
      <c r="AB248">
        <f t="shared" si="104"/>
        <v>0.78436317780580078</v>
      </c>
      <c r="AC248">
        <f t="shared" si="105"/>
        <v>0.7414880201765448</v>
      </c>
      <c r="AD248">
        <f t="shared" si="106"/>
        <v>0.71122320302648168</v>
      </c>
      <c r="AE248">
        <f t="shared" si="107"/>
        <v>0.69609079445145017</v>
      </c>
      <c r="AF248">
        <f t="shared" si="108"/>
        <v>0.69356872635561162</v>
      </c>
      <c r="AG248">
        <f t="shared" si="109"/>
        <v>0.71374527112232033</v>
      </c>
      <c r="AH248">
        <f t="shared" si="110"/>
        <v>0.7263556116015133</v>
      </c>
      <c r="AI248">
        <f t="shared" si="111"/>
        <v>0.75157629255989911</v>
      </c>
      <c r="AJ248">
        <f t="shared" si="112"/>
        <v>0.76796973518284994</v>
      </c>
      <c r="AK248">
        <f t="shared" si="113"/>
        <v>0.77049180327868849</v>
      </c>
      <c r="AL248">
        <f t="shared" si="114"/>
        <v>0.78310214375788145</v>
      </c>
      <c r="AM248">
        <f t="shared" si="115"/>
        <v>0.79949558638083229</v>
      </c>
      <c r="AN248">
        <f t="shared" si="116"/>
        <v>0.82723833543505676</v>
      </c>
      <c r="AO248">
        <f t="shared" si="117"/>
        <v>0.87894073139974782</v>
      </c>
      <c r="AP248">
        <f t="shared" si="118"/>
        <v>0.89029003783102145</v>
      </c>
      <c r="AQ248">
        <f t="shared" si="119"/>
        <v>0.96343001261034045</v>
      </c>
      <c r="AR248">
        <f t="shared" si="120"/>
        <v>0.94829760403530894</v>
      </c>
      <c r="AS248">
        <f t="shared" si="121"/>
        <v>0.9609079445145019</v>
      </c>
      <c r="AT248">
        <f t="shared" si="122"/>
        <v>0.99621689785624212</v>
      </c>
      <c r="AU248">
        <f t="shared" si="123"/>
        <v>1</v>
      </c>
      <c r="AV248">
        <f t="shared" si="124"/>
        <v>0.96721311475409832</v>
      </c>
      <c r="AW248">
        <f t="shared" si="125"/>
        <v>0.91172761664564939</v>
      </c>
      <c r="AX248">
        <f t="shared" si="126"/>
        <v>0.86380832282471631</v>
      </c>
      <c r="AY248">
        <f t="shared" si="127"/>
        <v>0.82849936948297609</v>
      </c>
      <c r="AZ248">
        <f t="shared" si="128"/>
        <v>0.69356872635561162</v>
      </c>
      <c r="BA248" s="6" t="s">
        <v>39</v>
      </c>
      <c r="BB248" t="str" cm="1">
        <f t="array" ref="BB248">_xlfn.SWITCH(MONTH($AA248),3,"봄",4,"봄",5,"봄",6,"여름",7,"여름",8,"여름",9,"가을",10,"가을",11,"가을",12,"겨울",1,"겨울",2,"겨울")</f>
        <v>가을</v>
      </c>
      <c r="BD248" t="str">
        <f t="shared" si="129"/>
        <v>휴일</v>
      </c>
      <c r="BE248" s="6">
        <f>[1]ptemp!$F248</f>
        <v>14</v>
      </c>
      <c r="BF248">
        <f>[1]solar!$E248</f>
        <v>10</v>
      </c>
      <c r="BG248" t="str">
        <f t="shared" si="130"/>
        <v>0</v>
      </c>
      <c r="BH248" s="11"/>
      <c r="BI248">
        <f t="shared" si="131"/>
        <v>6</v>
      </c>
      <c r="BJ248">
        <f t="shared" si="132"/>
        <v>1</v>
      </c>
      <c r="BK248">
        <f t="shared" si="133"/>
        <v>3</v>
      </c>
      <c r="BL248">
        <f t="shared" si="134"/>
        <v>5</v>
      </c>
      <c r="BM248">
        <f t="shared" si="135"/>
        <v>20</v>
      </c>
      <c r="BN248" s="11">
        <v>30.6</v>
      </c>
      <c r="BO248">
        <f t="shared" si="136"/>
        <v>9</v>
      </c>
      <c r="BR248">
        <v>1</v>
      </c>
      <c r="BS248">
        <v>10</v>
      </c>
      <c r="BT248">
        <v>21</v>
      </c>
      <c r="BU248">
        <v>2</v>
      </c>
      <c r="BV248">
        <v>5</v>
      </c>
      <c r="BW248">
        <v>20</v>
      </c>
      <c r="BX248">
        <v>3</v>
      </c>
      <c r="BY248">
        <v>4</v>
      </c>
      <c r="BZ248">
        <v>19</v>
      </c>
      <c r="CA248">
        <v>4</v>
      </c>
      <c r="CB248">
        <v>11</v>
      </c>
      <c r="CC248">
        <v>21</v>
      </c>
      <c r="CE248" t="s">
        <v>82</v>
      </c>
      <c r="CF248">
        <v>10</v>
      </c>
      <c r="CG248">
        <v>19</v>
      </c>
      <c r="CH248" t="s">
        <v>81</v>
      </c>
      <c r="CI248">
        <v>5</v>
      </c>
      <c r="CJ248">
        <v>19</v>
      </c>
    </row>
    <row r="249" spans="1:88" ht="15.6">
      <c r="A249" s="2">
        <v>20210905</v>
      </c>
      <c r="B249" s="2">
        <v>608</v>
      </c>
      <c r="C249" s="2">
        <v>577</v>
      </c>
      <c r="D249" s="2">
        <v>558</v>
      </c>
      <c r="E249" s="2">
        <v>547</v>
      </c>
      <c r="F249" s="2">
        <v>549</v>
      </c>
      <c r="G249" s="2">
        <v>560</v>
      </c>
      <c r="H249" s="2">
        <v>567</v>
      </c>
      <c r="I249" s="2">
        <v>572</v>
      </c>
      <c r="J249" s="2">
        <v>594</v>
      </c>
      <c r="K249" s="2">
        <v>650</v>
      </c>
      <c r="L249" s="2">
        <v>685</v>
      </c>
      <c r="M249" s="2">
        <v>700</v>
      </c>
      <c r="N249" s="2">
        <v>715</v>
      </c>
      <c r="O249" s="2">
        <v>713</v>
      </c>
      <c r="P249" s="2">
        <v>714</v>
      </c>
      <c r="Q249" s="2">
        <v>713</v>
      </c>
      <c r="R249" s="2">
        <v>718</v>
      </c>
      <c r="S249" s="2">
        <v>728</v>
      </c>
      <c r="T249" s="2">
        <v>747</v>
      </c>
      <c r="U249" s="2">
        <v>756</v>
      </c>
      <c r="V249" s="2">
        <v>737</v>
      </c>
      <c r="W249" s="2">
        <v>696</v>
      </c>
      <c r="X249" s="2">
        <v>660</v>
      </c>
      <c r="Y249" s="2">
        <v>635</v>
      </c>
      <c r="AA249" s="4">
        <v>44444</v>
      </c>
      <c r="AB249">
        <f t="shared" si="104"/>
        <v>0.80423280423280419</v>
      </c>
      <c r="AC249">
        <f t="shared" si="105"/>
        <v>0.76322751322751325</v>
      </c>
      <c r="AD249">
        <f t="shared" si="106"/>
        <v>0.73809523809523814</v>
      </c>
      <c r="AE249">
        <f t="shared" si="107"/>
        <v>0.72354497354497349</v>
      </c>
      <c r="AF249">
        <f t="shared" si="108"/>
        <v>0.72619047619047616</v>
      </c>
      <c r="AG249">
        <f t="shared" si="109"/>
        <v>0.7407407407407407</v>
      </c>
      <c r="AH249">
        <f t="shared" si="110"/>
        <v>0.75</v>
      </c>
      <c r="AI249">
        <f t="shared" si="111"/>
        <v>0.75661375661375663</v>
      </c>
      <c r="AJ249">
        <f t="shared" si="112"/>
        <v>0.7857142857142857</v>
      </c>
      <c r="AK249">
        <f t="shared" si="113"/>
        <v>0.85978835978835977</v>
      </c>
      <c r="AL249">
        <f t="shared" si="114"/>
        <v>0.90608465608465605</v>
      </c>
      <c r="AM249">
        <f t="shared" si="115"/>
        <v>0.92592592592592593</v>
      </c>
      <c r="AN249">
        <f t="shared" si="116"/>
        <v>0.94576719576719581</v>
      </c>
      <c r="AO249">
        <f t="shared" si="117"/>
        <v>0.94312169312169314</v>
      </c>
      <c r="AP249">
        <f t="shared" si="118"/>
        <v>0.94444444444444442</v>
      </c>
      <c r="AQ249">
        <f t="shared" si="119"/>
        <v>0.94312169312169314</v>
      </c>
      <c r="AR249">
        <f t="shared" si="120"/>
        <v>0.94973544973544977</v>
      </c>
      <c r="AS249">
        <f t="shared" si="121"/>
        <v>0.96296296296296291</v>
      </c>
      <c r="AT249">
        <f t="shared" si="122"/>
        <v>0.98809523809523814</v>
      </c>
      <c r="AU249">
        <f t="shared" si="123"/>
        <v>1</v>
      </c>
      <c r="AV249">
        <f t="shared" si="124"/>
        <v>0.97486772486772488</v>
      </c>
      <c r="AW249">
        <f t="shared" si="125"/>
        <v>0.92063492063492058</v>
      </c>
      <c r="AX249">
        <f t="shared" si="126"/>
        <v>0.87301587301587302</v>
      </c>
      <c r="AY249">
        <f t="shared" si="127"/>
        <v>0.83994708994709</v>
      </c>
      <c r="AZ249">
        <f t="shared" si="128"/>
        <v>0.72354497354497349</v>
      </c>
      <c r="BA249" s="8" t="s">
        <v>40</v>
      </c>
      <c r="BB249" t="str" cm="1">
        <f t="array" ref="BB249">_xlfn.SWITCH(MONTH($AA249),3,"봄",4,"봄",5,"봄",6,"여름",7,"여름",8,"여름",9,"가을",10,"가을",11,"가을",12,"겨울",1,"겨울",2,"겨울")</f>
        <v>가을</v>
      </c>
      <c r="BD249" t="str">
        <f t="shared" si="129"/>
        <v>휴일</v>
      </c>
      <c r="BE249" s="6">
        <f>[1]ptemp!$F249</f>
        <v>14</v>
      </c>
      <c r="BF249">
        <f>[1]solar!$E249</f>
        <v>2</v>
      </c>
      <c r="BG249" t="str">
        <f t="shared" si="130"/>
        <v>1</v>
      </c>
      <c r="BH249" s="11">
        <v>7.6</v>
      </c>
      <c r="BI249">
        <f t="shared" si="131"/>
        <v>7</v>
      </c>
      <c r="BJ249">
        <f t="shared" si="132"/>
        <v>2</v>
      </c>
      <c r="BK249">
        <f t="shared" si="133"/>
        <v>3</v>
      </c>
      <c r="BL249">
        <f t="shared" si="134"/>
        <v>4</v>
      </c>
      <c r="BM249">
        <f t="shared" si="135"/>
        <v>20</v>
      </c>
      <c r="BN249" s="11">
        <v>28.9</v>
      </c>
      <c r="BO249">
        <f t="shared" si="136"/>
        <v>8</v>
      </c>
      <c r="BR249">
        <v>1</v>
      </c>
      <c r="BS249">
        <v>13</v>
      </c>
      <c r="BT249">
        <v>21</v>
      </c>
      <c r="BU249">
        <v>2</v>
      </c>
      <c r="BV249">
        <v>5</v>
      </c>
      <c r="BW249">
        <v>14</v>
      </c>
      <c r="BX249">
        <v>3</v>
      </c>
      <c r="BY249">
        <v>4</v>
      </c>
      <c r="BZ249">
        <v>19</v>
      </c>
      <c r="CA249">
        <v>4</v>
      </c>
      <c r="CB249">
        <v>13</v>
      </c>
      <c r="CC249">
        <v>20</v>
      </c>
      <c r="CE249" t="s">
        <v>82</v>
      </c>
      <c r="CF249">
        <v>4</v>
      </c>
      <c r="CG249">
        <v>19</v>
      </c>
      <c r="CH249" t="s">
        <v>81</v>
      </c>
      <c r="CI249">
        <v>13</v>
      </c>
      <c r="CJ249">
        <v>18</v>
      </c>
    </row>
    <row r="250" spans="1:88" ht="15.6">
      <c r="A250" s="2">
        <v>20210906</v>
      </c>
      <c r="B250" s="2">
        <v>593</v>
      </c>
      <c r="C250" s="2">
        <v>564</v>
      </c>
      <c r="D250" s="2">
        <v>546</v>
      </c>
      <c r="E250" s="2">
        <v>534</v>
      </c>
      <c r="F250" s="2">
        <v>532</v>
      </c>
      <c r="G250" s="2">
        <v>552</v>
      </c>
      <c r="H250" s="2">
        <v>579</v>
      </c>
      <c r="I250" s="2">
        <v>622</v>
      </c>
      <c r="J250" s="2">
        <v>659</v>
      </c>
      <c r="K250" s="2">
        <v>660</v>
      </c>
      <c r="L250" s="2">
        <v>754</v>
      </c>
      <c r="M250" s="2">
        <v>768</v>
      </c>
      <c r="N250" s="2">
        <v>734</v>
      </c>
      <c r="O250" s="2">
        <v>782</v>
      </c>
      <c r="P250" s="2">
        <v>789</v>
      </c>
      <c r="Q250" s="2">
        <v>770</v>
      </c>
      <c r="R250" s="2">
        <v>793</v>
      </c>
      <c r="S250" s="2">
        <v>783</v>
      </c>
      <c r="T250" s="2">
        <v>793</v>
      </c>
      <c r="U250" s="2">
        <v>798</v>
      </c>
      <c r="V250" s="2">
        <v>774</v>
      </c>
      <c r="W250" s="2">
        <v>734</v>
      </c>
      <c r="X250" s="2">
        <v>685</v>
      </c>
      <c r="Y250" s="2">
        <v>655</v>
      </c>
      <c r="AA250" s="4">
        <v>44445</v>
      </c>
      <c r="AB250">
        <f t="shared" si="104"/>
        <v>0.74310776942355894</v>
      </c>
      <c r="AC250">
        <f t="shared" si="105"/>
        <v>0.70676691729323304</v>
      </c>
      <c r="AD250">
        <f t="shared" si="106"/>
        <v>0.68421052631578949</v>
      </c>
      <c r="AE250">
        <f t="shared" si="107"/>
        <v>0.66917293233082709</v>
      </c>
      <c r="AF250">
        <f t="shared" si="108"/>
        <v>0.66666666666666663</v>
      </c>
      <c r="AG250">
        <f t="shared" si="109"/>
        <v>0.69172932330827064</v>
      </c>
      <c r="AH250">
        <f t="shared" si="110"/>
        <v>0.72556390977443608</v>
      </c>
      <c r="AI250">
        <f t="shared" si="111"/>
        <v>0.77944862155388472</v>
      </c>
      <c r="AJ250">
        <f t="shared" si="112"/>
        <v>0.82581453634085211</v>
      </c>
      <c r="AK250">
        <f t="shared" si="113"/>
        <v>0.82706766917293228</v>
      </c>
      <c r="AL250">
        <f t="shared" si="114"/>
        <v>0.94486215538847118</v>
      </c>
      <c r="AM250">
        <f t="shared" si="115"/>
        <v>0.96240601503759393</v>
      </c>
      <c r="AN250">
        <f t="shared" si="116"/>
        <v>0.91979949874686717</v>
      </c>
      <c r="AO250">
        <f t="shared" si="117"/>
        <v>0.97994987468671679</v>
      </c>
      <c r="AP250">
        <f t="shared" si="118"/>
        <v>0.98872180451127822</v>
      </c>
      <c r="AQ250">
        <f t="shared" si="119"/>
        <v>0.96491228070175439</v>
      </c>
      <c r="AR250">
        <f t="shared" si="120"/>
        <v>0.99373433583959903</v>
      </c>
      <c r="AS250">
        <f t="shared" si="121"/>
        <v>0.98120300751879697</v>
      </c>
      <c r="AT250">
        <f t="shared" si="122"/>
        <v>0.99373433583959903</v>
      </c>
      <c r="AU250">
        <f t="shared" si="123"/>
        <v>1</v>
      </c>
      <c r="AV250">
        <f t="shared" si="124"/>
        <v>0.96992481203007519</v>
      </c>
      <c r="AW250">
        <f t="shared" si="125"/>
        <v>0.91979949874686717</v>
      </c>
      <c r="AX250">
        <f t="shared" si="126"/>
        <v>0.85839598997493738</v>
      </c>
      <c r="AY250">
        <f t="shared" si="127"/>
        <v>0.82080200501253131</v>
      </c>
      <c r="AZ250">
        <f t="shared" si="128"/>
        <v>0.66666666666666663</v>
      </c>
      <c r="BA250" s="9" t="s">
        <v>34</v>
      </c>
      <c r="BB250" t="str" cm="1">
        <f t="array" ref="BB250">_xlfn.SWITCH(MONTH($AA250),3,"봄",4,"봄",5,"봄",6,"여름",7,"여름",8,"여름",9,"가을",10,"가을",11,"가을",12,"겨울",1,"겨울",2,"겨울")</f>
        <v>가을</v>
      </c>
      <c r="BD250" t="str">
        <f t="shared" si="129"/>
        <v/>
      </c>
      <c r="BE250" s="6">
        <f>[1]ptemp!$F250</f>
        <v>14</v>
      </c>
      <c r="BF250">
        <f>[1]solar!$E250</f>
        <v>5</v>
      </c>
      <c r="BG250" t="str">
        <f t="shared" si="130"/>
        <v>1</v>
      </c>
      <c r="BH250" s="11">
        <v>5.3</v>
      </c>
      <c r="BI250">
        <f t="shared" si="131"/>
        <v>1</v>
      </c>
      <c r="BJ250">
        <f t="shared" si="132"/>
        <v>0</v>
      </c>
      <c r="BK250">
        <f t="shared" si="133"/>
        <v>3</v>
      </c>
      <c r="BL250">
        <f t="shared" si="134"/>
        <v>5</v>
      </c>
      <c r="BM250">
        <f t="shared" si="135"/>
        <v>20</v>
      </c>
      <c r="BN250" s="11">
        <v>29.8</v>
      </c>
      <c r="BO250">
        <f t="shared" si="136"/>
        <v>8</v>
      </c>
      <c r="BR250">
        <v>1</v>
      </c>
      <c r="BS250">
        <v>4</v>
      </c>
      <c r="BT250">
        <v>20</v>
      </c>
      <c r="BU250">
        <v>2</v>
      </c>
      <c r="BV250">
        <v>4</v>
      </c>
      <c r="BW250">
        <v>19</v>
      </c>
      <c r="BX250">
        <v>3</v>
      </c>
      <c r="BY250">
        <v>4</v>
      </c>
      <c r="BZ250">
        <v>19</v>
      </c>
      <c r="CA250">
        <v>4</v>
      </c>
      <c r="CB250">
        <v>12</v>
      </c>
      <c r="CC250">
        <v>20</v>
      </c>
      <c r="CE250" t="s">
        <v>82</v>
      </c>
      <c r="CF250">
        <v>11</v>
      </c>
      <c r="CG250">
        <v>19</v>
      </c>
      <c r="CH250" t="s">
        <v>81</v>
      </c>
      <c r="CI250">
        <v>4</v>
      </c>
      <c r="CJ250">
        <v>19</v>
      </c>
    </row>
    <row r="251" spans="1:88" ht="15.6">
      <c r="A251" s="2">
        <v>20210907</v>
      </c>
      <c r="B251" s="2">
        <v>609</v>
      </c>
      <c r="C251" s="2">
        <v>578</v>
      </c>
      <c r="D251" s="2">
        <v>559</v>
      </c>
      <c r="E251" s="2">
        <v>551</v>
      </c>
      <c r="F251" s="2">
        <v>550</v>
      </c>
      <c r="G251" s="2">
        <v>568</v>
      </c>
      <c r="H251" s="2">
        <v>602</v>
      </c>
      <c r="I251" s="2">
        <v>651</v>
      </c>
      <c r="J251" s="2">
        <v>721</v>
      </c>
      <c r="K251" s="2">
        <v>741</v>
      </c>
      <c r="L251" s="2">
        <v>767</v>
      </c>
      <c r="M251" s="2">
        <v>735</v>
      </c>
      <c r="N251" s="2">
        <v>734</v>
      </c>
      <c r="O251" s="2">
        <v>763</v>
      </c>
      <c r="P251" s="2">
        <v>831</v>
      </c>
      <c r="Q251" s="2">
        <v>825</v>
      </c>
      <c r="R251" s="2">
        <v>831</v>
      </c>
      <c r="S251" s="2">
        <v>847</v>
      </c>
      <c r="T251" s="2">
        <v>823</v>
      </c>
      <c r="U251" s="2">
        <v>814</v>
      </c>
      <c r="V251" s="2">
        <v>781</v>
      </c>
      <c r="W251" s="2">
        <v>738</v>
      </c>
      <c r="X251" s="2">
        <v>684</v>
      </c>
      <c r="Y251" s="2">
        <v>654</v>
      </c>
      <c r="AA251" s="4">
        <v>44446</v>
      </c>
      <c r="AB251">
        <f t="shared" si="104"/>
        <v>0.71900826446280997</v>
      </c>
      <c r="AC251">
        <f t="shared" si="105"/>
        <v>0.68240850059031877</v>
      </c>
      <c r="AD251">
        <f t="shared" si="106"/>
        <v>0.65997638724911456</v>
      </c>
      <c r="AE251">
        <f t="shared" si="107"/>
        <v>0.65053128689492323</v>
      </c>
      <c r="AF251">
        <f t="shared" si="108"/>
        <v>0.64935064935064934</v>
      </c>
      <c r="AG251">
        <f t="shared" si="109"/>
        <v>0.67060212514757966</v>
      </c>
      <c r="AH251">
        <f t="shared" si="110"/>
        <v>0.71074380165289253</v>
      </c>
      <c r="AI251">
        <f t="shared" si="111"/>
        <v>0.76859504132231404</v>
      </c>
      <c r="AJ251">
        <f t="shared" si="112"/>
        <v>0.85123966942148765</v>
      </c>
      <c r="AK251">
        <f t="shared" si="113"/>
        <v>0.87485242030696575</v>
      </c>
      <c r="AL251">
        <f t="shared" si="114"/>
        <v>0.9055489964580874</v>
      </c>
      <c r="AM251">
        <f t="shared" si="115"/>
        <v>0.86776859504132231</v>
      </c>
      <c r="AN251">
        <f t="shared" si="116"/>
        <v>0.86658795749704842</v>
      </c>
      <c r="AO251">
        <f t="shared" si="117"/>
        <v>0.90082644628099173</v>
      </c>
      <c r="AP251">
        <f t="shared" si="118"/>
        <v>0.98110979929161746</v>
      </c>
      <c r="AQ251">
        <f t="shared" si="119"/>
        <v>0.97402597402597402</v>
      </c>
      <c r="AR251">
        <f t="shared" si="120"/>
        <v>0.98110979929161746</v>
      </c>
      <c r="AS251">
        <f t="shared" si="121"/>
        <v>1</v>
      </c>
      <c r="AT251">
        <f t="shared" si="122"/>
        <v>0.97166469893742624</v>
      </c>
      <c r="AU251">
        <f t="shared" si="123"/>
        <v>0.96103896103896103</v>
      </c>
      <c r="AV251">
        <f t="shared" si="124"/>
        <v>0.92207792207792205</v>
      </c>
      <c r="AW251">
        <f t="shared" si="125"/>
        <v>0.87131050767414409</v>
      </c>
      <c r="AX251">
        <f t="shared" si="126"/>
        <v>0.80755608028335302</v>
      </c>
      <c r="AY251">
        <f t="shared" si="127"/>
        <v>0.77213695395513582</v>
      </c>
      <c r="AZ251">
        <f t="shared" si="128"/>
        <v>0.64935064935064934</v>
      </c>
      <c r="BA251" s="6" t="s">
        <v>35</v>
      </c>
      <c r="BB251" t="str" cm="1">
        <f t="array" ref="BB251">_xlfn.SWITCH(MONTH($AA251),3,"봄",4,"봄",5,"봄",6,"여름",7,"여름",8,"여름",9,"가을",10,"가을",11,"가을",12,"겨울",1,"겨울",2,"겨울")</f>
        <v>가을</v>
      </c>
      <c r="BD251" t="str">
        <f t="shared" si="129"/>
        <v/>
      </c>
      <c r="BE251" s="6">
        <f>[1]ptemp!$F251</f>
        <v>15</v>
      </c>
      <c r="BF251">
        <f>[1]solar!$E251</f>
        <v>8</v>
      </c>
      <c r="BG251" t="str">
        <f t="shared" si="130"/>
        <v>1</v>
      </c>
      <c r="BH251" s="11">
        <v>1.3</v>
      </c>
      <c r="BI251">
        <f t="shared" si="131"/>
        <v>2</v>
      </c>
      <c r="BJ251">
        <f t="shared" si="132"/>
        <v>0</v>
      </c>
      <c r="BK251">
        <f t="shared" si="133"/>
        <v>3</v>
      </c>
      <c r="BL251">
        <f t="shared" si="134"/>
        <v>5</v>
      </c>
      <c r="BM251">
        <f t="shared" si="135"/>
        <v>18</v>
      </c>
      <c r="BN251" s="11">
        <v>32.700000000000003</v>
      </c>
      <c r="BO251">
        <f t="shared" si="136"/>
        <v>9</v>
      </c>
      <c r="BR251">
        <v>1</v>
      </c>
      <c r="BS251">
        <v>4</v>
      </c>
      <c r="BT251">
        <v>18</v>
      </c>
      <c r="BU251">
        <v>2</v>
      </c>
      <c r="BV251">
        <v>5</v>
      </c>
      <c r="BW251">
        <v>19</v>
      </c>
      <c r="BX251">
        <v>3</v>
      </c>
      <c r="BY251">
        <v>4</v>
      </c>
      <c r="BZ251">
        <v>19</v>
      </c>
      <c r="CA251">
        <v>4</v>
      </c>
      <c r="CB251">
        <v>4</v>
      </c>
      <c r="CC251">
        <v>18</v>
      </c>
      <c r="CE251" t="s">
        <v>82</v>
      </c>
      <c r="CF251">
        <v>5</v>
      </c>
      <c r="CG251">
        <v>20</v>
      </c>
      <c r="CH251" t="s">
        <v>81</v>
      </c>
      <c r="CI251">
        <v>12</v>
      </c>
      <c r="CJ251">
        <v>19</v>
      </c>
    </row>
    <row r="252" spans="1:88" ht="15.6">
      <c r="A252" s="2">
        <v>20210908</v>
      </c>
      <c r="B252" s="2">
        <v>607</v>
      </c>
      <c r="C252" s="2">
        <v>574</v>
      </c>
      <c r="D252" s="2">
        <v>555</v>
      </c>
      <c r="E252" s="2">
        <v>541</v>
      </c>
      <c r="F252" s="2">
        <v>543</v>
      </c>
      <c r="G252" s="2">
        <v>556</v>
      </c>
      <c r="H252" s="2">
        <v>579</v>
      </c>
      <c r="I252" s="2">
        <v>590</v>
      </c>
      <c r="J252" s="2">
        <v>625</v>
      </c>
      <c r="K252" s="2">
        <v>653</v>
      </c>
      <c r="L252" s="2">
        <v>665</v>
      </c>
      <c r="M252" s="2">
        <v>637</v>
      </c>
      <c r="N252" s="2">
        <v>613</v>
      </c>
      <c r="O252" s="2">
        <v>635</v>
      </c>
      <c r="P252" s="2">
        <v>664</v>
      </c>
      <c r="Q252" s="2">
        <v>698</v>
      </c>
      <c r="R252" s="2">
        <v>752</v>
      </c>
      <c r="S252" s="2">
        <v>801</v>
      </c>
      <c r="T252" s="2">
        <v>801</v>
      </c>
      <c r="U252" s="2">
        <v>790</v>
      </c>
      <c r="V252" s="2">
        <v>760</v>
      </c>
      <c r="W252" s="2">
        <v>719</v>
      </c>
      <c r="X252" s="2">
        <v>670</v>
      </c>
      <c r="Y252" s="2">
        <v>642</v>
      </c>
      <c r="AA252" s="4">
        <v>44447</v>
      </c>
      <c r="AB252">
        <f t="shared" si="104"/>
        <v>0.75780274656679147</v>
      </c>
      <c r="AC252">
        <f t="shared" si="105"/>
        <v>0.71660424469413231</v>
      </c>
      <c r="AD252">
        <f t="shared" si="106"/>
        <v>0.69288389513108617</v>
      </c>
      <c r="AE252">
        <f t="shared" si="107"/>
        <v>0.67540574282147314</v>
      </c>
      <c r="AF252">
        <f t="shared" si="108"/>
        <v>0.67790262172284643</v>
      </c>
      <c r="AG252">
        <f t="shared" si="109"/>
        <v>0.69413233458177281</v>
      </c>
      <c r="AH252">
        <f t="shared" si="110"/>
        <v>0.72284644194756553</v>
      </c>
      <c r="AI252">
        <f t="shared" si="111"/>
        <v>0.73657927590511862</v>
      </c>
      <c r="AJ252">
        <f t="shared" si="112"/>
        <v>0.78027465667915108</v>
      </c>
      <c r="AK252">
        <f t="shared" si="113"/>
        <v>0.81523096129837702</v>
      </c>
      <c r="AL252">
        <f t="shared" si="114"/>
        <v>0.83021223470661676</v>
      </c>
      <c r="AM252">
        <f t="shared" si="115"/>
        <v>0.79525593008739082</v>
      </c>
      <c r="AN252">
        <f t="shared" si="116"/>
        <v>0.76529338327091134</v>
      </c>
      <c r="AO252">
        <f t="shared" si="117"/>
        <v>0.79275905118601753</v>
      </c>
      <c r="AP252">
        <f t="shared" si="118"/>
        <v>0.82896379525593011</v>
      </c>
      <c r="AQ252">
        <f t="shared" si="119"/>
        <v>0.87141073657927592</v>
      </c>
      <c r="AR252">
        <f t="shared" si="120"/>
        <v>0.93882646691635452</v>
      </c>
      <c r="AS252">
        <f t="shared" si="121"/>
        <v>1</v>
      </c>
      <c r="AT252">
        <f t="shared" si="122"/>
        <v>1</v>
      </c>
      <c r="AU252">
        <f t="shared" si="123"/>
        <v>0.98626716604244691</v>
      </c>
      <c r="AV252">
        <f t="shared" si="124"/>
        <v>0.94881398252184768</v>
      </c>
      <c r="AW252">
        <f t="shared" si="125"/>
        <v>0.89762796504369535</v>
      </c>
      <c r="AX252">
        <f t="shared" si="126"/>
        <v>0.83645443196004998</v>
      </c>
      <c r="AY252">
        <f t="shared" si="127"/>
        <v>0.80149812734082393</v>
      </c>
      <c r="AZ252">
        <f t="shared" si="128"/>
        <v>0.67540574282147314</v>
      </c>
      <c r="BA252" s="8" t="s">
        <v>36</v>
      </c>
      <c r="BB252" t="str" cm="1">
        <f t="array" ref="BB252">_xlfn.SWITCH(MONTH($AA252),3,"봄",4,"봄",5,"봄",6,"여름",7,"여름",8,"여름",9,"가을",10,"가을",11,"가을",12,"겨울",1,"겨울",2,"겨울")</f>
        <v>가을</v>
      </c>
      <c r="BD252" t="str">
        <f t="shared" si="129"/>
        <v/>
      </c>
      <c r="BE252" s="6">
        <f>[1]ptemp!$F252</f>
        <v>14</v>
      </c>
      <c r="BF252">
        <f>[1]solar!$E252</f>
        <v>13</v>
      </c>
      <c r="BG252" t="str">
        <f t="shared" si="130"/>
        <v>0</v>
      </c>
      <c r="BH252" s="11"/>
      <c r="BI252">
        <f t="shared" si="131"/>
        <v>3</v>
      </c>
      <c r="BJ252">
        <f t="shared" si="132"/>
        <v>0</v>
      </c>
      <c r="BK252">
        <f t="shared" si="133"/>
        <v>3</v>
      </c>
      <c r="BL252">
        <f t="shared" si="134"/>
        <v>4</v>
      </c>
      <c r="BM252">
        <f t="shared" si="135"/>
        <v>18</v>
      </c>
      <c r="BN252" s="11">
        <v>29.8</v>
      </c>
      <c r="BO252">
        <f t="shared" si="136"/>
        <v>8</v>
      </c>
      <c r="BR252">
        <v>1</v>
      </c>
      <c r="BS252">
        <v>11</v>
      </c>
      <c r="BT252">
        <v>21</v>
      </c>
      <c r="BU252">
        <v>2</v>
      </c>
      <c r="BV252">
        <v>5</v>
      </c>
      <c r="BW252">
        <v>18</v>
      </c>
      <c r="BX252">
        <v>3</v>
      </c>
      <c r="BY252">
        <v>10</v>
      </c>
      <c r="BZ252">
        <v>19</v>
      </c>
      <c r="CA252">
        <v>4</v>
      </c>
      <c r="CB252">
        <v>5</v>
      </c>
      <c r="CC252">
        <v>19</v>
      </c>
      <c r="CE252" t="s">
        <v>82</v>
      </c>
      <c r="CF252">
        <v>4</v>
      </c>
      <c r="CG252">
        <v>19</v>
      </c>
      <c r="CH252" t="s">
        <v>81</v>
      </c>
      <c r="CI252">
        <v>10</v>
      </c>
      <c r="CJ252">
        <v>19</v>
      </c>
    </row>
    <row r="253" spans="1:88" ht="15.6">
      <c r="A253" s="2">
        <v>20210909</v>
      </c>
      <c r="B253" s="2">
        <v>594</v>
      </c>
      <c r="C253" s="2">
        <v>562</v>
      </c>
      <c r="D253" s="2">
        <v>543</v>
      </c>
      <c r="E253" s="2">
        <v>532</v>
      </c>
      <c r="F253" s="2">
        <v>532</v>
      </c>
      <c r="G253" s="2">
        <v>549</v>
      </c>
      <c r="H253" s="2">
        <v>569</v>
      </c>
      <c r="I253" s="2">
        <v>573</v>
      </c>
      <c r="J253" s="2">
        <v>582</v>
      </c>
      <c r="K253" s="2">
        <v>609</v>
      </c>
      <c r="L253" s="2">
        <v>636</v>
      </c>
      <c r="M253" s="2">
        <v>651</v>
      </c>
      <c r="N253" s="2">
        <v>659</v>
      </c>
      <c r="O253" s="2">
        <v>681</v>
      </c>
      <c r="P253" s="2">
        <v>721</v>
      </c>
      <c r="Q253" s="2">
        <v>749</v>
      </c>
      <c r="R253" s="2">
        <v>782</v>
      </c>
      <c r="S253" s="2">
        <v>820</v>
      </c>
      <c r="T253" s="2">
        <v>833</v>
      </c>
      <c r="U253" s="2">
        <v>821</v>
      </c>
      <c r="V253" s="2">
        <v>787</v>
      </c>
      <c r="W253" s="2">
        <v>741</v>
      </c>
      <c r="X253" s="2">
        <v>689</v>
      </c>
      <c r="Y253" s="2">
        <v>658</v>
      </c>
      <c r="AA253" s="4">
        <v>44448</v>
      </c>
      <c r="AB253">
        <f t="shared" si="104"/>
        <v>0.71308523409363744</v>
      </c>
      <c r="AC253">
        <f t="shared" si="105"/>
        <v>0.67466986794717887</v>
      </c>
      <c r="AD253">
        <f t="shared" si="106"/>
        <v>0.65186074429771912</v>
      </c>
      <c r="AE253">
        <f t="shared" si="107"/>
        <v>0.6386554621848739</v>
      </c>
      <c r="AF253">
        <f t="shared" si="108"/>
        <v>0.6386554621848739</v>
      </c>
      <c r="AG253">
        <f t="shared" si="109"/>
        <v>0.65906362545018005</v>
      </c>
      <c r="AH253">
        <f t="shared" si="110"/>
        <v>0.68307322929171665</v>
      </c>
      <c r="AI253">
        <f t="shared" si="111"/>
        <v>0.68787515006002398</v>
      </c>
      <c r="AJ253">
        <f t="shared" si="112"/>
        <v>0.69867947178871548</v>
      </c>
      <c r="AK253">
        <f t="shared" si="113"/>
        <v>0.73109243697478987</v>
      </c>
      <c r="AL253">
        <f t="shared" si="114"/>
        <v>0.76350540216086438</v>
      </c>
      <c r="AM253">
        <f t="shared" si="115"/>
        <v>0.78151260504201681</v>
      </c>
      <c r="AN253">
        <f t="shared" si="116"/>
        <v>0.79111644657863145</v>
      </c>
      <c r="AO253">
        <f t="shared" si="117"/>
        <v>0.81752701080432177</v>
      </c>
      <c r="AP253">
        <f t="shared" si="118"/>
        <v>0.86554621848739499</v>
      </c>
      <c r="AQ253">
        <f t="shared" si="119"/>
        <v>0.89915966386554624</v>
      </c>
      <c r="AR253">
        <f t="shared" si="120"/>
        <v>0.93877551020408168</v>
      </c>
      <c r="AS253">
        <f t="shared" si="121"/>
        <v>0.98439375750300118</v>
      </c>
      <c r="AT253">
        <f t="shared" si="122"/>
        <v>1</v>
      </c>
      <c r="AU253">
        <f t="shared" si="123"/>
        <v>0.98559423769507803</v>
      </c>
      <c r="AV253">
        <f t="shared" si="124"/>
        <v>0.94477791116446574</v>
      </c>
      <c r="AW253">
        <f t="shared" si="125"/>
        <v>0.8895558223289316</v>
      </c>
      <c r="AX253">
        <f t="shared" si="126"/>
        <v>0.82713085234093642</v>
      </c>
      <c r="AY253">
        <f t="shared" si="127"/>
        <v>0.78991596638655459</v>
      </c>
      <c r="AZ253">
        <f t="shared" si="128"/>
        <v>0.6386554621848739</v>
      </c>
      <c r="BA253" s="9" t="s">
        <v>37</v>
      </c>
      <c r="BB253" t="str" cm="1">
        <f t="array" ref="BB253">_xlfn.SWITCH(MONTH($AA253),3,"봄",4,"봄",5,"봄",6,"여름",7,"여름",8,"여름",9,"가을",10,"가을",11,"가을",12,"겨울",1,"겨울",2,"겨울")</f>
        <v>가을</v>
      </c>
      <c r="BD253" t="str">
        <f t="shared" si="129"/>
        <v/>
      </c>
      <c r="BE253" s="6">
        <f>[1]ptemp!$F253</f>
        <v>15</v>
      </c>
      <c r="BF253">
        <f>[1]solar!$E253</f>
        <v>15</v>
      </c>
      <c r="BG253" t="str">
        <f t="shared" si="130"/>
        <v>0</v>
      </c>
      <c r="BH253" s="11"/>
      <c r="BI253">
        <f t="shared" si="131"/>
        <v>4</v>
      </c>
      <c r="BJ253">
        <f t="shared" si="132"/>
        <v>0</v>
      </c>
      <c r="BK253">
        <f t="shared" si="133"/>
        <v>3</v>
      </c>
      <c r="BL253">
        <f t="shared" si="134"/>
        <v>4</v>
      </c>
      <c r="BM253">
        <f t="shared" si="135"/>
        <v>19</v>
      </c>
      <c r="BN253" s="11">
        <v>31.2</v>
      </c>
      <c r="BO253">
        <f t="shared" si="136"/>
        <v>9</v>
      </c>
      <c r="BR253">
        <v>1</v>
      </c>
      <c r="BS253">
        <v>10</v>
      </c>
      <c r="BT253">
        <v>21</v>
      </c>
      <c r="BU253">
        <v>2</v>
      </c>
      <c r="BV253">
        <v>5</v>
      </c>
      <c r="BW253">
        <v>14</v>
      </c>
      <c r="BX253">
        <v>3</v>
      </c>
      <c r="BY253">
        <v>4</v>
      </c>
      <c r="BZ253">
        <v>19</v>
      </c>
      <c r="CA253">
        <v>4</v>
      </c>
      <c r="CB253">
        <v>13</v>
      </c>
      <c r="CC253">
        <v>19</v>
      </c>
      <c r="CE253" t="s">
        <v>82</v>
      </c>
      <c r="CF253">
        <v>13</v>
      </c>
      <c r="CG253">
        <v>20</v>
      </c>
      <c r="CH253" t="s">
        <v>81</v>
      </c>
      <c r="CI253">
        <v>13</v>
      </c>
      <c r="CJ253">
        <v>19</v>
      </c>
    </row>
    <row r="254" spans="1:88" ht="15.6">
      <c r="A254" s="2">
        <v>20210910</v>
      </c>
      <c r="B254" s="2">
        <v>610</v>
      </c>
      <c r="C254" s="2">
        <v>580</v>
      </c>
      <c r="D254" s="2">
        <v>562</v>
      </c>
      <c r="E254" s="2">
        <v>551</v>
      </c>
      <c r="F254" s="2">
        <v>549</v>
      </c>
      <c r="G254" s="2">
        <v>561</v>
      </c>
      <c r="H254" s="2">
        <v>587</v>
      </c>
      <c r="I254" s="2">
        <v>642</v>
      </c>
      <c r="J254" s="2">
        <v>719</v>
      </c>
      <c r="K254" s="2">
        <v>759</v>
      </c>
      <c r="L254" s="2">
        <v>749</v>
      </c>
      <c r="M254" s="2">
        <v>781</v>
      </c>
      <c r="N254" s="2">
        <v>730</v>
      </c>
      <c r="O254" s="2">
        <v>784</v>
      </c>
      <c r="P254" s="2">
        <v>766</v>
      </c>
      <c r="Q254" s="2">
        <v>767</v>
      </c>
      <c r="R254" s="2">
        <v>783</v>
      </c>
      <c r="S254" s="2">
        <v>777</v>
      </c>
      <c r="T254" s="2">
        <v>794</v>
      </c>
      <c r="U254" s="2">
        <v>793</v>
      </c>
      <c r="V254" s="2">
        <v>766</v>
      </c>
      <c r="W254" s="2">
        <v>728</v>
      </c>
      <c r="X254" s="2">
        <v>680</v>
      </c>
      <c r="Y254" s="2">
        <v>656</v>
      </c>
      <c r="AA254" s="4">
        <v>44449</v>
      </c>
      <c r="AB254">
        <f t="shared" si="104"/>
        <v>0.76826196473551633</v>
      </c>
      <c r="AC254">
        <f t="shared" si="105"/>
        <v>0.73047858942065491</v>
      </c>
      <c r="AD254">
        <f t="shared" si="106"/>
        <v>0.70780856423173799</v>
      </c>
      <c r="AE254">
        <f t="shared" si="107"/>
        <v>0.69395465994962213</v>
      </c>
      <c r="AF254">
        <f t="shared" si="108"/>
        <v>0.69143576826196473</v>
      </c>
      <c r="AG254">
        <f t="shared" si="109"/>
        <v>0.70654911838790935</v>
      </c>
      <c r="AH254">
        <f t="shared" si="110"/>
        <v>0.73929471032745597</v>
      </c>
      <c r="AI254">
        <f t="shared" si="111"/>
        <v>0.80856423173803527</v>
      </c>
      <c r="AJ254">
        <f t="shared" si="112"/>
        <v>0.90554156171284639</v>
      </c>
      <c r="AK254">
        <f t="shared" si="113"/>
        <v>0.95591939546599491</v>
      </c>
      <c r="AL254">
        <f t="shared" si="114"/>
        <v>0.94332493702770781</v>
      </c>
      <c r="AM254">
        <f t="shared" si="115"/>
        <v>0.98362720403022674</v>
      </c>
      <c r="AN254">
        <f t="shared" si="116"/>
        <v>0.91939546599496225</v>
      </c>
      <c r="AO254">
        <f t="shared" si="117"/>
        <v>0.9874055415617129</v>
      </c>
      <c r="AP254">
        <f t="shared" si="118"/>
        <v>0.96473551637279598</v>
      </c>
      <c r="AQ254">
        <f t="shared" si="119"/>
        <v>0.96599496221662473</v>
      </c>
      <c r="AR254">
        <f t="shared" si="120"/>
        <v>0.98614609571788414</v>
      </c>
      <c r="AS254">
        <f t="shared" si="121"/>
        <v>0.97858942065491183</v>
      </c>
      <c r="AT254">
        <f t="shared" si="122"/>
        <v>1</v>
      </c>
      <c r="AU254">
        <f t="shared" si="123"/>
        <v>0.99874055415617125</v>
      </c>
      <c r="AV254">
        <f t="shared" si="124"/>
        <v>0.96473551637279598</v>
      </c>
      <c r="AW254">
        <f t="shared" si="125"/>
        <v>0.91687657430730474</v>
      </c>
      <c r="AX254">
        <f t="shared" si="126"/>
        <v>0.85642317380352639</v>
      </c>
      <c r="AY254">
        <f t="shared" si="127"/>
        <v>0.82619647355163728</v>
      </c>
      <c r="AZ254">
        <f t="shared" si="128"/>
        <v>0.69143576826196473</v>
      </c>
      <c r="BA254" s="6" t="s">
        <v>38</v>
      </c>
      <c r="BB254" t="str" cm="1">
        <f t="array" ref="BB254">_xlfn.SWITCH(MONTH($AA254),3,"봄",4,"봄",5,"봄",6,"여름",7,"여름",8,"여름",9,"가을",10,"가을",11,"가을",12,"겨울",1,"겨울",2,"겨울")</f>
        <v>가을</v>
      </c>
      <c r="BD254" t="str">
        <f t="shared" si="129"/>
        <v/>
      </c>
      <c r="BE254" s="6">
        <f>[1]ptemp!$F254</f>
        <v>14</v>
      </c>
      <c r="BF254">
        <f>[1]solar!$E254</f>
        <v>3</v>
      </c>
      <c r="BG254" t="str">
        <f t="shared" si="130"/>
        <v>1</v>
      </c>
      <c r="BH254" s="11">
        <v>8.9</v>
      </c>
      <c r="BI254">
        <f t="shared" si="131"/>
        <v>5</v>
      </c>
      <c r="BJ254">
        <f t="shared" si="132"/>
        <v>0</v>
      </c>
      <c r="BK254">
        <f t="shared" si="133"/>
        <v>3</v>
      </c>
      <c r="BL254">
        <f t="shared" si="134"/>
        <v>5</v>
      </c>
      <c r="BM254">
        <f t="shared" si="135"/>
        <v>19</v>
      </c>
      <c r="BN254" s="11">
        <v>29.9</v>
      </c>
      <c r="BO254">
        <f t="shared" si="136"/>
        <v>9</v>
      </c>
      <c r="BR254">
        <v>1</v>
      </c>
      <c r="BS254">
        <v>8</v>
      </c>
      <c r="BT254">
        <v>20</v>
      </c>
      <c r="BU254">
        <v>2</v>
      </c>
      <c r="BV254">
        <v>5</v>
      </c>
      <c r="BW254">
        <v>19</v>
      </c>
      <c r="BX254">
        <v>3</v>
      </c>
      <c r="BY254">
        <v>4</v>
      </c>
      <c r="BZ254">
        <v>19</v>
      </c>
      <c r="CA254">
        <v>4</v>
      </c>
      <c r="CB254">
        <v>4</v>
      </c>
      <c r="CC254">
        <v>19</v>
      </c>
      <c r="CE254" t="s">
        <v>82</v>
      </c>
      <c r="CF254">
        <v>10</v>
      </c>
      <c r="CG254">
        <v>19</v>
      </c>
      <c r="CH254" t="s">
        <v>81</v>
      </c>
      <c r="CI254">
        <v>13</v>
      </c>
      <c r="CJ254">
        <v>19</v>
      </c>
    </row>
    <row r="255" spans="1:88" ht="15.6">
      <c r="A255" s="2">
        <v>20210911</v>
      </c>
      <c r="B255" s="2">
        <v>611</v>
      </c>
      <c r="C255" s="2">
        <v>577</v>
      </c>
      <c r="D255" s="2">
        <v>556</v>
      </c>
      <c r="E255" s="2">
        <v>543</v>
      </c>
      <c r="F255" s="2">
        <v>541</v>
      </c>
      <c r="G255" s="2">
        <v>552</v>
      </c>
      <c r="H255" s="2">
        <v>567</v>
      </c>
      <c r="I255" s="2">
        <v>575</v>
      </c>
      <c r="J255" s="2">
        <v>598</v>
      </c>
      <c r="K255" s="2">
        <v>615</v>
      </c>
      <c r="L255" s="2">
        <v>642</v>
      </c>
      <c r="M255" s="2">
        <v>628</v>
      </c>
      <c r="N255" s="2">
        <v>638</v>
      </c>
      <c r="O255" s="2">
        <v>648</v>
      </c>
      <c r="P255" s="2">
        <v>670</v>
      </c>
      <c r="Q255" s="2">
        <v>754</v>
      </c>
      <c r="R255" s="2">
        <v>761</v>
      </c>
      <c r="S255" s="2">
        <v>775</v>
      </c>
      <c r="T255" s="2">
        <v>807</v>
      </c>
      <c r="U255" s="2">
        <v>809</v>
      </c>
      <c r="V255" s="2">
        <v>779</v>
      </c>
      <c r="W255" s="2">
        <v>738</v>
      </c>
      <c r="X255" s="2">
        <v>690</v>
      </c>
      <c r="Y255" s="2">
        <v>655</v>
      </c>
      <c r="AA255" s="4">
        <v>44450</v>
      </c>
      <c r="AB255">
        <f t="shared" si="104"/>
        <v>0.75525339925834367</v>
      </c>
      <c r="AC255">
        <f t="shared" si="105"/>
        <v>0.71322620519159452</v>
      </c>
      <c r="AD255">
        <f t="shared" si="106"/>
        <v>0.68726823238566126</v>
      </c>
      <c r="AE255">
        <f t="shared" si="107"/>
        <v>0.67119901112484548</v>
      </c>
      <c r="AF255">
        <f t="shared" si="108"/>
        <v>0.66872682323856614</v>
      </c>
      <c r="AG255">
        <f t="shared" si="109"/>
        <v>0.68232385661310258</v>
      </c>
      <c r="AH255">
        <f t="shared" si="110"/>
        <v>0.70086526576019781</v>
      </c>
      <c r="AI255">
        <f t="shared" si="111"/>
        <v>0.71075401730531518</v>
      </c>
      <c r="AJ255">
        <f t="shared" si="112"/>
        <v>0.73918417799752778</v>
      </c>
      <c r="AK255">
        <f t="shared" si="113"/>
        <v>0.76019777503090236</v>
      </c>
      <c r="AL255">
        <f t="shared" si="114"/>
        <v>0.79357231149567364</v>
      </c>
      <c r="AM255">
        <f t="shared" si="115"/>
        <v>0.77626699629171814</v>
      </c>
      <c r="AN255">
        <f t="shared" si="116"/>
        <v>0.78862793572311496</v>
      </c>
      <c r="AO255">
        <f t="shared" si="117"/>
        <v>0.80098887515451178</v>
      </c>
      <c r="AP255">
        <f t="shared" si="118"/>
        <v>0.82818294190358466</v>
      </c>
      <c r="AQ255">
        <f t="shared" si="119"/>
        <v>0.9320148331273177</v>
      </c>
      <c r="AR255">
        <f t="shared" si="120"/>
        <v>0.94066749072929545</v>
      </c>
      <c r="AS255">
        <f t="shared" si="121"/>
        <v>0.95797280593325096</v>
      </c>
      <c r="AT255">
        <f t="shared" si="122"/>
        <v>0.99752781211372066</v>
      </c>
      <c r="AU255">
        <f t="shared" si="123"/>
        <v>1</v>
      </c>
      <c r="AV255">
        <f t="shared" si="124"/>
        <v>0.96291718170580964</v>
      </c>
      <c r="AW255">
        <f t="shared" si="125"/>
        <v>0.91223733003708285</v>
      </c>
      <c r="AX255">
        <f t="shared" si="126"/>
        <v>0.85290482076637819</v>
      </c>
      <c r="AY255">
        <f t="shared" si="127"/>
        <v>0.80964153275648953</v>
      </c>
      <c r="AZ255">
        <f t="shared" si="128"/>
        <v>0.66872682323856614</v>
      </c>
      <c r="BA255" s="8" t="s">
        <v>39</v>
      </c>
      <c r="BB255" t="str" cm="1">
        <f t="array" ref="BB255">_xlfn.SWITCH(MONTH($AA255),3,"봄",4,"봄",5,"봄",6,"여름",7,"여름",8,"여름",9,"가을",10,"가을",11,"가을",12,"겨울",1,"겨울",2,"겨울")</f>
        <v>가을</v>
      </c>
      <c r="BD255" t="str">
        <f t="shared" si="129"/>
        <v>휴일</v>
      </c>
      <c r="BE255" s="6">
        <f>[1]ptemp!$F255</f>
        <v>14</v>
      </c>
      <c r="BF255">
        <f>[1]solar!$E255</f>
        <v>11</v>
      </c>
      <c r="BG255" t="str">
        <f t="shared" si="130"/>
        <v>0</v>
      </c>
      <c r="BH255" s="11"/>
      <c r="BI255">
        <f t="shared" si="131"/>
        <v>6</v>
      </c>
      <c r="BJ255">
        <f t="shared" si="132"/>
        <v>1</v>
      </c>
      <c r="BK255">
        <f t="shared" si="133"/>
        <v>3</v>
      </c>
      <c r="BL255">
        <f t="shared" si="134"/>
        <v>5</v>
      </c>
      <c r="BM255">
        <f t="shared" si="135"/>
        <v>20</v>
      </c>
      <c r="BN255" s="11">
        <v>30.7</v>
      </c>
      <c r="BO255">
        <f t="shared" si="136"/>
        <v>9</v>
      </c>
      <c r="BR255">
        <v>1</v>
      </c>
      <c r="BS255">
        <v>4</v>
      </c>
      <c r="BT255">
        <v>21</v>
      </c>
      <c r="BU255">
        <v>2</v>
      </c>
      <c r="BV255">
        <v>5</v>
      </c>
      <c r="BW255">
        <v>20</v>
      </c>
      <c r="BX255">
        <v>3</v>
      </c>
      <c r="BY255">
        <v>4</v>
      </c>
      <c r="BZ255">
        <v>19</v>
      </c>
      <c r="CA255">
        <v>4</v>
      </c>
      <c r="CB255">
        <v>13</v>
      </c>
      <c r="CC255">
        <v>19</v>
      </c>
      <c r="CE255" t="s">
        <v>82</v>
      </c>
      <c r="CF255">
        <v>4</v>
      </c>
      <c r="CG255">
        <v>20</v>
      </c>
      <c r="CH255" t="s">
        <v>81</v>
      </c>
      <c r="CI255">
        <v>13</v>
      </c>
      <c r="CJ255">
        <v>19</v>
      </c>
    </row>
    <row r="256" spans="1:88" ht="15.6">
      <c r="A256" s="2">
        <v>20210912</v>
      </c>
      <c r="B256" s="2">
        <v>611</v>
      </c>
      <c r="C256" s="2">
        <v>576</v>
      </c>
      <c r="D256" s="2">
        <v>555</v>
      </c>
      <c r="E256" s="2">
        <v>544</v>
      </c>
      <c r="F256" s="2">
        <v>545</v>
      </c>
      <c r="G256" s="2">
        <v>555</v>
      </c>
      <c r="H256" s="2">
        <v>561</v>
      </c>
      <c r="I256" s="2">
        <v>539</v>
      </c>
      <c r="J256" s="2">
        <v>550</v>
      </c>
      <c r="K256" s="2">
        <v>607</v>
      </c>
      <c r="L256" s="2">
        <v>607</v>
      </c>
      <c r="M256" s="2">
        <v>625</v>
      </c>
      <c r="N256" s="2">
        <v>644</v>
      </c>
      <c r="O256" s="2">
        <v>643</v>
      </c>
      <c r="P256" s="2">
        <v>660</v>
      </c>
      <c r="Q256" s="2">
        <v>716</v>
      </c>
      <c r="R256" s="2">
        <v>743</v>
      </c>
      <c r="S256" s="2">
        <v>772</v>
      </c>
      <c r="T256" s="2">
        <v>789</v>
      </c>
      <c r="U256" s="2">
        <v>792</v>
      </c>
      <c r="V256" s="2">
        <v>768</v>
      </c>
      <c r="W256" s="2">
        <v>734</v>
      </c>
      <c r="X256" s="2">
        <v>686</v>
      </c>
      <c r="Y256" s="2">
        <v>653</v>
      </c>
      <c r="AA256" s="4">
        <v>44451</v>
      </c>
      <c r="AB256">
        <f t="shared" si="104"/>
        <v>0.77146464646464652</v>
      </c>
      <c r="AC256">
        <f t="shared" si="105"/>
        <v>0.72727272727272729</v>
      </c>
      <c r="AD256">
        <f t="shared" si="106"/>
        <v>0.7007575757575758</v>
      </c>
      <c r="AE256">
        <f t="shared" si="107"/>
        <v>0.68686868686868685</v>
      </c>
      <c r="AF256">
        <f t="shared" si="108"/>
        <v>0.68813131313131315</v>
      </c>
      <c r="AG256">
        <f t="shared" si="109"/>
        <v>0.7007575757575758</v>
      </c>
      <c r="AH256">
        <f t="shared" si="110"/>
        <v>0.70833333333333337</v>
      </c>
      <c r="AI256">
        <f t="shared" si="111"/>
        <v>0.68055555555555558</v>
      </c>
      <c r="AJ256">
        <f t="shared" si="112"/>
        <v>0.69444444444444442</v>
      </c>
      <c r="AK256">
        <f t="shared" si="113"/>
        <v>0.76641414141414144</v>
      </c>
      <c r="AL256">
        <f t="shared" si="114"/>
        <v>0.76641414141414144</v>
      </c>
      <c r="AM256">
        <f t="shared" si="115"/>
        <v>0.78914141414141414</v>
      </c>
      <c r="AN256">
        <f t="shared" si="116"/>
        <v>0.81313131313131315</v>
      </c>
      <c r="AO256">
        <f t="shared" si="117"/>
        <v>0.81186868686868685</v>
      </c>
      <c r="AP256">
        <f t="shared" si="118"/>
        <v>0.83333333333333337</v>
      </c>
      <c r="AQ256">
        <f t="shared" si="119"/>
        <v>0.90404040404040409</v>
      </c>
      <c r="AR256">
        <f t="shared" si="120"/>
        <v>0.93813131313131315</v>
      </c>
      <c r="AS256">
        <f t="shared" si="121"/>
        <v>0.9747474747474747</v>
      </c>
      <c r="AT256">
        <f t="shared" si="122"/>
        <v>0.99621212121212122</v>
      </c>
      <c r="AU256">
        <f t="shared" si="123"/>
        <v>1</v>
      </c>
      <c r="AV256">
        <f t="shared" si="124"/>
        <v>0.96969696969696972</v>
      </c>
      <c r="AW256">
        <f t="shared" si="125"/>
        <v>0.9267676767676768</v>
      </c>
      <c r="AX256">
        <f t="shared" si="126"/>
        <v>0.86616161616161613</v>
      </c>
      <c r="AY256">
        <f t="shared" si="127"/>
        <v>0.8244949494949495</v>
      </c>
      <c r="AZ256">
        <f t="shared" si="128"/>
        <v>0.68055555555555558</v>
      </c>
      <c r="BA256" s="9" t="s">
        <v>40</v>
      </c>
      <c r="BB256" t="str" cm="1">
        <f t="array" ref="BB256">_xlfn.SWITCH(MONTH($AA256),3,"봄",4,"봄",5,"봄",6,"여름",7,"여름",8,"여름",9,"가을",10,"가을",11,"가을",12,"겨울",1,"겨울",2,"겨울")</f>
        <v>가을</v>
      </c>
      <c r="BD256" t="str">
        <f t="shared" si="129"/>
        <v>휴일</v>
      </c>
      <c r="BE256" s="6">
        <f>[1]ptemp!$F256</f>
        <v>14</v>
      </c>
      <c r="BF256">
        <f>[1]solar!$E256</f>
        <v>8</v>
      </c>
      <c r="BG256" t="str">
        <f t="shared" si="130"/>
        <v>0</v>
      </c>
      <c r="BH256" s="11"/>
      <c r="BI256">
        <f t="shared" si="131"/>
        <v>7</v>
      </c>
      <c r="BJ256">
        <f t="shared" si="132"/>
        <v>2</v>
      </c>
      <c r="BK256">
        <f t="shared" si="133"/>
        <v>3</v>
      </c>
      <c r="BL256">
        <f t="shared" si="134"/>
        <v>8</v>
      </c>
      <c r="BM256">
        <f t="shared" si="135"/>
        <v>20</v>
      </c>
      <c r="BN256" s="11">
        <v>30.1</v>
      </c>
      <c r="BO256">
        <f t="shared" si="136"/>
        <v>9</v>
      </c>
      <c r="BR256">
        <v>1</v>
      </c>
      <c r="BS256">
        <v>10</v>
      </c>
      <c r="BT256">
        <v>22</v>
      </c>
      <c r="BU256">
        <v>2</v>
      </c>
      <c r="BV256">
        <v>5</v>
      </c>
      <c r="BW256">
        <v>19</v>
      </c>
      <c r="BX256">
        <v>3</v>
      </c>
      <c r="BY256">
        <v>4</v>
      </c>
      <c r="BZ256">
        <v>18</v>
      </c>
      <c r="CA256">
        <v>4</v>
      </c>
      <c r="CB256">
        <v>13</v>
      </c>
      <c r="CC256">
        <v>19</v>
      </c>
      <c r="CE256" t="s">
        <v>82</v>
      </c>
      <c r="CF256">
        <v>14</v>
      </c>
      <c r="CG256">
        <v>20</v>
      </c>
      <c r="CH256" t="s">
        <v>81</v>
      </c>
      <c r="CI256">
        <v>13</v>
      </c>
      <c r="CJ256">
        <v>19</v>
      </c>
    </row>
    <row r="257" spans="1:88" ht="15.6">
      <c r="A257" s="2">
        <v>20210913</v>
      </c>
      <c r="B257" s="2">
        <v>610</v>
      </c>
      <c r="C257" s="2">
        <v>575</v>
      </c>
      <c r="D257" s="2">
        <v>555</v>
      </c>
      <c r="E257" s="2">
        <v>544</v>
      </c>
      <c r="F257" s="2">
        <v>546</v>
      </c>
      <c r="G257" s="2">
        <v>563</v>
      </c>
      <c r="H257" s="2">
        <v>592</v>
      </c>
      <c r="I257" s="2">
        <v>652</v>
      </c>
      <c r="J257" s="2">
        <v>716</v>
      </c>
      <c r="K257" s="2">
        <v>781</v>
      </c>
      <c r="L257" s="2">
        <v>803</v>
      </c>
      <c r="M257" s="2">
        <v>801</v>
      </c>
      <c r="N257" s="2">
        <v>793</v>
      </c>
      <c r="O257" s="2">
        <v>797</v>
      </c>
      <c r="P257" s="2">
        <v>796</v>
      </c>
      <c r="Q257" s="2">
        <v>787</v>
      </c>
      <c r="R257" s="2">
        <v>788</v>
      </c>
      <c r="S257" s="2">
        <v>789</v>
      </c>
      <c r="T257" s="2">
        <v>784</v>
      </c>
      <c r="U257" s="2">
        <v>776</v>
      </c>
      <c r="V257" s="2">
        <v>751</v>
      </c>
      <c r="W257" s="2">
        <v>712</v>
      </c>
      <c r="X257" s="2">
        <v>662</v>
      </c>
      <c r="Y257" s="2">
        <v>639</v>
      </c>
      <c r="AA257" s="4">
        <v>44452</v>
      </c>
      <c r="AB257">
        <f t="shared" si="104"/>
        <v>0.75965130759651311</v>
      </c>
      <c r="AC257">
        <f t="shared" si="105"/>
        <v>0.71606475716064755</v>
      </c>
      <c r="AD257">
        <f t="shared" si="106"/>
        <v>0.69115815691158156</v>
      </c>
      <c r="AE257">
        <f t="shared" si="107"/>
        <v>0.67745952677459531</v>
      </c>
      <c r="AF257">
        <f t="shared" si="108"/>
        <v>0.67995018679950192</v>
      </c>
      <c r="AG257">
        <f t="shared" si="109"/>
        <v>0.701120797011208</v>
      </c>
      <c r="AH257">
        <f t="shared" si="110"/>
        <v>0.73723536737235362</v>
      </c>
      <c r="AI257">
        <f t="shared" si="111"/>
        <v>0.81195516811955171</v>
      </c>
      <c r="AJ257">
        <f t="shared" si="112"/>
        <v>0.8916562889165629</v>
      </c>
      <c r="AK257">
        <f t="shared" si="113"/>
        <v>0.9726027397260274</v>
      </c>
      <c r="AL257">
        <f t="shared" si="114"/>
        <v>1</v>
      </c>
      <c r="AM257">
        <f t="shared" si="115"/>
        <v>0.99750933997509339</v>
      </c>
      <c r="AN257">
        <f t="shared" si="116"/>
        <v>0.98754669987546695</v>
      </c>
      <c r="AO257">
        <f t="shared" si="117"/>
        <v>0.99252801992528017</v>
      </c>
      <c r="AP257">
        <f t="shared" si="118"/>
        <v>0.99128268991282686</v>
      </c>
      <c r="AQ257">
        <f t="shared" si="119"/>
        <v>0.98007471980074723</v>
      </c>
      <c r="AR257">
        <f t="shared" si="120"/>
        <v>0.98132004981320053</v>
      </c>
      <c r="AS257">
        <f t="shared" si="121"/>
        <v>0.98256537982565384</v>
      </c>
      <c r="AT257">
        <f t="shared" si="122"/>
        <v>0.97633872976338731</v>
      </c>
      <c r="AU257">
        <f t="shared" si="123"/>
        <v>0.96637608966376087</v>
      </c>
      <c r="AV257">
        <f t="shared" si="124"/>
        <v>0.93524283935242836</v>
      </c>
      <c r="AW257">
        <f t="shared" si="125"/>
        <v>0.88667496886674968</v>
      </c>
      <c r="AX257">
        <f t="shared" si="126"/>
        <v>0.82440846824408465</v>
      </c>
      <c r="AY257">
        <f t="shared" si="127"/>
        <v>0.79576587795765874</v>
      </c>
      <c r="AZ257">
        <f t="shared" si="128"/>
        <v>0.67745952677459531</v>
      </c>
      <c r="BA257" s="6" t="s">
        <v>34</v>
      </c>
      <c r="BB257" t="str" cm="1">
        <f t="array" ref="BB257">_xlfn.SWITCH(MONTH($AA257),3,"봄",4,"봄",5,"봄",6,"여름",7,"여름",8,"여름",9,"가을",10,"가을",11,"가을",12,"겨울",1,"겨울",2,"겨울")</f>
        <v>가을</v>
      </c>
      <c r="BD257" t="str">
        <f t="shared" si="129"/>
        <v/>
      </c>
      <c r="BE257" s="6">
        <f>[1]ptemp!$F257</f>
        <v>14</v>
      </c>
      <c r="BF257">
        <f>[1]solar!$E257</f>
        <v>2</v>
      </c>
      <c r="BG257" t="str">
        <f t="shared" si="130"/>
        <v>1</v>
      </c>
      <c r="BH257" s="11">
        <v>27.8</v>
      </c>
      <c r="BI257">
        <f t="shared" si="131"/>
        <v>1</v>
      </c>
      <c r="BJ257">
        <f t="shared" si="132"/>
        <v>0</v>
      </c>
      <c r="BK257">
        <f t="shared" si="133"/>
        <v>3</v>
      </c>
      <c r="BL257">
        <f t="shared" si="134"/>
        <v>4</v>
      </c>
      <c r="BM257">
        <f t="shared" si="135"/>
        <v>11</v>
      </c>
      <c r="BN257" s="11">
        <v>29.3</v>
      </c>
      <c r="BO257">
        <f t="shared" si="136"/>
        <v>8</v>
      </c>
      <c r="BR257">
        <v>1</v>
      </c>
      <c r="BS257">
        <v>9</v>
      </c>
      <c r="BT257">
        <v>22</v>
      </c>
      <c r="BU257">
        <v>2</v>
      </c>
      <c r="BV257">
        <v>5</v>
      </c>
      <c r="BW257">
        <v>18</v>
      </c>
      <c r="BX257">
        <v>3</v>
      </c>
      <c r="BY257">
        <v>4</v>
      </c>
      <c r="BZ257">
        <v>19</v>
      </c>
      <c r="CA257">
        <v>4</v>
      </c>
      <c r="CB257">
        <v>13</v>
      </c>
      <c r="CC257">
        <v>19</v>
      </c>
      <c r="CE257" t="s">
        <v>82</v>
      </c>
      <c r="CF257">
        <v>16</v>
      </c>
      <c r="CG257">
        <v>21</v>
      </c>
      <c r="CH257" t="s">
        <v>81</v>
      </c>
      <c r="CI257">
        <v>13</v>
      </c>
      <c r="CJ257">
        <v>19</v>
      </c>
    </row>
    <row r="258" spans="1:88" ht="15.6">
      <c r="A258" s="2">
        <v>20210914</v>
      </c>
      <c r="B258" s="2">
        <v>596</v>
      </c>
      <c r="C258" s="2">
        <v>567</v>
      </c>
      <c r="D258" s="2">
        <v>551</v>
      </c>
      <c r="E258" s="2">
        <v>544</v>
      </c>
      <c r="F258" s="2">
        <v>547</v>
      </c>
      <c r="G258" s="2">
        <v>563</v>
      </c>
      <c r="H258" s="2">
        <v>594</v>
      </c>
      <c r="I258" s="2">
        <v>658</v>
      </c>
      <c r="J258" s="2">
        <v>727</v>
      </c>
      <c r="K258" s="2">
        <v>760</v>
      </c>
      <c r="L258" s="2">
        <v>765</v>
      </c>
      <c r="M258" s="2">
        <v>760</v>
      </c>
      <c r="N258" s="2">
        <v>761</v>
      </c>
      <c r="O258" s="2">
        <v>800</v>
      </c>
      <c r="P258" s="2">
        <v>793</v>
      </c>
      <c r="Q258" s="2">
        <v>780</v>
      </c>
      <c r="R258" s="2">
        <v>782</v>
      </c>
      <c r="S258" s="2">
        <v>800</v>
      </c>
      <c r="T258" s="2">
        <v>803</v>
      </c>
      <c r="U258" s="2">
        <v>794</v>
      </c>
      <c r="V258" s="2">
        <v>764</v>
      </c>
      <c r="W258" s="2">
        <v>722</v>
      </c>
      <c r="X258" s="2">
        <v>673</v>
      </c>
      <c r="Y258" s="2">
        <v>642</v>
      </c>
      <c r="AA258" s="4">
        <v>44453</v>
      </c>
      <c r="AB258">
        <f t="shared" ref="AB258:AB321" si="137">B258/MAX($B258:$Y258)</f>
        <v>0.74221668742216684</v>
      </c>
      <c r="AC258">
        <f t="shared" ref="AC258:AC321" si="138">C258/MAX($B258:$Y258)</f>
        <v>0.70610211706102122</v>
      </c>
      <c r="AD258">
        <f t="shared" ref="AD258:AD321" si="139">D258/MAX($B258:$Y258)</f>
        <v>0.68617683686176834</v>
      </c>
      <c r="AE258">
        <f t="shared" ref="AE258:AE321" si="140">E258/MAX($B258:$Y258)</f>
        <v>0.67745952677459531</v>
      </c>
      <c r="AF258">
        <f t="shared" ref="AF258:AF321" si="141">F258/MAX($B258:$Y258)</f>
        <v>0.68119551681195512</v>
      </c>
      <c r="AG258">
        <f t="shared" ref="AG258:AG321" si="142">G258/MAX($B258:$Y258)</f>
        <v>0.701120797011208</v>
      </c>
      <c r="AH258">
        <f t="shared" ref="AH258:AH321" si="143">H258/MAX($B258:$Y258)</f>
        <v>0.73972602739726023</v>
      </c>
      <c r="AI258">
        <f t="shared" ref="AI258:AI321" si="144">I258/MAX($B258:$Y258)</f>
        <v>0.81942714819427154</v>
      </c>
      <c r="AJ258">
        <f t="shared" ref="AJ258:AJ321" si="145">J258/MAX($B258:$Y258)</f>
        <v>0.90535491905354915</v>
      </c>
      <c r="AK258">
        <f t="shared" ref="AK258:AK321" si="146">K258/MAX($B258:$Y258)</f>
        <v>0.9464508094645081</v>
      </c>
      <c r="AL258">
        <f t="shared" ref="AL258:AL321" si="147">L258/MAX($B258:$Y258)</f>
        <v>0.95267745952677463</v>
      </c>
      <c r="AM258">
        <f t="shared" ref="AM258:AM321" si="148">M258/MAX($B258:$Y258)</f>
        <v>0.9464508094645081</v>
      </c>
      <c r="AN258">
        <f t="shared" ref="AN258:AN321" si="149">N258/MAX($B258:$Y258)</f>
        <v>0.94769613947696141</v>
      </c>
      <c r="AO258">
        <f t="shared" ref="AO258:AO321" si="150">O258/MAX($B258:$Y258)</f>
        <v>0.99626400996264008</v>
      </c>
      <c r="AP258">
        <f t="shared" ref="AP258:AP321" si="151">P258/MAX($B258:$Y258)</f>
        <v>0.98754669987546695</v>
      </c>
      <c r="AQ258">
        <f t="shared" ref="AQ258:AQ321" si="152">Q258/MAX($B258:$Y258)</f>
        <v>0.97135740971357409</v>
      </c>
      <c r="AR258">
        <f t="shared" ref="AR258:AR321" si="153">R258/MAX($B258:$Y258)</f>
        <v>0.9738480697384807</v>
      </c>
      <c r="AS258">
        <f t="shared" ref="AS258:AS321" si="154">S258/MAX($B258:$Y258)</f>
        <v>0.99626400996264008</v>
      </c>
      <c r="AT258">
        <f t="shared" ref="AT258:AT321" si="155">T258/MAX($B258:$Y258)</f>
        <v>1</v>
      </c>
      <c r="AU258">
        <f t="shared" ref="AU258:AU321" si="156">U258/MAX($B258:$Y258)</f>
        <v>0.98879202988792025</v>
      </c>
      <c r="AV258">
        <f t="shared" ref="AV258:AV321" si="157">V258/MAX($B258:$Y258)</f>
        <v>0.95143212951432132</v>
      </c>
      <c r="AW258">
        <f t="shared" ref="AW258:AW321" si="158">W258/MAX($B258:$Y258)</f>
        <v>0.89912826899128273</v>
      </c>
      <c r="AX258">
        <f t="shared" ref="AX258:AX321" si="159">X258/MAX($B258:$Y258)</f>
        <v>0.838107098381071</v>
      </c>
      <c r="AY258">
        <f t="shared" ref="AY258:AY321" si="160">Y258/MAX($B258:$Y258)</f>
        <v>0.79950186799501866</v>
      </c>
      <c r="AZ258">
        <f t="shared" ref="AZ258:AZ321" si="161">MIN($AB258:$AY258)</f>
        <v>0.67745952677459531</v>
      </c>
      <c r="BA258" s="8" t="s">
        <v>35</v>
      </c>
      <c r="BB258" t="str" cm="1">
        <f t="array" ref="BB258">_xlfn.SWITCH(MONTH($AA258),3,"봄",4,"봄",5,"봄",6,"여름",7,"여름",8,"여름",9,"가을",10,"가을",11,"가을",12,"겨울",1,"겨울",2,"겨울")</f>
        <v>가을</v>
      </c>
      <c r="BD258" t="str">
        <f t="shared" ref="BD258:BD321" si="162">IF(OR($BA258="토",$BA258="일",COUNTA(BC258)=1),"휴일","")</f>
        <v/>
      </c>
      <c r="BE258" s="6">
        <f>[1]ptemp!$F258</f>
        <v>14</v>
      </c>
      <c r="BF258">
        <f>[1]solar!$E258</f>
        <v>2</v>
      </c>
      <c r="BG258" t="str">
        <f t="shared" ref="BG258:BG321" si="163">IF($BH258&gt;0,"1","0")</f>
        <v>1</v>
      </c>
      <c r="BH258" s="11">
        <v>89.6</v>
      </c>
      <c r="BI258">
        <f t="shared" ref="BI258:BI321" si="164">WEEKDAY(AA258,2)</f>
        <v>2</v>
      </c>
      <c r="BJ258">
        <f t="shared" ref="BJ258:BJ321" si="165">IF(ISBLANK(BC258),IF(OR(BI258=1,BI258=2,BI258=3,BI258=4,BI258=5),0,IF(BI258=6,1,IF(BI258=7,2))),3)</f>
        <v>0</v>
      </c>
      <c r="BK258">
        <f t="shared" ref="BK258:BK321" si="166">IF(BB258="겨울",4,IF(BB258="가을",3,IF(BB258="여름",2,IF(BB258="봄",1))))</f>
        <v>3</v>
      </c>
      <c r="BL258">
        <f t="shared" ref="BL258:BL321" si="167">MATCH(MIN(AB258:AY258),AB258:AY258,0)</f>
        <v>4</v>
      </c>
      <c r="BM258">
        <f t="shared" ref="BM258:BM321" si="168">MATCH(MAX(AB258:AY258),AB258:AY258,0)</f>
        <v>19</v>
      </c>
      <c r="BN258" s="11">
        <v>29</v>
      </c>
      <c r="BO258">
        <f t="shared" si="136"/>
        <v>8</v>
      </c>
      <c r="BR258">
        <v>1</v>
      </c>
      <c r="BS258">
        <v>9</v>
      </c>
      <c r="BT258">
        <v>21</v>
      </c>
      <c r="BU258">
        <v>2</v>
      </c>
      <c r="BV258">
        <v>5</v>
      </c>
      <c r="BW258">
        <v>19</v>
      </c>
      <c r="BX258">
        <v>3</v>
      </c>
      <c r="BY258">
        <v>4</v>
      </c>
      <c r="BZ258">
        <v>19</v>
      </c>
      <c r="CA258">
        <v>4</v>
      </c>
      <c r="CB258">
        <v>13</v>
      </c>
      <c r="CC258">
        <v>19</v>
      </c>
      <c r="CE258" t="s">
        <v>82</v>
      </c>
      <c r="CF258">
        <v>9</v>
      </c>
      <c r="CG258">
        <v>20</v>
      </c>
      <c r="CH258" t="s">
        <v>81</v>
      </c>
      <c r="CI258">
        <v>15</v>
      </c>
      <c r="CJ258">
        <v>19</v>
      </c>
    </row>
    <row r="259" spans="1:88" ht="15.6">
      <c r="A259" s="2">
        <v>20210915</v>
      </c>
      <c r="B259" s="2">
        <v>593</v>
      </c>
      <c r="C259" s="2">
        <v>559</v>
      </c>
      <c r="D259" s="2">
        <v>541</v>
      </c>
      <c r="E259" s="2">
        <v>531</v>
      </c>
      <c r="F259" s="2">
        <v>527</v>
      </c>
      <c r="G259" s="2">
        <v>541</v>
      </c>
      <c r="H259" s="2">
        <v>568</v>
      </c>
      <c r="I259" s="2">
        <v>617</v>
      </c>
      <c r="J259" s="2">
        <v>679</v>
      </c>
      <c r="K259" s="2">
        <v>710</v>
      </c>
      <c r="L259" s="2">
        <v>746</v>
      </c>
      <c r="M259" s="2">
        <v>724</v>
      </c>
      <c r="N259" s="2">
        <v>720</v>
      </c>
      <c r="O259" s="2">
        <v>713</v>
      </c>
      <c r="P259" s="2">
        <v>717</v>
      </c>
      <c r="Q259" s="2">
        <v>701</v>
      </c>
      <c r="R259" s="2">
        <v>740</v>
      </c>
      <c r="S259" s="2">
        <v>758</v>
      </c>
      <c r="T259" s="2">
        <v>745</v>
      </c>
      <c r="U259" s="2">
        <v>736</v>
      </c>
      <c r="V259" s="2">
        <v>710</v>
      </c>
      <c r="W259" s="2">
        <v>677</v>
      </c>
      <c r="X259" s="2">
        <v>637</v>
      </c>
      <c r="Y259" s="2">
        <v>615</v>
      </c>
      <c r="AA259" s="4">
        <v>44454</v>
      </c>
      <c r="AB259">
        <f t="shared" si="137"/>
        <v>0.78232189973614774</v>
      </c>
      <c r="AC259">
        <f t="shared" si="138"/>
        <v>0.73746701846965701</v>
      </c>
      <c r="AD259">
        <f t="shared" si="139"/>
        <v>0.71372031662269131</v>
      </c>
      <c r="AE259">
        <f t="shared" si="140"/>
        <v>0.70052770448548818</v>
      </c>
      <c r="AF259">
        <f t="shared" si="141"/>
        <v>0.69525065963060684</v>
      </c>
      <c r="AG259">
        <f t="shared" si="142"/>
        <v>0.71372031662269131</v>
      </c>
      <c r="AH259">
        <f t="shared" si="143"/>
        <v>0.74934036939313986</v>
      </c>
      <c r="AI259">
        <f t="shared" si="144"/>
        <v>0.81398416886543534</v>
      </c>
      <c r="AJ259">
        <f t="shared" si="145"/>
        <v>0.89577836411609502</v>
      </c>
      <c r="AK259">
        <f t="shared" si="146"/>
        <v>0.9366754617414248</v>
      </c>
      <c r="AL259">
        <f t="shared" si="147"/>
        <v>0.9841688654353562</v>
      </c>
      <c r="AM259">
        <f t="shared" si="148"/>
        <v>0.95514511873350927</v>
      </c>
      <c r="AN259">
        <f t="shared" si="149"/>
        <v>0.94986807387862793</v>
      </c>
      <c r="AO259">
        <f t="shared" si="150"/>
        <v>0.94063324538258575</v>
      </c>
      <c r="AP259">
        <f t="shared" si="151"/>
        <v>0.94591029023746698</v>
      </c>
      <c r="AQ259">
        <f t="shared" si="152"/>
        <v>0.92480211081794195</v>
      </c>
      <c r="AR259">
        <f t="shared" si="153"/>
        <v>0.9762532981530343</v>
      </c>
      <c r="AS259">
        <f t="shared" si="154"/>
        <v>1</v>
      </c>
      <c r="AT259">
        <f t="shared" si="155"/>
        <v>0.98284960422163592</v>
      </c>
      <c r="AU259">
        <f t="shared" si="156"/>
        <v>0.97097625329815307</v>
      </c>
      <c r="AV259">
        <f t="shared" si="157"/>
        <v>0.9366754617414248</v>
      </c>
      <c r="AW259">
        <f t="shared" si="158"/>
        <v>0.89313984168865435</v>
      </c>
      <c r="AX259">
        <f t="shared" si="159"/>
        <v>0.84036939313984171</v>
      </c>
      <c r="AY259">
        <f t="shared" si="160"/>
        <v>0.81134564643799467</v>
      </c>
      <c r="AZ259">
        <f t="shared" si="161"/>
        <v>0.69525065963060684</v>
      </c>
      <c r="BA259" s="9" t="s">
        <v>36</v>
      </c>
      <c r="BB259" t="str" cm="1">
        <f t="array" ref="BB259">_xlfn.SWITCH(MONTH($AA259),3,"봄",4,"봄",5,"봄",6,"여름",7,"여름",8,"여름",9,"가을",10,"가을",11,"가을",12,"겨울",1,"겨울",2,"겨울")</f>
        <v>가을</v>
      </c>
      <c r="BD259" t="str">
        <f t="shared" si="162"/>
        <v/>
      </c>
      <c r="BE259" s="6">
        <f>[1]ptemp!$F259</f>
        <v>13</v>
      </c>
      <c r="BF259">
        <f>[1]solar!$E259</f>
        <v>2</v>
      </c>
      <c r="BG259" t="str">
        <f t="shared" si="163"/>
        <v>1</v>
      </c>
      <c r="BH259" s="11">
        <v>11.7</v>
      </c>
      <c r="BI259">
        <f t="shared" si="164"/>
        <v>3</v>
      </c>
      <c r="BJ259">
        <f t="shared" si="165"/>
        <v>0</v>
      </c>
      <c r="BK259">
        <f t="shared" si="166"/>
        <v>3</v>
      </c>
      <c r="BL259">
        <f t="shared" si="167"/>
        <v>5</v>
      </c>
      <c r="BM259">
        <f t="shared" si="168"/>
        <v>18</v>
      </c>
      <c r="BN259" s="11">
        <v>27.1</v>
      </c>
      <c r="BO259">
        <f t="shared" ref="BO259:BO322" si="169">IF(BN259&lt;-0.2,1,IF(BN259&lt;3.8,2,IF(BN259&lt;7.3,3,IF(BN259&lt;10.8,4,IF(BN259&lt;14.2,5,IF(BN259&lt;22.6,6,IF(BN259&lt;27.2,7,IF(BN259&lt;29.9,8,IF(BN259&lt;32.9,9,10)))))))))</f>
        <v>7</v>
      </c>
      <c r="BR259">
        <v>1</v>
      </c>
      <c r="BS259">
        <v>7</v>
      </c>
      <c r="BT259">
        <v>20</v>
      </c>
      <c r="BU259">
        <v>2</v>
      </c>
      <c r="BV259">
        <v>5</v>
      </c>
      <c r="BW259">
        <v>18</v>
      </c>
      <c r="BX259">
        <v>3</v>
      </c>
      <c r="BY259">
        <v>5</v>
      </c>
      <c r="BZ259">
        <v>19</v>
      </c>
      <c r="CA259">
        <v>4</v>
      </c>
      <c r="CB259">
        <v>13</v>
      </c>
      <c r="CC259">
        <v>19</v>
      </c>
      <c r="CE259" t="s">
        <v>82</v>
      </c>
      <c r="CF259">
        <v>4</v>
      </c>
      <c r="CG259">
        <v>18</v>
      </c>
      <c r="CH259" t="s">
        <v>81</v>
      </c>
      <c r="CI259">
        <v>14</v>
      </c>
      <c r="CJ259">
        <v>19</v>
      </c>
    </row>
    <row r="260" spans="1:88" ht="15.6">
      <c r="A260" s="2">
        <v>20210916</v>
      </c>
      <c r="B260" s="2">
        <v>571</v>
      </c>
      <c r="C260" s="2">
        <v>540</v>
      </c>
      <c r="D260" s="2">
        <v>525</v>
      </c>
      <c r="E260" s="2">
        <v>517</v>
      </c>
      <c r="F260" s="2">
        <v>515</v>
      </c>
      <c r="G260" s="2">
        <v>533</v>
      </c>
      <c r="H260" s="2">
        <v>555</v>
      </c>
      <c r="I260" s="2">
        <v>607</v>
      </c>
      <c r="J260" s="2">
        <v>669</v>
      </c>
      <c r="K260" s="2">
        <v>728</v>
      </c>
      <c r="L260" s="2">
        <v>752</v>
      </c>
      <c r="M260" s="2">
        <v>766</v>
      </c>
      <c r="N260" s="2">
        <v>753</v>
      </c>
      <c r="O260" s="2">
        <v>765</v>
      </c>
      <c r="P260" s="2">
        <v>750</v>
      </c>
      <c r="Q260" s="2">
        <v>722</v>
      </c>
      <c r="R260" s="2">
        <v>738</v>
      </c>
      <c r="S260" s="2">
        <v>751</v>
      </c>
      <c r="T260" s="2">
        <v>757</v>
      </c>
      <c r="U260" s="2">
        <v>752</v>
      </c>
      <c r="V260" s="2">
        <v>722</v>
      </c>
      <c r="W260" s="2">
        <v>689</v>
      </c>
      <c r="X260" s="2">
        <v>651</v>
      </c>
      <c r="Y260" s="2">
        <v>632</v>
      </c>
      <c r="AA260" s="4">
        <v>44455</v>
      </c>
      <c r="AB260">
        <f t="shared" si="137"/>
        <v>0.74543080939947781</v>
      </c>
      <c r="AC260">
        <f t="shared" si="138"/>
        <v>0.70496083550913835</v>
      </c>
      <c r="AD260">
        <f t="shared" si="139"/>
        <v>0.68537859007832902</v>
      </c>
      <c r="AE260">
        <f t="shared" si="140"/>
        <v>0.67493472584856395</v>
      </c>
      <c r="AF260">
        <f t="shared" si="141"/>
        <v>0.67232375979112269</v>
      </c>
      <c r="AG260">
        <f t="shared" si="142"/>
        <v>0.69582245430809397</v>
      </c>
      <c r="AH260">
        <f t="shared" si="143"/>
        <v>0.72454308093994779</v>
      </c>
      <c r="AI260">
        <f t="shared" si="144"/>
        <v>0.79242819843342038</v>
      </c>
      <c r="AJ260">
        <f t="shared" si="145"/>
        <v>0.87336814621409919</v>
      </c>
      <c r="AK260">
        <f t="shared" si="146"/>
        <v>0.95039164490861616</v>
      </c>
      <c r="AL260">
        <f t="shared" si="147"/>
        <v>0.98172323759791125</v>
      </c>
      <c r="AM260">
        <f t="shared" si="148"/>
        <v>1</v>
      </c>
      <c r="AN260">
        <f t="shared" si="149"/>
        <v>0.98302872062663182</v>
      </c>
      <c r="AO260">
        <f t="shared" si="150"/>
        <v>0.99869451697127942</v>
      </c>
      <c r="AP260">
        <f t="shared" si="151"/>
        <v>0.97911227154046998</v>
      </c>
      <c r="AQ260">
        <f t="shared" si="152"/>
        <v>0.94255874673629247</v>
      </c>
      <c r="AR260">
        <f t="shared" si="153"/>
        <v>0.96344647519582249</v>
      </c>
      <c r="AS260">
        <f t="shared" si="154"/>
        <v>0.98041775456919056</v>
      </c>
      <c r="AT260">
        <f t="shared" si="155"/>
        <v>0.98825065274151436</v>
      </c>
      <c r="AU260">
        <f t="shared" si="156"/>
        <v>0.98172323759791125</v>
      </c>
      <c r="AV260">
        <f t="shared" si="157"/>
        <v>0.94255874673629247</v>
      </c>
      <c r="AW260">
        <f t="shared" si="158"/>
        <v>0.89947780678851175</v>
      </c>
      <c r="AX260">
        <f t="shared" si="159"/>
        <v>0.84986945169712791</v>
      </c>
      <c r="AY260">
        <f t="shared" si="160"/>
        <v>0.82506527415143605</v>
      </c>
      <c r="AZ260">
        <f t="shared" si="161"/>
        <v>0.67232375979112269</v>
      </c>
      <c r="BA260" s="6" t="s">
        <v>37</v>
      </c>
      <c r="BB260" t="str" cm="1">
        <f t="array" ref="BB260">_xlfn.SWITCH(MONTH($AA260),3,"봄",4,"봄",5,"봄",6,"여름",7,"여름",8,"여름",9,"가을",10,"가을",11,"가을",12,"겨울",1,"겨울",2,"겨울")</f>
        <v>가을</v>
      </c>
      <c r="BD260" t="str">
        <f t="shared" si="162"/>
        <v/>
      </c>
      <c r="BE260" s="6">
        <f>[1]ptemp!$F260</f>
        <v>13</v>
      </c>
      <c r="BF260">
        <f>[1]solar!$E260</f>
        <v>1</v>
      </c>
      <c r="BG260" t="str">
        <f t="shared" si="163"/>
        <v>1</v>
      </c>
      <c r="BH260" s="11">
        <v>63.8</v>
      </c>
      <c r="BI260">
        <f t="shared" si="164"/>
        <v>4</v>
      </c>
      <c r="BJ260">
        <f t="shared" si="165"/>
        <v>0</v>
      </c>
      <c r="BK260">
        <f t="shared" si="166"/>
        <v>3</v>
      </c>
      <c r="BL260">
        <f t="shared" si="167"/>
        <v>5</v>
      </c>
      <c r="BM260">
        <f t="shared" si="168"/>
        <v>12</v>
      </c>
      <c r="BN260" s="11">
        <v>27.3</v>
      </c>
      <c r="BO260">
        <f t="shared" si="169"/>
        <v>8</v>
      </c>
      <c r="BR260">
        <v>1</v>
      </c>
      <c r="BS260">
        <v>5</v>
      </c>
      <c r="BT260">
        <v>14</v>
      </c>
      <c r="BU260">
        <v>2</v>
      </c>
      <c r="BV260">
        <v>5</v>
      </c>
      <c r="BW260">
        <v>18</v>
      </c>
      <c r="BX260">
        <v>3</v>
      </c>
      <c r="BY260">
        <v>4</v>
      </c>
      <c r="BZ260">
        <v>19</v>
      </c>
      <c r="CA260">
        <v>4</v>
      </c>
      <c r="CB260">
        <v>12</v>
      </c>
      <c r="CC260">
        <v>19</v>
      </c>
      <c r="CE260" t="s">
        <v>82</v>
      </c>
      <c r="CF260">
        <v>4</v>
      </c>
      <c r="CG260">
        <v>20</v>
      </c>
      <c r="CH260" t="s">
        <v>81</v>
      </c>
      <c r="CI260">
        <v>14</v>
      </c>
      <c r="CJ260">
        <v>19</v>
      </c>
    </row>
    <row r="261" spans="1:88" ht="15.6">
      <c r="A261" s="2">
        <v>20210917</v>
      </c>
      <c r="B261" s="2">
        <v>593</v>
      </c>
      <c r="C261" s="2">
        <v>567</v>
      </c>
      <c r="D261" s="2">
        <v>552</v>
      </c>
      <c r="E261" s="2">
        <v>544</v>
      </c>
      <c r="F261" s="2">
        <v>544</v>
      </c>
      <c r="G261" s="2">
        <v>558</v>
      </c>
      <c r="H261" s="2">
        <v>578</v>
      </c>
      <c r="I261" s="2">
        <v>620</v>
      </c>
      <c r="J261" s="2">
        <v>674</v>
      </c>
      <c r="K261" s="2">
        <v>721</v>
      </c>
      <c r="L261" s="2">
        <v>716</v>
      </c>
      <c r="M261" s="2">
        <v>697</v>
      </c>
      <c r="N261" s="2">
        <v>684</v>
      </c>
      <c r="O261" s="2">
        <v>686</v>
      </c>
      <c r="P261" s="2">
        <v>654</v>
      </c>
      <c r="Q261" s="2">
        <v>669</v>
      </c>
      <c r="R261" s="2">
        <v>734</v>
      </c>
      <c r="S261" s="2">
        <v>749</v>
      </c>
      <c r="T261" s="2">
        <v>746</v>
      </c>
      <c r="U261" s="2">
        <v>740</v>
      </c>
      <c r="V261" s="2">
        <v>717</v>
      </c>
      <c r="W261" s="2">
        <v>685</v>
      </c>
      <c r="X261" s="2">
        <v>648</v>
      </c>
      <c r="Y261" s="2">
        <v>622</v>
      </c>
      <c r="AA261" s="4">
        <v>44456</v>
      </c>
      <c r="AB261">
        <f t="shared" si="137"/>
        <v>0.79172229639519354</v>
      </c>
      <c r="AC261">
        <f t="shared" si="138"/>
        <v>0.7570093457943925</v>
      </c>
      <c r="AD261">
        <f t="shared" si="139"/>
        <v>0.73698264352469955</v>
      </c>
      <c r="AE261">
        <f t="shared" si="140"/>
        <v>0.72630173564753009</v>
      </c>
      <c r="AF261">
        <f t="shared" si="141"/>
        <v>0.72630173564753009</v>
      </c>
      <c r="AG261">
        <f t="shared" si="142"/>
        <v>0.74499332443257682</v>
      </c>
      <c r="AH261">
        <f t="shared" si="143"/>
        <v>0.77169559412550071</v>
      </c>
      <c r="AI261">
        <f t="shared" si="144"/>
        <v>0.8277703604806409</v>
      </c>
      <c r="AJ261">
        <f t="shared" si="145"/>
        <v>0.8998664886515354</v>
      </c>
      <c r="AK261">
        <f t="shared" si="146"/>
        <v>0.96261682242990654</v>
      </c>
      <c r="AL261">
        <f t="shared" si="147"/>
        <v>0.95594125500667559</v>
      </c>
      <c r="AM261">
        <f t="shared" si="148"/>
        <v>0.93057409879839781</v>
      </c>
      <c r="AN261">
        <f t="shared" si="149"/>
        <v>0.91321762349799729</v>
      </c>
      <c r="AO261">
        <f t="shared" si="150"/>
        <v>0.91588785046728971</v>
      </c>
      <c r="AP261">
        <f t="shared" si="151"/>
        <v>0.87316421895861152</v>
      </c>
      <c r="AQ261">
        <f t="shared" si="152"/>
        <v>0.89319092122830446</v>
      </c>
      <c r="AR261">
        <f t="shared" si="153"/>
        <v>0.97997329773030706</v>
      </c>
      <c r="AS261">
        <f t="shared" si="154"/>
        <v>1</v>
      </c>
      <c r="AT261">
        <f t="shared" si="155"/>
        <v>0.99599465954606137</v>
      </c>
      <c r="AU261">
        <f t="shared" si="156"/>
        <v>0.98798397863818421</v>
      </c>
      <c r="AV261">
        <f t="shared" si="157"/>
        <v>0.95727636849132181</v>
      </c>
      <c r="AW261">
        <f t="shared" si="158"/>
        <v>0.9145527369826435</v>
      </c>
      <c r="AX261">
        <f t="shared" si="159"/>
        <v>0.86515353805073436</v>
      </c>
      <c r="AY261">
        <f t="shared" si="160"/>
        <v>0.83044058744993321</v>
      </c>
      <c r="AZ261">
        <f t="shared" si="161"/>
        <v>0.72630173564753009</v>
      </c>
      <c r="BA261" s="8" t="s">
        <v>38</v>
      </c>
      <c r="BB261" t="str" cm="1">
        <f t="array" ref="BB261">_xlfn.SWITCH(MONTH($AA261),3,"봄",4,"봄",5,"봄",6,"여름",7,"여름",8,"여름",9,"가을",10,"가을",11,"가을",12,"겨울",1,"겨울",2,"겨울")</f>
        <v>가을</v>
      </c>
      <c r="BD261" t="str">
        <f t="shared" si="162"/>
        <v/>
      </c>
      <c r="BE261" s="6">
        <f>[1]ptemp!$F261</f>
        <v>14</v>
      </c>
      <c r="BF261">
        <f>[1]solar!$E261</f>
        <v>2</v>
      </c>
      <c r="BG261" t="str">
        <f t="shared" si="163"/>
        <v>1</v>
      </c>
      <c r="BH261" s="11">
        <v>155</v>
      </c>
      <c r="BI261">
        <f t="shared" si="164"/>
        <v>5</v>
      </c>
      <c r="BJ261">
        <f t="shared" si="165"/>
        <v>0</v>
      </c>
      <c r="BK261">
        <f t="shared" si="166"/>
        <v>3</v>
      </c>
      <c r="BL261">
        <f t="shared" si="167"/>
        <v>4</v>
      </c>
      <c r="BM261">
        <f t="shared" si="168"/>
        <v>18</v>
      </c>
      <c r="BN261" s="11">
        <v>28.8</v>
      </c>
      <c r="BO261">
        <f t="shared" si="169"/>
        <v>8</v>
      </c>
      <c r="BR261">
        <v>1</v>
      </c>
      <c r="BS261">
        <v>5</v>
      </c>
      <c r="BT261">
        <v>20</v>
      </c>
      <c r="BU261">
        <v>2</v>
      </c>
      <c r="BV261">
        <v>5</v>
      </c>
      <c r="BW261">
        <v>19</v>
      </c>
      <c r="BX261">
        <v>3</v>
      </c>
      <c r="BY261">
        <v>4</v>
      </c>
      <c r="BZ261">
        <v>19</v>
      </c>
      <c r="CA261">
        <v>4</v>
      </c>
      <c r="CB261">
        <v>4</v>
      </c>
      <c r="CC261">
        <v>18</v>
      </c>
      <c r="CE261" t="s">
        <v>82</v>
      </c>
      <c r="CF261">
        <v>4</v>
      </c>
      <c r="CG261">
        <v>20</v>
      </c>
      <c r="CH261" t="s">
        <v>81</v>
      </c>
      <c r="CI261">
        <v>13</v>
      </c>
      <c r="CJ261">
        <v>20</v>
      </c>
    </row>
    <row r="262" spans="1:88" ht="15.6">
      <c r="A262" s="2">
        <v>20210918</v>
      </c>
      <c r="B262" s="2">
        <v>579</v>
      </c>
      <c r="C262" s="2">
        <v>547</v>
      </c>
      <c r="D262" s="2">
        <v>527</v>
      </c>
      <c r="E262" s="2">
        <v>518</v>
      </c>
      <c r="F262" s="2">
        <v>518</v>
      </c>
      <c r="G262" s="2">
        <v>531</v>
      </c>
      <c r="H262" s="2">
        <v>551</v>
      </c>
      <c r="I262" s="2">
        <v>560</v>
      </c>
      <c r="J262" s="2">
        <v>547</v>
      </c>
      <c r="K262" s="2">
        <v>596</v>
      </c>
      <c r="L262" s="2">
        <v>619</v>
      </c>
      <c r="M262" s="2">
        <v>628</v>
      </c>
      <c r="N262" s="2">
        <v>623</v>
      </c>
      <c r="O262" s="2">
        <v>633</v>
      </c>
      <c r="P262" s="2">
        <v>664</v>
      </c>
      <c r="Q262" s="2">
        <v>670</v>
      </c>
      <c r="R262" s="2">
        <v>677</v>
      </c>
      <c r="S262" s="2">
        <v>718</v>
      </c>
      <c r="T262" s="2">
        <v>740</v>
      </c>
      <c r="U262" s="2">
        <v>738</v>
      </c>
      <c r="V262" s="2">
        <v>718</v>
      </c>
      <c r="W262" s="2">
        <v>689</v>
      </c>
      <c r="X262" s="2">
        <v>647</v>
      </c>
      <c r="Y262" s="2">
        <v>619</v>
      </c>
      <c r="AA262" s="4">
        <v>44457</v>
      </c>
      <c r="AB262">
        <f t="shared" si="137"/>
        <v>0.78243243243243243</v>
      </c>
      <c r="AC262">
        <f t="shared" si="138"/>
        <v>0.73918918918918919</v>
      </c>
      <c r="AD262">
        <f t="shared" si="139"/>
        <v>0.71216216216216222</v>
      </c>
      <c r="AE262">
        <f t="shared" si="140"/>
        <v>0.7</v>
      </c>
      <c r="AF262">
        <f t="shared" si="141"/>
        <v>0.7</v>
      </c>
      <c r="AG262">
        <f t="shared" si="142"/>
        <v>0.71756756756756757</v>
      </c>
      <c r="AH262">
        <f t="shared" si="143"/>
        <v>0.74459459459459465</v>
      </c>
      <c r="AI262">
        <f t="shared" si="144"/>
        <v>0.7567567567567568</v>
      </c>
      <c r="AJ262">
        <f t="shared" si="145"/>
        <v>0.73918918918918919</v>
      </c>
      <c r="AK262">
        <f t="shared" si="146"/>
        <v>0.80540540540540539</v>
      </c>
      <c r="AL262">
        <f t="shared" si="147"/>
        <v>0.83648648648648649</v>
      </c>
      <c r="AM262">
        <f t="shared" si="148"/>
        <v>0.84864864864864864</v>
      </c>
      <c r="AN262">
        <f t="shared" si="149"/>
        <v>0.84189189189189184</v>
      </c>
      <c r="AO262">
        <f t="shared" si="150"/>
        <v>0.85540540540540544</v>
      </c>
      <c r="AP262">
        <f t="shared" si="151"/>
        <v>0.89729729729729735</v>
      </c>
      <c r="AQ262">
        <f t="shared" si="152"/>
        <v>0.90540540540540537</v>
      </c>
      <c r="AR262">
        <f t="shared" si="153"/>
        <v>0.91486486486486485</v>
      </c>
      <c r="AS262">
        <f t="shared" si="154"/>
        <v>0.97027027027027024</v>
      </c>
      <c r="AT262">
        <f t="shared" si="155"/>
        <v>1</v>
      </c>
      <c r="AU262">
        <f t="shared" si="156"/>
        <v>0.99729729729729732</v>
      </c>
      <c r="AV262">
        <f t="shared" si="157"/>
        <v>0.97027027027027024</v>
      </c>
      <c r="AW262">
        <f t="shared" si="158"/>
        <v>0.93108108108108112</v>
      </c>
      <c r="AX262">
        <f t="shared" si="159"/>
        <v>0.87432432432432428</v>
      </c>
      <c r="AY262">
        <f t="shared" si="160"/>
        <v>0.83648648648648649</v>
      </c>
      <c r="AZ262">
        <f t="shared" si="161"/>
        <v>0.7</v>
      </c>
      <c r="BA262" s="9" t="s">
        <v>39</v>
      </c>
      <c r="BB262" t="str" cm="1">
        <f t="array" ref="BB262">_xlfn.SWITCH(MONTH($AA262),3,"봄",4,"봄",5,"봄",6,"여름",7,"여름",8,"여름",9,"가을",10,"가을",11,"가을",12,"겨울",1,"겨울",2,"겨울")</f>
        <v>가을</v>
      </c>
      <c r="BD262" t="str">
        <f t="shared" si="162"/>
        <v>휴일</v>
      </c>
      <c r="BE262" s="6">
        <f>[1]ptemp!$F262</f>
        <v>15</v>
      </c>
      <c r="BF262">
        <f>[1]solar!$E262</f>
        <v>12</v>
      </c>
      <c r="BG262" t="str">
        <f t="shared" si="163"/>
        <v>0</v>
      </c>
      <c r="BH262" s="11"/>
      <c r="BI262">
        <f t="shared" si="164"/>
        <v>6</v>
      </c>
      <c r="BJ262">
        <f t="shared" si="165"/>
        <v>1</v>
      </c>
      <c r="BK262">
        <f t="shared" si="166"/>
        <v>3</v>
      </c>
      <c r="BL262">
        <f t="shared" si="167"/>
        <v>4</v>
      </c>
      <c r="BM262">
        <f t="shared" si="168"/>
        <v>19</v>
      </c>
      <c r="BN262" s="11">
        <v>30.8</v>
      </c>
      <c r="BO262">
        <f t="shared" si="169"/>
        <v>9</v>
      </c>
      <c r="BR262">
        <v>1</v>
      </c>
      <c r="BS262">
        <v>12</v>
      </c>
      <c r="BT262">
        <v>21</v>
      </c>
      <c r="BU262">
        <v>2</v>
      </c>
      <c r="BV262">
        <v>5</v>
      </c>
      <c r="BW262">
        <v>19</v>
      </c>
      <c r="BX262">
        <v>3</v>
      </c>
      <c r="BY262">
        <v>4</v>
      </c>
      <c r="BZ262">
        <v>19</v>
      </c>
      <c r="CA262">
        <v>4</v>
      </c>
      <c r="CB262">
        <v>4</v>
      </c>
      <c r="CC262">
        <v>19</v>
      </c>
      <c r="CE262" t="s">
        <v>82</v>
      </c>
      <c r="CF262">
        <v>4</v>
      </c>
      <c r="CG262">
        <v>19</v>
      </c>
      <c r="CH262" t="s">
        <v>81</v>
      </c>
      <c r="CI262">
        <v>13</v>
      </c>
      <c r="CJ262">
        <v>18</v>
      </c>
    </row>
    <row r="263" spans="1:88" ht="15.6">
      <c r="A263" s="2">
        <v>20210919</v>
      </c>
      <c r="B263" s="2">
        <v>575</v>
      </c>
      <c r="C263" s="2">
        <v>542</v>
      </c>
      <c r="D263" s="2">
        <v>519</v>
      </c>
      <c r="E263" s="2">
        <v>509</v>
      </c>
      <c r="F263" s="2">
        <v>507</v>
      </c>
      <c r="G263" s="2">
        <v>520</v>
      </c>
      <c r="H263" s="2">
        <v>531</v>
      </c>
      <c r="I263" s="2">
        <v>507</v>
      </c>
      <c r="J263" s="2">
        <v>481</v>
      </c>
      <c r="K263" s="2">
        <v>478</v>
      </c>
      <c r="L263" s="2">
        <v>504</v>
      </c>
      <c r="M263" s="2">
        <v>518</v>
      </c>
      <c r="N263" s="2">
        <v>529</v>
      </c>
      <c r="O263" s="2">
        <v>540</v>
      </c>
      <c r="P263" s="2">
        <v>568</v>
      </c>
      <c r="Q263" s="2">
        <v>608</v>
      </c>
      <c r="R263" s="2">
        <v>653</v>
      </c>
      <c r="S263" s="2">
        <v>699</v>
      </c>
      <c r="T263" s="2">
        <v>719</v>
      </c>
      <c r="U263" s="2">
        <v>716</v>
      </c>
      <c r="V263" s="2">
        <v>703</v>
      </c>
      <c r="W263" s="2">
        <v>676</v>
      </c>
      <c r="X263" s="2">
        <v>639</v>
      </c>
      <c r="Y263" s="2">
        <v>608</v>
      </c>
      <c r="AA263" s="4">
        <v>44458</v>
      </c>
      <c r="AB263">
        <f t="shared" si="137"/>
        <v>0.79972183588317103</v>
      </c>
      <c r="AC263">
        <f t="shared" si="138"/>
        <v>0.75382475660639781</v>
      </c>
      <c r="AD263">
        <f t="shared" si="139"/>
        <v>0.72183588317107095</v>
      </c>
      <c r="AE263">
        <f t="shared" si="140"/>
        <v>0.70792767732962447</v>
      </c>
      <c r="AF263">
        <f t="shared" si="141"/>
        <v>0.7051460361613352</v>
      </c>
      <c r="AG263">
        <f t="shared" si="142"/>
        <v>0.72322670375521558</v>
      </c>
      <c r="AH263">
        <f t="shared" si="143"/>
        <v>0.73852573018080669</v>
      </c>
      <c r="AI263">
        <f t="shared" si="144"/>
        <v>0.7051460361613352</v>
      </c>
      <c r="AJ263">
        <f t="shared" si="145"/>
        <v>0.66898470097357443</v>
      </c>
      <c r="AK263">
        <f t="shared" si="146"/>
        <v>0.66481223922114052</v>
      </c>
      <c r="AL263">
        <f t="shared" si="147"/>
        <v>0.70097357440890129</v>
      </c>
      <c r="AM263">
        <f t="shared" si="148"/>
        <v>0.72044506258692631</v>
      </c>
      <c r="AN263">
        <f t="shared" si="149"/>
        <v>0.73574408901251742</v>
      </c>
      <c r="AO263">
        <f t="shared" si="150"/>
        <v>0.75104311543810853</v>
      </c>
      <c r="AP263">
        <f t="shared" si="151"/>
        <v>0.78998609179415857</v>
      </c>
      <c r="AQ263">
        <f t="shared" si="152"/>
        <v>0.84561891515994436</v>
      </c>
      <c r="AR263">
        <f t="shared" si="153"/>
        <v>0.90820584144645344</v>
      </c>
      <c r="AS263">
        <f t="shared" si="154"/>
        <v>0.97218358831710705</v>
      </c>
      <c r="AT263">
        <f t="shared" si="155"/>
        <v>1</v>
      </c>
      <c r="AU263">
        <f t="shared" si="156"/>
        <v>0.99582753824756609</v>
      </c>
      <c r="AV263">
        <f t="shared" si="157"/>
        <v>0.97774687065368571</v>
      </c>
      <c r="AW263">
        <f t="shared" si="158"/>
        <v>0.9401947148817803</v>
      </c>
      <c r="AX263">
        <f t="shared" si="159"/>
        <v>0.88873435326842842</v>
      </c>
      <c r="AY263">
        <f t="shared" si="160"/>
        <v>0.84561891515994436</v>
      </c>
      <c r="AZ263">
        <f t="shared" si="161"/>
        <v>0.66481223922114052</v>
      </c>
      <c r="BA263" s="6" t="s">
        <v>40</v>
      </c>
      <c r="BB263" t="str" cm="1">
        <f t="array" ref="BB263">_xlfn.SWITCH(MONTH($AA263),3,"봄",4,"봄",5,"봄",6,"여름",7,"여름",8,"여름",9,"가을",10,"가을",11,"가을",12,"겨울",1,"겨울",2,"겨울")</f>
        <v>가을</v>
      </c>
      <c r="BD263" t="str">
        <f t="shared" si="162"/>
        <v>휴일</v>
      </c>
      <c r="BE263" s="6">
        <f>[1]ptemp!$F263</f>
        <v>14</v>
      </c>
      <c r="BF263">
        <f>[1]solar!$E263</f>
        <v>13</v>
      </c>
      <c r="BG263" t="str">
        <f t="shared" si="163"/>
        <v>0</v>
      </c>
      <c r="BH263" s="11"/>
      <c r="BI263">
        <f t="shared" si="164"/>
        <v>7</v>
      </c>
      <c r="BJ263">
        <f t="shared" si="165"/>
        <v>2</v>
      </c>
      <c r="BK263">
        <f t="shared" si="166"/>
        <v>3</v>
      </c>
      <c r="BL263">
        <f t="shared" si="167"/>
        <v>10</v>
      </c>
      <c r="BM263">
        <f t="shared" si="168"/>
        <v>19</v>
      </c>
      <c r="BN263" s="11">
        <v>29.1</v>
      </c>
      <c r="BO263">
        <f t="shared" si="169"/>
        <v>8</v>
      </c>
      <c r="BR263">
        <v>1</v>
      </c>
      <c r="BS263">
        <v>4</v>
      </c>
      <c r="BT263">
        <v>20</v>
      </c>
      <c r="BU263">
        <v>2</v>
      </c>
      <c r="BV263">
        <v>5</v>
      </c>
      <c r="BW263">
        <v>19</v>
      </c>
      <c r="BX263">
        <v>3</v>
      </c>
      <c r="BY263">
        <v>4</v>
      </c>
      <c r="BZ263">
        <v>19</v>
      </c>
      <c r="CA263">
        <v>4</v>
      </c>
      <c r="CB263">
        <v>4</v>
      </c>
      <c r="CC263">
        <v>19</v>
      </c>
      <c r="CE263" t="s">
        <v>82</v>
      </c>
      <c r="CF263">
        <v>15</v>
      </c>
      <c r="CG263">
        <v>20</v>
      </c>
      <c r="CH263" t="s">
        <v>81</v>
      </c>
      <c r="CI263">
        <v>13</v>
      </c>
      <c r="CJ263">
        <v>19</v>
      </c>
    </row>
    <row r="264" spans="1:88" ht="15.6">
      <c r="A264" s="2">
        <v>20210920</v>
      </c>
      <c r="B264" s="2">
        <v>564</v>
      </c>
      <c r="C264" s="2">
        <v>533</v>
      </c>
      <c r="D264" s="2">
        <v>512</v>
      </c>
      <c r="E264" s="2">
        <v>500</v>
      </c>
      <c r="F264" s="2">
        <v>497</v>
      </c>
      <c r="G264" s="2">
        <v>511</v>
      </c>
      <c r="H264" s="2">
        <v>530</v>
      </c>
      <c r="I264" s="2">
        <v>526</v>
      </c>
      <c r="J264" s="2">
        <v>502</v>
      </c>
      <c r="K264" s="2">
        <v>495</v>
      </c>
      <c r="L264" s="2">
        <v>525</v>
      </c>
      <c r="M264" s="2">
        <v>529</v>
      </c>
      <c r="N264" s="2">
        <v>530</v>
      </c>
      <c r="O264" s="2">
        <v>544</v>
      </c>
      <c r="P264" s="2">
        <v>576</v>
      </c>
      <c r="Q264" s="2">
        <v>648</v>
      </c>
      <c r="R264" s="2">
        <v>685</v>
      </c>
      <c r="S264" s="2">
        <v>737</v>
      </c>
      <c r="T264" s="2">
        <v>746</v>
      </c>
      <c r="U264" s="2">
        <v>736</v>
      </c>
      <c r="V264" s="2">
        <v>723</v>
      </c>
      <c r="W264" s="2">
        <v>693</v>
      </c>
      <c r="X264" s="2">
        <v>651</v>
      </c>
      <c r="Y264" s="2">
        <v>620</v>
      </c>
      <c r="AA264" s="4">
        <v>44459</v>
      </c>
      <c r="AB264">
        <f t="shared" si="137"/>
        <v>0.75603217158176939</v>
      </c>
      <c r="AC264">
        <f t="shared" si="138"/>
        <v>0.71447721179624668</v>
      </c>
      <c r="AD264">
        <f t="shared" si="139"/>
        <v>0.68632707774798929</v>
      </c>
      <c r="AE264">
        <f t="shared" si="140"/>
        <v>0.67024128686327078</v>
      </c>
      <c r="AF264">
        <f t="shared" si="141"/>
        <v>0.66621983914209115</v>
      </c>
      <c r="AG264">
        <f t="shared" si="142"/>
        <v>0.68498659517426275</v>
      </c>
      <c r="AH264">
        <f t="shared" si="143"/>
        <v>0.71045576407506705</v>
      </c>
      <c r="AI264">
        <f t="shared" si="144"/>
        <v>0.70509383378016088</v>
      </c>
      <c r="AJ264">
        <f t="shared" si="145"/>
        <v>0.67292225201072386</v>
      </c>
      <c r="AK264">
        <f t="shared" si="146"/>
        <v>0.66353887399463807</v>
      </c>
      <c r="AL264">
        <f t="shared" si="147"/>
        <v>0.70375335120643434</v>
      </c>
      <c r="AM264">
        <f t="shared" si="148"/>
        <v>0.70911528150134051</v>
      </c>
      <c r="AN264">
        <f t="shared" si="149"/>
        <v>0.71045576407506705</v>
      </c>
      <c r="AO264">
        <f t="shared" si="150"/>
        <v>0.72922252010723865</v>
      </c>
      <c r="AP264">
        <f t="shared" si="151"/>
        <v>0.77211796246648789</v>
      </c>
      <c r="AQ264">
        <f t="shared" si="152"/>
        <v>0.86863270777479895</v>
      </c>
      <c r="AR264">
        <f t="shared" si="153"/>
        <v>0.91823056300268091</v>
      </c>
      <c r="AS264">
        <f t="shared" si="154"/>
        <v>0.98793565683646112</v>
      </c>
      <c r="AT264">
        <f t="shared" si="155"/>
        <v>1</v>
      </c>
      <c r="AU264">
        <f t="shared" si="156"/>
        <v>0.98659517426273458</v>
      </c>
      <c r="AV264">
        <f t="shared" si="157"/>
        <v>0.96916890080428952</v>
      </c>
      <c r="AW264">
        <f t="shared" si="158"/>
        <v>0.92895442359249325</v>
      </c>
      <c r="AX264">
        <f t="shared" si="159"/>
        <v>0.87265415549597858</v>
      </c>
      <c r="AY264">
        <f t="shared" si="160"/>
        <v>0.83109919571045576</v>
      </c>
      <c r="AZ264">
        <f t="shared" si="161"/>
        <v>0.66353887399463807</v>
      </c>
      <c r="BA264" s="8" t="s">
        <v>34</v>
      </c>
      <c r="BB264" t="str" cm="1">
        <f t="array" ref="BB264">_xlfn.SWITCH(MONTH($AA264),3,"봄",4,"봄",5,"봄",6,"여름",7,"여름",8,"여름",9,"가을",10,"가을",11,"가을",12,"겨울",1,"겨울",2,"겨울")</f>
        <v>가을</v>
      </c>
      <c r="BC264" s="7" t="s">
        <v>48</v>
      </c>
      <c r="BD264" t="str">
        <f t="shared" si="162"/>
        <v>휴일</v>
      </c>
      <c r="BE264" s="6">
        <f>[1]ptemp!$F264</f>
        <v>15</v>
      </c>
      <c r="BF264">
        <f>[1]solar!$E264</f>
        <v>13</v>
      </c>
      <c r="BG264" t="str">
        <f t="shared" si="163"/>
        <v>0</v>
      </c>
      <c r="BH264" s="11"/>
      <c r="BI264">
        <f t="shared" si="164"/>
        <v>1</v>
      </c>
      <c r="BJ264">
        <f t="shared" si="165"/>
        <v>3</v>
      </c>
      <c r="BK264">
        <f t="shared" si="166"/>
        <v>3</v>
      </c>
      <c r="BL264">
        <f t="shared" si="167"/>
        <v>10</v>
      </c>
      <c r="BM264">
        <f t="shared" si="168"/>
        <v>19</v>
      </c>
      <c r="BN264" s="11">
        <v>32.799999999999997</v>
      </c>
      <c r="BO264">
        <f t="shared" si="169"/>
        <v>9</v>
      </c>
      <c r="BR264">
        <v>1</v>
      </c>
      <c r="BS264">
        <v>11</v>
      </c>
      <c r="BT264">
        <v>21</v>
      </c>
      <c r="BU264">
        <v>2</v>
      </c>
      <c r="BV264">
        <v>5</v>
      </c>
      <c r="BW264">
        <v>18</v>
      </c>
      <c r="BX264">
        <v>3</v>
      </c>
      <c r="BY264">
        <v>5</v>
      </c>
      <c r="BZ264">
        <v>19</v>
      </c>
      <c r="CA264">
        <v>4</v>
      </c>
      <c r="CB264">
        <v>4</v>
      </c>
      <c r="CC264">
        <v>14</v>
      </c>
      <c r="CE264" t="s">
        <v>82</v>
      </c>
      <c r="CF264">
        <v>12</v>
      </c>
      <c r="CG264">
        <v>21</v>
      </c>
      <c r="CH264" t="s">
        <v>81</v>
      </c>
      <c r="CI264">
        <v>13</v>
      </c>
      <c r="CJ264">
        <v>19</v>
      </c>
    </row>
    <row r="265" spans="1:88" ht="15.6">
      <c r="A265" s="2">
        <v>20210921</v>
      </c>
      <c r="B265" s="2">
        <v>576</v>
      </c>
      <c r="C265" s="2">
        <v>543</v>
      </c>
      <c r="D265" s="2">
        <v>524</v>
      </c>
      <c r="E265" s="2">
        <v>512</v>
      </c>
      <c r="F265" s="2">
        <v>515</v>
      </c>
      <c r="G265" s="2">
        <v>528</v>
      </c>
      <c r="H265" s="2">
        <v>548</v>
      </c>
      <c r="I265" s="2">
        <v>587</v>
      </c>
      <c r="J265" s="2">
        <v>584</v>
      </c>
      <c r="K265" s="2">
        <v>562</v>
      </c>
      <c r="L265" s="2">
        <v>564</v>
      </c>
      <c r="M265" s="2">
        <v>528</v>
      </c>
      <c r="N265" s="2">
        <v>473</v>
      </c>
      <c r="O265" s="2">
        <v>429</v>
      </c>
      <c r="P265" s="2">
        <v>521</v>
      </c>
      <c r="Q265" s="2">
        <v>586</v>
      </c>
      <c r="R265" s="2">
        <v>607</v>
      </c>
      <c r="S265" s="2">
        <v>657</v>
      </c>
      <c r="T265" s="2">
        <v>680</v>
      </c>
      <c r="U265" s="2">
        <v>676</v>
      </c>
      <c r="V265" s="2">
        <v>663</v>
      </c>
      <c r="W265" s="2">
        <v>644</v>
      </c>
      <c r="X265" s="2">
        <v>611</v>
      </c>
      <c r="Y265" s="2">
        <v>588</v>
      </c>
      <c r="AA265" s="4">
        <v>44460</v>
      </c>
      <c r="AB265">
        <f t="shared" si="137"/>
        <v>0.84705882352941175</v>
      </c>
      <c r="AC265">
        <f t="shared" si="138"/>
        <v>0.79852941176470593</v>
      </c>
      <c r="AD265">
        <f t="shared" si="139"/>
        <v>0.77058823529411768</v>
      </c>
      <c r="AE265">
        <f t="shared" si="140"/>
        <v>0.75294117647058822</v>
      </c>
      <c r="AF265">
        <f t="shared" si="141"/>
        <v>0.75735294117647056</v>
      </c>
      <c r="AG265">
        <f t="shared" si="142"/>
        <v>0.77647058823529413</v>
      </c>
      <c r="AH265">
        <f t="shared" si="143"/>
        <v>0.80588235294117649</v>
      </c>
      <c r="AI265">
        <f t="shared" si="144"/>
        <v>0.8632352941176471</v>
      </c>
      <c r="AJ265">
        <f t="shared" si="145"/>
        <v>0.85882352941176465</v>
      </c>
      <c r="AK265">
        <f t="shared" si="146"/>
        <v>0.82647058823529407</v>
      </c>
      <c r="AL265">
        <f t="shared" si="147"/>
        <v>0.8294117647058824</v>
      </c>
      <c r="AM265">
        <f t="shared" si="148"/>
        <v>0.77647058823529413</v>
      </c>
      <c r="AN265">
        <f t="shared" si="149"/>
        <v>0.69558823529411762</v>
      </c>
      <c r="AO265">
        <f t="shared" si="150"/>
        <v>0.63088235294117645</v>
      </c>
      <c r="AP265">
        <f t="shared" si="151"/>
        <v>0.76617647058823535</v>
      </c>
      <c r="AQ265">
        <f t="shared" si="152"/>
        <v>0.86176470588235299</v>
      </c>
      <c r="AR265">
        <f t="shared" si="153"/>
        <v>0.89264705882352946</v>
      </c>
      <c r="AS265">
        <f t="shared" si="154"/>
        <v>0.9661764705882353</v>
      </c>
      <c r="AT265">
        <f t="shared" si="155"/>
        <v>1</v>
      </c>
      <c r="AU265">
        <f t="shared" si="156"/>
        <v>0.99411764705882355</v>
      </c>
      <c r="AV265">
        <f t="shared" si="157"/>
        <v>0.97499999999999998</v>
      </c>
      <c r="AW265">
        <f t="shared" si="158"/>
        <v>0.94705882352941173</v>
      </c>
      <c r="AX265">
        <f t="shared" si="159"/>
        <v>0.89852941176470591</v>
      </c>
      <c r="AY265">
        <f t="shared" si="160"/>
        <v>0.86470588235294121</v>
      </c>
      <c r="AZ265">
        <f t="shared" si="161"/>
        <v>0.63088235294117645</v>
      </c>
      <c r="BA265" s="9" t="s">
        <v>35</v>
      </c>
      <c r="BB265" t="str" cm="1">
        <f t="array" ref="BB265">_xlfn.SWITCH(MONTH($AA265),3,"봄",4,"봄",5,"봄",6,"여름",7,"여름",8,"여름",9,"가을",10,"가을",11,"가을",12,"겨울",1,"겨울",2,"겨울")</f>
        <v>가을</v>
      </c>
      <c r="BC265" s="7" t="s">
        <v>48</v>
      </c>
      <c r="BD265" t="str">
        <f t="shared" si="162"/>
        <v>휴일</v>
      </c>
      <c r="BE265" s="6">
        <f>[1]ptemp!$F265</f>
        <v>14</v>
      </c>
      <c r="BF265">
        <f>[1]solar!$E265</f>
        <v>9</v>
      </c>
      <c r="BG265" t="str">
        <f t="shared" si="163"/>
        <v>1</v>
      </c>
      <c r="BH265" s="11">
        <v>6.8</v>
      </c>
      <c r="BI265">
        <f t="shared" si="164"/>
        <v>2</v>
      </c>
      <c r="BJ265">
        <f t="shared" si="165"/>
        <v>3</v>
      </c>
      <c r="BK265">
        <f t="shared" si="166"/>
        <v>3</v>
      </c>
      <c r="BL265">
        <f t="shared" si="167"/>
        <v>14</v>
      </c>
      <c r="BM265">
        <f t="shared" si="168"/>
        <v>19</v>
      </c>
      <c r="BN265" s="11">
        <v>30.7</v>
      </c>
      <c r="BO265">
        <f t="shared" si="169"/>
        <v>9</v>
      </c>
      <c r="BR265">
        <v>1</v>
      </c>
      <c r="BS265">
        <v>9</v>
      </c>
      <c r="BT265">
        <v>21</v>
      </c>
      <c r="BU265">
        <v>2</v>
      </c>
      <c r="BV265">
        <v>5</v>
      </c>
      <c r="BW265">
        <v>12</v>
      </c>
      <c r="BX265">
        <v>3</v>
      </c>
      <c r="BY265">
        <v>12</v>
      </c>
      <c r="BZ265">
        <v>19</v>
      </c>
      <c r="CA265">
        <v>4</v>
      </c>
      <c r="CB265">
        <v>4</v>
      </c>
      <c r="CC265">
        <v>18</v>
      </c>
      <c r="CE265" t="s">
        <v>82</v>
      </c>
      <c r="CF265">
        <v>4</v>
      </c>
      <c r="CG265">
        <v>20</v>
      </c>
      <c r="CH265" t="s">
        <v>81</v>
      </c>
      <c r="CI265">
        <v>12</v>
      </c>
      <c r="CJ265">
        <v>19</v>
      </c>
    </row>
    <row r="266" spans="1:88" ht="15.6">
      <c r="A266" s="2">
        <v>20210922</v>
      </c>
      <c r="B266" s="2">
        <v>549</v>
      </c>
      <c r="C266" s="2">
        <v>519</v>
      </c>
      <c r="D266" s="2">
        <v>502</v>
      </c>
      <c r="E266" s="2">
        <v>490</v>
      </c>
      <c r="F266" s="2">
        <v>492</v>
      </c>
      <c r="G266" s="2">
        <v>506</v>
      </c>
      <c r="H266" s="2">
        <v>515</v>
      </c>
      <c r="I266" s="2">
        <v>500</v>
      </c>
      <c r="J266" s="2">
        <v>487</v>
      </c>
      <c r="K266" s="2">
        <v>506</v>
      </c>
      <c r="L266" s="2">
        <v>519</v>
      </c>
      <c r="M266" s="2">
        <v>536</v>
      </c>
      <c r="N266" s="2">
        <v>542</v>
      </c>
      <c r="O266" s="2">
        <v>571</v>
      </c>
      <c r="P266" s="2">
        <v>593</v>
      </c>
      <c r="Q266" s="2">
        <v>634</v>
      </c>
      <c r="R266" s="2">
        <v>697</v>
      </c>
      <c r="S266" s="2">
        <v>756</v>
      </c>
      <c r="T266" s="2">
        <v>772</v>
      </c>
      <c r="U266" s="2">
        <v>760</v>
      </c>
      <c r="V266" s="2">
        <v>736</v>
      </c>
      <c r="W266" s="2">
        <v>700</v>
      </c>
      <c r="X266" s="2">
        <v>654</v>
      </c>
      <c r="Y266" s="2">
        <v>620</v>
      </c>
      <c r="AA266" s="4">
        <v>44461</v>
      </c>
      <c r="AB266">
        <f t="shared" si="137"/>
        <v>0.71113989637305697</v>
      </c>
      <c r="AC266">
        <f t="shared" si="138"/>
        <v>0.67227979274611394</v>
      </c>
      <c r="AD266">
        <f t="shared" si="139"/>
        <v>0.65025906735751293</v>
      </c>
      <c r="AE266">
        <f t="shared" si="140"/>
        <v>0.63471502590673579</v>
      </c>
      <c r="AF266">
        <f t="shared" si="141"/>
        <v>0.63730569948186533</v>
      </c>
      <c r="AG266">
        <f t="shared" si="142"/>
        <v>0.65544041450777202</v>
      </c>
      <c r="AH266">
        <f t="shared" si="143"/>
        <v>0.66709844559585496</v>
      </c>
      <c r="AI266">
        <f t="shared" si="144"/>
        <v>0.64766839378238339</v>
      </c>
      <c r="AJ266">
        <f t="shared" si="145"/>
        <v>0.63082901554404147</v>
      </c>
      <c r="AK266">
        <f t="shared" si="146"/>
        <v>0.65544041450777202</v>
      </c>
      <c r="AL266">
        <f t="shared" si="147"/>
        <v>0.67227979274611394</v>
      </c>
      <c r="AM266">
        <f t="shared" si="148"/>
        <v>0.69430051813471505</v>
      </c>
      <c r="AN266">
        <f t="shared" si="149"/>
        <v>0.70207253886010368</v>
      </c>
      <c r="AO266">
        <f t="shared" si="150"/>
        <v>0.73963730569948183</v>
      </c>
      <c r="AP266">
        <f t="shared" si="151"/>
        <v>0.76813471502590669</v>
      </c>
      <c r="AQ266">
        <f t="shared" si="152"/>
        <v>0.82124352331606221</v>
      </c>
      <c r="AR266">
        <f t="shared" si="153"/>
        <v>0.90284974093264247</v>
      </c>
      <c r="AS266">
        <f t="shared" si="154"/>
        <v>0.97927461139896377</v>
      </c>
      <c r="AT266">
        <f t="shared" si="155"/>
        <v>1</v>
      </c>
      <c r="AU266">
        <f t="shared" si="156"/>
        <v>0.98445595854922274</v>
      </c>
      <c r="AV266">
        <f t="shared" si="157"/>
        <v>0.95336787564766834</v>
      </c>
      <c r="AW266">
        <f t="shared" si="158"/>
        <v>0.90673575129533679</v>
      </c>
      <c r="AX266">
        <f t="shared" si="159"/>
        <v>0.84715025906735753</v>
      </c>
      <c r="AY266">
        <f t="shared" si="160"/>
        <v>0.80310880829015541</v>
      </c>
      <c r="AZ266">
        <f t="shared" si="161"/>
        <v>0.63082901554404147</v>
      </c>
      <c r="BA266" s="6" t="s">
        <v>36</v>
      </c>
      <c r="BB266" t="str" cm="1">
        <f t="array" ref="BB266">_xlfn.SWITCH(MONTH($AA266),3,"봄",4,"봄",5,"봄",6,"여름",7,"여름",8,"여름",9,"가을",10,"가을",11,"가을",12,"겨울",1,"겨울",2,"겨울")</f>
        <v>가을</v>
      </c>
      <c r="BC266" s="7" t="s">
        <v>48</v>
      </c>
      <c r="BD266" t="str">
        <f t="shared" si="162"/>
        <v>휴일</v>
      </c>
      <c r="BE266" s="6">
        <f>[1]ptemp!$F266</f>
        <v>15</v>
      </c>
      <c r="BF266">
        <f>[1]solar!$E266</f>
        <v>14</v>
      </c>
      <c r="BG266" t="str">
        <f t="shared" si="163"/>
        <v>0</v>
      </c>
      <c r="BH266" s="11"/>
      <c r="BI266">
        <f t="shared" si="164"/>
        <v>3</v>
      </c>
      <c r="BJ266">
        <f t="shared" si="165"/>
        <v>3</v>
      </c>
      <c r="BK266">
        <f t="shared" si="166"/>
        <v>3</v>
      </c>
      <c r="BL266">
        <f t="shared" si="167"/>
        <v>9</v>
      </c>
      <c r="BM266">
        <f t="shared" si="168"/>
        <v>19</v>
      </c>
      <c r="BN266" s="11">
        <v>33.4</v>
      </c>
      <c r="BO266">
        <f t="shared" si="169"/>
        <v>10</v>
      </c>
      <c r="BR266">
        <v>1</v>
      </c>
      <c r="BS266">
        <v>10</v>
      </c>
      <c r="BT266">
        <v>20</v>
      </c>
      <c r="BU266">
        <v>2</v>
      </c>
      <c r="BV266">
        <v>5</v>
      </c>
      <c r="BW266">
        <v>20</v>
      </c>
      <c r="BX266">
        <v>3</v>
      </c>
      <c r="BY266">
        <v>5</v>
      </c>
      <c r="BZ266">
        <v>19</v>
      </c>
      <c r="CA266">
        <v>4</v>
      </c>
      <c r="CB266">
        <v>4</v>
      </c>
      <c r="CC266">
        <v>19</v>
      </c>
      <c r="CE266" t="s">
        <v>82</v>
      </c>
      <c r="CF266">
        <v>4</v>
      </c>
      <c r="CG266">
        <v>20</v>
      </c>
      <c r="CH266" t="s">
        <v>81</v>
      </c>
      <c r="CI266">
        <v>12</v>
      </c>
      <c r="CJ266">
        <v>19</v>
      </c>
    </row>
    <row r="267" spans="1:88" ht="15.6">
      <c r="A267" s="2">
        <v>20210923</v>
      </c>
      <c r="B267" s="2">
        <v>577</v>
      </c>
      <c r="C267" s="2">
        <v>546</v>
      </c>
      <c r="D267" s="2">
        <v>526</v>
      </c>
      <c r="E267" s="2">
        <v>512</v>
      </c>
      <c r="F267" s="2">
        <v>512</v>
      </c>
      <c r="G267" s="2">
        <v>528</v>
      </c>
      <c r="H267" s="2">
        <v>552</v>
      </c>
      <c r="I267" s="2">
        <v>550</v>
      </c>
      <c r="J267" s="2">
        <v>574</v>
      </c>
      <c r="K267" s="2">
        <v>601</v>
      </c>
      <c r="L267" s="2">
        <v>612</v>
      </c>
      <c r="M267" s="2">
        <v>559</v>
      </c>
      <c r="N267" s="2">
        <v>590</v>
      </c>
      <c r="O267" s="2">
        <v>629</v>
      </c>
      <c r="P267" s="2">
        <v>663</v>
      </c>
      <c r="Q267" s="2">
        <v>690</v>
      </c>
      <c r="R267" s="2">
        <v>736</v>
      </c>
      <c r="S267" s="2">
        <v>777</v>
      </c>
      <c r="T267" s="2">
        <v>778</v>
      </c>
      <c r="U267" s="2">
        <v>760</v>
      </c>
      <c r="V267" s="2">
        <v>733</v>
      </c>
      <c r="W267" s="2">
        <v>696</v>
      </c>
      <c r="X267" s="2">
        <v>649</v>
      </c>
      <c r="Y267" s="2">
        <v>618</v>
      </c>
      <c r="AA267" s="4">
        <v>44462</v>
      </c>
      <c r="AB267">
        <f t="shared" si="137"/>
        <v>0.74164524421593825</v>
      </c>
      <c r="AC267">
        <f t="shared" si="138"/>
        <v>0.70179948586118257</v>
      </c>
      <c r="AD267">
        <f t="shared" si="139"/>
        <v>0.67609254498714655</v>
      </c>
      <c r="AE267">
        <f t="shared" si="140"/>
        <v>0.65809768637532129</v>
      </c>
      <c r="AF267">
        <f t="shared" si="141"/>
        <v>0.65809768637532129</v>
      </c>
      <c r="AG267">
        <f t="shared" si="142"/>
        <v>0.67866323907455017</v>
      </c>
      <c r="AH267">
        <f t="shared" si="143"/>
        <v>0.70951156812339333</v>
      </c>
      <c r="AI267">
        <f t="shared" si="144"/>
        <v>0.70694087403598971</v>
      </c>
      <c r="AJ267">
        <f t="shared" si="145"/>
        <v>0.73778920308483287</v>
      </c>
      <c r="AK267">
        <f t="shared" si="146"/>
        <v>0.77249357326478152</v>
      </c>
      <c r="AL267">
        <f t="shared" si="147"/>
        <v>0.78663239074550129</v>
      </c>
      <c r="AM267">
        <f t="shared" si="148"/>
        <v>0.71850899742930596</v>
      </c>
      <c r="AN267">
        <f t="shared" si="149"/>
        <v>0.75835475578406175</v>
      </c>
      <c r="AO267">
        <f t="shared" si="150"/>
        <v>0.80848329048843193</v>
      </c>
      <c r="AP267">
        <f t="shared" si="151"/>
        <v>0.8521850899742931</v>
      </c>
      <c r="AQ267">
        <f t="shared" si="152"/>
        <v>0.88688946015424164</v>
      </c>
      <c r="AR267">
        <f t="shared" si="153"/>
        <v>0.94601542416452444</v>
      </c>
      <c r="AS267">
        <f t="shared" si="154"/>
        <v>0.99871465295629824</v>
      </c>
      <c r="AT267">
        <f t="shared" si="155"/>
        <v>1</v>
      </c>
      <c r="AU267">
        <f t="shared" si="156"/>
        <v>0.9768637532133676</v>
      </c>
      <c r="AV267">
        <f t="shared" si="157"/>
        <v>0.94215938303341906</v>
      </c>
      <c r="AW267">
        <f t="shared" si="158"/>
        <v>0.8946015424164524</v>
      </c>
      <c r="AX267">
        <f t="shared" si="159"/>
        <v>0.83419023136246784</v>
      </c>
      <c r="AY267">
        <f t="shared" si="160"/>
        <v>0.79434447300771205</v>
      </c>
      <c r="AZ267">
        <f t="shared" si="161"/>
        <v>0.65809768637532129</v>
      </c>
      <c r="BA267" s="8" t="s">
        <v>37</v>
      </c>
      <c r="BB267" t="str" cm="1">
        <f t="array" ref="BB267">_xlfn.SWITCH(MONTH($AA267),3,"봄",4,"봄",5,"봄",6,"여름",7,"여름",8,"여름",9,"가을",10,"가을",11,"가을",12,"겨울",1,"겨울",2,"겨울")</f>
        <v>가을</v>
      </c>
      <c r="BD267" t="str">
        <f t="shared" si="162"/>
        <v/>
      </c>
      <c r="BE267" s="6">
        <f>[1]ptemp!$F267</f>
        <v>14</v>
      </c>
      <c r="BF267">
        <f>[1]solar!$E267</f>
        <v>13</v>
      </c>
      <c r="BG267" t="str">
        <f t="shared" si="163"/>
        <v>0</v>
      </c>
      <c r="BH267" s="11"/>
      <c r="BI267">
        <f t="shared" si="164"/>
        <v>4</v>
      </c>
      <c r="BJ267">
        <f t="shared" si="165"/>
        <v>0</v>
      </c>
      <c r="BK267">
        <f t="shared" si="166"/>
        <v>3</v>
      </c>
      <c r="BL267">
        <f t="shared" si="167"/>
        <v>4</v>
      </c>
      <c r="BM267">
        <f t="shared" si="168"/>
        <v>19</v>
      </c>
      <c r="BN267" s="11">
        <v>30.2</v>
      </c>
      <c r="BO267">
        <f t="shared" si="169"/>
        <v>9</v>
      </c>
      <c r="BR267">
        <v>1</v>
      </c>
      <c r="BS267">
        <v>11</v>
      </c>
      <c r="BT267">
        <v>21</v>
      </c>
      <c r="BU267">
        <v>2</v>
      </c>
      <c r="BV267">
        <v>5</v>
      </c>
      <c r="BW267">
        <v>18</v>
      </c>
      <c r="BX267">
        <v>3</v>
      </c>
      <c r="BY267">
        <v>4</v>
      </c>
      <c r="BZ267">
        <v>19</v>
      </c>
      <c r="CA267">
        <v>4</v>
      </c>
      <c r="CB267">
        <v>4</v>
      </c>
      <c r="CC267">
        <v>19</v>
      </c>
      <c r="CE267" t="s">
        <v>82</v>
      </c>
      <c r="CF267">
        <v>13</v>
      </c>
      <c r="CG267">
        <v>20</v>
      </c>
      <c r="CH267" t="s">
        <v>81</v>
      </c>
      <c r="CI267">
        <v>4</v>
      </c>
      <c r="CJ267">
        <v>19</v>
      </c>
    </row>
    <row r="268" spans="1:88" ht="15.6">
      <c r="A268" s="2">
        <v>20210924</v>
      </c>
      <c r="B268" s="2">
        <v>573</v>
      </c>
      <c r="C268" s="2">
        <v>540</v>
      </c>
      <c r="D268" s="2">
        <v>519</v>
      </c>
      <c r="E268" s="2">
        <v>509</v>
      </c>
      <c r="F268" s="2">
        <v>507</v>
      </c>
      <c r="G268" s="2">
        <v>524</v>
      </c>
      <c r="H268" s="2">
        <v>545</v>
      </c>
      <c r="I268" s="2">
        <v>553</v>
      </c>
      <c r="J268" s="2">
        <v>557</v>
      </c>
      <c r="K268" s="2">
        <v>570</v>
      </c>
      <c r="L268" s="2">
        <v>645</v>
      </c>
      <c r="M268" s="2">
        <v>653</v>
      </c>
      <c r="N268" s="2">
        <v>597</v>
      </c>
      <c r="O268" s="2">
        <v>647</v>
      </c>
      <c r="P268" s="2">
        <v>681</v>
      </c>
      <c r="Q268" s="2">
        <v>678</v>
      </c>
      <c r="R268" s="2">
        <v>717</v>
      </c>
      <c r="S268" s="2">
        <v>760</v>
      </c>
      <c r="T268" s="2">
        <v>754</v>
      </c>
      <c r="U268" s="2">
        <v>736</v>
      </c>
      <c r="V268" s="2">
        <v>714</v>
      </c>
      <c r="W268" s="2">
        <v>684</v>
      </c>
      <c r="X268" s="2">
        <v>646</v>
      </c>
      <c r="Y268" s="2">
        <v>622</v>
      </c>
      <c r="AA268" s="4">
        <v>44463</v>
      </c>
      <c r="AB268">
        <f t="shared" si="137"/>
        <v>0.75394736842105259</v>
      </c>
      <c r="AC268">
        <f t="shared" si="138"/>
        <v>0.71052631578947367</v>
      </c>
      <c r="AD268">
        <f t="shared" si="139"/>
        <v>0.68289473684210522</v>
      </c>
      <c r="AE268">
        <f t="shared" si="140"/>
        <v>0.66973684210526319</v>
      </c>
      <c r="AF268">
        <f t="shared" si="141"/>
        <v>0.66710526315789476</v>
      </c>
      <c r="AG268">
        <f t="shared" si="142"/>
        <v>0.68947368421052635</v>
      </c>
      <c r="AH268">
        <f t="shared" si="143"/>
        <v>0.71710526315789469</v>
      </c>
      <c r="AI268">
        <f t="shared" si="144"/>
        <v>0.72763157894736841</v>
      </c>
      <c r="AJ268">
        <f t="shared" si="145"/>
        <v>0.73289473684210527</v>
      </c>
      <c r="AK268">
        <f t="shared" si="146"/>
        <v>0.75</v>
      </c>
      <c r="AL268">
        <f t="shared" si="147"/>
        <v>0.84868421052631582</v>
      </c>
      <c r="AM268">
        <f t="shared" si="148"/>
        <v>0.85921052631578942</v>
      </c>
      <c r="AN268">
        <f t="shared" si="149"/>
        <v>0.78552631578947374</v>
      </c>
      <c r="AO268">
        <f t="shared" si="150"/>
        <v>0.85131578947368425</v>
      </c>
      <c r="AP268">
        <f t="shared" si="151"/>
        <v>0.89605263157894732</v>
      </c>
      <c r="AQ268">
        <f t="shared" si="152"/>
        <v>0.89210526315789473</v>
      </c>
      <c r="AR268">
        <f t="shared" si="153"/>
        <v>0.94342105263157894</v>
      </c>
      <c r="AS268">
        <f t="shared" si="154"/>
        <v>1</v>
      </c>
      <c r="AT268">
        <f t="shared" si="155"/>
        <v>0.99210526315789471</v>
      </c>
      <c r="AU268">
        <f t="shared" si="156"/>
        <v>0.96842105263157896</v>
      </c>
      <c r="AV268">
        <f t="shared" si="157"/>
        <v>0.93947368421052635</v>
      </c>
      <c r="AW268">
        <f t="shared" si="158"/>
        <v>0.9</v>
      </c>
      <c r="AX268">
        <f t="shared" si="159"/>
        <v>0.85</v>
      </c>
      <c r="AY268">
        <f t="shared" si="160"/>
        <v>0.81842105263157894</v>
      </c>
      <c r="AZ268">
        <f t="shared" si="161"/>
        <v>0.66710526315789476</v>
      </c>
      <c r="BA268" s="9" t="s">
        <v>38</v>
      </c>
      <c r="BB268" t="str" cm="1">
        <f t="array" ref="BB268">_xlfn.SWITCH(MONTH($AA268),3,"봄",4,"봄",5,"봄",6,"여름",7,"여름",8,"여름",9,"가을",10,"가을",11,"가을",12,"겨울",1,"겨울",2,"겨울")</f>
        <v>가을</v>
      </c>
      <c r="BD268" t="str">
        <f t="shared" si="162"/>
        <v/>
      </c>
      <c r="BE268" s="6">
        <f>[1]ptemp!$F268</f>
        <v>14</v>
      </c>
      <c r="BF268">
        <f>[1]solar!$E268</f>
        <v>10</v>
      </c>
      <c r="BG268" t="str">
        <f t="shared" si="163"/>
        <v>0</v>
      </c>
      <c r="BH268" s="11"/>
      <c r="BI268">
        <f t="shared" si="164"/>
        <v>5</v>
      </c>
      <c r="BJ268">
        <f t="shared" si="165"/>
        <v>0</v>
      </c>
      <c r="BK268">
        <f t="shared" si="166"/>
        <v>3</v>
      </c>
      <c r="BL268">
        <f t="shared" si="167"/>
        <v>5</v>
      </c>
      <c r="BM268">
        <f t="shared" si="168"/>
        <v>18</v>
      </c>
      <c r="BN268" s="11">
        <v>29.6</v>
      </c>
      <c r="BO268">
        <f t="shared" si="169"/>
        <v>8</v>
      </c>
      <c r="BR268">
        <v>1</v>
      </c>
      <c r="BS268">
        <v>10</v>
      </c>
      <c r="BT268">
        <v>20</v>
      </c>
      <c r="BU268">
        <v>2</v>
      </c>
      <c r="BV268">
        <v>5</v>
      </c>
      <c r="BW268">
        <v>20</v>
      </c>
      <c r="BX268">
        <v>3</v>
      </c>
      <c r="BY268">
        <v>4</v>
      </c>
      <c r="BZ268">
        <v>19</v>
      </c>
      <c r="CA268">
        <v>4</v>
      </c>
      <c r="CB268">
        <v>4</v>
      </c>
      <c r="CC268">
        <v>18</v>
      </c>
      <c r="CE268" t="s">
        <v>82</v>
      </c>
      <c r="CF268">
        <v>12</v>
      </c>
      <c r="CG268">
        <v>21</v>
      </c>
      <c r="CH268" t="s">
        <v>81</v>
      </c>
      <c r="CI268">
        <v>13</v>
      </c>
      <c r="CJ268">
        <v>19</v>
      </c>
    </row>
    <row r="269" spans="1:88" ht="15.6">
      <c r="A269" s="2">
        <v>20210925</v>
      </c>
      <c r="B269" s="2">
        <v>579</v>
      </c>
      <c r="C269" s="2">
        <v>546</v>
      </c>
      <c r="D269" s="2">
        <v>527</v>
      </c>
      <c r="E269" s="2">
        <v>515</v>
      </c>
      <c r="F269" s="2">
        <v>514</v>
      </c>
      <c r="G269" s="2">
        <v>527</v>
      </c>
      <c r="H269" s="2">
        <v>542</v>
      </c>
      <c r="I269" s="2">
        <v>535</v>
      </c>
      <c r="J269" s="2">
        <v>542</v>
      </c>
      <c r="K269" s="2">
        <v>539</v>
      </c>
      <c r="L269" s="2">
        <v>546</v>
      </c>
      <c r="M269" s="2">
        <v>611</v>
      </c>
      <c r="N269" s="2">
        <v>611</v>
      </c>
      <c r="O269" s="2">
        <v>604</v>
      </c>
      <c r="P269" s="2">
        <v>607</v>
      </c>
      <c r="Q269" s="2">
        <v>637</v>
      </c>
      <c r="R269" s="2">
        <v>687</v>
      </c>
      <c r="S269" s="2">
        <v>719</v>
      </c>
      <c r="T269" s="2">
        <v>745</v>
      </c>
      <c r="U269" s="2">
        <v>737</v>
      </c>
      <c r="V269" s="2">
        <v>719</v>
      </c>
      <c r="W269" s="2">
        <v>688</v>
      </c>
      <c r="X269" s="2">
        <v>648</v>
      </c>
      <c r="Y269" s="2">
        <v>621</v>
      </c>
      <c r="AA269" s="4">
        <v>44464</v>
      </c>
      <c r="AB269">
        <f t="shared" si="137"/>
        <v>0.77718120805369129</v>
      </c>
      <c r="AC269">
        <f t="shared" si="138"/>
        <v>0.73288590604026849</v>
      </c>
      <c r="AD269">
        <f t="shared" si="139"/>
        <v>0.70738255033557051</v>
      </c>
      <c r="AE269">
        <f t="shared" si="140"/>
        <v>0.6912751677852349</v>
      </c>
      <c r="AF269">
        <f t="shared" si="141"/>
        <v>0.68993288590604029</v>
      </c>
      <c r="AG269">
        <f t="shared" si="142"/>
        <v>0.70738255033557051</v>
      </c>
      <c r="AH269">
        <f t="shared" si="143"/>
        <v>0.72751677852348995</v>
      </c>
      <c r="AI269">
        <f t="shared" si="144"/>
        <v>0.71812080536912748</v>
      </c>
      <c r="AJ269">
        <f t="shared" si="145"/>
        <v>0.72751677852348995</v>
      </c>
      <c r="AK269">
        <f t="shared" si="146"/>
        <v>0.72348993288590602</v>
      </c>
      <c r="AL269">
        <f t="shared" si="147"/>
        <v>0.73288590604026849</v>
      </c>
      <c r="AM269">
        <f t="shared" si="148"/>
        <v>0.82013422818791948</v>
      </c>
      <c r="AN269">
        <f t="shared" si="149"/>
        <v>0.82013422818791948</v>
      </c>
      <c r="AO269">
        <f t="shared" si="150"/>
        <v>0.81073825503355701</v>
      </c>
      <c r="AP269">
        <f t="shared" si="151"/>
        <v>0.81476510067114094</v>
      </c>
      <c r="AQ269">
        <f t="shared" si="152"/>
        <v>0.85503355704697992</v>
      </c>
      <c r="AR269">
        <f t="shared" si="153"/>
        <v>0.92214765100671137</v>
      </c>
      <c r="AS269">
        <f t="shared" si="154"/>
        <v>0.96510067114093956</v>
      </c>
      <c r="AT269">
        <f t="shared" si="155"/>
        <v>1</v>
      </c>
      <c r="AU269">
        <f t="shared" si="156"/>
        <v>0.98926174496644292</v>
      </c>
      <c r="AV269">
        <f t="shared" si="157"/>
        <v>0.96510067114093956</v>
      </c>
      <c r="AW269">
        <f t="shared" si="158"/>
        <v>0.92348993288590608</v>
      </c>
      <c r="AX269">
        <f t="shared" si="159"/>
        <v>0.86979865771812082</v>
      </c>
      <c r="AY269">
        <f t="shared" si="160"/>
        <v>0.83355704697986577</v>
      </c>
      <c r="AZ269">
        <f t="shared" si="161"/>
        <v>0.68993288590604029</v>
      </c>
      <c r="BA269" s="6" t="s">
        <v>39</v>
      </c>
      <c r="BB269" t="str" cm="1">
        <f t="array" ref="BB269">_xlfn.SWITCH(MONTH($AA269),3,"봄",4,"봄",5,"봄",6,"여름",7,"여름",8,"여름",9,"가을",10,"가을",11,"가을",12,"겨울",1,"겨울",2,"겨울")</f>
        <v>가을</v>
      </c>
      <c r="BD269" t="str">
        <f t="shared" si="162"/>
        <v>휴일</v>
      </c>
      <c r="BE269" s="6">
        <f>[1]ptemp!$F269</f>
        <v>14</v>
      </c>
      <c r="BF269">
        <f>[1]solar!$E269</f>
        <v>6</v>
      </c>
      <c r="BG269" t="str">
        <f t="shared" si="163"/>
        <v>1</v>
      </c>
      <c r="BH269" s="11">
        <v>0.3</v>
      </c>
      <c r="BI269">
        <f t="shared" si="164"/>
        <v>6</v>
      </c>
      <c r="BJ269">
        <f t="shared" si="165"/>
        <v>1</v>
      </c>
      <c r="BK269">
        <f t="shared" si="166"/>
        <v>3</v>
      </c>
      <c r="BL269">
        <f t="shared" si="167"/>
        <v>5</v>
      </c>
      <c r="BM269">
        <f t="shared" si="168"/>
        <v>19</v>
      </c>
      <c r="BN269" s="11">
        <v>29.4</v>
      </c>
      <c r="BO269">
        <f t="shared" si="169"/>
        <v>8</v>
      </c>
      <c r="BR269">
        <v>1</v>
      </c>
      <c r="BS269">
        <v>5</v>
      </c>
      <c r="BT269">
        <v>21</v>
      </c>
      <c r="BU269">
        <v>2</v>
      </c>
      <c r="BV269">
        <v>5</v>
      </c>
      <c r="BW269">
        <v>20</v>
      </c>
      <c r="BX269">
        <v>3</v>
      </c>
      <c r="BY269">
        <v>4</v>
      </c>
      <c r="BZ269">
        <v>19</v>
      </c>
      <c r="CA269">
        <v>4</v>
      </c>
      <c r="CB269">
        <v>5</v>
      </c>
      <c r="CC269">
        <v>18</v>
      </c>
      <c r="CE269" t="s">
        <v>82</v>
      </c>
      <c r="CF269">
        <v>4</v>
      </c>
      <c r="CG269">
        <v>18</v>
      </c>
      <c r="CH269" t="s">
        <v>81</v>
      </c>
      <c r="CI269">
        <v>4</v>
      </c>
      <c r="CJ269">
        <v>19</v>
      </c>
    </row>
    <row r="270" spans="1:88" ht="15.6">
      <c r="A270" s="2">
        <v>20210926</v>
      </c>
      <c r="B270" s="2">
        <v>580</v>
      </c>
      <c r="C270" s="2">
        <v>546</v>
      </c>
      <c r="D270" s="2">
        <v>528</v>
      </c>
      <c r="E270" s="2">
        <v>514</v>
      </c>
      <c r="F270" s="2">
        <v>514</v>
      </c>
      <c r="G270" s="2">
        <v>524</v>
      </c>
      <c r="H270" s="2">
        <v>536</v>
      </c>
      <c r="I270" s="2">
        <v>532</v>
      </c>
      <c r="J270" s="2">
        <v>516</v>
      </c>
      <c r="K270" s="2">
        <v>532</v>
      </c>
      <c r="L270" s="2">
        <v>508</v>
      </c>
      <c r="M270" s="2">
        <v>518</v>
      </c>
      <c r="N270" s="2">
        <v>550</v>
      </c>
      <c r="O270" s="2">
        <v>558</v>
      </c>
      <c r="P270" s="2">
        <v>575</v>
      </c>
      <c r="Q270" s="2">
        <v>630</v>
      </c>
      <c r="R270" s="2">
        <v>659</v>
      </c>
      <c r="S270" s="2">
        <v>742</v>
      </c>
      <c r="T270" s="2">
        <v>760</v>
      </c>
      <c r="U270" s="2">
        <v>748</v>
      </c>
      <c r="V270" s="2">
        <v>732</v>
      </c>
      <c r="W270" s="2">
        <v>702</v>
      </c>
      <c r="X270" s="2">
        <v>664</v>
      </c>
      <c r="Y270" s="2">
        <v>617</v>
      </c>
      <c r="AA270" s="4">
        <v>44465</v>
      </c>
      <c r="AB270">
        <f t="shared" si="137"/>
        <v>0.76315789473684215</v>
      </c>
      <c r="AC270">
        <f t="shared" si="138"/>
        <v>0.71842105263157896</v>
      </c>
      <c r="AD270">
        <f t="shared" si="139"/>
        <v>0.69473684210526321</v>
      </c>
      <c r="AE270">
        <f t="shared" si="140"/>
        <v>0.6763157894736842</v>
      </c>
      <c r="AF270">
        <f t="shared" si="141"/>
        <v>0.6763157894736842</v>
      </c>
      <c r="AG270">
        <f t="shared" si="142"/>
        <v>0.68947368421052635</v>
      </c>
      <c r="AH270">
        <f t="shared" si="143"/>
        <v>0.70526315789473681</v>
      </c>
      <c r="AI270">
        <f t="shared" si="144"/>
        <v>0.7</v>
      </c>
      <c r="AJ270">
        <f t="shared" si="145"/>
        <v>0.67894736842105263</v>
      </c>
      <c r="AK270">
        <f t="shared" si="146"/>
        <v>0.7</v>
      </c>
      <c r="AL270">
        <f t="shared" si="147"/>
        <v>0.66842105263157892</v>
      </c>
      <c r="AM270">
        <f t="shared" si="148"/>
        <v>0.68157894736842106</v>
      </c>
      <c r="AN270">
        <f t="shared" si="149"/>
        <v>0.72368421052631582</v>
      </c>
      <c r="AO270">
        <f t="shared" si="150"/>
        <v>0.73421052631578942</v>
      </c>
      <c r="AP270">
        <f t="shared" si="151"/>
        <v>0.75657894736842102</v>
      </c>
      <c r="AQ270">
        <f t="shared" si="152"/>
        <v>0.82894736842105265</v>
      </c>
      <c r="AR270">
        <f t="shared" si="153"/>
        <v>0.86710526315789471</v>
      </c>
      <c r="AS270">
        <f t="shared" si="154"/>
        <v>0.97631578947368425</v>
      </c>
      <c r="AT270">
        <f t="shared" si="155"/>
        <v>1</v>
      </c>
      <c r="AU270">
        <f t="shared" si="156"/>
        <v>0.98421052631578942</v>
      </c>
      <c r="AV270">
        <f t="shared" si="157"/>
        <v>0.9631578947368421</v>
      </c>
      <c r="AW270">
        <f t="shared" si="158"/>
        <v>0.92368421052631577</v>
      </c>
      <c r="AX270">
        <f t="shared" si="159"/>
        <v>0.87368421052631584</v>
      </c>
      <c r="AY270">
        <f t="shared" si="160"/>
        <v>0.81184210526315792</v>
      </c>
      <c r="AZ270">
        <f t="shared" si="161"/>
        <v>0.66842105263157892</v>
      </c>
      <c r="BA270" s="8" t="s">
        <v>40</v>
      </c>
      <c r="BB270" t="str" cm="1">
        <f t="array" ref="BB270">_xlfn.SWITCH(MONTH($AA270),3,"봄",4,"봄",5,"봄",6,"여름",7,"여름",8,"여름",9,"가을",10,"가을",11,"가을",12,"겨울",1,"겨울",2,"겨울")</f>
        <v>가을</v>
      </c>
      <c r="BD270" t="str">
        <f t="shared" si="162"/>
        <v>휴일</v>
      </c>
      <c r="BE270" s="6">
        <f>[1]ptemp!$F270</f>
        <v>14</v>
      </c>
      <c r="BF270">
        <f>[1]solar!$E270</f>
        <v>10</v>
      </c>
      <c r="BG270" t="str">
        <f t="shared" si="163"/>
        <v>0</v>
      </c>
      <c r="BH270" s="11"/>
      <c r="BI270">
        <f t="shared" si="164"/>
        <v>7</v>
      </c>
      <c r="BJ270">
        <f t="shared" si="165"/>
        <v>2</v>
      </c>
      <c r="BK270">
        <f t="shared" si="166"/>
        <v>3</v>
      </c>
      <c r="BL270">
        <f t="shared" si="167"/>
        <v>11</v>
      </c>
      <c r="BM270">
        <f t="shared" si="168"/>
        <v>19</v>
      </c>
      <c r="BN270" s="11">
        <v>29.7</v>
      </c>
      <c r="BO270">
        <f t="shared" si="169"/>
        <v>8</v>
      </c>
      <c r="BR270">
        <v>1</v>
      </c>
      <c r="BS270">
        <v>9</v>
      </c>
      <c r="BT270">
        <v>21</v>
      </c>
      <c r="BU270">
        <v>2</v>
      </c>
      <c r="BV270">
        <v>5</v>
      </c>
      <c r="BW270">
        <v>18</v>
      </c>
      <c r="BX270">
        <v>3</v>
      </c>
      <c r="BY270">
        <v>4</v>
      </c>
      <c r="BZ270">
        <v>18</v>
      </c>
      <c r="CA270">
        <v>4</v>
      </c>
      <c r="CB270">
        <v>4</v>
      </c>
      <c r="CC270">
        <v>18</v>
      </c>
      <c r="CE270" t="s">
        <v>82</v>
      </c>
      <c r="CF270">
        <v>13</v>
      </c>
      <c r="CG270">
        <v>21</v>
      </c>
      <c r="CH270" t="s">
        <v>81</v>
      </c>
      <c r="CI270">
        <v>14</v>
      </c>
      <c r="CJ270">
        <v>19</v>
      </c>
    </row>
    <row r="271" spans="1:88" ht="15.6">
      <c r="A271" s="2">
        <v>20210927</v>
      </c>
      <c r="B271" s="2">
        <v>566</v>
      </c>
      <c r="C271" s="2">
        <v>536</v>
      </c>
      <c r="D271" s="2">
        <v>517</v>
      </c>
      <c r="E271" s="2">
        <v>507</v>
      </c>
      <c r="F271" s="2">
        <v>507</v>
      </c>
      <c r="G271" s="2">
        <v>526</v>
      </c>
      <c r="H271" s="2">
        <v>553</v>
      </c>
      <c r="I271" s="2">
        <v>574</v>
      </c>
      <c r="J271" s="2">
        <v>617</v>
      </c>
      <c r="K271" s="2">
        <v>630</v>
      </c>
      <c r="L271" s="2">
        <v>608</v>
      </c>
      <c r="M271" s="2">
        <v>637</v>
      </c>
      <c r="N271" s="2">
        <v>649</v>
      </c>
      <c r="O271" s="2">
        <v>663</v>
      </c>
      <c r="P271" s="2">
        <v>693</v>
      </c>
      <c r="Q271" s="2">
        <v>711</v>
      </c>
      <c r="R271" s="2">
        <v>740</v>
      </c>
      <c r="S271" s="2">
        <v>781</v>
      </c>
      <c r="T271" s="2">
        <v>774</v>
      </c>
      <c r="U271" s="2">
        <v>759</v>
      </c>
      <c r="V271" s="2">
        <v>733</v>
      </c>
      <c r="W271" s="2">
        <v>697</v>
      </c>
      <c r="X271" s="2">
        <v>654</v>
      </c>
      <c r="Y271" s="2">
        <v>623</v>
      </c>
      <c r="AA271" s="4">
        <v>44466</v>
      </c>
      <c r="AB271">
        <f t="shared" si="137"/>
        <v>0.72471190781049932</v>
      </c>
      <c r="AC271">
        <f t="shared" si="138"/>
        <v>0.68629961587708066</v>
      </c>
      <c r="AD271">
        <f t="shared" si="139"/>
        <v>0.6619718309859155</v>
      </c>
      <c r="AE271">
        <f t="shared" si="140"/>
        <v>0.64916773367477598</v>
      </c>
      <c r="AF271">
        <f t="shared" si="141"/>
        <v>0.64916773367477598</v>
      </c>
      <c r="AG271">
        <f t="shared" si="142"/>
        <v>0.67349551856594114</v>
      </c>
      <c r="AH271">
        <f t="shared" si="143"/>
        <v>0.70806658130601796</v>
      </c>
      <c r="AI271">
        <f t="shared" si="144"/>
        <v>0.73495518565941098</v>
      </c>
      <c r="AJ271">
        <f t="shared" si="145"/>
        <v>0.79001280409731112</v>
      </c>
      <c r="AK271">
        <f t="shared" si="146"/>
        <v>0.80665813060179259</v>
      </c>
      <c r="AL271">
        <f t="shared" si="147"/>
        <v>0.77848911651728558</v>
      </c>
      <c r="AM271">
        <f t="shared" si="148"/>
        <v>0.81562099871959026</v>
      </c>
      <c r="AN271">
        <f t="shared" si="149"/>
        <v>0.83098591549295775</v>
      </c>
      <c r="AO271">
        <f t="shared" si="150"/>
        <v>0.8489116517285531</v>
      </c>
      <c r="AP271">
        <f t="shared" si="151"/>
        <v>0.88732394366197187</v>
      </c>
      <c r="AQ271">
        <f t="shared" si="152"/>
        <v>0.91037131882202305</v>
      </c>
      <c r="AR271">
        <f t="shared" si="153"/>
        <v>0.94750320102432783</v>
      </c>
      <c r="AS271">
        <f t="shared" si="154"/>
        <v>1</v>
      </c>
      <c r="AT271">
        <f t="shared" si="155"/>
        <v>0.99103713188220233</v>
      </c>
      <c r="AU271">
        <f t="shared" si="156"/>
        <v>0.971830985915493</v>
      </c>
      <c r="AV271">
        <f t="shared" si="157"/>
        <v>0.93854033290653005</v>
      </c>
      <c r="AW271">
        <f t="shared" si="158"/>
        <v>0.8924455825864277</v>
      </c>
      <c r="AX271">
        <f t="shared" si="159"/>
        <v>0.83738796414852756</v>
      </c>
      <c r="AY271">
        <f t="shared" si="160"/>
        <v>0.79769526248399492</v>
      </c>
      <c r="AZ271">
        <f t="shared" si="161"/>
        <v>0.64916773367477598</v>
      </c>
      <c r="BA271" s="9" t="s">
        <v>34</v>
      </c>
      <c r="BB271" t="str" cm="1">
        <f t="array" ref="BB271">_xlfn.SWITCH(MONTH($AA271),3,"봄",4,"봄",5,"봄",6,"여름",7,"여름",8,"여름",9,"가을",10,"가을",11,"가을",12,"겨울",1,"겨울",2,"겨울")</f>
        <v>가을</v>
      </c>
      <c r="BD271" t="str">
        <f t="shared" si="162"/>
        <v/>
      </c>
      <c r="BE271" s="6">
        <f>[1]ptemp!$F271</f>
        <v>14</v>
      </c>
      <c r="BF271">
        <f>[1]solar!$E271</f>
        <v>10</v>
      </c>
      <c r="BG271" t="str">
        <f t="shared" si="163"/>
        <v>0</v>
      </c>
      <c r="BH271" s="11"/>
      <c r="BI271">
        <f t="shared" si="164"/>
        <v>1</v>
      </c>
      <c r="BJ271">
        <f t="shared" si="165"/>
        <v>0</v>
      </c>
      <c r="BK271">
        <f t="shared" si="166"/>
        <v>3</v>
      </c>
      <c r="BL271">
        <f t="shared" si="167"/>
        <v>4</v>
      </c>
      <c r="BM271">
        <f t="shared" si="168"/>
        <v>18</v>
      </c>
      <c r="BN271" s="11">
        <v>29.3</v>
      </c>
      <c r="BO271">
        <f t="shared" si="169"/>
        <v>8</v>
      </c>
      <c r="BR271">
        <v>1</v>
      </c>
      <c r="BS271">
        <v>9</v>
      </c>
      <c r="BT271">
        <v>11</v>
      </c>
      <c r="BU271">
        <v>2</v>
      </c>
      <c r="BV271">
        <v>5</v>
      </c>
      <c r="BW271">
        <v>20</v>
      </c>
      <c r="BX271">
        <v>3</v>
      </c>
      <c r="BY271">
        <v>4</v>
      </c>
      <c r="BZ271">
        <v>18</v>
      </c>
      <c r="CA271">
        <v>4</v>
      </c>
      <c r="CB271">
        <v>4</v>
      </c>
      <c r="CC271">
        <v>11</v>
      </c>
      <c r="CE271" t="s">
        <v>82</v>
      </c>
      <c r="CF271">
        <v>4</v>
      </c>
      <c r="CG271">
        <v>20</v>
      </c>
      <c r="CH271" t="s">
        <v>81</v>
      </c>
      <c r="CI271">
        <v>13</v>
      </c>
      <c r="CJ271">
        <v>19</v>
      </c>
    </row>
    <row r="272" spans="1:88" ht="15.6">
      <c r="A272" s="2">
        <v>20210928</v>
      </c>
      <c r="B272" s="2">
        <v>580</v>
      </c>
      <c r="C272" s="2">
        <v>550</v>
      </c>
      <c r="D272" s="2">
        <v>530</v>
      </c>
      <c r="E272" s="2">
        <v>521</v>
      </c>
      <c r="F272" s="2">
        <v>525</v>
      </c>
      <c r="G272" s="2">
        <v>540</v>
      </c>
      <c r="H272" s="2">
        <v>564</v>
      </c>
      <c r="I272" s="2">
        <v>594</v>
      </c>
      <c r="J272" s="2">
        <v>613</v>
      </c>
      <c r="K272" s="2">
        <v>647</v>
      </c>
      <c r="L272" s="2">
        <v>669</v>
      </c>
      <c r="M272" s="2">
        <v>686</v>
      </c>
      <c r="N272" s="2">
        <v>704</v>
      </c>
      <c r="O272" s="2">
        <v>709</v>
      </c>
      <c r="P272" s="2">
        <v>749</v>
      </c>
      <c r="Q272" s="2">
        <v>787</v>
      </c>
      <c r="R272" s="2">
        <v>802</v>
      </c>
      <c r="S272" s="2">
        <v>816</v>
      </c>
      <c r="T272" s="2">
        <v>816</v>
      </c>
      <c r="U272" s="2">
        <v>807</v>
      </c>
      <c r="V272" s="2">
        <v>780</v>
      </c>
      <c r="W272" s="2">
        <v>736</v>
      </c>
      <c r="X272" s="2">
        <v>683</v>
      </c>
      <c r="Y272" s="2">
        <v>649</v>
      </c>
      <c r="AA272" s="4">
        <v>44467</v>
      </c>
      <c r="AB272">
        <f t="shared" si="137"/>
        <v>0.71078431372549022</v>
      </c>
      <c r="AC272">
        <f t="shared" si="138"/>
        <v>0.6740196078431373</v>
      </c>
      <c r="AD272">
        <f t="shared" si="139"/>
        <v>0.64950980392156865</v>
      </c>
      <c r="AE272">
        <f t="shared" si="140"/>
        <v>0.6384803921568627</v>
      </c>
      <c r="AF272">
        <f t="shared" si="141"/>
        <v>0.64338235294117652</v>
      </c>
      <c r="AG272">
        <f t="shared" si="142"/>
        <v>0.66176470588235292</v>
      </c>
      <c r="AH272">
        <f t="shared" si="143"/>
        <v>0.69117647058823528</v>
      </c>
      <c r="AI272">
        <f t="shared" si="144"/>
        <v>0.7279411764705882</v>
      </c>
      <c r="AJ272">
        <f t="shared" si="145"/>
        <v>0.75122549019607843</v>
      </c>
      <c r="AK272">
        <f t="shared" si="146"/>
        <v>0.79289215686274506</v>
      </c>
      <c r="AL272">
        <f t="shared" si="147"/>
        <v>0.81985294117647056</v>
      </c>
      <c r="AM272">
        <f t="shared" si="148"/>
        <v>0.84068627450980393</v>
      </c>
      <c r="AN272">
        <f t="shared" si="149"/>
        <v>0.86274509803921573</v>
      </c>
      <c r="AO272">
        <f t="shared" si="150"/>
        <v>0.86887254901960786</v>
      </c>
      <c r="AP272">
        <f t="shared" si="151"/>
        <v>0.91789215686274506</v>
      </c>
      <c r="AQ272">
        <f t="shared" si="152"/>
        <v>0.96446078431372551</v>
      </c>
      <c r="AR272">
        <f t="shared" si="153"/>
        <v>0.98284313725490191</v>
      </c>
      <c r="AS272">
        <f t="shared" si="154"/>
        <v>1</v>
      </c>
      <c r="AT272">
        <f t="shared" si="155"/>
        <v>1</v>
      </c>
      <c r="AU272">
        <f t="shared" si="156"/>
        <v>0.98897058823529416</v>
      </c>
      <c r="AV272">
        <f t="shared" si="157"/>
        <v>0.95588235294117652</v>
      </c>
      <c r="AW272">
        <f t="shared" si="158"/>
        <v>0.90196078431372551</v>
      </c>
      <c r="AX272">
        <f t="shared" si="159"/>
        <v>0.83700980392156865</v>
      </c>
      <c r="AY272">
        <f t="shared" si="160"/>
        <v>0.79534313725490191</v>
      </c>
      <c r="AZ272">
        <f t="shared" si="161"/>
        <v>0.6384803921568627</v>
      </c>
      <c r="BA272" s="6" t="s">
        <v>35</v>
      </c>
      <c r="BB272" t="str" cm="1">
        <f t="array" ref="BB272">_xlfn.SWITCH(MONTH($AA272),3,"봄",4,"봄",5,"봄",6,"여름",7,"여름",8,"여름",9,"가을",10,"가을",11,"가을",12,"겨울",1,"겨울",2,"겨울")</f>
        <v>가을</v>
      </c>
      <c r="BD272" t="str">
        <f t="shared" si="162"/>
        <v/>
      </c>
      <c r="BE272" s="6">
        <f>[1]ptemp!$F272</f>
        <v>14</v>
      </c>
      <c r="BF272">
        <f>[1]solar!$E272</f>
        <v>9</v>
      </c>
      <c r="BG272" t="str">
        <f t="shared" si="163"/>
        <v>0</v>
      </c>
      <c r="BH272" s="11"/>
      <c r="BI272">
        <f t="shared" si="164"/>
        <v>2</v>
      </c>
      <c r="BJ272">
        <f t="shared" si="165"/>
        <v>0</v>
      </c>
      <c r="BK272">
        <f t="shared" si="166"/>
        <v>3</v>
      </c>
      <c r="BL272">
        <f t="shared" si="167"/>
        <v>4</v>
      </c>
      <c r="BM272">
        <f t="shared" si="168"/>
        <v>18</v>
      </c>
      <c r="BN272" s="11">
        <v>30.2</v>
      </c>
      <c r="BO272">
        <f t="shared" si="169"/>
        <v>9</v>
      </c>
      <c r="BR272">
        <v>1</v>
      </c>
      <c r="BS272">
        <v>10</v>
      </c>
      <c r="BT272">
        <v>20</v>
      </c>
      <c r="BU272">
        <v>2</v>
      </c>
      <c r="BV272">
        <v>5</v>
      </c>
      <c r="BW272">
        <v>19</v>
      </c>
      <c r="BX272">
        <v>3</v>
      </c>
      <c r="BY272">
        <v>4</v>
      </c>
      <c r="BZ272">
        <v>19</v>
      </c>
      <c r="CA272">
        <v>4</v>
      </c>
      <c r="CB272">
        <v>4</v>
      </c>
      <c r="CC272">
        <v>11</v>
      </c>
      <c r="CE272" t="s">
        <v>82</v>
      </c>
      <c r="CF272">
        <v>4</v>
      </c>
      <c r="CG272">
        <v>18</v>
      </c>
      <c r="CH272" t="s">
        <v>81</v>
      </c>
      <c r="CI272">
        <v>14</v>
      </c>
      <c r="CJ272">
        <v>20</v>
      </c>
    </row>
    <row r="273" spans="1:88" ht="15.6">
      <c r="A273" s="2">
        <v>20210929</v>
      </c>
      <c r="B273" s="2">
        <v>602</v>
      </c>
      <c r="C273" s="2">
        <v>565</v>
      </c>
      <c r="D273" s="2">
        <v>537</v>
      </c>
      <c r="E273" s="2">
        <v>530</v>
      </c>
      <c r="F273" s="2">
        <v>534</v>
      </c>
      <c r="G273" s="2">
        <v>550</v>
      </c>
      <c r="H273" s="2">
        <v>576</v>
      </c>
      <c r="I273" s="2">
        <v>587</v>
      </c>
      <c r="J273" s="2">
        <v>610</v>
      </c>
      <c r="K273" s="2">
        <v>687</v>
      </c>
      <c r="L273" s="2">
        <v>665</v>
      </c>
      <c r="M273" s="2">
        <v>685</v>
      </c>
      <c r="N273" s="2">
        <v>725</v>
      </c>
      <c r="O273" s="2">
        <v>772</v>
      </c>
      <c r="P273" s="2">
        <v>786</v>
      </c>
      <c r="Q273" s="2">
        <v>795</v>
      </c>
      <c r="R273" s="2">
        <v>842</v>
      </c>
      <c r="S273" s="2">
        <v>867</v>
      </c>
      <c r="T273" s="2">
        <v>867</v>
      </c>
      <c r="U273" s="2">
        <v>849</v>
      </c>
      <c r="V273" s="2">
        <v>814</v>
      </c>
      <c r="W273" s="2">
        <v>768</v>
      </c>
      <c r="X273" s="2">
        <v>711</v>
      </c>
      <c r="Y273" s="2">
        <v>676</v>
      </c>
      <c r="AA273" s="4">
        <v>44468</v>
      </c>
      <c r="AB273">
        <f t="shared" si="137"/>
        <v>0.6943483275663207</v>
      </c>
      <c r="AC273">
        <f t="shared" si="138"/>
        <v>0.65167243367935412</v>
      </c>
      <c r="AD273">
        <f t="shared" si="139"/>
        <v>0.61937716262975784</v>
      </c>
      <c r="AE273">
        <f t="shared" si="140"/>
        <v>0.61130334486735871</v>
      </c>
      <c r="AF273">
        <f t="shared" si="141"/>
        <v>0.61591695501730104</v>
      </c>
      <c r="AG273">
        <f t="shared" si="142"/>
        <v>0.63437139561707034</v>
      </c>
      <c r="AH273">
        <f t="shared" si="143"/>
        <v>0.66435986159169547</v>
      </c>
      <c r="AI273">
        <f t="shared" si="144"/>
        <v>0.67704728950403692</v>
      </c>
      <c r="AJ273">
        <f t="shared" si="145"/>
        <v>0.70357554786620535</v>
      </c>
      <c r="AK273">
        <f t="shared" si="146"/>
        <v>0.79238754325259519</v>
      </c>
      <c r="AL273">
        <f t="shared" si="147"/>
        <v>0.76701268742791229</v>
      </c>
      <c r="AM273">
        <f t="shared" si="148"/>
        <v>0.79008073817762403</v>
      </c>
      <c r="AN273">
        <f t="shared" si="149"/>
        <v>0.8362168396770473</v>
      </c>
      <c r="AO273">
        <f t="shared" si="150"/>
        <v>0.89042675893886969</v>
      </c>
      <c r="AP273">
        <f t="shared" si="151"/>
        <v>0.90657439446366783</v>
      </c>
      <c r="AQ273">
        <f t="shared" si="152"/>
        <v>0.91695501730103801</v>
      </c>
      <c r="AR273">
        <f t="shared" si="153"/>
        <v>0.9711649365628604</v>
      </c>
      <c r="AS273">
        <f t="shared" si="154"/>
        <v>1</v>
      </c>
      <c r="AT273">
        <f t="shared" si="155"/>
        <v>1</v>
      </c>
      <c r="AU273">
        <f t="shared" si="156"/>
        <v>0.97923875432525953</v>
      </c>
      <c r="AV273">
        <f t="shared" si="157"/>
        <v>0.93886966551326412</v>
      </c>
      <c r="AW273">
        <f t="shared" si="158"/>
        <v>0.88581314878892736</v>
      </c>
      <c r="AX273">
        <f t="shared" si="159"/>
        <v>0.82006920415224915</v>
      </c>
      <c r="AY273">
        <f t="shared" si="160"/>
        <v>0.77970011534025374</v>
      </c>
      <c r="AZ273">
        <f t="shared" si="161"/>
        <v>0.61130334486735871</v>
      </c>
      <c r="BA273" s="8" t="s">
        <v>36</v>
      </c>
      <c r="BB273" t="str" cm="1">
        <f t="array" ref="BB273">_xlfn.SWITCH(MONTH($AA273),3,"봄",4,"봄",5,"봄",6,"여름",7,"여름",8,"여름",9,"가을",10,"가을",11,"가을",12,"겨울",1,"겨울",2,"겨울")</f>
        <v>가을</v>
      </c>
      <c r="BD273" t="str">
        <f t="shared" si="162"/>
        <v/>
      </c>
      <c r="BE273" s="6">
        <f>[1]ptemp!$F273</f>
        <v>15</v>
      </c>
      <c r="BF273">
        <f>[1]solar!$E273</f>
        <v>10</v>
      </c>
      <c r="BG273" t="str">
        <f t="shared" si="163"/>
        <v>1</v>
      </c>
      <c r="BH273" s="11">
        <v>13</v>
      </c>
      <c r="BI273">
        <f t="shared" si="164"/>
        <v>3</v>
      </c>
      <c r="BJ273">
        <f t="shared" si="165"/>
        <v>0</v>
      </c>
      <c r="BK273">
        <f t="shared" si="166"/>
        <v>3</v>
      </c>
      <c r="BL273">
        <f t="shared" si="167"/>
        <v>4</v>
      </c>
      <c r="BM273">
        <f t="shared" si="168"/>
        <v>18</v>
      </c>
      <c r="BN273" s="11">
        <v>31.8</v>
      </c>
      <c r="BO273">
        <f t="shared" si="169"/>
        <v>9</v>
      </c>
      <c r="BR273">
        <v>1</v>
      </c>
      <c r="BS273">
        <v>7</v>
      </c>
      <c r="BT273">
        <v>20</v>
      </c>
      <c r="BU273">
        <v>2</v>
      </c>
      <c r="BV273">
        <v>5</v>
      </c>
      <c r="BW273">
        <v>14</v>
      </c>
      <c r="BX273">
        <v>3</v>
      </c>
      <c r="BY273">
        <v>13</v>
      </c>
      <c r="BZ273">
        <v>19</v>
      </c>
      <c r="CA273">
        <v>4</v>
      </c>
      <c r="CB273">
        <v>5</v>
      </c>
      <c r="CC273">
        <v>19</v>
      </c>
      <c r="CE273" t="s">
        <v>82</v>
      </c>
      <c r="CF273">
        <v>4</v>
      </c>
      <c r="CG273">
        <v>21</v>
      </c>
      <c r="CH273" t="s">
        <v>81</v>
      </c>
      <c r="CI273">
        <v>13</v>
      </c>
      <c r="CJ273">
        <v>20</v>
      </c>
    </row>
    <row r="274" spans="1:88" ht="15.6">
      <c r="A274" s="2">
        <v>20210930</v>
      </c>
      <c r="B274" s="2">
        <v>624</v>
      </c>
      <c r="C274" s="2">
        <v>581</v>
      </c>
      <c r="D274" s="2">
        <v>559</v>
      </c>
      <c r="E274" s="2">
        <v>546</v>
      </c>
      <c r="F274" s="2">
        <v>544</v>
      </c>
      <c r="G274" s="2">
        <v>559</v>
      </c>
      <c r="H274" s="2">
        <v>586</v>
      </c>
      <c r="I274" s="2">
        <v>629</v>
      </c>
      <c r="J274" s="2">
        <v>682</v>
      </c>
      <c r="K274" s="2">
        <v>668</v>
      </c>
      <c r="L274" s="2">
        <v>670</v>
      </c>
      <c r="M274" s="2">
        <v>651</v>
      </c>
      <c r="N274" s="2">
        <v>639</v>
      </c>
      <c r="O274" s="2">
        <v>717</v>
      </c>
      <c r="P274" s="2">
        <v>705</v>
      </c>
      <c r="Q274" s="2">
        <v>790</v>
      </c>
      <c r="R274" s="2">
        <v>793</v>
      </c>
      <c r="S274" s="2">
        <v>795</v>
      </c>
      <c r="T274" s="2">
        <v>795</v>
      </c>
      <c r="U274" s="2">
        <v>784</v>
      </c>
      <c r="V274" s="2">
        <v>760</v>
      </c>
      <c r="W274" s="2">
        <v>719</v>
      </c>
      <c r="X274" s="2">
        <v>670</v>
      </c>
      <c r="Y274" s="2">
        <v>635</v>
      </c>
      <c r="AA274" s="4">
        <v>44469</v>
      </c>
      <c r="AB274">
        <f t="shared" si="137"/>
        <v>0.78490566037735854</v>
      </c>
      <c r="AC274">
        <f t="shared" si="138"/>
        <v>0.73081761006289303</v>
      </c>
      <c r="AD274">
        <f t="shared" si="139"/>
        <v>0.70314465408805027</v>
      </c>
      <c r="AE274">
        <f t="shared" si="140"/>
        <v>0.68679245283018864</v>
      </c>
      <c r="AF274">
        <f t="shared" si="141"/>
        <v>0.68427672955974839</v>
      </c>
      <c r="AG274">
        <f t="shared" si="142"/>
        <v>0.70314465408805027</v>
      </c>
      <c r="AH274">
        <f t="shared" si="143"/>
        <v>0.73710691823899366</v>
      </c>
      <c r="AI274">
        <f t="shared" si="144"/>
        <v>0.79119496855345917</v>
      </c>
      <c r="AJ274">
        <f t="shared" si="145"/>
        <v>0.85786163522012582</v>
      </c>
      <c r="AK274">
        <f t="shared" si="146"/>
        <v>0.84025157232704406</v>
      </c>
      <c r="AL274">
        <f t="shared" si="147"/>
        <v>0.84276729559748431</v>
      </c>
      <c r="AM274">
        <f t="shared" si="148"/>
        <v>0.81886792452830193</v>
      </c>
      <c r="AN274">
        <f t="shared" si="149"/>
        <v>0.80377358490566042</v>
      </c>
      <c r="AO274">
        <f t="shared" si="150"/>
        <v>0.90188679245283021</v>
      </c>
      <c r="AP274">
        <f t="shared" si="151"/>
        <v>0.8867924528301887</v>
      </c>
      <c r="AQ274">
        <f t="shared" si="152"/>
        <v>0.99371069182389937</v>
      </c>
      <c r="AR274">
        <f t="shared" si="153"/>
        <v>0.99748427672955975</v>
      </c>
      <c r="AS274">
        <f t="shared" si="154"/>
        <v>1</v>
      </c>
      <c r="AT274">
        <f t="shared" si="155"/>
        <v>1</v>
      </c>
      <c r="AU274">
        <f t="shared" si="156"/>
        <v>0.98616352201257862</v>
      </c>
      <c r="AV274">
        <f t="shared" si="157"/>
        <v>0.95597484276729561</v>
      </c>
      <c r="AW274">
        <f t="shared" si="158"/>
        <v>0.90440251572327046</v>
      </c>
      <c r="AX274">
        <f t="shared" si="159"/>
        <v>0.84276729559748431</v>
      </c>
      <c r="AY274">
        <f t="shared" si="160"/>
        <v>0.79874213836477992</v>
      </c>
      <c r="AZ274">
        <f t="shared" si="161"/>
        <v>0.68427672955974839</v>
      </c>
      <c r="BA274" s="9" t="s">
        <v>37</v>
      </c>
      <c r="BB274" t="str" cm="1">
        <f t="array" ref="BB274">_xlfn.SWITCH(MONTH($AA274),3,"봄",4,"봄",5,"봄",6,"여름",7,"여름",8,"여름",9,"가을",10,"가을",11,"가을",12,"겨울",1,"겨울",2,"겨울")</f>
        <v>가을</v>
      </c>
      <c r="BD274" t="str">
        <f t="shared" si="162"/>
        <v/>
      </c>
      <c r="BE274" s="6">
        <f>[1]ptemp!$F274</f>
        <v>14</v>
      </c>
      <c r="BF274">
        <f>[1]solar!$E274</f>
        <v>3</v>
      </c>
      <c r="BG274" t="str">
        <f t="shared" si="163"/>
        <v>1</v>
      </c>
      <c r="BH274" s="11">
        <v>27.9</v>
      </c>
      <c r="BI274">
        <f t="shared" si="164"/>
        <v>4</v>
      </c>
      <c r="BJ274">
        <f t="shared" si="165"/>
        <v>0</v>
      </c>
      <c r="BK274">
        <f t="shared" si="166"/>
        <v>3</v>
      </c>
      <c r="BL274">
        <f t="shared" si="167"/>
        <v>5</v>
      </c>
      <c r="BM274">
        <f t="shared" si="168"/>
        <v>18</v>
      </c>
      <c r="BN274" s="11">
        <v>27.6</v>
      </c>
      <c r="BO274">
        <f t="shared" si="169"/>
        <v>8</v>
      </c>
      <c r="BR274">
        <v>1</v>
      </c>
      <c r="BS274">
        <v>4</v>
      </c>
      <c r="BT274">
        <v>20</v>
      </c>
      <c r="BU274">
        <v>2</v>
      </c>
      <c r="BV274">
        <v>5</v>
      </c>
      <c r="BW274">
        <v>18</v>
      </c>
      <c r="BX274">
        <v>3</v>
      </c>
      <c r="BY274">
        <v>4</v>
      </c>
      <c r="BZ274">
        <v>19</v>
      </c>
      <c r="CA274">
        <v>4</v>
      </c>
      <c r="CB274">
        <v>5</v>
      </c>
      <c r="CC274">
        <v>19</v>
      </c>
      <c r="CE274" t="s">
        <v>82</v>
      </c>
      <c r="CF274">
        <v>7</v>
      </c>
      <c r="CG274">
        <v>20</v>
      </c>
      <c r="CH274" t="s">
        <v>81</v>
      </c>
      <c r="CI274">
        <v>13</v>
      </c>
      <c r="CJ274">
        <v>21</v>
      </c>
    </row>
    <row r="275" spans="1:88" ht="15.6">
      <c r="A275" s="2">
        <v>20211001</v>
      </c>
      <c r="B275" s="2">
        <v>589</v>
      </c>
      <c r="C275" s="2">
        <v>555</v>
      </c>
      <c r="D275" s="2">
        <v>536</v>
      </c>
      <c r="E275" s="2">
        <v>526</v>
      </c>
      <c r="F275" s="2">
        <v>523</v>
      </c>
      <c r="G275" s="2">
        <v>538</v>
      </c>
      <c r="H275" s="2">
        <v>559</v>
      </c>
      <c r="I275" s="2">
        <v>568</v>
      </c>
      <c r="J275" s="2">
        <v>570</v>
      </c>
      <c r="K275" s="2">
        <v>573</v>
      </c>
      <c r="L275" s="2">
        <v>615</v>
      </c>
      <c r="M275" s="2">
        <v>618</v>
      </c>
      <c r="N275" s="2">
        <v>617</v>
      </c>
      <c r="O275" s="2">
        <v>623</v>
      </c>
      <c r="P275" s="2">
        <v>660</v>
      </c>
      <c r="Q275" s="2">
        <v>696</v>
      </c>
      <c r="R275" s="2">
        <v>755</v>
      </c>
      <c r="S275" s="2">
        <v>799</v>
      </c>
      <c r="T275" s="2">
        <v>791</v>
      </c>
      <c r="U275" s="2">
        <v>765</v>
      </c>
      <c r="V275" s="2">
        <v>736</v>
      </c>
      <c r="W275" s="2">
        <v>697</v>
      </c>
      <c r="X275" s="2">
        <v>653</v>
      </c>
      <c r="Y275" s="2">
        <v>622</v>
      </c>
      <c r="AA275" s="4">
        <v>44470</v>
      </c>
      <c r="AB275">
        <f t="shared" si="137"/>
        <v>0.73717146433041303</v>
      </c>
      <c r="AC275">
        <f t="shared" si="138"/>
        <v>0.69461827284105127</v>
      </c>
      <c r="AD275">
        <f t="shared" si="139"/>
        <v>0.67083854818523159</v>
      </c>
      <c r="AE275">
        <f t="shared" si="140"/>
        <v>0.65832290362953694</v>
      </c>
      <c r="AF275">
        <f t="shared" si="141"/>
        <v>0.65456821026282852</v>
      </c>
      <c r="AG275">
        <f t="shared" si="142"/>
        <v>0.67334167709637049</v>
      </c>
      <c r="AH275">
        <f t="shared" si="143"/>
        <v>0.69962453066332919</v>
      </c>
      <c r="AI275">
        <f t="shared" si="144"/>
        <v>0.71088861076345433</v>
      </c>
      <c r="AJ275">
        <f t="shared" si="145"/>
        <v>0.71339173967459324</v>
      </c>
      <c r="AK275">
        <f t="shared" si="146"/>
        <v>0.71714643304130166</v>
      </c>
      <c r="AL275">
        <f t="shared" si="147"/>
        <v>0.76971214017521905</v>
      </c>
      <c r="AM275">
        <f t="shared" si="148"/>
        <v>0.77346683354192736</v>
      </c>
      <c r="AN275">
        <f t="shared" si="149"/>
        <v>0.77221526908635796</v>
      </c>
      <c r="AO275">
        <f t="shared" si="150"/>
        <v>0.77972465581977468</v>
      </c>
      <c r="AP275">
        <f t="shared" si="151"/>
        <v>0.82603254067584475</v>
      </c>
      <c r="AQ275">
        <f t="shared" si="152"/>
        <v>0.87108886107634542</v>
      </c>
      <c r="AR275">
        <f t="shared" si="153"/>
        <v>0.9449311639549437</v>
      </c>
      <c r="AS275">
        <f t="shared" si="154"/>
        <v>1</v>
      </c>
      <c r="AT275">
        <f t="shared" si="155"/>
        <v>0.98998748435544426</v>
      </c>
      <c r="AU275">
        <f t="shared" si="156"/>
        <v>0.95744680851063835</v>
      </c>
      <c r="AV275">
        <f t="shared" si="157"/>
        <v>0.92115143929912391</v>
      </c>
      <c r="AW275">
        <f t="shared" si="158"/>
        <v>0.87234042553191493</v>
      </c>
      <c r="AX275">
        <f t="shared" si="159"/>
        <v>0.81727158948685852</v>
      </c>
      <c r="AY275">
        <f t="shared" si="160"/>
        <v>0.77847309136420528</v>
      </c>
      <c r="AZ275">
        <f t="shared" si="161"/>
        <v>0.65456821026282852</v>
      </c>
      <c r="BA275" s="6" t="s">
        <v>38</v>
      </c>
      <c r="BB275" t="str" cm="1">
        <f t="array" ref="BB275">_xlfn.SWITCH(MONTH($AA275),3,"봄",4,"봄",5,"봄",6,"여름",7,"여름",8,"여름",9,"가을",10,"가을",11,"가을",12,"겨울",1,"겨울",2,"겨울")</f>
        <v>가을</v>
      </c>
      <c r="BD275" t="str">
        <f t="shared" si="162"/>
        <v/>
      </c>
      <c r="BE275" s="6">
        <f>[1]ptemp!$F275</f>
        <v>10</v>
      </c>
      <c r="BF275">
        <f>[1]solar!$E275</f>
        <v>12</v>
      </c>
      <c r="BG275" t="str">
        <f t="shared" si="163"/>
        <v>0</v>
      </c>
      <c r="BH275" s="11"/>
      <c r="BI275">
        <f t="shared" si="164"/>
        <v>5</v>
      </c>
      <c r="BJ275">
        <f t="shared" si="165"/>
        <v>0</v>
      </c>
      <c r="BK275">
        <f t="shared" si="166"/>
        <v>3</v>
      </c>
      <c r="BL275">
        <f t="shared" si="167"/>
        <v>5</v>
      </c>
      <c r="BM275">
        <f t="shared" si="168"/>
        <v>18</v>
      </c>
      <c r="BN275" s="11">
        <v>20.100000000000001</v>
      </c>
      <c r="BO275">
        <f t="shared" si="169"/>
        <v>6</v>
      </c>
      <c r="BR275">
        <v>1</v>
      </c>
      <c r="BS275">
        <v>5</v>
      </c>
      <c r="BT275">
        <v>20</v>
      </c>
      <c r="BU275">
        <v>2</v>
      </c>
      <c r="BV275">
        <v>5</v>
      </c>
      <c r="BW275">
        <v>19</v>
      </c>
      <c r="BX275">
        <v>3</v>
      </c>
      <c r="BY275">
        <v>13</v>
      </c>
      <c r="BZ275">
        <v>19</v>
      </c>
      <c r="CA275">
        <v>4</v>
      </c>
      <c r="CB275">
        <v>5</v>
      </c>
      <c r="CC275">
        <v>19</v>
      </c>
      <c r="CE275" t="s">
        <v>82</v>
      </c>
      <c r="CF275">
        <v>5</v>
      </c>
      <c r="CG275">
        <v>14</v>
      </c>
      <c r="CH275" t="s">
        <v>81</v>
      </c>
      <c r="CI275">
        <v>15</v>
      </c>
      <c r="CJ275">
        <v>19</v>
      </c>
    </row>
    <row r="276" spans="1:88" ht="15.6">
      <c r="A276" s="2">
        <v>20211002</v>
      </c>
      <c r="B276" s="2">
        <v>578</v>
      </c>
      <c r="C276" s="2">
        <v>548</v>
      </c>
      <c r="D276" s="2">
        <v>528</v>
      </c>
      <c r="E276" s="2">
        <v>516</v>
      </c>
      <c r="F276" s="2">
        <v>516</v>
      </c>
      <c r="G276" s="2">
        <v>529</v>
      </c>
      <c r="H276" s="2">
        <v>544</v>
      </c>
      <c r="I276" s="2">
        <v>527</v>
      </c>
      <c r="J276" s="2">
        <v>509</v>
      </c>
      <c r="K276" s="2">
        <v>513</v>
      </c>
      <c r="L276" s="2">
        <v>523</v>
      </c>
      <c r="M276" s="2">
        <v>525</v>
      </c>
      <c r="N276" s="2">
        <v>540</v>
      </c>
      <c r="O276" s="2">
        <v>567</v>
      </c>
      <c r="P276" s="2">
        <v>604</v>
      </c>
      <c r="Q276" s="2">
        <v>648</v>
      </c>
      <c r="R276" s="2">
        <v>714</v>
      </c>
      <c r="S276" s="2">
        <v>765</v>
      </c>
      <c r="T276" s="2">
        <v>773</v>
      </c>
      <c r="U276" s="2">
        <v>754</v>
      </c>
      <c r="V276" s="2">
        <v>730</v>
      </c>
      <c r="W276" s="2">
        <v>696</v>
      </c>
      <c r="X276" s="2">
        <v>653</v>
      </c>
      <c r="Y276" s="2">
        <v>620</v>
      </c>
      <c r="AA276" s="4">
        <v>44471</v>
      </c>
      <c r="AB276">
        <f t="shared" si="137"/>
        <v>0.74773609314359635</v>
      </c>
      <c r="AC276">
        <f t="shared" si="138"/>
        <v>0.70892626131953429</v>
      </c>
      <c r="AD276">
        <f t="shared" si="139"/>
        <v>0.68305304010349288</v>
      </c>
      <c r="AE276">
        <f t="shared" si="140"/>
        <v>0.66752910737386806</v>
      </c>
      <c r="AF276">
        <f t="shared" si="141"/>
        <v>0.66752910737386806</v>
      </c>
      <c r="AG276">
        <f t="shared" si="142"/>
        <v>0.68434670116429497</v>
      </c>
      <c r="AH276">
        <f t="shared" si="143"/>
        <v>0.70375161707632605</v>
      </c>
      <c r="AI276">
        <f t="shared" si="144"/>
        <v>0.68175937904269079</v>
      </c>
      <c r="AJ276">
        <f t="shared" si="145"/>
        <v>0.65847347994825356</v>
      </c>
      <c r="AK276">
        <f t="shared" si="146"/>
        <v>0.6636481241914618</v>
      </c>
      <c r="AL276">
        <f t="shared" si="147"/>
        <v>0.67658473479948256</v>
      </c>
      <c r="AM276">
        <f t="shared" si="148"/>
        <v>0.67917205692108662</v>
      </c>
      <c r="AN276">
        <f t="shared" si="149"/>
        <v>0.6985769728331177</v>
      </c>
      <c r="AO276">
        <f t="shared" si="150"/>
        <v>0.73350582147477361</v>
      </c>
      <c r="AP276">
        <f t="shared" si="151"/>
        <v>0.78137128072445017</v>
      </c>
      <c r="AQ276">
        <f t="shared" si="152"/>
        <v>0.83829236739974122</v>
      </c>
      <c r="AR276">
        <f t="shared" si="153"/>
        <v>0.92367399741267786</v>
      </c>
      <c r="AS276">
        <f t="shared" si="154"/>
        <v>0.98965071151358341</v>
      </c>
      <c r="AT276">
        <f t="shared" si="155"/>
        <v>1</v>
      </c>
      <c r="AU276">
        <f t="shared" si="156"/>
        <v>0.97542043984476068</v>
      </c>
      <c r="AV276">
        <f t="shared" si="157"/>
        <v>0.94437257438551103</v>
      </c>
      <c r="AW276">
        <f t="shared" si="158"/>
        <v>0.90038809831824063</v>
      </c>
      <c r="AX276">
        <f t="shared" si="159"/>
        <v>0.84476067270375166</v>
      </c>
      <c r="AY276">
        <f t="shared" si="160"/>
        <v>0.80206985769728334</v>
      </c>
      <c r="AZ276">
        <f t="shared" si="161"/>
        <v>0.65847347994825356</v>
      </c>
      <c r="BA276" s="8" t="s">
        <v>39</v>
      </c>
      <c r="BB276" t="str" cm="1">
        <f t="array" ref="BB276">_xlfn.SWITCH(MONTH($AA276),3,"봄",4,"봄",5,"봄",6,"여름",7,"여름",8,"여름",9,"가을",10,"가을",11,"가을",12,"겨울",1,"겨울",2,"겨울")</f>
        <v>가을</v>
      </c>
      <c r="BD276" t="str">
        <f t="shared" si="162"/>
        <v>휴일</v>
      </c>
      <c r="BE276" s="6">
        <f>[1]ptemp!$F276</f>
        <v>10</v>
      </c>
      <c r="BF276">
        <f>[1]solar!$E276</f>
        <v>12</v>
      </c>
      <c r="BG276" t="str">
        <f t="shared" si="163"/>
        <v>0</v>
      </c>
      <c r="BH276" s="11"/>
      <c r="BI276">
        <f t="shared" si="164"/>
        <v>6</v>
      </c>
      <c r="BJ276">
        <f t="shared" si="165"/>
        <v>1</v>
      </c>
      <c r="BK276">
        <f t="shared" si="166"/>
        <v>3</v>
      </c>
      <c r="BL276">
        <f t="shared" si="167"/>
        <v>9</v>
      </c>
      <c r="BM276">
        <f t="shared" si="168"/>
        <v>19</v>
      </c>
      <c r="BN276" s="11">
        <v>20.3</v>
      </c>
      <c r="BO276">
        <f t="shared" si="169"/>
        <v>6</v>
      </c>
      <c r="BR276">
        <v>1</v>
      </c>
      <c r="BS276">
        <v>11</v>
      </c>
      <c r="BT276">
        <v>21</v>
      </c>
      <c r="BU276">
        <v>2</v>
      </c>
      <c r="BV276">
        <v>5</v>
      </c>
      <c r="BW276">
        <v>20</v>
      </c>
      <c r="BX276">
        <v>3</v>
      </c>
      <c r="BY276">
        <v>13</v>
      </c>
      <c r="BZ276">
        <v>19</v>
      </c>
      <c r="CA276">
        <v>4</v>
      </c>
      <c r="CB276">
        <v>4</v>
      </c>
      <c r="CC276">
        <v>19</v>
      </c>
      <c r="CE276" t="s">
        <v>82</v>
      </c>
      <c r="CF276">
        <v>5</v>
      </c>
      <c r="CG276">
        <v>20</v>
      </c>
      <c r="CH276" t="s">
        <v>81</v>
      </c>
      <c r="CI276">
        <v>13</v>
      </c>
      <c r="CJ276">
        <v>19</v>
      </c>
    </row>
    <row r="277" spans="1:88" ht="15.6">
      <c r="A277" s="2">
        <v>20211003</v>
      </c>
      <c r="B277" s="2">
        <v>574</v>
      </c>
      <c r="C277" s="2">
        <v>539</v>
      </c>
      <c r="D277" s="2">
        <v>519</v>
      </c>
      <c r="E277" s="2">
        <v>505</v>
      </c>
      <c r="F277" s="2">
        <v>505</v>
      </c>
      <c r="G277" s="2">
        <v>517</v>
      </c>
      <c r="H277" s="2">
        <v>528</v>
      </c>
      <c r="I277" s="2">
        <v>500</v>
      </c>
      <c r="J277" s="2">
        <v>465</v>
      </c>
      <c r="K277" s="2">
        <v>471</v>
      </c>
      <c r="L277" s="2">
        <v>498</v>
      </c>
      <c r="M277" s="2">
        <v>494</v>
      </c>
      <c r="N277" s="2">
        <v>514</v>
      </c>
      <c r="O277" s="2">
        <v>541</v>
      </c>
      <c r="P277" s="2">
        <v>589</v>
      </c>
      <c r="Q277" s="2">
        <v>633</v>
      </c>
      <c r="R277" s="2">
        <v>701</v>
      </c>
      <c r="S277" s="2">
        <v>760</v>
      </c>
      <c r="T277" s="2">
        <v>771</v>
      </c>
      <c r="U277" s="2">
        <v>753</v>
      </c>
      <c r="V277" s="2">
        <v>732</v>
      </c>
      <c r="W277" s="2">
        <v>701</v>
      </c>
      <c r="X277" s="2">
        <v>659</v>
      </c>
      <c r="Y277" s="2">
        <v>620</v>
      </c>
      <c r="AA277" s="4">
        <v>44472</v>
      </c>
      <c r="AB277">
        <f t="shared" si="137"/>
        <v>0.74448767833981844</v>
      </c>
      <c r="AC277">
        <f t="shared" si="138"/>
        <v>0.69909208819714652</v>
      </c>
      <c r="AD277">
        <f t="shared" si="139"/>
        <v>0.6731517509727627</v>
      </c>
      <c r="AE277">
        <f t="shared" si="140"/>
        <v>0.65499351491569391</v>
      </c>
      <c r="AF277">
        <f t="shared" si="141"/>
        <v>0.65499351491569391</v>
      </c>
      <c r="AG277">
        <f t="shared" si="142"/>
        <v>0.6705577172503242</v>
      </c>
      <c r="AH277">
        <f t="shared" si="143"/>
        <v>0.68482490272373542</v>
      </c>
      <c r="AI277">
        <f t="shared" si="144"/>
        <v>0.64850843060959795</v>
      </c>
      <c r="AJ277">
        <f t="shared" si="145"/>
        <v>0.60311284046692604</v>
      </c>
      <c r="AK277">
        <f t="shared" si="146"/>
        <v>0.6108949416342413</v>
      </c>
      <c r="AL277">
        <f t="shared" si="147"/>
        <v>0.64591439688715957</v>
      </c>
      <c r="AM277">
        <f t="shared" si="148"/>
        <v>0.6407263294422828</v>
      </c>
      <c r="AN277">
        <f t="shared" si="149"/>
        <v>0.66666666666666663</v>
      </c>
      <c r="AO277">
        <f t="shared" si="150"/>
        <v>0.7016861219195849</v>
      </c>
      <c r="AP277">
        <f t="shared" si="151"/>
        <v>0.76394293125810631</v>
      </c>
      <c r="AQ277">
        <f t="shared" si="152"/>
        <v>0.82101167315175094</v>
      </c>
      <c r="AR277">
        <f t="shared" si="153"/>
        <v>0.90920881971465628</v>
      </c>
      <c r="AS277">
        <f t="shared" si="154"/>
        <v>0.9857328145265889</v>
      </c>
      <c r="AT277">
        <f t="shared" si="155"/>
        <v>1</v>
      </c>
      <c r="AU277">
        <f t="shared" si="156"/>
        <v>0.97665369649805445</v>
      </c>
      <c r="AV277">
        <f t="shared" si="157"/>
        <v>0.94941634241245132</v>
      </c>
      <c r="AW277">
        <f t="shared" si="158"/>
        <v>0.90920881971465628</v>
      </c>
      <c r="AX277">
        <f t="shared" si="159"/>
        <v>0.85473411154345003</v>
      </c>
      <c r="AY277">
        <f t="shared" si="160"/>
        <v>0.80415045395590146</v>
      </c>
      <c r="AZ277">
        <f t="shared" si="161"/>
        <v>0.60311284046692604</v>
      </c>
      <c r="BA277" s="9" t="s">
        <v>40</v>
      </c>
      <c r="BB277" t="str" cm="1">
        <f t="array" ref="BB277">_xlfn.SWITCH(MONTH($AA277),3,"봄",4,"봄",5,"봄",6,"여름",7,"여름",8,"여름",9,"가을",10,"가을",11,"가을",12,"겨울",1,"겨울",2,"겨울")</f>
        <v>가을</v>
      </c>
      <c r="BC277" s="10" t="s">
        <v>49</v>
      </c>
      <c r="BD277" t="str">
        <f t="shared" si="162"/>
        <v>휴일</v>
      </c>
      <c r="BE277" s="6">
        <f>[1]ptemp!$F277</f>
        <v>10</v>
      </c>
      <c r="BF277">
        <f>[1]solar!$E277</f>
        <v>13</v>
      </c>
      <c r="BG277" t="str">
        <f t="shared" si="163"/>
        <v>0</v>
      </c>
      <c r="BH277" s="11"/>
      <c r="BI277">
        <f t="shared" si="164"/>
        <v>7</v>
      </c>
      <c r="BJ277">
        <f t="shared" si="165"/>
        <v>3</v>
      </c>
      <c r="BK277">
        <f t="shared" si="166"/>
        <v>3</v>
      </c>
      <c r="BL277">
        <f t="shared" si="167"/>
        <v>9</v>
      </c>
      <c r="BM277">
        <f t="shared" si="168"/>
        <v>19</v>
      </c>
      <c r="BN277" s="11">
        <v>20.2</v>
      </c>
      <c r="BO277">
        <f t="shared" si="169"/>
        <v>6</v>
      </c>
      <c r="BR277">
        <v>1</v>
      </c>
      <c r="BS277">
        <v>11</v>
      </c>
      <c r="BT277">
        <v>21</v>
      </c>
      <c r="BU277">
        <v>2</v>
      </c>
      <c r="BV277">
        <v>5</v>
      </c>
      <c r="BW277">
        <v>18</v>
      </c>
      <c r="BX277">
        <v>3</v>
      </c>
      <c r="BY277">
        <v>4</v>
      </c>
      <c r="BZ277">
        <v>19</v>
      </c>
      <c r="CA277">
        <v>4</v>
      </c>
      <c r="CB277">
        <v>4</v>
      </c>
      <c r="CC277">
        <v>19</v>
      </c>
      <c r="CE277" t="s">
        <v>82</v>
      </c>
      <c r="CF277">
        <v>12</v>
      </c>
      <c r="CG277">
        <v>21</v>
      </c>
      <c r="CH277" t="s">
        <v>81</v>
      </c>
      <c r="CI277">
        <v>13</v>
      </c>
      <c r="CJ277">
        <v>19</v>
      </c>
    </row>
    <row r="278" spans="1:88" ht="15.6">
      <c r="A278" s="2">
        <v>20211004</v>
      </c>
      <c r="B278" s="2">
        <v>576</v>
      </c>
      <c r="C278" s="2">
        <v>545</v>
      </c>
      <c r="D278" s="2">
        <v>524</v>
      </c>
      <c r="E278" s="2">
        <v>508</v>
      </c>
      <c r="F278" s="2">
        <v>511</v>
      </c>
      <c r="G278" s="2">
        <v>523</v>
      </c>
      <c r="H278" s="2">
        <v>546</v>
      </c>
      <c r="I278" s="2">
        <v>537</v>
      </c>
      <c r="J278" s="2">
        <v>536</v>
      </c>
      <c r="K278" s="2">
        <v>578</v>
      </c>
      <c r="L278" s="2">
        <v>618</v>
      </c>
      <c r="M278" s="2">
        <v>594</v>
      </c>
      <c r="N278" s="2">
        <v>635</v>
      </c>
      <c r="O278" s="2">
        <v>609</v>
      </c>
      <c r="P278" s="2">
        <v>644</v>
      </c>
      <c r="Q278" s="2">
        <v>683</v>
      </c>
      <c r="R278" s="2">
        <v>753</v>
      </c>
      <c r="S278" s="2">
        <v>792</v>
      </c>
      <c r="T278" s="2">
        <v>806</v>
      </c>
      <c r="U278" s="2">
        <v>784</v>
      </c>
      <c r="V278" s="2">
        <v>755</v>
      </c>
      <c r="W278" s="2">
        <v>712</v>
      </c>
      <c r="X278" s="2">
        <v>661</v>
      </c>
      <c r="Y278" s="2">
        <v>623</v>
      </c>
      <c r="AA278" s="4">
        <v>44473</v>
      </c>
      <c r="AB278">
        <f t="shared" si="137"/>
        <v>0.71464019851116622</v>
      </c>
      <c r="AC278">
        <f t="shared" si="138"/>
        <v>0.67617866004962779</v>
      </c>
      <c r="AD278">
        <f t="shared" si="139"/>
        <v>0.65012406947890822</v>
      </c>
      <c r="AE278">
        <f t="shared" si="140"/>
        <v>0.63027295285359797</v>
      </c>
      <c r="AF278">
        <f t="shared" si="141"/>
        <v>0.63399503722084372</v>
      </c>
      <c r="AG278">
        <f t="shared" si="142"/>
        <v>0.64888337468982626</v>
      </c>
      <c r="AH278">
        <f t="shared" si="143"/>
        <v>0.67741935483870963</v>
      </c>
      <c r="AI278">
        <f t="shared" si="144"/>
        <v>0.66625310173697272</v>
      </c>
      <c r="AJ278">
        <f t="shared" si="145"/>
        <v>0.66501240694789077</v>
      </c>
      <c r="AK278">
        <f t="shared" si="146"/>
        <v>0.71712158808933002</v>
      </c>
      <c r="AL278">
        <f t="shared" si="147"/>
        <v>0.76674937965260548</v>
      </c>
      <c r="AM278">
        <f t="shared" si="148"/>
        <v>0.73697270471464016</v>
      </c>
      <c r="AN278">
        <f t="shared" si="149"/>
        <v>0.78784119106699757</v>
      </c>
      <c r="AO278">
        <f t="shared" si="150"/>
        <v>0.75558312655086846</v>
      </c>
      <c r="AP278">
        <f t="shared" si="151"/>
        <v>0.79900744416873448</v>
      </c>
      <c r="AQ278">
        <f t="shared" si="152"/>
        <v>0.84739454094292799</v>
      </c>
      <c r="AR278">
        <f t="shared" si="153"/>
        <v>0.93424317617866004</v>
      </c>
      <c r="AS278">
        <f t="shared" si="154"/>
        <v>0.98263027295285355</v>
      </c>
      <c r="AT278">
        <f t="shared" si="155"/>
        <v>1</v>
      </c>
      <c r="AU278">
        <f t="shared" si="156"/>
        <v>0.97270471464019848</v>
      </c>
      <c r="AV278">
        <f t="shared" si="157"/>
        <v>0.93672456575682383</v>
      </c>
      <c r="AW278">
        <f t="shared" si="158"/>
        <v>0.88337468982630274</v>
      </c>
      <c r="AX278">
        <f t="shared" si="159"/>
        <v>0.82009925558312657</v>
      </c>
      <c r="AY278">
        <f t="shared" si="160"/>
        <v>0.77295285359801491</v>
      </c>
      <c r="AZ278">
        <f t="shared" si="161"/>
        <v>0.63027295285359797</v>
      </c>
      <c r="BA278" s="6" t="s">
        <v>34</v>
      </c>
      <c r="BB278" t="str" cm="1">
        <f t="array" ref="BB278">_xlfn.SWITCH(MONTH($AA278),3,"봄",4,"봄",5,"봄",6,"여름",7,"여름",8,"여름",9,"가을",10,"가을",11,"가을",12,"겨울",1,"겨울",2,"겨울")</f>
        <v>가을</v>
      </c>
      <c r="BC278" s="10" t="s">
        <v>47</v>
      </c>
      <c r="BD278" t="str">
        <f t="shared" si="162"/>
        <v>휴일</v>
      </c>
      <c r="BE278" s="6">
        <f>[1]ptemp!$F278</f>
        <v>12</v>
      </c>
      <c r="BF278">
        <f>[1]solar!$E278</f>
        <v>12</v>
      </c>
      <c r="BG278" t="str">
        <f t="shared" si="163"/>
        <v>0</v>
      </c>
      <c r="BH278" s="11"/>
      <c r="BI278">
        <f t="shared" si="164"/>
        <v>1</v>
      </c>
      <c r="BJ278">
        <f t="shared" si="165"/>
        <v>3</v>
      </c>
      <c r="BK278">
        <f t="shared" si="166"/>
        <v>3</v>
      </c>
      <c r="BL278">
        <f t="shared" si="167"/>
        <v>4</v>
      </c>
      <c r="BM278">
        <f t="shared" si="168"/>
        <v>19</v>
      </c>
      <c r="BN278" s="11">
        <v>22.6</v>
      </c>
      <c r="BO278">
        <f t="shared" si="169"/>
        <v>7</v>
      </c>
      <c r="BR278">
        <v>1</v>
      </c>
      <c r="BS278">
        <v>4</v>
      </c>
      <c r="BT278">
        <v>20</v>
      </c>
      <c r="BU278">
        <v>2</v>
      </c>
      <c r="BV278">
        <v>5</v>
      </c>
      <c r="BW278">
        <v>20</v>
      </c>
      <c r="BX278">
        <v>3</v>
      </c>
      <c r="BY278">
        <v>4</v>
      </c>
      <c r="BZ278">
        <v>18</v>
      </c>
      <c r="CA278">
        <v>4</v>
      </c>
      <c r="CB278">
        <v>5</v>
      </c>
      <c r="CC278">
        <v>19</v>
      </c>
      <c r="CE278" t="s">
        <v>82</v>
      </c>
      <c r="CF278">
        <v>4</v>
      </c>
      <c r="CG278">
        <v>20</v>
      </c>
      <c r="CH278" t="s">
        <v>81</v>
      </c>
      <c r="CI278">
        <v>11</v>
      </c>
      <c r="CJ278">
        <v>19</v>
      </c>
    </row>
    <row r="279" spans="1:88" ht="15.6">
      <c r="A279" s="2">
        <v>20211005</v>
      </c>
      <c r="B279" s="2">
        <v>577</v>
      </c>
      <c r="C279" s="2">
        <v>544</v>
      </c>
      <c r="D279" s="2">
        <v>525</v>
      </c>
      <c r="E279" s="2">
        <v>511</v>
      </c>
      <c r="F279" s="2">
        <v>514</v>
      </c>
      <c r="G279" s="2">
        <v>531</v>
      </c>
      <c r="H279" s="2">
        <v>561</v>
      </c>
      <c r="I279" s="2">
        <v>577</v>
      </c>
      <c r="J279" s="2">
        <v>602</v>
      </c>
      <c r="K279" s="2">
        <v>651</v>
      </c>
      <c r="L279" s="2">
        <v>654</v>
      </c>
      <c r="M279" s="2">
        <v>674</v>
      </c>
      <c r="N279" s="2">
        <v>696</v>
      </c>
      <c r="O279" s="2">
        <v>736</v>
      </c>
      <c r="P279" s="2">
        <v>779</v>
      </c>
      <c r="Q279" s="2">
        <v>807</v>
      </c>
      <c r="R279" s="2">
        <v>841</v>
      </c>
      <c r="S279" s="2">
        <v>864</v>
      </c>
      <c r="T279" s="2">
        <v>861</v>
      </c>
      <c r="U279" s="2">
        <v>840</v>
      </c>
      <c r="V279" s="2">
        <v>808</v>
      </c>
      <c r="W279" s="2">
        <v>754</v>
      </c>
      <c r="X279" s="2">
        <v>699</v>
      </c>
      <c r="Y279" s="2">
        <v>657</v>
      </c>
      <c r="AA279" s="4">
        <v>44474</v>
      </c>
      <c r="AB279">
        <f t="shared" si="137"/>
        <v>0.66782407407407407</v>
      </c>
      <c r="AC279">
        <f t="shared" si="138"/>
        <v>0.62962962962962965</v>
      </c>
      <c r="AD279">
        <f t="shared" si="139"/>
        <v>0.60763888888888884</v>
      </c>
      <c r="AE279">
        <f t="shared" si="140"/>
        <v>0.59143518518518523</v>
      </c>
      <c r="AF279">
        <f t="shared" si="141"/>
        <v>0.59490740740740744</v>
      </c>
      <c r="AG279">
        <f t="shared" si="142"/>
        <v>0.61458333333333337</v>
      </c>
      <c r="AH279">
        <f t="shared" si="143"/>
        <v>0.64930555555555558</v>
      </c>
      <c r="AI279">
        <f t="shared" si="144"/>
        <v>0.66782407407407407</v>
      </c>
      <c r="AJ279">
        <f t="shared" si="145"/>
        <v>0.6967592592592593</v>
      </c>
      <c r="AK279">
        <f t="shared" si="146"/>
        <v>0.75347222222222221</v>
      </c>
      <c r="AL279">
        <f t="shared" si="147"/>
        <v>0.75694444444444442</v>
      </c>
      <c r="AM279">
        <f t="shared" si="148"/>
        <v>0.78009259259259256</v>
      </c>
      <c r="AN279">
        <f t="shared" si="149"/>
        <v>0.80555555555555558</v>
      </c>
      <c r="AO279">
        <f t="shared" si="150"/>
        <v>0.85185185185185186</v>
      </c>
      <c r="AP279">
        <f t="shared" si="151"/>
        <v>0.90162037037037035</v>
      </c>
      <c r="AQ279">
        <f t="shared" si="152"/>
        <v>0.93402777777777779</v>
      </c>
      <c r="AR279">
        <f t="shared" si="153"/>
        <v>0.97337962962962965</v>
      </c>
      <c r="AS279">
        <f t="shared" si="154"/>
        <v>1</v>
      </c>
      <c r="AT279">
        <f t="shared" si="155"/>
        <v>0.99652777777777779</v>
      </c>
      <c r="AU279">
        <f t="shared" si="156"/>
        <v>0.97222222222222221</v>
      </c>
      <c r="AV279">
        <f t="shared" si="157"/>
        <v>0.93518518518518523</v>
      </c>
      <c r="AW279">
        <f t="shared" si="158"/>
        <v>0.87268518518518523</v>
      </c>
      <c r="AX279">
        <f t="shared" si="159"/>
        <v>0.80902777777777779</v>
      </c>
      <c r="AY279">
        <f t="shared" si="160"/>
        <v>0.76041666666666663</v>
      </c>
      <c r="AZ279">
        <f t="shared" si="161"/>
        <v>0.59143518518518523</v>
      </c>
      <c r="BA279" s="8" t="s">
        <v>35</v>
      </c>
      <c r="BB279" t="str" cm="1">
        <f t="array" ref="BB279">_xlfn.SWITCH(MONTH($AA279),3,"봄",4,"봄",5,"봄",6,"여름",7,"여름",8,"여름",9,"가을",10,"가을",11,"가을",12,"겨울",1,"겨울",2,"겨울")</f>
        <v>가을</v>
      </c>
      <c r="BD279" t="str">
        <f t="shared" si="162"/>
        <v/>
      </c>
      <c r="BE279" s="6">
        <f>[1]ptemp!$F279</f>
        <v>11</v>
      </c>
      <c r="BF279">
        <f>[1]solar!$E279</f>
        <v>12</v>
      </c>
      <c r="BG279" t="str">
        <f t="shared" si="163"/>
        <v>0</v>
      </c>
      <c r="BH279" s="11"/>
      <c r="BI279">
        <f t="shared" si="164"/>
        <v>2</v>
      </c>
      <c r="BJ279">
        <f t="shared" si="165"/>
        <v>0</v>
      </c>
      <c r="BK279">
        <f t="shared" si="166"/>
        <v>3</v>
      </c>
      <c r="BL279">
        <f t="shared" si="167"/>
        <v>4</v>
      </c>
      <c r="BM279">
        <f t="shared" si="168"/>
        <v>18</v>
      </c>
      <c r="BN279" s="11">
        <v>22.4</v>
      </c>
      <c r="BO279">
        <f t="shared" si="169"/>
        <v>6</v>
      </c>
      <c r="BR279">
        <v>1</v>
      </c>
      <c r="BS279">
        <v>10</v>
      </c>
      <c r="BT279">
        <v>21</v>
      </c>
      <c r="BU279">
        <v>2</v>
      </c>
      <c r="BV279">
        <v>5</v>
      </c>
      <c r="BW279">
        <v>14</v>
      </c>
      <c r="BX279">
        <v>3</v>
      </c>
      <c r="BY279">
        <v>13</v>
      </c>
      <c r="BZ279">
        <v>19</v>
      </c>
      <c r="CA279">
        <v>4</v>
      </c>
      <c r="CB279">
        <v>4</v>
      </c>
      <c r="CC279">
        <v>19</v>
      </c>
      <c r="CE279" t="s">
        <v>82</v>
      </c>
      <c r="CF279">
        <v>10</v>
      </c>
      <c r="CG279">
        <v>20</v>
      </c>
      <c r="CH279" t="s">
        <v>81</v>
      </c>
      <c r="CI279">
        <v>13</v>
      </c>
      <c r="CJ279">
        <v>19</v>
      </c>
    </row>
    <row r="280" spans="1:88" ht="15.6">
      <c r="A280" s="2">
        <v>20211006</v>
      </c>
      <c r="B280" s="2">
        <v>609</v>
      </c>
      <c r="C280" s="2">
        <v>574</v>
      </c>
      <c r="D280" s="2">
        <v>551</v>
      </c>
      <c r="E280" s="2">
        <v>538</v>
      </c>
      <c r="F280" s="2">
        <v>540</v>
      </c>
      <c r="G280" s="2">
        <v>556</v>
      </c>
      <c r="H280" s="2">
        <v>585</v>
      </c>
      <c r="I280" s="2">
        <v>599</v>
      </c>
      <c r="J280" s="2">
        <v>614</v>
      </c>
      <c r="K280" s="2">
        <v>652</v>
      </c>
      <c r="L280" s="2">
        <v>659</v>
      </c>
      <c r="M280" s="2">
        <v>700</v>
      </c>
      <c r="N280" s="2">
        <v>722</v>
      </c>
      <c r="O280" s="2">
        <v>736</v>
      </c>
      <c r="P280" s="2">
        <v>756</v>
      </c>
      <c r="Q280" s="2">
        <v>794</v>
      </c>
      <c r="R280" s="2">
        <v>822</v>
      </c>
      <c r="S280" s="2">
        <v>832</v>
      </c>
      <c r="T280" s="2">
        <v>826</v>
      </c>
      <c r="U280" s="2">
        <v>808</v>
      </c>
      <c r="V280" s="2">
        <v>781</v>
      </c>
      <c r="W280" s="2">
        <v>738</v>
      </c>
      <c r="X280" s="2">
        <v>689</v>
      </c>
      <c r="Y280" s="2">
        <v>652</v>
      </c>
      <c r="AA280" s="4">
        <v>44475</v>
      </c>
      <c r="AB280">
        <f t="shared" si="137"/>
        <v>0.73197115384615385</v>
      </c>
      <c r="AC280">
        <f t="shared" si="138"/>
        <v>0.68990384615384615</v>
      </c>
      <c r="AD280">
        <f t="shared" si="139"/>
        <v>0.66225961538461542</v>
      </c>
      <c r="AE280">
        <f t="shared" si="140"/>
        <v>0.64663461538461542</v>
      </c>
      <c r="AF280">
        <f t="shared" si="141"/>
        <v>0.64903846153846156</v>
      </c>
      <c r="AG280">
        <f t="shared" si="142"/>
        <v>0.66826923076923073</v>
      </c>
      <c r="AH280">
        <f t="shared" si="143"/>
        <v>0.703125</v>
      </c>
      <c r="AI280">
        <f t="shared" si="144"/>
        <v>0.71995192307692313</v>
      </c>
      <c r="AJ280">
        <f t="shared" si="145"/>
        <v>0.73798076923076927</v>
      </c>
      <c r="AK280">
        <f t="shared" si="146"/>
        <v>0.78365384615384615</v>
      </c>
      <c r="AL280">
        <f t="shared" si="147"/>
        <v>0.79206730769230771</v>
      </c>
      <c r="AM280">
        <f t="shared" si="148"/>
        <v>0.84134615384615385</v>
      </c>
      <c r="AN280">
        <f t="shared" si="149"/>
        <v>0.86778846153846156</v>
      </c>
      <c r="AO280">
        <f t="shared" si="150"/>
        <v>0.88461538461538458</v>
      </c>
      <c r="AP280">
        <f t="shared" si="151"/>
        <v>0.90865384615384615</v>
      </c>
      <c r="AQ280">
        <f t="shared" si="152"/>
        <v>0.95432692307692313</v>
      </c>
      <c r="AR280">
        <f t="shared" si="153"/>
        <v>0.98798076923076927</v>
      </c>
      <c r="AS280">
        <f t="shared" si="154"/>
        <v>1</v>
      </c>
      <c r="AT280">
        <f t="shared" si="155"/>
        <v>0.99278846153846156</v>
      </c>
      <c r="AU280">
        <f t="shared" si="156"/>
        <v>0.97115384615384615</v>
      </c>
      <c r="AV280">
        <f t="shared" si="157"/>
        <v>0.93870192307692313</v>
      </c>
      <c r="AW280">
        <f t="shared" si="158"/>
        <v>0.88701923076923073</v>
      </c>
      <c r="AX280">
        <f t="shared" si="159"/>
        <v>0.828125</v>
      </c>
      <c r="AY280">
        <f t="shared" si="160"/>
        <v>0.78365384615384615</v>
      </c>
      <c r="AZ280">
        <f t="shared" si="161"/>
        <v>0.64663461538461542</v>
      </c>
      <c r="BA280" s="9" t="s">
        <v>36</v>
      </c>
      <c r="BB280" t="str" cm="1">
        <f t="array" ref="BB280">_xlfn.SWITCH(MONTH($AA280),3,"봄",4,"봄",5,"봄",6,"여름",7,"여름",8,"여름",9,"가을",10,"가을",11,"가을",12,"겨울",1,"겨울",2,"겨울")</f>
        <v>가을</v>
      </c>
      <c r="BD280" t="str">
        <f t="shared" si="162"/>
        <v/>
      </c>
      <c r="BE280" s="6">
        <f>[1]ptemp!$F280</f>
        <v>12</v>
      </c>
      <c r="BF280">
        <f>[1]solar!$E280</f>
        <v>11</v>
      </c>
      <c r="BG280" t="str">
        <f t="shared" si="163"/>
        <v>0</v>
      </c>
      <c r="BH280" s="11"/>
      <c r="BI280">
        <f t="shared" si="164"/>
        <v>3</v>
      </c>
      <c r="BJ280">
        <f t="shared" si="165"/>
        <v>0</v>
      </c>
      <c r="BK280">
        <f t="shared" si="166"/>
        <v>3</v>
      </c>
      <c r="BL280">
        <f t="shared" si="167"/>
        <v>4</v>
      </c>
      <c r="BM280">
        <f t="shared" si="168"/>
        <v>18</v>
      </c>
      <c r="BN280" s="11">
        <v>24</v>
      </c>
      <c r="BO280">
        <f t="shared" si="169"/>
        <v>7</v>
      </c>
      <c r="BR280">
        <v>1</v>
      </c>
      <c r="BS280">
        <v>10</v>
      </c>
      <c r="BT280">
        <v>20</v>
      </c>
      <c r="BU280">
        <v>2</v>
      </c>
      <c r="BV280">
        <v>5</v>
      </c>
      <c r="BW280">
        <v>19</v>
      </c>
      <c r="BX280">
        <v>3</v>
      </c>
      <c r="BY280">
        <v>13</v>
      </c>
      <c r="BZ280">
        <v>19</v>
      </c>
      <c r="CA280">
        <v>4</v>
      </c>
      <c r="CB280">
        <v>13</v>
      </c>
      <c r="CC280">
        <v>19</v>
      </c>
      <c r="CE280" t="s">
        <v>82</v>
      </c>
      <c r="CF280">
        <v>5</v>
      </c>
      <c r="CG280">
        <v>21</v>
      </c>
      <c r="CH280" t="s">
        <v>81</v>
      </c>
      <c r="CI280">
        <v>13</v>
      </c>
      <c r="CJ280">
        <v>19</v>
      </c>
    </row>
    <row r="281" spans="1:88" ht="15.6">
      <c r="A281" s="2">
        <v>20211007</v>
      </c>
      <c r="B281" s="2">
        <v>601</v>
      </c>
      <c r="C281" s="2">
        <v>568</v>
      </c>
      <c r="D281" s="2">
        <v>546</v>
      </c>
      <c r="E281" s="2">
        <v>535</v>
      </c>
      <c r="F281" s="2">
        <v>537</v>
      </c>
      <c r="G281" s="2">
        <v>554</v>
      </c>
      <c r="H281" s="2">
        <v>581</v>
      </c>
      <c r="I281" s="2">
        <v>587</v>
      </c>
      <c r="J281" s="2">
        <v>598</v>
      </c>
      <c r="K281" s="2">
        <v>636</v>
      </c>
      <c r="L281" s="2">
        <v>664</v>
      </c>
      <c r="M281" s="2">
        <v>670</v>
      </c>
      <c r="N281" s="2">
        <v>677</v>
      </c>
      <c r="O281" s="2">
        <v>705</v>
      </c>
      <c r="P281" s="2">
        <v>749</v>
      </c>
      <c r="Q281" s="2">
        <v>788</v>
      </c>
      <c r="R281" s="2">
        <v>811</v>
      </c>
      <c r="S281" s="2">
        <v>840</v>
      </c>
      <c r="T281" s="2">
        <v>838</v>
      </c>
      <c r="U281" s="2">
        <v>812</v>
      </c>
      <c r="V281" s="2">
        <v>784</v>
      </c>
      <c r="W281" s="2">
        <v>738</v>
      </c>
      <c r="X281" s="2">
        <v>686</v>
      </c>
      <c r="Y281" s="2">
        <v>651</v>
      </c>
      <c r="AA281" s="4">
        <v>44476</v>
      </c>
      <c r="AB281">
        <f t="shared" si="137"/>
        <v>0.71547619047619049</v>
      </c>
      <c r="AC281">
        <f t="shared" si="138"/>
        <v>0.67619047619047623</v>
      </c>
      <c r="AD281">
        <f t="shared" si="139"/>
        <v>0.65</v>
      </c>
      <c r="AE281">
        <f t="shared" si="140"/>
        <v>0.63690476190476186</v>
      </c>
      <c r="AF281">
        <f t="shared" si="141"/>
        <v>0.63928571428571423</v>
      </c>
      <c r="AG281">
        <f t="shared" si="142"/>
        <v>0.65952380952380951</v>
      </c>
      <c r="AH281">
        <f t="shared" si="143"/>
        <v>0.69166666666666665</v>
      </c>
      <c r="AI281">
        <f t="shared" si="144"/>
        <v>0.69880952380952377</v>
      </c>
      <c r="AJ281">
        <f t="shared" si="145"/>
        <v>0.71190476190476193</v>
      </c>
      <c r="AK281">
        <f t="shared" si="146"/>
        <v>0.75714285714285712</v>
      </c>
      <c r="AL281">
        <f t="shared" si="147"/>
        <v>0.79047619047619044</v>
      </c>
      <c r="AM281">
        <f t="shared" si="148"/>
        <v>0.79761904761904767</v>
      </c>
      <c r="AN281">
        <f t="shared" si="149"/>
        <v>0.80595238095238098</v>
      </c>
      <c r="AO281">
        <f t="shared" si="150"/>
        <v>0.8392857142857143</v>
      </c>
      <c r="AP281">
        <f t="shared" si="151"/>
        <v>0.89166666666666672</v>
      </c>
      <c r="AQ281">
        <f t="shared" si="152"/>
        <v>0.93809523809523809</v>
      </c>
      <c r="AR281">
        <f t="shared" si="153"/>
        <v>0.96547619047619049</v>
      </c>
      <c r="AS281">
        <f t="shared" si="154"/>
        <v>1</v>
      </c>
      <c r="AT281">
        <f t="shared" si="155"/>
        <v>0.99761904761904763</v>
      </c>
      <c r="AU281">
        <f t="shared" si="156"/>
        <v>0.96666666666666667</v>
      </c>
      <c r="AV281">
        <f t="shared" si="157"/>
        <v>0.93333333333333335</v>
      </c>
      <c r="AW281">
        <f t="shared" si="158"/>
        <v>0.87857142857142856</v>
      </c>
      <c r="AX281">
        <f t="shared" si="159"/>
        <v>0.81666666666666665</v>
      </c>
      <c r="AY281">
        <f t="shared" si="160"/>
        <v>0.77500000000000002</v>
      </c>
      <c r="AZ281">
        <f t="shared" si="161"/>
        <v>0.63690476190476186</v>
      </c>
      <c r="BA281" s="6" t="s">
        <v>37</v>
      </c>
      <c r="BB281" t="str" cm="1">
        <f t="array" ref="BB281">_xlfn.SWITCH(MONTH($AA281),3,"봄",4,"봄",5,"봄",6,"여름",7,"여름",8,"여름",9,"가을",10,"가을",11,"가을",12,"겨울",1,"겨울",2,"겨울")</f>
        <v>가을</v>
      </c>
      <c r="BD281" t="str">
        <f t="shared" si="162"/>
        <v/>
      </c>
      <c r="BE281" s="6">
        <f>[1]ptemp!$F281</f>
        <v>11</v>
      </c>
      <c r="BF281">
        <f>[1]solar!$E281</f>
        <v>12</v>
      </c>
      <c r="BG281" t="str">
        <f t="shared" si="163"/>
        <v>0</v>
      </c>
      <c r="BH281" s="11"/>
      <c r="BI281">
        <f t="shared" si="164"/>
        <v>4</v>
      </c>
      <c r="BJ281">
        <f t="shared" si="165"/>
        <v>0</v>
      </c>
      <c r="BK281">
        <f t="shared" si="166"/>
        <v>3</v>
      </c>
      <c r="BL281">
        <f t="shared" si="167"/>
        <v>4</v>
      </c>
      <c r="BM281">
        <f t="shared" si="168"/>
        <v>18</v>
      </c>
      <c r="BN281" s="11">
        <v>22.3</v>
      </c>
      <c r="BO281">
        <f t="shared" si="169"/>
        <v>6</v>
      </c>
      <c r="BR281">
        <v>1</v>
      </c>
      <c r="BS281">
        <v>9</v>
      </c>
      <c r="BT281">
        <v>20</v>
      </c>
      <c r="BU281">
        <v>2</v>
      </c>
      <c r="BV281">
        <v>5</v>
      </c>
      <c r="BW281">
        <v>18</v>
      </c>
      <c r="BX281">
        <v>3</v>
      </c>
      <c r="BY281">
        <v>4</v>
      </c>
      <c r="BZ281">
        <v>19</v>
      </c>
      <c r="CA281">
        <v>4</v>
      </c>
      <c r="CB281">
        <v>4</v>
      </c>
      <c r="CC281">
        <v>19</v>
      </c>
      <c r="CE281" t="s">
        <v>82</v>
      </c>
      <c r="CF281">
        <v>9</v>
      </c>
      <c r="CG281">
        <v>11</v>
      </c>
      <c r="CH281" t="s">
        <v>81</v>
      </c>
      <c r="CI281">
        <v>15</v>
      </c>
      <c r="CJ281">
        <v>20</v>
      </c>
    </row>
    <row r="282" spans="1:88" ht="15.6">
      <c r="A282" s="2">
        <v>20211008</v>
      </c>
      <c r="B282" s="2">
        <v>602</v>
      </c>
      <c r="C282" s="2">
        <v>568</v>
      </c>
      <c r="D282" s="2">
        <v>549</v>
      </c>
      <c r="E282" s="2">
        <v>538</v>
      </c>
      <c r="F282" s="2">
        <v>538</v>
      </c>
      <c r="G282" s="2">
        <v>553</v>
      </c>
      <c r="H282" s="2">
        <v>582</v>
      </c>
      <c r="I282" s="2">
        <v>596</v>
      </c>
      <c r="J282" s="2">
        <v>621</v>
      </c>
      <c r="K282" s="2">
        <v>651</v>
      </c>
      <c r="L282" s="2">
        <v>707</v>
      </c>
      <c r="M282" s="2">
        <v>737</v>
      </c>
      <c r="N282" s="2">
        <v>712</v>
      </c>
      <c r="O282" s="2">
        <v>733</v>
      </c>
      <c r="P282" s="2">
        <v>742</v>
      </c>
      <c r="Q282" s="2">
        <v>766</v>
      </c>
      <c r="R282" s="2">
        <v>795</v>
      </c>
      <c r="S282" s="2">
        <v>828</v>
      </c>
      <c r="T282" s="2">
        <v>823</v>
      </c>
      <c r="U282" s="2">
        <v>799</v>
      </c>
      <c r="V282" s="2">
        <v>774</v>
      </c>
      <c r="W282" s="2">
        <v>737</v>
      </c>
      <c r="X282" s="2">
        <v>691</v>
      </c>
      <c r="Y282" s="2">
        <v>659</v>
      </c>
      <c r="AA282" s="4">
        <v>44477</v>
      </c>
      <c r="AB282">
        <f t="shared" si="137"/>
        <v>0.72705314009661837</v>
      </c>
      <c r="AC282">
        <f t="shared" si="138"/>
        <v>0.68599033816425126</v>
      </c>
      <c r="AD282">
        <f t="shared" si="139"/>
        <v>0.66304347826086951</v>
      </c>
      <c r="AE282">
        <f t="shared" si="140"/>
        <v>0.64975845410628019</v>
      </c>
      <c r="AF282">
        <f t="shared" si="141"/>
        <v>0.64975845410628019</v>
      </c>
      <c r="AG282">
        <f t="shared" si="142"/>
        <v>0.66787439613526567</v>
      </c>
      <c r="AH282">
        <f t="shared" si="143"/>
        <v>0.70289855072463769</v>
      </c>
      <c r="AI282">
        <f t="shared" si="144"/>
        <v>0.71980676328502413</v>
      </c>
      <c r="AJ282">
        <f t="shared" si="145"/>
        <v>0.75</v>
      </c>
      <c r="AK282">
        <f t="shared" si="146"/>
        <v>0.78623188405797106</v>
      </c>
      <c r="AL282">
        <f t="shared" si="147"/>
        <v>0.85386473429951693</v>
      </c>
      <c r="AM282">
        <f t="shared" si="148"/>
        <v>0.89009661835748788</v>
      </c>
      <c r="AN282">
        <f t="shared" si="149"/>
        <v>0.85990338164251212</v>
      </c>
      <c r="AO282">
        <f t="shared" si="150"/>
        <v>0.88526570048309183</v>
      </c>
      <c r="AP282">
        <f t="shared" si="151"/>
        <v>0.89613526570048307</v>
      </c>
      <c r="AQ282">
        <f t="shared" si="152"/>
        <v>0.9251207729468599</v>
      </c>
      <c r="AR282">
        <f t="shared" si="153"/>
        <v>0.96014492753623193</v>
      </c>
      <c r="AS282">
        <f t="shared" si="154"/>
        <v>1</v>
      </c>
      <c r="AT282">
        <f t="shared" si="155"/>
        <v>0.9939613526570048</v>
      </c>
      <c r="AU282">
        <f t="shared" si="156"/>
        <v>0.96497584541062797</v>
      </c>
      <c r="AV282">
        <f t="shared" si="157"/>
        <v>0.93478260869565222</v>
      </c>
      <c r="AW282">
        <f t="shared" si="158"/>
        <v>0.89009661835748788</v>
      </c>
      <c r="AX282">
        <f t="shared" si="159"/>
        <v>0.83454106280193241</v>
      </c>
      <c r="AY282">
        <f t="shared" si="160"/>
        <v>0.79589371980676327</v>
      </c>
      <c r="AZ282">
        <f t="shared" si="161"/>
        <v>0.64975845410628019</v>
      </c>
      <c r="BA282" s="8" t="s">
        <v>38</v>
      </c>
      <c r="BB282" t="str" cm="1">
        <f t="array" ref="BB282">_xlfn.SWITCH(MONTH($AA282),3,"봄",4,"봄",5,"봄",6,"여름",7,"여름",8,"여름",9,"가을",10,"가을",11,"가을",12,"겨울",1,"겨울",2,"겨울")</f>
        <v>가을</v>
      </c>
      <c r="BD282" t="str">
        <f t="shared" si="162"/>
        <v/>
      </c>
      <c r="BE282" s="6">
        <f>[1]ptemp!$F282</f>
        <v>12</v>
      </c>
      <c r="BF282">
        <f>[1]solar!$E282</f>
        <v>9</v>
      </c>
      <c r="BG282" t="str">
        <f t="shared" si="163"/>
        <v>0</v>
      </c>
      <c r="BH282" s="11"/>
      <c r="BI282">
        <f t="shared" si="164"/>
        <v>5</v>
      </c>
      <c r="BJ282">
        <f t="shared" si="165"/>
        <v>0</v>
      </c>
      <c r="BK282">
        <f t="shared" si="166"/>
        <v>3</v>
      </c>
      <c r="BL282">
        <f t="shared" si="167"/>
        <v>4</v>
      </c>
      <c r="BM282">
        <f t="shared" si="168"/>
        <v>18</v>
      </c>
      <c r="BN282" s="11">
        <v>23.3</v>
      </c>
      <c r="BO282">
        <f t="shared" si="169"/>
        <v>7</v>
      </c>
      <c r="BR282">
        <v>1</v>
      </c>
      <c r="BS282">
        <v>5</v>
      </c>
      <c r="BT282">
        <v>18</v>
      </c>
      <c r="BU282">
        <v>2</v>
      </c>
      <c r="BV282">
        <v>5</v>
      </c>
      <c r="BW282">
        <v>20</v>
      </c>
      <c r="BX282">
        <v>3</v>
      </c>
      <c r="BY282">
        <v>4</v>
      </c>
      <c r="BZ282">
        <v>19</v>
      </c>
      <c r="CE282" t="s">
        <v>82</v>
      </c>
      <c r="CF282">
        <v>4</v>
      </c>
      <c r="CG282">
        <v>20</v>
      </c>
      <c r="CH282" t="s">
        <v>81</v>
      </c>
      <c r="CI282">
        <v>11</v>
      </c>
      <c r="CJ282">
        <v>19</v>
      </c>
    </row>
    <row r="283" spans="1:88" ht="15.6">
      <c r="A283" s="2">
        <v>20211009</v>
      </c>
      <c r="B283" s="2">
        <v>611</v>
      </c>
      <c r="C283" s="2">
        <v>575</v>
      </c>
      <c r="D283" s="2">
        <v>554</v>
      </c>
      <c r="E283" s="2">
        <v>543</v>
      </c>
      <c r="F283" s="2">
        <v>544</v>
      </c>
      <c r="G283" s="2">
        <v>558</v>
      </c>
      <c r="H283" s="2">
        <v>576</v>
      </c>
      <c r="I283" s="2">
        <v>610</v>
      </c>
      <c r="J283" s="2">
        <v>648</v>
      </c>
      <c r="K283" s="2">
        <v>689</v>
      </c>
      <c r="L283" s="2">
        <v>695</v>
      </c>
      <c r="M283" s="2">
        <v>705</v>
      </c>
      <c r="N283" s="2">
        <v>681</v>
      </c>
      <c r="O283" s="2">
        <v>654</v>
      </c>
      <c r="P283" s="2">
        <v>700</v>
      </c>
      <c r="Q283" s="2">
        <v>717</v>
      </c>
      <c r="R283" s="2">
        <v>748</v>
      </c>
      <c r="S283" s="2">
        <v>786</v>
      </c>
      <c r="T283" s="2">
        <v>801</v>
      </c>
      <c r="U283" s="2">
        <v>786</v>
      </c>
      <c r="V283" s="2">
        <v>764</v>
      </c>
      <c r="W283" s="2">
        <v>729</v>
      </c>
      <c r="X283" s="2">
        <v>683</v>
      </c>
      <c r="Y283" s="2">
        <v>648</v>
      </c>
      <c r="AA283" s="4">
        <v>44478</v>
      </c>
      <c r="AB283">
        <f t="shared" si="137"/>
        <v>0.76279650436953805</v>
      </c>
      <c r="AC283">
        <f t="shared" si="138"/>
        <v>0.71785268414481895</v>
      </c>
      <c r="AD283">
        <f t="shared" si="139"/>
        <v>0.69163545568039952</v>
      </c>
      <c r="AE283">
        <f t="shared" si="140"/>
        <v>0.67790262172284643</v>
      </c>
      <c r="AF283">
        <f t="shared" si="141"/>
        <v>0.67915106117353308</v>
      </c>
      <c r="AG283">
        <f t="shared" si="142"/>
        <v>0.6966292134831461</v>
      </c>
      <c r="AH283">
        <f t="shared" si="143"/>
        <v>0.7191011235955056</v>
      </c>
      <c r="AI283">
        <f t="shared" si="144"/>
        <v>0.76154806491885141</v>
      </c>
      <c r="AJ283">
        <f t="shared" si="145"/>
        <v>0.8089887640449438</v>
      </c>
      <c r="AK283">
        <f t="shared" si="146"/>
        <v>0.86017478152309612</v>
      </c>
      <c r="AL283">
        <f t="shared" si="147"/>
        <v>0.86766541822721599</v>
      </c>
      <c r="AM283">
        <f t="shared" si="148"/>
        <v>0.88014981273408244</v>
      </c>
      <c r="AN283">
        <f t="shared" si="149"/>
        <v>0.85018726591760296</v>
      </c>
      <c r="AO283">
        <f t="shared" si="150"/>
        <v>0.81647940074906367</v>
      </c>
      <c r="AP283">
        <f t="shared" si="151"/>
        <v>0.87390761548064921</v>
      </c>
      <c r="AQ283">
        <f t="shared" si="152"/>
        <v>0.89513108614232206</v>
      </c>
      <c r="AR283">
        <f t="shared" si="153"/>
        <v>0.93383270911360794</v>
      </c>
      <c r="AS283">
        <f t="shared" si="154"/>
        <v>0.98127340823970033</v>
      </c>
      <c r="AT283">
        <f t="shared" si="155"/>
        <v>1</v>
      </c>
      <c r="AU283">
        <f t="shared" si="156"/>
        <v>0.98127340823970033</v>
      </c>
      <c r="AV283">
        <f t="shared" si="157"/>
        <v>0.95380774032459426</v>
      </c>
      <c r="AW283">
        <f t="shared" si="158"/>
        <v>0.9101123595505618</v>
      </c>
      <c r="AX283">
        <f t="shared" si="159"/>
        <v>0.85268414481897625</v>
      </c>
      <c r="AY283">
        <f t="shared" si="160"/>
        <v>0.8089887640449438</v>
      </c>
      <c r="AZ283">
        <f t="shared" si="161"/>
        <v>0.67790262172284643</v>
      </c>
      <c r="BA283" s="9" t="s">
        <v>39</v>
      </c>
      <c r="BB283" t="str" cm="1">
        <f t="array" ref="BB283">_xlfn.SWITCH(MONTH($AA283),3,"봄",4,"봄",5,"봄",6,"여름",7,"여름",8,"여름",9,"가을",10,"가을",11,"가을",12,"겨울",1,"겨울",2,"겨울")</f>
        <v>가을</v>
      </c>
      <c r="BC283" s="10" t="s">
        <v>50</v>
      </c>
      <c r="BD283" t="str">
        <f t="shared" si="162"/>
        <v>휴일</v>
      </c>
      <c r="BE283" s="6">
        <f>[1]ptemp!$F283</f>
        <v>13</v>
      </c>
      <c r="BF283">
        <f>[1]solar!$E283</f>
        <v>3</v>
      </c>
      <c r="BG283" t="str">
        <f t="shared" si="163"/>
        <v>1</v>
      </c>
      <c r="BH283" s="11">
        <v>5.2</v>
      </c>
      <c r="BI283">
        <f t="shared" si="164"/>
        <v>6</v>
      </c>
      <c r="BJ283">
        <f t="shared" si="165"/>
        <v>3</v>
      </c>
      <c r="BK283">
        <f t="shared" si="166"/>
        <v>3</v>
      </c>
      <c r="BL283">
        <f t="shared" si="167"/>
        <v>4</v>
      </c>
      <c r="BM283">
        <f t="shared" si="168"/>
        <v>19</v>
      </c>
      <c r="BN283" s="11">
        <v>25</v>
      </c>
      <c r="BO283">
        <f t="shared" si="169"/>
        <v>7</v>
      </c>
      <c r="BR283">
        <v>1</v>
      </c>
      <c r="BS283">
        <v>5</v>
      </c>
      <c r="BT283">
        <v>20</v>
      </c>
      <c r="BU283">
        <v>2</v>
      </c>
      <c r="BV283">
        <v>5</v>
      </c>
      <c r="BW283">
        <v>20</v>
      </c>
      <c r="BX283">
        <v>3</v>
      </c>
      <c r="BY283">
        <v>4</v>
      </c>
      <c r="BZ283">
        <v>18</v>
      </c>
      <c r="CE283" t="s">
        <v>82</v>
      </c>
      <c r="CF283">
        <v>5</v>
      </c>
      <c r="CG283">
        <v>20</v>
      </c>
      <c r="CH283" t="s">
        <v>81</v>
      </c>
      <c r="CI283">
        <v>13</v>
      </c>
      <c r="CJ283">
        <v>20</v>
      </c>
    </row>
    <row r="284" spans="1:88" ht="15.6">
      <c r="A284" s="2">
        <v>20211010</v>
      </c>
      <c r="B284" s="2">
        <v>601</v>
      </c>
      <c r="C284" s="2">
        <v>567</v>
      </c>
      <c r="D284" s="2">
        <v>544</v>
      </c>
      <c r="E284" s="2">
        <v>531</v>
      </c>
      <c r="F284" s="2">
        <v>531</v>
      </c>
      <c r="G284" s="2">
        <v>544</v>
      </c>
      <c r="H284" s="2">
        <v>559</v>
      </c>
      <c r="I284" s="2">
        <v>566</v>
      </c>
      <c r="J284" s="2">
        <v>579</v>
      </c>
      <c r="K284" s="2">
        <v>616</v>
      </c>
      <c r="L284" s="2">
        <v>611</v>
      </c>
      <c r="M284" s="2">
        <v>643</v>
      </c>
      <c r="N284" s="2">
        <v>638</v>
      </c>
      <c r="O284" s="2">
        <v>628</v>
      </c>
      <c r="P284" s="2">
        <v>671</v>
      </c>
      <c r="Q284" s="2">
        <v>715</v>
      </c>
      <c r="R284" s="2">
        <v>748</v>
      </c>
      <c r="S284" s="2">
        <v>794</v>
      </c>
      <c r="T284" s="2">
        <v>815</v>
      </c>
      <c r="U284" s="2">
        <v>802</v>
      </c>
      <c r="V284" s="2">
        <v>781</v>
      </c>
      <c r="W284" s="2">
        <v>746</v>
      </c>
      <c r="X284" s="2">
        <v>701</v>
      </c>
      <c r="Y284" s="2">
        <v>665</v>
      </c>
      <c r="AA284" s="4">
        <v>44479</v>
      </c>
      <c r="AB284">
        <f t="shared" si="137"/>
        <v>0.73742331288343554</v>
      </c>
      <c r="AC284">
        <f t="shared" si="138"/>
        <v>0.69570552147239262</v>
      </c>
      <c r="AD284">
        <f t="shared" si="139"/>
        <v>0.66748466257668715</v>
      </c>
      <c r="AE284">
        <f t="shared" si="140"/>
        <v>0.65153374233128836</v>
      </c>
      <c r="AF284">
        <f t="shared" si="141"/>
        <v>0.65153374233128836</v>
      </c>
      <c r="AG284">
        <f t="shared" si="142"/>
        <v>0.66748466257668715</v>
      </c>
      <c r="AH284">
        <f t="shared" si="143"/>
        <v>0.68588957055214728</v>
      </c>
      <c r="AI284">
        <f t="shared" si="144"/>
        <v>0.69447852760736195</v>
      </c>
      <c r="AJ284">
        <f t="shared" si="145"/>
        <v>0.71042944785276074</v>
      </c>
      <c r="AK284">
        <f t="shared" si="146"/>
        <v>0.75582822085889567</v>
      </c>
      <c r="AL284">
        <f t="shared" si="147"/>
        <v>0.74969325153374233</v>
      </c>
      <c r="AM284">
        <f t="shared" si="148"/>
        <v>0.78895705521472392</v>
      </c>
      <c r="AN284">
        <f t="shared" si="149"/>
        <v>0.78282208588957058</v>
      </c>
      <c r="AO284">
        <f t="shared" si="150"/>
        <v>0.7705521472392638</v>
      </c>
      <c r="AP284">
        <f t="shared" si="151"/>
        <v>0.82331288343558284</v>
      </c>
      <c r="AQ284">
        <f t="shared" si="152"/>
        <v>0.87730061349693256</v>
      </c>
      <c r="AR284">
        <f t="shared" si="153"/>
        <v>0.91779141104294482</v>
      </c>
      <c r="AS284">
        <f t="shared" si="154"/>
        <v>0.97423312883435587</v>
      </c>
      <c r="AT284">
        <f t="shared" si="155"/>
        <v>1</v>
      </c>
      <c r="AU284">
        <f t="shared" si="156"/>
        <v>0.98404907975460121</v>
      </c>
      <c r="AV284">
        <f t="shared" si="157"/>
        <v>0.95828220858895707</v>
      </c>
      <c r="AW284">
        <f t="shared" si="158"/>
        <v>0.91533742331288348</v>
      </c>
      <c r="AX284">
        <f t="shared" si="159"/>
        <v>0.8601226993865031</v>
      </c>
      <c r="AY284">
        <f t="shared" si="160"/>
        <v>0.81595092024539873</v>
      </c>
      <c r="AZ284">
        <f t="shared" si="161"/>
        <v>0.65153374233128836</v>
      </c>
      <c r="BA284" s="6" t="s">
        <v>40</v>
      </c>
      <c r="BB284" t="str" cm="1">
        <f t="array" ref="BB284">_xlfn.SWITCH(MONTH($AA284),3,"봄",4,"봄",5,"봄",6,"여름",7,"여름",8,"여름",9,"가을",10,"가을",11,"가을",12,"겨울",1,"겨울",2,"겨울")</f>
        <v>가을</v>
      </c>
      <c r="BD284" t="str">
        <f t="shared" si="162"/>
        <v>휴일</v>
      </c>
      <c r="BE284" s="6">
        <f>[1]ptemp!$F284</f>
        <v>12</v>
      </c>
      <c r="BF284">
        <f>[1]solar!$E284</f>
        <v>7</v>
      </c>
      <c r="BG284" t="str">
        <f t="shared" si="163"/>
        <v>0</v>
      </c>
      <c r="BH284" s="11">
        <v>0</v>
      </c>
      <c r="BI284">
        <f t="shared" si="164"/>
        <v>7</v>
      </c>
      <c r="BJ284">
        <f t="shared" si="165"/>
        <v>2</v>
      </c>
      <c r="BK284">
        <f t="shared" si="166"/>
        <v>3</v>
      </c>
      <c r="BL284">
        <f t="shared" si="167"/>
        <v>4</v>
      </c>
      <c r="BM284">
        <f t="shared" si="168"/>
        <v>19</v>
      </c>
      <c r="BN284" s="11">
        <v>23.7</v>
      </c>
      <c r="BO284">
        <f t="shared" si="169"/>
        <v>7</v>
      </c>
      <c r="BR284">
        <v>1</v>
      </c>
      <c r="BS284">
        <v>4</v>
      </c>
      <c r="BT284">
        <v>20</v>
      </c>
      <c r="BU284">
        <v>2</v>
      </c>
      <c r="BV284">
        <v>5</v>
      </c>
      <c r="BW284">
        <v>18</v>
      </c>
      <c r="BX284">
        <v>3</v>
      </c>
      <c r="BY284">
        <v>4</v>
      </c>
      <c r="BZ284">
        <v>18</v>
      </c>
      <c r="CE284" t="s">
        <v>82</v>
      </c>
      <c r="CF284">
        <v>4</v>
      </c>
      <c r="CG284">
        <v>20</v>
      </c>
      <c r="CH284" t="s">
        <v>81</v>
      </c>
      <c r="CI284">
        <v>12</v>
      </c>
      <c r="CJ284">
        <v>19</v>
      </c>
    </row>
    <row r="285" spans="1:88" ht="15.6">
      <c r="A285" s="2">
        <v>20211011</v>
      </c>
      <c r="B285" s="2">
        <v>613</v>
      </c>
      <c r="C285" s="2">
        <v>574</v>
      </c>
      <c r="D285" s="2">
        <v>554</v>
      </c>
      <c r="E285" s="2">
        <v>540</v>
      </c>
      <c r="F285" s="2">
        <v>537</v>
      </c>
      <c r="G285" s="2">
        <v>549</v>
      </c>
      <c r="H285" s="2">
        <v>564</v>
      </c>
      <c r="I285" s="2">
        <v>577</v>
      </c>
      <c r="J285" s="2">
        <v>590</v>
      </c>
      <c r="K285" s="2">
        <v>595</v>
      </c>
      <c r="L285" s="2">
        <v>599</v>
      </c>
      <c r="M285" s="2">
        <v>572</v>
      </c>
      <c r="N285" s="2">
        <v>638</v>
      </c>
      <c r="O285" s="2">
        <v>669</v>
      </c>
      <c r="P285" s="2">
        <v>682</v>
      </c>
      <c r="Q285" s="2">
        <v>699</v>
      </c>
      <c r="R285" s="2">
        <v>725</v>
      </c>
      <c r="S285" s="2">
        <v>742</v>
      </c>
      <c r="T285" s="2">
        <v>763</v>
      </c>
      <c r="U285" s="2">
        <v>746</v>
      </c>
      <c r="V285" s="2">
        <v>727</v>
      </c>
      <c r="W285" s="2">
        <v>696</v>
      </c>
      <c r="X285" s="2">
        <v>657</v>
      </c>
      <c r="Y285" s="2">
        <v>624</v>
      </c>
      <c r="AA285" s="4">
        <v>44480</v>
      </c>
      <c r="AB285">
        <f t="shared" si="137"/>
        <v>0.80340760157273916</v>
      </c>
      <c r="AC285">
        <f t="shared" si="138"/>
        <v>0.75229357798165142</v>
      </c>
      <c r="AD285">
        <f t="shared" si="139"/>
        <v>0.72608125819134994</v>
      </c>
      <c r="AE285">
        <f t="shared" si="140"/>
        <v>0.70773263433813893</v>
      </c>
      <c r="AF285">
        <f t="shared" si="141"/>
        <v>0.70380078636959376</v>
      </c>
      <c r="AG285">
        <f t="shared" si="142"/>
        <v>0.71952817824377457</v>
      </c>
      <c r="AH285">
        <f t="shared" si="143"/>
        <v>0.73918741808650068</v>
      </c>
      <c r="AI285">
        <f t="shared" si="144"/>
        <v>0.75622542595019659</v>
      </c>
      <c r="AJ285">
        <f t="shared" si="145"/>
        <v>0.77326343381389251</v>
      </c>
      <c r="AK285">
        <f t="shared" si="146"/>
        <v>0.77981651376146788</v>
      </c>
      <c r="AL285">
        <f t="shared" si="147"/>
        <v>0.78505897771952815</v>
      </c>
      <c r="AM285">
        <f t="shared" si="148"/>
        <v>0.74967234600262123</v>
      </c>
      <c r="AN285">
        <f t="shared" si="149"/>
        <v>0.836173001310616</v>
      </c>
      <c r="AO285">
        <f t="shared" si="150"/>
        <v>0.8768020969855832</v>
      </c>
      <c r="AP285">
        <f t="shared" si="151"/>
        <v>0.89384010484927912</v>
      </c>
      <c r="AQ285">
        <f t="shared" si="152"/>
        <v>0.91612057667103541</v>
      </c>
      <c r="AR285">
        <f t="shared" si="153"/>
        <v>0.95019659239842724</v>
      </c>
      <c r="AS285">
        <f t="shared" si="154"/>
        <v>0.97247706422018354</v>
      </c>
      <c r="AT285">
        <f t="shared" si="155"/>
        <v>1</v>
      </c>
      <c r="AU285">
        <f t="shared" si="156"/>
        <v>0.97771952817824381</v>
      </c>
      <c r="AV285">
        <f t="shared" si="157"/>
        <v>0.95281782437745743</v>
      </c>
      <c r="AW285">
        <f t="shared" si="158"/>
        <v>0.91218872870249013</v>
      </c>
      <c r="AX285">
        <f t="shared" si="159"/>
        <v>0.86107470511140238</v>
      </c>
      <c r="AY285">
        <f t="shared" si="160"/>
        <v>0.81782437745740499</v>
      </c>
      <c r="AZ285">
        <f t="shared" si="161"/>
        <v>0.70380078636959376</v>
      </c>
      <c r="BA285" s="8" t="s">
        <v>34</v>
      </c>
      <c r="BB285" t="str" cm="1">
        <f t="array" ref="BB285">_xlfn.SWITCH(MONTH($AA285),3,"봄",4,"봄",5,"봄",6,"여름",7,"여름",8,"여름",9,"가을",10,"가을",11,"가을",12,"겨울",1,"겨울",2,"겨울")</f>
        <v>가을</v>
      </c>
      <c r="BC285" s="10" t="s">
        <v>47</v>
      </c>
      <c r="BD285" t="str">
        <f t="shared" si="162"/>
        <v>휴일</v>
      </c>
      <c r="BE285" s="6">
        <f>[1]ptemp!$F285</f>
        <v>11</v>
      </c>
      <c r="BF285">
        <f>[1]solar!$E285</f>
        <v>3</v>
      </c>
      <c r="BG285" t="str">
        <f t="shared" si="163"/>
        <v>1</v>
      </c>
      <c r="BH285" s="11">
        <v>0.1</v>
      </c>
      <c r="BI285">
        <f t="shared" si="164"/>
        <v>1</v>
      </c>
      <c r="BJ285">
        <f t="shared" si="165"/>
        <v>3</v>
      </c>
      <c r="BK285">
        <f t="shared" si="166"/>
        <v>3</v>
      </c>
      <c r="BL285">
        <f t="shared" si="167"/>
        <v>5</v>
      </c>
      <c r="BM285">
        <f t="shared" si="168"/>
        <v>19</v>
      </c>
      <c r="BN285" s="11">
        <v>21.4</v>
      </c>
      <c r="BO285">
        <f t="shared" si="169"/>
        <v>6</v>
      </c>
      <c r="BR285">
        <v>1</v>
      </c>
      <c r="BS285">
        <v>5</v>
      </c>
      <c r="BT285">
        <v>20</v>
      </c>
      <c r="BU285">
        <v>2</v>
      </c>
      <c r="BV285">
        <v>5</v>
      </c>
      <c r="BW285">
        <v>15</v>
      </c>
      <c r="CE285" t="s">
        <v>82</v>
      </c>
      <c r="CF285">
        <v>5</v>
      </c>
      <c r="CG285">
        <v>20</v>
      </c>
      <c r="CH285" t="s">
        <v>81</v>
      </c>
      <c r="CI285">
        <v>15</v>
      </c>
      <c r="CJ285">
        <v>19</v>
      </c>
    </row>
    <row r="286" spans="1:88" ht="15.6">
      <c r="A286" s="2">
        <v>20211012</v>
      </c>
      <c r="B286" s="2">
        <v>580</v>
      </c>
      <c r="C286" s="2">
        <v>553</v>
      </c>
      <c r="D286" s="2">
        <v>534</v>
      </c>
      <c r="E286" s="2">
        <v>523</v>
      </c>
      <c r="F286" s="2">
        <v>525</v>
      </c>
      <c r="G286" s="2">
        <v>544</v>
      </c>
      <c r="H286" s="2">
        <v>577</v>
      </c>
      <c r="I286" s="2">
        <v>616</v>
      </c>
      <c r="J286" s="2">
        <v>650</v>
      </c>
      <c r="K286" s="2">
        <v>679</v>
      </c>
      <c r="L286" s="2">
        <v>722</v>
      </c>
      <c r="M286" s="2">
        <v>711</v>
      </c>
      <c r="N286" s="2">
        <v>714</v>
      </c>
      <c r="O286" s="2">
        <v>743</v>
      </c>
      <c r="P286" s="2">
        <v>722</v>
      </c>
      <c r="Q286" s="2">
        <v>741</v>
      </c>
      <c r="R286" s="2">
        <v>772</v>
      </c>
      <c r="S286" s="2">
        <v>782</v>
      </c>
      <c r="T286" s="2">
        <v>784</v>
      </c>
      <c r="U286" s="2">
        <v>768</v>
      </c>
      <c r="V286" s="2">
        <v>738</v>
      </c>
      <c r="W286" s="2">
        <v>703</v>
      </c>
      <c r="X286" s="2">
        <v>663</v>
      </c>
      <c r="Y286" s="2">
        <v>635</v>
      </c>
      <c r="AA286" s="4">
        <v>44481</v>
      </c>
      <c r="AB286">
        <f t="shared" si="137"/>
        <v>0.73979591836734693</v>
      </c>
      <c r="AC286">
        <f t="shared" si="138"/>
        <v>0.7053571428571429</v>
      </c>
      <c r="AD286">
        <f t="shared" si="139"/>
        <v>0.68112244897959184</v>
      </c>
      <c r="AE286">
        <f t="shared" si="140"/>
        <v>0.66709183673469385</v>
      </c>
      <c r="AF286">
        <f t="shared" si="141"/>
        <v>0.6696428571428571</v>
      </c>
      <c r="AG286">
        <f t="shared" si="142"/>
        <v>0.69387755102040816</v>
      </c>
      <c r="AH286">
        <f t="shared" si="143"/>
        <v>0.73596938775510201</v>
      </c>
      <c r="AI286">
        <f t="shared" si="144"/>
        <v>0.7857142857142857</v>
      </c>
      <c r="AJ286">
        <f t="shared" si="145"/>
        <v>0.82908163265306123</v>
      </c>
      <c r="AK286">
        <f t="shared" si="146"/>
        <v>0.8660714285714286</v>
      </c>
      <c r="AL286">
        <f t="shared" si="147"/>
        <v>0.92091836734693877</v>
      </c>
      <c r="AM286">
        <f t="shared" si="148"/>
        <v>0.90688775510204078</v>
      </c>
      <c r="AN286">
        <f t="shared" si="149"/>
        <v>0.9107142857142857</v>
      </c>
      <c r="AO286">
        <f t="shared" si="150"/>
        <v>0.94770408163265307</v>
      </c>
      <c r="AP286">
        <f t="shared" si="151"/>
        <v>0.92091836734693877</v>
      </c>
      <c r="AQ286">
        <f t="shared" si="152"/>
        <v>0.94515306122448983</v>
      </c>
      <c r="AR286">
        <f t="shared" si="153"/>
        <v>0.98469387755102045</v>
      </c>
      <c r="AS286">
        <f t="shared" si="154"/>
        <v>0.99744897959183676</v>
      </c>
      <c r="AT286">
        <f t="shared" si="155"/>
        <v>1</v>
      </c>
      <c r="AU286">
        <f t="shared" si="156"/>
        <v>0.97959183673469385</v>
      </c>
      <c r="AV286">
        <f t="shared" si="157"/>
        <v>0.94132653061224492</v>
      </c>
      <c r="AW286">
        <f t="shared" si="158"/>
        <v>0.89668367346938771</v>
      </c>
      <c r="AX286">
        <f t="shared" si="159"/>
        <v>0.84566326530612246</v>
      </c>
      <c r="AY286">
        <f t="shared" si="160"/>
        <v>0.80994897959183676</v>
      </c>
      <c r="AZ286">
        <f t="shared" si="161"/>
        <v>0.66709183673469385</v>
      </c>
      <c r="BA286" s="9" t="s">
        <v>35</v>
      </c>
      <c r="BB286" t="str" cm="1">
        <f t="array" ref="BB286">_xlfn.SWITCH(MONTH($AA286),3,"봄",4,"봄",5,"봄",6,"여름",7,"여름",8,"여름",9,"가을",10,"가을",11,"가을",12,"겨울",1,"겨울",2,"겨울")</f>
        <v>가을</v>
      </c>
      <c r="BD286" t="str">
        <f t="shared" si="162"/>
        <v/>
      </c>
      <c r="BE286" s="6">
        <f>[1]ptemp!$F286</f>
        <v>11</v>
      </c>
      <c r="BF286">
        <f>[1]solar!$E286</f>
        <v>2</v>
      </c>
      <c r="BG286" t="str">
        <f t="shared" si="163"/>
        <v>1</v>
      </c>
      <c r="BH286" s="11">
        <v>16.399999999999999</v>
      </c>
      <c r="BI286">
        <f t="shared" si="164"/>
        <v>2</v>
      </c>
      <c r="BJ286">
        <f t="shared" si="165"/>
        <v>0</v>
      </c>
      <c r="BK286">
        <f t="shared" si="166"/>
        <v>3</v>
      </c>
      <c r="BL286">
        <f t="shared" si="167"/>
        <v>4</v>
      </c>
      <c r="BM286">
        <f t="shared" si="168"/>
        <v>19</v>
      </c>
      <c r="BN286" s="11">
        <v>22.4</v>
      </c>
      <c r="BO286">
        <f t="shared" si="169"/>
        <v>6</v>
      </c>
      <c r="BR286">
        <v>1</v>
      </c>
      <c r="BS286">
        <v>5</v>
      </c>
      <c r="BT286">
        <v>14</v>
      </c>
      <c r="BU286">
        <v>2</v>
      </c>
      <c r="BV286">
        <v>5</v>
      </c>
      <c r="BW286">
        <v>11</v>
      </c>
      <c r="CE286" t="s">
        <v>82</v>
      </c>
      <c r="CF286">
        <v>5</v>
      </c>
      <c r="CG286">
        <v>14</v>
      </c>
      <c r="CH286" t="s">
        <v>81</v>
      </c>
      <c r="CI286">
        <v>12</v>
      </c>
      <c r="CJ286">
        <v>19</v>
      </c>
    </row>
    <row r="287" spans="1:88" ht="15.6">
      <c r="A287" s="2">
        <v>20211013</v>
      </c>
      <c r="B287" s="2">
        <v>590</v>
      </c>
      <c r="C287" s="2">
        <v>554</v>
      </c>
      <c r="D287" s="2">
        <v>532</v>
      </c>
      <c r="E287" s="2">
        <v>523</v>
      </c>
      <c r="F287" s="2">
        <v>524</v>
      </c>
      <c r="G287" s="2">
        <v>541</v>
      </c>
      <c r="H287" s="2">
        <v>574</v>
      </c>
      <c r="I287" s="2">
        <v>629</v>
      </c>
      <c r="J287" s="2">
        <v>681</v>
      </c>
      <c r="K287" s="2">
        <v>711</v>
      </c>
      <c r="L287" s="2">
        <v>708</v>
      </c>
      <c r="M287" s="2">
        <v>713</v>
      </c>
      <c r="N287" s="2">
        <v>734</v>
      </c>
      <c r="O287" s="2">
        <v>730</v>
      </c>
      <c r="P287" s="2">
        <v>702</v>
      </c>
      <c r="Q287" s="2">
        <v>739</v>
      </c>
      <c r="R287" s="2">
        <v>762</v>
      </c>
      <c r="S287" s="2">
        <v>778</v>
      </c>
      <c r="T287" s="2">
        <v>785</v>
      </c>
      <c r="U287" s="2">
        <v>770</v>
      </c>
      <c r="V287" s="2">
        <v>744</v>
      </c>
      <c r="W287" s="2">
        <v>709</v>
      </c>
      <c r="X287" s="2">
        <v>666</v>
      </c>
      <c r="Y287" s="2">
        <v>638</v>
      </c>
      <c r="AA287" s="4">
        <v>44482</v>
      </c>
      <c r="AB287">
        <f t="shared" si="137"/>
        <v>0.75159235668789814</v>
      </c>
      <c r="AC287">
        <f t="shared" si="138"/>
        <v>0.70573248407643308</v>
      </c>
      <c r="AD287">
        <f t="shared" si="139"/>
        <v>0.67770700636942671</v>
      </c>
      <c r="AE287">
        <f t="shared" si="140"/>
        <v>0.66624203821656047</v>
      </c>
      <c r="AF287">
        <f t="shared" si="141"/>
        <v>0.66751592356687894</v>
      </c>
      <c r="AG287">
        <f t="shared" si="142"/>
        <v>0.68917197452229295</v>
      </c>
      <c r="AH287">
        <f t="shared" si="143"/>
        <v>0.7312101910828025</v>
      </c>
      <c r="AI287">
        <f t="shared" si="144"/>
        <v>0.80127388535031852</v>
      </c>
      <c r="AJ287">
        <f t="shared" si="145"/>
        <v>0.86751592356687901</v>
      </c>
      <c r="AK287">
        <f t="shared" si="146"/>
        <v>0.90573248407643314</v>
      </c>
      <c r="AL287">
        <f t="shared" si="147"/>
        <v>0.90191082802547773</v>
      </c>
      <c r="AM287">
        <f t="shared" si="148"/>
        <v>0.90828025477707008</v>
      </c>
      <c r="AN287">
        <f t="shared" si="149"/>
        <v>0.93503184713375798</v>
      </c>
      <c r="AO287">
        <f t="shared" si="150"/>
        <v>0.92993630573248409</v>
      </c>
      <c r="AP287">
        <f t="shared" si="151"/>
        <v>0.8942675159235669</v>
      </c>
      <c r="AQ287">
        <f t="shared" si="152"/>
        <v>0.94140127388535033</v>
      </c>
      <c r="AR287">
        <f t="shared" si="153"/>
        <v>0.97070063694267517</v>
      </c>
      <c r="AS287">
        <f t="shared" si="154"/>
        <v>0.9910828025477707</v>
      </c>
      <c r="AT287">
        <f t="shared" si="155"/>
        <v>1</v>
      </c>
      <c r="AU287">
        <f t="shared" si="156"/>
        <v>0.98089171974522293</v>
      </c>
      <c r="AV287">
        <f t="shared" si="157"/>
        <v>0.94777070063694269</v>
      </c>
      <c r="AW287">
        <f t="shared" si="158"/>
        <v>0.9031847133757962</v>
      </c>
      <c r="AX287">
        <f t="shared" si="159"/>
        <v>0.84840764331210194</v>
      </c>
      <c r="AY287">
        <f t="shared" si="160"/>
        <v>0.81273885350318475</v>
      </c>
      <c r="AZ287">
        <f t="shared" si="161"/>
        <v>0.66624203821656047</v>
      </c>
      <c r="BA287" s="6" t="s">
        <v>36</v>
      </c>
      <c r="BB287" t="str" cm="1">
        <f t="array" ref="BB287">_xlfn.SWITCH(MONTH($AA287),3,"봄",4,"봄",5,"봄",6,"여름",7,"여름",8,"여름",9,"가을",10,"가을",11,"가을",12,"겨울",1,"겨울",2,"겨울")</f>
        <v>가을</v>
      </c>
      <c r="BD287" t="str">
        <f t="shared" si="162"/>
        <v/>
      </c>
      <c r="BE287" s="6">
        <f>[1]ptemp!$F287</f>
        <v>11</v>
      </c>
      <c r="BF287">
        <f>[1]solar!$E287</f>
        <v>2</v>
      </c>
      <c r="BG287" t="str">
        <f t="shared" si="163"/>
        <v>1</v>
      </c>
      <c r="BH287" s="11">
        <v>2.1</v>
      </c>
      <c r="BI287">
        <f t="shared" si="164"/>
        <v>3</v>
      </c>
      <c r="BJ287">
        <f t="shared" si="165"/>
        <v>0</v>
      </c>
      <c r="BK287">
        <f t="shared" si="166"/>
        <v>3</v>
      </c>
      <c r="BL287">
        <f t="shared" si="167"/>
        <v>4</v>
      </c>
      <c r="BM287">
        <f t="shared" si="168"/>
        <v>19</v>
      </c>
      <c r="BN287" s="11">
        <v>22.3</v>
      </c>
      <c r="BO287">
        <f t="shared" si="169"/>
        <v>6</v>
      </c>
      <c r="BR287">
        <v>1</v>
      </c>
      <c r="BS287">
        <v>5</v>
      </c>
      <c r="BT287">
        <v>19</v>
      </c>
      <c r="BU287">
        <v>2</v>
      </c>
      <c r="BV287">
        <v>5</v>
      </c>
      <c r="BW287">
        <v>19</v>
      </c>
      <c r="CE287" t="s">
        <v>82</v>
      </c>
      <c r="CF287">
        <v>5</v>
      </c>
      <c r="CG287">
        <v>19</v>
      </c>
      <c r="CH287" t="s">
        <v>81</v>
      </c>
      <c r="CI287">
        <v>13</v>
      </c>
      <c r="CJ287">
        <v>19</v>
      </c>
    </row>
    <row r="288" spans="1:88" ht="15.6">
      <c r="A288" s="2">
        <v>20211014</v>
      </c>
      <c r="B288" s="2">
        <v>593</v>
      </c>
      <c r="C288" s="2">
        <v>561</v>
      </c>
      <c r="D288" s="2">
        <v>541</v>
      </c>
      <c r="E288" s="2">
        <v>529</v>
      </c>
      <c r="F288" s="2">
        <v>530</v>
      </c>
      <c r="G288" s="2">
        <v>545</v>
      </c>
      <c r="H288" s="2">
        <v>580</v>
      </c>
      <c r="I288" s="2">
        <v>626</v>
      </c>
      <c r="J288" s="2">
        <v>643</v>
      </c>
      <c r="K288" s="2">
        <v>651</v>
      </c>
      <c r="L288" s="2">
        <v>682</v>
      </c>
      <c r="M288" s="2">
        <v>662</v>
      </c>
      <c r="N288" s="2">
        <v>691</v>
      </c>
      <c r="O288" s="2">
        <v>739</v>
      </c>
      <c r="P288" s="2">
        <v>716</v>
      </c>
      <c r="Q288" s="2">
        <v>703</v>
      </c>
      <c r="R288" s="2">
        <v>779</v>
      </c>
      <c r="S288" s="2">
        <v>816</v>
      </c>
      <c r="T288" s="2">
        <v>812</v>
      </c>
      <c r="U288" s="2">
        <v>788</v>
      </c>
      <c r="V288" s="2">
        <v>764</v>
      </c>
      <c r="W288" s="2">
        <v>723</v>
      </c>
      <c r="X288" s="2">
        <v>676</v>
      </c>
      <c r="Y288" s="2">
        <v>640</v>
      </c>
      <c r="AA288" s="4">
        <v>44483</v>
      </c>
      <c r="AB288">
        <f t="shared" si="137"/>
        <v>0.72671568627450978</v>
      </c>
      <c r="AC288">
        <f t="shared" si="138"/>
        <v>0.6875</v>
      </c>
      <c r="AD288">
        <f t="shared" si="139"/>
        <v>0.66299019607843135</v>
      </c>
      <c r="AE288">
        <f t="shared" si="140"/>
        <v>0.64828431372549022</v>
      </c>
      <c r="AF288">
        <f t="shared" si="141"/>
        <v>0.64950980392156865</v>
      </c>
      <c r="AG288">
        <f t="shared" si="142"/>
        <v>0.66789215686274506</v>
      </c>
      <c r="AH288">
        <f t="shared" si="143"/>
        <v>0.71078431372549022</v>
      </c>
      <c r="AI288">
        <f t="shared" si="144"/>
        <v>0.76715686274509809</v>
      </c>
      <c r="AJ288">
        <f t="shared" si="145"/>
        <v>0.78799019607843135</v>
      </c>
      <c r="AK288">
        <f t="shared" si="146"/>
        <v>0.79779411764705888</v>
      </c>
      <c r="AL288">
        <f t="shared" si="147"/>
        <v>0.83578431372549022</v>
      </c>
      <c r="AM288">
        <f t="shared" si="148"/>
        <v>0.81127450980392157</v>
      </c>
      <c r="AN288">
        <f t="shared" si="149"/>
        <v>0.84681372549019607</v>
      </c>
      <c r="AO288">
        <f t="shared" si="150"/>
        <v>0.90563725490196079</v>
      </c>
      <c r="AP288">
        <f t="shared" si="151"/>
        <v>0.87745098039215685</v>
      </c>
      <c r="AQ288">
        <f t="shared" si="152"/>
        <v>0.8615196078431373</v>
      </c>
      <c r="AR288">
        <f t="shared" si="153"/>
        <v>0.95465686274509809</v>
      </c>
      <c r="AS288">
        <f t="shared" si="154"/>
        <v>1</v>
      </c>
      <c r="AT288">
        <f t="shared" si="155"/>
        <v>0.99509803921568629</v>
      </c>
      <c r="AU288">
        <f t="shared" si="156"/>
        <v>0.96568627450980393</v>
      </c>
      <c r="AV288">
        <f t="shared" si="157"/>
        <v>0.93627450980392157</v>
      </c>
      <c r="AW288">
        <f t="shared" si="158"/>
        <v>0.88602941176470584</v>
      </c>
      <c r="AX288">
        <f t="shared" si="159"/>
        <v>0.82843137254901966</v>
      </c>
      <c r="AY288">
        <f t="shared" si="160"/>
        <v>0.78431372549019607</v>
      </c>
      <c r="AZ288">
        <f t="shared" si="161"/>
        <v>0.64828431372549022</v>
      </c>
      <c r="BA288" s="8" t="s">
        <v>37</v>
      </c>
      <c r="BB288" t="str" cm="1">
        <f t="array" ref="BB288">_xlfn.SWITCH(MONTH($AA288),3,"봄",4,"봄",5,"봄",6,"여름",7,"여름",8,"여름",9,"가을",10,"가을",11,"가을",12,"겨울",1,"겨울",2,"겨울")</f>
        <v>가을</v>
      </c>
      <c r="BD288" t="str">
        <f t="shared" si="162"/>
        <v/>
      </c>
      <c r="BE288" s="6">
        <f>[1]ptemp!$F288</f>
        <v>12</v>
      </c>
      <c r="BF288">
        <f>[1]solar!$E288</f>
        <v>9</v>
      </c>
      <c r="BG288" t="str">
        <f t="shared" si="163"/>
        <v>0</v>
      </c>
      <c r="BH288" s="11"/>
      <c r="BI288">
        <f t="shared" si="164"/>
        <v>4</v>
      </c>
      <c r="BJ288">
        <f t="shared" si="165"/>
        <v>0</v>
      </c>
      <c r="BK288">
        <f t="shared" si="166"/>
        <v>3</v>
      </c>
      <c r="BL288">
        <f t="shared" si="167"/>
        <v>4</v>
      </c>
      <c r="BM288">
        <f t="shared" si="168"/>
        <v>18</v>
      </c>
      <c r="BN288" s="11">
        <v>23.2</v>
      </c>
      <c r="BO288">
        <f t="shared" si="169"/>
        <v>7</v>
      </c>
      <c r="CE288" t="s">
        <v>82</v>
      </c>
      <c r="CF288">
        <v>5</v>
      </c>
      <c r="CG288">
        <v>18</v>
      </c>
      <c r="CH288" t="s">
        <v>81</v>
      </c>
      <c r="CI288">
        <v>13</v>
      </c>
      <c r="CJ288">
        <v>19</v>
      </c>
    </row>
    <row r="289" spans="1:88" ht="15.6">
      <c r="A289" s="2">
        <v>20211015</v>
      </c>
      <c r="B289" s="2">
        <v>591</v>
      </c>
      <c r="C289" s="2">
        <v>556</v>
      </c>
      <c r="D289" s="2">
        <v>537</v>
      </c>
      <c r="E289" s="2">
        <v>527</v>
      </c>
      <c r="F289" s="2">
        <v>529</v>
      </c>
      <c r="G289" s="2">
        <v>544</v>
      </c>
      <c r="H289" s="2">
        <v>572</v>
      </c>
      <c r="I289" s="2">
        <v>585</v>
      </c>
      <c r="J289" s="2">
        <v>578</v>
      </c>
      <c r="K289" s="2">
        <v>588</v>
      </c>
      <c r="L289" s="2">
        <v>596</v>
      </c>
      <c r="M289" s="2">
        <v>609</v>
      </c>
      <c r="N289" s="2">
        <v>607</v>
      </c>
      <c r="O289" s="2">
        <v>655</v>
      </c>
      <c r="P289" s="2">
        <v>714</v>
      </c>
      <c r="Q289" s="2">
        <v>743</v>
      </c>
      <c r="R289" s="2">
        <v>760</v>
      </c>
      <c r="S289" s="2">
        <v>769</v>
      </c>
      <c r="T289" s="2">
        <v>776</v>
      </c>
      <c r="U289" s="2">
        <v>760</v>
      </c>
      <c r="V289" s="2">
        <v>736</v>
      </c>
      <c r="W289" s="2">
        <v>700</v>
      </c>
      <c r="X289" s="2">
        <v>658</v>
      </c>
      <c r="Y289" s="2">
        <v>625</v>
      </c>
      <c r="AA289" s="4">
        <v>44484</v>
      </c>
      <c r="AB289">
        <f t="shared" si="137"/>
        <v>0.76159793814432986</v>
      </c>
      <c r="AC289">
        <f t="shared" si="138"/>
        <v>0.71649484536082475</v>
      </c>
      <c r="AD289">
        <f t="shared" si="139"/>
        <v>0.6920103092783505</v>
      </c>
      <c r="AE289">
        <f t="shared" si="140"/>
        <v>0.67912371134020622</v>
      </c>
      <c r="AF289">
        <f t="shared" si="141"/>
        <v>0.68170103092783507</v>
      </c>
      <c r="AG289">
        <f t="shared" si="142"/>
        <v>0.7010309278350515</v>
      </c>
      <c r="AH289">
        <f t="shared" si="143"/>
        <v>0.73711340206185572</v>
      </c>
      <c r="AI289">
        <f t="shared" si="144"/>
        <v>0.75386597938144329</v>
      </c>
      <c r="AJ289">
        <f t="shared" si="145"/>
        <v>0.74484536082474229</v>
      </c>
      <c r="AK289">
        <f t="shared" si="146"/>
        <v>0.75773195876288657</v>
      </c>
      <c r="AL289">
        <f t="shared" si="147"/>
        <v>0.76804123711340211</v>
      </c>
      <c r="AM289">
        <f t="shared" si="148"/>
        <v>0.78479381443298968</v>
      </c>
      <c r="AN289">
        <f t="shared" si="149"/>
        <v>0.78221649484536082</v>
      </c>
      <c r="AO289">
        <f t="shared" si="150"/>
        <v>0.84407216494845361</v>
      </c>
      <c r="AP289">
        <f t="shared" si="151"/>
        <v>0.92010309278350511</v>
      </c>
      <c r="AQ289">
        <f t="shared" si="152"/>
        <v>0.95747422680412375</v>
      </c>
      <c r="AR289">
        <f t="shared" si="153"/>
        <v>0.97938144329896903</v>
      </c>
      <c r="AS289">
        <f t="shared" si="154"/>
        <v>0.990979381443299</v>
      </c>
      <c r="AT289">
        <f t="shared" si="155"/>
        <v>1</v>
      </c>
      <c r="AU289">
        <f t="shared" si="156"/>
        <v>0.97938144329896903</v>
      </c>
      <c r="AV289">
        <f t="shared" si="157"/>
        <v>0.94845360824742264</v>
      </c>
      <c r="AW289">
        <f t="shared" si="158"/>
        <v>0.90206185567010311</v>
      </c>
      <c r="AX289">
        <f t="shared" si="159"/>
        <v>0.84793814432989689</v>
      </c>
      <c r="AY289">
        <f t="shared" si="160"/>
        <v>0.80541237113402064</v>
      </c>
      <c r="AZ289">
        <f t="shared" si="161"/>
        <v>0.67912371134020622</v>
      </c>
      <c r="BA289" s="9" t="s">
        <v>38</v>
      </c>
      <c r="BB289" t="str" cm="1">
        <f t="array" ref="BB289">_xlfn.SWITCH(MONTH($AA289),3,"봄",4,"봄",5,"봄",6,"여름",7,"여름",8,"여름",9,"가을",10,"가을",11,"가을",12,"겨울",1,"겨울",2,"겨울")</f>
        <v>가을</v>
      </c>
      <c r="BD289" t="str">
        <f t="shared" si="162"/>
        <v/>
      </c>
      <c r="BE289" s="6">
        <f>[1]ptemp!$F289</f>
        <v>11</v>
      </c>
      <c r="BF289">
        <f>[1]solar!$E289</f>
        <v>10</v>
      </c>
      <c r="BG289" t="str">
        <f t="shared" si="163"/>
        <v>0</v>
      </c>
      <c r="BH289" s="11"/>
      <c r="BI289">
        <f t="shared" si="164"/>
        <v>5</v>
      </c>
      <c r="BJ289">
        <f t="shared" si="165"/>
        <v>0</v>
      </c>
      <c r="BK289">
        <f t="shared" si="166"/>
        <v>3</v>
      </c>
      <c r="BL289">
        <f t="shared" si="167"/>
        <v>4</v>
      </c>
      <c r="BM289">
        <f t="shared" si="168"/>
        <v>19</v>
      </c>
      <c r="BN289" s="11">
        <v>21.3</v>
      </c>
      <c r="BO289">
        <f t="shared" si="169"/>
        <v>6</v>
      </c>
      <c r="CE289" t="s">
        <v>82</v>
      </c>
      <c r="CF289">
        <v>5</v>
      </c>
      <c r="CG289">
        <v>19</v>
      </c>
      <c r="CH289" t="s">
        <v>81</v>
      </c>
      <c r="CI289">
        <v>14</v>
      </c>
      <c r="CJ289">
        <v>19</v>
      </c>
    </row>
    <row r="290" spans="1:88" ht="15.6">
      <c r="A290" s="2">
        <v>20211016</v>
      </c>
      <c r="B290" s="2">
        <v>579</v>
      </c>
      <c r="C290" s="2">
        <v>547</v>
      </c>
      <c r="D290" s="2">
        <v>525</v>
      </c>
      <c r="E290" s="2">
        <v>514</v>
      </c>
      <c r="F290" s="2">
        <v>515</v>
      </c>
      <c r="G290" s="2">
        <v>528</v>
      </c>
      <c r="H290" s="2">
        <v>546</v>
      </c>
      <c r="I290" s="2">
        <v>575</v>
      </c>
      <c r="J290" s="2">
        <v>617</v>
      </c>
      <c r="K290" s="2">
        <v>629</v>
      </c>
      <c r="L290" s="2">
        <v>626</v>
      </c>
      <c r="M290" s="2">
        <v>632</v>
      </c>
      <c r="N290" s="2">
        <v>624</v>
      </c>
      <c r="O290" s="2">
        <v>635</v>
      </c>
      <c r="P290" s="2">
        <v>646</v>
      </c>
      <c r="Q290" s="2">
        <v>641</v>
      </c>
      <c r="R290" s="2">
        <v>657</v>
      </c>
      <c r="S290" s="2">
        <v>680</v>
      </c>
      <c r="T290" s="2">
        <v>695</v>
      </c>
      <c r="U290" s="2">
        <v>683</v>
      </c>
      <c r="V290" s="2">
        <v>666</v>
      </c>
      <c r="W290" s="2">
        <v>641</v>
      </c>
      <c r="X290" s="2">
        <v>615</v>
      </c>
      <c r="Y290" s="2">
        <v>595</v>
      </c>
      <c r="AA290" s="4">
        <v>44485</v>
      </c>
      <c r="AB290">
        <f t="shared" si="137"/>
        <v>0.83309352517985613</v>
      </c>
      <c r="AC290">
        <f t="shared" si="138"/>
        <v>0.78705035971223025</v>
      </c>
      <c r="AD290">
        <f t="shared" si="139"/>
        <v>0.75539568345323738</v>
      </c>
      <c r="AE290">
        <f t="shared" si="140"/>
        <v>0.73956834532374105</v>
      </c>
      <c r="AF290">
        <f t="shared" si="141"/>
        <v>0.74100719424460426</v>
      </c>
      <c r="AG290">
        <f t="shared" si="142"/>
        <v>0.75971223021582734</v>
      </c>
      <c r="AH290">
        <f t="shared" si="143"/>
        <v>0.78561151079136693</v>
      </c>
      <c r="AI290">
        <f t="shared" si="144"/>
        <v>0.82733812949640284</v>
      </c>
      <c r="AJ290">
        <f t="shared" si="145"/>
        <v>0.88776978417266184</v>
      </c>
      <c r="AK290">
        <f t="shared" si="146"/>
        <v>0.9050359712230216</v>
      </c>
      <c r="AL290">
        <f t="shared" si="147"/>
        <v>0.90071942446043163</v>
      </c>
      <c r="AM290">
        <f t="shared" si="148"/>
        <v>0.90935251798561156</v>
      </c>
      <c r="AN290">
        <f t="shared" si="149"/>
        <v>0.89784172661870498</v>
      </c>
      <c r="AO290">
        <f t="shared" si="150"/>
        <v>0.91366906474820142</v>
      </c>
      <c r="AP290">
        <f t="shared" si="151"/>
        <v>0.92949640287769786</v>
      </c>
      <c r="AQ290">
        <f t="shared" si="152"/>
        <v>0.92230215827338125</v>
      </c>
      <c r="AR290">
        <f t="shared" si="153"/>
        <v>0.9453237410071943</v>
      </c>
      <c r="AS290">
        <f t="shared" si="154"/>
        <v>0.97841726618705038</v>
      </c>
      <c r="AT290">
        <f t="shared" si="155"/>
        <v>1</v>
      </c>
      <c r="AU290">
        <f t="shared" si="156"/>
        <v>0.98273381294964024</v>
      </c>
      <c r="AV290">
        <f t="shared" si="157"/>
        <v>0.95827338129496398</v>
      </c>
      <c r="AW290">
        <f t="shared" si="158"/>
        <v>0.92230215827338125</v>
      </c>
      <c r="AX290">
        <f t="shared" si="159"/>
        <v>0.8848920863309353</v>
      </c>
      <c r="AY290">
        <f t="shared" si="160"/>
        <v>0.85611510791366907</v>
      </c>
      <c r="AZ290">
        <f t="shared" si="161"/>
        <v>0.73956834532374105</v>
      </c>
      <c r="BA290" s="6" t="s">
        <v>39</v>
      </c>
      <c r="BB290" t="str" cm="1">
        <f t="array" ref="BB290">_xlfn.SWITCH(MONTH($AA290),3,"봄",4,"봄",5,"봄",6,"여름",7,"여름",8,"여름",9,"가을",10,"가을",11,"가을",12,"겨울",1,"겨울",2,"겨울")</f>
        <v>가을</v>
      </c>
      <c r="BD290" t="str">
        <f t="shared" si="162"/>
        <v>휴일</v>
      </c>
      <c r="BE290" s="6">
        <f>[1]ptemp!$F290</f>
        <v>7</v>
      </c>
      <c r="BF290">
        <f>[1]solar!$E290</f>
        <v>2</v>
      </c>
      <c r="BG290" t="str">
        <f t="shared" si="163"/>
        <v>1</v>
      </c>
      <c r="BH290" s="11">
        <v>7.6</v>
      </c>
      <c r="BI290">
        <f t="shared" si="164"/>
        <v>6</v>
      </c>
      <c r="BJ290">
        <f t="shared" si="165"/>
        <v>1</v>
      </c>
      <c r="BK290">
        <f t="shared" si="166"/>
        <v>3</v>
      </c>
      <c r="BL290">
        <f t="shared" si="167"/>
        <v>4</v>
      </c>
      <c r="BM290">
        <f t="shared" si="168"/>
        <v>19</v>
      </c>
      <c r="BN290" s="11">
        <v>13</v>
      </c>
      <c r="BO290">
        <f t="shared" si="169"/>
        <v>5</v>
      </c>
      <c r="CE290" t="s">
        <v>82</v>
      </c>
      <c r="CF290">
        <v>5</v>
      </c>
      <c r="CG290">
        <v>20</v>
      </c>
      <c r="CH290" t="s">
        <v>81</v>
      </c>
      <c r="CI290">
        <v>13</v>
      </c>
      <c r="CJ290">
        <v>19</v>
      </c>
    </row>
    <row r="291" spans="1:88" ht="15.6">
      <c r="A291" s="2">
        <v>20211017</v>
      </c>
      <c r="B291" s="2">
        <v>556</v>
      </c>
      <c r="C291" s="2">
        <v>524</v>
      </c>
      <c r="D291" s="2">
        <v>507</v>
      </c>
      <c r="E291" s="2">
        <v>496</v>
      </c>
      <c r="F291" s="2">
        <v>500</v>
      </c>
      <c r="G291" s="2">
        <v>512</v>
      </c>
      <c r="H291" s="2">
        <v>527</v>
      </c>
      <c r="I291" s="2">
        <v>502</v>
      </c>
      <c r="J291" s="2">
        <v>441</v>
      </c>
      <c r="K291" s="2">
        <v>397</v>
      </c>
      <c r="L291" s="2">
        <v>387</v>
      </c>
      <c r="M291" s="2">
        <v>387</v>
      </c>
      <c r="N291" s="2">
        <v>391</v>
      </c>
      <c r="O291" s="2">
        <v>397</v>
      </c>
      <c r="P291" s="2">
        <v>436</v>
      </c>
      <c r="Q291" s="2">
        <v>504</v>
      </c>
      <c r="R291" s="2">
        <v>591</v>
      </c>
      <c r="S291" s="2">
        <v>664</v>
      </c>
      <c r="T291" s="2">
        <v>682</v>
      </c>
      <c r="U291" s="2">
        <v>669</v>
      </c>
      <c r="V291" s="2">
        <v>661</v>
      </c>
      <c r="W291" s="2">
        <v>642</v>
      </c>
      <c r="X291" s="2">
        <v>614</v>
      </c>
      <c r="Y291" s="2">
        <v>589</v>
      </c>
      <c r="AA291" s="4">
        <v>44486</v>
      </c>
      <c r="AB291">
        <f t="shared" si="137"/>
        <v>0.81524926686217014</v>
      </c>
      <c r="AC291">
        <f t="shared" si="138"/>
        <v>0.76832844574780057</v>
      </c>
      <c r="AD291">
        <f t="shared" si="139"/>
        <v>0.74340175953079179</v>
      </c>
      <c r="AE291">
        <f t="shared" si="140"/>
        <v>0.72727272727272729</v>
      </c>
      <c r="AF291">
        <f t="shared" si="141"/>
        <v>0.73313782991202348</v>
      </c>
      <c r="AG291">
        <f t="shared" si="142"/>
        <v>0.75073313782991202</v>
      </c>
      <c r="AH291">
        <f t="shared" si="143"/>
        <v>0.77272727272727271</v>
      </c>
      <c r="AI291">
        <f t="shared" si="144"/>
        <v>0.73607038123167157</v>
      </c>
      <c r="AJ291">
        <f t="shared" si="145"/>
        <v>0.64662756598240467</v>
      </c>
      <c r="AK291">
        <f t="shared" si="146"/>
        <v>0.58211143695014667</v>
      </c>
      <c r="AL291">
        <f t="shared" si="147"/>
        <v>0.56744868035190621</v>
      </c>
      <c r="AM291">
        <f t="shared" si="148"/>
        <v>0.56744868035190621</v>
      </c>
      <c r="AN291">
        <f t="shared" si="149"/>
        <v>0.57331378299120239</v>
      </c>
      <c r="AO291">
        <f t="shared" si="150"/>
        <v>0.58211143695014667</v>
      </c>
      <c r="AP291">
        <f t="shared" si="151"/>
        <v>0.63929618768328444</v>
      </c>
      <c r="AQ291">
        <f t="shared" si="152"/>
        <v>0.73900293255131966</v>
      </c>
      <c r="AR291">
        <f t="shared" si="153"/>
        <v>0.86656891495601174</v>
      </c>
      <c r="AS291">
        <f t="shared" si="154"/>
        <v>0.97360703812316718</v>
      </c>
      <c r="AT291">
        <f t="shared" si="155"/>
        <v>1</v>
      </c>
      <c r="AU291">
        <f t="shared" si="156"/>
        <v>0.98093841642228741</v>
      </c>
      <c r="AV291">
        <f t="shared" si="157"/>
        <v>0.96920821114369504</v>
      </c>
      <c r="AW291">
        <f t="shared" si="158"/>
        <v>0.94134897360703818</v>
      </c>
      <c r="AX291">
        <f t="shared" si="159"/>
        <v>0.90029325513196479</v>
      </c>
      <c r="AY291">
        <f t="shared" si="160"/>
        <v>0.86363636363636365</v>
      </c>
      <c r="AZ291">
        <f t="shared" si="161"/>
        <v>0.56744868035190621</v>
      </c>
      <c r="BA291" s="8" t="s">
        <v>40</v>
      </c>
      <c r="BB291" t="str" cm="1">
        <f t="array" ref="BB291">_xlfn.SWITCH(MONTH($AA291),3,"봄",4,"봄",5,"봄",6,"여름",7,"여름",8,"여름",9,"가을",10,"가을",11,"가을",12,"겨울",1,"겨울",2,"겨울")</f>
        <v>가을</v>
      </c>
      <c r="BD291" t="str">
        <f t="shared" si="162"/>
        <v>휴일</v>
      </c>
      <c r="BE291" s="6">
        <f>[1]ptemp!$F291</f>
        <v>5</v>
      </c>
      <c r="BF291">
        <f>[1]solar!$E291</f>
        <v>12</v>
      </c>
      <c r="BG291" t="str">
        <f t="shared" si="163"/>
        <v>0</v>
      </c>
      <c r="BH291" s="11"/>
      <c r="BI291">
        <f t="shared" si="164"/>
        <v>7</v>
      </c>
      <c r="BJ291">
        <f t="shared" si="165"/>
        <v>2</v>
      </c>
      <c r="BK291">
        <f t="shared" si="166"/>
        <v>3</v>
      </c>
      <c r="BL291">
        <f t="shared" si="167"/>
        <v>11</v>
      </c>
      <c r="BM291">
        <f t="shared" si="168"/>
        <v>19</v>
      </c>
      <c r="BN291" s="11">
        <v>8.3000000000000007</v>
      </c>
      <c r="BO291">
        <f t="shared" si="169"/>
        <v>4</v>
      </c>
      <c r="CE291" t="s">
        <v>82</v>
      </c>
      <c r="CF291">
        <v>5</v>
      </c>
      <c r="CG291">
        <v>19</v>
      </c>
      <c r="CH291" t="s">
        <v>81</v>
      </c>
      <c r="CI291">
        <v>13</v>
      </c>
      <c r="CJ291">
        <v>20</v>
      </c>
    </row>
    <row r="292" spans="1:88" ht="15.6">
      <c r="A292" s="2">
        <v>20211018</v>
      </c>
      <c r="B292" s="2">
        <v>549</v>
      </c>
      <c r="C292" s="2">
        <v>520</v>
      </c>
      <c r="D292" s="2">
        <v>501</v>
      </c>
      <c r="E292" s="2">
        <v>492</v>
      </c>
      <c r="F292" s="2">
        <v>496</v>
      </c>
      <c r="G292" s="2">
        <v>514</v>
      </c>
      <c r="H292" s="2">
        <v>546</v>
      </c>
      <c r="I292" s="2">
        <v>539</v>
      </c>
      <c r="J292" s="2">
        <v>518</v>
      </c>
      <c r="K292" s="2">
        <v>467</v>
      </c>
      <c r="L292" s="2">
        <v>504</v>
      </c>
      <c r="M292" s="2">
        <v>442</v>
      </c>
      <c r="N292" s="2">
        <v>449</v>
      </c>
      <c r="O292" s="2">
        <v>488</v>
      </c>
      <c r="P292" s="2">
        <v>563</v>
      </c>
      <c r="Q292" s="2">
        <v>615</v>
      </c>
      <c r="R292" s="2">
        <v>677</v>
      </c>
      <c r="S292" s="2">
        <v>701</v>
      </c>
      <c r="T292" s="2">
        <v>713</v>
      </c>
      <c r="U292" s="2">
        <v>703</v>
      </c>
      <c r="V292" s="2">
        <v>688</v>
      </c>
      <c r="W292" s="2">
        <v>666</v>
      </c>
      <c r="X292" s="2">
        <v>636</v>
      </c>
      <c r="Y292" s="2">
        <v>608</v>
      </c>
      <c r="AA292" s="4">
        <v>44487</v>
      </c>
      <c r="AB292">
        <f t="shared" si="137"/>
        <v>0.76998597475455821</v>
      </c>
      <c r="AC292">
        <f t="shared" si="138"/>
        <v>0.72931276297335201</v>
      </c>
      <c r="AD292">
        <f t="shared" si="139"/>
        <v>0.7026647966339411</v>
      </c>
      <c r="AE292">
        <f t="shared" si="140"/>
        <v>0.69004207573632537</v>
      </c>
      <c r="AF292">
        <f t="shared" si="141"/>
        <v>0.69565217391304346</v>
      </c>
      <c r="AG292">
        <f t="shared" si="142"/>
        <v>0.72089761570827493</v>
      </c>
      <c r="AH292">
        <f t="shared" si="143"/>
        <v>0.76577840112201967</v>
      </c>
      <c r="AI292">
        <f t="shared" si="144"/>
        <v>0.75596072931276292</v>
      </c>
      <c r="AJ292">
        <f t="shared" si="145"/>
        <v>0.72650771388499302</v>
      </c>
      <c r="AK292">
        <f t="shared" si="146"/>
        <v>0.65497896213183726</v>
      </c>
      <c r="AL292">
        <f t="shared" si="147"/>
        <v>0.70687237026647964</v>
      </c>
      <c r="AM292">
        <f t="shared" si="148"/>
        <v>0.61991584852734927</v>
      </c>
      <c r="AN292">
        <f t="shared" si="149"/>
        <v>0.6297335203366059</v>
      </c>
      <c r="AO292">
        <f t="shared" si="150"/>
        <v>0.68443197755960727</v>
      </c>
      <c r="AP292">
        <f t="shared" si="151"/>
        <v>0.78962131837307148</v>
      </c>
      <c r="AQ292">
        <f t="shared" si="152"/>
        <v>0.86255259467040668</v>
      </c>
      <c r="AR292">
        <f t="shared" si="153"/>
        <v>0.94950911640953717</v>
      </c>
      <c r="AS292">
        <f t="shared" si="154"/>
        <v>0.98316970546984572</v>
      </c>
      <c r="AT292">
        <f t="shared" si="155"/>
        <v>1</v>
      </c>
      <c r="AU292">
        <f t="shared" si="156"/>
        <v>0.98597475455820471</v>
      </c>
      <c r="AV292">
        <f t="shared" si="157"/>
        <v>0.96493688639551189</v>
      </c>
      <c r="AW292">
        <f t="shared" si="158"/>
        <v>0.93408134642356244</v>
      </c>
      <c r="AX292">
        <f t="shared" si="159"/>
        <v>0.89200561009817669</v>
      </c>
      <c r="AY292">
        <f t="shared" si="160"/>
        <v>0.85273492286115005</v>
      </c>
      <c r="AZ292">
        <f t="shared" si="161"/>
        <v>0.61991584852734927</v>
      </c>
      <c r="BA292" s="9" t="s">
        <v>34</v>
      </c>
      <c r="BB292" t="str" cm="1">
        <f t="array" ref="BB292">_xlfn.SWITCH(MONTH($AA292),3,"봄",4,"봄",5,"봄",6,"여름",7,"여름",8,"여름",9,"가을",10,"가을",11,"가을",12,"겨울",1,"겨울",2,"겨울")</f>
        <v>가을</v>
      </c>
      <c r="BD292" t="str">
        <f t="shared" si="162"/>
        <v/>
      </c>
      <c r="BE292" s="6">
        <f>[1]ptemp!$F292</f>
        <v>4</v>
      </c>
      <c r="BF292">
        <f>[1]solar!$E292</f>
        <v>11</v>
      </c>
      <c r="BG292" t="str">
        <f t="shared" si="163"/>
        <v>0</v>
      </c>
      <c r="BH292" s="11"/>
      <c r="BI292">
        <f t="shared" si="164"/>
        <v>1</v>
      </c>
      <c r="BJ292">
        <f t="shared" si="165"/>
        <v>0</v>
      </c>
      <c r="BK292">
        <f t="shared" si="166"/>
        <v>3</v>
      </c>
      <c r="BL292">
        <f t="shared" si="167"/>
        <v>12</v>
      </c>
      <c r="BM292">
        <f t="shared" si="168"/>
        <v>19</v>
      </c>
      <c r="BN292" s="11">
        <v>7.1</v>
      </c>
      <c r="BO292">
        <f t="shared" si="169"/>
        <v>3</v>
      </c>
      <c r="CE292" t="s">
        <v>82</v>
      </c>
      <c r="CF292">
        <v>5</v>
      </c>
      <c r="CG292">
        <v>20</v>
      </c>
      <c r="CH292" t="s">
        <v>81</v>
      </c>
      <c r="CI292">
        <v>13</v>
      </c>
      <c r="CJ292">
        <v>20</v>
      </c>
    </row>
    <row r="293" spans="1:88" ht="15.6">
      <c r="A293" s="2">
        <v>20211019</v>
      </c>
      <c r="B293" s="2">
        <v>565</v>
      </c>
      <c r="C293" s="2">
        <v>531</v>
      </c>
      <c r="D293" s="2">
        <v>516</v>
      </c>
      <c r="E293" s="2">
        <v>508</v>
      </c>
      <c r="F293" s="2">
        <v>512</v>
      </c>
      <c r="G293" s="2">
        <v>529</v>
      </c>
      <c r="H293" s="2">
        <v>557</v>
      </c>
      <c r="I293" s="2">
        <v>560</v>
      </c>
      <c r="J293" s="2">
        <v>593</v>
      </c>
      <c r="K293" s="2">
        <v>622</v>
      </c>
      <c r="L293" s="2">
        <v>466</v>
      </c>
      <c r="M293" s="2">
        <v>487</v>
      </c>
      <c r="N293" s="2">
        <v>498</v>
      </c>
      <c r="O293" s="2">
        <v>531</v>
      </c>
      <c r="P293" s="2">
        <v>564</v>
      </c>
      <c r="Q293" s="2">
        <v>672</v>
      </c>
      <c r="R293" s="2">
        <v>680</v>
      </c>
      <c r="S293" s="2">
        <v>717</v>
      </c>
      <c r="T293" s="2">
        <v>729</v>
      </c>
      <c r="U293" s="2">
        <v>713</v>
      </c>
      <c r="V293" s="2">
        <v>696</v>
      </c>
      <c r="W293" s="2">
        <v>672</v>
      </c>
      <c r="X293" s="2">
        <v>640</v>
      </c>
      <c r="Y293" s="2">
        <v>615</v>
      </c>
      <c r="AA293" s="4">
        <v>44488</v>
      </c>
      <c r="AB293">
        <f t="shared" si="137"/>
        <v>0.77503429355281206</v>
      </c>
      <c r="AC293">
        <f t="shared" si="138"/>
        <v>0.72839506172839508</v>
      </c>
      <c r="AD293">
        <f t="shared" si="139"/>
        <v>0.70781893004115226</v>
      </c>
      <c r="AE293">
        <f t="shared" si="140"/>
        <v>0.69684499314128945</v>
      </c>
      <c r="AF293">
        <f t="shared" si="141"/>
        <v>0.7023319615912208</v>
      </c>
      <c r="AG293">
        <f t="shared" si="142"/>
        <v>0.72565157750342935</v>
      </c>
      <c r="AH293">
        <f t="shared" si="143"/>
        <v>0.76406035665294925</v>
      </c>
      <c r="AI293">
        <f t="shared" si="144"/>
        <v>0.76817558299039779</v>
      </c>
      <c r="AJ293">
        <f t="shared" si="145"/>
        <v>0.81344307270233196</v>
      </c>
      <c r="AK293">
        <f t="shared" si="146"/>
        <v>0.85322359396433467</v>
      </c>
      <c r="AL293">
        <f t="shared" si="147"/>
        <v>0.63923182441700965</v>
      </c>
      <c r="AM293">
        <f t="shared" si="148"/>
        <v>0.66803840877914955</v>
      </c>
      <c r="AN293">
        <f t="shared" si="149"/>
        <v>0.6831275720164609</v>
      </c>
      <c r="AO293">
        <f t="shared" si="150"/>
        <v>0.72839506172839508</v>
      </c>
      <c r="AP293">
        <f t="shared" si="151"/>
        <v>0.77366255144032925</v>
      </c>
      <c r="AQ293">
        <f t="shared" si="152"/>
        <v>0.92181069958847739</v>
      </c>
      <c r="AR293">
        <f t="shared" si="153"/>
        <v>0.9327846364883402</v>
      </c>
      <c r="AS293">
        <f t="shared" si="154"/>
        <v>0.98353909465020573</v>
      </c>
      <c r="AT293">
        <f t="shared" si="155"/>
        <v>1</v>
      </c>
      <c r="AU293">
        <f t="shared" si="156"/>
        <v>0.97805212620027437</v>
      </c>
      <c r="AV293">
        <f t="shared" si="157"/>
        <v>0.95473251028806583</v>
      </c>
      <c r="AW293">
        <f t="shared" si="158"/>
        <v>0.92181069958847739</v>
      </c>
      <c r="AX293">
        <f t="shared" si="159"/>
        <v>0.87791495198902603</v>
      </c>
      <c r="AY293">
        <f t="shared" si="160"/>
        <v>0.84362139917695478</v>
      </c>
      <c r="AZ293">
        <f t="shared" si="161"/>
        <v>0.63923182441700965</v>
      </c>
      <c r="BA293" s="6" t="s">
        <v>35</v>
      </c>
      <c r="BB293" t="str" cm="1">
        <f t="array" ref="BB293">_xlfn.SWITCH(MONTH($AA293),3,"봄",4,"봄",5,"봄",6,"여름",7,"여름",8,"여름",9,"가을",10,"가을",11,"가을",12,"겨울",1,"겨울",2,"겨울")</f>
        <v>가을</v>
      </c>
      <c r="BD293" t="str">
        <f t="shared" si="162"/>
        <v/>
      </c>
      <c r="BE293" s="6">
        <f>[1]ptemp!$F293</f>
        <v>6</v>
      </c>
      <c r="BF293">
        <f>[1]solar!$E293</f>
        <v>7</v>
      </c>
      <c r="BG293" t="str">
        <f t="shared" si="163"/>
        <v>1</v>
      </c>
      <c r="BH293" s="11">
        <v>0.5</v>
      </c>
      <c r="BI293">
        <f t="shared" si="164"/>
        <v>2</v>
      </c>
      <c r="BJ293">
        <f t="shared" si="165"/>
        <v>0</v>
      </c>
      <c r="BK293">
        <f t="shared" si="166"/>
        <v>3</v>
      </c>
      <c r="BL293">
        <f t="shared" si="167"/>
        <v>11</v>
      </c>
      <c r="BM293">
        <f t="shared" si="168"/>
        <v>19</v>
      </c>
      <c r="BN293" s="11">
        <v>11.6</v>
      </c>
      <c r="BO293">
        <f t="shared" si="169"/>
        <v>5</v>
      </c>
      <c r="CE293" t="s">
        <v>82</v>
      </c>
      <c r="CF293">
        <v>5</v>
      </c>
      <c r="CG293">
        <v>20</v>
      </c>
      <c r="CH293" t="s">
        <v>81</v>
      </c>
      <c r="CI293">
        <v>13</v>
      </c>
      <c r="CJ293">
        <v>21</v>
      </c>
    </row>
    <row r="294" spans="1:88" ht="15.6">
      <c r="A294" s="2">
        <v>20211020</v>
      </c>
      <c r="B294" s="2">
        <v>569</v>
      </c>
      <c r="C294" s="2">
        <v>537</v>
      </c>
      <c r="D294" s="2">
        <v>521</v>
      </c>
      <c r="E294" s="2">
        <v>513</v>
      </c>
      <c r="F294" s="2">
        <v>514</v>
      </c>
      <c r="G294" s="2">
        <v>533</v>
      </c>
      <c r="H294" s="2">
        <v>561</v>
      </c>
      <c r="I294" s="2">
        <v>587</v>
      </c>
      <c r="J294" s="2">
        <v>587</v>
      </c>
      <c r="K294" s="2">
        <v>597</v>
      </c>
      <c r="L294" s="2">
        <v>626</v>
      </c>
      <c r="M294" s="2">
        <v>579</v>
      </c>
      <c r="N294" s="2">
        <v>596</v>
      </c>
      <c r="O294" s="2">
        <v>659</v>
      </c>
      <c r="P294" s="2">
        <v>680</v>
      </c>
      <c r="Q294" s="2">
        <v>679</v>
      </c>
      <c r="R294" s="2">
        <v>689</v>
      </c>
      <c r="S294" s="2">
        <v>713</v>
      </c>
      <c r="T294" s="2">
        <v>732</v>
      </c>
      <c r="U294" s="2">
        <v>718</v>
      </c>
      <c r="V294" s="2">
        <v>702</v>
      </c>
      <c r="W294" s="2">
        <v>677</v>
      </c>
      <c r="X294" s="2">
        <v>648</v>
      </c>
      <c r="Y294" s="2">
        <v>628</v>
      </c>
      <c r="AA294" s="4">
        <v>44489</v>
      </c>
      <c r="AB294">
        <f t="shared" si="137"/>
        <v>0.77732240437158473</v>
      </c>
      <c r="AC294">
        <f t="shared" si="138"/>
        <v>0.73360655737704916</v>
      </c>
      <c r="AD294">
        <f t="shared" si="139"/>
        <v>0.71174863387978138</v>
      </c>
      <c r="AE294">
        <f t="shared" si="140"/>
        <v>0.70081967213114749</v>
      </c>
      <c r="AF294">
        <f t="shared" si="141"/>
        <v>0.70218579234972678</v>
      </c>
      <c r="AG294">
        <f t="shared" si="142"/>
        <v>0.72814207650273222</v>
      </c>
      <c r="AH294">
        <f t="shared" si="143"/>
        <v>0.76639344262295084</v>
      </c>
      <c r="AI294">
        <f t="shared" si="144"/>
        <v>0.80191256830601088</v>
      </c>
      <c r="AJ294">
        <f t="shared" si="145"/>
        <v>0.80191256830601088</v>
      </c>
      <c r="AK294">
        <f t="shared" si="146"/>
        <v>0.81557377049180324</v>
      </c>
      <c r="AL294">
        <f t="shared" si="147"/>
        <v>0.85519125683060104</v>
      </c>
      <c r="AM294">
        <f t="shared" si="148"/>
        <v>0.79098360655737709</v>
      </c>
      <c r="AN294">
        <f t="shared" si="149"/>
        <v>0.81420765027322406</v>
      </c>
      <c r="AO294">
        <f t="shared" si="150"/>
        <v>0.90027322404371579</v>
      </c>
      <c r="AP294">
        <f t="shared" si="151"/>
        <v>0.92896174863387981</v>
      </c>
      <c r="AQ294">
        <f t="shared" si="152"/>
        <v>0.92759562841530052</v>
      </c>
      <c r="AR294">
        <f t="shared" si="153"/>
        <v>0.94125683060109289</v>
      </c>
      <c r="AS294">
        <f t="shared" si="154"/>
        <v>0.97404371584699456</v>
      </c>
      <c r="AT294">
        <f t="shared" si="155"/>
        <v>1</v>
      </c>
      <c r="AU294">
        <f t="shared" si="156"/>
        <v>0.98087431693989069</v>
      </c>
      <c r="AV294">
        <f t="shared" si="157"/>
        <v>0.95901639344262291</v>
      </c>
      <c r="AW294">
        <f t="shared" si="158"/>
        <v>0.92486338797814205</v>
      </c>
      <c r="AX294">
        <f t="shared" si="159"/>
        <v>0.88524590163934425</v>
      </c>
      <c r="AY294">
        <f t="shared" si="160"/>
        <v>0.85792349726775952</v>
      </c>
      <c r="AZ294">
        <f t="shared" si="161"/>
        <v>0.70081967213114749</v>
      </c>
      <c r="BA294" s="8" t="s">
        <v>36</v>
      </c>
      <c r="BB294" t="str" cm="1">
        <f t="array" ref="BB294">_xlfn.SWITCH(MONTH($AA294),3,"봄",4,"봄",5,"봄",6,"여름",7,"여름",8,"여름",9,"가을",10,"가을",11,"가을",12,"겨울",1,"겨울",2,"겨울")</f>
        <v>가을</v>
      </c>
      <c r="BD294" t="str">
        <f t="shared" si="162"/>
        <v/>
      </c>
      <c r="BE294" s="6">
        <f>[1]ptemp!$F294</f>
        <v>7</v>
      </c>
      <c r="BF294">
        <f>[1]solar!$E294</f>
        <v>3</v>
      </c>
      <c r="BG294" t="str">
        <f t="shared" si="163"/>
        <v>0</v>
      </c>
      <c r="BH294" s="11"/>
      <c r="BI294">
        <f t="shared" si="164"/>
        <v>3</v>
      </c>
      <c r="BJ294">
        <f t="shared" si="165"/>
        <v>0</v>
      </c>
      <c r="BK294">
        <f t="shared" si="166"/>
        <v>3</v>
      </c>
      <c r="BL294">
        <f t="shared" si="167"/>
        <v>4</v>
      </c>
      <c r="BM294">
        <f t="shared" si="168"/>
        <v>19</v>
      </c>
      <c r="BN294" s="11">
        <v>12.5</v>
      </c>
      <c r="BO294">
        <f t="shared" si="169"/>
        <v>5</v>
      </c>
      <c r="CE294" t="s">
        <v>82</v>
      </c>
      <c r="CF294">
        <v>5</v>
      </c>
      <c r="CG294">
        <v>11</v>
      </c>
      <c r="CH294" t="s">
        <v>81</v>
      </c>
      <c r="CI294">
        <v>13</v>
      </c>
      <c r="CJ294">
        <v>19</v>
      </c>
    </row>
    <row r="295" spans="1:88" ht="15.6">
      <c r="A295" s="2">
        <v>20211021</v>
      </c>
      <c r="B295" s="2">
        <v>582</v>
      </c>
      <c r="C295" s="2">
        <v>549</v>
      </c>
      <c r="D295" s="2">
        <v>528</v>
      </c>
      <c r="E295" s="2">
        <v>520</v>
      </c>
      <c r="F295" s="2">
        <v>523</v>
      </c>
      <c r="G295" s="2">
        <v>539</v>
      </c>
      <c r="H295" s="2">
        <v>569</v>
      </c>
      <c r="I295" s="2">
        <v>599</v>
      </c>
      <c r="J295" s="2">
        <v>609</v>
      </c>
      <c r="K295" s="2">
        <v>501</v>
      </c>
      <c r="L295" s="2">
        <v>517</v>
      </c>
      <c r="M295" s="2">
        <v>517</v>
      </c>
      <c r="N295" s="2">
        <v>494</v>
      </c>
      <c r="O295" s="2">
        <v>519</v>
      </c>
      <c r="P295" s="2">
        <v>544</v>
      </c>
      <c r="Q295" s="2">
        <v>621</v>
      </c>
      <c r="R295" s="2">
        <v>665</v>
      </c>
      <c r="S295" s="2">
        <v>713</v>
      </c>
      <c r="T295" s="2">
        <v>732</v>
      </c>
      <c r="U295" s="2">
        <v>717</v>
      </c>
      <c r="V295" s="2">
        <v>704</v>
      </c>
      <c r="W295" s="2">
        <v>682</v>
      </c>
      <c r="X295" s="2">
        <v>653</v>
      </c>
      <c r="Y295" s="2">
        <v>630</v>
      </c>
      <c r="AA295" s="4">
        <v>44490</v>
      </c>
      <c r="AB295">
        <f t="shared" si="137"/>
        <v>0.79508196721311475</v>
      </c>
      <c r="AC295">
        <f t="shared" si="138"/>
        <v>0.75</v>
      </c>
      <c r="AD295">
        <f t="shared" si="139"/>
        <v>0.72131147540983609</v>
      </c>
      <c r="AE295">
        <f t="shared" si="140"/>
        <v>0.7103825136612022</v>
      </c>
      <c r="AF295">
        <f t="shared" si="141"/>
        <v>0.71448087431693985</v>
      </c>
      <c r="AG295">
        <f t="shared" si="142"/>
        <v>0.73633879781420764</v>
      </c>
      <c r="AH295">
        <f t="shared" si="143"/>
        <v>0.77732240437158473</v>
      </c>
      <c r="AI295">
        <f t="shared" si="144"/>
        <v>0.81830601092896171</v>
      </c>
      <c r="AJ295">
        <f t="shared" si="145"/>
        <v>0.83196721311475408</v>
      </c>
      <c r="AK295">
        <f t="shared" si="146"/>
        <v>0.68442622950819676</v>
      </c>
      <c r="AL295">
        <f t="shared" si="147"/>
        <v>0.70628415300546443</v>
      </c>
      <c r="AM295">
        <f t="shared" si="148"/>
        <v>0.70628415300546443</v>
      </c>
      <c r="AN295">
        <f t="shared" si="149"/>
        <v>0.67486338797814205</v>
      </c>
      <c r="AO295">
        <f t="shared" si="150"/>
        <v>0.70901639344262291</v>
      </c>
      <c r="AP295">
        <f t="shared" si="151"/>
        <v>0.74316939890710387</v>
      </c>
      <c r="AQ295">
        <f t="shared" si="152"/>
        <v>0.84836065573770492</v>
      </c>
      <c r="AR295">
        <f t="shared" si="153"/>
        <v>0.90846994535519121</v>
      </c>
      <c r="AS295">
        <f t="shared" si="154"/>
        <v>0.97404371584699456</v>
      </c>
      <c r="AT295">
        <f t="shared" si="155"/>
        <v>1</v>
      </c>
      <c r="AU295">
        <f t="shared" si="156"/>
        <v>0.97950819672131151</v>
      </c>
      <c r="AV295">
        <f t="shared" si="157"/>
        <v>0.96174863387978138</v>
      </c>
      <c r="AW295">
        <f t="shared" si="158"/>
        <v>0.93169398907103829</v>
      </c>
      <c r="AX295">
        <f t="shared" si="159"/>
        <v>0.89207650273224048</v>
      </c>
      <c r="AY295">
        <f t="shared" si="160"/>
        <v>0.86065573770491799</v>
      </c>
      <c r="AZ295">
        <f t="shared" si="161"/>
        <v>0.67486338797814205</v>
      </c>
      <c r="BA295" s="9" t="s">
        <v>37</v>
      </c>
      <c r="BB295" t="str" cm="1">
        <f t="array" ref="BB295">_xlfn.SWITCH(MONTH($AA295),3,"봄",4,"봄",5,"봄",6,"여름",7,"여름",8,"여름",9,"가을",10,"가을",11,"가을",12,"겨울",1,"겨울",2,"겨울")</f>
        <v>가을</v>
      </c>
      <c r="BD295" t="str">
        <f t="shared" si="162"/>
        <v/>
      </c>
      <c r="BE295" s="6">
        <f>[1]ptemp!$F295</f>
        <v>7</v>
      </c>
      <c r="BF295">
        <f>[1]solar!$E295</f>
        <v>7</v>
      </c>
      <c r="BG295" t="str">
        <f t="shared" si="163"/>
        <v>0</v>
      </c>
      <c r="BH295" s="11"/>
      <c r="BI295">
        <f t="shared" si="164"/>
        <v>4</v>
      </c>
      <c r="BJ295">
        <f t="shared" si="165"/>
        <v>0</v>
      </c>
      <c r="BK295">
        <f t="shared" si="166"/>
        <v>3</v>
      </c>
      <c r="BL295">
        <f t="shared" si="167"/>
        <v>13</v>
      </c>
      <c r="BM295">
        <f t="shared" si="168"/>
        <v>19</v>
      </c>
      <c r="BN295" s="11">
        <v>13.3</v>
      </c>
      <c r="BO295">
        <f t="shared" si="169"/>
        <v>5</v>
      </c>
      <c r="CE295" t="s">
        <v>82</v>
      </c>
      <c r="CF295">
        <v>5</v>
      </c>
      <c r="CG295">
        <v>20</v>
      </c>
      <c r="CH295" t="s">
        <v>81</v>
      </c>
      <c r="CI295">
        <v>13</v>
      </c>
      <c r="CJ295">
        <v>20</v>
      </c>
    </row>
    <row r="296" spans="1:88" ht="15.6">
      <c r="A296" s="2">
        <v>20211022</v>
      </c>
      <c r="B296" s="2">
        <v>585</v>
      </c>
      <c r="C296" s="2">
        <v>552</v>
      </c>
      <c r="D296" s="2">
        <v>531</v>
      </c>
      <c r="E296" s="2">
        <v>522</v>
      </c>
      <c r="F296" s="2">
        <v>526</v>
      </c>
      <c r="G296" s="2">
        <v>542</v>
      </c>
      <c r="H296" s="2">
        <v>572</v>
      </c>
      <c r="I296" s="2">
        <v>575</v>
      </c>
      <c r="J296" s="2">
        <v>548</v>
      </c>
      <c r="K296" s="2">
        <v>544</v>
      </c>
      <c r="L296" s="2">
        <v>577</v>
      </c>
      <c r="M296" s="2">
        <v>504</v>
      </c>
      <c r="N296" s="2">
        <v>464</v>
      </c>
      <c r="O296" s="2">
        <v>510</v>
      </c>
      <c r="P296" s="2">
        <v>609</v>
      </c>
      <c r="Q296" s="2">
        <v>630</v>
      </c>
      <c r="R296" s="2">
        <v>662</v>
      </c>
      <c r="S296" s="2">
        <v>719</v>
      </c>
      <c r="T296" s="2">
        <v>734</v>
      </c>
      <c r="U296" s="2">
        <v>715</v>
      </c>
      <c r="V296" s="2">
        <v>700</v>
      </c>
      <c r="W296" s="2">
        <v>680</v>
      </c>
      <c r="X296" s="2">
        <v>654</v>
      </c>
      <c r="Y296" s="2">
        <v>633</v>
      </c>
      <c r="AA296" s="4">
        <v>44491</v>
      </c>
      <c r="AB296">
        <f t="shared" si="137"/>
        <v>0.79700272479564027</v>
      </c>
      <c r="AC296">
        <f t="shared" si="138"/>
        <v>0.75204359673024523</v>
      </c>
      <c r="AD296">
        <f t="shared" si="139"/>
        <v>0.72343324250681196</v>
      </c>
      <c r="AE296">
        <f t="shared" si="140"/>
        <v>0.71117166212534055</v>
      </c>
      <c r="AF296">
        <f t="shared" si="141"/>
        <v>0.71662125340599458</v>
      </c>
      <c r="AG296">
        <f t="shared" si="142"/>
        <v>0.73841961852861038</v>
      </c>
      <c r="AH296">
        <f t="shared" si="143"/>
        <v>0.77929155313351495</v>
      </c>
      <c r="AI296">
        <f t="shared" si="144"/>
        <v>0.78337874659400542</v>
      </c>
      <c r="AJ296">
        <f t="shared" si="145"/>
        <v>0.74659400544959131</v>
      </c>
      <c r="AK296">
        <f t="shared" si="146"/>
        <v>0.74114441416893728</v>
      </c>
      <c r="AL296">
        <f t="shared" si="147"/>
        <v>0.78610354223433243</v>
      </c>
      <c r="AM296">
        <f t="shared" si="148"/>
        <v>0.68664850136239786</v>
      </c>
      <c r="AN296">
        <f t="shared" si="149"/>
        <v>0.63215258855585832</v>
      </c>
      <c r="AO296">
        <f t="shared" si="150"/>
        <v>0.69482288828337879</v>
      </c>
      <c r="AP296">
        <f t="shared" si="151"/>
        <v>0.82970027247956402</v>
      </c>
      <c r="AQ296">
        <f t="shared" si="152"/>
        <v>0.85831062670299729</v>
      </c>
      <c r="AR296">
        <f t="shared" si="153"/>
        <v>0.90190735694822888</v>
      </c>
      <c r="AS296">
        <f t="shared" si="154"/>
        <v>0.97956403269754766</v>
      </c>
      <c r="AT296">
        <f t="shared" si="155"/>
        <v>1</v>
      </c>
      <c r="AU296">
        <f t="shared" si="156"/>
        <v>0.97411444141689374</v>
      </c>
      <c r="AV296">
        <f t="shared" si="157"/>
        <v>0.9536784741144414</v>
      </c>
      <c r="AW296">
        <f t="shared" si="158"/>
        <v>0.92643051771117169</v>
      </c>
      <c r="AX296">
        <f t="shared" si="159"/>
        <v>0.89100817438692093</v>
      </c>
      <c r="AY296">
        <f t="shared" si="160"/>
        <v>0.86239782016348776</v>
      </c>
      <c r="AZ296">
        <f t="shared" si="161"/>
        <v>0.63215258855585832</v>
      </c>
      <c r="BA296" s="6" t="s">
        <v>38</v>
      </c>
      <c r="BB296" t="str" cm="1">
        <f t="array" ref="BB296">_xlfn.SWITCH(MONTH($AA296),3,"봄",4,"봄",5,"봄",6,"여름",7,"여름",8,"여름",9,"가을",10,"가을",11,"가을",12,"겨울",1,"겨울",2,"겨울")</f>
        <v>가을</v>
      </c>
      <c r="BD296" t="str">
        <f t="shared" si="162"/>
        <v/>
      </c>
      <c r="BE296" s="6">
        <f>[1]ptemp!$F296</f>
        <v>7</v>
      </c>
      <c r="BF296">
        <f>[1]solar!$E296</f>
        <v>8</v>
      </c>
      <c r="BG296" t="str">
        <f t="shared" si="163"/>
        <v>0</v>
      </c>
      <c r="BH296" s="11"/>
      <c r="BI296">
        <f t="shared" si="164"/>
        <v>5</v>
      </c>
      <c r="BJ296">
        <f t="shared" si="165"/>
        <v>0</v>
      </c>
      <c r="BK296">
        <f t="shared" si="166"/>
        <v>3</v>
      </c>
      <c r="BL296">
        <f t="shared" si="167"/>
        <v>13</v>
      </c>
      <c r="BM296">
        <f t="shared" si="168"/>
        <v>19</v>
      </c>
      <c r="BN296" s="11">
        <v>13.9</v>
      </c>
      <c r="BO296">
        <f t="shared" si="169"/>
        <v>5</v>
      </c>
      <c r="CE296" t="s">
        <v>82</v>
      </c>
      <c r="CF296">
        <v>5</v>
      </c>
      <c r="CG296">
        <v>11</v>
      </c>
      <c r="CH296" t="s">
        <v>81</v>
      </c>
      <c r="CI296">
        <v>13</v>
      </c>
      <c r="CJ296">
        <v>20</v>
      </c>
    </row>
    <row r="297" spans="1:88" ht="15.6">
      <c r="A297" s="2">
        <v>20211023</v>
      </c>
      <c r="B297" s="2">
        <v>589</v>
      </c>
      <c r="C297" s="2">
        <v>554</v>
      </c>
      <c r="D297" s="2">
        <v>532</v>
      </c>
      <c r="E297" s="2">
        <v>525</v>
      </c>
      <c r="F297" s="2">
        <v>525</v>
      </c>
      <c r="G297" s="2">
        <v>541</v>
      </c>
      <c r="H297" s="2">
        <v>560</v>
      </c>
      <c r="I297" s="2">
        <v>535</v>
      </c>
      <c r="J297" s="2">
        <v>478</v>
      </c>
      <c r="K297" s="2">
        <v>511</v>
      </c>
      <c r="L297" s="2">
        <v>496</v>
      </c>
      <c r="M297" s="2">
        <v>406</v>
      </c>
      <c r="N297" s="2">
        <v>431</v>
      </c>
      <c r="O297" s="2">
        <v>445</v>
      </c>
      <c r="P297" s="2">
        <v>484</v>
      </c>
      <c r="Q297" s="2">
        <v>543</v>
      </c>
      <c r="R297" s="2">
        <v>626</v>
      </c>
      <c r="S297" s="2">
        <v>687</v>
      </c>
      <c r="T297" s="2">
        <v>699</v>
      </c>
      <c r="U297" s="2">
        <v>685</v>
      </c>
      <c r="V297" s="2">
        <v>674</v>
      </c>
      <c r="W297" s="2">
        <v>655</v>
      </c>
      <c r="X297" s="2">
        <v>635</v>
      </c>
      <c r="Y297" s="2">
        <v>619</v>
      </c>
      <c r="AA297" s="4">
        <v>44492</v>
      </c>
      <c r="AB297">
        <f t="shared" si="137"/>
        <v>0.84263233190271813</v>
      </c>
      <c r="AC297">
        <f t="shared" si="138"/>
        <v>0.79256080114449212</v>
      </c>
      <c r="AD297">
        <f t="shared" si="139"/>
        <v>0.76108726752503575</v>
      </c>
      <c r="AE297">
        <f t="shared" si="140"/>
        <v>0.75107296137339052</v>
      </c>
      <c r="AF297">
        <f t="shared" si="141"/>
        <v>0.75107296137339052</v>
      </c>
      <c r="AG297">
        <f t="shared" si="142"/>
        <v>0.77396280400572248</v>
      </c>
      <c r="AH297">
        <f t="shared" si="143"/>
        <v>0.80114449213161665</v>
      </c>
      <c r="AI297">
        <f t="shared" si="144"/>
        <v>0.76537911301859796</v>
      </c>
      <c r="AJ297">
        <f t="shared" si="145"/>
        <v>0.68383404864091557</v>
      </c>
      <c r="AK297">
        <f t="shared" si="146"/>
        <v>0.73104434907010019</v>
      </c>
      <c r="AL297">
        <f t="shared" si="147"/>
        <v>0.70958512160228904</v>
      </c>
      <c r="AM297">
        <f t="shared" si="148"/>
        <v>0.58082975679542204</v>
      </c>
      <c r="AN297">
        <f t="shared" si="149"/>
        <v>0.61659513590844062</v>
      </c>
      <c r="AO297">
        <f t="shared" si="150"/>
        <v>0.63662374821173107</v>
      </c>
      <c r="AP297">
        <f t="shared" si="151"/>
        <v>0.6924177396280401</v>
      </c>
      <c r="AQ297">
        <f t="shared" si="152"/>
        <v>0.77682403433476399</v>
      </c>
      <c r="AR297">
        <f t="shared" si="153"/>
        <v>0.89556509298998566</v>
      </c>
      <c r="AS297">
        <f t="shared" si="154"/>
        <v>0.98283261802575106</v>
      </c>
      <c r="AT297">
        <f t="shared" si="155"/>
        <v>1</v>
      </c>
      <c r="AU297">
        <f t="shared" si="156"/>
        <v>0.97997138769670955</v>
      </c>
      <c r="AV297">
        <f t="shared" si="157"/>
        <v>0.96423462088698142</v>
      </c>
      <c r="AW297">
        <f t="shared" si="158"/>
        <v>0.93705293276108725</v>
      </c>
      <c r="AX297">
        <f t="shared" si="159"/>
        <v>0.90844062947067239</v>
      </c>
      <c r="AY297">
        <f t="shared" si="160"/>
        <v>0.88555078683834043</v>
      </c>
      <c r="AZ297">
        <f t="shared" si="161"/>
        <v>0.58082975679542204</v>
      </c>
      <c r="BA297" s="8" t="s">
        <v>39</v>
      </c>
      <c r="BB297" t="str" cm="1">
        <f t="array" ref="BB297">_xlfn.SWITCH(MONTH($AA297),3,"봄",4,"봄",5,"봄",6,"여름",7,"여름",8,"여름",9,"가을",10,"가을",11,"가을",12,"겨울",1,"겨울",2,"겨울")</f>
        <v>가을</v>
      </c>
      <c r="BD297" t="str">
        <f t="shared" si="162"/>
        <v>휴일</v>
      </c>
      <c r="BE297" s="6">
        <f>[1]ptemp!$F297</f>
        <v>6</v>
      </c>
      <c r="BF297">
        <f>[1]solar!$E297</f>
        <v>11</v>
      </c>
      <c r="BG297" t="str">
        <f t="shared" si="163"/>
        <v>0</v>
      </c>
      <c r="BH297" s="11"/>
      <c r="BI297">
        <f t="shared" si="164"/>
        <v>6</v>
      </c>
      <c r="BJ297">
        <f t="shared" si="165"/>
        <v>1</v>
      </c>
      <c r="BK297">
        <f t="shared" si="166"/>
        <v>3</v>
      </c>
      <c r="BL297">
        <f t="shared" si="167"/>
        <v>12</v>
      </c>
      <c r="BM297">
        <f t="shared" si="168"/>
        <v>19</v>
      </c>
      <c r="BN297" s="11">
        <v>11.9</v>
      </c>
      <c r="BO297">
        <f t="shared" si="169"/>
        <v>5</v>
      </c>
      <c r="CE297" t="s">
        <v>82</v>
      </c>
      <c r="CF297">
        <v>5</v>
      </c>
      <c r="CG297">
        <v>18</v>
      </c>
      <c r="CH297" t="s">
        <v>81</v>
      </c>
      <c r="CI297">
        <v>13</v>
      </c>
      <c r="CJ297">
        <v>20</v>
      </c>
    </row>
    <row r="298" spans="1:88" ht="15.6">
      <c r="A298" s="2">
        <v>20211024</v>
      </c>
      <c r="B298" s="2">
        <v>577</v>
      </c>
      <c r="C298" s="2">
        <v>544</v>
      </c>
      <c r="D298" s="2">
        <v>525</v>
      </c>
      <c r="E298" s="2">
        <v>516</v>
      </c>
      <c r="F298" s="2">
        <v>518</v>
      </c>
      <c r="G298" s="2">
        <v>529</v>
      </c>
      <c r="H298" s="2">
        <v>544</v>
      </c>
      <c r="I298" s="2">
        <v>548</v>
      </c>
      <c r="J298" s="2">
        <v>541</v>
      </c>
      <c r="K298" s="2">
        <v>550</v>
      </c>
      <c r="L298" s="2">
        <v>525</v>
      </c>
      <c r="M298" s="2">
        <v>485</v>
      </c>
      <c r="N298" s="2">
        <v>510</v>
      </c>
      <c r="O298" s="2">
        <v>515</v>
      </c>
      <c r="P298" s="2">
        <v>548</v>
      </c>
      <c r="Q298" s="2">
        <v>598</v>
      </c>
      <c r="R298" s="2">
        <v>638</v>
      </c>
      <c r="S298" s="2">
        <v>671</v>
      </c>
      <c r="T298" s="2">
        <v>691</v>
      </c>
      <c r="U298" s="2">
        <v>682</v>
      </c>
      <c r="V298" s="2">
        <v>669</v>
      </c>
      <c r="W298" s="2">
        <v>652</v>
      </c>
      <c r="X298" s="2">
        <v>628</v>
      </c>
      <c r="Y298" s="2">
        <v>607</v>
      </c>
      <c r="AA298" s="4">
        <v>44493</v>
      </c>
      <c r="AB298">
        <f t="shared" si="137"/>
        <v>0.83502170767004347</v>
      </c>
      <c r="AC298">
        <f t="shared" si="138"/>
        <v>0.7872648335745297</v>
      </c>
      <c r="AD298">
        <f t="shared" si="139"/>
        <v>0.75976845151953687</v>
      </c>
      <c r="AE298">
        <f t="shared" si="140"/>
        <v>0.74674384949348771</v>
      </c>
      <c r="AF298">
        <f t="shared" si="141"/>
        <v>0.7496382054992764</v>
      </c>
      <c r="AG298">
        <f t="shared" si="142"/>
        <v>0.76555716353111436</v>
      </c>
      <c r="AH298">
        <f t="shared" si="143"/>
        <v>0.7872648335745297</v>
      </c>
      <c r="AI298">
        <f t="shared" si="144"/>
        <v>0.79305354558610708</v>
      </c>
      <c r="AJ298">
        <f t="shared" si="145"/>
        <v>0.78292329956584661</v>
      </c>
      <c r="AK298">
        <f t="shared" si="146"/>
        <v>0.79594790159189577</v>
      </c>
      <c r="AL298">
        <f t="shared" si="147"/>
        <v>0.75976845151953687</v>
      </c>
      <c r="AM298">
        <f t="shared" si="148"/>
        <v>0.70188133140376263</v>
      </c>
      <c r="AN298">
        <f t="shared" si="149"/>
        <v>0.73806078147612153</v>
      </c>
      <c r="AO298">
        <f t="shared" si="150"/>
        <v>0.74529667149059331</v>
      </c>
      <c r="AP298">
        <f t="shared" si="151"/>
        <v>0.79305354558610708</v>
      </c>
      <c r="AQ298">
        <f t="shared" si="152"/>
        <v>0.86541244573082488</v>
      </c>
      <c r="AR298">
        <f t="shared" si="153"/>
        <v>0.92329956584659911</v>
      </c>
      <c r="AS298">
        <f t="shared" si="154"/>
        <v>0.97105643994211288</v>
      </c>
      <c r="AT298">
        <f t="shared" si="155"/>
        <v>1</v>
      </c>
      <c r="AU298">
        <f t="shared" si="156"/>
        <v>0.98697539797395084</v>
      </c>
      <c r="AV298">
        <f t="shared" si="157"/>
        <v>0.96816208393632419</v>
      </c>
      <c r="AW298">
        <f t="shared" si="158"/>
        <v>0.94356005788712016</v>
      </c>
      <c r="AX298">
        <f t="shared" si="159"/>
        <v>0.90882778581765555</v>
      </c>
      <c r="AY298">
        <f t="shared" si="160"/>
        <v>0.87843704775687415</v>
      </c>
      <c r="AZ298">
        <f t="shared" si="161"/>
        <v>0.70188133140376263</v>
      </c>
      <c r="BA298" s="9" t="s">
        <v>40</v>
      </c>
      <c r="BB298" t="str" cm="1">
        <f t="array" ref="BB298">_xlfn.SWITCH(MONTH($AA298),3,"봄",4,"봄",5,"봄",6,"여름",7,"여름",8,"여름",9,"가을",10,"가을",11,"가을",12,"겨울",1,"겨울",2,"겨울")</f>
        <v>가을</v>
      </c>
      <c r="BD298" t="str">
        <f t="shared" si="162"/>
        <v>휴일</v>
      </c>
      <c r="BE298" s="6">
        <f>[1]ptemp!$F298</f>
        <v>7</v>
      </c>
      <c r="BF298">
        <f>[1]solar!$E298</f>
        <v>4</v>
      </c>
      <c r="BG298" t="str">
        <f t="shared" si="163"/>
        <v>0</v>
      </c>
      <c r="BH298" s="11"/>
      <c r="BI298">
        <f t="shared" si="164"/>
        <v>7</v>
      </c>
      <c r="BJ298">
        <f t="shared" si="165"/>
        <v>2</v>
      </c>
      <c r="BK298">
        <f t="shared" si="166"/>
        <v>3</v>
      </c>
      <c r="BL298">
        <f t="shared" si="167"/>
        <v>12</v>
      </c>
      <c r="BM298">
        <f t="shared" si="168"/>
        <v>19</v>
      </c>
      <c r="BN298" s="11">
        <v>13.3</v>
      </c>
      <c r="BO298">
        <f t="shared" si="169"/>
        <v>5</v>
      </c>
      <c r="CE298" t="s">
        <v>82</v>
      </c>
      <c r="CF298">
        <v>5</v>
      </c>
      <c r="CG298">
        <v>14</v>
      </c>
      <c r="CH298" t="s">
        <v>81</v>
      </c>
      <c r="CI298">
        <v>13</v>
      </c>
      <c r="CJ298">
        <v>20</v>
      </c>
    </row>
    <row r="299" spans="1:88" ht="15.6">
      <c r="A299" s="2">
        <v>20211025</v>
      </c>
      <c r="B299" s="2">
        <v>563</v>
      </c>
      <c r="C299" s="2">
        <v>534</v>
      </c>
      <c r="D299" s="2">
        <v>517</v>
      </c>
      <c r="E299" s="2">
        <v>507</v>
      </c>
      <c r="F299" s="2">
        <v>511</v>
      </c>
      <c r="G299" s="2">
        <v>530</v>
      </c>
      <c r="H299" s="2">
        <v>562</v>
      </c>
      <c r="I299" s="2">
        <v>569</v>
      </c>
      <c r="J299" s="2">
        <v>526</v>
      </c>
      <c r="K299" s="2">
        <v>496</v>
      </c>
      <c r="L299" s="2">
        <v>479</v>
      </c>
      <c r="M299" s="2">
        <v>465</v>
      </c>
      <c r="N299" s="2">
        <v>463</v>
      </c>
      <c r="O299" s="2">
        <v>494</v>
      </c>
      <c r="P299" s="2">
        <v>529</v>
      </c>
      <c r="Q299" s="2">
        <v>595</v>
      </c>
      <c r="R299" s="2">
        <v>677</v>
      </c>
      <c r="S299" s="2">
        <v>724</v>
      </c>
      <c r="T299" s="2">
        <v>726</v>
      </c>
      <c r="U299" s="2">
        <v>711</v>
      </c>
      <c r="V299" s="2">
        <v>697</v>
      </c>
      <c r="W299" s="2">
        <v>676</v>
      </c>
      <c r="X299" s="2">
        <v>649</v>
      </c>
      <c r="Y299" s="2">
        <v>627</v>
      </c>
      <c r="AA299" s="4">
        <v>44494</v>
      </c>
      <c r="AB299">
        <f t="shared" si="137"/>
        <v>0.77548209366391185</v>
      </c>
      <c r="AC299">
        <f t="shared" si="138"/>
        <v>0.73553719008264462</v>
      </c>
      <c r="AD299">
        <f t="shared" si="139"/>
        <v>0.71212121212121215</v>
      </c>
      <c r="AE299">
        <f t="shared" si="140"/>
        <v>0.69834710743801653</v>
      </c>
      <c r="AF299">
        <f t="shared" si="141"/>
        <v>0.70385674931129472</v>
      </c>
      <c r="AG299">
        <f t="shared" si="142"/>
        <v>0.73002754820936644</v>
      </c>
      <c r="AH299">
        <f t="shared" si="143"/>
        <v>0.77410468319559234</v>
      </c>
      <c r="AI299">
        <f t="shared" si="144"/>
        <v>0.78374655647382918</v>
      </c>
      <c r="AJ299">
        <f t="shared" si="145"/>
        <v>0.72451790633608815</v>
      </c>
      <c r="AK299">
        <f t="shared" si="146"/>
        <v>0.6831955922865014</v>
      </c>
      <c r="AL299">
        <f t="shared" si="147"/>
        <v>0.65977961432506882</v>
      </c>
      <c r="AM299">
        <f t="shared" si="148"/>
        <v>0.64049586776859502</v>
      </c>
      <c r="AN299">
        <f t="shared" si="149"/>
        <v>0.63774104683195587</v>
      </c>
      <c r="AO299">
        <f t="shared" si="150"/>
        <v>0.68044077134986225</v>
      </c>
      <c r="AP299">
        <f t="shared" si="151"/>
        <v>0.72865013774104681</v>
      </c>
      <c r="AQ299">
        <f t="shared" si="152"/>
        <v>0.81955922865013775</v>
      </c>
      <c r="AR299">
        <f t="shared" si="153"/>
        <v>0.93250688705234164</v>
      </c>
      <c r="AS299">
        <f t="shared" si="154"/>
        <v>0.99724517906336085</v>
      </c>
      <c r="AT299">
        <f t="shared" si="155"/>
        <v>1</v>
      </c>
      <c r="AU299">
        <f t="shared" si="156"/>
        <v>0.97933884297520657</v>
      </c>
      <c r="AV299">
        <f t="shared" si="157"/>
        <v>0.96005509641873277</v>
      </c>
      <c r="AW299">
        <f t="shared" si="158"/>
        <v>0.93112947658402201</v>
      </c>
      <c r="AX299">
        <f t="shared" si="159"/>
        <v>0.89393939393939392</v>
      </c>
      <c r="AY299">
        <f t="shared" si="160"/>
        <v>0.86363636363636365</v>
      </c>
      <c r="AZ299">
        <f t="shared" si="161"/>
        <v>0.63774104683195587</v>
      </c>
      <c r="BA299" s="6" t="s">
        <v>34</v>
      </c>
      <c r="BB299" t="str" cm="1">
        <f t="array" ref="BB299">_xlfn.SWITCH(MONTH($AA299),3,"봄",4,"봄",5,"봄",6,"여름",7,"여름",8,"여름",9,"가을",10,"가을",11,"가을",12,"겨울",1,"겨울",2,"겨울")</f>
        <v>가을</v>
      </c>
      <c r="BD299" t="str">
        <f t="shared" si="162"/>
        <v/>
      </c>
      <c r="BE299" s="6">
        <f>[1]ptemp!$F299</f>
        <v>7</v>
      </c>
      <c r="BF299">
        <f>[1]solar!$E299</f>
        <v>10</v>
      </c>
      <c r="BG299" t="str">
        <f t="shared" si="163"/>
        <v>0</v>
      </c>
      <c r="BH299" s="11"/>
      <c r="BI299">
        <f t="shared" si="164"/>
        <v>1</v>
      </c>
      <c r="BJ299">
        <f t="shared" si="165"/>
        <v>0</v>
      </c>
      <c r="BK299">
        <f t="shared" si="166"/>
        <v>3</v>
      </c>
      <c r="BL299">
        <f t="shared" si="167"/>
        <v>13</v>
      </c>
      <c r="BM299">
        <f t="shared" si="168"/>
        <v>19</v>
      </c>
      <c r="BN299" s="11">
        <v>14.2</v>
      </c>
      <c r="BO299">
        <f t="shared" si="169"/>
        <v>6</v>
      </c>
      <c r="CE299" t="s">
        <v>82</v>
      </c>
      <c r="CF299">
        <v>5</v>
      </c>
      <c r="CG299">
        <v>19</v>
      </c>
      <c r="CH299" t="s">
        <v>81</v>
      </c>
      <c r="CI299">
        <v>12</v>
      </c>
      <c r="CJ299">
        <v>20</v>
      </c>
    </row>
    <row r="300" spans="1:88" ht="15.6">
      <c r="A300" s="2">
        <v>20211026</v>
      </c>
      <c r="B300" s="2">
        <v>581</v>
      </c>
      <c r="C300" s="2">
        <v>548</v>
      </c>
      <c r="D300" s="2">
        <v>531</v>
      </c>
      <c r="E300" s="2">
        <v>524</v>
      </c>
      <c r="F300" s="2">
        <v>526</v>
      </c>
      <c r="G300" s="2">
        <v>544</v>
      </c>
      <c r="H300" s="2">
        <v>573</v>
      </c>
      <c r="I300" s="2">
        <v>579</v>
      </c>
      <c r="J300" s="2">
        <v>536</v>
      </c>
      <c r="K300" s="2">
        <v>502</v>
      </c>
      <c r="L300" s="2">
        <v>489</v>
      </c>
      <c r="M300" s="2">
        <v>468</v>
      </c>
      <c r="N300" s="2">
        <v>464</v>
      </c>
      <c r="O300" s="2">
        <v>501</v>
      </c>
      <c r="P300" s="2">
        <v>547</v>
      </c>
      <c r="Q300" s="2">
        <v>612</v>
      </c>
      <c r="R300" s="2">
        <v>684</v>
      </c>
      <c r="S300" s="2">
        <v>728</v>
      </c>
      <c r="T300" s="2">
        <v>730</v>
      </c>
      <c r="U300" s="2">
        <v>718</v>
      </c>
      <c r="V300" s="2">
        <v>707</v>
      </c>
      <c r="W300" s="2">
        <v>683</v>
      </c>
      <c r="X300" s="2">
        <v>653</v>
      </c>
      <c r="Y300" s="2">
        <v>625</v>
      </c>
      <c r="AA300" s="4">
        <v>44495</v>
      </c>
      <c r="AB300">
        <f t="shared" si="137"/>
        <v>0.79589041095890412</v>
      </c>
      <c r="AC300">
        <f t="shared" si="138"/>
        <v>0.75068493150684934</v>
      </c>
      <c r="AD300">
        <f t="shared" si="139"/>
        <v>0.72739726027397256</v>
      </c>
      <c r="AE300">
        <f t="shared" si="140"/>
        <v>0.71780821917808224</v>
      </c>
      <c r="AF300">
        <f t="shared" si="141"/>
        <v>0.72054794520547949</v>
      </c>
      <c r="AG300">
        <f t="shared" si="142"/>
        <v>0.74520547945205484</v>
      </c>
      <c r="AH300">
        <f t="shared" si="143"/>
        <v>0.78493150684931512</v>
      </c>
      <c r="AI300">
        <f t="shared" si="144"/>
        <v>0.79315068493150687</v>
      </c>
      <c r="AJ300">
        <f t="shared" si="145"/>
        <v>0.73424657534246573</v>
      </c>
      <c r="AK300">
        <f t="shared" si="146"/>
        <v>0.68767123287671228</v>
      </c>
      <c r="AL300">
        <f t="shared" si="147"/>
        <v>0.66986301369863011</v>
      </c>
      <c r="AM300">
        <f t="shared" si="148"/>
        <v>0.64109589041095894</v>
      </c>
      <c r="AN300">
        <f t="shared" si="149"/>
        <v>0.63561643835616444</v>
      </c>
      <c r="AO300">
        <f t="shared" si="150"/>
        <v>0.68630136986301371</v>
      </c>
      <c r="AP300">
        <f t="shared" si="151"/>
        <v>0.74931506849315066</v>
      </c>
      <c r="AQ300">
        <f t="shared" si="152"/>
        <v>0.83835616438356164</v>
      </c>
      <c r="AR300">
        <f t="shared" si="153"/>
        <v>0.93698630136986305</v>
      </c>
      <c r="AS300">
        <f t="shared" si="154"/>
        <v>0.99726027397260275</v>
      </c>
      <c r="AT300">
        <f t="shared" si="155"/>
        <v>1</v>
      </c>
      <c r="AU300">
        <f t="shared" si="156"/>
        <v>0.98356164383561639</v>
      </c>
      <c r="AV300">
        <f t="shared" si="157"/>
        <v>0.96849315068493147</v>
      </c>
      <c r="AW300">
        <f t="shared" si="158"/>
        <v>0.93561643835616437</v>
      </c>
      <c r="AX300">
        <f t="shared" si="159"/>
        <v>0.89452054794520552</v>
      </c>
      <c r="AY300">
        <f t="shared" si="160"/>
        <v>0.85616438356164382</v>
      </c>
      <c r="AZ300">
        <f t="shared" si="161"/>
        <v>0.63561643835616444</v>
      </c>
      <c r="BA300" s="8" t="s">
        <v>35</v>
      </c>
      <c r="BB300" t="str" cm="1">
        <f t="array" ref="BB300">_xlfn.SWITCH(MONTH($AA300),3,"봄",4,"봄",5,"봄",6,"여름",7,"여름",8,"여름",9,"가을",10,"가을",11,"가을",12,"겨울",1,"겨울",2,"겨울")</f>
        <v>가을</v>
      </c>
      <c r="BD300" t="str">
        <f t="shared" si="162"/>
        <v/>
      </c>
      <c r="BE300" s="6">
        <f>[1]ptemp!$F300</f>
        <v>6</v>
      </c>
      <c r="BF300">
        <f>[1]solar!$E300</f>
        <v>10</v>
      </c>
      <c r="BG300" t="str">
        <f t="shared" si="163"/>
        <v>0</v>
      </c>
      <c r="BH300" s="11"/>
      <c r="BI300">
        <f t="shared" si="164"/>
        <v>2</v>
      </c>
      <c r="BJ300">
        <f t="shared" si="165"/>
        <v>0</v>
      </c>
      <c r="BK300">
        <f t="shared" si="166"/>
        <v>3</v>
      </c>
      <c r="BL300">
        <f t="shared" si="167"/>
        <v>13</v>
      </c>
      <c r="BM300">
        <f t="shared" si="168"/>
        <v>19</v>
      </c>
      <c r="BN300" s="11">
        <v>11.2</v>
      </c>
      <c r="BO300">
        <f t="shared" si="169"/>
        <v>5</v>
      </c>
      <c r="CE300" t="s">
        <v>82</v>
      </c>
      <c r="CF300">
        <v>4</v>
      </c>
      <c r="CG300">
        <v>21</v>
      </c>
      <c r="CH300" t="s">
        <v>81</v>
      </c>
      <c r="CI300">
        <v>15</v>
      </c>
      <c r="CJ300">
        <v>20</v>
      </c>
    </row>
    <row r="301" spans="1:88" ht="15.6">
      <c r="A301" s="2">
        <v>20211027</v>
      </c>
      <c r="B301" s="2">
        <v>582</v>
      </c>
      <c r="C301" s="2">
        <v>550</v>
      </c>
      <c r="D301" s="2">
        <v>525</v>
      </c>
      <c r="E301" s="2">
        <v>515</v>
      </c>
      <c r="F301" s="2">
        <v>524</v>
      </c>
      <c r="G301" s="2">
        <v>539</v>
      </c>
      <c r="H301" s="2">
        <v>569</v>
      </c>
      <c r="I301" s="2">
        <v>578</v>
      </c>
      <c r="J301" s="2">
        <v>551</v>
      </c>
      <c r="K301" s="2">
        <v>513</v>
      </c>
      <c r="L301" s="2">
        <v>497</v>
      </c>
      <c r="M301" s="2">
        <v>504</v>
      </c>
      <c r="N301" s="2">
        <v>477</v>
      </c>
      <c r="O301" s="2">
        <v>544</v>
      </c>
      <c r="P301" s="2">
        <v>613</v>
      </c>
      <c r="Q301" s="2">
        <v>637</v>
      </c>
      <c r="R301" s="2">
        <v>668</v>
      </c>
      <c r="S301" s="2">
        <v>720</v>
      </c>
      <c r="T301" s="2">
        <v>730</v>
      </c>
      <c r="U301" s="2">
        <v>715</v>
      </c>
      <c r="V301" s="2">
        <v>701</v>
      </c>
      <c r="W301" s="2">
        <v>680</v>
      </c>
      <c r="X301" s="2">
        <v>649</v>
      </c>
      <c r="Y301" s="2">
        <v>624</v>
      </c>
      <c r="AA301" s="4">
        <v>44496</v>
      </c>
      <c r="AB301">
        <f t="shared" si="137"/>
        <v>0.79726027397260268</v>
      </c>
      <c r="AC301">
        <f t="shared" si="138"/>
        <v>0.75342465753424659</v>
      </c>
      <c r="AD301">
        <f t="shared" si="139"/>
        <v>0.71917808219178081</v>
      </c>
      <c r="AE301">
        <f t="shared" si="140"/>
        <v>0.70547945205479456</v>
      </c>
      <c r="AF301">
        <f t="shared" si="141"/>
        <v>0.71780821917808224</v>
      </c>
      <c r="AG301">
        <f t="shared" si="142"/>
        <v>0.73835616438356166</v>
      </c>
      <c r="AH301">
        <f t="shared" si="143"/>
        <v>0.77945205479452051</v>
      </c>
      <c r="AI301">
        <f t="shared" si="144"/>
        <v>0.79178082191780819</v>
      </c>
      <c r="AJ301">
        <f t="shared" si="145"/>
        <v>0.75479452054794516</v>
      </c>
      <c r="AK301">
        <f t="shared" si="146"/>
        <v>0.70273972602739732</v>
      </c>
      <c r="AL301">
        <f t="shared" si="147"/>
        <v>0.68082191780821921</v>
      </c>
      <c r="AM301">
        <f t="shared" si="148"/>
        <v>0.69041095890410964</v>
      </c>
      <c r="AN301">
        <f t="shared" si="149"/>
        <v>0.65342465753424661</v>
      </c>
      <c r="AO301">
        <f t="shared" si="150"/>
        <v>0.74520547945205484</v>
      </c>
      <c r="AP301">
        <f t="shared" si="151"/>
        <v>0.83972602739726032</v>
      </c>
      <c r="AQ301">
        <f t="shared" si="152"/>
        <v>0.87260273972602742</v>
      </c>
      <c r="AR301">
        <f t="shared" si="153"/>
        <v>0.91506849315068495</v>
      </c>
      <c r="AS301">
        <f t="shared" si="154"/>
        <v>0.98630136986301364</v>
      </c>
      <c r="AT301">
        <f t="shared" si="155"/>
        <v>1</v>
      </c>
      <c r="AU301">
        <f t="shared" si="156"/>
        <v>0.97945205479452058</v>
      </c>
      <c r="AV301">
        <f t="shared" si="157"/>
        <v>0.96027397260273972</v>
      </c>
      <c r="AW301">
        <f t="shared" si="158"/>
        <v>0.93150684931506844</v>
      </c>
      <c r="AX301">
        <f t="shared" si="159"/>
        <v>0.88904109589041092</v>
      </c>
      <c r="AY301">
        <f t="shared" si="160"/>
        <v>0.85479452054794525</v>
      </c>
      <c r="AZ301">
        <f t="shared" si="161"/>
        <v>0.65342465753424661</v>
      </c>
      <c r="BA301" s="9" t="s">
        <v>36</v>
      </c>
      <c r="BB301" t="str" cm="1">
        <f t="array" ref="BB301">_xlfn.SWITCH(MONTH($AA301),3,"봄",4,"봄",5,"봄",6,"여름",7,"여름",8,"여름",9,"가을",10,"가을",11,"가을",12,"겨울",1,"겨울",2,"겨울")</f>
        <v>가을</v>
      </c>
      <c r="BD301" t="str">
        <f t="shared" si="162"/>
        <v/>
      </c>
      <c r="BE301" s="6">
        <f>[1]ptemp!$F301</f>
        <v>7</v>
      </c>
      <c r="BF301">
        <f>[1]solar!$E301</f>
        <v>8</v>
      </c>
      <c r="BG301" t="str">
        <f t="shared" si="163"/>
        <v>0</v>
      </c>
      <c r="BH301" s="11"/>
      <c r="BI301">
        <f t="shared" si="164"/>
        <v>3</v>
      </c>
      <c r="BJ301">
        <f t="shared" si="165"/>
        <v>0</v>
      </c>
      <c r="BK301">
        <f t="shared" si="166"/>
        <v>3</v>
      </c>
      <c r="BL301">
        <f t="shared" si="167"/>
        <v>13</v>
      </c>
      <c r="BM301">
        <f t="shared" si="168"/>
        <v>19</v>
      </c>
      <c r="BN301" s="11">
        <v>13.4</v>
      </c>
      <c r="BO301">
        <f t="shared" si="169"/>
        <v>5</v>
      </c>
      <c r="CE301" t="s">
        <v>82</v>
      </c>
      <c r="CF301">
        <v>5</v>
      </c>
      <c r="CG301">
        <v>14</v>
      </c>
      <c r="CH301" t="s">
        <v>81</v>
      </c>
      <c r="CI301">
        <v>13</v>
      </c>
      <c r="CJ301">
        <v>20</v>
      </c>
    </row>
    <row r="302" spans="1:88" ht="15.6">
      <c r="A302" s="2">
        <v>20211028</v>
      </c>
      <c r="B302" s="2">
        <v>579</v>
      </c>
      <c r="C302" s="2">
        <v>547</v>
      </c>
      <c r="D302" s="2">
        <v>528</v>
      </c>
      <c r="E302" s="2">
        <v>521</v>
      </c>
      <c r="F302" s="2">
        <v>527</v>
      </c>
      <c r="G302" s="2">
        <v>546</v>
      </c>
      <c r="H302" s="2">
        <v>574</v>
      </c>
      <c r="I302" s="2">
        <v>572</v>
      </c>
      <c r="J302" s="2">
        <v>526</v>
      </c>
      <c r="K302" s="2">
        <v>481</v>
      </c>
      <c r="L302" s="2">
        <v>466</v>
      </c>
      <c r="M302" s="2">
        <v>454</v>
      </c>
      <c r="N302" s="2">
        <v>455</v>
      </c>
      <c r="O302" s="2">
        <v>502</v>
      </c>
      <c r="P302" s="2">
        <v>542</v>
      </c>
      <c r="Q302" s="2">
        <v>597</v>
      </c>
      <c r="R302" s="2">
        <v>695</v>
      </c>
      <c r="S302" s="2">
        <v>726</v>
      </c>
      <c r="T302" s="2">
        <v>732</v>
      </c>
      <c r="U302" s="2">
        <v>717</v>
      </c>
      <c r="V302" s="2">
        <v>707</v>
      </c>
      <c r="W302" s="2">
        <v>681</v>
      </c>
      <c r="X302" s="2">
        <v>655</v>
      </c>
      <c r="Y302" s="2">
        <v>632</v>
      </c>
      <c r="AA302" s="4">
        <v>44497</v>
      </c>
      <c r="AB302">
        <f t="shared" si="137"/>
        <v>0.79098360655737709</v>
      </c>
      <c r="AC302">
        <f t="shared" si="138"/>
        <v>0.74726775956284153</v>
      </c>
      <c r="AD302">
        <f t="shared" si="139"/>
        <v>0.72131147540983609</v>
      </c>
      <c r="AE302">
        <f t="shared" si="140"/>
        <v>0.71174863387978138</v>
      </c>
      <c r="AF302">
        <f t="shared" si="141"/>
        <v>0.7199453551912568</v>
      </c>
      <c r="AG302">
        <f t="shared" si="142"/>
        <v>0.74590163934426235</v>
      </c>
      <c r="AH302">
        <f t="shared" si="143"/>
        <v>0.78415300546448086</v>
      </c>
      <c r="AI302">
        <f t="shared" si="144"/>
        <v>0.78142076502732238</v>
      </c>
      <c r="AJ302">
        <f t="shared" si="145"/>
        <v>0.71857923497267762</v>
      </c>
      <c r="AK302">
        <f t="shared" si="146"/>
        <v>0.65710382513661203</v>
      </c>
      <c r="AL302">
        <f t="shared" si="147"/>
        <v>0.63661202185792354</v>
      </c>
      <c r="AM302">
        <f t="shared" si="148"/>
        <v>0.6202185792349727</v>
      </c>
      <c r="AN302">
        <f t="shared" si="149"/>
        <v>0.62158469945355188</v>
      </c>
      <c r="AO302">
        <f t="shared" si="150"/>
        <v>0.68579234972677594</v>
      </c>
      <c r="AP302">
        <f t="shared" si="151"/>
        <v>0.7404371584699454</v>
      </c>
      <c r="AQ302">
        <f t="shared" si="152"/>
        <v>0.81557377049180324</v>
      </c>
      <c r="AR302">
        <f t="shared" si="153"/>
        <v>0.94945355191256831</v>
      </c>
      <c r="AS302">
        <f t="shared" si="154"/>
        <v>0.99180327868852458</v>
      </c>
      <c r="AT302">
        <f t="shared" si="155"/>
        <v>1</v>
      </c>
      <c r="AU302">
        <f t="shared" si="156"/>
        <v>0.97950819672131151</v>
      </c>
      <c r="AV302">
        <f t="shared" si="157"/>
        <v>0.96584699453551914</v>
      </c>
      <c r="AW302">
        <f t="shared" si="158"/>
        <v>0.93032786885245899</v>
      </c>
      <c r="AX302">
        <f t="shared" si="159"/>
        <v>0.89480874316939896</v>
      </c>
      <c r="AY302">
        <f t="shared" si="160"/>
        <v>0.86338797814207646</v>
      </c>
      <c r="AZ302">
        <f t="shared" si="161"/>
        <v>0.6202185792349727</v>
      </c>
      <c r="BA302" s="6" t="s">
        <v>37</v>
      </c>
      <c r="BB302" t="str" cm="1">
        <f t="array" ref="BB302">_xlfn.SWITCH(MONTH($AA302),3,"봄",4,"봄",5,"봄",6,"여름",7,"여름",8,"여름",9,"가을",10,"가을",11,"가을",12,"겨울",1,"겨울",2,"겨울")</f>
        <v>가을</v>
      </c>
      <c r="BD302" t="str">
        <f t="shared" si="162"/>
        <v/>
      </c>
      <c r="BE302" s="6">
        <f>[1]ptemp!$F302</f>
        <v>7</v>
      </c>
      <c r="BF302">
        <f>[1]solar!$E302</f>
        <v>10</v>
      </c>
      <c r="BG302" t="str">
        <f t="shared" si="163"/>
        <v>0</v>
      </c>
      <c r="BH302" s="11"/>
      <c r="BI302">
        <f t="shared" si="164"/>
        <v>4</v>
      </c>
      <c r="BJ302">
        <f t="shared" si="165"/>
        <v>0</v>
      </c>
      <c r="BK302">
        <f t="shared" si="166"/>
        <v>3</v>
      </c>
      <c r="BL302">
        <f t="shared" si="167"/>
        <v>12</v>
      </c>
      <c r="BM302">
        <f t="shared" si="168"/>
        <v>19</v>
      </c>
      <c r="BN302" s="11">
        <v>13</v>
      </c>
      <c r="BO302">
        <f t="shared" si="169"/>
        <v>5</v>
      </c>
      <c r="CE302" t="s">
        <v>82</v>
      </c>
      <c r="CF302">
        <v>5</v>
      </c>
      <c r="CG302">
        <v>19</v>
      </c>
      <c r="CH302" t="s">
        <v>81</v>
      </c>
      <c r="CI302">
        <v>13</v>
      </c>
      <c r="CJ302">
        <v>21</v>
      </c>
    </row>
    <row r="303" spans="1:88" ht="15.6">
      <c r="A303" s="2">
        <v>20211029</v>
      </c>
      <c r="B303" s="2">
        <v>583</v>
      </c>
      <c r="C303" s="2">
        <v>550</v>
      </c>
      <c r="D303" s="2">
        <v>534</v>
      </c>
      <c r="E303" s="2">
        <v>525</v>
      </c>
      <c r="F303" s="2">
        <v>527</v>
      </c>
      <c r="G303" s="2">
        <v>546</v>
      </c>
      <c r="H303" s="2">
        <v>578</v>
      </c>
      <c r="I303" s="2">
        <v>590</v>
      </c>
      <c r="J303" s="2">
        <v>542</v>
      </c>
      <c r="K303" s="2">
        <v>528</v>
      </c>
      <c r="L303" s="2">
        <v>533</v>
      </c>
      <c r="M303" s="2">
        <v>506</v>
      </c>
      <c r="N303" s="2">
        <v>509</v>
      </c>
      <c r="O303" s="2">
        <v>547</v>
      </c>
      <c r="P303" s="2">
        <v>580</v>
      </c>
      <c r="Q303" s="2">
        <v>600</v>
      </c>
      <c r="R303" s="2">
        <v>675</v>
      </c>
      <c r="S303" s="2">
        <v>730</v>
      </c>
      <c r="T303" s="2">
        <v>731</v>
      </c>
      <c r="U303" s="2">
        <v>711</v>
      </c>
      <c r="V303" s="2">
        <v>694</v>
      </c>
      <c r="W303" s="2">
        <v>675</v>
      </c>
      <c r="X303" s="2">
        <v>654</v>
      </c>
      <c r="Y303" s="2">
        <v>634</v>
      </c>
      <c r="AA303" s="4">
        <v>44498</v>
      </c>
      <c r="AB303">
        <f t="shared" si="137"/>
        <v>0.79753761969904235</v>
      </c>
      <c r="AC303">
        <f t="shared" si="138"/>
        <v>0.75239398084815323</v>
      </c>
      <c r="AD303">
        <f t="shared" si="139"/>
        <v>0.73050615595075241</v>
      </c>
      <c r="AE303">
        <f t="shared" si="140"/>
        <v>0.71819425444596441</v>
      </c>
      <c r="AF303">
        <f t="shared" si="141"/>
        <v>0.72093023255813948</v>
      </c>
      <c r="AG303">
        <f t="shared" si="142"/>
        <v>0.74692202462380297</v>
      </c>
      <c r="AH303">
        <f t="shared" si="143"/>
        <v>0.79069767441860461</v>
      </c>
      <c r="AI303">
        <f t="shared" si="144"/>
        <v>0.80711354309165528</v>
      </c>
      <c r="AJ303">
        <f t="shared" si="145"/>
        <v>0.74145006839945282</v>
      </c>
      <c r="AK303">
        <f t="shared" si="146"/>
        <v>0.72229822161422708</v>
      </c>
      <c r="AL303">
        <f t="shared" si="147"/>
        <v>0.72913816689466482</v>
      </c>
      <c r="AM303">
        <f t="shared" si="148"/>
        <v>0.69220246238030092</v>
      </c>
      <c r="AN303">
        <f t="shared" si="149"/>
        <v>0.69630642954856359</v>
      </c>
      <c r="AO303">
        <f t="shared" si="150"/>
        <v>0.74829001367989056</v>
      </c>
      <c r="AP303">
        <f t="shared" si="151"/>
        <v>0.7934336525307798</v>
      </c>
      <c r="AQ303">
        <f t="shared" si="152"/>
        <v>0.82079343365253077</v>
      </c>
      <c r="AR303">
        <f t="shared" si="153"/>
        <v>0.92339261285909713</v>
      </c>
      <c r="AS303">
        <f t="shared" si="154"/>
        <v>0.99863201094391241</v>
      </c>
      <c r="AT303">
        <f t="shared" si="155"/>
        <v>1</v>
      </c>
      <c r="AU303">
        <f t="shared" si="156"/>
        <v>0.97264021887824892</v>
      </c>
      <c r="AV303">
        <f t="shared" si="157"/>
        <v>0.94938440492476062</v>
      </c>
      <c r="AW303">
        <f t="shared" si="158"/>
        <v>0.92339261285909713</v>
      </c>
      <c r="AX303">
        <f t="shared" si="159"/>
        <v>0.89466484268125857</v>
      </c>
      <c r="AY303">
        <f t="shared" si="160"/>
        <v>0.86730506155950748</v>
      </c>
      <c r="AZ303">
        <f t="shared" si="161"/>
        <v>0.69220246238030092</v>
      </c>
      <c r="BA303" s="8" t="s">
        <v>38</v>
      </c>
      <c r="BB303" t="str" cm="1">
        <f t="array" ref="BB303">_xlfn.SWITCH(MONTH($AA303),3,"봄",4,"봄",5,"봄",6,"여름",7,"여름",8,"여름",9,"가을",10,"가을",11,"가을",12,"겨울",1,"겨울",2,"겨울")</f>
        <v>가을</v>
      </c>
      <c r="BD303" t="str">
        <f t="shared" si="162"/>
        <v/>
      </c>
      <c r="BE303" s="6">
        <f>[1]ptemp!$F303</f>
        <v>8</v>
      </c>
      <c r="BF303">
        <f>[1]solar!$E303</f>
        <v>9</v>
      </c>
      <c r="BG303" t="str">
        <f t="shared" si="163"/>
        <v>0</v>
      </c>
      <c r="BH303" s="11"/>
      <c r="BI303">
        <f t="shared" si="164"/>
        <v>5</v>
      </c>
      <c r="BJ303">
        <f t="shared" si="165"/>
        <v>0</v>
      </c>
      <c r="BK303">
        <f t="shared" si="166"/>
        <v>3</v>
      </c>
      <c r="BL303">
        <f t="shared" si="167"/>
        <v>12</v>
      </c>
      <c r="BM303">
        <f t="shared" si="168"/>
        <v>19</v>
      </c>
      <c r="BN303" s="11">
        <v>16</v>
      </c>
      <c r="BO303">
        <f t="shared" si="169"/>
        <v>6</v>
      </c>
      <c r="CE303" t="s">
        <v>82</v>
      </c>
      <c r="CF303">
        <v>5</v>
      </c>
      <c r="CG303">
        <v>15</v>
      </c>
      <c r="CH303" t="s">
        <v>81</v>
      </c>
      <c r="CI303">
        <v>13</v>
      </c>
      <c r="CJ303">
        <v>20</v>
      </c>
    </row>
    <row r="304" spans="1:88" ht="15.6">
      <c r="A304" s="2">
        <v>20211030</v>
      </c>
      <c r="B304" s="2">
        <v>588</v>
      </c>
      <c r="C304" s="2">
        <v>555</v>
      </c>
      <c r="D304" s="2">
        <v>535</v>
      </c>
      <c r="E304" s="2">
        <v>526</v>
      </c>
      <c r="F304" s="2">
        <v>527</v>
      </c>
      <c r="G304" s="2">
        <v>542</v>
      </c>
      <c r="H304" s="2">
        <v>560</v>
      </c>
      <c r="I304" s="2">
        <v>564</v>
      </c>
      <c r="J304" s="2">
        <v>551</v>
      </c>
      <c r="K304" s="2">
        <v>509</v>
      </c>
      <c r="L304" s="2">
        <v>504</v>
      </c>
      <c r="M304" s="2">
        <v>581</v>
      </c>
      <c r="N304" s="2">
        <v>592</v>
      </c>
      <c r="O304" s="2">
        <v>624</v>
      </c>
      <c r="P304" s="2">
        <v>616</v>
      </c>
      <c r="Q304" s="2">
        <v>637</v>
      </c>
      <c r="R304" s="2">
        <v>653</v>
      </c>
      <c r="S304" s="2">
        <v>680</v>
      </c>
      <c r="T304" s="2">
        <v>703</v>
      </c>
      <c r="U304" s="2">
        <v>690</v>
      </c>
      <c r="V304" s="2">
        <v>680</v>
      </c>
      <c r="W304" s="2">
        <v>663</v>
      </c>
      <c r="X304" s="2">
        <v>639</v>
      </c>
      <c r="Y304" s="2">
        <v>621</v>
      </c>
      <c r="AA304" s="4">
        <v>44499</v>
      </c>
      <c r="AB304">
        <f t="shared" si="137"/>
        <v>0.83641536273115225</v>
      </c>
      <c r="AC304">
        <f t="shared" si="138"/>
        <v>0.78947368421052633</v>
      </c>
      <c r="AD304">
        <f t="shared" si="139"/>
        <v>0.76102418207681366</v>
      </c>
      <c r="AE304">
        <f t="shared" si="140"/>
        <v>0.74822190611664297</v>
      </c>
      <c r="AF304">
        <f t="shared" si="141"/>
        <v>0.74964438122332855</v>
      </c>
      <c r="AG304">
        <f t="shared" si="142"/>
        <v>0.77098150782361308</v>
      </c>
      <c r="AH304">
        <f t="shared" si="143"/>
        <v>0.79658605974395447</v>
      </c>
      <c r="AI304">
        <f t="shared" si="144"/>
        <v>0.80227596017069702</v>
      </c>
      <c r="AJ304">
        <f t="shared" si="145"/>
        <v>0.78378378378378377</v>
      </c>
      <c r="AK304">
        <f t="shared" si="146"/>
        <v>0.72403982930298716</v>
      </c>
      <c r="AL304">
        <f t="shared" si="147"/>
        <v>0.71692745376955902</v>
      </c>
      <c r="AM304">
        <f t="shared" si="148"/>
        <v>0.82645803698435283</v>
      </c>
      <c r="AN304">
        <f t="shared" si="149"/>
        <v>0.84210526315789469</v>
      </c>
      <c r="AO304">
        <f t="shared" si="150"/>
        <v>0.88762446657183502</v>
      </c>
      <c r="AP304">
        <f t="shared" si="151"/>
        <v>0.87624466571834991</v>
      </c>
      <c r="AQ304">
        <f t="shared" si="152"/>
        <v>0.90611664295874828</v>
      </c>
      <c r="AR304">
        <f t="shared" si="153"/>
        <v>0.92887624466571839</v>
      </c>
      <c r="AS304">
        <f t="shared" si="154"/>
        <v>0.96728307254623047</v>
      </c>
      <c r="AT304">
        <f t="shared" si="155"/>
        <v>1</v>
      </c>
      <c r="AU304">
        <f t="shared" si="156"/>
        <v>0.98150782361308675</v>
      </c>
      <c r="AV304">
        <f t="shared" si="157"/>
        <v>0.96728307254623047</v>
      </c>
      <c r="AW304">
        <f t="shared" si="158"/>
        <v>0.94310099573257467</v>
      </c>
      <c r="AX304">
        <f t="shared" si="159"/>
        <v>0.90896159317211944</v>
      </c>
      <c r="AY304">
        <f t="shared" si="160"/>
        <v>0.88335704125177805</v>
      </c>
      <c r="AZ304">
        <f t="shared" si="161"/>
        <v>0.71692745376955902</v>
      </c>
      <c r="BA304" s="9" t="s">
        <v>39</v>
      </c>
      <c r="BB304" t="str" cm="1">
        <f t="array" ref="BB304">_xlfn.SWITCH(MONTH($AA304),3,"봄",4,"봄",5,"봄",6,"여름",7,"여름",8,"여름",9,"가을",10,"가을",11,"가을",12,"겨울",1,"겨울",2,"겨울")</f>
        <v>가을</v>
      </c>
      <c r="BD304" t="str">
        <f t="shared" si="162"/>
        <v>휴일</v>
      </c>
      <c r="BE304" s="6">
        <f>[1]ptemp!$F304</f>
        <v>8</v>
      </c>
      <c r="BF304">
        <f>[1]solar!$E304</f>
        <v>3</v>
      </c>
      <c r="BG304" t="str">
        <f t="shared" si="163"/>
        <v>1</v>
      </c>
      <c r="BH304" s="11">
        <v>0.2</v>
      </c>
      <c r="BI304">
        <f t="shared" si="164"/>
        <v>6</v>
      </c>
      <c r="BJ304">
        <f t="shared" si="165"/>
        <v>1</v>
      </c>
      <c r="BK304">
        <f t="shared" si="166"/>
        <v>3</v>
      </c>
      <c r="BL304">
        <f t="shared" si="167"/>
        <v>11</v>
      </c>
      <c r="BM304">
        <f t="shared" si="168"/>
        <v>19</v>
      </c>
      <c r="BN304" s="11">
        <v>14.7</v>
      </c>
      <c r="BO304">
        <f t="shared" si="169"/>
        <v>6</v>
      </c>
      <c r="CE304" t="s">
        <v>82</v>
      </c>
      <c r="CF304">
        <v>5</v>
      </c>
      <c r="CG304">
        <v>20</v>
      </c>
      <c r="CH304" t="s">
        <v>81</v>
      </c>
      <c r="CI304">
        <v>13</v>
      </c>
      <c r="CJ304">
        <v>20</v>
      </c>
    </row>
    <row r="305" spans="1:88" ht="15.6">
      <c r="A305" s="2">
        <v>20211031</v>
      </c>
      <c r="B305" s="2">
        <v>578</v>
      </c>
      <c r="C305" s="2">
        <v>546</v>
      </c>
      <c r="D305" s="2">
        <v>527</v>
      </c>
      <c r="E305" s="2">
        <v>519</v>
      </c>
      <c r="F305" s="2">
        <v>521</v>
      </c>
      <c r="G305" s="2">
        <v>538</v>
      </c>
      <c r="H305" s="2">
        <v>553</v>
      </c>
      <c r="I305" s="2">
        <v>533</v>
      </c>
      <c r="J305" s="2">
        <v>457</v>
      </c>
      <c r="K305" s="2">
        <v>419</v>
      </c>
      <c r="L305" s="2">
        <v>411</v>
      </c>
      <c r="M305" s="2">
        <v>403</v>
      </c>
      <c r="N305" s="2">
        <v>408</v>
      </c>
      <c r="O305" s="2">
        <v>433</v>
      </c>
      <c r="P305" s="2">
        <v>480</v>
      </c>
      <c r="Q305" s="2">
        <v>555</v>
      </c>
      <c r="R305" s="2">
        <v>616</v>
      </c>
      <c r="S305" s="2">
        <v>673</v>
      </c>
      <c r="T305" s="2">
        <v>690</v>
      </c>
      <c r="U305" s="2">
        <v>680</v>
      </c>
      <c r="V305" s="2">
        <v>672</v>
      </c>
      <c r="W305" s="2">
        <v>657</v>
      </c>
      <c r="X305" s="2">
        <v>633</v>
      </c>
      <c r="Y305" s="2">
        <v>609</v>
      </c>
      <c r="AA305" s="4">
        <v>44500</v>
      </c>
      <c r="AB305">
        <f t="shared" si="137"/>
        <v>0.83768115942028987</v>
      </c>
      <c r="AC305">
        <f t="shared" si="138"/>
        <v>0.79130434782608694</v>
      </c>
      <c r="AD305">
        <f t="shared" si="139"/>
        <v>0.76376811594202898</v>
      </c>
      <c r="AE305">
        <f t="shared" si="140"/>
        <v>0.75217391304347825</v>
      </c>
      <c r="AF305">
        <f t="shared" si="141"/>
        <v>0.75507246376811599</v>
      </c>
      <c r="AG305">
        <f t="shared" si="142"/>
        <v>0.77971014492753621</v>
      </c>
      <c r="AH305">
        <f t="shared" si="143"/>
        <v>0.8014492753623188</v>
      </c>
      <c r="AI305">
        <f t="shared" si="144"/>
        <v>0.77246376811594208</v>
      </c>
      <c r="AJ305">
        <f t="shared" si="145"/>
        <v>0.66231884057971013</v>
      </c>
      <c r="AK305">
        <f t="shared" si="146"/>
        <v>0.60724637681159421</v>
      </c>
      <c r="AL305">
        <f t="shared" si="147"/>
        <v>0.59565217391304348</v>
      </c>
      <c r="AM305">
        <f t="shared" si="148"/>
        <v>0.58405797101449275</v>
      </c>
      <c r="AN305">
        <f t="shared" si="149"/>
        <v>0.59130434782608698</v>
      </c>
      <c r="AO305">
        <f t="shared" si="150"/>
        <v>0.62753623188405794</v>
      </c>
      <c r="AP305">
        <f t="shared" si="151"/>
        <v>0.69565217391304346</v>
      </c>
      <c r="AQ305">
        <f t="shared" si="152"/>
        <v>0.80434782608695654</v>
      </c>
      <c r="AR305">
        <f t="shared" si="153"/>
        <v>0.89275362318840579</v>
      </c>
      <c r="AS305">
        <f t="shared" si="154"/>
        <v>0.97536231884057967</v>
      </c>
      <c r="AT305">
        <f t="shared" si="155"/>
        <v>1</v>
      </c>
      <c r="AU305">
        <f t="shared" si="156"/>
        <v>0.98550724637681164</v>
      </c>
      <c r="AV305">
        <f t="shared" si="157"/>
        <v>0.97391304347826091</v>
      </c>
      <c r="AW305">
        <f t="shared" si="158"/>
        <v>0.95217391304347831</v>
      </c>
      <c r="AX305">
        <f t="shared" si="159"/>
        <v>0.91739130434782612</v>
      </c>
      <c r="AY305">
        <f t="shared" si="160"/>
        <v>0.88260869565217392</v>
      </c>
      <c r="AZ305">
        <f t="shared" si="161"/>
        <v>0.58405797101449275</v>
      </c>
      <c r="BA305" s="6" t="s">
        <v>40</v>
      </c>
      <c r="BB305" t="str" cm="1">
        <f t="array" ref="BB305">_xlfn.SWITCH(MONTH($AA305),3,"봄",4,"봄",5,"봄",6,"여름",7,"여름",8,"여름",9,"가을",10,"가을",11,"가을",12,"겨울",1,"겨울",2,"겨울")</f>
        <v>가을</v>
      </c>
      <c r="BD305" t="str">
        <f t="shared" si="162"/>
        <v>휴일</v>
      </c>
      <c r="BE305" s="6">
        <f>[1]ptemp!$F305</f>
        <v>7</v>
      </c>
      <c r="BF305">
        <f>[1]solar!$E305</f>
        <v>10</v>
      </c>
      <c r="BG305" t="str">
        <f t="shared" si="163"/>
        <v>0</v>
      </c>
      <c r="BH305" s="11"/>
      <c r="BI305">
        <f t="shared" si="164"/>
        <v>7</v>
      </c>
      <c r="BJ305">
        <f t="shared" si="165"/>
        <v>2</v>
      </c>
      <c r="BK305">
        <f t="shared" si="166"/>
        <v>3</v>
      </c>
      <c r="BL305">
        <f t="shared" si="167"/>
        <v>12</v>
      </c>
      <c r="BM305">
        <f t="shared" si="168"/>
        <v>19</v>
      </c>
      <c r="BN305" s="11">
        <v>13.6</v>
      </c>
      <c r="BO305">
        <f t="shared" si="169"/>
        <v>5</v>
      </c>
      <c r="CE305" t="s">
        <v>82</v>
      </c>
      <c r="CF305">
        <v>5</v>
      </c>
      <c r="CG305">
        <v>20</v>
      </c>
      <c r="CH305" t="s">
        <v>81</v>
      </c>
      <c r="CI305">
        <v>13</v>
      </c>
      <c r="CJ305">
        <v>20</v>
      </c>
    </row>
    <row r="306" spans="1:88" ht="15.6">
      <c r="A306" s="2">
        <v>20211101</v>
      </c>
      <c r="B306" s="2">
        <v>564</v>
      </c>
      <c r="C306" s="2">
        <v>534</v>
      </c>
      <c r="D306" s="2">
        <v>517</v>
      </c>
      <c r="E306" s="2">
        <v>510</v>
      </c>
      <c r="F306" s="2">
        <v>514</v>
      </c>
      <c r="G306" s="2">
        <v>536</v>
      </c>
      <c r="H306" s="2">
        <v>565</v>
      </c>
      <c r="I306" s="2">
        <v>580</v>
      </c>
      <c r="J306" s="2">
        <v>589</v>
      </c>
      <c r="K306" s="2">
        <v>577</v>
      </c>
      <c r="L306" s="2">
        <v>526</v>
      </c>
      <c r="M306" s="2">
        <v>495</v>
      </c>
      <c r="N306" s="2">
        <v>491</v>
      </c>
      <c r="O306" s="2">
        <v>508</v>
      </c>
      <c r="P306" s="2">
        <v>543</v>
      </c>
      <c r="Q306" s="2">
        <v>624</v>
      </c>
      <c r="R306" s="2">
        <v>692</v>
      </c>
      <c r="S306" s="2">
        <v>700</v>
      </c>
      <c r="T306" s="2">
        <v>693</v>
      </c>
      <c r="U306" s="2">
        <v>670</v>
      </c>
      <c r="V306" s="2">
        <v>657</v>
      </c>
      <c r="W306" s="2">
        <v>665</v>
      </c>
      <c r="X306" s="2">
        <v>651</v>
      </c>
      <c r="Y306" s="2">
        <v>625</v>
      </c>
      <c r="AA306" s="4">
        <v>44501</v>
      </c>
      <c r="AB306">
        <f t="shared" si="137"/>
        <v>0.80571428571428572</v>
      </c>
      <c r="AC306">
        <f t="shared" si="138"/>
        <v>0.7628571428571429</v>
      </c>
      <c r="AD306">
        <f t="shared" si="139"/>
        <v>0.73857142857142855</v>
      </c>
      <c r="AE306">
        <f t="shared" si="140"/>
        <v>0.72857142857142854</v>
      </c>
      <c r="AF306">
        <f t="shared" si="141"/>
        <v>0.73428571428571432</v>
      </c>
      <c r="AG306">
        <f t="shared" si="142"/>
        <v>0.76571428571428568</v>
      </c>
      <c r="AH306">
        <f t="shared" si="143"/>
        <v>0.80714285714285716</v>
      </c>
      <c r="AI306">
        <f t="shared" si="144"/>
        <v>0.82857142857142863</v>
      </c>
      <c r="AJ306">
        <f t="shared" si="145"/>
        <v>0.84142857142857141</v>
      </c>
      <c r="AK306">
        <f t="shared" si="146"/>
        <v>0.82428571428571429</v>
      </c>
      <c r="AL306">
        <f t="shared" si="147"/>
        <v>0.75142857142857145</v>
      </c>
      <c r="AM306">
        <f t="shared" si="148"/>
        <v>0.70714285714285718</v>
      </c>
      <c r="AN306">
        <f t="shared" si="149"/>
        <v>0.7014285714285714</v>
      </c>
      <c r="AO306">
        <f t="shared" si="150"/>
        <v>0.72571428571428576</v>
      </c>
      <c r="AP306">
        <f t="shared" si="151"/>
        <v>0.77571428571428569</v>
      </c>
      <c r="AQ306">
        <f t="shared" si="152"/>
        <v>0.89142857142857146</v>
      </c>
      <c r="AR306">
        <f t="shared" si="153"/>
        <v>0.98857142857142855</v>
      </c>
      <c r="AS306">
        <f t="shared" si="154"/>
        <v>1</v>
      </c>
      <c r="AT306">
        <f t="shared" si="155"/>
        <v>0.99</v>
      </c>
      <c r="AU306">
        <f t="shared" si="156"/>
        <v>0.95714285714285718</v>
      </c>
      <c r="AV306">
        <f t="shared" si="157"/>
        <v>0.93857142857142861</v>
      </c>
      <c r="AW306">
        <f t="shared" si="158"/>
        <v>0.95</v>
      </c>
      <c r="AX306">
        <f t="shared" si="159"/>
        <v>0.93</v>
      </c>
      <c r="AY306">
        <f t="shared" si="160"/>
        <v>0.8928571428571429</v>
      </c>
      <c r="AZ306">
        <f t="shared" si="161"/>
        <v>0.7014285714285714</v>
      </c>
      <c r="BA306" s="8" t="s">
        <v>34</v>
      </c>
      <c r="BB306" t="str" cm="1">
        <f t="array" ref="BB306">_xlfn.SWITCH(MONTH($AA306),3,"봄",4,"봄",5,"봄",6,"여름",7,"여름",8,"여름",9,"가을",10,"가을",11,"가을",12,"겨울",1,"겨울",2,"겨울")</f>
        <v>가을</v>
      </c>
      <c r="BD306" t="str">
        <f t="shared" si="162"/>
        <v/>
      </c>
      <c r="BE306" s="6">
        <f>[1]ptemp!$F306</f>
        <v>7</v>
      </c>
      <c r="BF306">
        <f>[1]solar!$E306</f>
        <v>6</v>
      </c>
      <c r="BG306" t="str">
        <f t="shared" si="163"/>
        <v>0</v>
      </c>
      <c r="BH306" s="11"/>
      <c r="BI306">
        <f t="shared" si="164"/>
        <v>1</v>
      </c>
      <c r="BJ306">
        <f t="shared" si="165"/>
        <v>0</v>
      </c>
      <c r="BK306">
        <f t="shared" si="166"/>
        <v>3</v>
      </c>
      <c r="BL306">
        <f t="shared" si="167"/>
        <v>13</v>
      </c>
      <c r="BM306">
        <f t="shared" si="168"/>
        <v>18</v>
      </c>
      <c r="BN306" s="11">
        <v>14.1</v>
      </c>
      <c r="BO306">
        <f t="shared" si="169"/>
        <v>5</v>
      </c>
      <c r="CE306" t="s">
        <v>82</v>
      </c>
      <c r="CF306">
        <v>5</v>
      </c>
      <c r="CG306">
        <v>19</v>
      </c>
      <c r="CH306" t="s">
        <v>81</v>
      </c>
      <c r="CI306">
        <v>4</v>
      </c>
      <c r="CJ306">
        <v>20</v>
      </c>
    </row>
    <row r="307" spans="1:88" ht="15.6">
      <c r="A307" s="2">
        <v>20211102</v>
      </c>
      <c r="B307" s="2">
        <v>578</v>
      </c>
      <c r="C307" s="2">
        <v>549</v>
      </c>
      <c r="D307" s="2">
        <v>531</v>
      </c>
      <c r="E307" s="2">
        <v>523</v>
      </c>
      <c r="F307" s="2">
        <v>526</v>
      </c>
      <c r="G307" s="2">
        <v>544</v>
      </c>
      <c r="H307" s="2">
        <v>578</v>
      </c>
      <c r="I307" s="2">
        <v>588</v>
      </c>
      <c r="J307" s="2">
        <v>562</v>
      </c>
      <c r="K307" s="2">
        <v>516</v>
      </c>
      <c r="L307" s="2">
        <v>513</v>
      </c>
      <c r="M307" s="2">
        <v>513</v>
      </c>
      <c r="N307" s="2">
        <v>507</v>
      </c>
      <c r="O307" s="2">
        <v>524</v>
      </c>
      <c r="P307" s="2">
        <v>552</v>
      </c>
      <c r="Q307" s="2">
        <v>607</v>
      </c>
      <c r="R307" s="2">
        <v>700</v>
      </c>
      <c r="S307" s="2">
        <v>727</v>
      </c>
      <c r="T307" s="2">
        <v>733</v>
      </c>
      <c r="U307" s="2">
        <v>719</v>
      </c>
      <c r="V307" s="2">
        <v>702</v>
      </c>
      <c r="W307" s="2">
        <v>681</v>
      </c>
      <c r="X307" s="2">
        <v>657</v>
      </c>
      <c r="Y307" s="2">
        <v>631</v>
      </c>
      <c r="AA307" s="4">
        <v>44502</v>
      </c>
      <c r="AB307">
        <f t="shared" si="137"/>
        <v>0.78854024556616642</v>
      </c>
      <c r="AC307">
        <f t="shared" si="138"/>
        <v>0.74897680763983632</v>
      </c>
      <c r="AD307">
        <f t="shared" si="139"/>
        <v>0.72442019099590726</v>
      </c>
      <c r="AE307">
        <f t="shared" si="140"/>
        <v>0.71350613915416095</v>
      </c>
      <c r="AF307">
        <f t="shared" si="141"/>
        <v>0.71759890859481579</v>
      </c>
      <c r="AG307">
        <f t="shared" si="142"/>
        <v>0.74215552523874484</v>
      </c>
      <c r="AH307">
        <f t="shared" si="143"/>
        <v>0.78854024556616642</v>
      </c>
      <c r="AI307">
        <f t="shared" si="144"/>
        <v>0.80218281036834926</v>
      </c>
      <c r="AJ307">
        <f t="shared" si="145"/>
        <v>0.76671214188267389</v>
      </c>
      <c r="AK307">
        <f t="shared" si="146"/>
        <v>0.70395634379263305</v>
      </c>
      <c r="AL307">
        <f t="shared" si="147"/>
        <v>0.69986357435197821</v>
      </c>
      <c r="AM307">
        <f t="shared" si="148"/>
        <v>0.69986357435197821</v>
      </c>
      <c r="AN307">
        <f t="shared" si="149"/>
        <v>0.69167803547066853</v>
      </c>
      <c r="AO307">
        <f t="shared" si="150"/>
        <v>0.71487039563437926</v>
      </c>
      <c r="AP307">
        <f t="shared" si="151"/>
        <v>0.75306957708049116</v>
      </c>
      <c r="AQ307">
        <f t="shared" si="152"/>
        <v>0.82810368349249663</v>
      </c>
      <c r="AR307">
        <f t="shared" si="153"/>
        <v>0.95497953615279674</v>
      </c>
      <c r="AS307">
        <f t="shared" si="154"/>
        <v>0.99181446111869032</v>
      </c>
      <c r="AT307">
        <f t="shared" si="155"/>
        <v>1</v>
      </c>
      <c r="AU307">
        <f t="shared" si="156"/>
        <v>0.98090040927694411</v>
      </c>
      <c r="AV307">
        <f t="shared" si="157"/>
        <v>0.95770804911323326</v>
      </c>
      <c r="AW307">
        <f t="shared" si="158"/>
        <v>0.92905866302864937</v>
      </c>
      <c r="AX307">
        <f t="shared" si="159"/>
        <v>0.89631650750341063</v>
      </c>
      <c r="AY307">
        <f t="shared" si="160"/>
        <v>0.86084583901773537</v>
      </c>
      <c r="AZ307">
        <f t="shared" si="161"/>
        <v>0.69167803547066853</v>
      </c>
      <c r="BA307" s="9" t="s">
        <v>35</v>
      </c>
      <c r="BB307" t="str" cm="1">
        <f t="array" ref="BB307">_xlfn.SWITCH(MONTH($AA307),3,"봄",4,"봄",5,"봄",6,"여름",7,"여름",8,"여름",9,"가을",10,"가을",11,"가을",12,"겨울",1,"겨울",2,"겨울")</f>
        <v>가을</v>
      </c>
      <c r="BD307" t="str">
        <f t="shared" si="162"/>
        <v/>
      </c>
      <c r="BE307" s="6">
        <f>[1]ptemp!$F307</f>
        <v>7</v>
      </c>
      <c r="BF307">
        <f>[1]solar!$E307</f>
        <v>7</v>
      </c>
      <c r="BG307" t="str">
        <f t="shared" si="163"/>
        <v>0</v>
      </c>
      <c r="BH307" s="11"/>
      <c r="BI307">
        <f t="shared" si="164"/>
        <v>2</v>
      </c>
      <c r="BJ307">
        <f t="shared" si="165"/>
        <v>0</v>
      </c>
      <c r="BK307">
        <f t="shared" si="166"/>
        <v>3</v>
      </c>
      <c r="BL307">
        <f t="shared" si="167"/>
        <v>13</v>
      </c>
      <c r="BM307">
        <f t="shared" si="168"/>
        <v>19</v>
      </c>
      <c r="BN307" s="11">
        <v>14.2</v>
      </c>
      <c r="BO307">
        <f t="shared" si="169"/>
        <v>6</v>
      </c>
      <c r="CE307" t="s">
        <v>82</v>
      </c>
      <c r="CF307">
        <v>5</v>
      </c>
      <c r="CG307">
        <v>20</v>
      </c>
      <c r="CH307" t="s">
        <v>81</v>
      </c>
      <c r="CI307">
        <v>13</v>
      </c>
      <c r="CJ307">
        <v>20</v>
      </c>
    </row>
    <row r="308" spans="1:88" ht="15.6">
      <c r="A308" s="2">
        <v>20211103</v>
      </c>
      <c r="B308" s="2">
        <v>586</v>
      </c>
      <c r="C308" s="2">
        <v>551</v>
      </c>
      <c r="D308" s="2">
        <v>529</v>
      </c>
      <c r="E308" s="2">
        <v>521</v>
      </c>
      <c r="F308" s="2">
        <v>523</v>
      </c>
      <c r="G308" s="2">
        <v>541</v>
      </c>
      <c r="H308" s="2">
        <v>582</v>
      </c>
      <c r="I308" s="2">
        <v>598</v>
      </c>
      <c r="J308" s="2">
        <v>562</v>
      </c>
      <c r="K308" s="2">
        <v>516</v>
      </c>
      <c r="L308" s="2">
        <v>489</v>
      </c>
      <c r="M308" s="2">
        <v>448</v>
      </c>
      <c r="N308" s="2">
        <v>449</v>
      </c>
      <c r="O308" s="2">
        <v>505</v>
      </c>
      <c r="P308" s="2">
        <v>550</v>
      </c>
      <c r="Q308" s="2">
        <v>601</v>
      </c>
      <c r="R308" s="2">
        <v>682</v>
      </c>
      <c r="S308" s="2">
        <v>725</v>
      </c>
      <c r="T308" s="2">
        <v>722</v>
      </c>
      <c r="U308" s="2">
        <v>707</v>
      </c>
      <c r="V308" s="2">
        <v>697</v>
      </c>
      <c r="W308" s="2">
        <v>682</v>
      </c>
      <c r="X308" s="2">
        <v>659</v>
      </c>
      <c r="Y308" s="2">
        <v>634</v>
      </c>
      <c r="AA308" s="4">
        <v>44503</v>
      </c>
      <c r="AB308">
        <f t="shared" si="137"/>
        <v>0.80827586206896551</v>
      </c>
      <c r="AC308">
        <f t="shared" si="138"/>
        <v>0.76</v>
      </c>
      <c r="AD308">
        <f t="shared" si="139"/>
        <v>0.72965517241379307</v>
      </c>
      <c r="AE308">
        <f t="shared" si="140"/>
        <v>0.71862068965517245</v>
      </c>
      <c r="AF308">
        <f t="shared" si="141"/>
        <v>0.72137931034482761</v>
      </c>
      <c r="AG308">
        <f t="shared" si="142"/>
        <v>0.74620689655172412</v>
      </c>
      <c r="AH308">
        <f t="shared" si="143"/>
        <v>0.8027586206896552</v>
      </c>
      <c r="AI308">
        <f t="shared" si="144"/>
        <v>0.82482758620689656</v>
      </c>
      <c r="AJ308">
        <f t="shared" si="145"/>
        <v>0.77517241379310342</v>
      </c>
      <c r="AK308">
        <f t="shared" si="146"/>
        <v>0.71172413793103451</v>
      </c>
      <c r="AL308">
        <f t="shared" si="147"/>
        <v>0.67448275862068963</v>
      </c>
      <c r="AM308">
        <f t="shared" si="148"/>
        <v>0.61793103448275866</v>
      </c>
      <c r="AN308">
        <f t="shared" si="149"/>
        <v>0.61931034482758618</v>
      </c>
      <c r="AO308">
        <f t="shared" si="150"/>
        <v>0.69655172413793098</v>
      </c>
      <c r="AP308">
        <f t="shared" si="151"/>
        <v>0.75862068965517238</v>
      </c>
      <c r="AQ308">
        <f t="shared" si="152"/>
        <v>0.82896551724137935</v>
      </c>
      <c r="AR308">
        <f t="shared" si="153"/>
        <v>0.94068965517241376</v>
      </c>
      <c r="AS308">
        <f t="shared" si="154"/>
        <v>1</v>
      </c>
      <c r="AT308">
        <f t="shared" si="155"/>
        <v>0.99586206896551721</v>
      </c>
      <c r="AU308">
        <f t="shared" si="156"/>
        <v>0.97517241379310349</v>
      </c>
      <c r="AV308">
        <f t="shared" si="157"/>
        <v>0.9613793103448276</v>
      </c>
      <c r="AW308">
        <f t="shared" si="158"/>
        <v>0.94068965517241376</v>
      </c>
      <c r="AX308">
        <f t="shared" si="159"/>
        <v>0.90896551724137931</v>
      </c>
      <c r="AY308">
        <f t="shared" si="160"/>
        <v>0.87448275862068969</v>
      </c>
      <c r="AZ308">
        <f t="shared" si="161"/>
        <v>0.61793103448275866</v>
      </c>
      <c r="BA308" s="6" t="s">
        <v>36</v>
      </c>
      <c r="BB308" t="str" cm="1">
        <f t="array" ref="BB308">_xlfn.SWITCH(MONTH($AA308),3,"봄",4,"봄",5,"봄",6,"여름",7,"여름",8,"여름",9,"가을",10,"가을",11,"가을",12,"겨울",1,"겨울",2,"겨울")</f>
        <v>가을</v>
      </c>
      <c r="BD308" t="str">
        <f t="shared" si="162"/>
        <v/>
      </c>
      <c r="BE308" s="6">
        <f>[1]ptemp!$F308</f>
        <v>7</v>
      </c>
      <c r="BF308">
        <f>[1]solar!$E308</f>
        <v>9</v>
      </c>
      <c r="BG308" t="str">
        <f t="shared" si="163"/>
        <v>0</v>
      </c>
      <c r="BH308" s="11"/>
      <c r="BI308">
        <f t="shared" si="164"/>
        <v>3</v>
      </c>
      <c r="BJ308">
        <f t="shared" si="165"/>
        <v>0</v>
      </c>
      <c r="BK308">
        <f t="shared" si="166"/>
        <v>3</v>
      </c>
      <c r="BL308">
        <f t="shared" si="167"/>
        <v>12</v>
      </c>
      <c r="BM308">
        <f t="shared" si="168"/>
        <v>18</v>
      </c>
      <c r="BN308" s="11">
        <v>13.5</v>
      </c>
      <c r="BO308">
        <f t="shared" si="169"/>
        <v>5</v>
      </c>
      <c r="CE308" t="s">
        <v>82</v>
      </c>
      <c r="CF308">
        <v>5</v>
      </c>
      <c r="CG308">
        <v>11</v>
      </c>
      <c r="CH308" t="s">
        <v>81</v>
      </c>
      <c r="CI308">
        <v>13</v>
      </c>
      <c r="CJ308">
        <v>20</v>
      </c>
    </row>
    <row r="309" spans="1:88" ht="15.6">
      <c r="A309" s="2">
        <v>20211104</v>
      </c>
      <c r="B309" s="2">
        <v>588</v>
      </c>
      <c r="C309" s="2">
        <v>555</v>
      </c>
      <c r="D309" s="2">
        <v>535</v>
      </c>
      <c r="E309" s="2">
        <v>527</v>
      </c>
      <c r="F309" s="2">
        <v>531</v>
      </c>
      <c r="G309" s="2">
        <v>551</v>
      </c>
      <c r="H309" s="2">
        <v>583</v>
      </c>
      <c r="I309" s="2">
        <v>601</v>
      </c>
      <c r="J309" s="2">
        <v>590</v>
      </c>
      <c r="K309" s="2">
        <v>557</v>
      </c>
      <c r="L309" s="2">
        <v>550</v>
      </c>
      <c r="M309" s="2">
        <v>503</v>
      </c>
      <c r="N309" s="2">
        <v>477</v>
      </c>
      <c r="O309" s="2">
        <v>508</v>
      </c>
      <c r="P309" s="2">
        <v>566</v>
      </c>
      <c r="Q309" s="2">
        <v>611</v>
      </c>
      <c r="R309" s="2">
        <v>694</v>
      </c>
      <c r="S309" s="2">
        <v>729</v>
      </c>
      <c r="T309" s="2">
        <v>735</v>
      </c>
      <c r="U309" s="2">
        <v>721</v>
      </c>
      <c r="V309" s="2">
        <v>706</v>
      </c>
      <c r="W309" s="2">
        <v>687</v>
      </c>
      <c r="X309" s="2">
        <v>662</v>
      </c>
      <c r="Y309" s="2">
        <v>643</v>
      </c>
      <c r="AA309" s="4">
        <v>44504</v>
      </c>
      <c r="AB309">
        <f t="shared" si="137"/>
        <v>0.8</v>
      </c>
      <c r="AC309">
        <f t="shared" si="138"/>
        <v>0.75510204081632648</v>
      </c>
      <c r="AD309">
        <f t="shared" si="139"/>
        <v>0.72789115646258506</v>
      </c>
      <c r="AE309">
        <f t="shared" si="140"/>
        <v>0.71700680272108841</v>
      </c>
      <c r="AF309">
        <f t="shared" si="141"/>
        <v>0.72244897959183674</v>
      </c>
      <c r="AG309">
        <f t="shared" si="142"/>
        <v>0.74965986394557826</v>
      </c>
      <c r="AH309">
        <f t="shared" si="143"/>
        <v>0.79319727891156466</v>
      </c>
      <c r="AI309">
        <f t="shared" si="144"/>
        <v>0.81768707482993197</v>
      </c>
      <c r="AJ309">
        <f t="shared" si="145"/>
        <v>0.80272108843537415</v>
      </c>
      <c r="AK309">
        <f t="shared" si="146"/>
        <v>0.7578231292517007</v>
      </c>
      <c r="AL309">
        <f t="shared" si="147"/>
        <v>0.74829931972789121</v>
      </c>
      <c r="AM309">
        <f t="shared" si="148"/>
        <v>0.68435374149659867</v>
      </c>
      <c r="AN309">
        <f t="shared" si="149"/>
        <v>0.6489795918367347</v>
      </c>
      <c r="AO309">
        <f t="shared" si="150"/>
        <v>0.69115646258503405</v>
      </c>
      <c r="AP309">
        <f t="shared" si="151"/>
        <v>0.7700680272108843</v>
      </c>
      <c r="AQ309">
        <f t="shared" si="152"/>
        <v>0.83129251700680273</v>
      </c>
      <c r="AR309">
        <f t="shared" si="153"/>
        <v>0.94421768707482989</v>
      </c>
      <c r="AS309">
        <f t="shared" si="154"/>
        <v>0.99183673469387756</v>
      </c>
      <c r="AT309">
        <f t="shared" si="155"/>
        <v>1</v>
      </c>
      <c r="AU309">
        <f t="shared" si="156"/>
        <v>0.98095238095238091</v>
      </c>
      <c r="AV309">
        <f t="shared" si="157"/>
        <v>0.96054421768707487</v>
      </c>
      <c r="AW309">
        <f t="shared" si="158"/>
        <v>0.9346938775510204</v>
      </c>
      <c r="AX309">
        <f t="shared" si="159"/>
        <v>0.90068027210884349</v>
      </c>
      <c r="AY309">
        <f t="shared" si="160"/>
        <v>0.87482993197278913</v>
      </c>
      <c r="AZ309">
        <f t="shared" si="161"/>
        <v>0.6489795918367347</v>
      </c>
      <c r="BA309" s="8" t="s">
        <v>37</v>
      </c>
      <c r="BB309" t="str" cm="1">
        <f t="array" ref="BB309">_xlfn.SWITCH(MONTH($AA309),3,"봄",4,"봄",5,"봄",6,"여름",7,"여름",8,"여름",9,"가을",10,"가을",11,"가을",12,"겨울",1,"겨울",2,"겨울")</f>
        <v>가을</v>
      </c>
      <c r="BD309" t="str">
        <f t="shared" si="162"/>
        <v/>
      </c>
      <c r="BE309" s="6">
        <f>[1]ptemp!$F309</f>
        <v>7</v>
      </c>
      <c r="BF309">
        <f>[1]solar!$E309</f>
        <v>8</v>
      </c>
      <c r="BG309" t="str">
        <f t="shared" si="163"/>
        <v>0</v>
      </c>
      <c r="BH309" s="11"/>
      <c r="BI309">
        <f t="shared" si="164"/>
        <v>4</v>
      </c>
      <c r="BJ309">
        <f t="shared" si="165"/>
        <v>0</v>
      </c>
      <c r="BK309">
        <f t="shared" si="166"/>
        <v>3</v>
      </c>
      <c r="BL309">
        <f t="shared" si="167"/>
        <v>13</v>
      </c>
      <c r="BM309">
        <f t="shared" si="168"/>
        <v>19</v>
      </c>
      <c r="BN309" s="11">
        <v>12.7</v>
      </c>
      <c r="BO309">
        <f t="shared" si="169"/>
        <v>5</v>
      </c>
      <c r="CE309" t="s">
        <v>82</v>
      </c>
      <c r="CF309">
        <v>5</v>
      </c>
      <c r="CG309">
        <v>16</v>
      </c>
      <c r="CH309" t="s">
        <v>81</v>
      </c>
      <c r="CI309">
        <v>15</v>
      </c>
      <c r="CJ309">
        <v>20</v>
      </c>
    </row>
    <row r="310" spans="1:88" ht="15.6">
      <c r="A310" s="2">
        <v>20211105</v>
      </c>
      <c r="B310" s="2">
        <v>596</v>
      </c>
      <c r="C310" s="2">
        <v>562</v>
      </c>
      <c r="D310" s="2">
        <v>542</v>
      </c>
      <c r="E310" s="2">
        <v>531</v>
      </c>
      <c r="F310" s="2">
        <v>537</v>
      </c>
      <c r="G310" s="2">
        <v>555</v>
      </c>
      <c r="H310" s="2">
        <v>587</v>
      </c>
      <c r="I310" s="2">
        <v>605</v>
      </c>
      <c r="J310" s="2">
        <v>564</v>
      </c>
      <c r="K310" s="2">
        <v>561</v>
      </c>
      <c r="L310" s="2">
        <v>599</v>
      </c>
      <c r="M310" s="2">
        <v>648</v>
      </c>
      <c r="N310" s="2">
        <v>613</v>
      </c>
      <c r="O310" s="2">
        <v>634</v>
      </c>
      <c r="P310" s="2">
        <v>653</v>
      </c>
      <c r="Q310" s="2">
        <v>685</v>
      </c>
      <c r="R310" s="2">
        <v>693</v>
      </c>
      <c r="S310" s="2">
        <v>718</v>
      </c>
      <c r="T310" s="2">
        <v>727</v>
      </c>
      <c r="U310" s="2">
        <v>712</v>
      </c>
      <c r="V310" s="2">
        <v>696</v>
      </c>
      <c r="W310" s="2">
        <v>674</v>
      </c>
      <c r="X310" s="2">
        <v>652</v>
      </c>
      <c r="Y310" s="2">
        <v>635</v>
      </c>
      <c r="AA310" s="4">
        <v>44505</v>
      </c>
      <c r="AB310">
        <f t="shared" si="137"/>
        <v>0.81980742778541948</v>
      </c>
      <c r="AC310">
        <f t="shared" si="138"/>
        <v>0.77303988995873452</v>
      </c>
      <c r="AD310">
        <f t="shared" si="139"/>
        <v>0.74552957359009631</v>
      </c>
      <c r="AE310">
        <f t="shared" si="140"/>
        <v>0.73039889958734527</v>
      </c>
      <c r="AF310">
        <f t="shared" si="141"/>
        <v>0.73865199449793673</v>
      </c>
      <c r="AG310">
        <f t="shared" si="142"/>
        <v>0.76341127922971119</v>
      </c>
      <c r="AH310">
        <f t="shared" si="143"/>
        <v>0.80742778541953231</v>
      </c>
      <c r="AI310">
        <f t="shared" si="144"/>
        <v>0.83218707015130677</v>
      </c>
      <c r="AJ310">
        <f t="shared" si="145"/>
        <v>0.77579092159559837</v>
      </c>
      <c r="AK310">
        <f t="shared" si="146"/>
        <v>0.77166437414030264</v>
      </c>
      <c r="AL310">
        <f t="shared" si="147"/>
        <v>0.82393397524071532</v>
      </c>
      <c r="AM310">
        <f t="shared" si="148"/>
        <v>0.89133425034387892</v>
      </c>
      <c r="AN310">
        <f t="shared" si="149"/>
        <v>0.84319119669876208</v>
      </c>
      <c r="AO310">
        <f t="shared" si="150"/>
        <v>0.87207702888583216</v>
      </c>
      <c r="AP310">
        <f t="shared" si="151"/>
        <v>0.8982118294360385</v>
      </c>
      <c r="AQ310">
        <f t="shared" si="152"/>
        <v>0.94222833562585973</v>
      </c>
      <c r="AR310">
        <f t="shared" si="153"/>
        <v>0.95323246217331503</v>
      </c>
      <c r="AS310">
        <f t="shared" si="154"/>
        <v>0.98762035763411282</v>
      </c>
      <c r="AT310">
        <f t="shared" si="155"/>
        <v>1</v>
      </c>
      <c r="AU310">
        <f t="shared" si="156"/>
        <v>0.97936726272352137</v>
      </c>
      <c r="AV310">
        <f t="shared" si="157"/>
        <v>0.95735900962861076</v>
      </c>
      <c r="AW310">
        <f t="shared" si="158"/>
        <v>0.92709766162310869</v>
      </c>
      <c r="AX310">
        <f t="shared" si="159"/>
        <v>0.89683631361760663</v>
      </c>
      <c r="AY310">
        <f t="shared" si="160"/>
        <v>0.87345254470426414</v>
      </c>
      <c r="AZ310">
        <f t="shared" si="161"/>
        <v>0.73039889958734527</v>
      </c>
      <c r="BA310" s="9" t="s">
        <v>38</v>
      </c>
      <c r="BB310" t="str" cm="1">
        <f t="array" ref="BB310">_xlfn.SWITCH(MONTH($AA310),3,"봄",4,"봄",5,"봄",6,"여름",7,"여름",8,"여름",9,"가을",10,"가을",11,"가을",12,"겨울",1,"겨울",2,"겨울")</f>
        <v>가을</v>
      </c>
      <c r="BD310" t="str">
        <f t="shared" si="162"/>
        <v/>
      </c>
      <c r="BE310" s="6">
        <f>[1]ptemp!$F310</f>
        <v>7</v>
      </c>
      <c r="BF310">
        <f>[1]solar!$E310</f>
        <v>3</v>
      </c>
      <c r="BG310" t="str">
        <f t="shared" si="163"/>
        <v>0</v>
      </c>
      <c r="BH310" s="11">
        <v>0</v>
      </c>
      <c r="BI310">
        <f t="shared" si="164"/>
        <v>5</v>
      </c>
      <c r="BJ310">
        <f t="shared" si="165"/>
        <v>0</v>
      </c>
      <c r="BK310">
        <f t="shared" si="166"/>
        <v>3</v>
      </c>
      <c r="BL310">
        <f t="shared" si="167"/>
        <v>4</v>
      </c>
      <c r="BM310">
        <f t="shared" si="168"/>
        <v>19</v>
      </c>
      <c r="BN310" s="11">
        <v>12.7</v>
      </c>
      <c r="BO310">
        <f t="shared" si="169"/>
        <v>5</v>
      </c>
      <c r="CE310" t="s">
        <v>82</v>
      </c>
      <c r="CF310">
        <v>5</v>
      </c>
      <c r="CG310">
        <v>20</v>
      </c>
      <c r="CH310" t="s">
        <v>81</v>
      </c>
      <c r="CI310">
        <v>13</v>
      </c>
      <c r="CJ310">
        <v>21</v>
      </c>
    </row>
    <row r="311" spans="1:88" ht="15.6">
      <c r="A311" s="2">
        <v>20211106</v>
      </c>
      <c r="B311" s="2">
        <v>590</v>
      </c>
      <c r="C311" s="2">
        <v>556</v>
      </c>
      <c r="D311" s="2">
        <v>533</v>
      </c>
      <c r="E311" s="2">
        <v>524</v>
      </c>
      <c r="F311" s="2">
        <v>525</v>
      </c>
      <c r="G311" s="2">
        <v>540</v>
      </c>
      <c r="H311" s="2">
        <v>562</v>
      </c>
      <c r="I311" s="2">
        <v>579</v>
      </c>
      <c r="J311" s="2">
        <v>599</v>
      </c>
      <c r="K311" s="2">
        <v>620</v>
      </c>
      <c r="L311" s="2">
        <v>581</v>
      </c>
      <c r="M311" s="2">
        <v>599</v>
      </c>
      <c r="N311" s="2">
        <v>542</v>
      </c>
      <c r="O311" s="2">
        <v>567</v>
      </c>
      <c r="P311" s="2">
        <v>607</v>
      </c>
      <c r="Q311" s="2">
        <v>568</v>
      </c>
      <c r="R311" s="2">
        <v>645</v>
      </c>
      <c r="S311" s="2">
        <v>688</v>
      </c>
      <c r="T311" s="2">
        <v>702</v>
      </c>
      <c r="U311" s="2">
        <v>691</v>
      </c>
      <c r="V311" s="2">
        <v>679</v>
      </c>
      <c r="W311" s="2">
        <v>662</v>
      </c>
      <c r="X311" s="2">
        <v>642</v>
      </c>
      <c r="Y311" s="2">
        <v>626</v>
      </c>
      <c r="AA311" s="4">
        <v>44506</v>
      </c>
      <c r="AB311">
        <f t="shared" si="137"/>
        <v>0.84045584045584043</v>
      </c>
      <c r="AC311">
        <f t="shared" si="138"/>
        <v>0.79202279202279202</v>
      </c>
      <c r="AD311">
        <f t="shared" si="139"/>
        <v>0.7592592592592593</v>
      </c>
      <c r="AE311">
        <f t="shared" si="140"/>
        <v>0.74643874643874641</v>
      </c>
      <c r="AF311">
        <f t="shared" si="141"/>
        <v>0.74786324786324787</v>
      </c>
      <c r="AG311">
        <f t="shared" si="142"/>
        <v>0.76923076923076927</v>
      </c>
      <c r="AH311">
        <f t="shared" si="143"/>
        <v>0.80056980056980054</v>
      </c>
      <c r="AI311">
        <f t="shared" si="144"/>
        <v>0.82478632478632474</v>
      </c>
      <c r="AJ311">
        <f t="shared" si="145"/>
        <v>0.85327635327635332</v>
      </c>
      <c r="AK311">
        <f t="shared" si="146"/>
        <v>0.88319088319088324</v>
      </c>
      <c r="AL311">
        <f t="shared" si="147"/>
        <v>0.82763532763532766</v>
      </c>
      <c r="AM311">
        <f t="shared" si="148"/>
        <v>0.85327635327635332</v>
      </c>
      <c r="AN311">
        <f t="shared" si="149"/>
        <v>0.77207977207977208</v>
      </c>
      <c r="AO311">
        <f t="shared" si="150"/>
        <v>0.80769230769230771</v>
      </c>
      <c r="AP311">
        <f t="shared" si="151"/>
        <v>0.86467236467236464</v>
      </c>
      <c r="AQ311">
        <f t="shared" si="152"/>
        <v>0.80911680911680917</v>
      </c>
      <c r="AR311">
        <f t="shared" si="153"/>
        <v>0.91880341880341876</v>
      </c>
      <c r="AS311">
        <f t="shared" si="154"/>
        <v>0.98005698005698005</v>
      </c>
      <c r="AT311">
        <f t="shared" si="155"/>
        <v>1</v>
      </c>
      <c r="AU311">
        <f t="shared" si="156"/>
        <v>0.98433048433048431</v>
      </c>
      <c r="AV311">
        <f t="shared" si="157"/>
        <v>0.96723646723646728</v>
      </c>
      <c r="AW311">
        <f t="shared" si="158"/>
        <v>0.94301994301994307</v>
      </c>
      <c r="AX311">
        <f t="shared" si="159"/>
        <v>0.9145299145299145</v>
      </c>
      <c r="AY311">
        <f t="shared" si="160"/>
        <v>0.89173789173789175</v>
      </c>
      <c r="AZ311">
        <f t="shared" si="161"/>
        <v>0.74643874643874641</v>
      </c>
      <c r="BA311" s="6" t="s">
        <v>39</v>
      </c>
      <c r="BB311" t="str" cm="1">
        <f t="array" ref="BB311">_xlfn.SWITCH(MONTH($AA311),3,"봄",4,"봄",5,"봄",6,"여름",7,"여름",8,"여름",9,"가을",10,"가을",11,"가을",12,"겨울",1,"겨울",2,"겨울")</f>
        <v>가을</v>
      </c>
      <c r="BD311" t="str">
        <f t="shared" si="162"/>
        <v>휴일</v>
      </c>
      <c r="BE311" s="6">
        <f>[1]ptemp!$F311</f>
        <v>9</v>
      </c>
      <c r="BF311">
        <f>[1]solar!$E311</f>
        <v>5</v>
      </c>
      <c r="BG311" t="str">
        <f t="shared" si="163"/>
        <v>0</v>
      </c>
      <c r="BH311" s="11"/>
      <c r="BI311">
        <f t="shared" si="164"/>
        <v>6</v>
      </c>
      <c r="BJ311">
        <f t="shared" si="165"/>
        <v>1</v>
      </c>
      <c r="BK311">
        <f t="shared" si="166"/>
        <v>3</v>
      </c>
      <c r="BL311">
        <f t="shared" si="167"/>
        <v>4</v>
      </c>
      <c r="BM311">
        <f t="shared" si="168"/>
        <v>19</v>
      </c>
      <c r="BN311" s="11">
        <v>17.899999999999999</v>
      </c>
      <c r="BO311">
        <f t="shared" si="169"/>
        <v>6</v>
      </c>
      <c r="CE311" t="s">
        <v>82</v>
      </c>
      <c r="CF311">
        <v>6</v>
      </c>
      <c r="CG311">
        <v>20</v>
      </c>
      <c r="CH311" t="s">
        <v>81</v>
      </c>
      <c r="CI311">
        <v>11</v>
      </c>
      <c r="CJ311">
        <v>21</v>
      </c>
    </row>
    <row r="312" spans="1:88" ht="15.6">
      <c r="A312" s="2">
        <v>20211107</v>
      </c>
      <c r="B312" s="2">
        <v>580</v>
      </c>
      <c r="C312" s="2">
        <v>548</v>
      </c>
      <c r="D312" s="2">
        <v>529</v>
      </c>
      <c r="E312" s="2">
        <v>519</v>
      </c>
      <c r="F312" s="2">
        <v>522</v>
      </c>
      <c r="G312" s="2">
        <v>538</v>
      </c>
      <c r="H312" s="2">
        <v>554</v>
      </c>
      <c r="I312" s="2">
        <v>544</v>
      </c>
      <c r="J312" s="2">
        <v>484</v>
      </c>
      <c r="K312" s="2">
        <v>452</v>
      </c>
      <c r="L312" s="2">
        <v>440</v>
      </c>
      <c r="M312" s="2">
        <v>453</v>
      </c>
      <c r="N312" s="2">
        <v>461</v>
      </c>
      <c r="O312" s="2">
        <v>453</v>
      </c>
      <c r="P312" s="2">
        <v>495</v>
      </c>
      <c r="Q312" s="2">
        <v>566</v>
      </c>
      <c r="R312" s="2">
        <v>624</v>
      </c>
      <c r="S312" s="2">
        <v>674</v>
      </c>
      <c r="T312" s="2">
        <v>684</v>
      </c>
      <c r="U312" s="2">
        <v>674</v>
      </c>
      <c r="V312" s="2">
        <v>657</v>
      </c>
      <c r="W312" s="2">
        <v>642</v>
      </c>
      <c r="X312" s="2">
        <v>626</v>
      </c>
      <c r="Y312" s="2">
        <v>613</v>
      </c>
      <c r="AA312" s="4">
        <v>44507</v>
      </c>
      <c r="AB312">
        <f t="shared" si="137"/>
        <v>0.84795321637426901</v>
      </c>
      <c r="AC312">
        <f t="shared" si="138"/>
        <v>0.80116959064327486</v>
      </c>
      <c r="AD312">
        <f t="shared" si="139"/>
        <v>0.77339181286549707</v>
      </c>
      <c r="AE312">
        <f t="shared" si="140"/>
        <v>0.75877192982456143</v>
      </c>
      <c r="AF312">
        <f t="shared" si="141"/>
        <v>0.76315789473684215</v>
      </c>
      <c r="AG312">
        <f t="shared" si="142"/>
        <v>0.78654970760233922</v>
      </c>
      <c r="AH312">
        <f t="shared" si="143"/>
        <v>0.8099415204678363</v>
      </c>
      <c r="AI312">
        <f t="shared" si="144"/>
        <v>0.79532163742690054</v>
      </c>
      <c r="AJ312">
        <f t="shared" si="145"/>
        <v>0.70760233918128657</v>
      </c>
      <c r="AK312">
        <f t="shared" si="146"/>
        <v>0.66081871345029242</v>
      </c>
      <c r="AL312">
        <f t="shared" si="147"/>
        <v>0.64327485380116955</v>
      </c>
      <c r="AM312">
        <f t="shared" si="148"/>
        <v>0.66228070175438591</v>
      </c>
      <c r="AN312">
        <f t="shared" si="149"/>
        <v>0.67397660818713445</v>
      </c>
      <c r="AO312">
        <f t="shared" si="150"/>
        <v>0.66228070175438591</v>
      </c>
      <c r="AP312">
        <f t="shared" si="151"/>
        <v>0.72368421052631582</v>
      </c>
      <c r="AQ312">
        <f t="shared" si="152"/>
        <v>0.82748538011695905</v>
      </c>
      <c r="AR312">
        <f t="shared" si="153"/>
        <v>0.91228070175438591</v>
      </c>
      <c r="AS312">
        <f t="shared" si="154"/>
        <v>0.98538011695906436</v>
      </c>
      <c r="AT312">
        <f t="shared" si="155"/>
        <v>1</v>
      </c>
      <c r="AU312">
        <f t="shared" si="156"/>
        <v>0.98538011695906436</v>
      </c>
      <c r="AV312">
        <f t="shared" si="157"/>
        <v>0.96052631578947367</v>
      </c>
      <c r="AW312">
        <f t="shared" si="158"/>
        <v>0.93859649122807021</v>
      </c>
      <c r="AX312">
        <f t="shared" si="159"/>
        <v>0.91520467836257313</v>
      </c>
      <c r="AY312">
        <f t="shared" si="160"/>
        <v>0.89619883040935677</v>
      </c>
      <c r="AZ312">
        <f t="shared" si="161"/>
        <v>0.64327485380116955</v>
      </c>
      <c r="BA312" s="8" t="s">
        <v>40</v>
      </c>
      <c r="BB312" t="str" cm="1">
        <f t="array" ref="BB312">_xlfn.SWITCH(MONTH($AA312),3,"봄",4,"봄",5,"봄",6,"여름",7,"여름",8,"여름",9,"가을",10,"가을",11,"가을",12,"겨울",1,"겨울",2,"겨울")</f>
        <v>가을</v>
      </c>
      <c r="BD312" t="str">
        <f t="shared" si="162"/>
        <v>휴일</v>
      </c>
      <c r="BE312" s="6">
        <f>[1]ptemp!$F312</f>
        <v>9</v>
      </c>
      <c r="BF312">
        <f>[1]solar!$E312</f>
        <v>6</v>
      </c>
      <c r="BG312" t="str">
        <f t="shared" si="163"/>
        <v>0</v>
      </c>
      <c r="BH312" s="11"/>
      <c r="BI312">
        <f t="shared" si="164"/>
        <v>7</v>
      </c>
      <c r="BJ312">
        <f t="shared" si="165"/>
        <v>2</v>
      </c>
      <c r="BK312">
        <f t="shared" si="166"/>
        <v>3</v>
      </c>
      <c r="BL312">
        <f t="shared" si="167"/>
        <v>11</v>
      </c>
      <c r="BM312">
        <f t="shared" si="168"/>
        <v>19</v>
      </c>
      <c r="BN312" s="11">
        <v>16.600000000000001</v>
      </c>
      <c r="BO312">
        <f t="shared" si="169"/>
        <v>6</v>
      </c>
      <c r="CE312" t="s">
        <v>82</v>
      </c>
      <c r="CF312">
        <v>5</v>
      </c>
      <c r="CG312">
        <v>14</v>
      </c>
      <c r="CH312" t="s">
        <v>81</v>
      </c>
      <c r="CI312">
        <v>12</v>
      </c>
      <c r="CJ312">
        <v>20</v>
      </c>
    </row>
    <row r="313" spans="1:88" ht="15.6">
      <c r="A313" s="2">
        <v>20211108</v>
      </c>
      <c r="B313" s="2">
        <v>569</v>
      </c>
      <c r="C313" s="2">
        <v>527</v>
      </c>
      <c r="D313" s="2">
        <v>513</v>
      </c>
      <c r="E313" s="2">
        <v>507</v>
      </c>
      <c r="F313" s="2">
        <v>503</v>
      </c>
      <c r="G313" s="2">
        <v>529</v>
      </c>
      <c r="H313" s="2">
        <v>553</v>
      </c>
      <c r="I313" s="2">
        <v>593</v>
      </c>
      <c r="J313" s="2">
        <v>638</v>
      </c>
      <c r="K313" s="2">
        <v>656</v>
      </c>
      <c r="L313" s="2">
        <v>665</v>
      </c>
      <c r="M313" s="2">
        <v>690</v>
      </c>
      <c r="N313" s="2">
        <v>636</v>
      </c>
      <c r="O313" s="2">
        <v>575</v>
      </c>
      <c r="P313" s="2">
        <v>617</v>
      </c>
      <c r="Q313" s="2">
        <v>644</v>
      </c>
      <c r="R313" s="2">
        <v>693</v>
      </c>
      <c r="S313" s="2">
        <v>726</v>
      </c>
      <c r="T313" s="2">
        <v>720</v>
      </c>
      <c r="U313" s="2">
        <v>706</v>
      </c>
      <c r="V313" s="2">
        <v>687</v>
      </c>
      <c r="W313" s="2">
        <v>661</v>
      </c>
      <c r="X313" s="2">
        <v>640</v>
      </c>
      <c r="Y313" s="2">
        <v>626</v>
      </c>
      <c r="AA313" s="4">
        <v>44508</v>
      </c>
      <c r="AB313">
        <f t="shared" si="137"/>
        <v>0.78374655647382918</v>
      </c>
      <c r="AC313">
        <f t="shared" si="138"/>
        <v>0.72589531680440766</v>
      </c>
      <c r="AD313">
        <f t="shared" si="139"/>
        <v>0.70661157024793386</v>
      </c>
      <c r="AE313">
        <f t="shared" si="140"/>
        <v>0.69834710743801653</v>
      </c>
      <c r="AF313">
        <f t="shared" si="141"/>
        <v>0.69283746556473824</v>
      </c>
      <c r="AG313">
        <f t="shared" si="142"/>
        <v>0.72865013774104681</v>
      </c>
      <c r="AH313">
        <f t="shared" si="143"/>
        <v>0.76170798898071623</v>
      </c>
      <c r="AI313">
        <f t="shared" si="144"/>
        <v>0.8168044077134986</v>
      </c>
      <c r="AJ313">
        <f t="shared" si="145"/>
        <v>0.87878787878787878</v>
      </c>
      <c r="AK313">
        <f t="shared" si="146"/>
        <v>0.90358126721763088</v>
      </c>
      <c r="AL313">
        <f t="shared" si="147"/>
        <v>0.91597796143250687</v>
      </c>
      <c r="AM313">
        <f t="shared" si="148"/>
        <v>0.95041322314049592</v>
      </c>
      <c r="AN313">
        <f t="shared" si="149"/>
        <v>0.87603305785123964</v>
      </c>
      <c r="AO313">
        <f t="shared" si="150"/>
        <v>0.79201101928374651</v>
      </c>
      <c r="AP313">
        <f t="shared" si="151"/>
        <v>0.84986225895316803</v>
      </c>
      <c r="AQ313">
        <f t="shared" si="152"/>
        <v>0.88705234159779611</v>
      </c>
      <c r="AR313">
        <f t="shared" si="153"/>
        <v>0.95454545454545459</v>
      </c>
      <c r="AS313">
        <f t="shared" si="154"/>
        <v>1</v>
      </c>
      <c r="AT313">
        <f t="shared" si="155"/>
        <v>0.99173553719008267</v>
      </c>
      <c r="AU313">
        <f t="shared" si="156"/>
        <v>0.97245179063360887</v>
      </c>
      <c r="AV313">
        <f t="shared" si="157"/>
        <v>0.94628099173553715</v>
      </c>
      <c r="AW313">
        <f t="shared" si="158"/>
        <v>0.91046831955922869</v>
      </c>
      <c r="AX313">
        <f t="shared" si="159"/>
        <v>0.88154269972451793</v>
      </c>
      <c r="AY313">
        <f t="shared" si="160"/>
        <v>0.86225895316804413</v>
      </c>
      <c r="AZ313">
        <f t="shared" si="161"/>
        <v>0.69283746556473824</v>
      </c>
      <c r="BA313" s="9" t="s">
        <v>34</v>
      </c>
      <c r="BB313" t="str" cm="1">
        <f t="array" ref="BB313">_xlfn.SWITCH(MONTH($AA313),3,"봄",4,"봄",5,"봄",6,"여름",7,"여름",8,"여름",9,"가을",10,"가을",11,"가을",12,"겨울",1,"겨울",2,"겨울")</f>
        <v>가을</v>
      </c>
      <c r="BD313" t="str">
        <f t="shared" si="162"/>
        <v/>
      </c>
      <c r="BE313" s="6">
        <f>[1]ptemp!$F313</f>
        <v>5</v>
      </c>
      <c r="BF313">
        <f>[1]solar!$E313</f>
        <v>1</v>
      </c>
      <c r="BG313" t="str">
        <f t="shared" si="163"/>
        <v>1</v>
      </c>
      <c r="BH313" s="11">
        <v>34.5</v>
      </c>
      <c r="BI313">
        <f t="shared" si="164"/>
        <v>1</v>
      </c>
      <c r="BJ313">
        <f t="shared" si="165"/>
        <v>0</v>
      </c>
      <c r="BK313">
        <f t="shared" si="166"/>
        <v>3</v>
      </c>
      <c r="BL313">
        <f t="shared" si="167"/>
        <v>5</v>
      </c>
      <c r="BM313">
        <f t="shared" si="168"/>
        <v>18</v>
      </c>
      <c r="BN313" s="11">
        <v>8.9</v>
      </c>
      <c r="BO313">
        <f t="shared" si="169"/>
        <v>4</v>
      </c>
      <c r="CE313" t="s">
        <v>82</v>
      </c>
      <c r="CF313">
        <v>4</v>
      </c>
      <c r="CG313">
        <v>19</v>
      </c>
      <c r="CH313" t="s">
        <v>81</v>
      </c>
      <c r="CI313">
        <v>12</v>
      </c>
      <c r="CJ313">
        <v>21</v>
      </c>
    </row>
    <row r="314" spans="1:88" ht="15.6">
      <c r="A314" s="2">
        <v>20211109</v>
      </c>
      <c r="B314" s="2">
        <v>582</v>
      </c>
      <c r="C314" s="2">
        <v>550</v>
      </c>
      <c r="D314" s="2">
        <v>532</v>
      </c>
      <c r="E314" s="2">
        <v>520</v>
      </c>
      <c r="F314" s="2">
        <v>523</v>
      </c>
      <c r="G314" s="2">
        <v>537</v>
      </c>
      <c r="H314" s="2">
        <v>567</v>
      </c>
      <c r="I314" s="2">
        <v>626</v>
      </c>
      <c r="J314" s="2">
        <v>672</v>
      </c>
      <c r="K314" s="2">
        <v>601</v>
      </c>
      <c r="L314" s="2">
        <v>610</v>
      </c>
      <c r="M314" s="2">
        <v>588</v>
      </c>
      <c r="N314" s="2">
        <v>620</v>
      </c>
      <c r="O314" s="2">
        <v>699</v>
      </c>
      <c r="P314" s="2">
        <v>662</v>
      </c>
      <c r="Q314" s="2">
        <v>668</v>
      </c>
      <c r="R314" s="2">
        <v>706</v>
      </c>
      <c r="S314" s="2">
        <v>754</v>
      </c>
      <c r="T314" s="2">
        <v>756</v>
      </c>
      <c r="U314" s="2">
        <v>745</v>
      </c>
      <c r="V314" s="2">
        <v>730</v>
      </c>
      <c r="W314" s="2">
        <v>704</v>
      </c>
      <c r="X314" s="2">
        <v>679</v>
      </c>
      <c r="Y314" s="2">
        <v>663</v>
      </c>
      <c r="AA314" s="4">
        <v>44509</v>
      </c>
      <c r="AB314">
        <f t="shared" si="137"/>
        <v>0.76984126984126988</v>
      </c>
      <c r="AC314">
        <f t="shared" si="138"/>
        <v>0.72751322751322756</v>
      </c>
      <c r="AD314">
        <f t="shared" si="139"/>
        <v>0.70370370370370372</v>
      </c>
      <c r="AE314">
        <f t="shared" si="140"/>
        <v>0.68783068783068779</v>
      </c>
      <c r="AF314">
        <f t="shared" si="141"/>
        <v>0.69179894179894175</v>
      </c>
      <c r="AG314">
        <f t="shared" si="142"/>
        <v>0.71031746031746035</v>
      </c>
      <c r="AH314">
        <f t="shared" si="143"/>
        <v>0.75</v>
      </c>
      <c r="AI314">
        <f t="shared" si="144"/>
        <v>0.82804232804232802</v>
      </c>
      <c r="AJ314">
        <f t="shared" si="145"/>
        <v>0.88888888888888884</v>
      </c>
      <c r="AK314">
        <f t="shared" si="146"/>
        <v>0.794973544973545</v>
      </c>
      <c r="AL314">
        <f t="shared" si="147"/>
        <v>0.80687830687830686</v>
      </c>
      <c r="AM314">
        <f t="shared" si="148"/>
        <v>0.77777777777777779</v>
      </c>
      <c r="AN314">
        <f t="shared" si="149"/>
        <v>0.82010582010582012</v>
      </c>
      <c r="AO314">
        <f t="shared" si="150"/>
        <v>0.92460317460317465</v>
      </c>
      <c r="AP314">
        <f t="shared" si="151"/>
        <v>0.8756613756613757</v>
      </c>
      <c r="AQ314">
        <f t="shared" si="152"/>
        <v>0.8835978835978836</v>
      </c>
      <c r="AR314">
        <f t="shared" si="153"/>
        <v>0.93386243386243384</v>
      </c>
      <c r="AS314">
        <f t="shared" si="154"/>
        <v>0.99735449735449733</v>
      </c>
      <c r="AT314">
        <f t="shared" si="155"/>
        <v>1</v>
      </c>
      <c r="AU314">
        <f t="shared" si="156"/>
        <v>0.98544973544973546</v>
      </c>
      <c r="AV314">
        <f t="shared" si="157"/>
        <v>0.96560846560846558</v>
      </c>
      <c r="AW314">
        <f t="shared" si="158"/>
        <v>0.93121693121693117</v>
      </c>
      <c r="AX314">
        <f t="shared" si="159"/>
        <v>0.89814814814814814</v>
      </c>
      <c r="AY314">
        <f t="shared" si="160"/>
        <v>0.87698412698412698</v>
      </c>
      <c r="AZ314">
        <f t="shared" si="161"/>
        <v>0.68783068783068779</v>
      </c>
      <c r="BA314" s="6" t="s">
        <v>35</v>
      </c>
      <c r="BB314" t="str" cm="1">
        <f t="array" ref="BB314">_xlfn.SWITCH(MONTH($AA314),3,"봄",4,"봄",5,"봄",6,"여름",7,"여름",8,"여름",9,"가을",10,"가을",11,"가을",12,"겨울",1,"겨울",2,"겨울")</f>
        <v>가을</v>
      </c>
      <c r="BD314" t="str">
        <f t="shared" si="162"/>
        <v/>
      </c>
      <c r="BE314" s="6">
        <f>[1]ptemp!$F314</f>
        <v>4</v>
      </c>
      <c r="BF314">
        <f>[1]solar!$E314</f>
        <v>3</v>
      </c>
      <c r="BG314" t="str">
        <f t="shared" si="163"/>
        <v>1</v>
      </c>
      <c r="BH314" s="11">
        <v>3.1</v>
      </c>
      <c r="BI314">
        <f t="shared" si="164"/>
        <v>2</v>
      </c>
      <c r="BJ314">
        <f t="shared" si="165"/>
        <v>0</v>
      </c>
      <c r="BK314">
        <f t="shared" si="166"/>
        <v>3</v>
      </c>
      <c r="BL314">
        <f t="shared" si="167"/>
        <v>4</v>
      </c>
      <c r="BM314">
        <f t="shared" si="168"/>
        <v>19</v>
      </c>
      <c r="BN314" s="11">
        <v>5.6</v>
      </c>
      <c r="BO314">
        <f t="shared" si="169"/>
        <v>3</v>
      </c>
      <c r="CE314" t="s">
        <v>82</v>
      </c>
      <c r="CF314">
        <v>5</v>
      </c>
      <c r="CG314">
        <v>19</v>
      </c>
      <c r="CH314" t="s">
        <v>81</v>
      </c>
      <c r="CI314">
        <v>12</v>
      </c>
      <c r="CJ314">
        <v>20</v>
      </c>
    </row>
    <row r="315" spans="1:88" ht="15.6">
      <c r="A315" s="2">
        <v>20211110</v>
      </c>
      <c r="B315" s="2">
        <v>616</v>
      </c>
      <c r="C315" s="2">
        <v>581</v>
      </c>
      <c r="D315" s="2">
        <v>561</v>
      </c>
      <c r="E315" s="2">
        <v>554</v>
      </c>
      <c r="F315" s="2">
        <v>556</v>
      </c>
      <c r="G315" s="2">
        <v>569</v>
      </c>
      <c r="H315" s="2">
        <v>603</v>
      </c>
      <c r="I315" s="2">
        <v>644</v>
      </c>
      <c r="J315" s="2">
        <v>670</v>
      </c>
      <c r="K315" s="2">
        <v>648</v>
      </c>
      <c r="L315" s="2">
        <v>627</v>
      </c>
      <c r="M315" s="2">
        <v>695</v>
      </c>
      <c r="N315" s="2">
        <v>707</v>
      </c>
      <c r="O315" s="2">
        <v>703</v>
      </c>
      <c r="P315" s="2">
        <v>701</v>
      </c>
      <c r="Q315" s="2">
        <v>698</v>
      </c>
      <c r="R315" s="2">
        <v>765</v>
      </c>
      <c r="S315" s="2">
        <v>782</v>
      </c>
      <c r="T315" s="2">
        <v>781</v>
      </c>
      <c r="U315" s="2">
        <v>763</v>
      </c>
      <c r="V315" s="2">
        <v>744</v>
      </c>
      <c r="W315" s="2">
        <v>716</v>
      </c>
      <c r="X315" s="2">
        <v>693</v>
      </c>
      <c r="Y315" s="2">
        <v>675</v>
      </c>
      <c r="AA315" s="4">
        <v>44510</v>
      </c>
      <c r="AB315">
        <f t="shared" si="137"/>
        <v>0.78772378516624042</v>
      </c>
      <c r="AC315">
        <f t="shared" si="138"/>
        <v>0.74296675191815853</v>
      </c>
      <c r="AD315">
        <f t="shared" si="139"/>
        <v>0.71739130434782605</v>
      </c>
      <c r="AE315">
        <f t="shared" si="140"/>
        <v>0.7084398976982097</v>
      </c>
      <c r="AF315">
        <f t="shared" si="141"/>
        <v>0.71099744245524299</v>
      </c>
      <c r="AG315">
        <f t="shared" si="142"/>
        <v>0.72762148337595911</v>
      </c>
      <c r="AH315">
        <f t="shared" si="143"/>
        <v>0.7710997442455243</v>
      </c>
      <c r="AI315">
        <f t="shared" si="144"/>
        <v>0.82352941176470584</v>
      </c>
      <c r="AJ315">
        <f t="shared" si="145"/>
        <v>0.85677749360613809</v>
      </c>
      <c r="AK315">
        <f t="shared" si="146"/>
        <v>0.82864450127877243</v>
      </c>
      <c r="AL315">
        <f t="shared" si="147"/>
        <v>0.80179028132992325</v>
      </c>
      <c r="AM315">
        <f t="shared" si="148"/>
        <v>0.88874680306905374</v>
      </c>
      <c r="AN315">
        <f t="shared" si="149"/>
        <v>0.90409207161125316</v>
      </c>
      <c r="AO315">
        <f t="shared" si="150"/>
        <v>0.89897698209718668</v>
      </c>
      <c r="AP315">
        <f t="shared" si="151"/>
        <v>0.8964194373401535</v>
      </c>
      <c r="AQ315">
        <f t="shared" si="152"/>
        <v>0.89258312020460362</v>
      </c>
      <c r="AR315">
        <f t="shared" si="153"/>
        <v>0.97826086956521741</v>
      </c>
      <c r="AS315">
        <f t="shared" si="154"/>
        <v>1</v>
      </c>
      <c r="AT315">
        <f t="shared" si="155"/>
        <v>0.99872122762148341</v>
      </c>
      <c r="AU315">
        <f t="shared" si="156"/>
        <v>0.97570332480818411</v>
      </c>
      <c r="AV315">
        <f t="shared" si="157"/>
        <v>0.95140664961636834</v>
      </c>
      <c r="AW315">
        <f t="shared" si="158"/>
        <v>0.9156010230179028</v>
      </c>
      <c r="AX315">
        <f t="shared" si="159"/>
        <v>0.88618925831202044</v>
      </c>
      <c r="AY315">
        <f t="shared" si="160"/>
        <v>0.86317135549872126</v>
      </c>
      <c r="AZ315">
        <f t="shared" si="161"/>
        <v>0.7084398976982097</v>
      </c>
      <c r="BA315" s="8" t="s">
        <v>36</v>
      </c>
      <c r="BB315" t="str" cm="1">
        <f t="array" ref="BB315">_xlfn.SWITCH(MONTH($AA315),3,"봄",4,"봄",5,"봄",6,"여름",7,"여름",8,"여름",9,"가을",10,"가을",11,"가을",12,"겨울",1,"겨울",2,"겨울")</f>
        <v>가을</v>
      </c>
      <c r="BD315" t="str">
        <f t="shared" si="162"/>
        <v/>
      </c>
      <c r="BE315" s="6">
        <f>[1]ptemp!$F315</f>
        <v>4</v>
      </c>
      <c r="BF315">
        <f>[1]solar!$E315</f>
        <v>2</v>
      </c>
      <c r="BG315" t="str">
        <f t="shared" si="163"/>
        <v>1</v>
      </c>
      <c r="BH315" s="11">
        <v>4</v>
      </c>
      <c r="BI315">
        <f t="shared" si="164"/>
        <v>3</v>
      </c>
      <c r="BJ315">
        <f t="shared" si="165"/>
        <v>0</v>
      </c>
      <c r="BK315">
        <f t="shared" si="166"/>
        <v>3</v>
      </c>
      <c r="BL315">
        <f t="shared" si="167"/>
        <v>4</v>
      </c>
      <c r="BM315">
        <f t="shared" si="168"/>
        <v>18</v>
      </c>
      <c r="BN315" s="11">
        <v>5.6</v>
      </c>
      <c r="BO315">
        <f t="shared" si="169"/>
        <v>3</v>
      </c>
      <c r="CE315" t="s">
        <v>82</v>
      </c>
      <c r="CF315">
        <v>5</v>
      </c>
      <c r="CG315">
        <v>14</v>
      </c>
      <c r="CH315" t="s">
        <v>81</v>
      </c>
      <c r="CI315">
        <v>11</v>
      </c>
      <c r="CJ315">
        <v>21</v>
      </c>
    </row>
    <row r="316" spans="1:88" ht="15.6">
      <c r="A316" s="2">
        <v>20211111</v>
      </c>
      <c r="B316" s="2">
        <v>630</v>
      </c>
      <c r="C316" s="2">
        <v>591</v>
      </c>
      <c r="D316" s="2">
        <v>571</v>
      </c>
      <c r="E316" s="2">
        <v>559</v>
      </c>
      <c r="F316" s="2">
        <v>566</v>
      </c>
      <c r="G316" s="2">
        <v>580</v>
      </c>
      <c r="H316" s="2">
        <v>610</v>
      </c>
      <c r="I316" s="2">
        <v>644</v>
      </c>
      <c r="J316" s="2">
        <v>648</v>
      </c>
      <c r="K316" s="2">
        <v>603</v>
      </c>
      <c r="L316" s="2">
        <v>590</v>
      </c>
      <c r="M316" s="2">
        <v>631</v>
      </c>
      <c r="N316" s="2">
        <v>551</v>
      </c>
      <c r="O316" s="2">
        <v>574</v>
      </c>
      <c r="P316" s="2">
        <v>629</v>
      </c>
      <c r="Q316" s="2">
        <v>697</v>
      </c>
      <c r="R316" s="2">
        <v>710</v>
      </c>
      <c r="S316" s="2">
        <v>767</v>
      </c>
      <c r="T316" s="2">
        <v>765</v>
      </c>
      <c r="U316" s="2">
        <v>754</v>
      </c>
      <c r="V316" s="2">
        <v>738</v>
      </c>
      <c r="W316" s="2">
        <v>710</v>
      </c>
      <c r="X316" s="2">
        <v>690</v>
      </c>
      <c r="Y316" s="2">
        <v>672</v>
      </c>
      <c r="AA316" s="4">
        <v>44511</v>
      </c>
      <c r="AB316">
        <f t="shared" si="137"/>
        <v>0.82138200782268578</v>
      </c>
      <c r="AC316">
        <f t="shared" si="138"/>
        <v>0.77053455019556716</v>
      </c>
      <c r="AD316">
        <f t="shared" si="139"/>
        <v>0.74445893089960891</v>
      </c>
      <c r="AE316">
        <f t="shared" si="140"/>
        <v>0.72881355932203384</v>
      </c>
      <c r="AF316">
        <f t="shared" si="141"/>
        <v>0.73794002607561926</v>
      </c>
      <c r="AG316">
        <f t="shared" si="142"/>
        <v>0.75619295958279009</v>
      </c>
      <c r="AH316">
        <f t="shared" si="143"/>
        <v>0.79530638852672753</v>
      </c>
      <c r="AI316">
        <f t="shared" si="144"/>
        <v>0.83963494132985661</v>
      </c>
      <c r="AJ316">
        <f t="shared" si="145"/>
        <v>0.84485006518904826</v>
      </c>
      <c r="AK316">
        <f t="shared" si="146"/>
        <v>0.78617992177314211</v>
      </c>
      <c r="AL316">
        <f t="shared" si="147"/>
        <v>0.76923076923076927</v>
      </c>
      <c r="AM316">
        <f t="shared" si="148"/>
        <v>0.82268578878748366</v>
      </c>
      <c r="AN316">
        <f t="shared" si="149"/>
        <v>0.71838331160365054</v>
      </c>
      <c r="AO316">
        <f t="shared" si="150"/>
        <v>0.74837027379400256</v>
      </c>
      <c r="AP316">
        <f t="shared" si="151"/>
        <v>0.82007822685788789</v>
      </c>
      <c r="AQ316">
        <f t="shared" si="152"/>
        <v>0.90873533246414606</v>
      </c>
      <c r="AR316">
        <f t="shared" si="153"/>
        <v>0.9256844850065189</v>
      </c>
      <c r="AS316">
        <f t="shared" si="154"/>
        <v>1</v>
      </c>
      <c r="AT316">
        <f t="shared" si="155"/>
        <v>0.99739243807040412</v>
      </c>
      <c r="AU316">
        <f t="shared" si="156"/>
        <v>0.98305084745762716</v>
      </c>
      <c r="AV316">
        <f t="shared" si="157"/>
        <v>0.96219035202086045</v>
      </c>
      <c r="AW316">
        <f t="shared" si="158"/>
        <v>0.9256844850065189</v>
      </c>
      <c r="AX316">
        <f t="shared" si="159"/>
        <v>0.89960886571056065</v>
      </c>
      <c r="AY316">
        <f t="shared" si="160"/>
        <v>0.87614080834419816</v>
      </c>
      <c r="AZ316">
        <f t="shared" si="161"/>
        <v>0.71838331160365054</v>
      </c>
      <c r="BA316" s="9" t="s">
        <v>37</v>
      </c>
      <c r="BB316" t="str" cm="1">
        <f t="array" ref="BB316">_xlfn.SWITCH(MONTH($AA316),3,"봄",4,"봄",5,"봄",6,"여름",7,"여름",8,"여름",9,"가을",10,"가을",11,"가을",12,"겨울",1,"겨울",2,"겨울")</f>
        <v>가을</v>
      </c>
      <c r="BD316" t="str">
        <f t="shared" si="162"/>
        <v/>
      </c>
      <c r="BE316" s="6">
        <f>[1]ptemp!$F316</f>
        <v>5</v>
      </c>
      <c r="BF316">
        <f>[1]solar!$E316</f>
        <v>4</v>
      </c>
      <c r="BG316" t="str">
        <f t="shared" si="163"/>
        <v>1</v>
      </c>
      <c r="BH316" s="11">
        <v>4.4000000000000004</v>
      </c>
      <c r="BI316">
        <f t="shared" si="164"/>
        <v>4</v>
      </c>
      <c r="BJ316">
        <f t="shared" si="165"/>
        <v>0</v>
      </c>
      <c r="BK316">
        <f t="shared" si="166"/>
        <v>3</v>
      </c>
      <c r="BL316">
        <f t="shared" si="167"/>
        <v>13</v>
      </c>
      <c r="BM316">
        <f t="shared" si="168"/>
        <v>18</v>
      </c>
      <c r="BN316" s="11">
        <v>9.1999999999999993</v>
      </c>
      <c r="BO316">
        <f t="shared" si="169"/>
        <v>4</v>
      </c>
      <c r="CE316" t="s">
        <v>82</v>
      </c>
      <c r="CF316">
        <v>5</v>
      </c>
      <c r="CG316">
        <v>19</v>
      </c>
      <c r="CH316" t="s">
        <v>81</v>
      </c>
      <c r="CI316">
        <v>13</v>
      </c>
      <c r="CJ316">
        <v>21</v>
      </c>
    </row>
    <row r="317" spans="1:88" ht="15.6">
      <c r="A317" s="2">
        <v>20211112</v>
      </c>
      <c r="B317" s="2">
        <v>624</v>
      </c>
      <c r="C317" s="2">
        <v>588</v>
      </c>
      <c r="D317" s="2">
        <v>570</v>
      </c>
      <c r="E317" s="2">
        <v>562</v>
      </c>
      <c r="F317" s="2">
        <v>565</v>
      </c>
      <c r="G317" s="2">
        <v>580</v>
      </c>
      <c r="H317" s="2">
        <v>612</v>
      </c>
      <c r="I317" s="2">
        <v>644</v>
      </c>
      <c r="J317" s="2">
        <v>637</v>
      </c>
      <c r="K317" s="2">
        <v>645</v>
      </c>
      <c r="L317" s="2">
        <v>591</v>
      </c>
      <c r="M317" s="2">
        <v>617</v>
      </c>
      <c r="N317" s="2">
        <v>529</v>
      </c>
      <c r="O317" s="2">
        <v>549</v>
      </c>
      <c r="P317" s="2">
        <v>660</v>
      </c>
      <c r="Q317" s="2">
        <v>735</v>
      </c>
      <c r="R317" s="2">
        <v>746</v>
      </c>
      <c r="S317" s="2">
        <v>769</v>
      </c>
      <c r="T317" s="2">
        <v>767</v>
      </c>
      <c r="U317" s="2">
        <v>751</v>
      </c>
      <c r="V317" s="2">
        <v>735</v>
      </c>
      <c r="W317" s="2">
        <v>709</v>
      </c>
      <c r="X317" s="2">
        <v>689</v>
      </c>
      <c r="Y317" s="2">
        <v>677</v>
      </c>
      <c r="AA317" s="4">
        <v>44512</v>
      </c>
      <c r="AB317">
        <f t="shared" si="137"/>
        <v>0.81144343302990896</v>
      </c>
      <c r="AC317">
        <f t="shared" si="138"/>
        <v>0.76462938881664499</v>
      </c>
      <c r="AD317">
        <f t="shared" si="139"/>
        <v>0.74122236671001296</v>
      </c>
      <c r="AE317">
        <f t="shared" si="140"/>
        <v>0.73081924577373214</v>
      </c>
      <c r="AF317">
        <f t="shared" si="141"/>
        <v>0.73472041612483741</v>
      </c>
      <c r="AG317">
        <f t="shared" si="142"/>
        <v>0.75422626788036407</v>
      </c>
      <c r="AH317">
        <f t="shared" si="143"/>
        <v>0.79583875162548767</v>
      </c>
      <c r="AI317">
        <f t="shared" si="144"/>
        <v>0.83745123537061117</v>
      </c>
      <c r="AJ317">
        <f t="shared" si="145"/>
        <v>0.82834850455136544</v>
      </c>
      <c r="AK317">
        <f t="shared" si="146"/>
        <v>0.83875162548764626</v>
      </c>
      <c r="AL317">
        <f t="shared" si="147"/>
        <v>0.76853055916775037</v>
      </c>
      <c r="AM317">
        <f t="shared" si="148"/>
        <v>0.80234070221066323</v>
      </c>
      <c r="AN317">
        <f t="shared" si="149"/>
        <v>0.68790637191157344</v>
      </c>
      <c r="AO317">
        <f t="shared" si="150"/>
        <v>0.71391417425227566</v>
      </c>
      <c r="AP317">
        <f t="shared" si="151"/>
        <v>0.85825747724317292</v>
      </c>
      <c r="AQ317">
        <f t="shared" si="152"/>
        <v>0.95578673602080622</v>
      </c>
      <c r="AR317">
        <f t="shared" si="153"/>
        <v>0.97009102730819241</v>
      </c>
      <c r="AS317">
        <f t="shared" si="154"/>
        <v>1</v>
      </c>
      <c r="AT317">
        <f t="shared" si="155"/>
        <v>0.99739921976592982</v>
      </c>
      <c r="AU317">
        <f t="shared" si="156"/>
        <v>0.97659297789336796</v>
      </c>
      <c r="AV317">
        <f t="shared" si="157"/>
        <v>0.95578673602080622</v>
      </c>
      <c r="AW317">
        <f t="shared" si="158"/>
        <v>0.92197659297789336</v>
      </c>
      <c r="AX317">
        <f t="shared" si="159"/>
        <v>0.89596879063719115</v>
      </c>
      <c r="AY317">
        <f t="shared" si="160"/>
        <v>0.88036410923276986</v>
      </c>
      <c r="AZ317">
        <f t="shared" si="161"/>
        <v>0.68790637191157344</v>
      </c>
      <c r="BA317" s="6" t="s">
        <v>38</v>
      </c>
      <c r="BB317" t="str" cm="1">
        <f t="array" ref="BB317">_xlfn.SWITCH(MONTH($AA317),3,"봄",4,"봄",5,"봄",6,"여름",7,"여름",8,"여름",9,"가을",10,"가을",11,"가을",12,"겨울",1,"겨울",2,"겨울")</f>
        <v>가을</v>
      </c>
      <c r="BD317" t="str">
        <f t="shared" si="162"/>
        <v/>
      </c>
      <c r="BE317" s="6">
        <f>[1]ptemp!$F317</f>
        <v>4</v>
      </c>
      <c r="BF317">
        <f>[1]solar!$E317</f>
        <v>5</v>
      </c>
      <c r="BG317" t="str">
        <f t="shared" si="163"/>
        <v>1</v>
      </c>
      <c r="BH317" s="11">
        <v>5.4</v>
      </c>
      <c r="BI317">
        <f t="shared" si="164"/>
        <v>5</v>
      </c>
      <c r="BJ317">
        <f t="shared" si="165"/>
        <v>0</v>
      </c>
      <c r="BK317">
        <f t="shared" si="166"/>
        <v>3</v>
      </c>
      <c r="BL317">
        <f t="shared" si="167"/>
        <v>13</v>
      </c>
      <c r="BM317">
        <f t="shared" si="168"/>
        <v>18</v>
      </c>
      <c r="BN317" s="11">
        <v>5.7</v>
      </c>
      <c r="BO317">
        <f t="shared" si="169"/>
        <v>3</v>
      </c>
      <c r="CE317" t="s">
        <v>82</v>
      </c>
      <c r="CF317">
        <v>5</v>
      </c>
      <c r="CG317">
        <v>12</v>
      </c>
      <c r="CH317" t="s">
        <v>81</v>
      </c>
      <c r="CI317">
        <v>13</v>
      </c>
      <c r="CJ317">
        <v>21</v>
      </c>
    </row>
    <row r="318" spans="1:88" ht="15.6">
      <c r="A318" s="2">
        <v>20211113</v>
      </c>
      <c r="B318" s="2">
        <v>628</v>
      </c>
      <c r="C318" s="2">
        <v>591</v>
      </c>
      <c r="D318" s="2">
        <v>568</v>
      </c>
      <c r="E318" s="2">
        <v>556</v>
      </c>
      <c r="F318" s="2">
        <v>560</v>
      </c>
      <c r="G318" s="2">
        <v>577</v>
      </c>
      <c r="H318" s="2">
        <v>597</v>
      </c>
      <c r="I318" s="2">
        <v>597</v>
      </c>
      <c r="J318" s="2">
        <v>534</v>
      </c>
      <c r="K318" s="2">
        <v>473</v>
      </c>
      <c r="L318" s="2">
        <v>484</v>
      </c>
      <c r="M318" s="2">
        <v>508</v>
      </c>
      <c r="N318" s="2">
        <v>489</v>
      </c>
      <c r="O318" s="2">
        <v>522</v>
      </c>
      <c r="P318" s="2">
        <v>607</v>
      </c>
      <c r="Q318" s="2">
        <v>608</v>
      </c>
      <c r="R318" s="2">
        <v>663</v>
      </c>
      <c r="S318" s="2">
        <v>717</v>
      </c>
      <c r="T318" s="2">
        <v>735</v>
      </c>
      <c r="U318" s="2">
        <v>720</v>
      </c>
      <c r="V318" s="2">
        <v>709</v>
      </c>
      <c r="W318" s="2">
        <v>694</v>
      </c>
      <c r="X318" s="2">
        <v>679</v>
      </c>
      <c r="Y318" s="2">
        <v>663</v>
      </c>
      <c r="AA318" s="4">
        <v>44513</v>
      </c>
      <c r="AB318">
        <f t="shared" si="137"/>
        <v>0.85442176870748299</v>
      </c>
      <c r="AC318">
        <f t="shared" si="138"/>
        <v>0.80408163265306121</v>
      </c>
      <c r="AD318">
        <f t="shared" si="139"/>
        <v>0.77278911564625852</v>
      </c>
      <c r="AE318">
        <f t="shared" si="140"/>
        <v>0.75646258503401365</v>
      </c>
      <c r="AF318">
        <f t="shared" si="141"/>
        <v>0.76190476190476186</v>
      </c>
      <c r="AG318">
        <f t="shared" si="142"/>
        <v>0.78503401360544223</v>
      </c>
      <c r="AH318">
        <f t="shared" si="143"/>
        <v>0.81224489795918364</v>
      </c>
      <c r="AI318">
        <f t="shared" si="144"/>
        <v>0.81224489795918364</v>
      </c>
      <c r="AJ318">
        <f t="shared" si="145"/>
        <v>0.72653061224489801</v>
      </c>
      <c r="AK318">
        <f t="shared" si="146"/>
        <v>0.64353741496598638</v>
      </c>
      <c r="AL318">
        <f t="shared" si="147"/>
        <v>0.65850340136054419</v>
      </c>
      <c r="AM318">
        <f t="shared" si="148"/>
        <v>0.69115646258503405</v>
      </c>
      <c r="AN318">
        <f t="shared" si="149"/>
        <v>0.66530612244897958</v>
      </c>
      <c r="AO318">
        <f t="shared" si="150"/>
        <v>0.71020408163265303</v>
      </c>
      <c r="AP318">
        <f t="shared" si="151"/>
        <v>0.82585034013605441</v>
      </c>
      <c r="AQ318">
        <f t="shared" si="152"/>
        <v>0.82721088435374146</v>
      </c>
      <c r="AR318">
        <f t="shared" si="153"/>
        <v>0.90204081632653066</v>
      </c>
      <c r="AS318">
        <f t="shared" si="154"/>
        <v>0.97551020408163269</v>
      </c>
      <c r="AT318">
        <f t="shared" si="155"/>
        <v>1</v>
      </c>
      <c r="AU318">
        <f t="shared" si="156"/>
        <v>0.97959183673469385</v>
      </c>
      <c r="AV318">
        <f t="shared" si="157"/>
        <v>0.96462585034013604</v>
      </c>
      <c r="AW318">
        <f t="shared" si="158"/>
        <v>0.94421768707482989</v>
      </c>
      <c r="AX318">
        <f t="shared" si="159"/>
        <v>0.92380952380952386</v>
      </c>
      <c r="AY318">
        <f t="shared" si="160"/>
        <v>0.90204081632653066</v>
      </c>
      <c r="AZ318">
        <f t="shared" si="161"/>
        <v>0.64353741496598638</v>
      </c>
      <c r="BA318" s="8" t="s">
        <v>39</v>
      </c>
      <c r="BB318" t="str" cm="1">
        <f t="array" ref="BB318">_xlfn.SWITCH(MONTH($AA318),3,"봄",4,"봄",5,"봄",6,"여름",7,"여름",8,"여름",9,"가을",10,"가을",11,"가을",12,"겨울",1,"겨울",2,"겨울")</f>
        <v>가을</v>
      </c>
      <c r="BD318" t="str">
        <f t="shared" si="162"/>
        <v>휴일</v>
      </c>
      <c r="BE318" s="6">
        <f>[1]ptemp!$F318</f>
        <v>6</v>
      </c>
      <c r="BF318">
        <f>[1]solar!$E318</f>
        <v>6</v>
      </c>
      <c r="BG318" t="str">
        <f t="shared" si="163"/>
        <v>0</v>
      </c>
      <c r="BH318" s="11"/>
      <c r="BI318">
        <f t="shared" si="164"/>
        <v>6</v>
      </c>
      <c r="BJ318">
        <f t="shared" si="165"/>
        <v>1</v>
      </c>
      <c r="BK318">
        <f t="shared" si="166"/>
        <v>3</v>
      </c>
      <c r="BL318">
        <f t="shared" si="167"/>
        <v>10</v>
      </c>
      <c r="BM318">
        <f t="shared" si="168"/>
        <v>19</v>
      </c>
      <c r="BN318" s="11">
        <v>10.8</v>
      </c>
      <c r="BO318">
        <f t="shared" si="169"/>
        <v>5</v>
      </c>
      <c r="CE318" t="s">
        <v>82</v>
      </c>
      <c r="CF318">
        <v>5</v>
      </c>
      <c r="CG318">
        <v>20</v>
      </c>
      <c r="CH318" t="s">
        <v>81</v>
      </c>
      <c r="CI318">
        <v>13</v>
      </c>
      <c r="CJ318">
        <v>21</v>
      </c>
    </row>
    <row r="319" spans="1:88" ht="15.6">
      <c r="A319" s="2">
        <v>20211114</v>
      </c>
      <c r="B319" s="2">
        <v>615</v>
      </c>
      <c r="C319" s="2">
        <v>581</v>
      </c>
      <c r="D319" s="2">
        <v>560</v>
      </c>
      <c r="E319" s="2">
        <v>551</v>
      </c>
      <c r="F319" s="2">
        <v>555</v>
      </c>
      <c r="G319" s="2">
        <v>567</v>
      </c>
      <c r="H319" s="2">
        <v>583</v>
      </c>
      <c r="I319" s="2">
        <v>580</v>
      </c>
      <c r="J319" s="2">
        <v>516</v>
      </c>
      <c r="K319" s="2">
        <v>455</v>
      </c>
      <c r="L319" s="2">
        <v>438</v>
      </c>
      <c r="M319" s="2">
        <v>425</v>
      </c>
      <c r="N319" s="2">
        <v>428</v>
      </c>
      <c r="O319" s="2">
        <v>448</v>
      </c>
      <c r="P319" s="2">
        <v>500</v>
      </c>
      <c r="Q319" s="2">
        <v>573</v>
      </c>
      <c r="R319" s="2">
        <v>648</v>
      </c>
      <c r="S319" s="2">
        <v>699</v>
      </c>
      <c r="T319" s="2">
        <v>721</v>
      </c>
      <c r="U319" s="2">
        <v>713</v>
      </c>
      <c r="V319" s="2">
        <v>706</v>
      </c>
      <c r="W319" s="2">
        <v>691</v>
      </c>
      <c r="X319" s="2">
        <v>672</v>
      </c>
      <c r="Y319" s="2">
        <v>653</v>
      </c>
      <c r="AA319" s="4">
        <v>44514</v>
      </c>
      <c r="AB319">
        <f t="shared" si="137"/>
        <v>0.85298196948682381</v>
      </c>
      <c r="AC319">
        <f t="shared" si="138"/>
        <v>0.80582524271844658</v>
      </c>
      <c r="AD319">
        <f t="shared" si="139"/>
        <v>0.77669902912621358</v>
      </c>
      <c r="AE319">
        <f t="shared" si="140"/>
        <v>0.76421636615811372</v>
      </c>
      <c r="AF319">
        <f t="shared" si="141"/>
        <v>0.7697642163661581</v>
      </c>
      <c r="AG319">
        <f t="shared" si="142"/>
        <v>0.78640776699029125</v>
      </c>
      <c r="AH319">
        <f t="shared" si="143"/>
        <v>0.80859916782246877</v>
      </c>
      <c r="AI319">
        <f t="shared" si="144"/>
        <v>0.80443828016643548</v>
      </c>
      <c r="AJ319">
        <f t="shared" si="145"/>
        <v>0.7156726768377254</v>
      </c>
      <c r="AK319">
        <f t="shared" si="146"/>
        <v>0.6310679611650486</v>
      </c>
      <c r="AL319">
        <f t="shared" si="147"/>
        <v>0.60748959778085987</v>
      </c>
      <c r="AM319">
        <f t="shared" si="148"/>
        <v>0.58945908460471563</v>
      </c>
      <c r="AN319">
        <f t="shared" si="149"/>
        <v>0.59361997226074892</v>
      </c>
      <c r="AO319">
        <f t="shared" si="150"/>
        <v>0.62135922330097082</v>
      </c>
      <c r="AP319">
        <f t="shared" si="151"/>
        <v>0.69348127600554788</v>
      </c>
      <c r="AQ319">
        <f t="shared" si="152"/>
        <v>0.79472954230235782</v>
      </c>
      <c r="AR319">
        <f t="shared" si="153"/>
        <v>0.89875173370319006</v>
      </c>
      <c r="AS319">
        <f t="shared" si="154"/>
        <v>0.96948682385575591</v>
      </c>
      <c r="AT319">
        <f t="shared" si="155"/>
        <v>1</v>
      </c>
      <c r="AU319">
        <f t="shared" si="156"/>
        <v>0.98890429958391124</v>
      </c>
      <c r="AV319">
        <f t="shared" si="157"/>
        <v>0.97919556171983357</v>
      </c>
      <c r="AW319">
        <f t="shared" si="158"/>
        <v>0.95839112343966715</v>
      </c>
      <c r="AX319">
        <f t="shared" si="159"/>
        <v>0.93203883495145634</v>
      </c>
      <c r="AY319">
        <f t="shared" si="160"/>
        <v>0.90568654646324553</v>
      </c>
      <c r="AZ319">
        <f t="shared" si="161"/>
        <v>0.58945908460471563</v>
      </c>
      <c r="BA319" s="9" t="s">
        <v>40</v>
      </c>
      <c r="BB319" t="str" cm="1">
        <f t="array" ref="BB319">_xlfn.SWITCH(MONTH($AA319),3,"봄",4,"봄",5,"봄",6,"여름",7,"여름",8,"여름",9,"가을",10,"가을",11,"가을",12,"겨울",1,"겨울",2,"겨울")</f>
        <v>가을</v>
      </c>
      <c r="BD319" t="str">
        <f t="shared" si="162"/>
        <v>휴일</v>
      </c>
      <c r="BE319" s="6">
        <f>[1]ptemp!$F319</f>
        <v>6</v>
      </c>
      <c r="BF319">
        <f>[1]solar!$E319</f>
        <v>8</v>
      </c>
      <c r="BG319" t="str">
        <f t="shared" si="163"/>
        <v>0</v>
      </c>
      <c r="BH319" s="11"/>
      <c r="BI319">
        <f t="shared" si="164"/>
        <v>7</v>
      </c>
      <c r="BJ319">
        <f t="shared" si="165"/>
        <v>2</v>
      </c>
      <c r="BK319">
        <f t="shared" si="166"/>
        <v>3</v>
      </c>
      <c r="BL319">
        <f t="shared" si="167"/>
        <v>12</v>
      </c>
      <c r="BM319">
        <f t="shared" si="168"/>
        <v>19</v>
      </c>
      <c r="BN319" s="11">
        <v>11.7</v>
      </c>
      <c r="BO319">
        <f t="shared" si="169"/>
        <v>5</v>
      </c>
      <c r="CE319" t="s">
        <v>82</v>
      </c>
      <c r="CF319">
        <v>5</v>
      </c>
      <c r="CG319">
        <v>18</v>
      </c>
      <c r="CH319" t="s">
        <v>81</v>
      </c>
      <c r="CI319">
        <v>15</v>
      </c>
      <c r="CJ319">
        <v>20</v>
      </c>
    </row>
    <row r="320" spans="1:88" ht="15.6">
      <c r="A320" s="2">
        <v>20211115</v>
      </c>
      <c r="B320" s="2">
        <v>609</v>
      </c>
      <c r="C320" s="2">
        <v>577</v>
      </c>
      <c r="D320" s="2">
        <v>558</v>
      </c>
      <c r="E320" s="2">
        <v>553</v>
      </c>
      <c r="F320" s="2">
        <v>555</v>
      </c>
      <c r="G320" s="2">
        <v>576</v>
      </c>
      <c r="H320" s="2">
        <v>609</v>
      </c>
      <c r="I320" s="2">
        <v>635</v>
      </c>
      <c r="J320" s="2">
        <v>590</v>
      </c>
      <c r="K320" s="2">
        <v>539</v>
      </c>
      <c r="L320" s="2">
        <v>533</v>
      </c>
      <c r="M320" s="2">
        <v>506</v>
      </c>
      <c r="N320" s="2">
        <v>492</v>
      </c>
      <c r="O320" s="2">
        <v>529</v>
      </c>
      <c r="P320" s="2">
        <v>581</v>
      </c>
      <c r="Q320" s="2">
        <v>637</v>
      </c>
      <c r="R320" s="2">
        <v>700</v>
      </c>
      <c r="S320" s="2">
        <v>750</v>
      </c>
      <c r="T320" s="2">
        <v>756</v>
      </c>
      <c r="U320" s="2">
        <v>744</v>
      </c>
      <c r="V320" s="2">
        <v>734</v>
      </c>
      <c r="W320" s="2">
        <v>714</v>
      </c>
      <c r="X320" s="2">
        <v>690</v>
      </c>
      <c r="Y320" s="2">
        <v>667</v>
      </c>
      <c r="AA320" s="4">
        <v>44515</v>
      </c>
      <c r="AB320">
        <f t="shared" si="137"/>
        <v>0.80555555555555558</v>
      </c>
      <c r="AC320">
        <f t="shared" si="138"/>
        <v>0.76322751322751325</v>
      </c>
      <c r="AD320">
        <f t="shared" si="139"/>
        <v>0.73809523809523814</v>
      </c>
      <c r="AE320">
        <f t="shared" si="140"/>
        <v>0.73148148148148151</v>
      </c>
      <c r="AF320">
        <f t="shared" si="141"/>
        <v>0.73412698412698407</v>
      </c>
      <c r="AG320">
        <f t="shared" si="142"/>
        <v>0.76190476190476186</v>
      </c>
      <c r="AH320">
        <f t="shared" si="143"/>
        <v>0.80555555555555558</v>
      </c>
      <c r="AI320">
        <f t="shared" si="144"/>
        <v>0.83994708994709</v>
      </c>
      <c r="AJ320">
        <f t="shared" si="145"/>
        <v>0.78042328042328046</v>
      </c>
      <c r="AK320">
        <f t="shared" si="146"/>
        <v>0.71296296296296291</v>
      </c>
      <c r="AL320">
        <f t="shared" si="147"/>
        <v>0.705026455026455</v>
      </c>
      <c r="AM320">
        <f t="shared" si="148"/>
        <v>0.6693121693121693</v>
      </c>
      <c r="AN320">
        <f t="shared" si="149"/>
        <v>0.65079365079365081</v>
      </c>
      <c r="AO320">
        <f t="shared" si="150"/>
        <v>0.69973544973544977</v>
      </c>
      <c r="AP320">
        <f t="shared" si="151"/>
        <v>0.76851851851851849</v>
      </c>
      <c r="AQ320">
        <f t="shared" si="152"/>
        <v>0.84259259259259256</v>
      </c>
      <c r="AR320">
        <f t="shared" si="153"/>
        <v>0.92592592592592593</v>
      </c>
      <c r="AS320">
        <f t="shared" si="154"/>
        <v>0.99206349206349209</v>
      </c>
      <c r="AT320">
        <f t="shared" si="155"/>
        <v>1</v>
      </c>
      <c r="AU320">
        <f t="shared" si="156"/>
        <v>0.98412698412698407</v>
      </c>
      <c r="AV320">
        <f t="shared" si="157"/>
        <v>0.97089947089947093</v>
      </c>
      <c r="AW320">
        <f t="shared" si="158"/>
        <v>0.94444444444444442</v>
      </c>
      <c r="AX320">
        <f t="shared" si="159"/>
        <v>0.91269841269841268</v>
      </c>
      <c r="AY320">
        <f t="shared" si="160"/>
        <v>0.88227513227513232</v>
      </c>
      <c r="AZ320">
        <f t="shared" si="161"/>
        <v>0.65079365079365081</v>
      </c>
      <c r="BA320" s="6" t="s">
        <v>34</v>
      </c>
      <c r="BB320" t="str" cm="1">
        <f t="array" ref="BB320">_xlfn.SWITCH(MONTH($AA320),3,"봄",4,"봄",5,"봄",6,"여름",7,"여름",8,"여름",9,"가을",10,"가을",11,"가을",12,"겨울",1,"겨울",2,"겨울")</f>
        <v>가을</v>
      </c>
      <c r="BD320" t="str">
        <f t="shared" si="162"/>
        <v/>
      </c>
      <c r="BE320" s="6">
        <f>[1]ptemp!$F320</f>
        <v>6</v>
      </c>
      <c r="BF320">
        <f>[1]solar!$E320</f>
        <v>8</v>
      </c>
      <c r="BG320" t="str">
        <f t="shared" si="163"/>
        <v>0</v>
      </c>
      <c r="BH320" s="11"/>
      <c r="BI320">
        <f t="shared" si="164"/>
        <v>1</v>
      </c>
      <c r="BJ320">
        <f t="shared" si="165"/>
        <v>0</v>
      </c>
      <c r="BK320">
        <f t="shared" si="166"/>
        <v>3</v>
      </c>
      <c r="BL320">
        <f t="shared" si="167"/>
        <v>13</v>
      </c>
      <c r="BM320">
        <f t="shared" si="168"/>
        <v>19</v>
      </c>
      <c r="BN320" s="11">
        <v>10.5</v>
      </c>
      <c r="BO320">
        <f t="shared" si="169"/>
        <v>4</v>
      </c>
      <c r="CE320" t="s">
        <v>82</v>
      </c>
      <c r="CF320">
        <v>5</v>
      </c>
      <c r="CG320">
        <v>14</v>
      </c>
      <c r="CH320" t="s">
        <v>81</v>
      </c>
      <c r="CI320">
        <v>13</v>
      </c>
      <c r="CJ320">
        <v>21</v>
      </c>
    </row>
    <row r="321" spans="1:88" ht="15.6">
      <c r="A321" s="2">
        <v>20211116</v>
      </c>
      <c r="B321" s="2">
        <v>621</v>
      </c>
      <c r="C321" s="2">
        <v>587</v>
      </c>
      <c r="D321" s="2">
        <v>563</v>
      </c>
      <c r="E321" s="2">
        <v>554</v>
      </c>
      <c r="F321" s="2">
        <v>558</v>
      </c>
      <c r="G321" s="2">
        <v>574</v>
      </c>
      <c r="H321" s="2">
        <v>608</v>
      </c>
      <c r="I321" s="2">
        <v>634</v>
      </c>
      <c r="J321" s="2">
        <v>661</v>
      </c>
      <c r="K321" s="2">
        <v>587</v>
      </c>
      <c r="L321" s="2">
        <v>579</v>
      </c>
      <c r="M321" s="2">
        <v>613</v>
      </c>
      <c r="N321" s="2">
        <v>628</v>
      </c>
      <c r="O321" s="2">
        <v>649</v>
      </c>
      <c r="P321" s="2">
        <v>655</v>
      </c>
      <c r="Q321" s="2">
        <v>662</v>
      </c>
      <c r="R321" s="2">
        <v>706</v>
      </c>
      <c r="S321" s="2">
        <v>756</v>
      </c>
      <c r="T321" s="2">
        <v>769</v>
      </c>
      <c r="U321" s="2">
        <v>760</v>
      </c>
      <c r="V321" s="2">
        <v>747</v>
      </c>
      <c r="W321" s="2">
        <v>722</v>
      </c>
      <c r="X321" s="2">
        <v>701</v>
      </c>
      <c r="Y321" s="2">
        <v>680</v>
      </c>
      <c r="AA321" s="4">
        <v>44516</v>
      </c>
      <c r="AB321">
        <f t="shared" si="137"/>
        <v>0.80754226267880369</v>
      </c>
      <c r="AC321">
        <f t="shared" si="138"/>
        <v>0.76332899869960991</v>
      </c>
      <c r="AD321">
        <f t="shared" si="139"/>
        <v>0.73211963589076723</v>
      </c>
      <c r="AE321">
        <f t="shared" si="140"/>
        <v>0.72041612483745121</v>
      </c>
      <c r="AF321">
        <f t="shared" si="141"/>
        <v>0.72561768530559168</v>
      </c>
      <c r="AG321">
        <f t="shared" si="142"/>
        <v>0.74642392717815342</v>
      </c>
      <c r="AH321">
        <f t="shared" si="143"/>
        <v>0.79063719115734721</v>
      </c>
      <c r="AI321">
        <f t="shared" si="144"/>
        <v>0.82444733420026006</v>
      </c>
      <c r="AJ321">
        <f t="shared" si="145"/>
        <v>0.85955786736020812</v>
      </c>
      <c r="AK321">
        <f t="shared" si="146"/>
        <v>0.76332899869960991</v>
      </c>
      <c r="AL321">
        <f t="shared" si="147"/>
        <v>0.75292587776332898</v>
      </c>
      <c r="AM321">
        <f t="shared" si="148"/>
        <v>0.79713914174252276</v>
      </c>
      <c r="AN321">
        <f t="shared" si="149"/>
        <v>0.81664499349804942</v>
      </c>
      <c r="AO321">
        <f t="shared" si="150"/>
        <v>0.84395318595578672</v>
      </c>
      <c r="AP321">
        <f t="shared" si="151"/>
        <v>0.85175552665799736</v>
      </c>
      <c r="AQ321">
        <f t="shared" si="152"/>
        <v>0.86085825747724321</v>
      </c>
      <c r="AR321">
        <f t="shared" si="153"/>
        <v>0.91807542262678798</v>
      </c>
      <c r="AS321">
        <f t="shared" si="154"/>
        <v>0.98309492847854352</v>
      </c>
      <c r="AT321">
        <f t="shared" si="155"/>
        <v>1</v>
      </c>
      <c r="AU321">
        <f t="shared" si="156"/>
        <v>0.98829648894668398</v>
      </c>
      <c r="AV321">
        <f t="shared" si="157"/>
        <v>0.97139141742522761</v>
      </c>
      <c r="AW321">
        <f t="shared" si="158"/>
        <v>0.93888166449934984</v>
      </c>
      <c r="AX321">
        <f t="shared" si="159"/>
        <v>0.91157347204161243</v>
      </c>
      <c r="AY321">
        <f t="shared" si="160"/>
        <v>0.88426527958387513</v>
      </c>
      <c r="AZ321">
        <f t="shared" si="161"/>
        <v>0.72041612483745121</v>
      </c>
      <c r="BA321" s="8" t="s">
        <v>35</v>
      </c>
      <c r="BB321" t="str" cm="1">
        <f t="array" ref="BB321">_xlfn.SWITCH(MONTH($AA321),3,"봄",4,"봄",5,"봄",6,"여름",7,"여름",8,"여름",9,"가을",10,"가을",11,"가을",12,"겨울",1,"겨울",2,"겨울")</f>
        <v>가을</v>
      </c>
      <c r="BD321" t="str">
        <f t="shared" si="162"/>
        <v/>
      </c>
      <c r="BE321" s="6">
        <f>[1]ptemp!$F321</f>
        <v>5</v>
      </c>
      <c r="BF321">
        <f>[1]solar!$E321</f>
        <v>4</v>
      </c>
      <c r="BG321" t="str">
        <f t="shared" si="163"/>
        <v>0</v>
      </c>
      <c r="BH321" s="11"/>
      <c r="BI321">
        <f t="shared" si="164"/>
        <v>2</v>
      </c>
      <c r="BJ321">
        <f t="shared" si="165"/>
        <v>0</v>
      </c>
      <c r="BK321">
        <f t="shared" si="166"/>
        <v>3</v>
      </c>
      <c r="BL321">
        <f t="shared" si="167"/>
        <v>4</v>
      </c>
      <c r="BM321">
        <f t="shared" si="168"/>
        <v>19</v>
      </c>
      <c r="BN321" s="11">
        <v>10</v>
      </c>
      <c r="BO321">
        <f t="shared" si="169"/>
        <v>4</v>
      </c>
      <c r="CE321" t="s">
        <v>82</v>
      </c>
      <c r="CF321">
        <v>5</v>
      </c>
      <c r="CG321">
        <v>18</v>
      </c>
      <c r="CH321" t="s">
        <v>81</v>
      </c>
      <c r="CI321">
        <v>13</v>
      </c>
      <c r="CJ321">
        <v>21</v>
      </c>
    </row>
    <row r="322" spans="1:88" ht="15.6">
      <c r="A322" s="2">
        <v>20211117</v>
      </c>
      <c r="B322" s="2">
        <v>632</v>
      </c>
      <c r="C322" s="2">
        <v>599</v>
      </c>
      <c r="D322" s="2">
        <v>578</v>
      </c>
      <c r="E322" s="2">
        <v>567</v>
      </c>
      <c r="F322" s="2">
        <v>571</v>
      </c>
      <c r="G322" s="2">
        <v>590</v>
      </c>
      <c r="H322" s="2">
        <v>568</v>
      </c>
      <c r="I322" s="2">
        <v>648</v>
      </c>
      <c r="J322" s="2">
        <v>606</v>
      </c>
      <c r="K322" s="2">
        <v>496</v>
      </c>
      <c r="L322" s="2">
        <v>515</v>
      </c>
      <c r="M322" s="2">
        <v>487</v>
      </c>
      <c r="N322" s="2">
        <v>472</v>
      </c>
      <c r="O322" s="2">
        <v>531</v>
      </c>
      <c r="P322" s="2">
        <v>595</v>
      </c>
      <c r="Q322" s="2">
        <v>635</v>
      </c>
      <c r="R322" s="2">
        <v>709</v>
      </c>
      <c r="S322" s="2">
        <v>761</v>
      </c>
      <c r="T322" s="2">
        <v>763</v>
      </c>
      <c r="U322" s="2">
        <v>750</v>
      </c>
      <c r="V322" s="2">
        <v>737</v>
      </c>
      <c r="W322" s="2">
        <v>715</v>
      </c>
      <c r="X322" s="2">
        <v>689</v>
      </c>
      <c r="Y322" s="2">
        <v>667</v>
      </c>
      <c r="AA322" s="4">
        <v>44517</v>
      </c>
      <c r="AB322">
        <f t="shared" ref="AB322:AB385" si="170">B322/MAX($B322:$Y322)</f>
        <v>0.82830930537352554</v>
      </c>
      <c r="AC322">
        <f t="shared" ref="AC322:AC385" si="171">C322/MAX($B322:$Y322)</f>
        <v>0.78505897771952815</v>
      </c>
      <c r="AD322">
        <f t="shared" ref="AD322:AD385" si="172">D322/MAX($B322:$Y322)</f>
        <v>0.75753604193971169</v>
      </c>
      <c r="AE322">
        <f t="shared" ref="AE322:AE385" si="173">E322/MAX($B322:$Y322)</f>
        <v>0.74311926605504586</v>
      </c>
      <c r="AF322">
        <f t="shared" ref="AF322:AF385" si="174">F322/MAX($B322:$Y322)</f>
        <v>0.74836173001310613</v>
      </c>
      <c r="AG322">
        <f t="shared" ref="AG322:AG385" si="175">G322/MAX($B322:$Y322)</f>
        <v>0.77326343381389251</v>
      </c>
      <c r="AH322">
        <f t="shared" ref="AH322:AH385" si="176">H322/MAX($B322:$Y322)</f>
        <v>0.74442988204456095</v>
      </c>
      <c r="AI322">
        <f t="shared" ref="AI322:AI385" si="177">I322/MAX($B322:$Y322)</f>
        <v>0.84927916120576674</v>
      </c>
      <c r="AJ322">
        <f t="shared" ref="AJ322:AJ385" si="178">J322/MAX($B322:$Y322)</f>
        <v>0.79423328964613371</v>
      </c>
      <c r="AK322">
        <f t="shared" ref="AK322:AK385" si="179">K322/MAX($B322:$Y322)</f>
        <v>0.65006553079947571</v>
      </c>
      <c r="AL322">
        <f t="shared" ref="AL322:AL385" si="180">L322/MAX($B322:$Y322)</f>
        <v>0.67496723460026209</v>
      </c>
      <c r="AM322">
        <f t="shared" ref="AM322:AM385" si="181">M322/MAX($B322:$Y322)</f>
        <v>0.63826998689384007</v>
      </c>
      <c r="AN322">
        <f t="shared" ref="AN322:AN385" si="182">N322/MAX($B322:$Y322)</f>
        <v>0.61861074705111407</v>
      </c>
      <c r="AO322">
        <f t="shared" ref="AO322:AO385" si="183">O322/MAX($B322:$Y322)</f>
        <v>0.69593709043250329</v>
      </c>
      <c r="AP322">
        <f t="shared" ref="AP322:AP385" si="184">P322/MAX($B322:$Y322)</f>
        <v>0.77981651376146788</v>
      </c>
      <c r="AQ322">
        <f t="shared" ref="AQ322:AQ385" si="185">Q322/MAX($B322:$Y322)</f>
        <v>0.83224115334207083</v>
      </c>
      <c r="AR322">
        <f t="shared" ref="AR322:AR385" si="186">R322/MAX($B322:$Y322)</f>
        <v>0.92922673656618615</v>
      </c>
      <c r="AS322">
        <f t="shared" ref="AS322:AS385" si="187">S322/MAX($B322:$Y322)</f>
        <v>0.99737876802096981</v>
      </c>
      <c r="AT322">
        <f t="shared" ref="AT322:AT385" si="188">T322/MAX($B322:$Y322)</f>
        <v>1</v>
      </c>
      <c r="AU322">
        <f t="shared" ref="AU322:AU385" si="189">U322/MAX($B322:$Y322)</f>
        <v>0.98296199213630409</v>
      </c>
      <c r="AV322">
        <f t="shared" ref="AV322:AV385" si="190">V322/MAX($B322:$Y322)</f>
        <v>0.96592398427260817</v>
      </c>
      <c r="AW322">
        <f t="shared" ref="AW322:AW385" si="191">W322/MAX($B322:$Y322)</f>
        <v>0.9370904325032765</v>
      </c>
      <c r="AX322">
        <f t="shared" ref="AX322:AX385" si="192">X322/MAX($B322:$Y322)</f>
        <v>0.90301441677588468</v>
      </c>
      <c r="AY322">
        <f t="shared" ref="AY322:AY385" si="193">Y322/MAX($B322:$Y322)</f>
        <v>0.87418086500655312</v>
      </c>
      <c r="AZ322">
        <f t="shared" ref="AZ322:AZ385" si="194">MIN($AB322:$AY322)</f>
        <v>0.61861074705111407</v>
      </c>
      <c r="BA322" s="9" t="s">
        <v>36</v>
      </c>
      <c r="BB322" t="str" cm="1">
        <f t="array" ref="BB322">_xlfn.SWITCH(MONTH($AA322),3,"봄",4,"봄",5,"봄",6,"여름",7,"여름",8,"여름",9,"가을",10,"가을",11,"가을",12,"겨울",1,"겨울",2,"겨울")</f>
        <v>가을</v>
      </c>
      <c r="BD322" t="str">
        <f t="shared" ref="BD322:BD385" si="195">IF(OR($BA322="토",$BA322="일",COUNTA(BC322)=1),"휴일","")</f>
        <v/>
      </c>
      <c r="BE322" s="6">
        <f>[1]ptemp!$F322</f>
        <v>4</v>
      </c>
      <c r="BF322">
        <f>[1]solar!$E322</f>
        <v>7</v>
      </c>
      <c r="BG322" t="str">
        <f t="shared" ref="BG322:BG385" si="196">IF($BH322&gt;0,"1","0")</f>
        <v>0</v>
      </c>
      <c r="BH322" s="11"/>
      <c r="BI322">
        <f t="shared" ref="BI322:BI385" si="197">WEEKDAY(AA322,2)</f>
        <v>3</v>
      </c>
      <c r="BJ322">
        <f t="shared" ref="BJ322:BJ385" si="198">IF(ISBLANK(BC322),IF(OR(BI322=1,BI322=2,BI322=3,BI322=4,BI322=5),0,IF(BI322=6,1,IF(BI322=7,2))),3)</f>
        <v>0</v>
      </c>
      <c r="BK322">
        <f t="shared" ref="BK322:BK385" si="199">IF(BB322="겨울",4,IF(BB322="가을",3,IF(BB322="여름",2,IF(BB322="봄",1))))</f>
        <v>3</v>
      </c>
      <c r="BL322">
        <f t="shared" ref="BL322:BL385" si="200">MATCH(MIN(AB322:AY322),AB322:AY322,0)</f>
        <v>13</v>
      </c>
      <c r="BM322">
        <f t="shared" ref="BM322:BM385" si="201">MATCH(MAX(AB322:AY322),AB322:AY322,0)</f>
        <v>19</v>
      </c>
      <c r="BN322" s="11">
        <v>7.1</v>
      </c>
      <c r="BO322">
        <f t="shared" si="169"/>
        <v>3</v>
      </c>
      <c r="CE322" t="s">
        <v>82</v>
      </c>
      <c r="CF322">
        <v>5</v>
      </c>
      <c r="CG322">
        <v>19</v>
      </c>
      <c r="CH322" t="s">
        <v>81</v>
      </c>
      <c r="CI322">
        <v>13</v>
      </c>
      <c r="CJ322">
        <v>21</v>
      </c>
    </row>
    <row r="323" spans="1:88" ht="15.6">
      <c r="A323" s="2">
        <v>20211118</v>
      </c>
      <c r="B323" s="2">
        <v>621</v>
      </c>
      <c r="C323" s="2">
        <v>586</v>
      </c>
      <c r="D323" s="2">
        <v>563</v>
      </c>
      <c r="E323" s="2">
        <v>552</v>
      </c>
      <c r="F323" s="2">
        <v>558</v>
      </c>
      <c r="G323" s="2">
        <v>585</v>
      </c>
      <c r="H323" s="2">
        <v>620</v>
      </c>
      <c r="I323" s="2">
        <v>644</v>
      </c>
      <c r="J323" s="2">
        <v>607</v>
      </c>
      <c r="K323" s="2">
        <v>544</v>
      </c>
      <c r="L323" s="2">
        <v>522</v>
      </c>
      <c r="M323" s="2">
        <v>505</v>
      </c>
      <c r="N323" s="2">
        <v>492</v>
      </c>
      <c r="O323" s="2">
        <v>529</v>
      </c>
      <c r="P323" s="2">
        <v>575</v>
      </c>
      <c r="Q323" s="2">
        <v>644</v>
      </c>
      <c r="R323" s="2">
        <v>712</v>
      </c>
      <c r="S323" s="2">
        <v>758</v>
      </c>
      <c r="T323" s="2">
        <v>768</v>
      </c>
      <c r="U323" s="2">
        <v>761</v>
      </c>
      <c r="V323" s="2">
        <v>748</v>
      </c>
      <c r="W323" s="2">
        <v>727</v>
      </c>
      <c r="X323" s="2">
        <v>707</v>
      </c>
      <c r="Y323" s="2">
        <v>689</v>
      </c>
      <c r="AA323" s="4">
        <v>44518</v>
      </c>
      <c r="AB323">
        <f t="shared" si="170"/>
        <v>0.80859375</v>
      </c>
      <c r="AC323">
        <f t="shared" si="171"/>
        <v>0.76302083333333337</v>
      </c>
      <c r="AD323">
        <f t="shared" si="172"/>
        <v>0.73307291666666663</v>
      </c>
      <c r="AE323">
        <f t="shared" si="173"/>
        <v>0.71875</v>
      </c>
      <c r="AF323">
        <f t="shared" si="174"/>
        <v>0.7265625</v>
      </c>
      <c r="AG323">
        <f t="shared" si="175"/>
        <v>0.76171875</v>
      </c>
      <c r="AH323">
        <f t="shared" si="176"/>
        <v>0.80729166666666663</v>
      </c>
      <c r="AI323">
        <f t="shared" si="177"/>
        <v>0.83854166666666663</v>
      </c>
      <c r="AJ323">
        <f t="shared" si="178"/>
        <v>0.79036458333333337</v>
      </c>
      <c r="AK323">
        <f t="shared" si="179"/>
        <v>0.70833333333333337</v>
      </c>
      <c r="AL323">
        <f t="shared" si="180"/>
        <v>0.6796875</v>
      </c>
      <c r="AM323">
        <f t="shared" si="181"/>
        <v>0.65755208333333337</v>
      </c>
      <c r="AN323">
        <f t="shared" si="182"/>
        <v>0.640625</v>
      </c>
      <c r="AO323">
        <f t="shared" si="183"/>
        <v>0.68880208333333337</v>
      </c>
      <c r="AP323">
        <f t="shared" si="184"/>
        <v>0.74869791666666663</v>
      </c>
      <c r="AQ323">
        <f t="shared" si="185"/>
        <v>0.83854166666666663</v>
      </c>
      <c r="AR323">
        <f t="shared" si="186"/>
        <v>0.92708333333333337</v>
      </c>
      <c r="AS323">
        <f t="shared" si="187"/>
        <v>0.98697916666666663</v>
      </c>
      <c r="AT323">
        <f t="shared" si="188"/>
        <v>1</v>
      </c>
      <c r="AU323">
        <f t="shared" si="189"/>
        <v>0.99088541666666663</v>
      </c>
      <c r="AV323">
        <f t="shared" si="190"/>
        <v>0.97395833333333337</v>
      </c>
      <c r="AW323">
        <f t="shared" si="191"/>
        <v>0.94661458333333337</v>
      </c>
      <c r="AX323">
        <f t="shared" si="192"/>
        <v>0.92057291666666663</v>
      </c>
      <c r="AY323">
        <f t="shared" si="193"/>
        <v>0.89713541666666663</v>
      </c>
      <c r="AZ323">
        <f t="shared" si="194"/>
        <v>0.640625</v>
      </c>
      <c r="BA323" s="6" t="s">
        <v>37</v>
      </c>
      <c r="BB323" t="str" cm="1">
        <f t="array" ref="BB323">_xlfn.SWITCH(MONTH($AA323),3,"봄",4,"봄",5,"봄",6,"여름",7,"여름",8,"여름",9,"가을",10,"가을",11,"가을",12,"겨울",1,"겨울",2,"겨울")</f>
        <v>가을</v>
      </c>
      <c r="BD323" t="str">
        <f t="shared" si="195"/>
        <v/>
      </c>
      <c r="BE323" s="6">
        <f>[1]ptemp!$F323</f>
        <v>5</v>
      </c>
      <c r="BF323">
        <f>[1]solar!$E323</f>
        <v>8</v>
      </c>
      <c r="BG323" t="str">
        <f t="shared" si="196"/>
        <v>0</v>
      </c>
      <c r="BH323" s="11"/>
      <c r="BI323">
        <f t="shared" si="197"/>
        <v>4</v>
      </c>
      <c r="BJ323">
        <f t="shared" si="198"/>
        <v>0</v>
      </c>
      <c r="BK323">
        <f t="shared" si="199"/>
        <v>3</v>
      </c>
      <c r="BL323">
        <f t="shared" si="200"/>
        <v>13</v>
      </c>
      <c r="BM323">
        <f t="shared" si="201"/>
        <v>19</v>
      </c>
      <c r="BN323" s="11">
        <v>8.6999999999999993</v>
      </c>
      <c r="BO323">
        <f t="shared" ref="BO323:BO386" si="202">IF(BN323&lt;-0.2,1,IF(BN323&lt;3.8,2,IF(BN323&lt;7.3,3,IF(BN323&lt;10.8,4,IF(BN323&lt;14.2,5,IF(BN323&lt;22.6,6,IF(BN323&lt;27.2,7,IF(BN323&lt;29.9,8,IF(BN323&lt;32.9,9,10)))))))))</f>
        <v>4</v>
      </c>
      <c r="CE323" t="s">
        <v>82</v>
      </c>
      <c r="CF323">
        <v>5</v>
      </c>
      <c r="CG323">
        <v>20</v>
      </c>
      <c r="CH323" t="s">
        <v>81</v>
      </c>
      <c r="CI323">
        <v>10</v>
      </c>
      <c r="CJ323">
        <v>21</v>
      </c>
    </row>
    <row r="324" spans="1:88" ht="15.6">
      <c r="A324" s="2">
        <v>20211119</v>
      </c>
      <c r="B324" s="2">
        <v>641</v>
      </c>
      <c r="C324" s="2">
        <v>605</v>
      </c>
      <c r="D324" s="2">
        <v>584</v>
      </c>
      <c r="E324" s="2">
        <v>576</v>
      </c>
      <c r="F324" s="2">
        <v>581</v>
      </c>
      <c r="G324" s="2">
        <v>599</v>
      </c>
      <c r="H324" s="2">
        <v>632</v>
      </c>
      <c r="I324" s="2">
        <v>659</v>
      </c>
      <c r="J324" s="2">
        <v>599</v>
      </c>
      <c r="K324" s="2">
        <v>536</v>
      </c>
      <c r="L324" s="2">
        <v>518</v>
      </c>
      <c r="M324" s="2">
        <v>497</v>
      </c>
      <c r="N324" s="2">
        <v>484</v>
      </c>
      <c r="O324" s="2">
        <v>519</v>
      </c>
      <c r="P324" s="2">
        <v>563</v>
      </c>
      <c r="Q324" s="2">
        <v>632</v>
      </c>
      <c r="R324" s="2">
        <v>717</v>
      </c>
      <c r="S324" s="2">
        <v>697</v>
      </c>
      <c r="T324" s="2">
        <v>765</v>
      </c>
      <c r="U324" s="2">
        <v>753</v>
      </c>
      <c r="V324" s="2">
        <v>743</v>
      </c>
      <c r="W324" s="2">
        <v>719</v>
      </c>
      <c r="X324" s="2">
        <v>645</v>
      </c>
      <c r="Y324" s="2">
        <v>685</v>
      </c>
      <c r="AA324" s="4">
        <v>44519</v>
      </c>
      <c r="AB324">
        <f t="shared" si="170"/>
        <v>0.83790849673202616</v>
      </c>
      <c r="AC324">
        <f t="shared" si="171"/>
        <v>0.79084967320261434</v>
      </c>
      <c r="AD324">
        <f t="shared" si="172"/>
        <v>0.76339869281045747</v>
      </c>
      <c r="AE324">
        <f t="shared" si="173"/>
        <v>0.75294117647058822</v>
      </c>
      <c r="AF324">
        <f t="shared" si="174"/>
        <v>0.7594771241830065</v>
      </c>
      <c r="AG324">
        <f t="shared" si="175"/>
        <v>0.78300653594771241</v>
      </c>
      <c r="AH324">
        <f t="shared" si="176"/>
        <v>0.82614379084967315</v>
      </c>
      <c r="AI324">
        <f t="shared" si="177"/>
        <v>0.86143790849673207</v>
      </c>
      <c r="AJ324">
        <f t="shared" si="178"/>
        <v>0.78300653594771241</v>
      </c>
      <c r="AK324">
        <f t="shared" si="179"/>
        <v>0.70065359477124178</v>
      </c>
      <c r="AL324">
        <f t="shared" si="180"/>
        <v>0.67712418300653598</v>
      </c>
      <c r="AM324">
        <f t="shared" si="181"/>
        <v>0.64967320261437911</v>
      </c>
      <c r="AN324">
        <f t="shared" si="182"/>
        <v>0.63267973856209148</v>
      </c>
      <c r="AO324">
        <f t="shared" si="183"/>
        <v>0.67843137254901964</v>
      </c>
      <c r="AP324">
        <f t="shared" si="184"/>
        <v>0.7359477124183007</v>
      </c>
      <c r="AQ324">
        <f t="shared" si="185"/>
        <v>0.82614379084967315</v>
      </c>
      <c r="AR324">
        <f t="shared" si="186"/>
        <v>0.93725490196078431</v>
      </c>
      <c r="AS324">
        <f t="shared" si="187"/>
        <v>0.91111111111111109</v>
      </c>
      <c r="AT324">
        <f t="shared" si="188"/>
        <v>1</v>
      </c>
      <c r="AU324">
        <f t="shared" si="189"/>
        <v>0.98431372549019602</v>
      </c>
      <c r="AV324">
        <f t="shared" si="190"/>
        <v>0.97124183006535947</v>
      </c>
      <c r="AW324">
        <f t="shared" si="191"/>
        <v>0.93986928104575163</v>
      </c>
      <c r="AX324">
        <f t="shared" si="192"/>
        <v>0.84313725490196079</v>
      </c>
      <c r="AY324">
        <f t="shared" si="193"/>
        <v>0.89542483660130723</v>
      </c>
      <c r="AZ324">
        <f t="shared" si="194"/>
        <v>0.63267973856209148</v>
      </c>
      <c r="BA324" s="8" t="s">
        <v>38</v>
      </c>
      <c r="BB324" t="str" cm="1">
        <f t="array" ref="BB324">_xlfn.SWITCH(MONTH($AA324),3,"봄",4,"봄",5,"봄",6,"여름",7,"여름",8,"여름",9,"가을",10,"가을",11,"가을",12,"겨울",1,"겨울",2,"겨울")</f>
        <v>가을</v>
      </c>
      <c r="BD324" t="str">
        <f t="shared" si="195"/>
        <v/>
      </c>
      <c r="BE324" s="6">
        <f>[1]ptemp!$F324</f>
        <v>4</v>
      </c>
      <c r="BF324">
        <f>[1]solar!$E324</f>
        <v>8</v>
      </c>
      <c r="BG324" t="str">
        <f t="shared" si="196"/>
        <v>0</v>
      </c>
      <c r="BH324" s="11"/>
      <c r="BI324">
        <f t="shared" si="197"/>
        <v>5</v>
      </c>
      <c r="BJ324">
        <f t="shared" si="198"/>
        <v>0</v>
      </c>
      <c r="BK324">
        <f t="shared" si="199"/>
        <v>3</v>
      </c>
      <c r="BL324">
        <f t="shared" si="200"/>
        <v>13</v>
      </c>
      <c r="BM324">
        <f t="shared" si="201"/>
        <v>19</v>
      </c>
      <c r="BN324" s="11">
        <v>7.4</v>
      </c>
      <c r="BO324">
        <f t="shared" si="202"/>
        <v>4</v>
      </c>
      <c r="CE324" t="s">
        <v>82</v>
      </c>
      <c r="CF324">
        <v>5</v>
      </c>
      <c r="CG324">
        <v>14</v>
      </c>
      <c r="CH324" t="s">
        <v>81</v>
      </c>
      <c r="CI324">
        <v>11</v>
      </c>
      <c r="CJ324">
        <v>21</v>
      </c>
    </row>
    <row r="325" spans="1:88" ht="15.6">
      <c r="A325" s="2">
        <v>20211120</v>
      </c>
      <c r="B325" s="2">
        <v>636</v>
      </c>
      <c r="C325" s="2">
        <v>600</v>
      </c>
      <c r="D325" s="2">
        <v>578</v>
      </c>
      <c r="E325" s="2">
        <v>566</v>
      </c>
      <c r="F325" s="2">
        <v>569</v>
      </c>
      <c r="G325" s="2">
        <v>583</v>
      </c>
      <c r="H325" s="2">
        <v>609</v>
      </c>
      <c r="I325" s="2">
        <v>617</v>
      </c>
      <c r="J325" s="2">
        <v>558</v>
      </c>
      <c r="K325" s="2">
        <v>498</v>
      </c>
      <c r="L325" s="2">
        <v>490</v>
      </c>
      <c r="M325" s="2">
        <v>464</v>
      </c>
      <c r="N325" s="2">
        <v>469</v>
      </c>
      <c r="O325" s="2">
        <v>521</v>
      </c>
      <c r="P325" s="2">
        <v>542</v>
      </c>
      <c r="Q325" s="2">
        <v>594</v>
      </c>
      <c r="R325" s="2">
        <v>673</v>
      </c>
      <c r="S325" s="2">
        <v>663</v>
      </c>
      <c r="T325" s="2">
        <v>737</v>
      </c>
      <c r="U325" s="2">
        <v>727</v>
      </c>
      <c r="V325" s="2">
        <v>716</v>
      </c>
      <c r="W325" s="2">
        <v>705</v>
      </c>
      <c r="X325" s="2">
        <v>691</v>
      </c>
      <c r="Y325" s="2">
        <v>671</v>
      </c>
      <c r="AA325" s="4">
        <v>44520</v>
      </c>
      <c r="AB325">
        <f t="shared" si="170"/>
        <v>0.86295793758480321</v>
      </c>
      <c r="AC325">
        <f t="shared" si="171"/>
        <v>0.81411126187245586</v>
      </c>
      <c r="AD325">
        <f t="shared" si="172"/>
        <v>0.78426051560379917</v>
      </c>
      <c r="AE325">
        <f t="shared" si="173"/>
        <v>0.76797829036635001</v>
      </c>
      <c r="AF325">
        <f t="shared" si="174"/>
        <v>0.77204884667571239</v>
      </c>
      <c r="AG325">
        <f t="shared" si="175"/>
        <v>0.79104477611940294</v>
      </c>
      <c r="AH325">
        <f t="shared" si="176"/>
        <v>0.82632293080054275</v>
      </c>
      <c r="AI325">
        <f t="shared" si="177"/>
        <v>0.83717774762550878</v>
      </c>
      <c r="AJ325">
        <f t="shared" si="178"/>
        <v>0.75712347354138398</v>
      </c>
      <c r="AK325">
        <f t="shared" si="179"/>
        <v>0.67571234735413843</v>
      </c>
      <c r="AL325">
        <f t="shared" si="180"/>
        <v>0.66485753052917229</v>
      </c>
      <c r="AM325">
        <f t="shared" si="181"/>
        <v>0.62957937584803259</v>
      </c>
      <c r="AN325">
        <f t="shared" si="182"/>
        <v>0.63636363636363635</v>
      </c>
      <c r="AO325">
        <f t="shared" si="183"/>
        <v>0.70691994572591588</v>
      </c>
      <c r="AP325">
        <f t="shared" si="184"/>
        <v>0.73541383989145181</v>
      </c>
      <c r="AQ325">
        <f t="shared" si="185"/>
        <v>0.80597014925373134</v>
      </c>
      <c r="AR325">
        <f t="shared" si="186"/>
        <v>0.91316146540027132</v>
      </c>
      <c r="AS325">
        <f t="shared" si="187"/>
        <v>0.89959294436906379</v>
      </c>
      <c r="AT325">
        <f t="shared" si="188"/>
        <v>1</v>
      </c>
      <c r="AU325">
        <f t="shared" si="189"/>
        <v>0.98643147896879235</v>
      </c>
      <c r="AV325">
        <f t="shared" si="190"/>
        <v>0.97150610583446406</v>
      </c>
      <c r="AW325">
        <f t="shared" si="191"/>
        <v>0.95658073270013566</v>
      </c>
      <c r="AX325">
        <f t="shared" si="192"/>
        <v>0.937584803256445</v>
      </c>
      <c r="AY325">
        <f t="shared" si="193"/>
        <v>0.91044776119402981</v>
      </c>
      <c r="AZ325">
        <f t="shared" si="194"/>
        <v>0.62957937584803259</v>
      </c>
      <c r="BA325" s="9" t="s">
        <v>39</v>
      </c>
      <c r="BB325" t="str" cm="1">
        <f t="array" ref="BB325">_xlfn.SWITCH(MONTH($AA325),3,"봄",4,"봄",5,"봄",6,"여름",7,"여름",8,"여름",9,"가을",10,"가을",11,"가을",12,"겨울",1,"겨울",2,"겨울")</f>
        <v>가을</v>
      </c>
      <c r="BD325" t="str">
        <f t="shared" si="195"/>
        <v>휴일</v>
      </c>
      <c r="BE325" s="6">
        <f>[1]ptemp!$F325</f>
        <v>5</v>
      </c>
      <c r="BF325">
        <f>[1]solar!$E325</f>
        <v>7</v>
      </c>
      <c r="BG325" t="str">
        <f t="shared" si="196"/>
        <v>0</v>
      </c>
      <c r="BH325" s="11"/>
      <c r="BI325">
        <f t="shared" si="197"/>
        <v>6</v>
      </c>
      <c r="BJ325">
        <f t="shared" si="198"/>
        <v>1</v>
      </c>
      <c r="BK325">
        <f t="shared" si="199"/>
        <v>3</v>
      </c>
      <c r="BL325">
        <f t="shared" si="200"/>
        <v>12</v>
      </c>
      <c r="BM325">
        <f t="shared" si="201"/>
        <v>19</v>
      </c>
      <c r="BN325" s="11">
        <v>8.9</v>
      </c>
      <c r="BO325">
        <f t="shared" si="202"/>
        <v>4</v>
      </c>
      <c r="CE325" t="s">
        <v>82</v>
      </c>
      <c r="CF325">
        <v>5</v>
      </c>
      <c r="CG325">
        <v>19</v>
      </c>
      <c r="CH325" t="s">
        <v>81</v>
      </c>
      <c r="CI325">
        <v>12</v>
      </c>
      <c r="CJ325">
        <v>20</v>
      </c>
    </row>
    <row r="326" spans="1:88" ht="15.6">
      <c r="A326" s="2">
        <v>20211121</v>
      </c>
      <c r="B326" s="2">
        <v>571</v>
      </c>
      <c r="C326" s="2">
        <v>588</v>
      </c>
      <c r="D326" s="2">
        <v>565</v>
      </c>
      <c r="E326" s="2">
        <v>554</v>
      </c>
      <c r="F326" s="2">
        <v>557</v>
      </c>
      <c r="G326" s="2">
        <v>523</v>
      </c>
      <c r="H326" s="2">
        <v>586</v>
      </c>
      <c r="I326" s="2">
        <v>591</v>
      </c>
      <c r="J326" s="2">
        <v>577</v>
      </c>
      <c r="K326" s="2">
        <v>601</v>
      </c>
      <c r="L326" s="2">
        <v>539</v>
      </c>
      <c r="M326" s="2">
        <v>577</v>
      </c>
      <c r="N326" s="2">
        <v>592</v>
      </c>
      <c r="O326" s="2">
        <v>577</v>
      </c>
      <c r="P326" s="2">
        <v>604</v>
      </c>
      <c r="Q326" s="2">
        <v>624</v>
      </c>
      <c r="R326" s="2">
        <v>630</v>
      </c>
      <c r="S326" s="2">
        <v>705</v>
      </c>
      <c r="T326" s="2">
        <v>727</v>
      </c>
      <c r="U326" s="2">
        <v>716</v>
      </c>
      <c r="V326" s="2">
        <v>704</v>
      </c>
      <c r="W326" s="2">
        <v>686</v>
      </c>
      <c r="X326" s="2">
        <v>665</v>
      </c>
      <c r="Y326" s="2">
        <v>646</v>
      </c>
      <c r="AA326" s="4">
        <v>44521</v>
      </c>
      <c r="AB326">
        <f t="shared" si="170"/>
        <v>0.78541953232462169</v>
      </c>
      <c r="AC326">
        <f t="shared" si="171"/>
        <v>0.80880330123796429</v>
      </c>
      <c r="AD326">
        <f t="shared" si="172"/>
        <v>0.77716643741403024</v>
      </c>
      <c r="AE326">
        <f t="shared" si="173"/>
        <v>0.76203576341127921</v>
      </c>
      <c r="AF326">
        <f t="shared" si="174"/>
        <v>0.76616231086657494</v>
      </c>
      <c r="AG326">
        <f t="shared" si="175"/>
        <v>0.71939477303988997</v>
      </c>
      <c r="AH326">
        <f t="shared" si="176"/>
        <v>0.80605226960110044</v>
      </c>
      <c r="AI326">
        <f t="shared" si="177"/>
        <v>0.81292984869326002</v>
      </c>
      <c r="AJ326">
        <f t="shared" si="178"/>
        <v>0.79367262723521326</v>
      </c>
      <c r="AK326">
        <f t="shared" si="179"/>
        <v>0.82668500687757906</v>
      </c>
      <c r="AL326">
        <f t="shared" si="180"/>
        <v>0.74140302613480058</v>
      </c>
      <c r="AM326">
        <f t="shared" si="181"/>
        <v>0.79367262723521326</v>
      </c>
      <c r="AN326">
        <f t="shared" si="182"/>
        <v>0.81430536451169189</v>
      </c>
      <c r="AO326">
        <f t="shared" si="183"/>
        <v>0.79367262723521326</v>
      </c>
      <c r="AP326">
        <f t="shared" si="184"/>
        <v>0.83081155433287479</v>
      </c>
      <c r="AQ326">
        <f t="shared" si="185"/>
        <v>0.85832187070151311</v>
      </c>
      <c r="AR326">
        <f t="shared" si="186"/>
        <v>0.86657496561210456</v>
      </c>
      <c r="AS326">
        <f t="shared" si="187"/>
        <v>0.96973865199449794</v>
      </c>
      <c r="AT326">
        <f t="shared" si="188"/>
        <v>1</v>
      </c>
      <c r="AU326">
        <f t="shared" si="189"/>
        <v>0.98486932599724897</v>
      </c>
      <c r="AV326">
        <f t="shared" si="190"/>
        <v>0.96836313617606606</v>
      </c>
      <c r="AW326">
        <f t="shared" si="191"/>
        <v>0.9436038514442916</v>
      </c>
      <c r="AX326">
        <f t="shared" si="192"/>
        <v>0.9147180192572214</v>
      </c>
      <c r="AY326">
        <f t="shared" si="193"/>
        <v>0.88858321870701518</v>
      </c>
      <c r="AZ326">
        <f t="shared" si="194"/>
        <v>0.71939477303988997</v>
      </c>
      <c r="BA326" s="6" t="s">
        <v>40</v>
      </c>
      <c r="BB326" t="str" cm="1">
        <f t="array" ref="BB326">_xlfn.SWITCH(MONTH($AA326),3,"봄",4,"봄",5,"봄",6,"여름",7,"여름",8,"여름",9,"가을",10,"가을",11,"가을",12,"겨울",1,"겨울",2,"겨울")</f>
        <v>가을</v>
      </c>
      <c r="BD326" t="str">
        <f t="shared" si="195"/>
        <v>휴일</v>
      </c>
      <c r="BE326" s="6">
        <f>[1]ptemp!$F326</f>
        <v>6</v>
      </c>
      <c r="BF326">
        <f>[1]solar!$E326</f>
        <v>3</v>
      </c>
      <c r="BG326" t="str">
        <f t="shared" si="196"/>
        <v>0</v>
      </c>
      <c r="BH326" s="11">
        <v>0</v>
      </c>
      <c r="BI326">
        <f t="shared" si="197"/>
        <v>7</v>
      </c>
      <c r="BJ326">
        <f t="shared" si="198"/>
        <v>2</v>
      </c>
      <c r="BK326">
        <f t="shared" si="199"/>
        <v>3</v>
      </c>
      <c r="BL326">
        <f t="shared" si="200"/>
        <v>6</v>
      </c>
      <c r="BM326">
        <f t="shared" si="201"/>
        <v>19</v>
      </c>
      <c r="BN326" s="11">
        <v>11.9</v>
      </c>
      <c r="BO326">
        <f t="shared" si="202"/>
        <v>5</v>
      </c>
      <c r="CE326" t="s">
        <v>82</v>
      </c>
      <c r="CF326">
        <v>5</v>
      </c>
      <c r="CG326">
        <v>18</v>
      </c>
      <c r="CH326" t="s">
        <v>81</v>
      </c>
      <c r="CI326">
        <v>12</v>
      </c>
      <c r="CJ326">
        <v>20</v>
      </c>
    </row>
    <row r="327" spans="1:88" ht="15.6">
      <c r="A327" s="2">
        <v>20211122</v>
      </c>
      <c r="B327" s="2">
        <v>603</v>
      </c>
      <c r="C327" s="2">
        <v>573</v>
      </c>
      <c r="D327" s="2">
        <v>556</v>
      </c>
      <c r="E327" s="2">
        <v>552</v>
      </c>
      <c r="F327" s="2">
        <v>560</v>
      </c>
      <c r="G327" s="2">
        <v>566</v>
      </c>
      <c r="H327" s="2">
        <v>606</v>
      </c>
      <c r="I327" s="2">
        <v>663</v>
      </c>
      <c r="J327" s="2">
        <v>689</v>
      </c>
      <c r="K327" s="2">
        <v>649</v>
      </c>
      <c r="L327" s="2">
        <v>641</v>
      </c>
      <c r="M327" s="2">
        <v>668</v>
      </c>
      <c r="N327" s="2">
        <v>669</v>
      </c>
      <c r="O327" s="2">
        <v>650</v>
      </c>
      <c r="P327" s="2">
        <v>733</v>
      </c>
      <c r="Q327" s="2">
        <v>750</v>
      </c>
      <c r="R327" s="2">
        <v>786</v>
      </c>
      <c r="S327" s="2">
        <v>811</v>
      </c>
      <c r="T327" s="2">
        <v>807</v>
      </c>
      <c r="U327" s="2">
        <v>785</v>
      </c>
      <c r="V327" s="2">
        <v>766</v>
      </c>
      <c r="W327" s="2">
        <v>740</v>
      </c>
      <c r="X327" s="2">
        <v>717</v>
      </c>
      <c r="Y327" s="2">
        <v>702</v>
      </c>
      <c r="AA327" s="4">
        <v>44522</v>
      </c>
      <c r="AB327">
        <f t="shared" si="170"/>
        <v>0.7435265104808878</v>
      </c>
      <c r="AC327">
        <f t="shared" si="171"/>
        <v>0.70653514180024657</v>
      </c>
      <c r="AD327">
        <f t="shared" si="172"/>
        <v>0.6855733662145499</v>
      </c>
      <c r="AE327">
        <f t="shared" si="173"/>
        <v>0.68064118372379778</v>
      </c>
      <c r="AF327">
        <f t="shared" si="174"/>
        <v>0.69050554870530212</v>
      </c>
      <c r="AG327">
        <f t="shared" si="175"/>
        <v>0.69790382244143034</v>
      </c>
      <c r="AH327">
        <f t="shared" si="176"/>
        <v>0.74722564734895192</v>
      </c>
      <c r="AI327">
        <f t="shared" si="177"/>
        <v>0.81750924784217016</v>
      </c>
      <c r="AJ327">
        <f t="shared" si="178"/>
        <v>0.84956843403205917</v>
      </c>
      <c r="AK327">
        <f t="shared" si="179"/>
        <v>0.8002466091245376</v>
      </c>
      <c r="AL327">
        <f t="shared" si="180"/>
        <v>0.79038224414303326</v>
      </c>
      <c r="AM327">
        <f t="shared" si="181"/>
        <v>0.82367447595561039</v>
      </c>
      <c r="AN327">
        <f t="shared" si="182"/>
        <v>0.82490752157829839</v>
      </c>
      <c r="AO327">
        <f t="shared" si="183"/>
        <v>0.8014796547472256</v>
      </c>
      <c r="AP327">
        <f t="shared" si="184"/>
        <v>0.90382244143033297</v>
      </c>
      <c r="AQ327">
        <f t="shared" si="185"/>
        <v>0.92478421701602964</v>
      </c>
      <c r="AR327">
        <f t="shared" si="186"/>
        <v>0.96917385943279899</v>
      </c>
      <c r="AS327">
        <f t="shared" si="187"/>
        <v>1</v>
      </c>
      <c r="AT327">
        <f t="shared" si="188"/>
        <v>0.99506781750924789</v>
      </c>
      <c r="AU327">
        <f t="shared" si="189"/>
        <v>0.96794081381011099</v>
      </c>
      <c r="AV327">
        <f t="shared" si="190"/>
        <v>0.9445129469790382</v>
      </c>
      <c r="AW327">
        <f t="shared" si="191"/>
        <v>0.91245376078914919</v>
      </c>
      <c r="AX327">
        <f t="shared" si="192"/>
        <v>0.88409371146732429</v>
      </c>
      <c r="AY327">
        <f t="shared" si="193"/>
        <v>0.86559802712700373</v>
      </c>
      <c r="AZ327">
        <f t="shared" si="194"/>
        <v>0.68064118372379778</v>
      </c>
      <c r="BA327" s="8" t="s">
        <v>34</v>
      </c>
      <c r="BB327" t="str" cm="1">
        <f t="array" ref="BB327">_xlfn.SWITCH(MONTH($AA327),3,"봄",4,"봄",5,"봄",6,"여름",7,"여름",8,"여름",9,"가을",10,"가을",11,"가을",12,"겨울",1,"겨울",2,"겨울")</f>
        <v>가을</v>
      </c>
      <c r="BD327" t="str">
        <f t="shared" si="195"/>
        <v/>
      </c>
      <c r="BE327" s="6">
        <f>[1]ptemp!$F327</f>
        <v>3</v>
      </c>
      <c r="BF327">
        <f>[1]solar!$E327</f>
        <v>2</v>
      </c>
      <c r="BG327" t="str">
        <f t="shared" si="196"/>
        <v>1</v>
      </c>
      <c r="BH327" s="11">
        <v>2</v>
      </c>
      <c r="BI327">
        <f t="shared" si="197"/>
        <v>1</v>
      </c>
      <c r="BJ327">
        <f t="shared" si="198"/>
        <v>0</v>
      </c>
      <c r="BK327">
        <f t="shared" si="199"/>
        <v>3</v>
      </c>
      <c r="BL327">
        <f t="shared" si="200"/>
        <v>4</v>
      </c>
      <c r="BM327">
        <f t="shared" si="201"/>
        <v>18</v>
      </c>
      <c r="BN327" s="11">
        <v>3.3</v>
      </c>
      <c r="BO327">
        <f t="shared" si="202"/>
        <v>2</v>
      </c>
      <c r="CE327" t="s">
        <v>82</v>
      </c>
      <c r="CF327">
        <v>5</v>
      </c>
      <c r="CG327">
        <v>15</v>
      </c>
      <c r="CH327" t="s">
        <v>81</v>
      </c>
      <c r="CI327">
        <v>13</v>
      </c>
      <c r="CJ327">
        <v>21</v>
      </c>
    </row>
    <row r="328" spans="1:88" ht="15.6">
      <c r="A328" s="2">
        <v>20211123</v>
      </c>
      <c r="B328" s="2">
        <v>651</v>
      </c>
      <c r="C328" s="2">
        <v>615</v>
      </c>
      <c r="D328" s="2">
        <v>544</v>
      </c>
      <c r="E328" s="2">
        <v>582</v>
      </c>
      <c r="F328" s="2">
        <v>586</v>
      </c>
      <c r="G328" s="2">
        <v>603</v>
      </c>
      <c r="H328" s="2">
        <v>641</v>
      </c>
      <c r="I328" s="2">
        <v>687</v>
      </c>
      <c r="J328" s="2">
        <v>715</v>
      </c>
      <c r="K328" s="2">
        <v>710</v>
      </c>
      <c r="L328" s="2">
        <v>717</v>
      </c>
      <c r="M328" s="2">
        <v>733</v>
      </c>
      <c r="N328" s="2">
        <v>692</v>
      </c>
      <c r="O328" s="2">
        <v>713</v>
      </c>
      <c r="P328" s="2">
        <v>739</v>
      </c>
      <c r="Q328" s="2">
        <v>768</v>
      </c>
      <c r="R328" s="2">
        <v>811</v>
      </c>
      <c r="S328" s="2">
        <v>834</v>
      </c>
      <c r="T328" s="2">
        <v>824</v>
      </c>
      <c r="U328" s="2">
        <v>804</v>
      </c>
      <c r="V328" s="2">
        <v>781</v>
      </c>
      <c r="W328" s="2">
        <v>750</v>
      </c>
      <c r="X328" s="2">
        <v>725</v>
      </c>
      <c r="Y328" s="2">
        <v>710</v>
      </c>
      <c r="AA328" s="4">
        <v>44523</v>
      </c>
      <c r="AB328">
        <f t="shared" si="170"/>
        <v>0.78057553956834536</v>
      </c>
      <c r="AC328">
        <f t="shared" si="171"/>
        <v>0.73741007194244601</v>
      </c>
      <c r="AD328">
        <f t="shared" si="172"/>
        <v>0.65227817745803363</v>
      </c>
      <c r="AE328">
        <f t="shared" si="173"/>
        <v>0.69784172661870503</v>
      </c>
      <c r="AF328">
        <f t="shared" si="174"/>
        <v>0.70263788968824936</v>
      </c>
      <c r="AG328">
        <f t="shared" si="175"/>
        <v>0.7230215827338129</v>
      </c>
      <c r="AH328">
        <f t="shared" si="176"/>
        <v>0.76858513189448441</v>
      </c>
      <c r="AI328">
        <f t="shared" si="177"/>
        <v>0.82374100719424459</v>
      </c>
      <c r="AJ328">
        <f t="shared" si="178"/>
        <v>0.85731414868105515</v>
      </c>
      <c r="AK328">
        <f t="shared" si="179"/>
        <v>0.85131894484412474</v>
      </c>
      <c r="AL328">
        <f t="shared" si="180"/>
        <v>0.85971223021582732</v>
      </c>
      <c r="AM328">
        <f t="shared" si="181"/>
        <v>0.87889688249400477</v>
      </c>
      <c r="AN328">
        <f t="shared" si="182"/>
        <v>0.82973621103117501</v>
      </c>
      <c r="AO328">
        <f t="shared" si="183"/>
        <v>0.85491606714628299</v>
      </c>
      <c r="AP328">
        <f t="shared" si="184"/>
        <v>0.88609112709832138</v>
      </c>
      <c r="AQ328">
        <f t="shared" si="185"/>
        <v>0.92086330935251803</v>
      </c>
      <c r="AR328">
        <f t="shared" si="186"/>
        <v>0.97242206235011985</v>
      </c>
      <c r="AS328">
        <f t="shared" si="187"/>
        <v>1</v>
      </c>
      <c r="AT328">
        <f t="shared" si="188"/>
        <v>0.98800959232613905</v>
      </c>
      <c r="AU328">
        <f t="shared" si="189"/>
        <v>0.96402877697841727</v>
      </c>
      <c r="AV328">
        <f t="shared" si="190"/>
        <v>0.93645083932853712</v>
      </c>
      <c r="AW328">
        <f t="shared" si="191"/>
        <v>0.89928057553956831</v>
      </c>
      <c r="AX328">
        <f t="shared" si="192"/>
        <v>0.8693045563549161</v>
      </c>
      <c r="AY328">
        <f t="shared" si="193"/>
        <v>0.85131894484412474</v>
      </c>
      <c r="AZ328">
        <f t="shared" si="194"/>
        <v>0.65227817745803363</v>
      </c>
      <c r="BA328" s="9" t="s">
        <v>35</v>
      </c>
      <c r="BB328" t="str" cm="1">
        <f t="array" ref="BB328">_xlfn.SWITCH(MONTH($AA328),3,"봄",4,"봄",5,"봄",6,"여름",7,"여름",8,"여름",9,"가을",10,"가을",11,"가을",12,"겨울",1,"겨울",2,"겨울")</f>
        <v>가을</v>
      </c>
      <c r="BD328" t="str">
        <f t="shared" si="195"/>
        <v/>
      </c>
      <c r="BE328" s="6">
        <f>[1]ptemp!$F328</f>
        <v>3</v>
      </c>
      <c r="BF328">
        <f>[1]solar!$E328</f>
        <v>2</v>
      </c>
      <c r="BG328" t="str">
        <f t="shared" si="196"/>
        <v>0</v>
      </c>
      <c r="BH328" s="11">
        <v>0</v>
      </c>
      <c r="BI328">
        <f t="shared" si="197"/>
        <v>2</v>
      </c>
      <c r="BJ328">
        <f t="shared" si="198"/>
        <v>0</v>
      </c>
      <c r="BK328">
        <f t="shared" si="199"/>
        <v>3</v>
      </c>
      <c r="BL328">
        <f t="shared" si="200"/>
        <v>3</v>
      </c>
      <c r="BM328">
        <f t="shared" si="201"/>
        <v>18</v>
      </c>
      <c r="BN328" s="11">
        <v>4.0999999999999996</v>
      </c>
      <c r="BO328">
        <f t="shared" si="202"/>
        <v>3</v>
      </c>
      <c r="CE328" t="s">
        <v>82</v>
      </c>
      <c r="CF328">
        <v>5</v>
      </c>
      <c r="CG328">
        <v>11</v>
      </c>
      <c r="CH328" t="s">
        <v>81</v>
      </c>
      <c r="CI328">
        <v>11</v>
      </c>
      <c r="CJ328">
        <v>21</v>
      </c>
    </row>
    <row r="329" spans="1:88" ht="15.6">
      <c r="A329" s="2">
        <v>20211124</v>
      </c>
      <c r="B329" s="2">
        <v>657</v>
      </c>
      <c r="C329" s="2">
        <v>623</v>
      </c>
      <c r="D329" s="2">
        <v>602</v>
      </c>
      <c r="E329" s="2">
        <v>591</v>
      </c>
      <c r="F329" s="2">
        <v>593</v>
      </c>
      <c r="G329" s="2">
        <v>610</v>
      </c>
      <c r="H329" s="2">
        <v>640</v>
      </c>
      <c r="I329" s="2">
        <v>683</v>
      </c>
      <c r="J329" s="2">
        <v>704</v>
      </c>
      <c r="K329" s="2">
        <v>611</v>
      </c>
      <c r="L329" s="2">
        <v>587</v>
      </c>
      <c r="M329" s="2">
        <v>582</v>
      </c>
      <c r="N329" s="2">
        <v>572</v>
      </c>
      <c r="O329" s="2">
        <v>615</v>
      </c>
      <c r="P329" s="2">
        <v>647</v>
      </c>
      <c r="Q329" s="2">
        <v>688</v>
      </c>
      <c r="R329" s="2">
        <v>754</v>
      </c>
      <c r="S329" s="2">
        <v>801</v>
      </c>
      <c r="T329" s="2">
        <v>808</v>
      </c>
      <c r="U329" s="2">
        <v>794</v>
      </c>
      <c r="V329" s="2">
        <v>782</v>
      </c>
      <c r="W329" s="2">
        <v>755</v>
      </c>
      <c r="X329" s="2">
        <v>730</v>
      </c>
      <c r="Y329" s="2">
        <v>711</v>
      </c>
      <c r="AA329" s="4">
        <v>44524</v>
      </c>
      <c r="AB329">
        <f t="shared" si="170"/>
        <v>0.81311881188118806</v>
      </c>
      <c r="AC329">
        <f t="shared" si="171"/>
        <v>0.77103960396039606</v>
      </c>
      <c r="AD329">
        <f t="shared" si="172"/>
        <v>0.74504950495049505</v>
      </c>
      <c r="AE329">
        <f t="shared" si="173"/>
        <v>0.73143564356435642</v>
      </c>
      <c r="AF329">
        <f t="shared" si="174"/>
        <v>0.7339108910891089</v>
      </c>
      <c r="AG329">
        <f t="shared" si="175"/>
        <v>0.75495049504950495</v>
      </c>
      <c r="AH329">
        <f t="shared" si="176"/>
        <v>0.79207920792079212</v>
      </c>
      <c r="AI329">
        <f t="shared" si="177"/>
        <v>0.84529702970297027</v>
      </c>
      <c r="AJ329">
        <f t="shared" si="178"/>
        <v>0.87128712871287128</v>
      </c>
      <c r="AK329">
        <f t="shared" si="179"/>
        <v>0.75618811881188119</v>
      </c>
      <c r="AL329">
        <f t="shared" si="180"/>
        <v>0.72648514851485146</v>
      </c>
      <c r="AM329">
        <f t="shared" si="181"/>
        <v>0.72029702970297027</v>
      </c>
      <c r="AN329">
        <f t="shared" si="182"/>
        <v>0.70792079207920788</v>
      </c>
      <c r="AO329">
        <f t="shared" si="183"/>
        <v>0.76113861386138615</v>
      </c>
      <c r="AP329">
        <f t="shared" si="184"/>
        <v>0.80074257425742579</v>
      </c>
      <c r="AQ329">
        <f t="shared" si="185"/>
        <v>0.85148514851485146</v>
      </c>
      <c r="AR329">
        <f t="shared" si="186"/>
        <v>0.93316831683168322</v>
      </c>
      <c r="AS329">
        <f t="shared" si="187"/>
        <v>0.99133663366336633</v>
      </c>
      <c r="AT329">
        <f t="shared" si="188"/>
        <v>1</v>
      </c>
      <c r="AU329">
        <f t="shared" si="189"/>
        <v>0.98267326732673266</v>
      </c>
      <c r="AV329">
        <f t="shared" si="190"/>
        <v>0.96782178217821779</v>
      </c>
      <c r="AW329">
        <f t="shared" si="191"/>
        <v>0.93440594059405946</v>
      </c>
      <c r="AX329">
        <f t="shared" si="192"/>
        <v>0.90346534653465349</v>
      </c>
      <c r="AY329">
        <f t="shared" si="193"/>
        <v>0.87995049504950495</v>
      </c>
      <c r="AZ329">
        <f t="shared" si="194"/>
        <v>0.70792079207920788</v>
      </c>
      <c r="BA329" s="6" t="s">
        <v>36</v>
      </c>
      <c r="BB329" t="str" cm="1">
        <f t="array" ref="BB329">_xlfn.SWITCH(MONTH($AA329),3,"봄",4,"봄",5,"봄",6,"여름",7,"여름",8,"여름",9,"가을",10,"가을",11,"가을",12,"겨울",1,"겨울",2,"겨울")</f>
        <v>가을</v>
      </c>
      <c r="BD329" t="str">
        <f t="shared" si="195"/>
        <v/>
      </c>
      <c r="BE329" s="6">
        <f>[1]ptemp!$F329</f>
        <v>4</v>
      </c>
      <c r="BF329">
        <f>[1]solar!$E329</f>
        <v>5</v>
      </c>
      <c r="BG329" t="str">
        <f t="shared" si="196"/>
        <v>0</v>
      </c>
      <c r="BH329" s="11"/>
      <c r="BI329">
        <f t="shared" si="197"/>
        <v>3</v>
      </c>
      <c r="BJ329">
        <f t="shared" si="198"/>
        <v>0</v>
      </c>
      <c r="BK329">
        <f t="shared" si="199"/>
        <v>3</v>
      </c>
      <c r="BL329">
        <f t="shared" si="200"/>
        <v>13</v>
      </c>
      <c r="BM329">
        <f t="shared" si="201"/>
        <v>19</v>
      </c>
      <c r="BN329" s="11">
        <v>7.6</v>
      </c>
      <c r="BO329">
        <f t="shared" si="202"/>
        <v>4</v>
      </c>
      <c r="CE329" t="s">
        <v>82</v>
      </c>
      <c r="CF329">
        <v>5</v>
      </c>
      <c r="CG329">
        <v>19</v>
      </c>
      <c r="CH329" t="s">
        <v>81</v>
      </c>
      <c r="CI329">
        <v>10</v>
      </c>
      <c r="CJ329">
        <v>21</v>
      </c>
    </row>
    <row r="330" spans="1:88" ht="15.6">
      <c r="A330" s="2">
        <v>20211125</v>
      </c>
      <c r="B330" s="2">
        <v>663</v>
      </c>
      <c r="C330" s="2">
        <v>628</v>
      </c>
      <c r="D330" s="2">
        <v>605</v>
      </c>
      <c r="E330" s="2">
        <v>595</v>
      </c>
      <c r="F330" s="2">
        <v>599</v>
      </c>
      <c r="G330" s="2">
        <v>618</v>
      </c>
      <c r="H330" s="2">
        <v>650</v>
      </c>
      <c r="I330" s="2">
        <v>683</v>
      </c>
      <c r="J330" s="2">
        <v>655</v>
      </c>
      <c r="K330" s="2">
        <v>593</v>
      </c>
      <c r="L330" s="2">
        <v>570</v>
      </c>
      <c r="M330" s="2">
        <v>533</v>
      </c>
      <c r="N330" s="2">
        <v>545</v>
      </c>
      <c r="O330" s="2">
        <v>584</v>
      </c>
      <c r="P330" s="2">
        <v>631</v>
      </c>
      <c r="Q330" s="2">
        <v>692</v>
      </c>
      <c r="R330" s="2">
        <v>743</v>
      </c>
      <c r="S330" s="2">
        <v>789</v>
      </c>
      <c r="T330" s="2">
        <v>799</v>
      </c>
      <c r="U330" s="2">
        <v>789</v>
      </c>
      <c r="V330" s="2">
        <v>771</v>
      </c>
      <c r="W330" s="2">
        <v>749</v>
      </c>
      <c r="X330" s="2">
        <v>729</v>
      </c>
      <c r="Y330" s="2">
        <v>710</v>
      </c>
      <c r="AA330" s="4">
        <v>44525</v>
      </c>
      <c r="AB330">
        <f t="shared" si="170"/>
        <v>0.82978723404255317</v>
      </c>
      <c r="AC330">
        <f t="shared" si="171"/>
        <v>0.78598247809762201</v>
      </c>
      <c r="AD330">
        <f t="shared" si="172"/>
        <v>0.7571964956195244</v>
      </c>
      <c r="AE330">
        <f t="shared" si="173"/>
        <v>0.74468085106382975</v>
      </c>
      <c r="AF330">
        <f t="shared" si="174"/>
        <v>0.74968710888610768</v>
      </c>
      <c r="AG330">
        <f t="shared" si="175"/>
        <v>0.77346683354192736</v>
      </c>
      <c r="AH330">
        <f t="shared" si="176"/>
        <v>0.81351689612015021</v>
      </c>
      <c r="AI330">
        <f t="shared" si="177"/>
        <v>0.85481852315394247</v>
      </c>
      <c r="AJ330">
        <f t="shared" si="178"/>
        <v>0.81977471839799754</v>
      </c>
      <c r="AK330">
        <f t="shared" si="179"/>
        <v>0.74217772215269084</v>
      </c>
      <c r="AL330">
        <f t="shared" si="180"/>
        <v>0.71339173967459324</v>
      </c>
      <c r="AM330">
        <f t="shared" si="181"/>
        <v>0.66708385481852317</v>
      </c>
      <c r="AN330">
        <f t="shared" si="182"/>
        <v>0.68210262828535673</v>
      </c>
      <c r="AO330">
        <f t="shared" si="183"/>
        <v>0.7309136420525657</v>
      </c>
      <c r="AP330">
        <f t="shared" si="184"/>
        <v>0.78973717146433042</v>
      </c>
      <c r="AQ330">
        <f t="shared" si="185"/>
        <v>0.86608260325406761</v>
      </c>
      <c r="AR330">
        <f t="shared" si="186"/>
        <v>0.92991239048811014</v>
      </c>
      <c r="AS330">
        <f t="shared" si="187"/>
        <v>0.98748435544430535</v>
      </c>
      <c r="AT330">
        <f t="shared" si="188"/>
        <v>1</v>
      </c>
      <c r="AU330">
        <f t="shared" si="189"/>
        <v>0.98748435544430535</v>
      </c>
      <c r="AV330">
        <f t="shared" si="190"/>
        <v>0.96495619524405507</v>
      </c>
      <c r="AW330">
        <f t="shared" si="191"/>
        <v>0.93742177722152686</v>
      </c>
      <c r="AX330">
        <f t="shared" si="192"/>
        <v>0.91239048811013768</v>
      </c>
      <c r="AY330">
        <f t="shared" si="193"/>
        <v>0.88861076345431789</v>
      </c>
      <c r="AZ330">
        <f t="shared" si="194"/>
        <v>0.66708385481852317</v>
      </c>
      <c r="BA330" s="8" t="s">
        <v>37</v>
      </c>
      <c r="BB330" t="str" cm="1">
        <f t="array" ref="BB330">_xlfn.SWITCH(MONTH($AA330),3,"봄",4,"봄",5,"봄",6,"여름",7,"여름",8,"여름",9,"가을",10,"가을",11,"가을",12,"겨울",1,"겨울",2,"겨울")</f>
        <v>가을</v>
      </c>
      <c r="BD330" t="str">
        <f t="shared" si="195"/>
        <v/>
      </c>
      <c r="BE330" s="6">
        <f>[1]ptemp!$F330</f>
        <v>5</v>
      </c>
      <c r="BF330">
        <f>[1]solar!$E330</f>
        <v>6</v>
      </c>
      <c r="BG330" t="str">
        <f t="shared" si="196"/>
        <v>0</v>
      </c>
      <c r="BH330" s="11"/>
      <c r="BI330">
        <f t="shared" si="197"/>
        <v>4</v>
      </c>
      <c r="BJ330">
        <f t="shared" si="198"/>
        <v>0</v>
      </c>
      <c r="BK330">
        <f t="shared" si="199"/>
        <v>3</v>
      </c>
      <c r="BL330">
        <f t="shared" si="200"/>
        <v>12</v>
      </c>
      <c r="BM330">
        <f t="shared" si="201"/>
        <v>19</v>
      </c>
      <c r="BN330" s="11">
        <v>9.1999999999999993</v>
      </c>
      <c r="BO330">
        <f t="shared" si="202"/>
        <v>4</v>
      </c>
      <c r="CE330" t="s">
        <v>82</v>
      </c>
      <c r="CF330">
        <v>5</v>
      </c>
      <c r="CG330">
        <v>20</v>
      </c>
      <c r="CH330" t="s">
        <v>81</v>
      </c>
      <c r="CI330">
        <v>13</v>
      </c>
      <c r="CJ330">
        <v>22</v>
      </c>
    </row>
    <row r="331" spans="1:88" ht="15.6">
      <c r="A331" s="2">
        <v>20211126</v>
      </c>
      <c r="B331" s="2">
        <v>660</v>
      </c>
      <c r="C331" s="2">
        <v>624</v>
      </c>
      <c r="D331" s="2">
        <v>602</v>
      </c>
      <c r="E331" s="2">
        <v>592</v>
      </c>
      <c r="F331" s="2">
        <v>596</v>
      </c>
      <c r="G331" s="2">
        <v>616</v>
      </c>
      <c r="H331" s="2">
        <v>651</v>
      </c>
      <c r="I331" s="2">
        <v>685</v>
      </c>
      <c r="J331" s="2">
        <v>642</v>
      </c>
      <c r="K331" s="2">
        <v>563</v>
      </c>
      <c r="L331" s="2">
        <v>527</v>
      </c>
      <c r="M331" s="2">
        <v>501</v>
      </c>
      <c r="N331" s="2">
        <v>490</v>
      </c>
      <c r="O331" s="2">
        <v>527</v>
      </c>
      <c r="P331" s="2">
        <v>575</v>
      </c>
      <c r="Q331" s="2">
        <v>651</v>
      </c>
      <c r="R331" s="2">
        <v>739</v>
      </c>
      <c r="S331" s="2">
        <v>789</v>
      </c>
      <c r="T331" s="2">
        <v>795</v>
      </c>
      <c r="U331" s="2">
        <v>781</v>
      </c>
      <c r="V331" s="2">
        <v>768</v>
      </c>
      <c r="W331" s="2">
        <v>743</v>
      </c>
      <c r="X331" s="2">
        <v>725</v>
      </c>
      <c r="Y331" s="2">
        <v>712</v>
      </c>
      <c r="AA331" s="4">
        <v>44526</v>
      </c>
      <c r="AB331">
        <f t="shared" si="170"/>
        <v>0.83018867924528306</v>
      </c>
      <c r="AC331">
        <f t="shared" si="171"/>
        <v>0.78490566037735854</v>
      </c>
      <c r="AD331">
        <f t="shared" si="172"/>
        <v>0.75723270440251578</v>
      </c>
      <c r="AE331">
        <f t="shared" si="173"/>
        <v>0.74465408805031441</v>
      </c>
      <c r="AF331">
        <f t="shared" si="174"/>
        <v>0.74968553459119491</v>
      </c>
      <c r="AG331">
        <f t="shared" si="175"/>
        <v>0.77484276729559753</v>
      </c>
      <c r="AH331">
        <f t="shared" si="176"/>
        <v>0.81886792452830193</v>
      </c>
      <c r="AI331">
        <f t="shared" si="177"/>
        <v>0.86163522012578619</v>
      </c>
      <c r="AJ331">
        <f t="shared" si="178"/>
        <v>0.8075471698113208</v>
      </c>
      <c r="AK331">
        <f t="shared" si="179"/>
        <v>0.70817610062893077</v>
      </c>
      <c r="AL331">
        <f t="shared" si="180"/>
        <v>0.66289308176100625</v>
      </c>
      <c r="AM331">
        <f t="shared" si="181"/>
        <v>0.63018867924528299</v>
      </c>
      <c r="AN331">
        <f t="shared" si="182"/>
        <v>0.61635220125786161</v>
      </c>
      <c r="AO331">
        <f t="shared" si="183"/>
        <v>0.66289308176100625</v>
      </c>
      <c r="AP331">
        <f t="shared" si="184"/>
        <v>0.72327044025157228</v>
      </c>
      <c r="AQ331">
        <f t="shared" si="185"/>
        <v>0.81886792452830193</v>
      </c>
      <c r="AR331">
        <f t="shared" si="186"/>
        <v>0.92955974842767297</v>
      </c>
      <c r="AS331">
        <f t="shared" si="187"/>
        <v>0.99245283018867925</v>
      </c>
      <c r="AT331">
        <f t="shared" si="188"/>
        <v>1</v>
      </c>
      <c r="AU331">
        <f t="shared" si="189"/>
        <v>0.98238993710691824</v>
      </c>
      <c r="AV331">
        <f t="shared" si="190"/>
        <v>0.96603773584905661</v>
      </c>
      <c r="AW331">
        <f t="shared" si="191"/>
        <v>0.93459119496855347</v>
      </c>
      <c r="AX331">
        <f t="shared" si="192"/>
        <v>0.91194968553459121</v>
      </c>
      <c r="AY331">
        <f t="shared" si="193"/>
        <v>0.89559748427672958</v>
      </c>
      <c r="AZ331">
        <f t="shared" si="194"/>
        <v>0.61635220125786161</v>
      </c>
      <c r="BA331" s="9" t="s">
        <v>38</v>
      </c>
      <c r="BB331" t="str" cm="1">
        <f t="array" ref="BB331">_xlfn.SWITCH(MONTH($AA331),3,"봄",4,"봄",5,"봄",6,"여름",7,"여름",8,"여름",9,"가을",10,"가을",11,"가을",12,"겨울",1,"겨울",2,"겨울")</f>
        <v>가을</v>
      </c>
      <c r="BD331" t="str">
        <f t="shared" si="195"/>
        <v/>
      </c>
      <c r="BE331" s="6">
        <f>[1]ptemp!$F331</f>
        <v>4</v>
      </c>
      <c r="BF331">
        <f>[1]solar!$E331</f>
        <v>7</v>
      </c>
      <c r="BG331" t="str">
        <f t="shared" si="196"/>
        <v>0</v>
      </c>
      <c r="BH331" s="11"/>
      <c r="BI331">
        <f t="shared" si="197"/>
        <v>5</v>
      </c>
      <c r="BJ331">
        <f t="shared" si="198"/>
        <v>0</v>
      </c>
      <c r="BK331">
        <f t="shared" si="199"/>
        <v>3</v>
      </c>
      <c r="BL331">
        <f t="shared" si="200"/>
        <v>13</v>
      </c>
      <c r="BM331">
        <f t="shared" si="201"/>
        <v>19</v>
      </c>
      <c r="BN331" s="11">
        <v>7.4</v>
      </c>
      <c r="BO331">
        <f t="shared" si="202"/>
        <v>4</v>
      </c>
      <c r="CE331" t="s">
        <v>82</v>
      </c>
      <c r="CF331">
        <v>5</v>
      </c>
      <c r="CG331">
        <v>18</v>
      </c>
      <c r="CH331" t="s">
        <v>81</v>
      </c>
      <c r="CI331">
        <v>12</v>
      </c>
      <c r="CJ331">
        <v>20</v>
      </c>
    </row>
    <row r="332" spans="1:88" ht="15.6">
      <c r="A332" s="2">
        <v>20211127</v>
      </c>
      <c r="B332" s="2">
        <v>664</v>
      </c>
      <c r="C332" s="2">
        <v>631</v>
      </c>
      <c r="D332" s="2">
        <v>606</v>
      </c>
      <c r="E332" s="2">
        <v>596</v>
      </c>
      <c r="F332" s="2">
        <v>599</v>
      </c>
      <c r="G332" s="2">
        <v>613</v>
      </c>
      <c r="H332" s="2">
        <v>637</v>
      </c>
      <c r="I332" s="2">
        <v>647</v>
      </c>
      <c r="J332" s="2">
        <v>588</v>
      </c>
      <c r="K332" s="2">
        <v>496</v>
      </c>
      <c r="L332" s="2">
        <v>461</v>
      </c>
      <c r="M332" s="2">
        <v>446</v>
      </c>
      <c r="N332" s="2">
        <v>443</v>
      </c>
      <c r="O332" s="2">
        <v>468</v>
      </c>
      <c r="P332" s="2">
        <v>511</v>
      </c>
      <c r="Q332" s="2">
        <v>591</v>
      </c>
      <c r="R332" s="2">
        <v>694</v>
      </c>
      <c r="S332" s="2">
        <v>754</v>
      </c>
      <c r="T332" s="2">
        <v>777</v>
      </c>
      <c r="U332" s="2">
        <v>768</v>
      </c>
      <c r="V332" s="2">
        <v>754</v>
      </c>
      <c r="W332" s="2">
        <v>738</v>
      </c>
      <c r="X332" s="2">
        <v>723</v>
      </c>
      <c r="Y332" s="2">
        <v>707</v>
      </c>
      <c r="AA332" s="4">
        <v>44527</v>
      </c>
      <c r="AB332">
        <f t="shared" si="170"/>
        <v>0.85456885456885456</v>
      </c>
      <c r="AC332">
        <f t="shared" si="171"/>
        <v>0.81209781209781207</v>
      </c>
      <c r="AD332">
        <f t="shared" si="172"/>
        <v>0.77992277992277992</v>
      </c>
      <c r="AE332">
        <f t="shared" si="173"/>
        <v>0.76705276705276704</v>
      </c>
      <c r="AF332">
        <f t="shared" si="174"/>
        <v>0.77091377091377089</v>
      </c>
      <c r="AG332">
        <f t="shared" si="175"/>
        <v>0.78893178893178895</v>
      </c>
      <c r="AH332">
        <f t="shared" si="176"/>
        <v>0.81981981981981977</v>
      </c>
      <c r="AI332">
        <f t="shared" si="177"/>
        <v>0.83268983268983265</v>
      </c>
      <c r="AJ332">
        <f t="shared" si="178"/>
        <v>0.7567567567567568</v>
      </c>
      <c r="AK332">
        <f t="shared" si="179"/>
        <v>0.63835263835263834</v>
      </c>
      <c r="AL332">
        <f t="shared" si="180"/>
        <v>0.59330759330759331</v>
      </c>
      <c r="AM332">
        <f t="shared" si="181"/>
        <v>0.57400257400257404</v>
      </c>
      <c r="AN332">
        <f t="shared" si="182"/>
        <v>0.57014157014157019</v>
      </c>
      <c r="AO332">
        <f t="shared" si="183"/>
        <v>0.60231660231660233</v>
      </c>
      <c r="AP332">
        <f t="shared" si="184"/>
        <v>0.65765765765765771</v>
      </c>
      <c r="AQ332">
        <f t="shared" si="185"/>
        <v>0.76061776061776065</v>
      </c>
      <c r="AR332">
        <f t="shared" si="186"/>
        <v>0.89317889317889321</v>
      </c>
      <c r="AS332">
        <f t="shared" si="187"/>
        <v>0.97039897039897038</v>
      </c>
      <c r="AT332">
        <f t="shared" si="188"/>
        <v>1</v>
      </c>
      <c r="AU332">
        <f t="shared" si="189"/>
        <v>0.98841698841698844</v>
      </c>
      <c r="AV332">
        <f t="shared" si="190"/>
        <v>0.97039897039897038</v>
      </c>
      <c r="AW332">
        <f t="shared" si="191"/>
        <v>0.9498069498069498</v>
      </c>
      <c r="AX332">
        <f t="shared" si="192"/>
        <v>0.93050193050193053</v>
      </c>
      <c r="AY332">
        <f t="shared" si="193"/>
        <v>0.90990990990990994</v>
      </c>
      <c r="AZ332">
        <f t="shared" si="194"/>
        <v>0.57014157014157019</v>
      </c>
      <c r="BA332" s="6" t="s">
        <v>39</v>
      </c>
      <c r="BB332" t="str" cm="1">
        <f t="array" ref="BB332">_xlfn.SWITCH(MONTH($AA332),3,"봄",4,"봄",5,"봄",6,"여름",7,"여름",8,"여름",9,"가을",10,"가을",11,"가을",12,"겨울",1,"겨울",2,"겨울")</f>
        <v>가을</v>
      </c>
      <c r="BD332" t="str">
        <f t="shared" si="195"/>
        <v>휴일</v>
      </c>
      <c r="BE332" s="6">
        <f>[1]ptemp!$F332</f>
        <v>4</v>
      </c>
      <c r="BF332">
        <f>[1]solar!$E332</f>
        <v>7</v>
      </c>
      <c r="BG332" t="str">
        <f t="shared" si="196"/>
        <v>0</v>
      </c>
      <c r="BH332" s="11"/>
      <c r="BI332">
        <f t="shared" si="197"/>
        <v>6</v>
      </c>
      <c r="BJ332">
        <f t="shared" si="198"/>
        <v>1</v>
      </c>
      <c r="BK332">
        <f t="shared" si="199"/>
        <v>3</v>
      </c>
      <c r="BL332">
        <f t="shared" si="200"/>
        <v>13</v>
      </c>
      <c r="BM332">
        <f t="shared" si="201"/>
        <v>19</v>
      </c>
      <c r="BN332" s="11">
        <v>7.2</v>
      </c>
      <c r="BO332">
        <f t="shared" si="202"/>
        <v>3</v>
      </c>
      <c r="CE332" t="s">
        <v>82</v>
      </c>
      <c r="CF332">
        <v>5</v>
      </c>
      <c r="CG332">
        <v>18</v>
      </c>
      <c r="CH332" t="s">
        <v>81</v>
      </c>
      <c r="CI332">
        <v>11</v>
      </c>
      <c r="CJ332">
        <v>21</v>
      </c>
    </row>
    <row r="333" spans="1:88" ht="15.6">
      <c r="A333" s="2">
        <v>20211128</v>
      </c>
      <c r="B333" s="2">
        <v>661</v>
      </c>
      <c r="C333" s="2">
        <v>624</v>
      </c>
      <c r="D333" s="2">
        <v>602</v>
      </c>
      <c r="E333" s="2">
        <v>592</v>
      </c>
      <c r="F333" s="2">
        <v>593</v>
      </c>
      <c r="G333" s="2">
        <v>609</v>
      </c>
      <c r="H333" s="2">
        <v>625</v>
      </c>
      <c r="I333" s="2">
        <v>628</v>
      </c>
      <c r="J333" s="2">
        <v>576</v>
      </c>
      <c r="K333" s="2">
        <v>480</v>
      </c>
      <c r="L333" s="2">
        <v>444</v>
      </c>
      <c r="M333" s="2">
        <v>424</v>
      </c>
      <c r="N333" s="2">
        <v>429</v>
      </c>
      <c r="O333" s="2">
        <v>485</v>
      </c>
      <c r="P333" s="2">
        <v>556</v>
      </c>
      <c r="Q333" s="2">
        <v>596</v>
      </c>
      <c r="R333" s="2">
        <v>655</v>
      </c>
      <c r="S333" s="2">
        <v>722</v>
      </c>
      <c r="T333" s="2">
        <v>740</v>
      </c>
      <c r="U333" s="2">
        <v>735</v>
      </c>
      <c r="V333" s="2">
        <v>726</v>
      </c>
      <c r="W333" s="2">
        <v>718</v>
      </c>
      <c r="X333" s="2">
        <v>698</v>
      </c>
      <c r="Y333" s="2">
        <v>680</v>
      </c>
      <c r="AA333" s="4">
        <v>44528</v>
      </c>
      <c r="AB333">
        <f t="shared" si="170"/>
        <v>0.89324324324324322</v>
      </c>
      <c r="AC333">
        <f t="shared" si="171"/>
        <v>0.84324324324324329</v>
      </c>
      <c r="AD333">
        <f t="shared" si="172"/>
        <v>0.81351351351351353</v>
      </c>
      <c r="AE333">
        <f t="shared" si="173"/>
        <v>0.8</v>
      </c>
      <c r="AF333">
        <f t="shared" si="174"/>
        <v>0.80135135135135138</v>
      </c>
      <c r="AG333">
        <f t="shared" si="175"/>
        <v>0.822972972972973</v>
      </c>
      <c r="AH333">
        <f t="shared" si="176"/>
        <v>0.84459459459459463</v>
      </c>
      <c r="AI333">
        <f t="shared" si="177"/>
        <v>0.84864864864864864</v>
      </c>
      <c r="AJ333">
        <f t="shared" si="178"/>
        <v>0.77837837837837842</v>
      </c>
      <c r="AK333">
        <f t="shared" si="179"/>
        <v>0.64864864864864868</v>
      </c>
      <c r="AL333">
        <f t="shared" si="180"/>
        <v>0.6</v>
      </c>
      <c r="AM333">
        <f t="shared" si="181"/>
        <v>0.572972972972973</v>
      </c>
      <c r="AN333">
        <f t="shared" si="182"/>
        <v>0.57972972972972969</v>
      </c>
      <c r="AO333">
        <f t="shared" si="183"/>
        <v>0.65540540540540537</v>
      </c>
      <c r="AP333">
        <f t="shared" si="184"/>
        <v>0.75135135135135134</v>
      </c>
      <c r="AQ333">
        <f t="shared" si="185"/>
        <v>0.80540540540540539</v>
      </c>
      <c r="AR333">
        <f t="shared" si="186"/>
        <v>0.88513513513513509</v>
      </c>
      <c r="AS333">
        <f t="shared" si="187"/>
        <v>0.9756756756756757</v>
      </c>
      <c r="AT333">
        <f t="shared" si="188"/>
        <v>1</v>
      </c>
      <c r="AU333">
        <f t="shared" si="189"/>
        <v>0.9932432432432432</v>
      </c>
      <c r="AV333">
        <f t="shared" si="190"/>
        <v>0.98108108108108105</v>
      </c>
      <c r="AW333">
        <f t="shared" si="191"/>
        <v>0.97027027027027024</v>
      </c>
      <c r="AX333">
        <f t="shared" si="192"/>
        <v>0.94324324324324327</v>
      </c>
      <c r="AY333">
        <f t="shared" si="193"/>
        <v>0.91891891891891897</v>
      </c>
      <c r="AZ333">
        <f t="shared" si="194"/>
        <v>0.572972972972973</v>
      </c>
      <c r="BA333" s="8" t="s">
        <v>40</v>
      </c>
      <c r="BB333" t="str" cm="1">
        <f t="array" ref="BB333">_xlfn.SWITCH(MONTH($AA333),3,"봄",4,"봄",5,"봄",6,"여름",7,"여름",8,"여름",9,"가을",10,"가을",11,"가을",12,"겨울",1,"겨울",2,"겨울")</f>
        <v>가을</v>
      </c>
      <c r="BD333" t="str">
        <f t="shared" si="195"/>
        <v>휴일</v>
      </c>
      <c r="BE333" s="6">
        <f>[1]ptemp!$F333</f>
        <v>4</v>
      </c>
      <c r="BF333">
        <f>[1]solar!$E333</f>
        <v>7</v>
      </c>
      <c r="BG333" t="str">
        <f t="shared" si="196"/>
        <v>0</v>
      </c>
      <c r="BH333" s="11"/>
      <c r="BI333">
        <f t="shared" si="197"/>
        <v>7</v>
      </c>
      <c r="BJ333">
        <f t="shared" si="198"/>
        <v>2</v>
      </c>
      <c r="BK333">
        <f t="shared" si="199"/>
        <v>3</v>
      </c>
      <c r="BL333">
        <f t="shared" si="200"/>
        <v>12</v>
      </c>
      <c r="BM333">
        <f t="shared" si="201"/>
        <v>19</v>
      </c>
      <c r="BN333" s="11">
        <v>7.2</v>
      </c>
      <c r="BO333">
        <f t="shared" si="202"/>
        <v>3</v>
      </c>
      <c r="CE333" t="s">
        <v>82</v>
      </c>
      <c r="CF333">
        <v>5</v>
      </c>
      <c r="CG333">
        <v>18</v>
      </c>
      <c r="CH333" t="s">
        <v>81</v>
      </c>
      <c r="CI333">
        <v>12</v>
      </c>
      <c r="CJ333">
        <v>20</v>
      </c>
    </row>
    <row r="334" spans="1:88" ht="15.6">
      <c r="A334" s="2">
        <v>20211129</v>
      </c>
      <c r="B334" s="2">
        <v>632</v>
      </c>
      <c r="C334" s="2">
        <v>603</v>
      </c>
      <c r="D334" s="2">
        <v>584</v>
      </c>
      <c r="E334" s="2">
        <v>576</v>
      </c>
      <c r="F334" s="2">
        <v>581</v>
      </c>
      <c r="G334" s="2">
        <v>603</v>
      </c>
      <c r="H334" s="2">
        <v>636</v>
      </c>
      <c r="I334" s="2">
        <v>671</v>
      </c>
      <c r="J334" s="2">
        <v>650</v>
      </c>
      <c r="K334" s="2">
        <v>569</v>
      </c>
      <c r="L334" s="2">
        <v>532</v>
      </c>
      <c r="M334" s="2">
        <v>523</v>
      </c>
      <c r="N334" s="2">
        <v>524</v>
      </c>
      <c r="O334" s="2">
        <v>540</v>
      </c>
      <c r="P334" s="2">
        <v>576</v>
      </c>
      <c r="Q334" s="2">
        <v>643</v>
      </c>
      <c r="R334" s="2">
        <v>719</v>
      </c>
      <c r="S334" s="2">
        <v>763</v>
      </c>
      <c r="T334" s="2">
        <v>772</v>
      </c>
      <c r="U334" s="2">
        <v>760</v>
      </c>
      <c r="V334" s="2">
        <v>746</v>
      </c>
      <c r="W334" s="2">
        <v>724</v>
      </c>
      <c r="X334" s="2">
        <v>701</v>
      </c>
      <c r="Y334" s="2">
        <v>677</v>
      </c>
      <c r="AA334" s="4">
        <v>44529</v>
      </c>
      <c r="AB334">
        <f t="shared" si="170"/>
        <v>0.81865284974093266</v>
      </c>
      <c r="AC334">
        <f t="shared" si="171"/>
        <v>0.7810880829015544</v>
      </c>
      <c r="AD334">
        <f t="shared" si="172"/>
        <v>0.75647668393782386</v>
      </c>
      <c r="AE334">
        <f t="shared" si="173"/>
        <v>0.74611398963730569</v>
      </c>
      <c r="AF334">
        <f t="shared" si="174"/>
        <v>0.75259067357512954</v>
      </c>
      <c r="AG334">
        <f t="shared" si="175"/>
        <v>0.7810880829015544</v>
      </c>
      <c r="AH334">
        <f t="shared" si="176"/>
        <v>0.82383419689119175</v>
      </c>
      <c r="AI334">
        <f t="shared" si="177"/>
        <v>0.86917098445595853</v>
      </c>
      <c r="AJ334">
        <f t="shared" si="178"/>
        <v>0.84196891191709844</v>
      </c>
      <c r="AK334">
        <f t="shared" si="179"/>
        <v>0.73704663212435229</v>
      </c>
      <c r="AL334">
        <f t="shared" si="180"/>
        <v>0.68911917098445596</v>
      </c>
      <c r="AM334">
        <f t="shared" si="181"/>
        <v>0.67746113989637302</v>
      </c>
      <c r="AN334">
        <f t="shared" si="182"/>
        <v>0.67875647668393779</v>
      </c>
      <c r="AO334">
        <f t="shared" si="183"/>
        <v>0.69948186528497414</v>
      </c>
      <c r="AP334">
        <f t="shared" si="184"/>
        <v>0.74611398963730569</v>
      </c>
      <c r="AQ334">
        <f t="shared" si="185"/>
        <v>0.83290155440414504</v>
      </c>
      <c r="AR334">
        <f t="shared" si="186"/>
        <v>0.93134715025906734</v>
      </c>
      <c r="AS334">
        <f t="shared" si="187"/>
        <v>0.98834196891191706</v>
      </c>
      <c r="AT334">
        <f t="shared" si="188"/>
        <v>1</v>
      </c>
      <c r="AU334">
        <f t="shared" si="189"/>
        <v>0.98445595854922274</v>
      </c>
      <c r="AV334">
        <f t="shared" si="190"/>
        <v>0.96632124352331605</v>
      </c>
      <c r="AW334">
        <f t="shared" si="191"/>
        <v>0.93782383419689119</v>
      </c>
      <c r="AX334">
        <f t="shared" si="192"/>
        <v>0.90803108808290156</v>
      </c>
      <c r="AY334">
        <f t="shared" si="193"/>
        <v>0.87694300518134716</v>
      </c>
      <c r="AZ334">
        <f t="shared" si="194"/>
        <v>0.67746113989637302</v>
      </c>
      <c r="BA334" s="9" t="s">
        <v>34</v>
      </c>
      <c r="BB334" t="str" cm="1">
        <f t="array" ref="BB334">_xlfn.SWITCH(MONTH($AA334),3,"봄",4,"봄",5,"봄",6,"여름",7,"여름",8,"여름",9,"가을",10,"가을",11,"가을",12,"겨울",1,"겨울",2,"겨울")</f>
        <v>가을</v>
      </c>
      <c r="BD334" t="str">
        <f t="shared" si="195"/>
        <v/>
      </c>
      <c r="BE334" s="6">
        <f>[1]ptemp!$F334</f>
        <v>4</v>
      </c>
      <c r="BF334">
        <f>[1]solar!$E334</f>
        <v>6</v>
      </c>
      <c r="BG334" t="str">
        <f t="shared" si="196"/>
        <v>0</v>
      </c>
      <c r="BH334" s="11"/>
      <c r="BI334">
        <f t="shared" si="197"/>
        <v>1</v>
      </c>
      <c r="BJ334">
        <f t="shared" si="198"/>
        <v>0</v>
      </c>
      <c r="BK334">
        <f t="shared" si="199"/>
        <v>3</v>
      </c>
      <c r="BL334">
        <f t="shared" si="200"/>
        <v>12</v>
      </c>
      <c r="BM334">
        <f t="shared" si="201"/>
        <v>19</v>
      </c>
      <c r="BN334" s="11">
        <v>7.7</v>
      </c>
      <c r="BO334">
        <f t="shared" si="202"/>
        <v>4</v>
      </c>
      <c r="CE334" t="s">
        <v>82</v>
      </c>
      <c r="CF334">
        <v>5</v>
      </c>
      <c r="CG334">
        <v>19</v>
      </c>
      <c r="CH334" t="s">
        <v>81</v>
      </c>
      <c r="CI334">
        <v>12</v>
      </c>
      <c r="CJ334">
        <v>20</v>
      </c>
    </row>
    <row r="335" spans="1:88" ht="15.6">
      <c r="A335" s="2">
        <v>20211130</v>
      </c>
      <c r="B335" s="2">
        <v>625</v>
      </c>
      <c r="C335" s="2">
        <v>589</v>
      </c>
      <c r="D335" s="2">
        <v>568</v>
      </c>
      <c r="E335" s="2">
        <v>560</v>
      </c>
      <c r="F335" s="2">
        <v>562</v>
      </c>
      <c r="G335" s="2">
        <v>576</v>
      </c>
      <c r="H335" s="2">
        <v>610</v>
      </c>
      <c r="I335" s="2">
        <v>660</v>
      </c>
      <c r="J335" s="2">
        <v>708</v>
      </c>
      <c r="K335" s="2">
        <v>717</v>
      </c>
      <c r="L335" s="2">
        <v>694</v>
      </c>
      <c r="M335" s="2">
        <v>745</v>
      </c>
      <c r="N335" s="2">
        <v>748</v>
      </c>
      <c r="O335" s="2">
        <v>748</v>
      </c>
      <c r="P335" s="2">
        <v>745</v>
      </c>
      <c r="Q335" s="2">
        <v>768</v>
      </c>
      <c r="R335" s="2">
        <v>784</v>
      </c>
      <c r="S335" s="2">
        <v>816</v>
      </c>
      <c r="T335" s="2">
        <v>813</v>
      </c>
      <c r="U335" s="2">
        <v>804</v>
      </c>
      <c r="V335" s="2">
        <v>784</v>
      </c>
      <c r="W335" s="2">
        <v>755</v>
      </c>
      <c r="X335" s="2">
        <v>730</v>
      </c>
      <c r="Y335" s="2">
        <v>716</v>
      </c>
      <c r="AA335" s="4">
        <v>44530</v>
      </c>
      <c r="AB335">
        <f t="shared" si="170"/>
        <v>0.76593137254901966</v>
      </c>
      <c r="AC335">
        <f t="shared" si="171"/>
        <v>0.72181372549019607</v>
      </c>
      <c r="AD335">
        <f t="shared" si="172"/>
        <v>0.69607843137254899</v>
      </c>
      <c r="AE335">
        <f t="shared" si="173"/>
        <v>0.68627450980392157</v>
      </c>
      <c r="AF335">
        <f t="shared" si="174"/>
        <v>0.68872549019607843</v>
      </c>
      <c r="AG335">
        <f t="shared" si="175"/>
        <v>0.70588235294117652</v>
      </c>
      <c r="AH335">
        <f t="shared" si="176"/>
        <v>0.74754901960784315</v>
      </c>
      <c r="AI335">
        <f t="shared" si="177"/>
        <v>0.80882352941176472</v>
      </c>
      <c r="AJ335">
        <f t="shared" si="178"/>
        <v>0.86764705882352944</v>
      </c>
      <c r="AK335">
        <f t="shared" si="179"/>
        <v>0.87867647058823528</v>
      </c>
      <c r="AL335">
        <f t="shared" si="180"/>
        <v>0.85049019607843135</v>
      </c>
      <c r="AM335">
        <f t="shared" si="181"/>
        <v>0.91299019607843135</v>
      </c>
      <c r="AN335">
        <f t="shared" si="182"/>
        <v>0.91666666666666663</v>
      </c>
      <c r="AO335">
        <f t="shared" si="183"/>
        <v>0.91666666666666663</v>
      </c>
      <c r="AP335">
        <f t="shared" si="184"/>
        <v>0.91299019607843135</v>
      </c>
      <c r="AQ335">
        <f t="shared" si="185"/>
        <v>0.94117647058823528</v>
      </c>
      <c r="AR335">
        <f t="shared" si="186"/>
        <v>0.96078431372549022</v>
      </c>
      <c r="AS335">
        <f t="shared" si="187"/>
        <v>1</v>
      </c>
      <c r="AT335">
        <f t="shared" si="188"/>
        <v>0.99632352941176472</v>
      </c>
      <c r="AU335">
        <f t="shared" si="189"/>
        <v>0.98529411764705888</v>
      </c>
      <c r="AV335">
        <f t="shared" si="190"/>
        <v>0.96078431372549022</v>
      </c>
      <c r="AW335">
        <f t="shared" si="191"/>
        <v>0.92524509803921573</v>
      </c>
      <c r="AX335">
        <f t="shared" si="192"/>
        <v>0.89460784313725494</v>
      </c>
      <c r="AY335">
        <f t="shared" si="193"/>
        <v>0.87745098039215685</v>
      </c>
      <c r="AZ335">
        <f t="shared" si="194"/>
        <v>0.68627450980392157</v>
      </c>
      <c r="BA335" s="6" t="s">
        <v>35</v>
      </c>
      <c r="BB335" t="str" cm="1">
        <f t="array" ref="BB335">_xlfn.SWITCH(MONTH($AA335),3,"봄",4,"봄",5,"봄",6,"여름",7,"여름",8,"여름",9,"가을",10,"가을",11,"가을",12,"겨울",1,"겨울",2,"겨울")</f>
        <v>가을</v>
      </c>
      <c r="BD335" t="str">
        <f t="shared" si="195"/>
        <v/>
      </c>
      <c r="BE335" s="6">
        <f>[1]ptemp!$F335</f>
        <v>3</v>
      </c>
      <c r="BF335">
        <f>[1]solar!$E335</f>
        <v>1</v>
      </c>
      <c r="BG335" t="str">
        <f t="shared" si="196"/>
        <v>1</v>
      </c>
      <c r="BH335" s="11">
        <v>10.4</v>
      </c>
      <c r="BI335">
        <f t="shared" si="197"/>
        <v>2</v>
      </c>
      <c r="BJ335">
        <f t="shared" si="198"/>
        <v>0</v>
      </c>
      <c r="BK335">
        <f t="shared" si="199"/>
        <v>3</v>
      </c>
      <c r="BL335">
        <f t="shared" si="200"/>
        <v>4</v>
      </c>
      <c r="BM335">
        <f t="shared" si="201"/>
        <v>18</v>
      </c>
      <c r="BN335" s="11">
        <v>3.8</v>
      </c>
      <c r="BO335">
        <f t="shared" si="202"/>
        <v>3</v>
      </c>
      <c r="CE335" t="s">
        <v>82</v>
      </c>
      <c r="CF335">
        <v>5</v>
      </c>
      <c r="CG335">
        <v>19</v>
      </c>
      <c r="CH335" t="s">
        <v>81</v>
      </c>
      <c r="CI335">
        <v>12</v>
      </c>
      <c r="CJ335">
        <v>21</v>
      </c>
    </row>
    <row r="336" spans="1:88" ht="15.6">
      <c r="A336" s="2">
        <v>20211201</v>
      </c>
      <c r="B336" s="2">
        <v>671</v>
      </c>
      <c r="C336" s="2">
        <v>634</v>
      </c>
      <c r="D336" s="2">
        <v>615</v>
      </c>
      <c r="E336" s="2">
        <v>605</v>
      </c>
      <c r="F336" s="2">
        <v>611</v>
      </c>
      <c r="G336" s="2">
        <v>630</v>
      </c>
      <c r="H336" s="2">
        <v>667</v>
      </c>
      <c r="I336" s="2">
        <v>719</v>
      </c>
      <c r="J336" s="2">
        <v>755</v>
      </c>
      <c r="K336" s="2">
        <v>744</v>
      </c>
      <c r="L336" s="2">
        <v>728</v>
      </c>
      <c r="M336" s="2">
        <v>725</v>
      </c>
      <c r="N336" s="2">
        <v>716</v>
      </c>
      <c r="O336" s="2">
        <v>736</v>
      </c>
      <c r="P336" s="2">
        <v>758</v>
      </c>
      <c r="Q336" s="2">
        <v>793</v>
      </c>
      <c r="R336" s="2">
        <v>837</v>
      </c>
      <c r="S336" s="2">
        <v>873</v>
      </c>
      <c r="T336" s="2">
        <v>865</v>
      </c>
      <c r="U336" s="2">
        <v>841</v>
      </c>
      <c r="V336" s="2">
        <v>816</v>
      </c>
      <c r="W336" s="2">
        <v>783</v>
      </c>
      <c r="X336" s="2">
        <v>758</v>
      </c>
      <c r="Y336" s="2">
        <v>735</v>
      </c>
      <c r="AA336" s="4">
        <v>44531</v>
      </c>
      <c r="AB336">
        <f t="shared" si="170"/>
        <v>0.76861397479954185</v>
      </c>
      <c r="AC336">
        <f t="shared" si="171"/>
        <v>0.72623138602520043</v>
      </c>
      <c r="AD336">
        <f t="shared" si="172"/>
        <v>0.70446735395189009</v>
      </c>
      <c r="AE336">
        <f t="shared" si="173"/>
        <v>0.69301260022909505</v>
      </c>
      <c r="AF336">
        <f t="shared" si="174"/>
        <v>0.69988545246277201</v>
      </c>
      <c r="AG336">
        <f t="shared" si="175"/>
        <v>0.72164948453608246</v>
      </c>
      <c r="AH336">
        <f t="shared" si="176"/>
        <v>0.76403207331042378</v>
      </c>
      <c r="AI336">
        <f t="shared" si="177"/>
        <v>0.82359679266895758</v>
      </c>
      <c r="AJ336">
        <f t="shared" si="178"/>
        <v>0.86483390607101951</v>
      </c>
      <c r="AK336">
        <f t="shared" si="179"/>
        <v>0.85223367697594499</v>
      </c>
      <c r="AL336">
        <f t="shared" si="180"/>
        <v>0.83390607101947312</v>
      </c>
      <c r="AM336">
        <f t="shared" si="181"/>
        <v>0.83046964490263464</v>
      </c>
      <c r="AN336">
        <f t="shared" si="182"/>
        <v>0.8201603665521191</v>
      </c>
      <c r="AO336">
        <f t="shared" si="183"/>
        <v>0.84306987399770905</v>
      </c>
      <c r="AP336">
        <f t="shared" si="184"/>
        <v>0.86827033218785798</v>
      </c>
      <c r="AQ336">
        <f t="shared" si="185"/>
        <v>0.90836197021764031</v>
      </c>
      <c r="AR336">
        <f t="shared" si="186"/>
        <v>0.95876288659793818</v>
      </c>
      <c r="AS336">
        <f t="shared" si="187"/>
        <v>1</v>
      </c>
      <c r="AT336">
        <f t="shared" si="188"/>
        <v>0.99083619702176406</v>
      </c>
      <c r="AU336">
        <f t="shared" si="189"/>
        <v>0.96334478808705615</v>
      </c>
      <c r="AV336">
        <f t="shared" si="190"/>
        <v>0.93470790378006874</v>
      </c>
      <c r="AW336">
        <f t="shared" si="191"/>
        <v>0.89690721649484539</v>
      </c>
      <c r="AX336">
        <f t="shared" si="192"/>
        <v>0.86827033218785798</v>
      </c>
      <c r="AY336">
        <f t="shared" si="193"/>
        <v>0.84192439862542956</v>
      </c>
      <c r="AZ336">
        <f t="shared" si="194"/>
        <v>0.69301260022909505</v>
      </c>
      <c r="BA336" s="8" t="s">
        <v>36</v>
      </c>
      <c r="BB336" t="str" cm="1">
        <f t="array" ref="BB336">_xlfn.SWITCH(MONTH($AA336),3,"봄",4,"봄",5,"봄",6,"여름",7,"여름",8,"여름",9,"가을",10,"가을",11,"가을",12,"겨울",1,"겨울",2,"겨울")</f>
        <v>겨울</v>
      </c>
      <c r="BD336" t="str">
        <f t="shared" si="195"/>
        <v/>
      </c>
      <c r="BE336" s="6">
        <f>[1]ptemp!$F336</f>
        <v>3</v>
      </c>
      <c r="BF336">
        <f>[1]solar!$E336</f>
        <v>2</v>
      </c>
      <c r="BG336" t="str">
        <f t="shared" si="196"/>
        <v>1</v>
      </c>
      <c r="BH336" s="11">
        <v>1</v>
      </c>
      <c r="BI336">
        <f t="shared" si="197"/>
        <v>3</v>
      </c>
      <c r="BJ336">
        <f t="shared" si="198"/>
        <v>0</v>
      </c>
      <c r="BK336">
        <f t="shared" si="199"/>
        <v>4</v>
      </c>
      <c r="BL336">
        <f t="shared" si="200"/>
        <v>4</v>
      </c>
      <c r="BM336">
        <f t="shared" si="201"/>
        <v>18</v>
      </c>
      <c r="BN336" s="11">
        <v>2.4</v>
      </c>
      <c r="BO336">
        <f t="shared" si="202"/>
        <v>2</v>
      </c>
      <c r="CE336" t="s">
        <v>82</v>
      </c>
      <c r="CF336">
        <v>5</v>
      </c>
      <c r="CG336">
        <v>11</v>
      </c>
      <c r="CH336" t="s">
        <v>81</v>
      </c>
      <c r="CI336">
        <v>12</v>
      </c>
      <c r="CJ336">
        <v>21</v>
      </c>
    </row>
    <row r="337" spans="1:88" ht="15.6">
      <c r="A337" s="2">
        <v>20211202</v>
      </c>
      <c r="B337" s="2">
        <v>684</v>
      </c>
      <c r="C337" s="2">
        <v>648</v>
      </c>
      <c r="D337" s="2">
        <v>624</v>
      </c>
      <c r="E337" s="2">
        <v>615</v>
      </c>
      <c r="F337" s="2">
        <v>615</v>
      </c>
      <c r="G337" s="2">
        <v>632</v>
      </c>
      <c r="H337" s="2">
        <v>667</v>
      </c>
      <c r="I337" s="2">
        <v>712</v>
      </c>
      <c r="J337" s="2">
        <v>747</v>
      </c>
      <c r="K337" s="2">
        <v>716</v>
      </c>
      <c r="L337" s="2">
        <v>747</v>
      </c>
      <c r="M337" s="2">
        <v>716</v>
      </c>
      <c r="N337" s="2">
        <v>666</v>
      </c>
      <c r="O337" s="2">
        <v>713</v>
      </c>
      <c r="P337" s="2">
        <v>722</v>
      </c>
      <c r="Q337" s="2">
        <v>741</v>
      </c>
      <c r="R337" s="2">
        <v>802</v>
      </c>
      <c r="S337" s="2">
        <v>848</v>
      </c>
      <c r="T337" s="2">
        <v>850</v>
      </c>
      <c r="U337" s="2">
        <v>830</v>
      </c>
      <c r="V337" s="2">
        <v>813</v>
      </c>
      <c r="W337" s="2">
        <v>777</v>
      </c>
      <c r="X337" s="2">
        <v>758</v>
      </c>
      <c r="Y337" s="2">
        <v>745</v>
      </c>
      <c r="AA337" s="4">
        <v>44532</v>
      </c>
      <c r="AB337">
        <f t="shared" si="170"/>
        <v>0.80470588235294116</v>
      </c>
      <c r="AC337">
        <f t="shared" si="171"/>
        <v>0.76235294117647057</v>
      </c>
      <c r="AD337">
        <f t="shared" si="172"/>
        <v>0.73411764705882354</v>
      </c>
      <c r="AE337">
        <f t="shared" si="173"/>
        <v>0.72352941176470587</v>
      </c>
      <c r="AF337">
        <f t="shared" si="174"/>
        <v>0.72352941176470587</v>
      </c>
      <c r="AG337">
        <f t="shared" si="175"/>
        <v>0.74352941176470588</v>
      </c>
      <c r="AH337">
        <f t="shared" si="176"/>
        <v>0.78470588235294114</v>
      </c>
      <c r="AI337">
        <f t="shared" si="177"/>
        <v>0.83764705882352941</v>
      </c>
      <c r="AJ337">
        <f t="shared" si="178"/>
        <v>0.87882352941176467</v>
      </c>
      <c r="AK337">
        <f t="shared" si="179"/>
        <v>0.84235294117647064</v>
      </c>
      <c r="AL337">
        <f t="shared" si="180"/>
        <v>0.87882352941176467</v>
      </c>
      <c r="AM337">
        <f t="shared" si="181"/>
        <v>0.84235294117647064</v>
      </c>
      <c r="AN337">
        <f t="shared" si="182"/>
        <v>0.78352941176470592</v>
      </c>
      <c r="AO337">
        <f t="shared" si="183"/>
        <v>0.83882352941176475</v>
      </c>
      <c r="AP337">
        <f t="shared" si="184"/>
        <v>0.84941176470588231</v>
      </c>
      <c r="AQ337">
        <f t="shared" si="185"/>
        <v>0.87176470588235289</v>
      </c>
      <c r="AR337">
        <f t="shared" si="186"/>
        <v>0.94352941176470584</v>
      </c>
      <c r="AS337">
        <f t="shared" si="187"/>
        <v>0.99764705882352944</v>
      </c>
      <c r="AT337">
        <f t="shared" si="188"/>
        <v>1</v>
      </c>
      <c r="AU337">
        <f t="shared" si="189"/>
        <v>0.97647058823529409</v>
      </c>
      <c r="AV337">
        <f t="shared" si="190"/>
        <v>0.95647058823529407</v>
      </c>
      <c r="AW337">
        <f t="shared" si="191"/>
        <v>0.91411764705882348</v>
      </c>
      <c r="AX337">
        <f t="shared" si="192"/>
        <v>0.8917647058823529</v>
      </c>
      <c r="AY337">
        <f t="shared" si="193"/>
        <v>0.87647058823529411</v>
      </c>
      <c r="AZ337">
        <f t="shared" si="194"/>
        <v>0.72352941176470587</v>
      </c>
      <c r="BA337" s="9" t="s">
        <v>37</v>
      </c>
      <c r="BB337" t="str" cm="1">
        <f t="array" ref="BB337">_xlfn.SWITCH(MONTH($AA337),3,"봄",4,"봄",5,"봄",6,"여름",7,"여름",8,"여름",9,"가을",10,"가을",11,"가을",12,"겨울",1,"겨울",2,"겨울")</f>
        <v>겨울</v>
      </c>
      <c r="BD337" t="str">
        <f t="shared" si="195"/>
        <v/>
      </c>
      <c r="BE337" s="6">
        <f>[1]ptemp!$F337</f>
        <v>3</v>
      </c>
      <c r="BF337">
        <f>[1]solar!$E337</f>
        <v>2</v>
      </c>
      <c r="BG337" t="str">
        <f t="shared" si="196"/>
        <v>1</v>
      </c>
      <c r="BH337" s="11">
        <v>1.1000000000000001</v>
      </c>
      <c r="BI337">
        <f t="shared" si="197"/>
        <v>4</v>
      </c>
      <c r="BJ337">
        <f t="shared" si="198"/>
        <v>0</v>
      </c>
      <c r="BK337">
        <f t="shared" si="199"/>
        <v>4</v>
      </c>
      <c r="BL337">
        <f t="shared" si="200"/>
        <v>4</v>
      </c>
      <c r="BM337">
        <f t="shared" si="201"/>
        <v>19</v>
      </c>
      <c r="BN337" s="11">
        <v>4.3</v>
      </c>
      <c r="BO337">
        <f t="shared" si="202"/>
        <v>3</v>
      </c>
      <c r="CE337" t="s">
        <v>82</v>
      </c>
      <c r="CF337">
        <v>5</v>
      </c>
      <c r="CG337">
        <v>13</v>
      </c>
      <c r="CH337" t="s">
        <v>81</v>
      </c>
      <c r="CI337">
        <v>10</v>
      </c>
      <c r="CJ337">
        <v>20</v>
      </c>
    </row>
    <row r="338" spans="1:88" ht="15.6">
      <c r="A338" s="2">
        <v>20211203</v>
      </c>
      <c r="B338" s="2">
        <v>693</v>
      </c>
      <c r="C338" s="2">
        <v>655</v>
      </c>
      <c r="D338" s="2">
        <v>628</v>
      </c>
      <c r="E338" s="2">
        <v>613</v>
      </c>
      <c r="F338" s="2">
        <v>615</v>
      </c>
      <c r="G338" s="2">
        <v>637</v>
      </c>
      <c r="H338" s="2">
        <v>669</v>
      </c>
      <c r="I338" s="2">
        <v>715</v>
      </c>
      <c r="J338" s="2">
        <v>707</v>
      </c>
      <c r="K338" s="2">
        <v>696</v>
      </c>
      <c r="L338" s="2">
        <v>659</v>
      </c>
      <c r="M338" s="2">
        <v>579</v>
      </c>
      <c r="N338" s="2">
        <v>569</v>
      </c>
      <c r="O338" s="2">
        <v>611</v>
      </c>
      <c r="P338" s="2">
        <v>706</v>
      </c>
      <c r="Q338" s="2">
        <v>741</v>
      </c>
      <c r="R338" s="2">
        <v>792</v>
      </c>
      <c r="S338" s="2">
        <v>829</v>
      </c>
      <c r="T338" s="2">
        <v>830</v>
      </c>
      <c r="U338" s="2">
        <v>811</v>
      </c>
      <c r="V338" s="2">
        <v>801</v>
      </c>
      <c r="W338" s="2">
        <v>777</v>
      </c>
      <c r="X338" s="2">
        <v>757</v>
      </c>
      <c r="Y338" s="2">
        <v>743</v>
      </c>
      <c r="AA338" s="4">
        <v>44533</v>
      </c>
      <c r="AB338">
        <f t="shared" si="170"/>
        <v>0.83493975903614459</v>
      </c>
      <c r="AC338">
        <f t="shared" si="171"/>
        <v>0.78915662650602414</v>
      </c>
      <c r="AD338">
        <f t="shared" si="172"/>
        <v>0.75662650602409642</v>
      </c>
      <c r="AE338">
        <f t="shared" si="173"/>
        <v>0.73855421686746991</v>
      </c>
      <c r="AF338">
        <f t="shared" si="174"/>
        <v>0.74096385542168675</v>
      </c>
      <c r="AG338">
        <f t="shared" si="175"/>
        <v>0.76746987951807233</v>
      </c>
      <c r="AH338">
        <f t="shared" si="176"/>
        <v>0.80602409638554218</v>
      </c>
      <c r="AI338">
        <f t="shared" si="177"/>
        <v>0.86144578313253017</v>
      </c>
      <c r="AJ338">
        <f t="shared" si="178"/>
        <v>0.85180722891566263</v>
      </c>
      <c r="AK338">
        <f t="shared" si="179"/>
        <v>0.83855421686746989</v>
      </c>
      <c r="AL338">
        <f t="shared" si="180"/>
        <v>0.7939759036144578</v>
      </c>
      <c r="AM338">
        <f t="shared" si="181"/>
        <v>0.69759036144578312</v>
      </c>
      <c r="AN338">
        <f t="shared" si="182"/>
        <v>0.68554216867469875</v>
      </c>
      <c r="AO338">
        <f t="shared" si="183"/>
        <v>0.73614457831325297</v>
      </c>
      <c r="AP338">
        <f t="shared" si="184"/>
        <v>0.85060240963855427</v>
      </c>
      <c r="AQ338">
        <f t="shared" si="185"/>
        <v>0.89277108433734942</v>
      </c>
      <c r="AR338">
        <f t="shared" si="186"/>
        <v>0.95421686746987955</v>
      </c>
      <c r="AS338">
        <f t="shared" si="187"/>
        <v>0.99879518072289153</v>
      </c>
      <c r="AT338">
        <f t="shared" si="188"/>
        <v>1</v>
      </c>
      <c r="AU338">
        <f t="shared" si="189"/>
        <v>0.97710843373493972</v>
      </c>
      <c r="AV338">
        <f t="shared" si="190"/>
        <v>0.96506024096385545</v>
      </c>
      <c r="AW338">
        <f t="shared" si="191"/>
        <v>0.93614457831325304</v>
      </c>
      <c r="AX338">
        <f t="shared" si="192"/>
        <v>0.91204819277108429</v>
      </c>
      <c r="AY338">
        <f t="shared" si="193"/>
        <v>0.89518072289156625</v>
      </c>
      <c r="AZ338">
        <f t="shared" si="194"/>
        <v>0.68554216867469875</v>
      </c>
      <c r="BA338" s="6" t="s">
        <v>38</v>
      </c>
      <c r="BB338" t="str" cm="1">
        <f t="array" ref="BB338">_xlfn.SWITCH(MONTH($AA338),3,"봄",4,"봄",5,"봄",6,"여름",7,"여름",8,"여름",9,"가을",10,"가을",11,"가을",12,"겨울",1,"겨울",2,"겨울")</f>
        <v>겨울</v>
      </c>
      <c r="BD338" t="str">
        <f t="shared" si="195"/>
        <v/>
      </c>
      <c r="BE338" s="6">
        <f>[1]ptemp!$F338</f>
        <v>4</v>
      </c>
      <c r="BF338">
        <f>[1]solar!$E338</f>
        <v>4</v>
      </c>
      <c r="BG338" t="str">
        <f t="shared" si="196"/>
        <v>0</v>
      </c>
      <c r="BH338" s="11"/>
      <c r="BI338">
        <f t="shared" si="197"/>
        <v>5</v>
      </c>
      <c r="BJ338">
        <f t="shared" si="198"/>
        <v>0</v>
      </c>
      <c r="BK338">
        <f t="shared" si="199"/>
        <v>4</v>
      </c>
      <c r="BL338">
        <f t="shared" si="200"/>
        <v>13</v>
      </c>
      <c r="BM338">
        <f t="shared" si="201"/>
        <v>19</v>
      </c>
      <c r="BN338" s="11">
        <v>5.3</v>
      </c>
      <c r="BO338">
        <f t="shared" si="202"/>
        <v>3</v>
      </c>
      <c r="CE338" t="s">
        <v>82</v>
      </c>
      <c r="CF338">
        <v>5</v>
      </c>
      <c r="CG338">
        <v>19</v>
      </c>
      <c r="CH338" t="s">
        <v>81</v>
      </c>
      <c r="CI338">
        <v>11</v>
      </c>
      <c r="CJ338">
        <v>21</v>
      </c>
    </row>
    <row r="339" spans="1:88" ht="15.6">
      <c r="A339" s="2">
        <v>20211204</v>
      </c>
      <c r="B339" s="2">
        <v>691</v>
      </c>
      <c r="C339" s="2">
        <v>650</v>
      </c>
      <c r="D339" s="2">
        <v>621</v>
      </c>
      <c r="E339" s="2">
        <v>611</v>
      </c>
      <c r="F339" s="2">
        <v>612</v>
      </c>
      <c r="G339" s="2">
        <v>628</v>
      </c>
      <c r="H339" s="2">
        <v>652</v>
      </c>
      <c r="I339" s="2">
        <v>678</v>
      </c>
      <c r="J339" s="2">
        <v>694</v>
      </c>
      <c r="K339" s="2">
        <v>564</v>
      </c>
      <c r="L339" s="2">
        <v>502</v>
      </c>
      <c r="M339" s="2">
        <v>493</v>
      </c>
      <c r="N339" s="2">
        <v>513</v>
      </c>
      <c r="O339" s="2">
        <v>518</v>
      </c>
      <c r="P339" s="2">
        <v>555</v>
      </c>
      <c r="Q339" s="2">
        <v>649</v>
      </c>
      <c r="R339" s="2">
        <v>725</v>
      </c>
      <c r="S339" s="2">
        <v>781</v>
      </c>
      <c r="T339" s="2">
        <v>786</v>
      </c>
      <c r="U339" s="2">
        <v>772</v>
      </c>
      <c r="V339" s="2">
        <v>762</v>
      </c>
      <c r="W339" s="2">
        <v>750</v>
      </c>
      <c r="X339" s="2">
        <v>734</v>
      </c>
      <c r="Y339" s="2">
        <v>722</v>
      </c>
      <c r="AA339" s="4">
        <v>44534</v>
      </c>
      <c r="AB339">
        <f t="shared" si="170"/>
        <v>0.87913486005089059</v>
      </c>
      <c r="AC339">
        <f t="shared" si="171"/>
        <v>0.82697201017811706</v>
      </c>
      <c r="AD339">
        <f t="shared" si="172"/>
        <v>0.79007633587786263</v>
      </c>
      <c r="AE339">
        <f t="shared" si="173"/>
        <v>0.77735368956743001</v>
      </c>
      <c r="AF339">
        <f t="shared" si="174"/>
        <v>0.77862595419847325</v>
      </c>
      <c r="AG339">
        <f t="shared" si="175"/>
        <v>0.79898218829516543</v>
      </c>
      <c r="AH339">
        <f t="shared" si="176"/>
        <v>0.82951653944020354</v>
      </c>
      <c r="AI339">
        <f t="shared" si="177"/>
        <v>0.86259541984732824</v>
      </c>
      <c r="AJ339">
        <f t="shared" si="178"/>
        <v>0.88295165394402031</v>
      </c>
      <c r="AK339">
        <f t="shared" si="179"/>
        <v>0.71755725190839692</v>
      </c>
      <c r="AL339">
        <f t="shared" si="180"/>
        <v>0.638676844783715</v>
      </c>
      <c r="AM339">
        <f t="shared" si="181"/>
        <v>0.62722646310432573</v>
      </c>
      <c r="AN339">
        <f t="shared" si="182"/>
        <v>0.65267175572519087</v>
      </c>
      <c r="AO339">
        <f t="shared" si="183"/>
        <v>0.65903307888040707</v>
      </c>
      <c r="AP339">
        <f t="shared" si="184"/>
        <v>0.70610687022900764</v>
      </c>
      <c r="AQ339">
        <f t="shared" si="185"/>
        <v>0.82569974554707382</v>
      </c>
      <c r="AR339">
        <f t="shared" si="186"/>
        <v>0.92239185750636132</v>
      </c>
      <c r="AS339">
        <f t="shared" si="187"/>
        <v>0.99363867684478369</v>
      </c>
      <c r="AT339">
        <f t="shared" si="188"/>
        <v>1</v>
      </c>
      <c r="AU339">
        <f t="shared" si="189"/>
        <v>0.98218829516539441</v>
      </c>
      <c r="AV339">
        <f t="shared" si="190"/>
        <v>0.96946564885496178</v>
      </c>
      <c r="AW339">
        <f t="shared" si="191"/>
        <v>0.95419847328244278</v>
      </c>
      <c r="AX339">
        <f t="shared" si="192"/>
        <v>0.9338422391857506</v>
      </c>
      <c r="AY339">
        <f t="shared" si="193"/>
        <v>0.9185750636132316</v>
      </c>
      <c r="AZ339">
        <f t="shared" si="194"/>
        <v>0.62722646310432573</v>
      </c>
      <c r="BA339" s="8" t="s">
        <v>39</v>
      </c>
      <c r="BB339" t="str" cm="1">
        <f t="array" ref="BB339">_xlfn.SWITCH(MONTH($AA339),3,"봄",4,"봄",5,"봄",6,"여름",7,"여름",8,"여름",9,"가을",10,"가을",11,"가을",12,"겨울",1,"겨울",2,"겨울")</f>
        <v>겨울</v>
      </c>
      <c r="BD339" t="str">
        <f t="shared" si="195"/>
        <v>휴일</v>
      </c>
      <c r="BE339" s="6">
        <f>[1]ptemp!$F339</f>
        <v>4</v>
      </c>
      <c r="BF339">
        <f>[1]solar!$E339</f>
        <v>7</v>
      </c>
      <c r="BG339" t="str">
        <f t="shared" si="196"/>
        <v>0</v>
      </c>
      <c r="BH339" s="11"/>
      <c r="BI339">
        <f t="shared" si="197"/>
        <v>6</v>
      </c>
      <c r="BJ339">
        <f t="shared" si="198"/>
        <v>1</v>
      </c>
      <c r="BK339">
        <f t="shared" si="199"/>
        <v>4</v>
      </c>
      <c r="BL339">
        <f t="shared" si="200"/>
        <v>12</v>
      </c>
      <c r="BM339">
        <f t="shared" si="201"/>
        <v>19</v>
      </c>
      <c r="BN339" s="11">
        <v>5.7</v>
      </c>
      <c r="BO339">
        <f t="shared" si="202"/>
        <v>3</v>
      </c>
      <c r="CE339" t="s">
        <v>82</v>
      </c>
      <c r="CF339">
        <v>5</v>
      </c>
      <c r="CG339">
        <v>18</v>
      </c>
      <c r="CH339" t="s">
        <v>81</v>
      </c>
      <c r="CI339">
        <v>10</v>
      </c>
      <c r="CJ339">
        <v>21</v>
      </c>
    </row>
    <row r="340" spans="1:88" ht="15.6">
      <c r="A340" s="2">
        <v>20211205</v>
      </c>
      <c r="B340" s="2">
        <v>676</v>
      </c>
      <c r="C340" s="2">
        <v>642</v>
      </c>
      <c r="D340" s="2">
        <v>616</v>
      </c>
      <c r="E340" s="2">
        <v>608</v>
      </c>
      <c r="F340" s="2">
        <v>613</v>
      </c>
      <c r="G340" s="2">
        <v>627</v>
      </c>
      <c r="H340" s="2">
        <v>642</v>
      </c>
      <c r="I340" s="2">
        <v>649</v>
      </c>
      <c r="J340" s="2">
        <v>616</v>
      </c>
      <c r="K340" s="2">
        <v>560</v>
      </c>
      <c r="L340" s="2">
        <v>530</v>
      </c>
      <c r="M340" s="2">
        <v>541</v>
      </c>
      <c r="N340" s="2">
        <v>497</v>
      </c>
      <c r="O340" s="2">
        <v>494</v>
      </c>
      <c r="P340" s="2">
        <v>519</v>
      </c>
      <c r="Q340" s="2">
        <v>597</v>
      </c>
      <c r="R340" s="2">
        <v>702</v>
      </c>
      <c r="S340" s="2">
        <v>768</v>
      </c>
      <c r="T340" s="2">
        <v>791</v>
      </c>
      <c r="U340" s="2">
        <v>786</v>
      </c>
      <c r="V340" s="2">
        <v>774</v>
      </c>
      <c r="W340" s="2">
        <v>758</v>
      </c>
      <c r="X340" s="2">
        <v>738</v>
      </c>
      <c r="Y340" s="2">
        <v>721</v>
      </c>
      <c r="AA340" s="4">
        <v>44535</v>
      </c>
      <c r="AB340">
        <f t="shared" si="170"/>
        <v>0.85461441213653599</v>
      </c>
      <c r="AC340">
        <f t="shared" si="171"/>
        <v>0.81163084702907706</v>
      </c>
      <c r="AD340">
        <f t="shared" si="172"/>
        <v>0.77876106194690264</v>
      </c>
      <c r="AE340">
        <f t="shared" si="173"/>
        <v>0.76864728192161824</v>
      </c>
      <c r="AF340">
        <f t="shared" si="174"/>
        <v>0.77496839443742094</v>
      </c>
      <c r="AG340">
        <f t="shared" si="175"/>
        <v>0.79266750948166875</v>
      </c>
      <c r="AH340">
        <f t="shared" si="176"/>
        <v>0.81163084702907706</v>
      </c>
      <c r="AI340">
        <f t="shared" si="177"/>
        <v>0.82048040455120097</v>
      </c>
      <c r="AJ340">
        <f t="shared" si="178"/>
        <v>0.77876106194690264</v>
      </c>
      <c r="AK340">
        <f t="shared" si="179"/>
        <v>0.70796460176991149</v>
      </c>
      <c r="AL340">
        <f t="shared" si="180"/>
        <v>0.67003792667509476</v>
      </c>
      <c r="AM340">
        <f t="shared" si="181"/>
        <v>0.68394437420986098</v>
      </c>
      <c r="AN340">
        <f t="shared" si="182"/>
        <v>0.62831858407079644</v>
      </c>
      <c r="AO340">
        <f t="shared" si="183"/>
        <v>0.62452591656131484</v>
      </c>
      <c r="AP340">
        <f t="shared" si="184"/>
        <v>0.65613147914032866</v>
      </c>
      <c r="AQ340">
        <f t="shared" si="185"/>
        <v>0.75474083438685213</v>
      </c>
      <c r="AR340">
        <f t="shared" si="186"/>
        <v>0.88748419721871052</v>
      </c>
      <c r="AS340">
        <f t="shared" si="187"/>
        <v>0.97092288242730718</v>
      </c>
      <c r="AT340">
        <f t="shared" si="188"/>
        <v>1</v>
      </c>
      <c r="AU340">
        <f t="shared" si="189"/>
        <v>0.99367888748419719</v>
      </c>
      <c r="AV340">
        <f t="shared" si="190"/>
        <v>0.97850821744627059</v>
      </c>
      <c r="AW340">
        <f t="shared" si="191"/>
        <v>0.95828065739570167</v>
      </c>
      <c r="AX340">
        <f t="shared" si="192"/>
        <v>0.93299620733249056</v>
      </c>
      <c r="AY340">
        <f t="shared" si="193"/>
        <v>0.91150442477876104</v>
      </c>
      <c r="AZ340">
        <f t="shared" si="194"/>
        <v>0.62452591656131484</v>
      </c>
      <c r="BA340" s="9" t="s">
        <v>40</v>
      </c>
      <c r="BB340" t="str" cm="1">
        <f t="array" ref="BB340">_xlfn.SWITCH(MONTH($AA340),3,"봄",4,"봄",5,"봄",6,"여름",7,"여름",8,"여름",9,"가을",10,"가을",11,"가을",12,"겨울",1,"겨울",2,"겨울")</f>
        <v>겨울</v>
      </c>
      <c r="BD340" t="str">
        <f t="shared" si="195"/>
        <v>휴일</v>
      </c>
      <c r="BE340" s="6">
        <f>[1]ptemp!$F340</f>
        <v>4</v>
      </c>
      <c r="BF340">
        <f>[1]solar!$E340</f>
        <v>7</v>
      </c>
      <c r="BG340" t="str">
        <f t="shared" si="196"/>
        <v>0</v>
      </c>
      <c r="BH340" s="11"/>
      <c r="BI340">
        <f t="shared" si="197"/>
        <v>7</v>
      </c>
      <c r="BJ340">
        <f t="shared" si="198"/>
        <v>2</v>
      </c>
      <c r="BK340">
        <f t="shared" si="199"/>
        <v>4</v>
      </c>
      <c r="BL340">
        <f t="shared" si="200"/>
        <v>14</v>
      </c>
      <c r="BM340">
        <f t="shared" si="201"/>
        <v>19</v>
      </c>
      <c r="BN340" s="11">
        <v>5.6</v>
      </c>
      <c r="BO340">
        <f t="shared" si="202"/>
        <v>3</v>
      </c>
      <c r="CE340" t="s">
        <v>82</v>
      </c>
      <c r="CF340">
        <v>5</v>
      </c>
      <c r="CG340">
        <v>19</v>
      </c>
      <c r="CH340" t="s">
        <v>81</v>
      </c>
      <c r="CI340">
        <v>14</v>
      </c>
      <c r="CJ340">
        <v>21</v>
      </c>
    </row>
    <row r="341" spans="1:88" ht="15.6">
      <c r="A341" s="2">
        <v>20211206</v>
      </c>
      <c r="B341" s="2">
        <v>673</v>
      </c>
      <c r="C341" s="2">
        <v>641</v>
      </c>
      <c r="D341" s="2">
        <v>618</v>
      </c>
      <c r="E341" s="2">
        <v>608</v>
      </c>
      <c r="F341" s="2">
        <v>614</v>
      </c>
      <c r="G341" s="2">
        <v>634</v>
      </c>
      <c r="H341" s="2">
        <v>666</v>
      </c>
      <c r="I341" s="2">
        <v>715</v>
      </c>
      <c r="J341" s="2">
        <v>686</v>
      </c>
      <c r="K341" s="2">
        <v>594</v>
      </c>
      <c r="L341" s="2">
        <v>572</v>
      </c>
      <c r="M341" s="2">
        <v>558</v>
      </c>
      <c r="N341" s="2">
        <v>550</v>
      </c>
      <c r="O341" s="2">
        <v>604</v>
      </c>
      <c r="P341" s="2">
        <v>676</v>
      </c>
      <c r="Q341" s="2">
        <v>693</v>
      </c>
      <c r="R341" s="2">
        <v>754</v>
      </c>
      <c r="S341" s="2">
        <v>807</v>
      </c>
      <c r="T341" s="2">
        <v>818</v>
      </c>
      <c r="U341" s="2">
        <v>807</v>
      </c>
      <c r="V341" s="2">
        <v>795</v>
      </c>
      <c r="W341" s="2">
        <v>778</v>
      </c>
      <c r="X341" s="2">
        <v>758</v>
      </c>
      <c r="Y341" s="2">
        <v>740</v>
      </c>
      <c r="AA341" s="4">
        <v>44536</v>
      </c>
      <c r="AB341">
        <f t="shared" si="170"/>
        <v>0.8227383863080685</v>
      </c>
      <c r="AC341">
        <f t="shared" si="171"/>
        <v>0.78361858190709044</v>
      </c>
      <c r="AD341">
        <f t="shared" si="172"/>
        <v>0.75550122249388751</v>
      </c>
      <c r="AE341">
        <f t="shared" si="173"/>
        <v>0.74327628361858189</v>
      </c>
      <c r="AF341">
        <f t="shared" si="174"/>
        <v>0.75061124694376524</v>
      </c>
      <c r="AG341">
        <f t="shared" si="175"/>
        <v>0.77506112469437649</v>
      </c>
      <c r="AH341">
        <f t="shared" si="176"/>
        <v>0.81418092909535456</v>
      </c>
      <c r="AI341">
        <f t="shared" si="177"/>
        <v>0.87408312958435208</v>
      </c>
      <c r="AJ341">
        <f t="shared" si="178"/>
        <v>0.8386308068459658</v>
      </c>
      <c r="AK341">
        <f t="shared" si="179"/>
        <v>0.72616136919315399</v>
      </c>
      <c r="AL341">
        <f t="shared" si="180"/>
        <v>0.69926650366748166</v>
      </c>
      <c r="AM341">
        <f t="shared" si="181"/>
        <v>0.68215158924205377</v>
      </c>
      <c r="AN341">
        <f t="shared" si="182"/>
        <v>0.67237163814180934</v>
      </c>
      <c r="AO341">
        <f t="shared" si="183"/>
        <v>0.73838630806845962</v>
      </c>
      <c r="AP341">
        <f t="shared" si="184"/>
        <v>0.82640586797066018</v>
      </c>
      <c r="AQ341">
        <f t="shared" si="185"/>
        <v>0.84718826405867975</v>
      </c>
      <c r="AR341">
        <f t="shared" si="186"/>
        <v>0.92176039119804398</v>
      </c>
      <c r="AS341">
        <f t="shared" si="187"/>
        <v>0.98655256723716378</v>
      </c>
      <c r="AT341">
        <f t="shared" si="188"/>
        <v>1</v>
      </c>
      <c r="AU341">
        <f t="shared" si="189"/>
        <v>0.98655256723716378</v>
      </c>
      <c r="AV341">
        <f t="shared" si="190"/>
        <v>0.97188264058679708</v>
      </c>
      <c r="AW341">
        <f t="shared" si="191"/>
        <v>0.9511002444987775</v>
      </c>
      <c r="AX341">
        <f t="shared" si="192"/>
        <v>0.92665036674816625</v>
      </c>
      <c r="AY341">
        <f t="shared" si="193"/>
        <v>0.90464547677261609</v>
      </c>
      <c r="AZ341">
        <f t="shared" si="194"/>
        <v>0.67237163814180934</v>
      </c>
      <c r="BA341" s="6" t="s">
        <v>34</v>
      </c>
      <c r="BB341" t="str" cm="1">
        <f t="array" ref="BB341">_xlfn.SWITCH(MONTH($AA341),3,"봄",4,"봄",5,"봄",6,"여름",7,"여름",8,"여름",9,"가을",10,"가을",11,"가을",12,"겨울",1,"겨울",2,"겨울")</f>
        <v>겨울</v>
      </c>
      <c r="BD341" t="str">
        <f t="shared" si="195"/>
        <v/>
      </c>
      <c r="BE341" s="6">
        <f>[1]ptemp!$F341</f>
        <v>4</v>
      </c>
      <c r="BF341">
        <f>[1]solar!$E341</f>
        <v>4</v>
      </c>
      <c r="BG341" t="str">
        <f t="shared" si="196"/>
        <v>0</v>
      </c>
      <c r="BH341" s="11"/>
      <c r="BI341">
        <f t="shared" si="197"/>
        <v>1</v>
      </c>
      <c r="BJ341">
        <f t="shared" si="198"/>
        <v>0</v>
      </c>
      <c r="BK341">
        <f t="shared" si="199"/>
        <v>4</v>
      </c>
      <c r="BL341">
        <f t="shared" si="200"/>
        <v>13</v>
      </c>
      <c r="BM341">
        <f t="shared" si="201"/>
        <v>19</v>
      </c>
      <c r="BN341" s="11">
        <v>5.5</v>
      </c>
      <c r="BO341">
        <f t="shared" si="202"/>
        <v>3</v>
      </c>
      <c r="CE341" t="s">
        <v>82</v>
      </c>
      <c r="CF341">
        <v>5</v>
      </c>
      <c r="CG341">
        <v>19</v>
      </c>
      <c r="CH341" t="s">
        <v>81</v>
      </c>
      <c r="CI341">
        <v>11</v>
      </c>
      <c r="CJ341">
        <v>21</v>
      </c>
    </row>
    <row r="342" spans="1:88" ht="15.6">
      <c r="A342" s="2">
        <v>20211207</v>
      </c>
      <c r="B342" s="2">
        <v>692</v>
      </c>
      <c r="C342" s="2">
        <v>655</v>
      </c>
      <c r="D342" s="2">
        <v>633</v>
      </c>
      <c r="E342" s="2">
        <v>625</v>
      </c>
      <c r="F342" s="2">
        <v>627</v>
      </c>
      <c r="G342" s="2">
        <v>646</v>
      </c>
      <c r="H342" s="2">
        <v>680</v>
      </c>
      <c r="I342" s="2">
        <v>725</v>
      </c>
      <c r="J342" s="2">
        <v>689</v>
      </c>
      <c r="K342" s="2">
        <v>592</v>
      </c>
      <c r="L342" s="2">
        <v>561</v>
      </c>
      <c r="M342" s="2">
        <v>553</v>
      </c>
      <c r="N342" s="2">
        <v>538</v>
      </c>
      <c r="O342" s="2">
        <v>557</v>
      </c>
      <c r="P342" s="2">
        <v>561</v>
      </c>
      <c r="Q342" s="2">
        <v>668</v>
      </c>
      <c r="R342" s="2">
        <v>761</v>
      </c>
      <c r="S342" s="2">
        <v>817</v>
      </c>
      <c r="T342" s="2">
        <v>828</v>
      </c>
      <c r="U342" s="2">
        <v>817</v>
      </c>
      <c r="V342" s="2">
        <v>796</v>
      </c>
      <c r="W342" s="2">
        <v>772</v>
      </c>
      <c r="X342" s="2">
        <v>757</v>
      </c>
      <c r="Y342" s="2">
        <v>741</v>
      </c>
      <c r="AA342" s="4">
        <v>44537</v>
      </c>
      <c r="AB342">
        <f t="shared" si="170"/>
        <v>0.83574879227053145</v>
      </c>
      <c r="AC342">
        <f t="shared" si="171"/>
        <v>0.79106280193236711</v>
      </c>
      <c r="AD342">
        <f t="shared" si="172"/>
        <v>0.76449275362318836</v>
      </c>
      <c r="AE342">
        <f t="shared" si="173"/>
        <v>0.75483091787439616</v>
      </c>
      <c r="AF342">
        <f t="shared" si="174"/>
        <v>0.75724637681159424</v>
      </c>
      <c r="AG342">
        <f t="shared" si="175"/>
        <v>0.78019323671497587</v>
      </c>
      <c r="AH342">
        <f t="shared" si="176"/>
        <v>0.82125603864734298</v>
      </c>
      <c r="AI342">
        <f t="shared" si="177"/>
        <v>0.87560386473429952</v>
      </c>
      <c r="AJ342">
        <f t="shared" si="178"/>
        <v>0.83212560386473433</v>
      </c>
      <c r="AK342">
        <f t="shared" si="179"/>
        <v>0.71497584541062797</v>
      </c>
      <c r="AL342">
        <f t="shared" si="180"/>
        <v>0.67753623188405798</v>
      </c>
      <c r="AM342">
        <f t="shared" si="181"/>
        <v>0.66787439613526567</v>
      </c>
      <c r="AN342">
        <f t="shared" si="182"/>
        <v>0.64975845410628019</v>
      </c>
      <c r="AO342">
        <f t="shared" si="183"/>
        <v>0.67270531400966183</v>
      </c>
      <c r="AP342">
        <f t="shared" si="184"/>
        <v>0.67753623188405798</v>
      </c>
      <c r="AQ342">
        <f t="shared" si="185"/>
        <v>0.80676328502415462</v>
      </c>
      <c r="AR342">
        <f t="shared" si="186"/>
        <v>0.91908212560386471</v>
      </c>
      <c r="AS342">
        <f t="shared" si="187"/>
        <v>0.98671497584541068</v>
      </c>
      <c r="AT342">
        <f t="shared" si="188"/>
        <v>1</v>
      </c>
      <c r="AU342">
        <f t="shared" si="189"/>
        <v>0.98671497584541068</v>
      </c>
      <c r="AV342">
        <f t="shared" si="190"/>
        <v>0.96135265700483097</v>
      </c>
      <c r="AW342">
        <f t="shared" si="191"/>
        <v>0.93236714975845414</v>
      </c>
      <c r="AX342">
        <f t="shared" si="192"/>
        <v>0.91425120772946855</v>
      </c>
      <c r="AY342">
        <f t="shared" si="193"/>
        <v>0.89492753623188404</v>
      </c>
      <c r="AZ342">
        <f t="shared" si="194"/>
        <v>0.64975845410628019</v>
      </c>
      <c r="BA342" s="8" t="s">
        <v>35</v>
      </c>
      <c r="BB342" t="str" cm="1">
        <f t="array" ref="BB342">_xlfn.SWITCH(MONTH($AA342),3,"봄",4,"봄",5,"봄",6,"여름",7,"여름",8,"여름",9,"가을",10,"가을",11,"가을",12,"겨울",1,"겨울",2,"겨울")</f>
        <v>겨울</v>
      </c>
      <c r="BD342" t="str">
        <f t="shared" si="195"/>
        <v/>
      </c>
      <c r="BE342" s="6">
        <f>[1]ptemp!$F342</f>
        <v>4</v>
      </c>
      <c r="BF342">
        <f>[1]solar!$E342</f>
        <v>6</v>
      </c>
      <c r="BG342" t="str">
        <f t="shared" si="196"/>
        <v>0</v>
      </c>
      <c r="BH342" s="11"/>
      <c r="BI342">
        <f t="shared" si="197"/>
        <v>2</v>
      </c>
      <c r="BJ342">
        <f t="shared" si="198"/>
        <v>0</v>
      </c>
      <c r="BK342">
        <f t="shared" si="199"/>
        <v>4</v>
      </c>
      <c r="BL342">
        <f t="shared" si="200"/>
        <v>13</v>
      </c>
      <c r="BM342">
        <f t="shared" si="201"/>
        <v>19</v>
      </c>
      <c r="BN342" s="11">
        <v>6.1</v>
      </c>
      <c r="BO342">
        <f t="shared" si="202"/>
        <v>3</v>
      </c>
      <c r="CE342" t="s">
        <v>82</v>
      </c>
      <c r="CF342">
        <v>5</v>
      </c>
      <c r="CG342">
        <v>19</v>
      </c>
      <c r="CH342" t="s">
        <v>81</v>
      </c>
      <c r="CI342">
        <v>11</v>
      </c>
      <c r="CJ342">
        <v>21</v>
      </c>
    </row>
    <row r="343" spans="1:88" ht="15.6">
      <c r="A343" s="2">
        <v>20211208</v>
      </c>
      <c r="B343" s="2">
        <v>691</v>
      </c>
      <c r="C343" s="2">
        <v>657</v>
      </c>
      <c r="D343" s="2">
        <v>636</v>
      </c>
      <c r="E343" s="2">
        <v>628</v>
      </c>
      <c r="F343" s="2">
        <v>631</v>
      </c>
      <c r="G343" s="2">
        <v>650</v>
      </c>
      <c r="H343" s="2">
        <v>684</v>
      </c>
      <c r="I343" s="2">
        <v>727</v>
      </c>
      <c r="J343" s="2">
        <v>706</v>
      </c>
      <c r="K343" s="2">
        <v>622</v>
      </c>
      <c r="L343" s="2">
        <v>590</v>
      </c>
      <c r="M343" s="2">
        <v>560</v>
      </c>
      <c r="N343" s="2">
        <v>526</v>
      </c>
      <c r="O343" s="2">
        <v>553</v>
      </c>
      <c r="P343" s="2">
        <v>585</v>
      </c>
      <c r="Q343" s="2">
        <v>665</v>
      </c>
      <c r="R343" s="2">
        <v>758</v>
      </c>
      <c r="S343" s="2">
        <v>820</v>
      </c>
      <c r="T343" s="2">
        <v>835</v>
      </c>
      <c r="U343" s="2">
        <v>819</v>
      </c>
      <c r="V343" s="2">
        <v>797</v>
      </c>
      <c r="W343" s="2">
        <v>772</v>
      </c>
      <c r="X343" s="2">
        <v>746</v>
      </c>
      <c r="Y343" s="2">
        <v>725</v>
      </c>
      <c r="AA343" s="4">
        <v>44538</v>
      </c>
      <c r="AB343">
        <f t="shared" si="170"/>
        <v>0.82754491017964071</v>
      </c>
      <c r="AC343">
        <f t="shared" si="171"/>
        <v>0.78682634730538925</v>
      </c>
      <c r="AD343">
        <f t="shared" si="172"/>
        <v>0.76167664670658686</v>
      </c>
      <c r="AE343">
        <f t="shared" si="173"/>
        <v>0.75209580838323353</v>
      </c>
      <c r="AF343">
        <f t="shared" si="174"/>
        <v>0.755688622754491</v>
      </c>
      <c r="AG343">
        <f t="shared" si="175"/>
        <v>0.77844311377245512</v>
      </c>
      <c r="AH343">
        <f t="shared" si="176"/>
        <v>0.81916167664670658</v>
      </c>
      <c r="AI343">
        <f t="shared" si="177"/>
        <v>0.87065868263473056</v>
      </c>
      <c r="AJ343">
        <f t="shared" si="178"/>
        <v>0.84550898203592817</v>
      </c>
      <c r="AK343">
        <f t="shared" si="179"/>
        <v>0.74491017964071859</v>
      </c>
      <c r="AL343">
        <f t="shared" si="180"/>
        <v>0.70658682634730541</v>
      </c>
      <c r="AM343">
        <f t="shared" si="181"/>
        <v>0.6706586826347305</v>
      </c>
      <c r="AN343">
        <f t="shared" si="182"/>
        <v>0.62994011976047903</v>
      </c>
      <c r="AO343">
        <f t="shared" si="183"/>
        <v>0.66227544910179637</v>
      </c>
      <c r="AP343">
        <f t="shared" si="184"/>
        <v>0.70059880239520955</v>
      </c>
      <c r="AQ343">
        <f t="shared" si="185"/>
        <v>0.79640718562874246</v>
      </c>
      <c r="AR343">
        <f t="shared" si="186"/>
        <v>0.90778443113772456</v>
      </c>
      <c r="AS343">
        <f t="shared" si="187"/>
        <v>0.98203592814371254</v>
      </c>
      <c r="AT343">
        <f t="shared" si="188"/>
        <v>1</v>
      </c>
      <c r="AU343">
        <f t="shared" si="189"/>
        <v>0.98083832335329346</v>
      </c>
      <c r="AV343">
        <f t="shared" si="190"/>
        <v>0.95449101796407188</v>
      </c>
      <c r="AW343">
        <f t="shared" si="191"/>
        <v>0.92455089820359282</v>
      </c>
      <c r="AX343">
        <f t="shared" si="192"/>
        <v>0.89341317365269457</v>
      </c>
      <c r="AY343">
        <f t="shared" si="193"/>
        <v>0.86826347305389218</v>
      </c>
      <c r="AZ343">
        <f t="shared" si="194"/>
        <v>0.62994011976047903</v>
      </c>
      <c r="BA343" s="9" t="s">
        <v>36</v>
      </c>
      <c r="BB343" t="str" cm="1">
        <f t="array" ref="BB343">_xlfn.SWITCH(MONTH($AA343),3,"봄",4,"봄",5,"봄",6,"여름",7,"여름",8,"여름",9,"가을",10,"가을",11,"가을",12,"겨울",1,"겨울",2,"겨울")</f>
        <v>겨울</v>
      </c>
      <c r="BD343" t="str">
        <f t="shared" si="195"/>
        <v/>
      </c>
      <c r="BE343" s="6">
        <f>[1]ptemp!$F343</f>
        <v>4</v>
      </c>
      <c r="BF343">
        <f>[1]solar!$E343</f>
        <v>6</v>
      </c>
      <c r="BG343" t="str">
        <f t="shared" si="196"/>
        <v>0</v>
      </c>
      <c r="BH343" s="11"/>
      <c r="BI343">
        <f t="shared" si="197"/>
        <v>3</v>
      </c>
      <c r="BJ343">
        <f t="shared" si="198"/>
        <v>0</v>
      </c>
      <c r="BK343">
        <f t="shared" si="199"/>
        <v>4</v>
      </c>
      <c r="BL343">
        <f t="shared" si="200"/>
        <v>13</v>
      </c>
      <c r="BM343">
        <f t="shared" si="201"/>
        <v>19</v>
      </c>
      <c r="BN343" s="11">
        <v>6.5</v>
      </c>
      <c r="BO343">
        <f t="shared" si="202"/>
        <v>3</v>
      </c>
      <c r="CE343" t="s">
        <v>82</v>
      </c>
      <c r="CF343">
        <v>5</v>
      </c>
      <c r="CG343">
        <v>20</v>
      </c>
      <c r="CH343" t="s">
        <v>81</v>
      </c>
      <c r="CI343">
        <v>10</v>
      </c>
      <c r="CJ343">
        <v>22</v>
      </c>
    </row>
    <row r="344" spans="1:88" ht="15.6">
      <c r="A344" s="2">
        <v>20211209</v>
      </c>
      <c r="B344" s="2">
        <v>672</v>
      </c>
      <c r="C344" s="2">
        <v>634</v>
      </c>
      <c r="D344" s="2">
        <v>616</v>
      </c>
      <c r="E344" s="2">
        <v>612</v>
      </c>
      <c r="F344" s="2">
        <v>612</v>
      </c>
      <c r="G344" s="2">
        <v>629</v>
      </c>
      <c r="H344" s="2">
        <v>667</v>
      </c>
      <c r="I344" s="2">
        <v>708</v>
      </c>
      <c r="J344" s="2">
        <v>707</v>
      </c>
      <c r="K344" s="2">
        <v>699</v>
      </c>
      <c r="L344" s="2">
        <v>677</v>
      </c>
      <c r="M344" s="2">
        <v>695</v>
      </c>
      <c r="N344" s="2">
        <v>682</v>
      </c>
      <c r="O344" s="2">
        <v>677</v>
      </c>
      <c r="P344" s="2">
        <v>638</v>
      </c>
      <c r="Q344" s="2">
        <v>688</v>
      </c>
      <c r="R344" s="2">
        <v>768</v>
      </c>
      <c r="S344" s="2">
        <v>806</v>
      </c>
      <c r="T344" s="2">
        <v>807</v>
      </c>
      <c r="U344" s="2">
        <v>793</v>
      </c>
      <c r="V344" s="2">
        <v>780</v>
      </c>
      <c r="W344" s="2">
        <v>755</v>
      </c>
      <c r="X344" s="2">
        <v>740</v>
      </c>
      <c r="Y344" s="2">
        <v>729</v>
      </c>
      <c r="AA344" s="4">
        <v>44539</v>
      </c>
      <c r="AB344">
        <f t="shared" si="170"/>
        <v>0.83271375464684017</v>
      </c>
      <c r="AC344">
        <f t="shared" si="171"/>
        <v>0.78562577447335813</v>
      </c>
      <c r="AD344">
        <f t="shared" si="172"/>
        <v>0.76332094175960352</v>
      </c>
      <c r="AE344">
        <f t="shared" si="173"/>
        <v>0.75836431226765799</v>
      </c>
      <c r="AF344">
        <f t="shared" si="174"/>
        <v>0.75836431226765799</v>
      </c>
      <c r="AG344">
        <f t="shared" si="175"/>
        <v>0.7794299876084263</v>
      </c>
      <c r="AH344">
        <f t="shared" si="176"/>
        <v>0.82651796778190834</v>
      </c>
      <c r="AI344">
        <f t="shared" si="177"/>
        <v>0.87732342007434949</v>
      </c>
      <c r="AJ344">
        <f t="shared" si="178"/>
        <v>0.87608426270136308</v>
      </c>
      <c r="AK344">
        <f t="shared" si="179"/>
        <v>0.86617100371747213</v>
      </c>
      <c r="AL344">
        <f t="shared" si="180"/>
        <v>0.83890954151177199</v>
      </c>
      <c r="AM344">
        <f t="shared" si="181"/>
        <v>0.8612143742255266</v>
      </c>
      <c r="AN344">
        <f t="shared" si="182"/>
        <v>0.84510532837670382</v>
      </c>
      <c r="AO344">
        <f t="shared" si="183"/>
        <v>0.83890954151177199</v>
      </c>
      <c r="AP344">
        <f t="shared" si="184"/>
        <v>0.79058240396530355</v>
      </c>
      <c r="AQ344">
        <f t="shared" si="185"/>
        <v>0.85254027261462206</v>
      </c>
      <c r="AR344">
        <f t="shared" si="186"/>
        <v>0.95167286245353155</v>
      </c>
      <c r="AS344">
        <f t="shared" si="187"/>
        <v>0.99876084262701359</v>
      </c>
      <c r="AT344">
        <f t="shared" si="188"/>
        <v>1</v>
      </c>
      <c r="AU344">
        <f t="shared" si="189"/>
        <v>0.98265179677819081</v>
      </c>
      <c r="AV344">
        <f t="shared" si="190"/>
        <v>0.96654275092936803</v>
      </c>
      <c r="AW344">
        <f t="shared" si="191"/>
        <v>0.93556381660470878</v>
      </c>
      <c r="AX344">
        <f t="shared" si="192"/>
        <v>0.91697645600991329</v>
      </c>
      <c r="AY344">
        <f t="shared" si="193"/>
        <v>0.90334572490706322</v>
      </c>
      <c r="AZ344">
        <f t="shared" si="194"/>
        <v>0.75836431226765799</v>
      </c>
      <c r="BA344" s="6" t="s">
        <v>37</v>
      </c>
      <c r="BB344" t="str" cm="1">
        <f t="array" ref="BB344">_xlfn.SWITCH(MONTH($AA344),3,"봄",4,"봄",5,"봄",6,"여름",7,"여름",8,"여름",9,"가을",10,"가을",11,"가을",12,"겨울",1,"겨울",2,"겨울")</f>
        <v>겨울</v>
      </c>
      <c r="BD344" t="str">
        <f t="shared" si="195"/>
        <v/>
      </c>
      <c r="BE344" s="6">
        <f>[1]ptemp!$F344</f>
        <v>5</v>
      </c>
      <c r="BF344">
        <f>[1]solar!$E344</f>
        <v>2</v>
      </c>
      <c r="BG344" t="str">
        <f t="shared" si="196"/>
        <v>1</v>
      </c>
      <c r="BH344" s="11">
        <v>0.5</v>
      </c>
      <c r="BI344">
        <f t="shared" si="197"/>
        <v>4</v>
      </c>
      <c r="BJ344">
        <f t="shared" si="198"/>
        <v>0</v>
      </c>
      <c r="BK344">
        <f t="shared" si="199"/>
        <v>4</v>
      </c>
      <c r="BL344">
        <f t="shared" si="200"/>
        <v>4</v>
      </c>
      <c r="BM344">
        <f t="shared" si="201"/>
        <v>19</v>
      </c>
      <c r="BN344" s="11">
        <v>8.5</v>
      </c>
      <c r="BO344">
        <f t="shared" si="202"/>
        <v>4</v>
      </c>
      <c r="CE344" t="s">
        <v>82</v>
      </c>
      <c r="CF344">
        <v>5</v>
      </c>
      <c r="CG344">
        <v>19</v>
      </c>
      <c r="CH344" t="s">
        <v>81</v>
      </c>
      <c r="CI344">
        <v>13</v>
      </c>
      <c r="CJ344">
        <v>21</v>
      </c>
    </row>
    <row r="345" spans="1:88" ht="15.6">
      <c r="A345" s="2">
        <v>20211210</v>
      </c>
      <c r="B345" s="2">
        <v>679</v>
      </c>
      <c r="C345" s="2">
        <v>643</v>
      </c>
      <c r="D345" s="2">
        <v>622</v>
      </c>
      <c r="E345" s="2">
        <v>606</v>
      </c>
      <c r="F345" s="2">
        <v>609</v>
      </c>
      <c r="G345" s="2">
        <v>632</v>
      </c>
      <c r="H345" s="2">
        <v>666</v>
      </c>
      <c r="I345" s="2">
        <v>700</v>
      </c>
      <c r="J345" s="2">
        <v>689</v>
      </c>
      <c r="K345" s="2">
        <v>609</v>
      </c>
      <c r="L345" s="2">
        <v>597</v>
      </c>
      <c r="M345" s="2">
        <v>578</v>
      </c>
      <c r="N345" s="2">
        <v>546</v>
      </c>
      <c r="O345" s="2">
        <v>578</v>
      </c>
      <c r="P345" s="2">
        <v>627</v>
      </c>
      <c r="Q345" s="2">
        <v>670</v>
      </c>
      <c r="R345" s="2">
        <v>742</v>
      </c>
      <c r="S345" s="2">
        <v>793</v>
      </c>
      <c r="T345" s="2">
        <v>798</v>
      </c>
      <c r="U345" s="2">
        <v>783</v>
      </c>
      <c r="V345" s="2">
        <v>769</v>
      </c>
      <c r="W345" s="2">
        <v>752</v>
      </c>
      <c r="X345" s="2">
        <v>737</v>
      </c>
      <c r="Y345" s="2">
        <v>727</v>
      </c>
      <c r="AA345" s="4">
        <v>44540</v>
      </c>
      <c r="AB345">
        <f t="shared" si="170"/>
        <v>0.85087719298245612</v>
      </c>
      <c r="AC345">
        <f t="shared" si="171"/>
        <v>0.80576441102756891</v>
      </c>
      <c r="AD345">
        <f t="shared" si="172"/>
        <v>0.77944862155388472</v>
      </c>
      <c r="AE345">
        <f t="shared" si="173"/>
        <v>0.75939849624060152</v>
      </c>
      <c r="AF345">
        <f t="shared" si="174"/>
        <v>0.76315789473684215</v>
      </c>
      <c r="AG345">
        <f t="shared" si="175"/>
        <v>0.79197994987468667</v>
      </c>
      <c r="AH345">
        <f t="shared" si="176"/>
        <v>0.83458646616541354</v>
      </c>
      <c r="AI345">
        <f t="shared" si="177"/>
        <v>0.8771929824561403</v>
      </c>
      <c r="AJ345">
        <f t="shared" si="178"/>
        <v>0.86340852130325818</v>
      </c>
      <c r="AK345">
        <f t="shared" si="179"/>
        <v>0.76315789473684215</v>
      </c>
      <c r="AL345">
        <f t="shared" si="180"/>
        <v>0.74812030075187974</v>
      </c>
      <c r="AM345">
        <f t="shared" si="181"/>
        <v>0.72431077694235591</v>
      </c>
      <c r="AN345">
        <f t="shared" si="182"/>
        <v>0.68421052631578949</v>
      </c>
      <c r="AO345">
        <f t="shared" si="183"/>
        <v>0.72431077694235591</v>
      </c>
      <c r="AP345">
        <f t="shared" si="184"/>
        <v>0.7857142857142857</v>
      </c>
      <c r="AQ345">
        <f t="shared" si="185"/>
        <v>0.83959899749373434</v>
      </c>
      <c r="AR345">
        <f t="shared" si="186"/>
        <v>0.92982456140350878</v>
      </c>
      <c r="AS345">
        <f t="shared" si="187"/>
        <v>0.99373433583959903</v>
      </c>
      <c r="AT345">
        <f t="shared" si="188"/>
        <v>1</v>
      </c>
      <c r="AU345">
        <f t="shared" si="189"/>
        <v>0.98120300751879697</v>
      </c>
      <c r="AV345">
        <f t="shared" si="190"/>
        <v>0.96365914786967422</v>
      </c>
      <c r="AW345">
        <f t="shared" si="191"/>
        <v>0.94235588972431072</v>
      </c>
      <c r="AX345">
        <f t="shared" si="192"/>
        <v>0.9235588972431078</v>
      </c>
      <c r="AY345">
        <f t="shared" si="193"/>
        <v>0.91102756892230574</v>
      </c>
      <c r="AZ345">
        <f t="shared" si="194"/>
        <v>0.68421052631578949</v>
      </c>
      <c r="BA345" s="8" t="s">
        <v>38</v>
      </c>
      <c r="BB345" t="str" cm="1">
        <f t="array" ref="BB345">_xlfn.SWITCH(MONTH($AA345),3,"봄",4,"봄",5,"봄",6,"여름",7,"여름",8,"여름",9,"가을",10,"가을",11,"가을",12,"겨울",1,"겨울",2,"겨울")</f>
        <v>겨울</v>
      </c>
      <c r="BD345" t="str">
        <f t="shared" si="195"/>
        <v/>
      </c>
      <c r="BE345" s="6">
        <f>[1]ptemp!$F345</f>
        <v>6</v>
      </c>
      <c r="BF345">
        <f>[1]solar!$E345</f>
        <v>3</v>
      </c>
      <c r="BG345" t="str">
        <f t="shared" si="196"/>
        <v>0</v>
      </c>
      <c r="BH345" s="11"/>
      <c r="BI345">
        <f t="shared" si="197"/>
        <v>5</v>
      </c>
      <c r="BJ345">
        <f t="shared" si="198"/>
        <v>0</v>
      </c>
      <c r="BK345">
        <f t="shared" si="199"/>
        <v>4</v>
      </c>
      <c r="BL345">
        <f t="shared" si="200"/>
        <v>13</v>
      </c>
      <c r="BM345">
        <f t="shared" si="201"/>
        <v>19</v>
      </c>
      <c r="BN345" s="11">
        <v>10.4</v>
      </c>
      <c r="BO345">
        <f t="shared" si="202"/>
        <v>4</v>
      </c>
      <c r="CE345" t="s">
        <v>82</v>
      </c>
      <c r="CF345">
        <v>5</v>
      </c>
      <c r="CG345">
        <v>19</v>
      </c>
      <c r="CH345" t="s">
        <v>81</v>
      </c>
      <c r="CI345">
        <v>10</v>
      </c>
      <c r="CJ345">
        <v>21</v>
      </c>
    </row>
    <row r="346" spans="1:88" ht="15.6">
      <c r="A346" s="2">
        <v>20211211</v>
      </c>
      <c r="B346" s="2">
        <v>678</v>
      </c>
      <c r="C346" s="2">
        <v>640</v>
      </c>
      <c r="D346" s="2">
        <v>614</v>
      </c>
      <c r="E346" s="2">
        <v>602</v>
      </c>
      <c r="F346" s="2">
        <v>607</v>
      </c>
      <c r="G346" s="2">
        <v>621</v>
      </c>
      <c r="H346" s="2">
        <v>641</v>
      </c>
      <c r="I346" s="2">
        <v>660</v>
      </c>
      <c r="J346" s="2">
        <v>668</v>
      </c>
      <c r="K346" s="2">
        <v>639</v>
      </c>
      <c r="L346" s="2">
        <v>623</v>
      </c>
      <c r="M346" s="2">
        <v>572</v>
      </c>
      <c r="N346" s="2">
        <v>562</v>
      </c>
      <c r="O346" s="2">
        <v>545</v>
      </c>
      <c r="P346" s="2">
        <v>579</v>
      </c>
      <c r="Q346" s="2">
        <v>624</v>
      </c>
      <c r="R346" s="2">
        <v>701</v>
      </c>
      <c r="S346" s="2">
        <v>765</v>
      </c>
      <c r="T346" s="2">
        <v>777</v>
      </c>
      <c r="U346" s="2">
        <v>769</v>
      </c>
      <c r="V346" s="2">
        <v>762</v>
      </c>
      <c r="W346" s="2">
        <v>745</v>
      </c>
      <c r="X346" s="2">
        <v>732</v>
      </c>
      <c r="Y346" s="2">
        <v>715</v>
      </c>
      <c r="AA346" s="4">
        <v>44541</v>
      </c>
      <c r="AB346">
        <f t="shared" si="170"/>
        <v>0.87258687258687262</v>
      </c>
      <c r="AC346">
        <f t="shared" si="171"/>
        <v>0.82368082368082363</v>
      </c>
      <c r="AD346">
        <f t="shared" si="172"/>
        <v>0.79021879021879027</v>
      </c>
      <c r="AE346">
        <f t="shared" si="173"/>
        <v>0.77477477477477474</v>
      </c>
      <c r="AF346">
        <f t="shared" si="174"/>
        <v>0.78120978120978124</v>
      </c>
      <c r="AG346">
        <f t="shared" si="175"/>
        <v>0.79922779922779918</v>
      </c>
      <c r="AH346">
        <f t="shared" si="176"/>
        <v>0.82496782496782495</v>
      </c>
      <c r="AI346">
        <f t="shared" si="177"/>
        <v>0.84942084942084939</v>
      </c>
      <c r="AJ346">
        <f t="shared" si="178"/>
        <v>0.85971685971685974</v>
      </c>
      <c r="AK346">
        <f t="shared" si="179"/>
        <v>0.82239382239382242</v>
      </c>
      <c r="AL346">
        <f t="shared" si="180"/>
        <v>0.80180180180180183</v>
      </c>
      <c r="AM346">
        <f t="shared" si="181"/>
        <v>0.73616473616473621</v>
      </c>
      <c r="AN346">
        <f t="shared" si="182"/>
        <v>0.72329472329472333</v>
      </c>
      <c r="AO346">
        <f t="shared" si="183"/>
        <v>0.70141570141570142</v>
      </c>
      <c r="AP346">
        <f t="shared" si="184"/>
        <v>0.74517374517374513</v>
      </c>
      <c r="AQ346">
        <f t="shared" si="185"/>
        <v>0.80308880308880304</v>
      </c>
      <c r="AR346">
        <f t="shared" si="186"/>
        <v>0.90218790218790224</v>
      </c>
      <c r="AS346">
        <f t="shared" si="187"/>
        <v>0.98455598455598459</v>
      </c>
      <c r="AT346">
        <f t="shared" si="188"/>
        <v>1</v>
      </c>
      <c r="AU346">
        <f t="shared" si="189"/>
        <v>0.98970398970398965</v>
      </c>
      <c r="AV346">
        <f t="shared" si="190"/>
        <v>0.98069498069498073</v>
      </c>
      <c r="AW346">
        <f t="shared" si="191"/>
        <v>0.95881595881595882</v>
      </c>
      <c r="AX346">
        <f t="shared" si="192"/>
        <v>0.94208494208494209</v>
      </c>
      <c r="AY346">
        <f t="shared" si="193"/>
        <v>0.92020592020592018</v>
      </c>
      <c r="AZ346">
        <f t="shared" si="194"/>
        <v>0.70141570141570142</v>
      </c>
      <c r="BA346" s="9" t="s">
        <v>39</v>
      </c>
      <c r="BB346" t="str" cm="1">
        <f t="array" ref="BB346">_xlfn.SWITCH(MONTH($AA346),3,"봄",4,"봄",5,"봄",6,"여름",7,"여름",8,"여름",9,"가을",10,"가을",11,"가을",12,"겨울",1,"겨울",2,"겨울")</f>
        <v>겨울</v>
      </c>
      <c r="BD346" t="str">
        <f t="shared" si="195"/>
        <v>휴일</v>
      </c>
      <c r="BE346" s="6">
        <f>[1]ptemp!$F346</f>
        <v>6</v>
      </c>
      <c r="BF346">
        <f>[1]solar!$E346</f>
        <v>2</v>
      </c>
      <c r="BG346" t="str">
        <f t="shared" si="196"/>
        <v>0</v>
      </c>
      <c r="BH346" s="11"/>
      <c r="BI346">
        <f t="shared" si="197"/>
        <v>6</v>
      </c>
      <c r="BJ346">
        <f t="shared" si="198"/>
        <v>1</v>
      </c>
      <c r="BK346">
        <f t="shared" si="199"/>
        <v>4</v>
      </c>
      <c r="BL346">
        <f t="shared" si="200"/>
        <v>14</v>
      </c>
      <c r="BM346">
        <f t="shared" si="201"/>
        <v>19</v>
      </c>
      <c r="BN346" s="11">
        <v>10.4</v>
      </c>
      <c r="BO346">
        <f t="shared" si="202"/>
        <v>4</v>
      </c>
      <c r="CE346" t="s">
        <v>82</v>
      </c>
      <c r="CF346">
        <v>4</v>
      </c>
      <c r="CG346">
        <v>19</v>
      </c>
      <c r="CH346" t="s">
        <v>81</v>
      </c>
      <c r="CI346">
        <v>11</v>
      </c>
      <c r="CJ346">
        <v>21</v>
      </c>
    </row>
    <row r="347" spans="1:88" ht="15.6">
      <c r="A347" s="2">
        <v>20211212</v>
      </c>
      <c r="B347" s="2">
        <v>668</v>
      </c>
      <c r="C347" s="2">
        <v>630</v>
      </c>
      <c r="D347" s="2">
        <v>611</v>
      </c>
      <c r="E347" s="2">
        <v>604</v>
      </c>
      <c r="F347" s="2">
        <v>602</v>
      </c>
      <c r="G347" s="2">
        <v>621</v>
      </c>
      <c r="H347" s="2">
        <v>638</v>
      </c>
      <c r="I347" s="2">
        <v>644</v>
      </c>
      <c r="J347" s="2">
        <v>652</v>
      </c>
      <c r="K347" s="2">
        <v>620</v>
      </c>
      <c r="L347" s="2">
        <v>571</v>
      </c>
      <c r="M347" s="2">
        <v>528</v>
      </c>
      <c r="N347" s="2">
        <v>539</v>
      </c>
      <c r="O347" s="2">
        <v>558</v>
      </c>
      <c r="P347" s="2">
        <v>589</v>
      </c>
      <c r="Q347" s="2">
        <v>706</v>
      </c>
      <c r="R347" s="2">
        <v>718</v>
      </c>
      <c r="S347" s="2">
        <v>784</v>
      </c>
      <c r="T347" s="2">
        <v>804</v>
      </c>
      <c r="U347" s="2">
        <v>799</v>
      </c>
      <c r="V347" s="2">
        <v>790</v>
      </c>
      <c r="W347" s="2">
        <v>771</v>
      </c>
      <c r="X347" s="2">
        <v>758</v>
      </c>
      <c r="Y347" s="2">
        <v>744</v>
      </c>
      <c r="AA347" s="4">
        <v>44542</v>
      </c>
      <c r="AB347">
        <f t="shared" si="170"/>
        <v>0.8308457711442786</v>
      </c>
      <c r="AC347">
        <f t="shared" si="171"/>
        <v>0.78358208955223885</v>
      </c>
      <c r="AD347">
        <f t="shared" si="172"/>
        <v>0.75995024875621886</v>
      </c>
      <c r="AE347">
        <f t="shared" si="173"/>
        <v>0.75124378109452739</v>
      </c>
      <c r="AF347">
        <f t="shared" si="174"/>
        <v>0.74875621890547261</v>
      </c>
      <c r="AG347">
        <f t="shared" si="175"/>
        <v>0.77238805970149249</v>
      </c>
      <c r="AH347">
        <f t="shared" si="176"/>
        <v>0.79353233830845771</v>
      </c>
      <c r="AI347">
        <f t="shared" si="177"/>
        <v>0.80099502487562191</v>
      </c>
      <c r="AJ347">
        <f t="shared" si="178"/>
        <v>0.81094527363184077</v>
      </c>
      <c r="AK347">
        <f t="shared" si="179"/>
        <v>0.77114427860696522</v>
      </c>
      <c r="AL347">
        <f t="shared" si="180"/>
        <v>0.71019900497512434</v>
      </c>
      <c r="AM347">
        <f t="shared" si="181"/>
        <v>0.65671641791044777</v>
      </c>
      <c r="AN347">
        <f t="shared" si="182"/>
        <v>0.67039800995024879</v>
      </c>
      <c r="AO347">
        <f t="shared" si="183"/>
        <v>0.69402985074626866</v>
      </c>
      <c r="AP347">
        <f t="shared" si="184"/>
        <v>0.73258706467661694</v>
      </c>
      <c r="AQ347">
        <f t="shared" si="185"/>
        <v>0.87810945273631846</v>
      </c>
      <c r="AR347">
        <f t="shared" si="186"/>
        <v>0.89303482587064675</v>
      </c>
      <c r="AS347">
        <f t="shared" si="187"/>
        <v>0.97512437810945274</v>
      </c>
      <c r="AT347">
        <f t="shared" si="188"/>
        <v>1</v>
      </c>
      <c r="AU347">
        <f t="shared" si="189"/>
        <v>0.99378109452736318</v>
      </c>
      <c r="AV347">
        <f t="shared" si="190"/>
        <v>0.98258706467661694</v>
      </c>
      <c r="AW347">
        <f t="shared" si="191"/>
        <v>0.95895522388059706</v>
      </c>
      <c r="AX347">
        <f t="shared" si="192"/>
        <v>0.94278606965174128</v>
      </c>
      <c r="AY347">
        <f t="shared" si="193"/>
        <v>0.92537313432835822</v>
      </c>
      <c r="AZ347">
        <f t="shared" si="194"/>
        <v>0.65671641791044777</v>
      </c>
      <c r="BA347" s="6" t="s">
        <v>40</v>
      </c>
      <c r="BB347" t="str" cm="1">
        <f t="array" ref="BB347">_xlfn.SWITCH(MONTH($AA347),3,"봄",4,"봄",5,"봄",6,"여름",7,"여름",8,"여름",9,"가을",10,"가을",11,"가을",12,"겨울",1,"겨울",2,"겨울")</f>
        <v>겨울</v>
      </c>
      <c r="BD347" t="str">
        <f t="shared" si="195"/>
        <v>휴일</v>
      </c>
      <c r="BE347" s="6">
        <f>[1]ptemp!$F347</f>
        <v>3</v>
      </c>
      <c r="BF347">
        <f>[1]solar!$E347</f>
        <v>2</v>
      </c>
      <c r="BG347" t="str">
        <f t="shared" si="196"/>
        <v>0</v>
      </c>
      <c r="BH347" s="11"/>
      <c r="BI347">
        <f t="shared" si="197"/>
        <v>7</v>
      </c>
      <c r="BJ347">
        <f t="shared" si="198"/>
        <v>2</v>
      </c>
      <c r="BK347">
        <f t="shared" si="199"/>
        <v>4</v>
      </c>
      <c r="BL347">
        <f t="shared" si="200"/>
        <v>12</v>
      </c>
      <c r="BM347">
        <f t="shared" si="201"/>
        <v>19</v>
      </c>
      <c r="BN347" s="11">
        <v>2.2999999999999998</v>
      </c>
      <c r="BO347">
        <f t="shared" si="202"/>
        <v>2</v>
      </c>
      <c r="CE347" t="s">
        <v>82</v>
      </c>
      <c r="CF347">
        <v>5</v>
      </c>
      <c r="CG347">
        <v>19</v>
      </c>
      <c r="CH347" t="s">
        <v>81</v>
      </c>
      <c r="CI347">
        <v>13</v>
      </c>
      <c r="CJ347">
        <v>21</v>
      </c>
    </row>
    <row r="348" spans="1:88" ht="15.6">
      <c r="A348" s="2">
        <v>20211213</v>
      </c>
      <c r="B348" s="2">
        <v>697</v>
      </c>
      <c r="C348" s="2">
        <v>661</v>
      </c>
      <c r="D348" s="2">
        <v>644</v>
      </c>
      <c r="E348" s="2">
        <v>635</v>
      </c>
      <c r="F348" s="2">
        <v>637</v>
      </c>
      <c r="G348" s="2">
        <v>658</v>
      </c>
      <c r="H348" s="2">
        <v>696</v>
      </c>
      <c r="I348" s="2">
        <v>746</v>
      </c>
      <c r="J348" s="2">
        <v>775</v>
      </c>
      <c r="K348" s="2">
        <v>745</v>
      </c>
      <c r="L348" s="2">
        <v>732</v>
      </c>
      <c r="M348" s="2">
        <v>718</v>
      </c>
      <c r="N348" s="2">
        <v>673</v>
      </c>
      <c r="O348" s="2">
        <v>699</v>
      </c>
      <c r="P348" s="2">
        <v>746</v>
      </c>
      <c r="Q348" s="2">
        <v>797</v>
      </c>
      <c r="R348" s="2">
        <v>853</v>
      </c>
      <c r="S348" s="2">
        <v>895</v>
      </c>
      <c r="T348" s="2">
        <v>890</v>
      </c>
      <c r="U348" s="2">
        <v>868</v>
      </c>
      <c r="V348" s="2">
        <v>843</v>
      </c>
      <c r="W348" s="2">
        <v>809</v>
      </c>
      <c r="X348" s="2">
        <v>784</v>
      </c>
      <c r="Y348" s="2">
        <v>766</v>
      </c>
      <c r="AA348" s="4">
        <v>44543</v>
      </c>
      <c r="AB348">
        <f t="shared" si="170"/>
        <v>0.7787709497206704</v>
      </c>
      <c r="AC348">
        <f t="shared" si="171"/>
        <v>0.73854748603351961</v>
      </c>
      <c r="AD348">
        <f t="shared" si="172"/>
        <v>0.71955307262569834</v>
      </c>
      <c r="AE348">
        <f t="shared" si="173"/>
        <v>0.70949720670391059</v>
      </c>
      <c r="AF348">
        <f t="shared" si="174"/>
        <v>0.71173184357541897</v>
      </c>
      <c r="AG348">
        <f t="shared" si="175"/>
        <v>0.73519553072625698</v>
      </c>
      <c r="AH348">
        <f t="shared" si="176"/>
        <v>0.77765363128491616</v>
      </c>
      <c r="AI348">
        <f t="shared" si="177"/>
        <v>0.83351955307262571</v>
      </c>
      <c r="AJ348">
        <f t="shared" si="178"/>
        <v>0.86592178770949724</v>
      </c>
      <c r="AK348">
        <f t="shared" si="179"/>
        <v>0.83240223463687146</v>
      </c>
      <c r="AL348">
        <f t="shared" si="180"/>
        <v>0.81787709497206706</v>
      </c>
      <c r="AM348">
        <f t="shared" si="181"/>
        <v>0.80223463687150842</v>
      </c>
      <c r="AN348">
        <f t="shared" si="182"/>
        <v>0.75195530726256987</v>
      </c>
      <c r="AO348">
        <f t="shared" si="183"/>
        <v>0.78100558659217878</v>
      </c>
      <c r="AP348">
        <f t="shared" si="184"/>
        <v>0.83351955307262571</v>
      </c>
      <c r="AQ348">
        <f t="shared" si="185"/>
        <v>0.89050279329608939</v>
      </c>
      <c r="AR348">
        <f t="shared" si="186"/>
        <v>0.95307262569832407</v>
      </c>
      <c r="AS348">
        <f t="shared" si="187"/>
        <v>1</v>
      </c>
      <c r="AT348">
        <f t="shared" si="188"/>
        <v>0.994413407821229</v>
      </c>
      <c r="AU348">
        <f t="shared" si="189"/>
        <v>0.96983240223463685</v>
      </c>
      <c r="AV348">
        <f t="shared" si="190"/>
        <v>0.94189944134078207</v>
      </c>
      <c r="AW348">
        <f t="shared" si="191"/>
        <v>0.90391061452513966</v>
      </c>
      <c r="AX348">
        <f t="shared" si="192"/>
        <v>0.87597765363128488</v>
      </c>
      <c r="AY348">
        <f t="shared" si="193"/>
        <v>0.85586592178770948</v>
      </c>
      <c r="AZ348">
        <f t="shared" si="194"/>
        <v>0.70949720670391059</v>
      </c>
      <c r="BA348" s="8" t="s">
        <v>34</v>
      </c>
      <c r="BB348" t="str" cm="1">
        <f t="array" ref="BB348">_xlfn.SWITCH(MONTH($AA348),3,"봄",4,"봄",5,"봄",6,"여름",7,"여름",8,"여름",9,"가을",10,"가을",11,"가을",12,"겨울",1,"겨울",2,"겨울")</f>
        <v>겨울</v>
      </c>
      <c r="BD348" t="str">
        <f t="shared" si="195"/>
        <v/>
      </c>
      <c r="BE348" s="6">
        <f>[1]ptemp!$F348</f>
        <v>3</v>
      </c>
      <c r="BF348">
        <f>[1]solar!$E348</f>
        <v>2</v>
      </c>
      <c r="BG348" t="str">
        <f t="shared" si="196"/>
        <v>0</v>
      </c>
      <c r="BH348" s="11"/>
      <c r="BI348">
        <f t="shared" si="197"/>
        <v>1</v>
      </c>
      <c r="BJ348">
        <f t="shared" si="198"/>
        <v>0</v>
      </c>
      <c r="BK348">
        <f t="shared" si="199"/>
        <v>4</v>
      </c>
      <c r="BL348">
        <f t="shared" si="200"/>
        <v>4</v>
      </c>
      <c r="BM348">
        <f t="shared" si="201"/>
        <v>18</v>
      </c>
      <c r="BN348" s="11">
        <v>2</v>
      </c>
      <c r="BO348">
        <f t="shared" si="202"/>
        <v>2</v>
      </c>
      <c r="CE348" t="s">
        <v>82</v>
      </c>
      <c r="CF348">
        <v>5</v>
      </c>
      <c r="CG348">
        <v>19</v>
      </c>
      <c r="CH348" t="s">
        <v>81</v>
      </c>
      <c r="CI348">
        <v>4</v>
      </c>
      <c r="CJ348">
        <v>20</v>
      </c>
    </row>
    <row r="349" spans="1:88" ht="15.6">
      <c r="A349" s="2">
        <v>20211214</v>
      </c>
      <c r="B349" s="2">
        <v>714</v>
      </c>
      <c r="C349" s="2">
        <v>678</v>
      </c>
      <c r="D349" s="2">
        <v>659</v>
      </c>
      <c r="E349" s="2">
        <v>649</v>
      </c>
      <c r="F349" s="2">
        <v>660</v>
      </c>
      <c r="G349" s="2">
        <v>681</v>
      </c>
      <c r="H349" s="2">
        <v>718</v>
      </c>
      <c r="I349" s="2">
        <v>764</v>
      </c>
      <c r="J349" s="2">
        <v>740</v>
      </c>
      <c r="K349" s="2">
        <v>667</v>
      </c>
      <c r="L349" s="2">
        <v>651</v>
      </c>
      <c r="M349" s="2">
        <v>603</v>
      </c>
      <c r="N349" s="2">
        <v>593</v>
      </c>
      <c r="O349" s="2">
        <v>672</v>
      </c>
      <c r="P349" s="2">
        <v>669</v>
      </c>
      <c r="Q349" s="2">
        <v>711</v>
      </c>
      <c r="R349" s="2">
        <v>793</v>
      </c>
      <c r="S349" s="2">
        <v>852</v>
      </c>
      <c r="T349" s="2">
        <v>870</v>
      </c>
      <c r="U349" s="2">
        <v>862</v>
      </c>
      <c r="V349" s="2">
        <v>848</v>
      </c>
      <c r="W349" s="2">
        <v>824</v>
      </c>
      <c r="X349" s="2">
        <v>800</v>
      </c>
      <c r="Y349" s="2">
        <v>780</v>
      </c>
      <c r="AA349" s="4">
        <v>44544</v>
      </c>
      <c r="AB349">
        <f t="shared" si="170"/>
        <v>0.82068965517241377</v>
      </c>
      <c r="AC349">
        <f t="shared" si="171"/>
        <v>0.77931034482758621</v>
      </c>
      <c r="AD349">
        <f t="shared" si="172"/>
        <v>0.75747126436781609</v>
      </c>
      <c r="AE349">
        <f t="shared" si="173"/>
        <v>0.74597701149425288</v>
      </c>
      <c r="AF349">
        <f t="shared" si="174"/>
        <v>0.75862068965517238</v>
      </c>
      <c r="AG349">
        <f t="shared" si="175"/>
        <v>0.78275862068965518</v>
      </c>
      <c r="AH349">
        <f t="shared" si="176"/>
        <v>0.82528735632183903</v>
      </c>
      <c r="AI349">
        <f t="shared" si="177"/>
        <v>0.8781609195402299</v>
      </c>
      <c r="AJ349">
        <f t="shared" si="178"/>
        <v>0.85057471264367812</v>
      </c>
      <c r="AK349">
        <f t="shared" si="179"/>
        <v>0.76666666666666672</v>
      </c>
      <c r="AL349">
        <f t="shared" si="180"/>
        <v>0.74827586206896557</v>
      </c>
      <c r="AM349">
        <f t="shared" si="181"/>
        <v>0.69310344827586212</v>
      </c>
      <c r="AN349">
        <f t="shared" si="182"/>
        <v>0.68160919540229881</v>
      </c>
      <c r="AO349">
        <f t="shared" si="183"/>
        <v>0.77241379310344827</v>
      </c>
      <c r="AP349">
        <f t="shared" si="184"/>
        <v>0.76896551724137929</v>
      </c>
      <c r="AQ349">
        <f t="shared" si="185"/>
        <v>0.8172413793103448</v>
      </c>
      <c r="AR349">
        <f t="shared" si="186"/>
        <v>0.91149425287356323</v>
      </c>
      <c r="AS349">
        <f t="shared" si="187"/>
        <v>0.97931034482758617</v>
      </c>
      <c r="AT349">
        <f t="shared" si="188"/>
        <v>1</v>
      </c>
      <c r="AU349">
        <f t="shared" si="189"/>
        <v>0.99080459770114937</v>
      </c>
      <c r="AV349">
        <f t="shared" si="190"/>
        <v>0.97471264367816091</v>
      </c>
      <c r="AW349">
        <f t="shared" si="191"/>
        <v>0.94712643678160924</v>
      </c>
      <c r="AX349">
        <f t="shared" si="192"/>
        <v>0.91954022988505746</v>
      </c>
      <c r="AY349">
        <f t="shared" si="193"/>
        <v>0.89655172413793105</v>
      </c>
      <c r="AZ349">
        <f t="shared" si="194"/>
        <v>0.68160919540229881</v>
      </c>
      <c r="BA349" s="9" t="s">
        <v>35</v>
      </c>
      <c r="BB349" t="str" cm="1">
        <f t="array" ref="BB349">_xlfn.SWITCH(MONTH($AA349),3,"봄",4,"봄",5,"봄",6,"여름",7,"여름",8,"여름",9,"가을",10,"가을",11,"가을",12,"겨울",1,"겨울",2,"겨울")</f>
        <v>겨울</v>
      </c>
      <c r="BD349" t="str">
        <f t="shared" si="195"/>
        <v/>
      </c>
      <c r="BE349" s="6">
        <f>[1]ptemp!$F349</f>
        <v>3</v>
      </c>
      <c r="BF349">
        <f>[1]solar!$E349</f>
        <v>5</v>
      </c>
      <c r="BG349" t="str">
        <f t="shared" si="196"/>
        <v>0</v>
      </c>
      <c r="BH349" s="11"/>
      <c r="BI349">
        <f t="shared" si="197"/>
        <v>2</v>
      </c>
      <c r="BJ349">
        <f t="shared" si="198"/>
        <v>0</v>
      </c>
      <c r="BK349">
        <f t="shared" si="199"/>
        <v>4</v>
      </c>
      <c r="BL349">
        <f t="shared" si="200"/>
        <v>13</v>
      </c>
      <c r="BM349">
        <f t="shared" si="201"/>
        <v>19</v>
      </c>
      <c r="BN349" s="11">
        <v>3.1</v>
      </c>
      <c r="BO349">
        <f t="shared" si="202"/>
        <v>2</v>
      </c>
      <c r="CE349" t="s">
        <v>82</v>
      </c>
      <c r="CF349">
        <v>5</v>
      </c>
      <c r="CG349">
        <v>19</v>
      </c>
      <c r="CH349" t="s">
        <v>81</v>
      </c>
      <c r="CI349">
        <v>4</v>
      </c>
      <c r="CJ349">
        <v>20</v>
      </c>
    </row>
    <row r="350" spans="1:88" ht="15.6">
      <c r="A350" s="2">
        <v>20211215</v>
      </c>
      <c r="B350" s="2">
        <v>724</v>
      </c>
      <c r="C350" s="2">
        <v>684</v>
      </c>
      <c r="D350" s="2">
        <v>662</v>
      </c>
      <c r="E350" s="2">
        <v>657</v>
      </c>
      <c r="F350" s="2">
        <v>657</v>
      </c>
      <c r="G350" s="2">
        <v>663</v>
      </c>
      <c r="H350" s="2">
        <v>695</v>
      </c>
      <c r="I350" s="2">
        <v>737</v>
      </c>
      <c r="J350" s="2">
        <v>766</v>
      </c>
      <c r="K350" s="2">
        <v>722</v>
      </c>
      <c r="L350" s="2">
        <v>675</v>
      </c>
      <c r="M350" s="2">
        <v>667</v>
      </c>
      <c r="N350" s="2">
        <v>673</v>
      </c>
      <c r="O350" s="2">
        <v>677</v>
      </c>
      <c r="P350" s="2">
        <v>698</v>
      </c>
      <c r="Q350" s="2">
        <v>703</v>
      </c>
      <c r="R350" s="2">
        <v>759</v>
      </c>
      <c r="S350" s="2">
        <v>821</v>
      </c>
      <c r="T350" s="2">
        <v>834</v>
      </c>
      <c r="U350" s="2">
        <v>825</v>
      </c>
      <c r="V350" s="2">
        <v>822</v>
      </c>
      <c r="W350" s="2">
        <v>797</v>
      </c>
      <c r="X350" s="2">
        <v>777</v>
      </c>
      <c r="Y350" s="2">
        <v>757</v>
      </c>
      <c r="AA350" s="4">
        <v>44545</v>
      </c>
      <c r="AB350">
        <f t="shared" si="170"/>
        <v>0.86810551558753002</v>
      </c>
      <c r="AC350">
        <f t="shared" si="171"/>
        <v>0.82014388489208634</v>
      </c>
      <c r="AD350">
        <f t="shared" si="172"/>
        <v>0.79376498800959228</v>
      </c>
      <c r="AE350">
        <f t="shared" si="173"/>
        <v>0.78776978417266186</v>
      </c>
      <c r="AF350">
        <f t="shared" si="174"/>
        <v>0.78776978417266186</v>
      </c>
      <c r="AG350">
        <f t="shared" si="175"/>
        <v>0.79496402877697847</v>
      </c>
      <c r="AH350">
        <f t="shared" si="176"/>
        <v>0.83333333333333337</v>
      </c>
      <c r="AI350">
        <f t="shared" si="177"/>
        <v>0.88369304556354911</v>
      </c>
      <c r="AJ350">
        <f t="shared" si="178"/>
        <v>0.91846522781774576</v>
      </c>
      <c r="AK350">
        <f t="shared" si="179"/>
        <v>0.86570743405275774</v>
      </c>
      <c r="AL350">
        <f t="shared" si="180"/>
        <v>0.80935251798561147</v>
      </c>
      <c r="AM350">
        <f t="shared" si="181"/>
        <v>0.79976019184652281</v>
      </c>
      <c r="AN350">
        <f t="shared" si="182"/>
        <v>0.80695443645083931</v>
      </c>
      <c r="AO350">
        <f t="shared" si="183"/>
        <v>0.81175059952038364</v>
      </c>
      <c r="AP350">
        <f t="shared" si="184"/>
        <v>0.83693045563549162</v>
      </c>
      <c r="AQ350">
        <f t="shared" si="185"/>
        <v>0.84292565947242204</v>
      </c>
      <c r="AR350">
        <f t="shared" si="186"/>
        <v>0.91007194244604317</v>
      </c>
      <c r="AS350">
        <f t="shared" si="187"/>
        <v>0.9844124700239808</v>
      </c>
      <c r="AT350">
        <f t="shared" si="188"/>
        <v>1</v>
      </c>
      <c r="AU350">
        <f t="shared" si="189"/>
        <v>0.98920863309352514</v>
      </c>
      <c r="AV350">
        <f t="shared" si="190"/>
        <v>0.98561151079136688</v>
      </c>
      <c r="AW350">
        <f t="shared" si="191"/>
        <v>0.95563549160671468</v>
      </c>
      <c r="AX350">
        <f t="shared" si="192"/>
        <v>0.93165467625899279</v>
      </c>
      <c r="AY350">
        <f t="shared" si="193"/>
        <v>0.907673860911271</v>
      </c>
      <c r="AZ350">
        <f t="shared" si="194"/>
        <v>0.78776978417266186</v>
      </c>
      <c r="BA350" s="6" t="s">
        <v>36</v>
      </c>
      <c r="BB350" t="str" cm="1">
        <f t="array" ref="BB350">_xlfn.SWITCH(MONTH($AA350),3,"봄",4,"봄",5,"봄",6,"여름",7,"여름",8,"여름",9,"가을",10,"가을",11,"가을",12,"겨울",1,"겨울",2,"겨울")</f>
        <v>겨울</v>
      </c>
      <c r="BD350" t="str">
        <f t="shared" si="195"/>
        <v/>
      </c>
      <c r="BE350" s="6">
        <f>[1]ptemp!$F350</f>
        <v>4</v>
      </c>
      <c r="BF350">
        <f>[1]solar!$E350</f>
        <v>2</v>
      </c>
      <c r="BG350" t="str">
        <f t="shared" si="196"/>
        <v>1</v>
      </c>
      <c r="BH350" s="11">
        <v>0.1</v>
      </c>
      <c r="BI350">
        <f t="shared" si="197"/>
        <v>3</v>
      </c>
      <c r="BJ350">
        <f t="shared" si="198"/>
        <v>0</v>
      </c>
      <c r="BK350">
        <f t="shared" si="199"/>
        <v>4</v>
      </c>
      <c r="BL350">
        <f t="shared" si="200"/>
        <v>4</v>
      </c>
      <c r="BM350">
        <f t="shared" si="201"/>
        <v>19</v>
      </c>
      <c r="BN350" s="11">
        <v>5.4</v>
      </c>
      <c r="BO350">
        <f t="shared" si="202"/>
        <v>3</v>
      </c>
      <c r="CE350" t="s">
        <v>82</v>
      </c>
      <c r="CF350">
        <v>4</v>
      </c>
      <c r="CG350">
        <v>19</v>
      </c>
      <c r="CH350" t="s">
        <v>81</v>
      </c>
      <c r="CI350">
        <v>10</v>
      </c>
      <c r="CJ350">
        <v>21</v>
      </c>
    </row>
    <row r="351" spans="1:88" ht="15.6">
      <c r="A351" s="2">
        <v>20211216</v>
      </c>
      <c r="B351" s="2">
        <v>693</v>
      </c>
      <c r="C351" s="2">
        <v>648</v>
      </c>
      <c r="D351" s="2">
        <v>622</v>
      </c>
      <c r="E351" s="2">
        <v>613</v>
      </c>
      <c r="F351" s="2">
        <v>618</v>
      </c>
      <c r="G351" s="2">
        <v>637</v>
      </c>
      <c r="H351" s="2">
        <v>672</v>
      </c>
      <c r="I351" s="2">
        <v>727</v>
      </c>
      <c r="J351" s="2">
        <v>806</v>
      </c>
      <c r="K351" s="2">
        <v>829</v>
      </c>
      <c r="L351" s="2">
        <v>829</v>
      </c>
      <c r="M351" s="2">
        <v>815</v>
      </c>
      <c r="N351" s="2">
        <v>775</v>
      </c>
      <c r="O351" s="2">
        <v>822</v>
      </c>
      <c r="P351" s="2">
        <v>813</v>
      </c>
      <c r="Q351" s="2">
        <v>816</v>
      </c>
      <c r="R351" s="2">
        <v>826</v>
      </c>
      <c r="S351" s="2">
        <v>851</v>
      </c>
      <c r="T351" s="2">
        <v>847</v>
      </c>
      <c r="U351" s="2">
        <v>824</v>
      </c>
      <c r="V351" s="2">
        <v>798</v>
      </c>
      <c r="W351" s="2">
        <v>773</v>
      </c>
      <c r="X351" s="2">
        <v>756</v>
      </c>
      <c r="Y351" s="2">
        <v>742</v>
      </c>
      <c r="AA351" s="4">
        <v>44546</v>
      </c>
      <c r="AB351">
        <f t="shared" si="170"/>
        <v>0.81433607520564044</v>
      </c>
      <c r="AC351">
        <f t="shared" si="171"/>
        <v>0.76145710928319621</v>
      </c>
      <c r="AD351">
        <f t="shared" si="172"/>
        <v>0.73090481786133965</v>
      </c>
      <c r="AE351">
        <f t="shared" si="173"/>
        <v>0.72032902467685078</v>
      </c>
      <c r="AF351">
        <f t="shared" si="174"/>
        <v>0.72620446533490013</v>
      </c>
      <c r="AG351">
        <f t="shared" si="175"/>
        <v>0.74853113983548769</v>
      </c>
      <c r="AH351">
        <f t="shared" si="176"/>
        <v>0.78965922444183312</v>
      </c>
      <c r="AI351">
        <f t="shared" si="177"/>
        <v>0.85428907168037604</v>
      </c>
      <c r="AJ351">
        <f t="shared" si="178"/>
        <v>0.94712103407755577</v>
      </c>
      <c r="AK351">
        <f t="shared" si="179"/>
        <v>0.97414806110458285</v>
      </c>
      <c r="AL351">
        <f t="shared" si="180"/>
        <v>0.97414806110458285</v>
      </c>
      <c r="AM351">
        <f t="shared" si="181"/>
        <v>0.95769682726204464</v>
      </c>
      <c r="AN351">
        <f t="shared" si="182"/>
        <v>0.91069330199764986</v>
      </c>
      <c r="AO351">
        <f t="shared" si="183"/>
        <v>0.96592244418331374</v>
      </c>
      <c r="AP351">
        <f t="shared" si="184"/>
        <v>0.95534665099882488</v>
      </c>
      <c r="AQ351">
        <f t="shared" si="185"/>
        <v>0.95887191539365457</v>
      </c>
      <c r="AR351">
        <f t="shared" si="186"/>
        <v>0.97062279670975327</v>
      </c>
      <c r="AS351">
        <f t="shared" si="187"/>
        <v>1</v>
      </c>
      <c r="AT351">
        <f t="shared" si="188"/>
        <v>0.99529964747356048</v>
      </c>
      <c r="AU351">
        <f t="shared" si="189"/>
        <v>0.96827262044653351</v>
      </c>
      <c r="AV351">
        <f t="shared" si="190"/>
        <v>0.93772032902467684</v>
      </c>
      <c r="AW351">
        <f t="shared" si="191"/>
        <v>0.9083431257344301</v>
      </c>
      <c r="AX351">
        <f t="shared" si="192"/>
        <v>0.8883666274970623</v>
      </c>
      <c r="AY351">
        <f t="shared" si="193"/>
        <v>0.87191539365452408</v>
      </c>
      <c r="AZ351">
        <f t="shared" si="194"/>
        <v>0.72032902467685078</v>
      </c>
      <c r="BA351" s="8" t="s">
        <v>37</v>
      </c>
      <c r="BB351" t="str" cm="1">
        <f t="array" ref="BB351">_xlfn.SWITCH(MONTH($AA351),3,"봄",4,"봄",5,"봄",6,"여름",7,"여름",8,"여름",9,"가을",10,"가을",11,"가을",12,"겨울",1,"겨울",2,"겨울")</f>
        <v>겨울</v>
      </c>
      <c r="BD351" t="str">
        <f t="shared" si="195"/>
        <v/>
      </c>
      <c r="BE351" s="6">
        <f>[1]ptemp!$F351</f>
        <v>5</v>
      </c>
      <c r="BF351">
        <f>[1]solar!$E351</f>
        <v>1</v>
      </c>
      <c r="BG351" t="str">
        <f t="shared" si="196"/>
        <v>1</v>
      </c>
      <c r="BH351" s="11">
        <v>21.5</v>
      </c>
      <c r="BI351">
        <f t="shared" si="197"/>
        <v>4</v>
      </c>
      <c r="BJ351">
        <f t="shared" si="198"/>
        <v>0</v>
      </c>
      <c r="BK351">
        <f t="shared" si="199"/>
        <v>4</v>
      </c>
      <c r="BL351">
        <f t="shared" si="200"/>
        <v>4</v>
      </c>
      <c r="BM351">
        <f t="shared" si="201"/>
        <v>18</v>
      </c>
      <c r="BN351" s="11">
        <v>8.6</v>
      </c>
      <c r="BO351">
        <f t="shared" si="202"/>
        <v>4</v>
      </c>
      <c r="CE351" t="s">
        <v>82</v>
      </c>
      <c r="CF351">
        <v>4</v>
      </c>
      <c r="CG351">
        <v>19</v>
      </c>
      <c r="CH351" t="s">
        <v>81</v>
      </c>
      <c r="CI351">
        <v>10</v>
      </c>
      <c r="CJ351">
        <v>21</v>
      </c>
    </row>
    <row r="352" spans="1:88" ht="15.6">
      <c r="A352" s="2">
        <v>20211217</v>
      </c>
      <c r="B352" s="2">
        <v>697</v>
      </c>
      <c r="C352" s="2">
        <v>654</v>
      </c>
      <c r="D352" s="2">
        <v>638</v>
      </c>
      <c r="E352" s="2">
        <v>625</v>
      </c>
      <c r="F352" s="2">
        <v>631</v>
      </c>
      <c r="G352" s="2">
        <v>656</v>
      </c>
      <c r="H352" s="2">
        <v>696</v>
      </c>
      <c r="I352" s="2">
        <v>755</v>
      </c>
      <c r="J352" s="2">
        <v>791</v>
      </c>
      <c r="K352" s="2">
        <v>790</v>
      </c>
      <c r="L352" s="2">
        <v>798</v>
      </c>
      <c r="M352" s="2">
        <v>790</v>
      </c>
      <c r="N352" s="2">
        <v>779</v>
      </c>
      <c r="O352" s="2">
        <v>768</v>
      </c>
      <c r="P352" s="2">
        <v>863</v>
      </c>
      <c r="Q352" s="2">
        <v>911</v>
      </c>
      <c r="R352" s="2">
        <v>924</v>
      </c>
      <c r="S352" s="2">
        <v>955</v>
      </c>
      <c r="T352" s="2">
        <v>937</v>
      </c>
      <c r="U352" s="2">
        <v>911</v>
      </c>
      <c r="V352" s="2">
        <v>885</v>
      </c>
      <c r="W352" s="2">
        <v>853</v>
      </c>
      <c r="X352" s="2">
        <v>826</v>
      </c>
      <c r="Y352" s="2">
        <v>815</v>
      </c>
      <c r="AA352" s="4">
        <v>44547</v>
      </c>
      <c r="AB352">
        <f t="shared" si="170"/>
        <v>0.72984293193717276</v>
      </c>
      <c r="AC352">
        <f t="shared" si="171"/>
        <v>0.6848167539267016</v>
      </c>
      <c r="AD352">
        <f t="shared" si="172"/>
        <v>0.66806282722513088</v>
      </c>
      <c r="AE352">
        <f t="shared" si="173"/>
        <v>0.65445026178010468</v>
      </c>
      <c r="AF352">
        <f t="shared" si="174"/>
        <v>0.66073298429319371</v>
      </c>
      <c r="AG352">
        <f t="shared" si="175"/>
        <v>0.68691099476439788</v>
      </c>
      <c r="AH352">
        <f t="shared" si="176"/>
        <v>0.72879581151832462</v>
      </c>
      <c r="AI352">
        <f t="shared" si="177"/>
        <v>0.79057591623036649</v>
      </c>
      <c r="AJ352">
        <f t="shared" si="178"/>
        <v>0.82827225130890048</v>
      </c>
      <c r="AK352">
        <f t="shared" si="179"/>
        <v>0.82722513089005234</v>
      </c>
      <c r="AL352">
        <f t="shared" si="180"/>
        <v>0.83560209424083765</v>
      </c>
      <c r="AM352">
        <f t="shared" si="181"/>
        <v>0.82722513089005234</v>
      </c>
      <c r="AN352">
        <f t="shared" si="182"/>
        <v>0.81570680628272252</v>
      </c>
      <c r="AO352">
        <f t="shared" si="183"/>
        <v>0.8041884816753927</v>
      </c>
      <c r="AP352">
        <f t="shared" si="184"/>
        <v>0.90366492146596855</v>
      </c>
      <c r="AQ352">
        <f t="shared" si="185"/>
        <v>0.9539267015706806</v>
      </c>
      <c r="AR352">
        <f t="shared" si="186"/>
        <v>0.96753926701570681</v>
      </c>
      <c r="AS352">
        <f t="shared" si="187"/>
        <v>1</v>
      </c>
      <c r="AT352">
        <f t="shared" si="188"/>
        <v>0.98115183246073301</v>
      </c>
      <c r="AU352">
        <f t="shared" si="189"/>
        <v>0.9539267015706806</v>
      </c>
      <c r="AV352">
        <f t="shared" si="190"/>
        <v>0.92670157068062831</v>
      </c>
      <c r="AW352">
        <f t="shared" si="191"/>
        <v>0.89319371727748686</v>
      </c>
      <c r="AX352">
        <f t="shared" si="192"/>
        <v>0.86492146596858643</v>
      </c>
      <c r="AY352">
        <f t="shared" si="193"/>
        <v>0.8534031413612565</v>
      </c>
      <c r="AZ352">
        <f t="shared" si="194"/>
        <v>0.65445026178010468</v>
      </c>
      <c r="BA352" s="9" t="s">
        <v>38</v>
      </c>
      <c r="BB352" t="str" cm="1">
        <f t="array" ref="BB352">_xlfn.SWITCH(MONTH($AA352),3,"봄",4,"봄",5,"봄",6,"여름",7,"여름",8,"여름",9,"가을",10,"가을",11,"가을",12,"겨울",1,"겨울",2,"겨울")</f>
        <v>겨울</v>
      </c>
      <c r="BD352" t="str">
        <f t="shared" si="195"/>
        <v/>
      </c>
      <c r="BE352" s="6">
        <f>[1]ptemp!$F352</f>
        <v>1</v>
      </c>
      <c r="BF352">
        <f>[1]solar!$E352</f>
        <v>2</v>
      </c>
      <c r="BG352" t="str">
        <f t="shared" si="196"/>
        <v>1</v>
      </c>
      <c r="BH352" s="11">
        <v>0.7</v>
      </c>
      <c r="BI352">
        <f t="shared" si="197"/>
        <v>5</v>
      </c>
      <c r="BJ352">
        <f t="shared" si="198"/>
        <v>0</v>
      </c>
      <c r="BK352">
        <f t="shared" si="199"/>
        <v>4</v>
      </c>
      <c r="BL352">
        <f t="shared" si="200"/>
        <v>4</v>
      </c>
      <c r="BM352">
        <f t="shared" si="201"/>
        <v>18</v>
      </c>
      <c r="BN352" s="11">
        <v>-3.3</v>
      </c>
      <c r="BO352">
        <f t="shared" si="202"/>
        <v>1</v>
      </c>
      <c r="CE352" t="s">
        <v>82</v>
      </c>
      <c r="CF352">
        <v>5</v>
      </c>
      <c r="CG352">
        <v>19</v>
      </c>
      <c r="CH352" t="s">
        <v>81</v>
      </c>
      <c r="CI352">
        <v>12</v>
      </c>
      <c r="CJ352">
        <v>21</v>
      </c>
    </row>
    <row r="353" spans="1:88" ht="15.6">
      <c r="A353" s="2">
        <v>20211218</v>
      </c>
      <c r="B353" s="2">
        <v>769</v>
      </c>
      <c r="C353" s="2">
        <v>726</v>
      </c>
      <c r="D353" s="2">
        <v>701</v>
      </c>
      <c r="E353" s="2">
        <v>690</v>
      </c>
      <c r="F353" s="2">
        <v>690</v>
      </c>
      <c r="G353" s="2">
        <v>709</v>
      </c>
      <c r="H353" s="2">
        <v>732</v>
      </c>
      <c r="I353" s="2">
        <v>762</v>
      </c>
      <c r="J353" s="2">
        <v>791</v>
      </c>
      <c r="K353" s="2">
        <v>795</v>
      </c>
      <c r="L353" s="2">
        <v>787</v>
      </c>
      <c r="M353" s="2">
        <v>741</v>
      </c>
      <c r="N353" s="2">
        <v>733</v>
      </c>
      <c r="O353" s="2">
        <v>726</v>
      </c>
      <c r="P353" s="2">
        <v>717</v>
      </c>
      <c r="Q353" s="2">
        <v>754</v>
      </c>
      <c r="R353" s="2">
        <v>846</v>
      </c>
      <c r="S353" s="2">
        <v>890</v>
      </c>
      <c r="T353" s="2">
        <v>892</v>
      </c>
      <c r="U353" s="2">
        <v>870</v>
      </c>
      <c r="V353" s="2">
        <v>843</v>
      </c>
      <c r="W353" s="2">
        <v>810</v>
      </c>
      <c r="X353" s="2">
        <v>794</v>
      </c>
      <c r="Y353" s="2">
        <v>774</v>
      </c>
      <c r="AA353" s="4">
        <v>44548</v>
      </c>
      <c r="AB353">
        <f t="shared" si="170"/>
        <v>0.86210762331838564</v>
      </c>
      <c r="AC353">
        <f t="shared" si="171"/>
        <v>0.81390134529147984</v>
      </c>
      <c r="AD353">
        <f t="shared" si="172"/>
        <v>0.7858744394618834</v>
      </c>
      <c r="AE353">
        <f t="shared" si="173"/>
        <v>0.773542600896861</v>
      </c>
      <c r="AF353">
        <f t="shared" si="174"/>
        <v>0.773542600896861</v>
      </c>
      <c r="AG353">
        <f t="shared" si="175"/>
        <v>0.79484304932735428</v>
      </c>
      <c r="AH353">
        <f t="shared" si="176"/>
        <v>0.820627802690583</v>
      </c>
      <c r="AI353">
        <f t="shared" si="177"/>
        <v>0.85426008968609868</v>
      </c>
      <c r="AJ353">
        <f t="shared" si="178"/>
        <v>0.88677130044843044</v>
      </c>
      <c r="AK353">
        <f t="shared" si="179"/>
        <v>0.89125560538116588</v>
      </c>
      <c r="AL353">
        <f t="shared" si="180"/>
        <v>0.88228699551569512</v>
      </c>
      <c r="AM353">
        <f t="shared" si="181"/>
        <v>0.83071748878923768</v>
      </c>
      <c r="AN353">
        <f t="shared" si="182"/>
        <v>0.8217488789237668</v>
      </c>
      <c r="AO353">
        <f t="shared" si="183"/>
        <v>0.81390134529147984</v>
      </c>
      <c r="AP353">
        <f t="shared" si="184"/>
        <v>0.80381165919282516</v>
      </c>
      <c r="AQ353">
        <f t="shared" si="185"/>
        <v>0.8452914798206278</v>
      </c>
      <c r="AR353">
        <f t="shared" si="186"/>
        <v>0.94843049327354256</v>
      </c>
      <c r="AS353">
        <f t="shared" si="187"/>
        <v>0.99775784753363228</v>
      </c>
      <c r="AT353">
        <f t="shared" si="188"/>
        <v>1</v>
      </c>
      <c r="AU353">
        <f t="shared" si="189"/>
        <v>0.9753363228699552</v>
      </c>
      <c r="AV353">
        <f t="shared" si="190"/>
        <v>0.94506726457399104</v>
      </c>
      <c r="AW353">
        <f t="shared" si="191"/>
        <v>0.90807174887892372</v>
      </c>
      <c r="AX353">
        <f t="shared" si="192"/>
        <v>0.89013452914798208</v>
      </c>
      <c r="AY353">
        <f t="shared" si="193"/>
        <v>0.86771300448430488</v>
      </c>
      <c r="AZ353">
        <f t="shared" si="194"/>
        <v>0.773542600896861</v>
      </c>
      <c r="BA353" s="6" t="s">
        <v>39</v>
      </c>
      <c r="BB353" t="str" cm="1">
        <f t="array" ref="BB353">_xlfn.SWITCH(MONTH($AA353),3,"봄",4,"봄",5,"봄",6,"여름",7,"여름",8,"여름",9,"가을",10,"가을",11,"가을",12,"겨울",1,"겨울",2,"겨울")</f>
        <v>겨울</v>
      </c>
      <c r="BD353" t="str">
        <f t="shared" si="195"/>
        <v>휴일</v>
      </c>
      <c r="BE353" s="6">
        <f>[1]ptemp!$F353</f>
        <v>1</v>
      </c>
      <c r="BF353">
        <f>[1]solar!$E353</f>
        <v>2</v>
      </c>
      <c r="BG353" t="str">
        <f t="shared" si="196"/>
        <v>1</v>
      </c>
      <c r="BH353" s="11">
        <v>0.7</v>
      </c>
      <c r="BI353">
        <f t="shared" si="197"/>
        <v>6</v>
      </c>
      <c r="BJ353">
        <f t="shared" si="198"/>
        <v>1</v>
      </c>
      <c r="BK353">
        <f t="shared" si="199"/>
        <v>4</v>
      </c>
      <c r="BL353">
        <f t="shared" si="200"/>
        <v>4</v>
      </c>
      <c r="BM353">
        <f t="shared" si="201"/>
        <v>19</v>
      </c>
      <c r="BN353" s="11">
        <v>-3.8</v>
      </c>
      <c r="BO353">
        <f t="shared" si="202"/>
        <v>1</v>
      </c>
      <c r="CE353" t="s">
        <v>82</v>
      </c>
      <c r="CF353">
        <v>4</v>
      </c>
      <c r="CG353">
        <v>19</v>
      </c>
      <c r="CH353" t="s">
        <v>81</v>
      </c>
      <c r="CI353">
        <v>12</v>
      </c>
      <c r="CJ353">
        <v>21</v>
      </c>
    </row>
    <row r="354" spans="1:88" ht="15.6">
      <c r="A354" s="2">
        <v>20211219</v>
      </c>
      <c r="B354" s="2">
        <v>731</v>
      </c>
      <c r="C354" s="2">
        <v>692</v>
      </c>
      <c r="D354" s="2">
        <v>670</v>
      </c>
      <c r="E354" s="2">
        <v>658</v>
      </c>
      <c r="F354" s="2">
        <v>659</v>
      </c>
      <c r="G354" s="2">
        <v>669</v>
      </c>
      <c r="H354" s="2">
        <v>693</v>
      </c>
      <c r="I354" s="2">
        <v>711</v>
      </c>
      <c r="J354" s="2">
        <v>673</v>
      </c>
      <c r="K354" s="2">
        <v>602</v>
      </c>
      <c r="L354" s="2">
        <v>585</v>
      </c>
      <c r="M354" s="2">
        <v>578</v>
      </c>
      <c r="N354" s="2">
        <v>611</v>
      </c>
      <c r="O354" s="2">
        <v>591</v>
      </c>
      <c r="P354" s="2">
        <v>605</v>
      </c>
      <c r="Q354" s="2">
        <v>656</v>
      </c>
      <c r="R354" s="2">
        <v>751</v>
      </c>
      <c r="S354" s="2">
        <v>830</v>
      </c>
      <c r="T354" s="2">
        <v>862</v>
      </c>
      <c r="U354" s="2">
        <v>855</v>
      </c>
      <c r="V354" s="2">
        <v>839</v>
      </c>
      <c r="W354" s="2">
        <v>815</v>
      </c>
      <c r="X354" s="2">
        <v>803</v>
      </c>
      <c r="Y354" s="2">
        <v>793</v>
      </c>
      <c r="AA354" s="4">
        <v>44549</v>
      </c>
      <c r="AB354">
        <f t="shared" si="170"/>
        <v>0.84802784222737815</v>
      </c>
      <c r="AC354">
        <f t="shared" si="171"/>
        <v>0.80278422273781902</v>
      </c>
      <c r="AD354">
        <f t="shared" si="172"/>
        <v>0.77726218097447797</v>
      </c>
      <c r="AE354">
        <f t="shared" si="173"/>
        <v>0.76334106728538287</v>
      </c>
      <c r="AF354">
        <f t="shared" si="174"/>
        <v>0.76450116009280744</v>
      </c>
      <c r="AG354">
        <f t="shared" si="175"/>
        <v>0.77610208816705339</v>
      </c>
      <c r="AH354">
        <f t="shared" si="176"/>
        <v>0.80394431554524359</v>
      </c>
      <c r="AI354">
        <f t="shared" si="177"/>
        <v>0.82482598607888635</v>
      </c>
      <c r="AJ354">
        <f t="shared" si="178"/>
        <v>0.78074245939675169</v>
      </c>
      <c r="AK354">
        <f t="shared" si="179"/>
        <v>0.69837587006960555</v>
      </c>
      <c r="AL354">
        <f t="shared" si="180"/>
        <v>0.67865429234338748</v>
      </c>
      <c r="AM354">
        <f t="shared" si="181"/>
        <v>0.67053364269141535</v>
      </c>
      <c r="AN354">
        <f t="shared" si="182"/>
        <v>0.70881670533642693</v>
      </c>
      <c r="AO354">
        <f t="shared" si="183"/>
        <v>0.68561484918793503</v>
      </c>
      <c r="AP354">
        <f t="shared" si="184"/>
        <v>0.70185614849187938</v>
      </c>
      <c r="AQ354">
        <f t="shared" si="185"/>
        <v>0.76102088167053361</v>
      </c>
      <c r="AR354">
        <f t="shared" si="186"/>
        <v>0.87122969837587005</v>
      </c>
      <c r="AS354">
        <f t="shared" si="187"/>
        <v>0.96287703016241299</v>
      </c>
      <c r="AT354">
        <f t="shared" si="188"/>
        <v>1</v>
      </c>
      <c r="AU354">
        <f t="shared" si="189"/>
        <v>0.99187935034802788</v>
      </c>
      <c r="AV354">
        <f t="shared" si="190"/>
        <v>0.97331786542923437</v>
      </c>
      <c r="AW354">
        <f t="shared" si="191"/>
        <v>0.94547563805104406</v>
      </c>
      <c r="AX354">
        <f t="shared" si="192"/>
        <v>0.93155452436194897</v>
      </c>
      <c r="AY354">
        <f t="shared" si="193"/>
        <v>0.91995359628770301</v>
      </c>
      <c r="AZ354">
        <f t="shared" si="194"/>
        <v>0.67053364269141535</v>
      </c>
      <c r="BA354" s="8" t="s">
        <v>40</v>
      </c>
      <c r="BB354" t="str" cm="1">
        <f t="array" ref="BB354">_xlfn.SWITCH(MONTH($AA354),3,"봄",4,"봄",5,"봄",6,"여름",7,"여름",8,"여름",9,"가을",10,"가을",11,"가을",12,"겨울",1,"겨울",2,"겨울")</f>
        <v>겨울</v>
      </c>
      <c r="BD354" t="str">
        <f t="shared" si="195"/>
        <v>휴일</v>
      </c>
      <c r="BE354" s="6">
        <f>[1]ptemp!$F354</f>
        <v>3</v>
      </c>
      <c r="BF354">
        <f>[1]solar!$E354</f>
        <v>3</v>
      </c>
      <c r="BG354" t="str">
        <f t="shared" si="196"/>
        <v>1</v>
      </c>
      <c r="BH354" s="11">
        <v>0.1</v>
      </c>
      <c r="BI354">
        <f t="shared" si="197"/>
        <v>7</v>
      </c>
      <c r="BJ354">
        <f t="shared" si="198"/>
        <v>2</v>
      </c>
      <c r="BK354">
        <f t="shared" si="199"/>
        <v>4</v>
      </c>
      <c r="BL354">
        <f t="shared" si="200"/>
        <v>12</v>
      </c>
      <c r="BM354">
        <f t="shared" si="201"/>
        <v>19</v>
      </c>
      <c r="BN354" s="11">
        <v>2.5</v>
      </c>
      <c r="BO354">
        <f t="shared" si="202"/>
        <v>2</v>
      </c>
      <c r="CE354" t="s">
        <v>82</v>
      </c>
      <c r="CF354">
        <v>4</v>
      </c>
      <c r="CG354">
        <v>18</v>
      </c>
      <c r="CH354" t="s">
        <v>81</v>
      </c>
      <c r="CI354">
        <v>12</v>
      </c>
      <c r="CJ354">
        <v>21</v>
      </c>
    </row>
    <row r="355" spans="1:88" ht="15.6">
      <c r="A355" s="2">
        <v>20211220</v>
      </c>
      <c r="B355" s="2">
        <v>749</v>
      </c>
      <c r="C355" s="2">
        <v>715</v>
      </c>
      <c r="D355" s="2">
        <v>691</v>
      </c>
      <c r="E355" s="2">
        <v>670</v>
      </c>
      <c r="F355" s="2">
        <v>660</v>
      </c>
      <c r="G355" s="2">
        <v>673</v>
      </c>
      <c r="H355" s="2">
        <v>708</v>
      </c>
      <c r="I355" s="2">
        <v>772</v>
      </c>
      <c r="J355" s="2">
        <v>785</v>
      </c>
      <c r="K355" s="2">
        <v>691</v>
      </c>
      <c r="L355" s="2">
        <v>680</v>
      </c>
      <c r="M355" s="2">
        <v>613</v>
      </c>
      <c r="N355" s="2">
        <v>599</v>
      </c>
      <c r="O355" s="2">
        <v>619</v>
      </c>
      <c r="P355" s="2">
        <v>639</v>
      </c>
      <c r="Q355" s="2">
        <v>693</v>
      </c>
      <c r="R355" s="2">
        <v>793</v>
      </c>
      <c r="S355" s="2">
        <v>856</v>
      </c>
      <c r="T355" s="2">
        <v>867</v>
      </c>
      <c r="U355" s="2">
        <v>849</v>
      </c>
      <c r="V355" s="2">
        <v>825</v>
      </c>
      <c r="W355" s="2">
        <v>793</v>
      </c>
      <c r="X355" s="2">
        <v>771</v>
      </c>
      <c r="Y355" s="2">
        <v>753</v>
      </c>
      <c r="AA355" s="4">
        <v>44550</v>
      </c>
      <c r="AB355">
        <f t="shared" si="170"/>
        <v>0.86389850057670126</v>
      </c>
      <c r="AC355">
        <f t="shared" si="171"/>
        <v>0.82468281430219148</v>
      </c>
      <c r="AD355">
        <f t="shared" si="172"/>
        <v>0.79700115340253752</v>
      </c>
      <c r="AE355">
        <f t="shared" si="173"/>
        <v>0.77277970011534025</v>
      </c>
      <c r="AF355">
        <f t="shared" si="174"/>
        <v>0.76124567474048443</v>
      </c>
      <c r="AG355">
        <f t="shared" si="175"/>
        <v>0.77623990772779705</v>
      </c>
      <c r="AH355">
        <f t="shared" si="176"/>
        <v>0.81660899653979235</v>
      </c>
      <c r="AI355">
        <f t="shared" si="177"/>
        <v>0.89042675893886969</v>
      </c>
      <c r="AJ355">
        <f t="shared" si="178"/>
        <v>0.90542099192618219</v>
      </c>
      <c r="AK355">
        <f t="shared" si="179"/>
        <v>0.79700115340253752</v>
      </c>
      <c r="AL355">
        <f t="shared" si="180"/>
        <v>0.78431372549019607</v>
      </c>
      <c r="AM355">
        <f t="shared" si="181"/>
        <v>0.70703575547866204</v>
      </c>
      <c r="AN355">
        <f t="shared" si="182"/>
        <v>0.6908881199538639</v>
      </c>
      <c r="AO355">
        <f t="shared" si="183"/>
        <v>0.71395617070357553</v>
      </c>
      <c r="AP355">
        <f t="shared" si="184"/>
        <v>0.73702422145328716</v>
      </c>
      <c r="AQ355">
        <f t="shared" si="185"/>
        <v>0.79930795847750868</v>
      </c>
      <c r="AR355">
        <f t="shared" si="186"/>
        <v>0.91464821222606685</v>
      </c>
      <c r="AS355">
        <f t="shared" si="187"/>
        <v>0.98731257208765855</v>
      </c>
      <c r="AT355">
        <f t="shared" si="188"/>
        <v>1</v>
      </c>
      <c r="AU355">
        <f t="shared" si="189"/>
        <v>0.97923875432525953</v>
      </c>
      <c r="AV355">
        <f t="shared" si="190"/>
        <v>0.95155709342560557</v>
      </c>
      <c r="AW355">
        <f t="shared" si="191"/>
        <v>0.91464821222606685</v>
      </c>
      <c r="AX355">
        <f t="shared" si="192"/>
        <v>0.88927335640138405</v>
      </c>
      <c r="AY355">
        <f t="shared" si="193"/>
        <v>0.86851211072664358</v>
      </c>
      <c r="AZ355">
        <f t="shared" si="194"/>
        <v>0.6908881199538639</v>
      </c>
      <c r="BA355" s="9" t="s">
        <v>34</v>
      </c>
      <c r="BB355" t="str" cm="1">
        <f t="array" ref="BB355">_xlfn.SWITCH(MONTH($AA355),3,"봄",4,"봄",5,"봄",6,"여름",7,"여름",8,"여름",9,"가을",10,"가을",11,"가을",12,"겨울",1,"겨울",2,"겨울")</f>
        <v>겨울</v>
      </c>
      <c r="BD355" t="str">
        <f t="shared" si="195"/>
        <v/>
      </c>
      <c r="BE355" s="6">
        <f>[1]ptemp!$F355</f>
        <v>3</v>
      </c>
      <c r="BF355">
        <f>[1]solar!$E355</f>
        <v>6</v>
      </c>
      <c r="BG355" t="str">
        <f t="shared" si="196"/>
        <v>0</v>
      </c>
      <c r="BH355" s="11"/>
      <c r="BI355">
        <f t="shared" si="197"/>
        <v>1</v>
      </c>
      <c r="BJ355">
        <f t="shared" si="198"/>
        <v>0</v>
      </c>
      <c r="BK355">
        <f t="shared" si="199"/>
        <v>4</v>
      </c>
      <c r="BL355">
        <f t="shared" si="200"/>
        <v>13</v>
      </c>
      <c r="BM355">
        <f t="shared" si="201"/>
        <v>19</v>
      </c>
      <c r="BN355" s="11">
        <v>2.6</v>
      </c>
      <c r="BO355">
        <f t="shared" si="202"/>
        <v>2</v>
      </c>
      <c r="CE355" t="s">
        <v>82</v>
      </c>
      <c r="CF355">
        <v>4</v>
      </c>
      <c r="CG355">
        <v>18</v>
      </c>
      <c r="CH355" t="s">
        <v>81</v>
      </c>
      <c r="CI355">
        <v>12</v>
      </c>
      <c r="CJ355">
        <v>21</v>
      </c>
    </row>
    <row r="356" spans="1:88" ht="15.6">
      <c r="A356" s="2">
        <v>20211221</v>
      </c>
      <c r="B356" s="2">
        <v>709</v>
      </c>
      <c r="C356" s="2">
        <v>674</v>
      </c>
      <c r="D356" s="2">
        <v>650</v>
      </c>
      <c r="E356" s="2">
        <v>636</v>
      </c>
      <c r="F356" s="2">
        <v>640</v>
      </c>
      <c r="G356" s="2">
        <v>659</v>
      </c>
      <c r="H356" s="2">
        <v>702</v>
      </c>
      <c r="I356" s="2">
        <v>761</v>
      </c>
      <c r="J356" s="2">
        <v>743</v>
      </c>
      <c r="K356" s="2">
        <v>730</v>
      </c>
      <c r="L356" s="2">
        <v>721</v>
      </c>
      <c r="M356" s="2">
        <v>679</v>
      </c>
      <c r="N356" s="2">
        <v>603</v>
      </c>
      <c r="O356" s="2">
        <v>636</v>
      </c>
      <c r="P356" s="2">
        <v>658</v>
      </c>
      <c r="Q356" s="2">
        <v>746</v>
      </c>
      <c r="R356" s="2">
        <v>763</v>
      </c>
      <c r="S356" s="2">
        <v>835</v>
      </c>
      <c r="T356" s="2">
        <v>856</v>
      </c>
      <c r="U356" s="2">
        <v>847</v>
      </c>
      <c r="V356" s="2">
        <v>827</v>
      </c>
      <c r="W356" s="2">
        <v>793</v>
      </c>
      <c r="X356" s="2">
        <v>774</v>
      </c>
      <c r="Y356" s="2">
        <v>764</v>
      </c>
      <c r="AA356" s="4">
        <v>44551</v>
      </c>
      <c r="AB356">
        <f t="shared" si="170"/>
        <v>0.82827102803738317</v>
      </c>
      <c r="AC356">
        <f t="shared" si="171"/>
        <v>0.78738317757009346</v>
      </c>
      <c r="AD356">
        <f t="shared" si="172"/>
        <v>0.75934579439252337</v>
      </c>
      <c r="AE356">
        <f t="shared" si="173"/>
        <v>0.7429906542056075</v>
      </c>
      <c r="AF356">
        <f t="shared" si="174"/>
        <v>0.74766355140186913</v>
      </c>
      <c r="AG356">
        <f t="shared" si="175"/>
        <v>0.76985981308411211</v>
      </c>
      <c r="AH356">
        <f t="shared" si="176"/>
        <v>0.82009345794392519</v>
      </c>
      <c r="AI356">
        <f t="shared" si="177"/>
        <v>0.88901869158878499</v>
      </c>
      <c r="AJ356">
        <f t="shared" si="178"/>
        <v>0.8679906542056075</v>
      </c>
      <c r="AK356">
        <f t="shared" si="179"/>
        <v>0.85280373831775702</v>
      </c>
      <c r="AL356">
        <f t="shared" si="180"/>
        <v>0.84228971962616828</v>
      </c>
      <c r="AM356">
        <f t="shared" si="181"/>
        <v>0.79322429906542058</v>
      </c>
      <c r="AN356">
        <f t="shared" si="182"/>
        <v>0.70443925233644855</v>
      </c>
      <c r="AO356">
        <f t="shared" si="183"/>
        <v>0.7429906542056075</v>
      </c>
      <c r="AP356">
        <f t="shared" si="184"/>
        <v>0.76869158878504673</v>
      </c>
      <c r="AQ356">
        <f t="shared" si="185"/>
        <v>0.87149532710280375</v>
      </c>
      <c r="AR356">
        <f t="shared" si="186"/>
        <v>0.89135514018691586</v>
      </c>
      <c r="AS356">
        <f t="shared" si="187"/>
        <v>0.97546728971962615</v>
      </c>
      <c r="AT356">
        <f t="shared" si="188"/>
        <v>1</v>
      </c>
      <c r="AU356">
        <f t="shared" si="189"/>
        <v>0.98948598130841126</v>
      </c>
      <c r="AV356">
        <f t="shared" si="190"/>
        <v>0.96612149532710279</v>
      </c>
      <c r="AW356">
        <f t="shared" si="191"/>
        <v>0.92640186915887845</v>
      </c>
      <c r="AX356">
        <f t="shared" si="192"/>
        <v>0.90420560747663548</v>
      </c>
      <c r="AY356">
        <f t="shared" si="193"/>
        <v>0.89252336448598135</v>
      </c>
      <c r="AZ356">
        <f t="shared" si="194"/>
        <v>0.70443925233644855</v>
      </c>
      <c r="BA356" s="6" t="s">
        <v>35</v>
      </c>
      <c r="BB356" t="str" cm="1">
        <f t="array" ref="BB356">_xlfn.SWITCH(MONTH($AA356),3,"봄",4,"봄",5,"봄",6,"여름",7,"여름",8,"여름",9,"가을",10,"가을",11,"가을",12,"겨울",1,"겨울",2,"겨울")</f>
        <v>겨울</v>
      </c>
      <c r="BD356" t="str">
        <f t="shared" si="195"/>
        <v/>
      </c>
      <c r="BE356" s="6">
        <f>[1]ptemp!$F356</f>
        <v>4</v>
      </c>
      <c r="BF356">
        <f>[1]solar!$E356</f>
        <v>4</v>
      </c>
      <c r="BG356" t="str">
        <f t="shared" si="196"/>
        <v>0</v>
      </c>
      <c r="BH356" s="11"/>
      <c r="BI356">
        <f t="shared" si="197"/>
        <v>2</v>
      </c>
      <c r="BJ356">
        <f t="shared" si="198"/>
        <v>0</v>
      </c>
      <c r="BK356">
        <f t="shared" si="199"/>
        <v>4</v>
      </c>
      <c r="BL356">
        <f t="shared" si="200"/>
        <v>13</v>
      </c>
      <c r="BM356">
        <f t="shared" si="201"/>
        <v>19</v>
      </c>
      <c r="BN356" s="11">
        <v>7.2</v>
      </c>
      <c r="BO356">
        <f t="shared" si="202"/>
        <v>3</v>
      </c>
      <c r="CE356" t="s">
        <v>82</v>
      </c>
      <c r="CF356">
        <v>4</v>
      </c>
      <c r="CG356">
        <v>19</v>
      </c>
      <c r="CH356" t="s">
        <v>81</v>
      </c>
      <c r="CI356">
        <v>12</v>
      </c>
      <c r="CJ356">
        <v>21</v>
      </c>
    </row>
    <row r="357" spans="1:88" ht="15.6">
      <c r="A357" s="2">
        <v>20211222</v>
      </c>
      <c r="B357" s="2">
        <v>720</v>
      </c>
      <c r="C357" s="2">
        <v>688</v>
      </c>
      <c r="D357" s="2">
        <v>673</v>
      </c>
      <c r="E357" s="2">
        <v>665</v>
      </c>
      <c r="F357" s="2">
        <v>670</v>
      </c>
      <c r="G357" s="2">
        <v>691</v>
      </c>
      <c r="H357" s="2">
        <v>727</v>
      </c>
      <c r="I357" s="2">
        <v>777</v>
      </c>
      <c r="J357" s="2">
        <v>749</v>
      </c>
      <c r="K357" s="2">
        <v>628</v>
      </c>
      <c r="L357" s="2">
        <v>576</v>
      </c>
      <c r="M357" s="2">
        <v>541</v>
      </c>
      <c r="N357" s="2">
        <v>523</v>
      </c>
      <c r="O357" s="2">
        <v>554</v>
      </c>
      <c r="P357" s="2">
        <v>597</v>
      </c>
      <c r="Q357" s="2">
        <v>668</v>
      </c>
      <c r="R357" s="2">
        <v>764</v>
      </c>
      <c r="S357" s="2">
        <v>834</v>
      </c>
      <c r="T357" s="2">
        <v>859</v>
      </c>
      <c r="U357" s="2">
        <v>851</v>
      </c>
      <c r="V357" s="2">
        <v>837</v>
      </c>
      <c r="W357" s="2">
        <v>807</v>
      </c>
      <c r="X357" s="2">
        <v>789</v>
      </c>
      <c r="Y357" s="2">
        <v>775</v>
      </c>
      <c r="AA357" s="4">
        <v>44552</v>
      </c>
      <c r="AB357">
        <f t="shared" si="170"/>
        <v>0.8381839348079162</v>
      </c>
      <c r="AC357">
        <f t="shared" si="171"/>
        <v>0.80093131548311991</v>
      </c>
      <c r="AD357">
        <f t="shared" si="172"/>
        <v>0.7834691501746216</v>
      </c>
      <c r="AE357">
        <f t="shared" si="173"/>
        <v>0.77415599534342261</v>
      </c>
      <c r="AF357">
        <f t="shared" si="174"/>
        <v>0.77997671711292205</v>
      </c>
      <c r="AG357">
        <f t="shared" si="175"/>
        <v>0.80442374854481957</v>
      </c>
      <c r="AH357">
        <f t="shared" si="176"/>
        <v>0.84633294528521541</v>
      </c>
      <c r="AI357">
        <f t="shared" si="177"/>
        <v>0.90454016298020956</v>
      </c>
      <c r="AJ357">
        <f t="shared" si="178"/>
        <v>0.87194412107101282</v>
      </c>
      <c r="AK357">
        <f t="shared" si="179"/>
        <v>0.73108265424912688</v>
      </c>
      <c r="AL357">
        <f t="shared" si="180"/>
        <v>0.67054714784633296</v>
      </c>
      <c r="AM357">
        <f t="shared" si="181"/>
        <v>0.62980209545983701</v>
      </c>
      <c r="AN357">
        <f t="shared" si="182"/>
        <v>0.60884749708963914</v>
      </c>
      <c r="AO357">
        <f t="shared" si="183"/>
        <v>0.64493597206053555</v>
      </c>
      <c r="AP357">
        <f t="shared" si="184"/>
        <v>0.69499417927823048</v>
      </c>
      <c r="AQ357">
        <f t="shared" si="185"/>
        <v>0.77764842840512227</v>
      </c>
      <c r="AR357">
        <f t="shared" si="186"/>
        <v>0.88940628637951102</v>
      </c>
      <c r="AS357">
        <f t="shared" si="187"/>
        <v>0.97089639115250292</v>
      </c>
      <c r="AT357">
        <f t="shared" si="188"/>
        <v>1</v>
      </c>
      <c r="AU357">
        <f t="shared" si="189"/>
        <v>0.9906868451688009</v>
      </c>
      <c r="AV357">
        <f t="shared" si="190"/>
        <v>0.97438882421420259</v>
      </c>
      <c r="AW357">
        <f t="shared" si="191"/>
        <v>0.93946449359720607</v>
      </c>
      <c r="AX357">
        <f t="shared" si="192"/>
        <v>0.9185098952270081</v>
      </c>
      <c r="AY357">
        <f t="shared" si="193"/>
        <v>0.90221187427240979</v>
      </c>
      <c r="AZ357">
        <f t="shared" si="194"/>
        <v>0.60884749708963914</v>
      </c>
      <c r="BA357" s="8" t="s">
        <v>36</v>
      </c>
      <c r="BB357" t="str" cm="1">
        <f t="array" ref="BB357">_xlfn.SWITCH(MONTH($AA357),3,"봄",4,"봄",5,"봄",6,"여름",7,"여름",8,"여름",9,"가을",10,"가을",11,"가을",12,"겨울",1,"겨울",2,"겨울")</f>
        <v>겨울</v>
      </c>
      <c r="BD357" t="str">
        <f t="shared" si="195"/>
        <v/>
      </c>
      <c r="BE357" s="6">
        <f>[1]ptemp!$F357</f>
        <v>3</v>
      </c>
      <c r="BF357">
        <f>[1]solar!$E357</f>
        <v>7</v>
      </c>
      <c r="BG357" t="str">
        <f t="shared" si="196"/>
        <v>0</v>
      </c>
      <c r="BH357" s="11"/>
      <c r="BI357">
        <f t="shared" si="197"/>
        <v>3</v>
      </c>
      <c r="BJ357">
        <f t="shared" si="198"/>
        <v>0</v>
      </c>
      <c r="BK357">
        <f t="shared" si="199"/>
        <v>4</v>
      </c>
      <c r="BL357">
        <f t="shared" si="200"/>
        <v>13</v>
      </c>
      <c r="BM357">
        <f t="shared" si="201"/>
        <v>19</v>
      </c>
      <c r="BN357" s="11">
        <v>3.7</v>
      </c>
      <c r="BO357">
        <f t="shared" si="202"/>
        <v>2</v>
      </c>
      <c r="CE357" t="s">
        <v>82</v>
      </c>
      <c r="CF357">
        <v>4</v>
      </c>
      <c r="CG357">
        <v>18</v>
      </c>
      <c r="CH357" t="s">
        <v>81</v>
      </c>
      <c r="CI357">
        <v>11</v>
      </c>
      <c r="CJ357">
        <v>21</v>
      </c>
    </row>
    <row r="358" spans="1:88" ht="15.6">
      <c r="A358" s="2">
        <v>20211223</v>
      </c>
      <c r="B358" s="2">
        <v>734</v>
      </c>
      <c r="C358" s="2">
        <v>705</v>
      </c>
      <c r="D358" s="2">
        <v>688</v>
      </c>
      <c r="E358" s="2">
        <v>680</v>
      </c>
      <c r="F358" s="2">
        <v>684</v>
      </c>
      <c r="G358" s="2">
        <v>701</v>
      </c>
      <c r="H358" s="2">
        <v>740</v>
      </c>
      <c r="I358" s="2">
        <v>791</v>
      </c>
      <c r="J358" s="2">
        <v>768</v>
      </c>
      <c r="K358" s="2">
        <v>644</v>
      </c>
      <c r="L358" s="2">
        <v>593</v>
      </c>
      <c r="M358" s="2">
        <v>554</v>
      </c>
      <c r="N358" s="2">
        <v>533</v>
      </c>
      <c r="O358" s="2">
        <v>563</v>
      </c>
      <c r="P358" s="2">
        <v>614</v>
      </c>
      <c r="Q358" s="2">
        <v>681</v>
      </c>
      <c r="R358" s="2">
        <v>764</v>
      </c>
      <c r="S358" s="2">
        <v>835</v>
      </c>
      <c r="T358" s="2">
        <v>858</v>
      </c>
      <c r="U358" s="2">
        <v>852</v>
      </c>
      <c r="V358" s="2">
        <v>837</v>
      </c>
      <c r="W358" s="2">
        <v>806</v>
      </c>
      <c r="X358" s="2">
        <v>789</v>
      </c>
      <c r="Y358" s="2">
        <v>778</v>
      </c>
      <c r="AA358" s="4">
        <v>44553</v>
      </c>
      <c r="AB358">
        <f t="shared" si="170"/>
        <v>0.85547785547785549</v>
      </c>
      <c r="AC358">
        <f t="shared" si="171"/>
        <v>0.82167832167832167</v>
      </c>
      <c r="AD358">
        <f t="shared" si="172"/>
        <v>0.80186480186480191</v>
      </c>
      <c r="AE358">
        <f t="shared" si="173"/>
        <v>0.79254079254079257</v>
      </c>
      <c r="AF358">
        <f t="shared" si="174"/>
        <v>0.79720279720279719</v>
      </c>
      <c r="AG358">
        <f t="shared" si="175"/>
        <v>0.81701631701631705</v>
      </c>
      <c r="AH358">
        <f t="shared" si="176"/>
        <v>0.86247086247086246</v>
      </c>
      <c r="AI358">
        <f t="shared" si="177"/>
        <v>0.92191142191142195</v>
      </c>
      <c r="AJ358">
        <f t="shared" si="178"/>
        <v>0.8951048951048951</v>
      </c>
      <c r="AK358">
        <f t="shared" si="179"/>
        <v>0.75058275058275059</v>
      </c>
      <c r="AL358">
        <f t="shared" si="180"/>
        <v>0.69114219114219111</v>
      </c>
      <c r="AM358">
        <f t="shared" si="181"/>
        <v>0.64568764568764569</v>
      </c>
      <c r="AN358">
        <f t="shared" si="182"/>
        <v>0.62121212121212122</v>
      </c>
      <c r="AO358">
        <f t="shared" si="183"/>
        <v>0.65617715617715622</v>
      </c>
      <c r="AP358">
        <f t="shared" si="184"/>
        <v>0.71561771561771559</v>
      </c>
      <c r="AQ358">
        <f t="shared" si="185"/>
        <v>0.79370629370629375</v>
      </c>
      <c r="AR358">
        <f t="shared" si="186"/>
        <v>0.89044289044289049</v>
      </c>
      <c r="AS358">
        <f t="shared" si="187"/>
        <v>0.97319347319347316</v>
      </c>
      <c r="AT358">
        <f t="shared" si="188"/>
        <v>1</v>
      </c>
      <c r="AU358">
        <f t="shared" si="189"/>
        <v>0.99300699300699302</v>
      </c>
      <c r="AV358">
        <f t="shared" si="190"/>
        <v>0.97552447552447552</v>
      </c>
      <c r="AW358">
        <f t="shared" si="191"/>
        <v>0.93939393939393945</v>
      </c>
      <c r="AX358">
        <f t="shared" si="192"/>
        <v>0.91958041958041958</v>
      </c>
      <c r="AY358">
        <f t="shared" si="193"/>
        <v>0.90675990675990681</v>
      </c>
      <c r="AZ358">
        <f t="shared" si="194"/>
        <v>0.62121212121212122</v>
      </c>
      <c r="BA358" s="9" t="s">
        <v>37</v>
      </c>
      <c r="BB358" t="str" cm="1">
        <f t="array" ref="BB358">_xlfn.SWITCH(MONTH($AA358),3,"봄",4,"봄",5,"봄",6,"여름",7,"여름",8,"여름",9,"가을",10,"가을",11,"가을",12,"겨울",1,"겨울",2,"겨울")</f>
        <v>겨울</v>
      </c>
      <c r="BD358" t="str">
        <f t="shared" si="195"/>
        <v/>
      </c>
      <c r="BE358" s="6">
        <f>[1]ptemp!$F358</f>
        <v>3</v>
      </c>
      <c r="BF358">
        <f>[1]solar!$E358</f>
        <v>6</v>
      </c>
      <c r="BG358" t="str">
        <f t="shared" si="196"/>
        <v>0</v>
      </c>
      <c r="BH358" s="11"/>
      <c r="BI358">
        <f t="shared" si="197"/>
        <v>4</v>
      </c>
      <c r="BJ358">
        <f t="shared" si="198"/>
        <v>0</v>
      </c>
      <c r="BK358">
        <f t="shared" si="199"/>
        <v>4</v>
      </c>
      <c r="BL358">
        <f t="shared" si="200"/>
        <v>13</v>
      </c>
      <c r="BM358">
        <f t="shared" si="201"/>
        <v>19</v>
      </c>
      <c r="BN358" s="11">
        <v>4</v>
      </c>
      <c r="BO358">
        <f t="shared" si="202"/>
        <v>3</v>
      </c>
      <c r="CE358" t="s">
        <v>82</v>
      </c>
      <c r="CF358">
        <v>13</v>
      </c>
      <c r="CG358">
        <v>19</v>
      </c>
      <c r="CH358" t="s">
        <v>81</v>
      </c>
      <c r="CI358">
        <v>10</v>
      </c>
      <c r="CJ358">
        <v>21</v>
      </c>
    </row>
    <row r="359" spans="1:88" ht="15.6">
      <c r="A359" s="2">
        <v>20211224</v>
      </c>
      <c r="B359" s="2">
        <v>735</v>
      </c>
      <c r="C359" s="2">
        <v>697</v>
      </c>
      <c r="D359" s="2">
        <v>674</v>
      </c>
      <c r="E359" s="2">
        <v>662</v>
      </c>
      <c r="F359" s="2">
        <v>668</v>
      </c>
      <c r="G359" s="2">
        <v>685</v>
      </c>
      <c r="H359" s="2">
        <v>716</v>
      </c>
      <c r="I359" s="2">
        <v>755</v>
      </c>
      <c r="J359" s="2">
        <v>780</v>
      </c>
      <c r="K359" s="2">
        <v>749</v>
      </c>
      <c r="L359" s="2">
        <v>734</v>
      </c>
      <c r="M359" s="2">
        <v>703</v>
      </c>
      <c r="N359" s="2">
        <v>699</v>
      </c>
      <c r="O359" s="2">
        <v>736</v>
      </c>
      <c r="P359" s="2">
        <v>690</v>
      </c>
      <c r="Q359" s="2">
        <v>727</v>
      </c>
      <c r="R359" s="2">
        <v>813</v>
      </c>
      <c r="S359" s="2">
        <v>858</v>
      </c>
      <c r="T359" s="2">
        <v>851</v>
      </c>
      <c r="U359" s="2">
        <v>841</v>
      </c>
      <c r="V359" s="2">
        <v>826</v>
      </c>
      <c r="W359" s="2">
        <v>799</v>
      </c>
      <c r="X359" s="2">
        <v>791</v>
      </c>
      <c r="Y359" s="2">
        <v>788</v>
      </c>
      <c r="AA359" s="4">
        <v>44554</v>
      </c>
      <c r="AB359">
        <f t="shared" si="170"/>
        <v>0.85664335664335667</v>
      </c>
      <c r="AC359">
        <f t="shared" si="171"/>
        <v>0.81235431235431232</v>
      </c>
      <c r="AD359">
        <f t="shared" si="172"/>
        <v>0.78554778554778559</v>
      </c>
      <c r="AE359">
        <f t="shared" si="173"/>
        <v>0.77156177156177153</v>
      </c>
      <c r="AF359">
        <f t="shared" si="174"/>
        <v>0.7785547785547785</v>
      </c>
      <c r="AG359">
        <f t="shared" si="175"/>
        <v>0.79836829836829837</v>
      </c>
      <c r="AH359">
        <f t="shared" si="176"/>
        <v>0.83449883449883455</v>
      </c>
      <c r="AI359">
        <f t="shared" si="177"/>
        <v>0.87995337995337997</v>
      </c>
      <c r="AJ359">
        <f t="shared" si="178"/>
        <v>0.90909090909090906</v>
      </c>
      <c r="AK359">
        <f t="shared" si="179"/>
        <v>0.87296037296037299</v>
      </c>
      <c r="AL359">
        <f t="shared" si="180"/>
        <v>0.85547785547785549</v>
      </c>
      <c r="AM359">
        <f t="shared" si="181"/>
        <v>0.8193473193473193</v>
      </c>
      <c r="AN359">
        <f t="shared" si="182"/>
        <v>0.81468531468531469</v>
      </c>
      <c r="AO359">
        <f t="shared" si="183"/>
        <v>0.85780885780885785</v>
      </c>
      <c r="AP359">
        <f t="shared" si="184"/>
        <v>0.80419580419580416</v>
      </c>
      <c r="AQ359">
        <f t="shared" si="185"/>
        <v>0.84731934731934733</v>
      </c>
      <c r="AR359">
        <f t="shared" si="186"/>
        <v>0.94755244755244761</v>
      </c>
      <c r="AS359">
        <f t="shared" si="187"/>
        <v>1</v>
      </c>
      <c r="AT359">
        <f t="shared" si="188"/>
        <v>0.99184149184149184</v>
      </c>
      <c r="AU359">
        <f t="shared" si="189"/>
        <v>0.98018648018648014</v>
      </c>
      <c r="AV359">
        <f t="shared" si="190"/>
        <v>0.96270396270396275</v>
      </c>
      <c r="AW359">
        <f t="shared" si="191"/>
        <v>0.93123543123543129</v>
      </c>
      <c r="AX359">
        <f t="shared" si="192"/>
        <v>0.92191142191142195</v>
      </c>
      <c r="AY359">
        <f t="shared" si="193"/>
        <v>0.9184149184149184</v>
      </c>
      <c r="AZ359">
        <f t="shared" si="194"/>
        <v>0.77156177156177153</v>
      </c>
      <c r="BA359" s="6" t="s">
        <v>38</v>
      </c>
      <c r="BB359" t="str" cm="1">
        <f t="array" ref="BB359">_xlfn.SWITCH(MONTH($AA359),3,"봄",4,"봄",5,"봄",6,"여름",7,"여름",8,"여름",9,"가을",10,"가을",11,"가을",12,"겨울",1,"겨울",2,"겨울")</f>
        <v>겨울</v>
      </c>
      <c r="BD359" t="str">
        <f t="shared" si="195"/>
        <v/>
      </c>
      <c r="BE359" s="6">
        <f>[1]ptemp!$F359</f>
        <v>2</v>
      </c>
      <c r="BF359">
        <f>[1]solar!$E359</f>
        <v>2</v>
      </c>
      <c r="BG359" t="str">
        <f t="shared" si="196"/>
        <v>0</v>
      </c>
      <c r="BH359" s="11"/>
      <c r="BI359">
        <f t="shared" si="197"/>
        <v>5</v>
      </c>
      <c r="BJ359">
        <f t="shared" si="198"/>
        <v>0</v>
      </c>
      <c r="BK359">
        <f t="shared" si="199"/>
        <v>4</v>
      </c>
      <c r="BL359">
        <f t="shared" si="200"/>
        <v>4</v>
      </c>
      <c r="BM359">
        <f t="shared" si="201"/>
        <v>18</v>
      </c>
      <c r="BN359" s="11">
        <v>1.1000000000000001</v>
      </c>
      <c r="BO359">
        <f t="shared" si="202"/>
        <v>2</v>
      </c>
      <c r="CE359" t="s">
        <v>82</v>
      </c>
      <c r="CF359">
        <v>12</v>
      </c>
      <c r="CG359">
        <v>19</v>
      </c>
      <c r="CH359" t="s">
        <v>81</v>
      </c>
      <c r="CI359">
        <v>12</v>
      </c>
      <c r="CJ359">
        <v>20</v>
      </c>
    </row>
    <row r="360" spans="1:88" ht="15.6">
      <c r="A360" s="2">
        <v>20211225</v>
      </c>
      <c r="B360" s="2">
        <v>750</v>
      </c>
      <c r="C360" s="2">
        <v>717</v>
      </c>
      <c r="D360" s="2">
        <v>697</v>
      </c>
      <c r="E360" s="2">
        <v>689</v>
      </c>
      <c r="F360" s="2">
        <v>694</v>
      </c>
      <c r="G360" s="2">
        <v>708</v>
      </c>
      <c r="H360" s="2">
        <v>740</v>
      </c>
      <c r="I360" s="2">
        <v>764</v>
      </c>
      <c r="J360" s="2">
        <v>793</v>
      </c>
      <c r="K360" s="2">
        <v>805</v>
      </c>
      <c r="L360" s="2">
        <v>804</v>
      </c>
      <c r="M360" s="2">
        <v>780</v>
      </c>
      <c r="N360" s="2">
        <v>760</v>
      </c>
      <c r="O360" s="2">
        <v>765</v>
      </c>
      <c r="P360" s="2">
        <v>780</v>
      </c>
      <c r="Q360" s="2">
        <v>803</v>
      </c>
      <c r="R360" s="2">
        <v>856</v>
      </c>
      <c r="S360" s="2">
        <v>927</v>
      </c>
      <c r="T360" s="2">
        <v>937</v>
      </c>
      <c r="U360" s="2">
        <v>926</v>
      </c>
      <c r="V360" s="2">
        <v>901</v>
      </c>
      <c r="W360" s="2">
        <v>869</v>
      </c>
      <c r="X360" s="2">
        <v>840</v>
      </c>
      <c r="Y360" s="2">
        <v>839</v>
      </c>
      <c r="AA360" s="4">
        <v>44555</v>
      </c>
      <c r="AB360">
        <f t="shared" si="170"/>
        <v>0.80042689434365</v>
      </c>
      <c r="AC360">
        <f t="shared" si="171"/>
        <v>0.76520811099252939</v>
      </c>
      <c r="AD360">
        <f t="shared" si="172"/>
        <v>0.74386339381003197</v>
      </c>
      <c r="AE360">
        <f t="shared" si="173"/>
        <v>0.73532550693703314</v>
      </c>
      <c r="AF360">
        <f t="shared" si="174"/>
        <v>0.74066168623265738</v>
      </c>
      <c r="AG360">
        <f t="shared" si="175"/>
        <v>0.75560298826040551</v>
      </c>
      <c r="AH360">
        <f t="shared" si="176"/>
        <v>0.78975453575240129</v>
      </c>
      <c r="AI360">
        <f t="shared" si="177"/>
        <v>0.81536819637139812</v>
      </c>
      <c r="AJ360">
        <f t="shared" si="178"/>
        <v>0.8463180362860192</v>
      </c>
      <c r="AK360">
        <f t="shared" si="179"/>
        <v>0.85912486659551757</v>
      </c>
      <c r="AL360">
        <f t="shared" si="180"/>
        <v>0.85805763073639274</v>
      </c>
      <c r="AM360">
        <f t="shared" si="181"/>
        <v>0.8324439701173959</v>
      </c>
      <c r="AN360">
        <f t="shared" si="182"/>
        <v>0.8110992529348986</v>
      </c>
      <c r="AO360">
        <f t="shared" si="183"/>
        <v>0.81643543223052295</v>
      </c>
      <c r="AP360">
        <f t="shared" si="184"/>
        <v>0.8324439701173959</v>
      </c>
      <c r="AQ360">
        <f t="shared" si="185"/>
        <v>0.85699039487726791</v>
      </c>
      <c r="AR360">
        <f t="shared" si="186"/>
        <v>0.91355389541088583</v>
      </c>
      <c r="AS360">
        <f t="shared" si="187"/>
        <v>0.98932764140875129</v>
      </c>
      <c r="AT360">
        <f t="shared" si="188"/>
        <v>1</v>
      </c>
      <c r="AU360">
        <f t="shared" si="189"/>
        <v>0.98826040554962646</v>
      </c>
      <c r="AV360">
        <f t="shared" si="190"/>
        <v>0.9615795090715048</v>
      </c>
      <c r="AW360">
        <f t="shared" si="191"/>
        <v>0.92742796157950902</v>
      </c>
      <c r="AX360">
        <f t="shared" si="192"/>
        <v>0.89647812166488794</v>
      </c>
      <c r="AY360">
        <f t="shared" si="193"/>
        <v>0.89541088580576311</v>
      </c>
      <c r="AZ360">
        <f t="shared" si="194"/>
        <v>0.73532550693703314</v>
      </c>
      <c r="BA360" s="8" t="s">
        <v>39</v>
      </c>
      <c r="BB360" t="str" cm="1">
        <f t="array" ref="BB360">_xlfn.SWITCH(MONTH($AA360),3,"봄",4,"봄",5,"봄",6,"여름",7,"여름",8,"여름",9,"가을",10,"가을",11,"가을",12,"겨울",1,"겨울",2,"겨울")</f>
        <v>겨울</v>
      </c>
      <c r="BC360" s="10" t="s">
        <v>51</v>
      </c>
      <c r="BD360" t="str">
        <f t="shared" si="195"/>
        <v>휴일</v>
      </c>
      <c r="BE360" s="6">
        <f>[1]ptemp!$F360</f>
        <v>1</v>
      </c>
      <c r="BF360">
        <f>[1]solar!$E360</f>
        <v>1</v>
      </c>
      <c r="BG360" t="str">
        <f t="shared" si="196"/>
        <v>0</v>
      </c>
      <c r="BH360" s="11"/>
      <c r="BI360">
        <f t="shared" si="197"/>
        <v>6</v>
      </c>
      <c r="BJ360">
        <f t="shared" si="198"/>
        <v>3</v>
      </c>
      <c r="BK360">
        <f t="shared" si="199"/>
        <v>4</v>
      </c>
      <c r="BL360">
        <f t="shared" si="200"/>
        <v>4</v>
      </c>
      <c r="BM360">
        <f t="shared" si="201"/>
        <v>19</v>
      </c>
      <c r="BN360" s="11">
        <v>-4.7</v>
      </c>
      <c r="BO360">
        <f t="shared" si="202"/>
        <v>1</v>
      </c>
      <c r="CE360" t="s">
        <v>82</v>
      </c>
      <c r="CF360">
        <v>4</v>
      </c>
      <c r="CG360">
        <v>18</v>
      </c>
      <c r="CH360" t="s">
        <v>81</v>
      </c>
      <c r="CI360">
        <v>13</v>
      </c>
      <c r="CJ360">
        <v>20</v>
      </c>
    </row>
    <row r="361" spans="1:88" ht="15.6">
      <c r="A361" s="2">
        <v>20211226</v>
      </c>
      <c r="B361" s="2">
        <v>800</v>
      </c>
      <c r="C361" s="2">
        <v>766</v>
      </c>
      <c r="D361" s="2">
        <v>742</v>
      </c>
      <c r="E361" s="2">
        <v>734</v>
      </c>
      <c r="F361" s="2">
        <v>735</v>
      </c>
      <c r="G361" s="2">
        <v>745</v>
      </c>
      <c r="H361" s="2">
        <v>767</v>
      </c>
      <c r="I361" s="2">
        <v>791</v>
      </c>
      <c r="J361" s="2">
        <v>824</v>
      </c>
      <c r="K361" s="2">
        <v>841</v>
      </c>
      <c r="L361" s="2">
        <v>816</v>
      </c>
      <c r="M361" s="2">
        <v>813</v>
      </c>
      <c r="N361" s="2">
        <v>788</v>
      </c>
      <c r="O361" s="2">
        <v>775</v>
      </c>
      <c r="P361" s="2">
        <v>778</v>
      </c>
      <c r="Q361" s="2">
        <v>812</v>
      </c>
      <c r="R361" s="2">
        <v>875</v>
      </c>
      <c r="S361" s="2">
        <v>924</v>
      </c>
      <c r="T361" s="2">
        <v>937</v>
      </c>
      <c r="U361" s="2">
        <v>925</v>
      </c>
      <c r="V361" s="2">
        <v>900</v>
      </c>
      <c r="W361" s="2">
        <v>862</v>
      </c>
      <c r="X361" s="2">
        <v>841</v>
      </c>
      <c r="Y361" s="2">
        <v>833</v>
      </c>
      <c r="AA361" s="4">
        <v>44556</v>
      </c>
      <c r="AB361">
        <f t="shared" si="170"/>
        <v>0.85378868729989332</v>
      </c>
      <c r="AC361">
        <f t="shared" si="171"/>
        <v>0.81750266808964778</v>
      </c>
      <c r="AD361">
        <f t="shared" si="172"/>
        <v>0.79188900747065105</v>
      </c>
      <c r="AE361">
        <f t="shared" si="173"/>
        <v>0.78335112059765211</v>
      </c>
      <c r="AF361">
        <f t="shared" si="174"/>
        <v>0.78441835645677693</v>
      </c>
      <c r="AG361">
        <f t="shared" si="175"/>
        <v>0.79509071504802564</v>
      </c>
      <c r="AH361">
        <f t="shared" si="176"/>
        <v>0.81856990394877271</v>
      </c>
      <c r="AI361">
        <f t="shared" si="177"/>
        <v>0.84418356456776944</v>
      </c>
      <c r="AJ361">
        <f t="shared" si="178"/>
        <v>0.87940234791889005</v>
      </c>
      <c r="AK361">
        <f t="shared" si="179"/>
        <v>0.89754535752401277</v>
      </c>
      <c r="AL361">
        <f t="shared" si="180"/>
        <v>0.8708644610458911</v>
      </c>
      <c r="AM361">
        <f t="shared" si="181"/>
        <v>0.86766275346851651</v>
      </c>
      <c r="AN361">
        <f t="shared" si="182"/>
        <v>0.84098185699039485</v>
      </c>
      <c r="AO361">
        <f t="shared" si="183"/>
        <v>0.82710779082177166</v>
      </c>
      <c r="AP361">
        <f t="shared" si="184"/>
        <v>0.83030949839914625</v>
      </c>
      <c r="AQ361">
        <f t="shared" si="185"/>
        <v>0.86659551760939169</v>
      </c>
      <c r="AR361">
        <f t="shared" si="186"/>
        <v>0.93383137673425831</v>
      </c>
      <c r="AS361">
        <f t="shared" si="187"/>
        <v>0.9861259338313767</v>
      </c>
      <c r="AT361">
        <f t="shared" si="188"/>
        <v>1</v>
      </c>
      <c r="AU361">
        <f t="shared" si="189"/>
        <v>0.98719316969050164</v>
      </c>
      <c r="AV361">
        <f t="shared" si="190"/>
        <v>0.96051227321237997</v>
      </c>
      <c r="AW361">
        <f t="shared" si="191"/>
        <v>0.91995731056563501</v>
      </c>
      <c r="AX361">
        <f t="shared" si="192"/>
        <v>0.89754535752401277</v>
      </c>
      <c r="AY361">
        <f t="shared" si="193"/>
        <v>0.88900747065101382</v>
      </c>
      <c r="AZ361">
        <f t="shared" si="194"/>
        <v>0.78335112059765211</v>
      </c>
      <c r="BA361" s="9" t="s">
        <v>40</v>
      </c>
      <c r="BB361" t="str" cm="1">
        <f t="array" ref="BB361">_xlfn.SWITCH(MONTH($AA361),3,"봄",4,"봄",5,"봄",6,"여름",7,"여름",8,"여름",9,"가을",10,"가을",11,"가을",12,"겨울",1,"겨울",2,"겨울")</f>
        <v>겨울</v>
      </c>
      <c r="BD361" t="str">
        <f t="shared" si="195"/>
        <v>휴일</v>
      </c>
      <c r="BE361" s="6">
        <f>[1]ptemp!$F361</f>
        <v>1</v>
      </c>
      <c r="BF361">
        <f>[1]solar!$E361</f>
        <v>2</v>
      </c>
      <c r="BG361" t="str">
        <f t="shared" si="196"/>
        <v>1</v>
      </c>
      <c r="BH361" s="11">
        <v>5.2</v>
      </c>
      <c r="BI361">
        <f t="shared" si="197"/>
        <v>7</v>
      </c>
      <c r="BJ361">
        <f t="shared" si="198"/>
        <v>2</v>
      </c>
      <c r="BK361">
        <f t="shared" si="199"/>
        <v>4</v>
      </c>
      <c r="BL361">
        <f t="shared" si="200"/>
        <v>4</v>
      </c>
      <c r="BM361">
        <f t="shared" si="201"/>
        <v>19</v>
      </c>
      <c r="BN361" s="11">
        <v>-7.4</v>
      </c>
      <c r="BO361">
        <f t="shared" si="202"/>
        <v>1</v>
      </c>
      <c r="CE361" t="s">
        <v>82</v>
      </c>
      <c r="CF361">
        <v>4</v>
      </c>
      <c r="CG361">
        <v>19</v>
      </c>
      <c r="CH361" t="s">
        <v>81</v>
      </c>
      <c r="CI361">
        <v>13</v>
      </c>
      <c r="CJ361">
        <v>20</v>
      </c>
    </row>
    <row r="362" spans="1:88" ht="15.6">
      <c r="A362" s="2">
        <v>20211227</v>
      </c>
      <c r="B362" s="2">
        <v>792</v>
      </c>
      <c r="C362" s="2">
        <v>763</v>
      </c>
      <c r="D362" s="2">
        <v>745</v>
      </c>
      <c r="E362" s="2">
        <v>731</v>
      </c>
      <c r="F362" s="2">
        <v>733</v>
      </c>
      <c r="G362" s="2">
        <v>752</v>
      </c>
      <c r="H362" s="2">
        <v>786</v>
      </c>
      <c r="I362" s="2">
        <v>843</v>
      </c>
      <c r="J362" s="2">
        <v>922</v>
      </c>
      <c r="K362" s="2">
        <v>925</v>
      </c>
      <c r="L362" s="2">
        <v>891</v>
      </c>
      <c r="M362" s="2">
        <v>861</v>
      </c>
      <c r="N362" s="2">
        <v>801</v>
      </c>
      <c r="O362" s="2">
        <v>851</v>
      </c>
      <c r="P362" s="2">
        <v>863</v>
      </c>
      <c r="Q362" s="2">
        <v>896</v>
      </c>
      <c r="R362" s="2">
        <v>937</v>
      </c>
      <c r="S362" s="2">
        <v>978</v>
      </c>
      <c r="T362" s="2">
        <v>965</v>
      </c>
      <c r="U362" s="2">
        <v>943</v>
      </c>
      <c r="V362" s="2">
        <v>901</v>
      </c>
      <c r="W362" s="2">
        <v>852</v>
      </c>
      <c r="X362" s="2">
        <v>830</v>
      </c>
      <c r="Y362" s="2">
        <v>817</v>
      </c>
      <c r="AA362" s="4">
        <v>44557</v>
      </c>
      <c r="AB362">
        <f t="shared" si="170"/>
        <v>0.80981595092024539</v>
      </c>
      <c r="AC362">
        <f t="shared" si="171"/>
        <v>0.78016359918200406</v>
      </c>
      <c r="AD362">
        <f t="shared" si="172"/>
        <v>0.76175869120654394</v>
      </c>
      <c r="AE362">
        <f t="shared" si="173"/>
        <v>0.74744376278118607</v>
      </c>
      <c r="AF362">
        <f t="shared" si="174"/>
        <v>0.74948875255623726</v>
      </c>
      <c r="AG362">
        <f t="shared" si="175"/>
        <v>0.76891615541922287</v>
      </c>
      <c r="AH362">
        <f t="shared" si="176"/>
        <v>0.80368098159509205</v>
      </c>
      <c r="AI362">
        <f t="shared" si="177"/>
        <v>0.8619631901840491</v>
      </c>
      <c r="AJ362">
        <f t="shared" si="178"/>
        <v>0.94274028629856854</v>
      </c>
      <c r="AK362">
        <f t="shared" si="179"/>
        <v>0.94580777096114521</v>
      </c>
      <c r="AL362">
        <f t="shared" si="180"/>
        <v>0.91104294478527603</v>
      </c>
      <c r="AM362">
        <f t="shared" si="181"/>
        <v>0.88036809815950923</v>
      </c>
      <c r="AN362">
        <f t="shared" si="182"/>
        <v>0.81901840490797551</v>
      </c>
      <c r="AO362">
        <f t="shared" si="183"/>
        <v>0.87014314928425363</v>
      </c>
      <c r="AP362">
        <f t="shared" si="184"/>
        <v>0.8824130879345603</v>
      </c>
      <c r="AQ362">
        <f t="shared" si="185"/>
        <v>0.91615541922290389</v>
      </c>
      <c r="AR362">
        <f t="shared" si="186"/>
        <v>0.95807770961145189</v>
      </c>
      <c r="AS362">
        <f t="shared" si="187"/>
        <v>1</v>
      </c>
      <c r="AT362">
        <f t="shared" si="188"/>
        <v>0.98670756646216773</v>
      </c>
      <c r="AU362">
        <f t="shared" si="189"/>
        <v>0.96421267893660534</v>
      </c>
      <c r="AV362">
        <f t="shared" si="190"/>
        <v>0.92126789366053174</v>
      </c>
      <c r="AW362">
        <f t="shared" si="191"/>
        <v>0.87116564417177911</v>
      </c>
      <c r="AX362">
        <f t="shared" si="192"/>
        <v>0.84867075664621672</v>
      </c>
      <c r="AY362">
        <f t="shared" si="193"/>
        <v>0.83537832310838445</v>
      </c>
      <c r="AZ362">
        <f t="shared" si="194"/>
        <v>0.74744376278118607</v>
      </c>
      <c r="BA362" s="6" t="s">
        <v>34</v>
      </c>
      <c r="BB362" t="str" cm="1">
        <f t="array" ref="BB362">_xlfn.SWITCH(MONTH($AA362),3,"봄",4,"봄",5,"봄",6,"여름",7,"여름",8,"여름",9,"가을",10,"가을",11,"가을",12,"겨울",1,"겨울",2,"겨울")</f>
        <v>겨울</v>
      </c>
      <c r="BD362" t="str">
        <f t="shared" si="195"/>
        <v/>
      </c>
      <c r="BE362" s="6">
        <f>[1]ptemp!$F362</f>
        <v>1</v>
      </c>
      <c r="BF362">
        <f>[1]solar!$E362</f>
        <v>2</v>
      </c>
      <c r="BG362" t="str">
        <f t="shared" si="196"/>
        <v>1</v>
      </c>
      <c r="BH362" s="11">
        <v>0.1</v>
      </c>
      <c r="BI362">
        <f t="shared" si="197"/>
        <v>1</v>
      </c>
      <c r="BJ362">
        <f t="shared" si="198"/>
        <v>0</v>
      </c>
      <c r="BK362">
        <f t="shared" si="199"/>
        <v>4</v>
      </c>
      <c r="BL362">
        <f t="shared" si="200"/>
        <v>4</v>
      </c>
      <c r="BM362">
        <f t="shared" si="201"/>
        <v>18</v>
      </c>
      <c r="BN362" s="11">
        <v>-4.4000000000000004</v>
      </c>
      <c r="BO362">
        <f t="shared" si="202"/>
        <v>1</v>
      </c>
      <c r="CE362" t="s">
        <v>82</v>
      </c>
      <c r="CF362">
        <v>4</v>
      </c>
      <c r="CG362">
        <v>19</v>
      </c>
      <c r="CH362" t="s">
        <v>81</v>
      </c>
      <c r="CI362">
        <v>13</v>
      </c>
      <c r="CJ362">
        <v>21</v>
      </c>
    </row>
    <row r="363" spans="1:88" ht="15.6">
      <c r="A363" s="2">
        <v>20211228</v>
      </c>
      <c r="B363" s="2">
        <v>772</v>
      </c>
      <c r="C363" s="2">
        <v>735</v>
      </c>
      <c r="D363" s="2">
        <v>722</v>
      </c>
      <c r="E363" s="2">
        <v>708</v>
      </c>
      <c r="F363" s="2">
        <v>704</v>
      </c>
      <c r="G363" s="2">
        <v>717</v>
      </c>
      <c r="H363" s="2">
        <v>743</v>
      </c>
      <c r="I363" s="2">
        <v>799</v>
      </c>
      <c r="J363" s="2">
        <v>871</v>
      </c>
      <c r="K363" s="2">
        <v>905</v>
      </c>
      <c r="L363" s="2">
        <v>849</v>
      </c>
      <c r="M363" s="2">
        <v>760</v>
      </c>
      <c r="N363" s="2">
        <v>777</v>
      </c>
      <c r="O363" s="2">
        <v>848</v>
      </c>
      <c r="P363" s="2">
        <v>884</v>
      </c>
      <c r="Q363" s="2">
        <v>884</v>
      </c>
      <c r="R363" s="2">
        <v>902</v>
      </c>
      <c r="S363" s="2">
        <v>938</v>
      </c>
      <c r="T363" s="2">
        <v>946</v>
      </c>
      <c r="U363" s="2">
        <v>918</v>
      </c>
      <c r="V363" s="2">
        <v>892</v>
      </c>
      <c r="W363" s="2">
        <v>852</v>
      </c>
      <c r="X363" s="2">
        <v>832</v>
      </c>
      <c r="Y363" s="2">
        <v>809</v>
      </c>
      <c r="AA363" s="4">
        <v>44558</v>
      </c>
      <c r="AB363">
        <f t="shared" si="170"/>
        <v>0.81606765327695563</v>
      </c>
      <c r="AC363">
        <f t="shared" si="171"/>
        <v>0.77695560253699791</v>
      </c>
      <c r="AD363">
        <f t="shared" si="172"/>
        <v>0.7632135306553911</v>
      </c>
      <c r="AE363">
        <f t="shared" si="173"/>
        <v>0.7484143763213531</v>
      </c>
      <c r="AF363">
        <f t="shared" si="174"/>
        <v>0.7441860465116279</v>
      </c>
      <c r="AG363">
        <f t="shared" si="175"/>
        <v>0.75792811839323471</v>
      </c>
      <c r="AH363">
        <f t="shared" si="176"/>
        <v>0.78541226215644822</v>
      </c>
      <c r="AI363">
        <f t="shared" si="177"/>
        <v>0.84460887949260044</v>
      </c>
      <c r="AJ363">
        <f t="shared" si="178"/>
        <v>0.92071881606765327</v>
      </c>
      <c r="AK363">
        <f t="shared" si="179"/>
        <v>0.95665961945031708</v>
      </c>
      <c r="AL363">
        <f t="shared" si="180"/>
        <v>0.89746300211416485</v>
      </c>
      <c r="AM363">
        <f t="shared" si="181"/>
        <v>0.80338266384778012</v>
      </c>
      <c r="AN363">
        <f t="shared" si="182"/>
        <v>0.82135306553911203</v>
      </c>
      <c r="AO363">
        <f t="shared" si="183"/>
        <v>0.89640591966173366</v>
      </c>
      <c r="AP363">
        <f t="shared" si="184"/>
        <v>0.93446088794926008</v>
      </c>
      <c r="AQ363">
        <f t="shared" si="185"/>
        <v>0.93446088794926008</v>
      </c>
      <c r="AR363">
        <f t="shared" si="186"/>
        <v>0.95348837209302328</v>
      </c>
      <c r="AS363">
        <f t="shared" si="187"/>
        <v>0.9915433403805497</v>
      </c>
      <c r="AT363">
        <f t="shared" si="188"/>
        <v>1</v>
      </c>
      <c r="AU363">
        <f t="shared" si="189"/>
        <v>0.97040169133192389</v>
      </c>
      <c r="AV363">
        <f t="shared" si="190"/>
        <v>0.94291754756871038</v>
      </c>
      <c r="AW363">
        <f t="shared" si="191"/>
        <v>0.90063424947145876</v>
      </c>
      <c r="AX363">
        <f t="shared" si="192"/>
        <v>0.87949260042283295</v>
      </c>
      <c r="AY363">
        <f t="shared" si="193"/>
        <v>0.85517970401691334</v>
      </c>
      <c r="AZ363">
        <f t="shared" si="194"/>
        <v>0.7441860465116279</v>
      </c>
      <c r="BA363" s="8" t="s">
        <v>35</v>
      </c>
      <c r="BB363" t="str" cm="1">
        <f t="array" ref="BB363">_xlfn.SWITCH(MONTH($AA363),3,"봄",4,"봄",5,"봄",6,"여름",7,"여름",8,"여름",9,"가을",10,"가을",11,"가을",12,"겨울",1,"겨울",2,"겨울")</f>
        <v>겨울</v>
      </c>
      <c r="BD363" t="str">
        <f t="shared" si="195"/>
        <v/>
      </c>
      <c r="BE363" s="6">
        <f>[1]ptemp!$F363</f>
        <v>3</v>
      </c>
      <c r="BF363">
        <f>[1]solar!$E363</f>
        <v>1</v>
      </c>
      <c r="BG363" t="str">
        <f t="shared" si="196"/>
        <v>0</v>
      </c>
      <c r="BH363" s="11"/>
      <c r="BI363">
        <f t="shared" si="197"/>
        <v>2</v>
      </c>
      <c r="BJ363">
        <f t="shared" si="198"/>
        <v>0</v>
      </c>
      <c r="BK363">
        <f t="shared" si="199"/>
        <v>4</v>
      </c>
      <c r="BL363">
        <f t="shared" si="200"/>
        <v>5</v>
      </c>
      <c r="BM363">
        <f t="shared" si="201"/>
        <v>19</v>
      </c>
      <c r="BN363" s="11">
        <v>3.1</v>
      </c>
      <c r="BO363">
        <f t="shared" si="202"/>
        <v>2</v>
      </c>
      <c r="CE363" t="s">
        <v>82</v>
      </c>
      <c r="CF363">
        <v>4</v>
      </c>
      <c r="CG363">
        <v>14</v>
      </c>
      <c r="CH363" t="s">
        <v>81</v>
      </c>
      <c r="CI363">
        <v>12</v>
      </c>
      <c r="CJ363">
        <v>21</v>
      </c>
    </row>
    <row r="364" spans="1:88" ht="15.6">
      <c r="A364" s="2">
        <v>20211229</v>
      </c>
      <c r="B364" s="2">
        <v>758</v>
      </c>
      <c r="C364" s="2">
        <v>720</v>
      </c>
      <c r="D364" s="2">
        <v>693</v>
      </c>
      <c r="E364" s="2">
        <v>677</v>
      </c>
      <c r="F364" s="2">
        <v>676</v>
      </c>
      <c r="G364" s="2">
        <v>690</v>
      </c>
      <c r="H364" s="2">
        <v>720</v>
      </c>
      <c r="I364" s="2">
        <v>776</v>
      </c>
      <c r="J364" s="2">
        <v>862</v>
      </c>
      <c r="K364" s="2">
        <v>864</v>
      </c>
      <c r="L364" s="2">
        <v>767</v>
      </c>
      <c r="M364" s="2">
        <v>657</v>
      </c>
      <c r="N364" s="2">
        <v>668</v>
      </c>
      <c r="O364" s="2">
        <v>736</v>
      </c>
      <c r="P364" s="2">
        <v>761</v>
      </c>
      <c r="Q364" s="2">
        <v>795</v>
      </c>
      <c r="R364" s="2">
        <v>866</v>
      </c>
      <c r="S364" s="2">
        <v>921</v>
      </c>
      <c r="T364" s="2">
        <v>924</v>
      </c>
      <c r="U364" s="2">
        <v>906</v>
      </c>
      <c r="V364" s="2">
        <v>885</v>
      </c>
      <c r="W364" s="2">
        <v>848</v>
      </c>
      <c r="X364" s="2">
        <v>830</v>
      </c>
      <c r="Y364" s="2">
        <v>814</v>
      </c>
      <c r="AA364" s="4">
        <v>44559</v>
      </c>
      <c r="AB364">
        <f t="shared" si="170"/>
        <v>0.82034632034632038</v>
      </c>
      <c r="AC364">
        <f t="shared" si="171"/>
        <v>0.77922077922077926</v>
      </c>
      <c r="AD364">
        <f t="shared" si="172"/>
        <v>0.75</v>
      </c>
      <c r="AE364">
        <f t="shared" si="173"/>
        <v>0.73268398268398272</v>
      </c>
      <c r="AF364">
        <f t="shared" si="174"/>
        <v>0.73160173160173159</v>
      </c>
      <c r="AG364">
        <f t="shared" si="175"/>
        <v>0.74675324675324672</v>
      </c>
      <c r="AH364">
        <f t="shared" si="176"/>
        <v>0.77922077922077926</v>
      </c>
      <c r="AI364">
        <f t="shared" si="177"/>
        <v>0.83982683982683981</v>
      </c>
      <c r="AJ364">
        <f t="shared" si="178"/>
        <v>0.9329004329004329</v>
      </c>
      <c r="AK364">
        <f t="shared" si="179"/>
        <v>0.93506493506493504</v>
      </c>
      <c r="AL364">
        <f t="shared" si="180"/>
        <v>0.83008658008658009</v>
      </c>
      <c r="AM364">
        <f t="shared" si="181"/>
        <v>0.71103896103896103</v>
      </c>
      <c r="AN364">
        <f t="shared" si="182"/>
        <v>0.72294372294372289</v>
      </c>
      <c r="AO364">
        <f t="shared" si="183"/>
        <v>0.79653679653679654</v>
      </c>
      <c r="AP364">
        <f t="shared" si="184"/>
        <v>0.82359307359307354</v>
      </c>
      <c r="AQ364">
        <f t="shared" si="185"/>
        <v>0.86038961038961037</v>
      </c>
      <c r="AR364">
        <f t="shared" si="186"/>
        <v>0.93722943722943719</v>
      </c>
      <c r="AS364">
        <f t="shared" si="187"/>
        <v>0.99675324675324672</v>
      </c>
      <c r="AT364">
        <f t="shared" si="188"/>
        <v>1</v>
      </c>
      <c r="AU364">
        <f t="shared" si="189"/>
        <v>0.98051948051948057</v>
      </c>
      <c r="AV364">
        <f t="shared" si="190"/>
        <v>0.95779220779220775</v>
      </c>
      <c r="AW364">
        <f t="shared" si="191"/>
        <v>0.91774891774891776</v>
      </c>
      <c r="AX364">
        <f t="shared" si="192"/>
        <v>0.89826839826839822</v>
      </c>
      <c r="AY364">
        <f t="shared" si="193"/>
        <v>0.88095238095238093</v>
      </c>
      <c r="AZ364">
        <f t="shared" si="194"/>
        <v>0.71103896103896103</v>
      </c>
      <c r="BA364" s="9" t="s">
        <v>36</v>
      </c>
      <c r="BB364" t="str" cm="1">
        <f t="array" ref="BB364">_xlfn.SWITCH(MONTH($AA364),3,"봄",4,"봄",5,"봄",6,"여름",7,"여름",8,"여름",9,"가을",10,"가을",11,"가을",12,"겨울",1,"겨울",2,"겨울")</f>
        <v>겨울</v>
      </c>
      <c r="BD364" t="str">
        <f t="shared" si="195"/>
        <v/>
      </c>
      <c r="BE364" s="6">
        <f>[1]ptemp!$F364</f>
        <v>3</v>
      </c>
      <c r="BF364">
        <f>[1]solar!$E364</f>
        <v>3</v>
      </c>
      <c r="BG364" t="str">
        <f t="shared" si="196"/>
        <v>1</v>
      </c>
      <c r="BH364" s="11">
        <v>0.4</v>
      </c>
      <c r="BI364">
        <f t="shared" si="197"/>
        <v>3</v>
      </c>
      <c r="BJ364">
        <f t="shared" si="198"/>
        <v>0</v>
      </c>
      <c r="BK364">
        <f t="shared" si="199"/>
        <v>4</v>
      </c>
      <c r="BL364">
        <f t="shared" si="200"/>
        <v>12</v>
      </c>
      <c r="BM364">
        <f t="shared" si="201"/>
        <v>19</v>
      </c>
      <c r="BN364" s="11">
        <v>4.8</v>
      </c>
      <c r="BO364">
        <f t="shared" si="202"/>
        <v>3</v>
      </c>
      <c r="CE364" t="s">
        <v>82</v>
      </c>
      <c r="CF364">
        <v>4</v>
      </c>
      <c r="CG364">
        <v>18</v>
      </c>
      <c r="CH364" t="s">
        <v>81</v>
      </c>
      <c r="CI364">
        <v>13</v>
      </c>
      <c r="CJ364">
        <v>20</v>
      </c>
    </row>
    <row r="365" spans="1:88" ht="15.6">
      <c r="A365" s="2">
        <v>20211230</v>
      </c>
      <c r="B365" s="2">
        <v>767</v>
      </c>
      <c r="C365" s="2">
        <v>736</v>
      </c>
      <c r="D365" s="2">
        <v>718</v>
      </c>
      <c r="E365" s="2">
        <v>715</v>
      </c>
      <c r="F365" s="2">
        <v>719</v>
      </c>
      <c r="G365" s="2">
        <v>732</v>
      </c>
      <c r="H365" s="2">
        <v>773</v>
      </c>
      <c r="I365" s="2">
        <v>828</v>
      </c>
      <c r="J365" s="2">
        <v>842</v>
      </c>
      <c r="K365" s="2">
        <v>774</v>
      </c>
      <c r="L365" s="2">
        <v>716</v>
      </c>
      <c r="M365" s="2">
        <v>696</v>
      </c>
      <c r="N365" s="2">
        <v>669</v>
      </c>
      <c r="O365" s="2">
        <v>748</v>
      </c>
      <c r="P365" s="2">
        <v>761</v>
      </c>
      <c r="Q365" s="2">
        <v>825</v>
      </c>
      <c r="R365" s="2">
        <v>901</v>
      </c>
      <c r="S365" s="2">
        <v>957</v>
      </c>
      <c r="T365" s="2">
        <v>953</v>
      </c>
      <c r="U365" s="2">
        <v>924</v>
      </c>
      <c r="V365" s="2">
        <v>894</v>
      </c>
      <c r="W365" s="2">
        <v>855</v>
      </c>
      <c r="X365" s="2">
        <v>835</v>
      </c>
      <c r="Y365" s="2">
        <v>824</v>
      </c>
      <c r="AA365" s="4">
        <v>44560</v>
      </c>
      <c r="AB365">
        <f t="shared" si="170"/>
        <v>0.80146290491118077</v>
      </c>
      <c r="AC365">
        <f t="shared" si="171"/>
        <v>0.76907001044932077</v>
      </c>
      <c r="AD365">
        <f t="shared" si="172"/>
        <v>0.7502612330198537</v>
      </c>
      <c r="AE365">
        <f t="shared" si="173"/>
        <v>0.74712643678160917</v>
      </c>
      <c r="AF365">
        <f t="shared" si="174"/>
        <v>0.75130616509926851</v>
      </c>
      <c r="AG365">
        <f t="shared" si="175"/>
        <v>0.76489028213166144</v>
      </c>
      <c r="AH365">
        <f t="shared" si="176"/>
        <v>0.80773249738766983</v>
      </c>
      <c r="AI365">
        <f t="shared" si="177"/>
        <v>0.86520376175548586</v>
      </c>
      <c r="AJ365">
        <f t="shared" si="178"/>
        <v>0.87983281086729359</v>
      </c>
      <c r="AK365">
        <f t="shared" si="179"/>
        <v>0.80877742946708464</v>
      </c>
      <c r="AL365">
        <f t="shared" si="180"/>
        <v>0.74817136886102409</v>
      </c>
      <c r="AM365">
        <f t="shared" si="181"/>
        <v>0.72727272727272729</v>
      </c>
      <c r="AN365">
        <f t="shared" si="182"/>
        <v>0.69905956112852663</v>
      </c>
      <c r="AO365">
        <f t="shared" si="183"/>
        <v>0.7816091954022989</v>
      </c>
      <c r="AP365">
        <f t="shared" si="184"/>
        <v>0.79519331243469171</v>
      </c>
      <c r="AQ365">
        <f t="shared" si="185"/>
        <v>0.86206896551724133</v>
      </c>
      <c r="AR365">
        <f t="shared" si="186"/>
        <v>0.94148380355276906</v>
      </c>
      <c r="AS365">
        <f t="shared" si="187"/>
        <v>1</v>
      </c>
      <c r="AT365">
        <f t="shared" si="188"/>
        <v>0.99582027168234066</v>
      </c>
      <c r="AU365">
        <f t="shared" si="189"/>
        <v>0.96551724137931039</v>
      </c>
      <c r="AV365">
        <f t="shared" si="190"/>
        <v>0.93416927899686519</v>
      </c>
      <c r="AW365">
        <f t="shared" si="191"/>
        <v>0.89341692789968652</v>
      </c>
      <c r="AX365">
        <f t="shared" si="192"/>
        <v>0.87251828631138972</v>
      </c>
      <c r="AY365">
        <f t="shared" si="193"/>
        <v>0.86102403343782652</v>
      </c>
      <c r="AZ365">
        <f t="shared" si="194"/>
        <v>0.69905956112852663</v>
      </c>
      <c r="BA365" s="6" t="s">
        <v>37</v>
      </c>
      <c r="BB365" t="str" cm="1">
        <f t="array" ref="BB365">_xlfn.SWITCH(MONTH($AA365),3,"봄",4,"봄",5,"봄",6,"여름",7,"여름",8,"여름",9,"가을",10,"가을",11,"가을",12,"겨울",1,"겨울",2,"겨울")</f>
        <v>겨울</v>
      </c>
      <c r="BD365" t="str">
        <f t="shared" si="195"/>
        <v/>
      </c>
      <c r="BE365" s="6">
        <f>[1]ptemp!$F365</f>
        <v>2</v>
      </c>
      <c r="BF365">
        <f>[1]solar!$E365</f>
        <v>3</v>
      </c>
      <c r="BG365" t="str">
        <f t="shared" si="196"/>
        <v>0</v>
      </c>
      <c r="BH365" s="11"/>
      <c r="BI365">
        <f t="shared" si="197"/>
        <v>4</v>
      </c>
      <c r="BJ365">
        <f t="shared" si="198"/>
        <v>0</v>
      </c>
      <c r="BK365">
        <f t="shared" si="199"/>
        <v>4</v>
      </c>
      <c r="BL365">
        <f t="shared" si="200"/>
        <v>13</v>
      </c>
      <c r="BM365">
        <f t="shared" si="201"/>
        <v>18</v>
      </c>
      <c r="BN365" s="11">
        <v>1.6</v>
      </c>
      <c r="BO365">
        <f t="shared" si="202"/>
        <v>2</v>
      </c>
      <c r="CE365" t="s">
        <v>82</v>
      </c>
      <c r="CF365">
        <v>4</v>
      </c>
      <c r="CG365">
        <v>19</v>
      </c>
      <c r="CH365" t="s">
        <v>81</v>
      </c>
      <c r="CI365">
        <v>8</v>
      </c>
      <c r="CJ365">
        <v>21</v>
      </c>
    </row>
    <row r="366" spans="1:88" ht="15.6">
      <c r="A366" s="2">
        <v>20211231</v>
      </c>
      <c r="B366" s="2">
        <v>780</v>
      </c>
      <c r="C366" s="2">
        <v>747</v>
      </c>
      <c r="D366" s="2">
        <v>727</v>
      </c>
      <c r="E366" s="2">
        <v>721</v>
      </c>
      <c r="F366" s="2">
        <v>735</v>
      </c>
      <c r="G366" s="2">
        <v>759</v>
      </c>
      <c r="H366" s="2">
        <v>796</v>
      </c>
      <c r="I366" s="2">
        <v>844</v>
      </c>
      <c r="J366" s="2">
        <v>875</v>
      </c>
      <c r="K366" s="2">
        <v>848</v>
      </c>
      <c r="L366" s="2">
        <v>823</v>
      </c>
      <c r="M366" s="2">
        <v>760</v>
      </c>
      <c r="N366" s="2">
        <v>758</v>
      </c>
      <c r="O366" s="2">
        <v>765</v>
      </c>
      <c r="P366" s="2">
        <v>773</v>
      </c>
      <c r="Q366" s="2">
        <v>830</v>
      </c>
      <c r="R366" s="2">
        <v>887</v>
      </c>
      <c r="S366" s="2">
        <v>941</v>
      </c>
      <c r="T366" s="2">
        <v>942</v>
      </c>
      <c r="U366" s="2">
        <v>923</v>
      </c>
      <c r="V366" s="2">
        <v>905</v>
      </c>
      <c r="W366" s="2">
        <v>870</v>
      </c>
      <c r="X366" s="2">
        <v>851</v>
      </c>
      <c r="Y366" s="2">
        <v>846</v>
      </c>
      <c r="AA366" s="4">
        <v>44561</v>
      </c>
      <c r="AB366">
        <f t="shared" si="170"/>
        <v>0.82802547770700641</v>
      </c>
      <c r="AC366">
        <f t="shared" si="171"/>
        <v>0.79299363057324845</v>
      </c>
      <c r="AD366">
        <f t="shared" si="172"/>
        <v>0.7717622080679406</v>
      </c>
      <c r="AE366">
        <f t="shared" si="173"/>
        <v>0.76539278131634825</v>
      </c>
      <c r="AF366">
        <f t="shared" si="174"/>
        <v>0.78025477707006374</v>
      </c>
      <c r="AG366">
        <f t="shared" si="175"/>
        <v>0.80573248407643316</v>
      </c>
      <c r="AH366">
        <f t="shared" si="176"/>
        <v>0.84501061571125269</v>
      </c>
      <c r="AI366">
        <f t="shared" si="177"/>
        <v>0.89596602972399153</v>
      </c>
      <c r="AJ366">
        <f t="shared" si="178"/>
        <v>0.9288747346072187</v>
      </c>
      <c r="AK366">
        <f t="shared" si="179"/>
        <v>0.9002123142250531</v>
      </c>
      <c r="AL366">
        <f t="shared" si="180"/>
        <v>0.87367303609341829</v>
      </c>
      <c r="AM366">
        <f t="shared" si="181"/>
        <v>0.80679405520169856</v>
      </c>
      <c r="AN366">
        <f t="shared" si="182"/>
        <v>0.80467091295116777</v>
      </c>
      <c r="AO366">
        <f t="shared" si="183"/>
        <v>0.81210191082802552</v>
      </c>
      <c r="AP366">
        <f t="shared" si="184"/>
        <v>0.82059447983014866</v>
      </c>
      <c r="AQ366">
        <f t="shared" si="185"/>
        <v>0.88110403397027603</v>
      </c>
      <c r="AR366">
        <f t="shared" si="186"/>
        <v>0.94161358811040341</v>
      </c>
      <c r="AS366">
        <f t="shared" si="187"/>
        <v>0.99893842887473461</v>
      </c>
      <c r="AT366">
        <f t="shared" si="188"/>
        <v>1</v>
      </c>
      <c r="AU366">
        <f t="shared" si="189"/>
        <v>0.97983014861995754</v>
      </c>
      <c r="AV366">
        <f t="shared" si="190"/>
        <v>0.96072186836518048</v>
      </c>
      <c r="AW366">
        <f t="shared" si="191"/>
        <v>0.92356687898089174</v>
      </c>
      <c r="AX366">
        <f t="shared" si="192"/>
        <v>0.90339702760084928</v>
      </c>
      <c r="AY366">
        <f t="shared" si="193"/>
        <v>0.89808917197452232</v>
      </c>
      <c r="AZ366">
        <f t="shared" si="194"/>
        <v>0.76539278131634825</v>
      </c>
      <c r="BA366" s="8" t="s">
        <v>38</v>
      </c>
      <c r="BB366" t="str" cm="1">
        <f t="array" ref="BB366">_xlfn.SWITCH(MONTH($AA366),3,"봄",4,"봄",5,"봄",6,"여름",7,"여름",8,"여름",9,"가을",10,"가을",11,"가을",12,"겨울",1,"겨울",2,"겨울")</f>
        <v>겨울</v>
      </c>
      <c r="BD366" t="str">
        <f t="shared" si="195"/>
        <v/>
      </c>
      <c r="BE366" s="6">
        <f>[1]ptemp!$F366</f>
        <v>2</v>
      </c>
      <c r="BF366">
        <f>[1]solar!$E366</f>
        <v>2</v>
      </c>
      <c r="BG366" t="str">
        <f t="shared" si="196"/>
        <v>0</v>
      </c>
      <c r="BH366" s="11"/>
      <c r="BI366">
        <f t="shared" si="197"/>
        <v>5</v>
      </c>
      <c r="BJ366">
        <f t="shared" si="198"/>
        <v>0</v>
      </c>
      <c r="BK366">
        <f t="shared" si="199"/>
        <v>4</v>
      </c>
      <c r="BL366">
        <f t="shared" si="200"/>
        <v>4</v>
      </c>
      <c r="BM366">
        <f t="shared" si="201"/>
        <v>19</v>
      </c>
      <c r="BN366" s="11">
        <v>-0.2</v>
      </c>
      <c r="BO366">
        <f t="shared" si="202"/>
        <v>2</v>
      </c>
      <c r="CE366" t="s">
        <v>82</v>
      </c>
      <c r="CF366">
        <v>4</v>
      </c>
      <c r="CG366">
        <v>19</v>
      </c>
      <c r="CH366" t="s">
        <v>81</v>
      </c>
      <c r="CI366">
        <v>5</v>
      </c>
      <c r="CJ366">
        <v>20</v>
      </c>
    </row>
    <row r="367" spans="1:88" ht="15.6">
      <c r="A367" s="2">
        <v>20220101</v>
      </c>
      <c r="B367" s="2">
        <v>804</v>
      </c>
      <c r="C367" s="2">
        <v>770</v>
      </c>
      <c r="D367" s="2">
        <v>748</v>
      </c>
      <c r="E367" s="2">
        <v>747</v>
      </c>
      <c r="F367" s="2">
        <v>752</v>
      </c>
      <c r="G367" s="2">
        <v>769</v>
      </c>
      <c r="H367" s="2">
        <v>790</v>
      </c>
      <c r="I367" s="2">
        <v>802</v>
      </c>
      <c r="J367" s="2">
        <v>735</v>
      </c>
      <c r="K367" s="2">
        <v>580</v>
      </c>
      <c r="L367" s="2">
        <v>528</v>
      </c>
      <c r="M367" s="2">
        <v>504</v>
      </c>
      <c r="N367" s="2">
        <v>504</v>
      </c>
      <c r="O367" s="2">
        <v>557</v>
      </c>
      <c r="P367" s="2">
        <v>591</v>
      </c>
      <c r="Q367" s="2">
        <v>620</v>
      </c>
      <c r="R367" s="2">
        <v>725</v>
      </c>
      <c r="S367" s="2">
        <v>835</v>
      </c>
      <c r="T367" s="2">
        <v>867</v>
      </c>
      <c r="U367" s="2">
        <v>862</v>
      </c>
      <c r="V367" s="2">
        <v>850</v>
      </c>
      <c r="W367" s="2">
        <v>828</v>
      </c>
      <c r="X367" s="2">
        <v>826</v>
      </c>
      <c r="Y367" s="2">
        <v>817</v>
      </c>
      <c r="AA367" s="4">
        <v>44562</v>
      </c>
      <c r="AB367">
        <f t="shared" si="170"/>
        <v>0.9273356401384083</v>
      </c>
      <c r="AC367">
        <f t="shared" si="171"/>
        <v>0.88811995386389853</v>
      </c>
      <c r="AD367">
        <f t="shared" si="172"/>
        <v>0.86274509803921573</v>
      </c>
      <c r="AE367">
        <f t="shared" si="173"/>
        <v>0.86159169550173009</v>
      </c>
      <c r="AF367">
        <f t="shared" si="174"/>
        <v>0.86735870818915806</v>
      </c>
      <c r="AG367">
        <f t="shared" si="175"/>
        <v>0.88696655132641289</v>
      </c>
      <c r="AH367">
        <f t="shared" si="176"/>
        <v>0.91118800461361016</v>
      </c>
      <c r="AI367">
        <f t="shared" si="177"/>
        <v>0.92502883506343714</v>
      </c>
      <c r="AJ367">
        <f t="shared" si="178"/>
        <v>0.84775086505190311</v>
      </c>
      <c r="AK367">
        <f t="shared" si="179"/>
        <v>0.66897347174163779</v>
      </c>
      <c r="AL367">
        <f t="shared" si="180"/>
        <v>0.60899653979238755</v>
      </c>
      <c r="AM367">
        <f t="shared" si="181"/>
        <v>0.58131487889273359</v>
      </c>
      <c r="AN367">
        <f t="shared" si="182"/>
        <v>0.58131487889273359</v>
      </c>
      <c r="AO367">
        <f t="shared" si="183"/>
        <v>0.64244521337946947</v>
      </c>
      <c r="AP367">
        <f t="shared" si="184"/>
        <v>0.68166089965397925</v>
      </c>
      <c r="AQ367">
        <f t="shared" si="185"/>
        <v>0.71510957324106117</v>
      </c>
      <c r="AR367">
        <f t="shared" si="186"/>
        <v>0.8362168396770473</v>
      </c>
      <c r="AS367">
        <f t="shared" si="187"/>
        <v>0.96309111880046139</v>
      </c>
      <c r="AT367">
        <f t="shared" si="188"/>
        <v>1</v>
      </c>
      <c r="AU367">
        <f t="shared" si="189"/>
        <v>0.99423298731257204</v>
      </c>
      <c r="AV367">
        <f t="shared" si="190"/>
        <v>0.98039215686274506</v>
      </c>
      <c r="AW367">
        <f t="shared" si="191"/>
        <v>0.95501730103806226</v>
      </c>
      <c r="AX367">
        <f t="shared" si="192"/>
        <v>0.9527104959630911</v>
      </c>
      <c r="AY367">
        <f t="shared" si="193"/>
        <v>0.94232987312572092</v>
      </c>
      <c r="AZ367">
        <f t="shared" si="194"/>
        <v>0.58131487889273359</v>
      </c>
      <c r="BA367" s="9" t="s">
        <v>39</v>
      </c>
      <c r="BB367" t="str" cm="1">
        <f t="array" ref="BB367">_xlfn.SWITCH(MONTH($AA367),3,"봄",4,"봄",5,"봄",6,"여름",7,"여름",8,"여름",9,"가을",10,"가을",11,"가을",12,"겨울",1,"겨울",2,"겨울")</f>
        <v>겨울</v>
      </c>
      <c r="BC367" s="10" t="s">
        <v>31</v>
      </c>
      <c r="BD367" t="str">
        <f t="shared" si="195"/>
        <v>휴일</v>
      </c>
      <c r="BE367" s="6">
        <f>[1]ptemp!$F367</f>
        <v>2</v>
      </c>
      <c r="BF367">
        <f>[1]solar!$E367</f>
        <v>6</v>
      </c>
      <c r="BG367" t="str">
        <f t="shared" si="196"/>
        <v>0</v>
      </c>
      <c r="BH367" s="11"/>
      <c r="BI367">
        <f t="shared" si="197"/>
        <v>6</v>
      </c>
      <c r="BJ367">
        <f t="shared" si="198"/>
        <v>3</v>
      </c>
      <c r="BK367">
        <f t="shared" si="199"/>
        <v>4</v>
      </c>
      <c r="BL367">
        <f t="shared" si="200"/>
        <v>12</v>
      </c>
      <c r="BM367">
        <f t="shared" si="201"/>
        <v>19</v>
      </c>
      <c r="BN367" s="11">
        <v>-1.5</v>
      </c>
      <c r="BO367">
        <f t="shared" si="202"/>
        <v>1</v>
      </c>
      <c r="CE367" t="s">
        <v>82</v>
      </c>
      <c r="CF367">
        <v>4</v>
      </c>
      <c r="CG367">
        <v>18</v>
      </c>
      <c r="CH367" t="s">
        <v>81</v>
      </c>
      <c r="CI367">
        <v>14</v>
      </c>
      <c r="CJ367">
        <v>20</v>
      </c>
    </row>
    <row r="368" spans="1:88" ht="15.6">
      <c r="A368" s="2">
        <v>20220102</v>
      </c>
      <c r="B368" s="2">
        <v>776</v>
      </c>
      <c r="C368" s="2">
        <v>738</v>
      </c>
      <c r="D368" s="2">
        <v>705</v>
      </c>
      <c r="E368" s="2">
        <v>693</v>
      </c>
      <c r="F368" s="2">
        <v>703</v>
      </c>
      <c r="G368" s="2">
        <v>727</v>
      </c>
      <c r="H368" s="2">
        <v>751</v>
      </c>
      <c r="I368" s="2">
        <v>777</v>
      </c>
      <c r="J368" s="2">
        <v>709</v>
      </c>
      <c r="K368" s="2">
        <v>585</v>
      </c>
      <c r="L368" s="2">
        <v>618</v>
      </c>
      <c r="M368" s="2">
        <v>624</v>
      </c>
      <c r="N368" s="2">
        <v>599</v>
      </c>
      <c r="O368" s="2">
        <v>595</v>
      </c>
      <c r="P368" s="2">
        <v>624</v>
      </c>
      <c r="Q368" s="2">
        <v>666</v>
      </c>
      <c r="R368" s="2">
        <v>730</v>
      </c>
      <c r="S368" s="2">
        <v>825</v>
      </c>
      <c r="T368" s="2">
        <v>871</v>
      </c>
      <c r="U368" s="2">
        <v>868</v>
      </c>
      <c r="V368" s="2">
        <v>858</v>
      </c>
      <c r="W368" s="2">
        <v>834</v>
      </c>
      <c r="X368" s="2">
        <v>821</v>
      </c>
      <c r="Y368" s="2">
        <v>814</v>
      </c>
      <c r="AA368" s="4">
        <v>44563</v>
      </c>
      <c r="AB368">
        <f t="shared" si="170"/>
        <v>0.89092996555683124</v>
      </c>
      <c r="AC368">
        <f t="shared" si="171"/>
        <v>0.84730195177956369</v>
      </c>
      <c r="AD368">
        <f t="shared" si="172"/>
        <v>0.80941446613088408</v>
      </c>
      <c r="AE368">
        <f t="shared" si="173"/>
        <v>0.79563719862227322</v>
      </c>
      <c r="AF368">
        <f t="shared" si="174"/>
        <v>0.80711825487944888</v>
      </c>
      <c r="AG368">
        <f t="shared" si="175"/>
        <v>0.83467278989667049</v>
      </c>
      <c r="AH368">
        <f t="shared" si="176"/>
        <v>0.86222732491389209</v>
      </c>
      <c r="AI368">
        <f t="shared" si="177"/>
        <v>0.89207807118254878</v>
      </c>
      <c r="AJ368">
        <f t="shared" si="178"/>
        <v>0.81400688863375426</v>
      </c>
      <c r="AK368">
        <f t="shared" si="179"/>
        <v>0.67164179104477617</v>
      </c>
      <c r="AL368">
        <f t="shared" si="180"/>
        <v>0.70952927669345578</v>
      </c>
      <c r="AM368">
        <f t="shared" si="181"/>
        <v>0.71641791044776115</v>
      </c>
      <c r="AN368">
        <f t="shared" si="182"/>
        <v>0.687715269804822</v>
      </c>
      <c r="AO368">
        <f t="shared" si="183"/>
        <v>0.68312284730195183</v>
      </c>
      <c r="AP368">
        <f t="shared" si="184"/>
        <v>0.71641791044776115</v>
      </c>
      <c r="AQ368">
        <f t="shared" si="185"/>
        <v>0.76463834672789899</v>
      </c>
      <c r="AR368">
        <f t="shared" si="186"/>
        <v>0.83811710677382323</v>
      </c>
      <c r="AS368">
        <f t="shared" si="187"/>
        <v>0.94718714121699199</v>
      </c>
      <c r="AT368">
        <f t="shared" si="188"/>
        <v>1</v>
      </c>
      <c r="AU368">
        <f t="shared" si="189"/>
        <v>0.99655568312284726</v>
      </c>
      <c r="AV368">
        <f t="shared" si="190"/>
        <v>0.9850746268656716</v>
      </c>
      <c r="AW368">
        <f t="shared" si="191"/>
        <v>0.95752009184845011</v>
      </c>
      <c r="AX368">
        <f t="shared" si="192"/>
        <v>0.9425947187141217</v>
      </c>
      <c r="AY368">
        <f t="shared" si="193"/>
        <v>0.93455797933409879</v>
      </c>
      <c r="AZ368">
        <f t="shared" si="194"/>
        <v>0.67164179104477617</v>
      </c>
      <c r="BA368" s="6" t="s">
        <v>40</v>
      </c>
      <c r="BB368" t="str" cm="1">
        <f t="array" ref="BB368">_xlfn.SWITCH(MONTH($AA368),3,"봄",4,"봄",5,"봄",6,"여름",7,"여름",8,"여름",9,"가을",10,"가을",11,"가을",12,"겨울",1,"겨울",2,"겨울")</f>
        <v>겨울</v>
      </c>
      <c r="BD368" t="str">
        <f t="shared" si="195"/>
        <v>휴일</v>
      </c>
      <c r="BE368" s="6">
        <f>[1]ptemp!$F368</f>
        <v>2</v>
      </c>
      <c r="BF368">
        <f>[1]solar!$E368</f>
        <v>2</v>
      </c>
      <c r="BG368" t="str">
        <f t="shared" si="196"/>
        <v>0</v>
      </c>
      <c r="BH368" s="11"/>
      <c r="BI368">
        <f t="shared" si="197"/>
        <v>7</v>
      </c>
      <c r="BJ368">
        <f t="shared" si="198"/>
        <v>2</v>
      </c>
      <c r="BK368">
        <f t="shared" si="199"/>
        <v>4</v>
      </c>
      <c r="BL368">
        <f t="shared" si="200"/>
        <v>10</v>
      </c>
      <c r="BM368">
        <f t="shared" si="201"/>
        <v>19</v>
      </c>
      <c r="BN368" s="11">
        <v>1.6</v>
      </c>
      <c r="BO368">
        <f t="shared" si="202"/>
        <v>2</v>
      </c>
      <c r="CE368" t="s">
        <v>82</v>
      </c>
      <c r="CF368">
        <v>5</v>
      </c>
      <c r="CG368">
        <v>18</v>
      </c>
      <c r="CH368" t="s">
        <v>81</v>
      </c>
      <c r="CI368">
        <v>12</v>
      </c>
      <c r="CJ368">
        <v>21</v>
      </c>
    </row>
    <row r="369" spans="1:88" ht="15.6">
      <c r="A369" s="2">
        <v>20220103</v>
      </c>
      <c r="B369" s="2">
        <v>771</v>
      </c>
      <c r="C369" s="2">
        <v>736</v>
      </c>
      <c r="D369" s="2">
        <v>713</v>
      </c>
      <c r="E369" s="2">
        <v>702</v>
      </c>
      <c r="F369" s="2">
        <v>701</v>
      </c>
      <c r="G369" s="2">
        <v>716</v>
      </c>
      <c r="H369" s="2">
        <v>758</v>
      </c>
      <c r="I369" s="2">
        <v>821</v>
      </c>
      <c r="J369" s="2">
        <v>819</v>
      </c>
      <c r="K369" s="2">
        <v>724</v>
      </c>
      <c r="L369" s="2">
        <v>655</v>
      </c>
      <c r="M369" s="2">
        <v>618</v>
      </c>
      <c r="N369" s="2">
        <v>605</v>
      </c>
      <c r="O369" s="2">
        <v>652</v>
      </c>
      <c r="P369" s="2">
        <v>680</v>
      </c>
      <c r="Q369" s="2">
        <v>735</v>
      </c>
      <c r="R369" s="2">
        <v>818</v>
      </c>
      <c r="S369" s="2">
        <v>904</v>
      </c>
      <c r="T369" s="2">
        <v>931</v>
      </c>
      <c r="U369" s="2">
        <v>922</v>
      </c>
      <c r="V369" s="2">
        <v>908</v>
      </c>
      <c r="W369" s="2">
        <v>873</v>
      </c>
      <c r="X369" s="2">
        <v>858</v>
      </c>
      <c r="Y369" s="2">
        <v>844</v>
      </c>
      <c r="AA369" s="4">
        <v>44564</v>
      </c>
      <c r="AB369">
        <f t="shared" si="170"/>
        <v>0.8281417830290011</v>
      </c>
      <c r="AC369">
        <f t="shared" si="171"/>
        <v>0.79054779806659503</v>
      </c>
      <c r="AD369">
        <f t="shared" si="172"/>
        <v>0.76584317937701396</v>
      </c>
      <c r="AE369">
        <f t="shared" si="173"/>
        <v>0.75402792696025778</v>
      </c>
      <c r="AF369">
        <f t="shared" si="174"/>
        <v>0.75295381310418907</v>
      </c>
      <c r="AG369">
        <f t="shared" si="175"/>
        <v>0.76906552094522018</v>
      </c>
      <c r="AH369">
        <f t="shared" si="176"/>
        <v>0.8141783029001074</v>
      </c>
      <c r="AI369">
        <f t="shared" si="177"/>
        <v>0.88184747583243828</v>
      </c>
      <c r="AJ369">
        <f t="shared" si="178"/>
        <v>0.87969924812030076</v>
      </c>
      <c r="AK369">
        <f t="shared" si="179"/>
        <v>0.77765843179377014</v>
      </c>
      <c r="AL369">
        <f t="shared" si="180"/>
        <v>0.70354457572502682</v>
      </c>
      <c r="AM369">
        <f t="shared" si="181"/>
        <v>0.66380236305048335</v>
      </c>
      <c r="AN369">
        <f t="shared" si="182"/>
        <v>0.64983888292158964</v>
      </c>
      <c r="AO369">
        <f t="shared" si="183"/>
        <v>0.7003222341568206</v>
      </c>
      <c r="AP369">
        <f t="shared" si="184"/>
        <v>0.73039742212674541</v>
      </c>
      <c r="AQ369">
        <f t="shared" si="185"/>
        <v>0.78947368421052633</v>
      </c>
      <c r="AR369">
        <f t="shared" si="186"/>
        <v>0.87862513426423205</v>
      </c>
      <c r="AS369">
        <f t="shared" si="187"/>
        <v>0.97099892588614389</v>
      </c>
      <c r="AT369">
        <f t="shared" si="188"/>
        <v>1</v>
      </c>
      <c r="AU369">
        <f t="shared" si="189"/>
        <v>0.99033297529538133</v>
      </c>
      <c r="AV369">
        <f t="shared" si="190"/>
        <v>0.97529538131041893</v>
      </c>
      <c r="AW369">
        <f t="shared" si="191"/>
        <v>0.93770139634801286</v>
      </c>
      <c r="AX369">
        <f t="shared" si="192"/>
        <v>0.92158968850698175</v>
      </c>
      <c r="AY369">
        <f t="shared" si="193"/>
        <v>0.90655209452201935</v>
      </c>
      <c r="AZ369">
        <f t="shared" si="194"/>
        <v>0.64983888292158964</v>
      </c>
      <c r="BA369" s="8" t="s">
        <v>34</v>
      </c>
      <c r="BB369" t="str" cm="1">
        <f t="array" ref="BB369">_xlfn.SWITCH(MONTH($AA369),3,"봄",4,"봄",5,"봄",6,"여름",7,"여름",8,"여름",9,"가을",10,"가을",11,"가을",12,"겨울",1,"겨울",2,"겨울")</f>
        <v>겨울</v>
      </c>
      <c r="BD369" t="str">
        <f t="shared" si="195"/>
        <v/>
      </c>
      <c r="BE369" s="6">
        <f>[1]ptemp!$F369</f>
        <v>2</v>
      </c>
      <c r="BF369">
        <f>[1]solar!$E369</f>
        <v>5</v>
      </c>
      <c r="BG369" t="str">
        <f t="shared" si="196"/>
        <v>0</v>
      </c>
      <c r="BH369" s="11"/>
      <c r="BI369">
        <f t="shared" si="197"/>
        <v>1</v>
      </c>
      <c r="BJ369">
        <f t="shared" si="198"/>
        <v>0</v>
      </c>
      <c r="BK369">
        <f t="shared" si="199"/>
        <v>4</v>
      </c>
      <c r="BL369">
        <f t="shared" si="200"/>
        <v>13</v>
      </c>
      <c r="BM369">
        <f t="shared" si="201"/>
        <v>19</v>
      </c>
      <c r="BN369" s="11">
        <v>-0.2</v>
      </c>
      <c r="BO369">
        <f t="shared" si="202"/>
        <v>2</v>
      </c>
      <c r="CE369" t="s">
        <v>82</v>
      </c>
      <c r="CF369">
        <v>4</v>
      </c>
      <c r="CG369">
        <v>11</v>
      </c>
      <c r="CH369" t="s">
        <v>81</v>
      </c>
      <c r="CI369">
        <v>5</v>
      </c>
      <c r="CJ369">
        <v>20</v>
      </c>
    </row>
    <row r="370" spans="1:88" ht="15.6">
      <c r="A370" s="2">
        <v>20220104</v>
      </c>
      <c r="B370" s="2">
        <v>793</v>
      </c>
      <c r="C370" s="2">
        <v>756</v>
      </c>
      <c r="D370" s="2">
        <v>730</v>
      </c>
      <c r="E370" s="2">
        <v>718</v>
      </c>
      <c r="F370" s="2">
        <v>721</v>
      </c>
      <c r="G370" s="2">
        <v>742</v>
      </c>
      <c r="H370" s="2">
        <v>775</v>
      </c>
      <c r="I370" s="2">
        <v>823</v>
      </c>
      <c r="J370" s="2">
        <v>825</v>
      </c>
      <c r="K370" s="2">
        <v>804</v>
      </c>
      <c r="L370" s="2">
        <v>786</v>
      </c>
      <c r="M370" s="2">
        <v>744</v>
      </c>
      <c r="N370" s="2">
        <v>710</v>
      </c>
      <c r="O370" s="2">
        <v>735</v>
      </c>
      <c r="P370" s="2">
        <v>762</v>
      </c>
      <c r="Q370" s="2">
        <v>773</v>
      </c>
      <c r="R370" s="2">
        <v>840</v>
      </c>
      <c r="S370" s="2">
        <v>930</v>
      </c>
      <c r="T370" s="2">
        <v>945</v>
      </c>
      <c r="U370" s="2">
        <v>918</v>
      </c>
      <c r="V370" s="2">
        <v>892</v>
      </c>
      <c r="W370" s="2">
        <v>849</v>
      </c>
      <c r="X370" s="2">
        <v>817</v>
      </c>
      <c r="Y370" s="2">
        <v>799</v>
      </c>
      <c r="AA370" s="4">
        <v>44565</v>
      </c>
      <c r="AB370">
        <f t="shared" si="170"/>
        <v>0.83915343915343921</v>
      </c>
      <c r="AC370">
        <f t="shared" si="171"/>
        <v>0.8</v>
      </c>
      <c r="AD370">
        <f t="shared" si="172"/>
        <v>0.77248677248677244</v>
      </c>
      <c r="AE370">
        <f t="shared" si="173"/>
        <v>0.75978835978835979</v>
      </c>
      <c r="AF370">
        <f t="shared" si="174"/>
        <v>0.76296296296296295</v>
      </c>
      <c r="AG370">
        <f t="shared" si="175"/>
        <v>0.78518518518518521</v>
      </c>
      <c r="AH370">
        <f t="shared" si="176"/>
        <v>0.82010582010582012</v>
      </c>
      <c r="AI370">
        <f t="shared" si="177"/>
        <v>0.87089947089947095</v>
      </c>
      <c r="AJ370">
        <f t="shared" si="178"/>
        <v>0.87301587301587302</v>
      </c>
      <c r="AK370">
        <f t="shared" si="179"/>
        <v>0.85079365079365077</v>
      </c>
      <c r="AL370">
        <f t="shared" si="180"/>
        <v>0.83174603174603179</v>
      </c>
      <c r="AM370">
        <f t="shared" si="181"/>
        <v>0.78730158730158728</v>
      </c>
      <c r="AN370">
        <f t="shared" si="182"/>
        <v>0.75132275132275128</v>
      </c>
      <c r="AO370">
        <f t="shared" si="183"/>
        <v>0.77777777777777779</v>
      </c>
      <c r="AP370">
        <f t="shared" si="184"/>
        <v>0.80634920634920637</v>
      </c>
      <c r="AQ370">
        <f t="shared" si="185"/>
        <v>0.81798941798941804</v>
      </c>
      <c r="AR370">
        <f t="shared" si="186"/>
        <v>0.88888888888888884</v>
      </c>
      <c r="AS370">
        <f t="shared" si="187"/>
        <v>0.98412698412698407</v>
      </c>
      <c r="AT370">
        <f t="shared" si="188"/>
        <v>1</v>
      </c>
      <c r="AU370">
        <f t="shared" si="189"/>
        <v>0.97142857142857142</v>
      </c>
      <c r="AV370">
        <f t="shared" si="190"/>
        <v>0.94391534391534393</v>
      </c>
      <c r="AW370">
        <f t="shared" si="191"/>
        <v>0.89841269841269844</v>
      </c>
      <c r="AX370">
        <f t="shared" si="192"/>
        <v>0.86455026455026451</v>
      </c>
      <c r="AY370">
        <f t="shared" si="193"/>
        <v>0.84550264550264553</v>
      </c>
      <c r="AZ370">
        <f t="shared" si="194"/>
        <v>0.75132275132275128</v>
      </c>
      <c r="BA370" s="9" t="s">
        <v>35</v>
      </c>
      <c r="BB370" t="str" cm="1">
        <f t="array" ref="BB370">_xlfn.SWITCH(MONTH($AA370),3,"봄",4,"봄",5,"봄",6,"여름",7,"여름",8,"여름",9,"가을",10,"가을",11,"가을",12,"겨울",1,"겨울",2,"겨울")</f>
        <v>겨울</v>
      </c>
      <c r="BD370" t="str">
        <f t="shared" si="195"/>
        <v/>
      </c>
      <c r="BE370" s="6">
        <f>[1]ptemp!$F370</f>
        <v>3</v>
      </c>
      <c r="BF370">
        <f>[1]solar!$E370</f>
        <v>2</v>
      </c>
      <c r="BG370" t="str">
        <f t="shared" si="196"/>
        <v>0</v>
      </c>
      <c r="BH370" s="11"/>
      <c r="BI370">
        <f t="shared" si="197"/>
        <v>2</v>
      </c>
      <c r="BJ370">
        <f t="shared" si="198"/>
        <v>0</v>
      </c>
      <c r="BK370">
        <f t="shared" si="199"/>
        <v>4</v>
      </c>
      <c r="BL370">
        <f t="shared" si="200"/>
        <v>13</v>
      </c>
      <c r="BM370">
        <f t="shared" si="201"/>
        <v>19</v>
      </c>
      <c r="BN370" s="11">
        <v>2.4</v>
      </c>
      <c r="BO370">
        <f t="shared" si="202"/>
        <v>2</v>
      </c>
      <c r="CE370" t="s">
        <v>82</v>
      </c>
      <c r="CF370">
        <v>4</v>
      </c>
      <c r="CG370">
        <v>11</v>
      </c>
      <c r="CH370" t="s">
        <v>81</v>
      </c>
      <c r="CI370">
        <v>13</v>
      </c>
      <c r="CJ370">
        <v>20</v>
      </c>
    </row>
    <row r="371" spans="1:88" ht="15.6">
      <c r="A371" s="2">
        <v>20220105</v>
      </c>
      <c r="B371" s="2">
        <v>752</v>
      </c>
      <c r="C371" s="2">
        <v>713</v>
      </c>
      <c r="D371" s="2">
        <v>694</v>
      </c>
      <c r="E371" s="2">
        <v>679</v>
      </c>
      <c r="F371" s="2">
        <v>681</v>
      </c>
      <c r="G371" s="2">
        <v>700</v>
      </c>
      <c r="H371" s="2">
        <v>739</v>
      </c>
      <c r="I371" s="2">
        <v>799</v>
      </c>
      <c r="J371" s="2">
        <v>888</v>
      </c>
      <c r="K371" s="2">
        <v>935</v>
      </c>
      <c r="L371" s="2">
        <v>874</v>
      </c>
      <c r="M371" s="2">
        <v>925</v>
      </c>
      <c r="N371" s="2">
        <v>933</v>
      </c>
      <c r="O371" s="2">
        <v>962</v>
      </c>
      <c r="P371" s="2">
        <v>970</v>
      </c>
      <c r="Q371" s="2">
        <v>975</v>
      </c>
      <c r="R371" s="2">
        <v>980</v>
      </c>
      <c r="S371" s="2">
        <v>982</v>
      </c>
      <c r="T371" s="2">
        <v>960</v>
      </c>
      <c r="U371" s="2">
        <v>936</v>
      </c>
      <c r="V371" s="2">
        <v>901</v>
      </c>
      <c r="W371" s="2">
        <v>853</v>
      </c>
      <c r="X371" s="2">
        <v>826</v>
      </c>
      <c r="Y371" s="2">
        <v>813</v>
      </c>
      <c r="AA371" s="4">
        <v>44566</v>
      </c>
      <c r="AB371">
        <f t="shared" si="170"/>
        <v>0.7657841140529531</v>
      </c>
      <c r="AC371">
        <f t="shared" si="171"/>
        <v>0.72606924643584525</v>
      </c>
      <c r="AD371">
        <f t="shared" si="172"/>
        <v>0.70672097759674135</v>
      </c>
      <c r="AE371">
        <f t="shared" si="173"/>
        <v>0.69144602851323833</v>
      </c>
      <c r="AF371">
        <f t="shared" si="174"/>
        <v>0.69348268839103866</v>
      </c>
      <c r="AG371">
        <f t="shared" si="175"/>
        <v>0.71283095723014256</v>
      </c>
      <c r="AH371">
        <f t="shared" si="176"/>
        <v>0.75254582484725052</v>
      </c>
      <c r="AI371">
        <f t="shared" si="177"/>
        <v>0.81364562118126271</v>
      </c>
      <c r="AJ371">
        <f t="shared" si="178"/>
        <v>0.90427698574338089</v>
      </c>
      <c r="AK371">
        <f t="shared" si="179"/>
        <v>0.95213849287169039</v>
      </c>
      <c r="AL371">
        <f t="shared" si="180"/>
        <v>0.89002036659877803</v>
      </c>
      <c r="AM371">
        <f t="shared" si="181"/>
        <v>0.94195519348268841</v>
      </c>
      <c r="AN371">
        <f t="shared" si="182"/>
        <v>0.95010183299389006</v>
      </c>
      <c r="AO371">
        <f t="shared" si="183"/>
        <v>0.97963340122199594</v>
      </c>
      <c r="AP371">
        <f t="shared" si="184"/>
        <v>0.98778004073319758</v>
      </c>
      <c r="AQ371">
        <f t="shared" si="185"/>
        <v>0.99287169042769863</v>
      </c>
      <c r="AR371">
        <f t="shared" si="186"/>
        <v>0.99796334012219956</v>
      </c>
      <c r="AS371">
        <f t="shared" si="187"/>
        <v>1</v>
      </c>
      <c r="AT371">
        <f t="shared" si="188"/>
        <v>0.9775967413441955</v>
      </c>
      <c r="AU371">
        <f t="shared" si="189"/>
        <v>0.95315682281059066</v>
      </c>
      <c r="AV371">
        <f t="shared" si="190"/>
        <v>0.91751527494908347</v>
      </c>
      <c r="AW371">
        <f t="shared" si="191"/>
        <v>0.8686354378818737</v>
      </c>
      <c r="AX371">
        <f t="shared" si="192"/>
        <v>0.84114052953156826</v>
      </c>
      <c r="AY371">
        <f t="shared" si="193"/>
        <v>0.82790224032586557</v>
      </c>
      <c r="AZ371">
        <f t="shared" si="194"/>
        <v>0.69144602851323833</v>
      </c>
      <c r="BA371" s="6" t="s">
        <v>36</v>
      </c>
      <c r="BB371" t="str" cm="1">
        <f t="array" ref="BB371">_xlfn.SWITCH(MONTH($AA371),3,"봄",4,"봄",5,"봄",6,"여름",7,"여름",8,"여름",9,"가을",10,"가을",11,"가을",12,"겨울",1,"겨울",2,"겨울")</f>
        <v>겨울</v>
      </c>
      <c r="BD371" t="str">
        <f t="shared" si="195"/>
        <v/>
      </c>
      <c r="BE371" s="6">
        <f>[1]ptemp!$F371</f>
        <v>2</v>
      </c>
      <c r="BF371">
        <f>[1]solar!$E371</f>
        <v>1</v>
      </c>
      <c r="BG371" t="str">
        <f t="shared" si="196"/>
        <v>1</v>
      </c>
      <c r="BH371" s="11">
        <v>18.8</v>
      </c>
      <c r="BI371">
        <f t="shared" si="197"/>
        <v>3</v>
      </c>
      <c r="BJ371">
        <f t="shared" si="198"/>
        <v>0</v>
      </c>
      <c r="BK371">
        <f t="shared" si="199"/>
        <v>4</v>
      </c>
      <c r="BL371">
        <f t="shared" si="200"/>
        <v>4</v>
      </c>
      <c r="BM371">
        <f t="shared" si="201"/>
        <v>18</v>
      </c>
      <c r="BN371" s="11">
        <v>0.4</v>
      </c>
      <c r="BO371">
        <f t="shared" si="202"/>
        <v>2</v>
      </c>
      <c r="CE371" t="s">
        <v>82</v>
      </c>
      <c r="CF371">
        <v>5</v>
      </c>
      <c r="CG371">
        <v>19</v>
      </c>
      <c r="CH371" t="s">
        <v>81</v>
      </c>
      <c r="CI371">
        <v>12</v>
      </c>
      <c r="CJ371">
        <v>21</v>
      </c>
    </row>
    <row r="372" spans="1:88" ht="15.6">
      <c r="A372" s="2">
        <v>20220106</v>
      </c>
      <c r="B372" s="2">
        <v>762</v>
      </c>
      <c r="C372" s="2">
        <v>724</v>
      </c>
      <c r="D372" s="2">
        <v>698</v>
      </c>
      <c r="E372" s="2">
        <v>686</v>
      </c>
      <c r="F372" s="2">
        <v>690</v>
      </c>
      <c r="G372" s="2">
        <v>714</v>
      </c>
      <c r="H372" s="2">
        <v>754</v>
      </c>
      <c r="I372" s="2">
        <v>814</v>
      </c>
      <c r="J372" s="2">
        <v>818</v>
      </c>
      <c r="K372" s="2">
        <v>700</v>
      </c>
      <c r="L372" s="2">
        <v>643</v>
      </c>
      <c r="M372" s="2">
        <v>605</v>
      </c>
      <c r="N372" s="2">
        <v>586</v>
      </c>
      <c r="O372" s="2">
        <v>622</v>
      </c>
      <c r="P372" s="2">
        <v>672</v>
      </c>
      <c r="Q372" s="2">
        <v>732</v>
      </c>
      <c r="R372" s="2">
        <v>860</v>
      </c>
      <c r="S372" s="2">
        <v>945</v>
      </c>
      <c r="T372" s="2">
        <v>966</v>
      </c>
      <c r="U372" s="2">
        <v>952</v>
      </c>
      <c r="V372" s="2">
        <v>933</v>
      </c>
      <c r="W372" s="2">
        <v>898</v>
      </c>
      <c r="X372" s="2">
        <v>882</v>
      </c>
      <c r="Y372" s="2">
        <v>871</v>
      </c>
      <c r="AA372" s="4">
        <v>44567</v>
      </c>
      <c r="AB372">
        <f t="shared" si="170"/>
        <v>0.78881987577639756</v>
      </c>
      <c r="AC372">
        <f t="shared" si="171"/>
        <v>0.74948240165631475</v>
      </c>
      <c r="AD372">
        <f t="shared" si="172"/>
        <v>0.72256728778467905</v>
      </c>
      <c r="AE372">
        <f t="shared" si="173"/>
        <v>0.71014492753623193</v>
      </c>
      <c r="AF372">
        <f t="shared" si="174"/>
        <v>0.7142857142857143</v>
      </c>
      <c r="AG372">
        <f t="shared" si="175"/>
        <v>0.73913043478260865</v>
      </c>
      <c r="AH372">
        <f t="shared" si="176"/>
        <v>0.78053830227743271</v>
      </c>
      <c r="AI372">
        <f t="shared" si="177"/>
        <v>0.84265010351966874</v>
      </c>
      <c r="AJ372">
        <f t="shared" si="178"/>
        <v>0.84679089026915111</v>
      </c>
      <c r="AK372">
        <f t="shared" si="179"/>
        <v>0.72463768115942029</v>
      </c>
      <c r="AL372">
        <f t="shared" si="180"/>
        <v>0.66563146997929612</v>
      </c>
      <c r="AM372">
        <f t="shared" si="181"/>
        <v>0.6262939958592133</v>
      </c>
      <c r="AN372">
        <f t="shared" si="182"/>
        <v>0.60662525879917184</v>
      </c>
      <c r="AO372">
        <f t="shared" si="183"/>
        <v>0.64389233954451341</v>
      </c>
      <c r="AP372">
        <f t="shared" si="184"/>
        <v>0.69565217391304346</v>
      </c>
      <c r="AQ372">
        <f t="shared" si="185"/>
        <v>0.75776397515527949</v>
      </c>
      <c r="AR372">
        <f t="shared" si="186"/>
        <v>0.89026915113871641</v>
      </c>
      <c r="AS372">
        <f t="shared" si="187"/>
        <v>0.97826086956521741</v>
      </c>
      <c r="AT372">
        <f t="shared" si="188"/>
        <v>1</v>
      </c>
      <c r="AU372">
        <f t="shared" si="189"/>
        <v>0.98550724637681164</v>
      </c>
      <c r="AV372">
        <f t="shared" si="190"/>
        <v>0.96583850931677018</v>
      </c>
      <c r="AW372">
        <f t="shared" si="191"/>
        <v>0.92960662525879922</v>
      </c>
      <c r="AX372">
        <f t="shared" si="192"/>
        <v>0.91304347826086951</v>
      </c>
      <c r="AY372">
        <f t="shared" si="193"/>
        <v>0.90165631469979302</v>
      </c>
      <c r="AZ372">
        <f t="shared" si="194"/>
        <v>0.60662525879917184</v>
      </c>
      <c r="BA372" s="8" t="s">
        <v>37</v>
      </c>
      <c r="BB372" t="str" cm="1">
        <f t="array" ref="BB372">_xlfn.SWITCH(MONTH($AA372),3,"봄",4,"봄",5,"봄",6,"여름",7,"여름",8,"여름",9,"가을",10,"가을",11,"가을",12,"겨울",1,"겨울",2,"겨울")</f>
        <v>겨울</v>
      </c>
      <c r="BD372" t="str">
        <f t="shared" si="195"/>
        <v/>
      </c>
      <c r="BE372" s="6">
        <f>[1]ptemp!$F372</f>
        <v>3</v>
      </c>
      <c r="BF372">
        <f>[1]solar!$E372</f>
        <v>6</v>
      </c>
      <c r="BG372" t="str">
        <f t="shared" si="196"/>
        <v>0</v>
      </c>
      <c r="BH372" s="11"/>
      <c r="BI372">
        <f t="shared" si="197"/>
        <v>4</v>
      </c>
      <c r="BJ372">
        <f t="shared" si="198"/>
        <v>0</v>
      </c>
      <c r="BK372">
        <f t="shared" si="199"/>
        <v>4</v>
      </c>
      <c r="BL372">
        <f t="shared" si="200"/>
        <v>13</v>
      </c>
      <c r="BM372">
        <f t="shared" si="201"/>
        <v>19</v>
      </c>
      <c r="BN372" s="11">
        <v>2.2999999999999998</v>
      </c>
      <c r="BO372">
        <f t="shared" si="202"/>
        <v>2</v>
      </c>
      <c r="CE372" t="s">
        <v>82</v>
      </c>
      <c r="CF372">
        <v>4</v>
      </c>
      <c r="CG372">
        <v>19</v>
      </c>
      <c r="CH372" t="s">
        <v>81</v>
      </c>
      <c r="CI372">
        <v>5</v>
      </c>
      <c r="CJ372">
        <v>20</v>
      </c>
    </row>
    <row r="373" spans="1:88" ht="15.6">
      <c r="A373" s="2">
        <v>20220107</v>
      </c>
      <c r="B373" s="2">
        <v>830</v>
      </c>
      <c r="C373" s="2">
        <v>798</v>
      </c>
      <c r="D373" s="2">
        <v>781</v>
      </c>
      <c r="E373" s="2">
        <v>772</v>
      </c>
      <c r="F373" s="2">
        <v>776</v>
      </c>
      <c r="G373" s="2">
        <v>792</v>
      </c>
      <c r="H373" s="2">
        <v>831</v>
      </c>
      <c r="I373" s="2">
        <v>878</v>
      </c>
      <c r="J373" s="2">
        <v>858</v>
      </c>
      <c r="K373" s="2">
        <v>708</v>
      </c>
      <c r="L373" s="2">
        <v>647</v>
      </c>
      <c r="M373" s="2">
        <v>619</v>
      </c>
      <c r="N373" s="2">
        <v>610</v>
      </c>
      <c r="O373" s="2">
        <v>651</v>
      </c>
      <c r="P373" s="2">
        <v>695</v>
      </c>
      <c r="Q373" s="2">
        <v>753</v>
      </c>
      <c r="R373" s="2">
        <v>822</v>
      </c>
      <c r="S373" s="2">
        <v>920</v>
      </c>
      <c r="T373" s="2">
        <v>951</v>
      </c>
      <c r="U373" s="2">
        <v>951</v>
      </c>
      <c r="V373" s="2">
        <v>932</v>
      </c>
      <c r="W373" s="2">
        <v>897</v>
      </c>
      <c r="X373" s="2">
        <v>878</v>
      </c>
      <c r="Y373" s="2">
        <v>870</v>
      </c>
      <c r="AA373" s="4">
        <v>44568</v>
      </c>
      <c r="AB373">
        <f t="shared" si="170"/>
        <v>0.87276550998948477</v>
      </c>
      <c r="AC373">
        <f t="shared" si="171"/>
        <v>0.83911671924290221</v>
      </c>
      <c r="AD373">
        <f t="shared" si="172"/>
        <v>0.82124079915878023</v>
      </c>
      <c r="AE373">
        <f t="shared" si="173"/>
        <v>0.81177707676130384</v>
      </c>
      <c r="AF373">
        <f t="shared" si="174"/>
        <v>0.81598317560462674</v>
      </c>
      <c r="AG373">
        <f t="shared" si="175"/>
        <v>0.83280757097791802</v>
      </c>
      <c r="AH373">
        <f t="shared" si="176"/>
        <v>0.87381703470031546</v>
      </c>
      <c r="AI373">
        <f t="shared" si="177"/>
        <v>0.9232386961093586</v>
      </c>
      <c r="AJ373">
        <f t="shared" si="178"/>
        <v>0.90220820189274453</v>
      </c>
      <c r="AK373">
        <f t="shared" si="179"/>
        <v>0.74447949526813884</v>
      </c>
      <c r="AL373">
        <f t="shared" si="180"/>
        <v>0.68033648790746581</v>
      </c>
      <c r="AM373">
        <f t="shared" si="181"/>
        <v>0.65089379600420605</v>
      </c>
      <c r="AN373">
        <f t="shared" si="182"/>
        <v>0.64143007360672977</v>
      </c>
      <c r="AO373">
        <f t="shared" si="183"/>
        <v>0.68454258675078861</v>
      </c>
      <c r="AP373">
        <f t="shared" si="184"/>
        <v>0.73080967402733965</v>
      </c>
      <c r="AQ373">
        <f t="shared" si="185"/>
        <v>0.79179810725552047</v>
      </c>
      <c r="AR373">
        <f t="shared" si="186"/>
        <v>0.86435331230283907</v>
      </c>
      <c r="AS373">
        <f t="shared" si="187"/>
        <v>0.96740273396424814</v>
      </c>
      <c r="AT373">
        <f t="shared" si="188"/>
        <v>1</v>
      </c>
      <c r="AU373">
        <f t="shared" si="189"/>
        <v>1</v>
      </c>
      <c r="AV373">
        <f t="shared" si="190"/>
        <v>0.98002103049421663</v>
      </c>
      <c r="AW373">
        <f t="shared" si="191"/>
        <v>0.94321766561514198</v>
      </c>
      <c r="AX373">
        <f t="shared" si="192"/>
        <v>0.9232386961093586</v>
      </c>
      <c r="AY373">
        <f t="shared" si="193"/>
        <v>0.91482649842271291</v>
      </c>
      <c r="AZ373">
        <f t="shared" si="194"/>
        <v>0.64143007360672977</v>
      </c>
      <c r="BA373" s="9" t="s">
        <v>38</v>
      </c>
      <c r="BB373" t="str" cm="1">
        <f t="array" ref="BB373">_xlfn.SWITCH(MONTH($AA373),3,"봄",4,"봄",5,"봄",6,"여름",7,"여름",8,"여름",9,"가을",10,"가을",11,"가을",12,"겨울",1,"겨울",2,"겨울")</f>
        <v>겨울</v>
      </c>
      <c r="BD373" t="str">
        <f t="shared" si="195"/>
        <v/>
      </c>
      <c r="BE373" s="6">
        <f>[1]ptemp!$F373</f>
        <v>2</v>
      </c>
      <c r="BF373">
        <f>[1]solar!$E373</f>
        <v>7</v>
      </c>
      <c r="BG373" t="str">
        <f t="shared" si="196"/>
        <v>0</v>
      </c>
      <c r="BH373" s="11"/>
      <c r="BI373">
        <f t="shared" si="197"/>
        <v>5</v>
      </c>
      <c r="BJ373">
        <f t="shared" si="198"/>
        <v>0</v>
      </c>
      <c r="BK373">
        <f t="shared" si="199"/>
        <v>4</v>
      </c>
      <c r="BL373">
        <f t="shared" si="200"/>
        <v>13</v>
      </c>
      <c r="BM373">
        <f t="shared" si="201"/>
        <v>19</v>
      </c>
      <c r="BN373" s="11">
        <v>-0.8</v>
      </c>
      <c r="BO373">
        <f t="shared" si="202"/>
        <v>1</v>
      </c>
      <c r="CH373" t="s">
        <v>81</v>
      </c>
      <c r="CI373">
        <v>13</v>
      </c>
      <c r="CJ373">
        <v>20</v>
      </c>
    </row>
    <row r="374" spans="1:88" ht="15.6">
      <c r="A374" s="2">
        <v>20220108</v>
      </c>
      <c r="B374" s="2">
        <v>826</v>
      </c>
      <c r="C374" s="2">
        <v>786</v>
      </c>
      <c r="D374" s="2">
        <v>758</v>
      </c>
      <c r="E374" s="2">
        <v>743</v>
      </c>
      <c r="F374" s="2">
        <v>749</v>
      </c>
      <c r="G374" s="2">
        <v>758</v>
      </c>
      <c r="H374" s="2">
        <v>768</v>
      </c>
      <c r="I374" s="2">
        <v>797</v>
      </c>
      <c r="J374" s="2">
        <v>794</v>
      </c>
      <c r="K374" s="2">
        <v>714</v>
      </c>
      <c r="L374" s="2">
        <v>684</v>
      </c>
      <c r="M374" s="2">
        <v>671</v>
      </c>
      <c r="N374" s="2">
        <v>642</v>
      </c>
      <c r="O374" s="2">
        <v>645</v>
      </c>
      <c r="P374" s="2">
        <v>661</v>
      </c>
      <c r="Q374" s="2">
        <v>705</v>
      </c>
      <c r="R374" s="2">
        <v>792</v>
      </c>
      <c r="S374" s="2">
        <v>894</v>
      </c>
      <c r="T374" s="2">
        <v>932</v>
      </c>
      <c r="U374" s="2">
        <v>922</v>
      </c>
      <c r="V374" s="2">
        <v>900</v>
      </c>
      <c r="W374" s="2">
        <v>865</v>
      </c>
      <c r="X374" s="2">
        <v>848</v>
      </c>
      <c r="Y374" s="2">
        <v>837</v>
      </c>
      <c r="AA374" s="4">
        <v>44569</v>
      </c>
      <c r="AB374">
        <f t="shared" si="170"/>
        <v>0.88626609442060089</v>
      </c>
      <c r="AC374">
        <f t="shared" si="171"/>
        <v>0.8433476394849786</v>
      </c>
      <c r="AD374">
        <f t="shared" si="172"/>
        <v>0.81330472103004292</v>
      </c>
      <c r="AE374">
        <f t="shared" si="173"/>
        <v>0.7972103004291845</v>
      </c>
      <c r="AF374">
        <f t="shared" si="174"/>
        <v>0.80364806866952787</v>
      </c>
      <c r="AG374">
        <f t="shared" si="175"/>
        <v>0.81330472103004292</v>
      </c>
      <c r="AH374">
        <f t="shared" si="176"/>
        <v>0.82403433476394849</v>
      </c>
      <c r="AI374">
        <f t="shared" si="177"/>
        <v>0.85515021459227469</v>
      </c>
      <c r="AJ374">
        <f t="shared" si="178"/>
        <v>0.85193133047210301</v>
      </c>
      <c r="AK374">
        <f t="shared" si="179"/>
        <v>0.76609442060085842</v>
      </c>
      <c r="AL374">
        <f t="shared" si="180"/>
        <v>0.73390557939914158</v>
      </c>
      <c r="AM374">
        <f t="shared" si="181"/>
        <v>0.71995708154506433</v>
      </c>
      <c r="AN374">
        <f t="shared" si="182"/>
        <v>0.68884120171673824</v>
      </c>
      <c r="AO374">
        <f t="shared" si="183"/>
        <v>0.69206008583690992</v>
      </c>
      <c r="AP374">
        <f t="shared" si="184"/>
        <v>0.70922746781115875</v>
      </c>
      <c r="AQ374">
        <f t="shared" si="185"/>
        <v>0.75643776824034337</v>
      </c>
      <c r="AR374">
        <f t="shared" si="186"/>
        <v>0.84978540772532185</v>
      </c>
      <c r="AS374">
        <f t="shared" si="187"/>
        <v>0.95922746781115875</v>
      </c>
      <c r="AT374">
        <f t="shared" si="188"/>
        <v>1</v>
      </c>
      <c r="AU374">
        <f t="shared" si="189"/>
        <v>0.98927038626609443</v>
      </c>
      <c r="AV374">
        <f t="shared" si="190"/>
        <v>0.96566523605150212</v>
      </c>
      <c r="AW374">
        <f t="shared" si="191"/>
        <v>0.92811158798283266</v>
      </c>
      <c r="AX374">
        <f t="shared" si="192"/>
        <v>0.90987124463519309</v>
      </c>
      <c r="AY374">
        <f t="shared" si="193"/>
        <v>0.89806866952789699</v>
      </c>
      <c r="AZ374">
        <f t="shared" si="194"/>
        <v>0.68884120171673824</v>
      </c>
      <c r="BA374" s="6" t="s">
        <v>39</v>
      </c>
      <c r="BB374" t="str" cm="1">
        <f t="array" ref="BB374">_xlfn.SWITCH(MONTH($AA374),3,"봄",4,"봄",5,"봄",6,"여름",7,"여름",8,"여름",9,"가을",10,"가을",11,"가을",12,"겨울",1,"겨울",2,"겨울")</f>
        <v>겨울</v>
      </c>
      <c r="BD374" t="str">
        <f t="shared" si="195"/>
        <v>휴일</v>
      </c>
      <c r="BE374" s="6">
        <f>[1]ptemp!$F374</f>
        <v>2</v>
      </c>
      <c r="BF374">
        <f>[1]solar!$E374</f>
        <v>2</v>
      </c>
      <c r="BG374" t="str">
        <f t="shared" si="196"/>
        <v>0</v>
      </c>
      <c r="BH374" s="11"/>
      <c r="BI374">
        <f t="shared" si="197"/>
        <v>6</v>
      </c>
      <c r="BJ374">
        <f t="shared" si="198"/>
        <v>1</v>
      </c>
      <c r="BK374">
        <f t="shared" si="199"/>
        <v>4</v>
      </c>
      <c r="BL374">
        <f t="shared" si="200"/>
        <v>13</v>
      </c>
      <c r="BM374">
        <f t="shared" si="201"/>
        <v>19</v>
      </c>
      <c r="BN374" s="11">
        <v>1.2</v>
      </c>
      <c r="BO374">
        <f t="shared" si="202"/>
        <v>2</v>
      </c>
      <c r="CH374" t="s">
        <v>81</v>
      </c>
      <c r="CI374">
        <v>7</v>
      </c>
      <c r="CJ374">
        <v>20</v>
      </c>
    </row>
    <row r="375" spans="1:88" ht="15.6">
      <c r="A375" s="2">
        <v>20220109</v>
      </c>
      <c r="B375" s="2">
        <v>796</v>
      </c>
      <c r="C375" s="2">
        <v>762</v>
      </c>
      <c r="D375" s="2">
        <v>738</v>
      </c>
      <c r="E375" s="2">
        <v>724</v>
      </c>
      <c r="F375" s="2">
        <v>726</v>
      </c>
      <c r="G375" s="2">
        <v>737</v>
      </c>
      <c r="H375" s="2">
        <v>746</v>
      </c>
      <c r="I375" s="2">
        <v>760</v>
      </c>
      <c r="J375" s="2">
        <v>757</v>
      </c>
      <c r="K375" s="2">
        <v>664</v>
      </c>
      <c r="L375" s="2">
        <v>665</v>
      </c>
      <c r="M375" s="2">
        <v>706</v>
      </c>
      <c r="N375" s="2">
        <v>675</v>
      </c>
      <c r="O375" s="2">
        <v>685</v>
      </c>
      <c r="P375" s="2">
        <v>659</v>
      </c>
      <c r="Q375" s="2">
        <v>685</v>
      </c>
      <c r="R375" s="2">
        <v>750</v>
      </c>
      <c r="S375" s="2">
        <v>864</v>
      </c>
      <c r="T375" s="2">
        <v>904</v>
      </c>
      <c r="U375" s="2">
        <v>902</v>
      </c>
      <c r="V375" s="2">
        <v>885</v>
      </c>
      <c r="W375" s="2">
        <v>858</v>
      </c>
      <c r="X375" s="2">
        <v>845</v>
      </c>
      <c r="Y375" s="2">
        <v>834</v>
      </c>
      <c r="AA375" s="4">
        <v>44570</v>
      </c>
      <c r="AB375">
        <f t="shared" si="170"/>
        <v>0.88053097345132747</v>
      </c>
      <c r="AC375">
        <f t="shared" si="171"/>
        <v>0.84292035398230092</v>
      </c>
      <c r="AD375">
        <f t="shared" si="172"/>
        <v>0.8163716814159292</v>
      </c>
      <c r="AE375">
        <f t="shared" si="173"/>
        <v>0.80088495575221241</v>
      </c>
      <c r="AF375">
        <f t="shared" si="174"/>
        <v>0.80309734513274333</v>
      </c>
      <c r="AG375">
        <f t="shared" si="175"/>
        <v>0.81526548672566368</v>
      </c>
      <c r="AH375">
        <f t="shared" si="176"/>
        <v>0.8252212389380531</v>
      </c>
      <c r="AI375">
        <f t="shared" si="177"/>
        <v>0.84070796460176989</v>
      </c>
      <c r="AJ375">
        <f t="shared" si="178"/>
        <v>0.83738938053097345</v>
      </c>
      <c r="AK375">
        <f t="shared" si="179"/>
        <v>0.73451327433628322</v>
      </c>
      <c r="AL375">
        <f t="shared" si="180"/>
        <v>0.73561946902654862</v>
      </c>
      <c r="AM375">
        <f t="shared" si="181"/>
        <v>0.78097345132743368</v>
      </c>
      <c r="AN375">
        <f t="shared" si="182"/>
        <v>0.74668141592920356</v>
      </c>
      <c r="AO375">
        <f t="shared" si="183"/>
        <v>0.75774336283185839</v>
      </c>
      <c r="AP375">
        <f t="shared" si="184"/>
        <v>0.72898230088495575</v>
      </c>
      <c r="AQ375">
        <f t="shared" si="185"/>
        <v>0.75774336283185839</v>
      </c>
      <c r="AR375">
        <f t="shared" si="186"/>
        <v>0.82964601769911506</v>
      </c>
      <c r="AS375">
        <f t="shared" si="187"/>
        <v>0.95575221238938057</v>
      </c>
      <c r="AT375">
        <f t="shared" si="188"/>
        <v>1</v>
      </c>
      <c r="AU375">
        <f t="shared" si="189"/>
        <v>0.99778761061946908</v>
      </c>
      <c r="AV375">
        <f t="shared" si="190"/>
        <v>0.97898230088495575</v>
      </c>
      <c r="AW375">
        <f t="shared" si="191"/>
        <v>0.94911504424778759</v>
      </c>
      <c r="AX375">
        <f t="shared" si="192"/>
        <v>0.93473451327433632</v>
      </c>
      <c r="AY375">
        <f t="shared" si="193"/>
        <v>0.92256637168141598</v>
      </c>
      <c r="AZ375">
        <f t="shared" si="194"/>
        <v>0.72898230088495575</v>
      </c>
      <c r="BA375" s="8" t="s">
        <v>40</v>
      </c>
      <c r="BB375" t="str" cm="1">
        <f t="array" ref="BB375">_xlfn.SWITCH(MONTH($AA375),3,"봄",4,"봄",5,"봄",6,"여름",7,"여름",8,"여름",9,"가을",10,"가을",11,"가을",12,"겨울",1,"겨울",2,"겨울")</f>
        <v>겨울</v>
      </c>
      <c r="BD375" t="str">
        <f t="shared" si="195"/>
        <v>휴일</v>
      </c>
      <c r="BE375" s="6">
        <f>[1]ptemp!$F375</f>
        <v>3</v>
      </c>
      <c r="BF375">
        <f>[1]solar!$E375</f>
        <v>1</v>
      </c>
      <c r="BG375" t="str">
        <f t="shared" si="196"/>
        <v>0</v>
      </c>
      <c r="BH375" s="11"/>
      <c r="BI375">
        <f t="shared" si="197"/>
        <v>7</v>
      </c>
      <c r="BJ375">
        <f t="shared" si="198"/>
        <v>2</v>
      </c>
      <c r="BK375">
        <f t="shared" si="199"/>
        <v>4</v>
      </c>
      <c r="BL375">
        <f t="shared" si="200"/>
        <v>15</v>
      </c>
      <c r="BM375">
        <f t="shared" si="201"/>
        <v>19</v>
      </c>
      <c r="BN375" s="11">
        <v>2.2999999999999998</v>
      </c>
      <c r="BO375">
        <f t="shared" si="202"/>
        <v>2</v>
      </c>
      <c r="CH375" t="s">
        <v>81</v>
      </c>
      <c r="CI375">
        <v>14</v>
      </c>
      <c r="CJ375">
        <v>21</v>
      </c>
    </row>
    <row r="376" spans="1:88" ht="15.6">
      <c r="A376" s="2">
        <v>20220110</v>
      </c>
      <c r="B376" s="2">
        <v>791</v>
      </c>
      <c r="C376" s="2">
        <v>761</v>
      </c>
      <c r="D376" s="2">
        <v>743</v>
      </c>
      <c r="E376" s="2">
        <v>735</v>
      </c>
      <c r="F376" s="2">
        <v>738</v>
      </c>
      <c r="G376" s="2">
        <v>752</v>
      </c>
      <c r="H376" s="2">
        <v>793</v>
      </c>
      <c r="I376" s="2">
        <v>848</v>
      </c>
      <c r="J376" s="2">
        <v>854</v>
      </c>
      <c r="K376" s="2">
        <v>760</v>
      </c>
      <c r="L376" s="2">
        <v>681</v>
      </c>
      <c r="M376" s="2">
        <v>678</v>
      </c>
      <c r="N376" s="2">
        <v>657</v>
      </c>
      <c r="O376" s="2">
        <v>727</v>
      </c>
      <c r="P376" s="2">
        <v>779</v>
      </c>
      <c r="Q376" s="2">
        <v>799</v>
      </c>
      <c r="R376" s="2">
        <v>861</v>
      </c>
      <c r="S376" s="2">
        <v>928</v>
      </c>
      <c r="T376" s="2">
        <v>948</v>
      </c>
      <c r="U376" s="2">
        <v>931</v>
      </c>
      <c r="V376" s="2">
        <v>917</v>
      </c>
      <c r="W376" s="2">
        <v>872</v>
      </c>
      <c r="X376" s="2">
        <v>837</v>
      </c>
      <c r="Y376" s="2">
        <v>823</v>
      </c>
      <c r="AA376" s="4">
        <v>44571</v>
      </c>
      <c r="AB376">
        <f t="shared" si="170"/>
        <v>0.83438818565400841</v>
      </c>
      <c r="AC376">
        <f t="shared" si="171"/>
        <v>0.8027426160337553</v>
      </c>
      <c r="AD376">
        <f t="shared" si="172"/>
        <v>0.78375527426160341</v>
      </c>
      <c r="AE376">
        <f t="shared" si="173"/>
        <v>0.77531645569620256</v>
      </c>
      <c r="AF376">
        <f t="shared" si="174"/>
        <v>0.77848101265822789</v>
      </c>
      <c r="AG376">
        <f t="shared" si="175"/>
        <v>0.7932489451476793</v>
      </c>
      <c r="AH376">
        <f t="shared" si="176"/>
        <v>0.8364978902953587</v>
      </c>
      <c r="AI376">
        <f t="shared" si="177"/>
        <v>0.89451476793248941</v>
      </c>
      <c r="AJ376">
        <f t="shared" si="178"/>
        <v>0.90084388185654007</v>
      </c>
      <c r="AK376">
        <f t="shared" si="179"/>
        <v>0.80168776371308015</v>
      </c>
      <c r="AL376">
        <f t="shared" si="180"/>
        <v>0.71835443037974689</v>
      </c>
      <c r="AM376">
        <f t="shared" si="181"/>
        <v>0.71518987341772156</v>
      </c>
      <c r="AN376">
        <f t="shared" si="182"/>
        <v>0.69303797468354433</v>
      </c>
      <c r="AO376">
        <f t="shared" si="183"/>
        <v>0.7668776371308017</v>
      </c>
      <c r="AP376">
        <f t="shared" si="184"/>
        <v>0.82172995780590719</v>
      </c>
      <c r="AQ376">
        <f t="shared" si="185"/>
        <v>0.84282700421940926</v>
      </c>
      <c r="AR376">
        <f t="shared" si="186"/>
        <v>0.90822784810126578</v>
      </c>
      <c r="AS376">
        <f t="shared" si="187"/>
        <v>0.97890295358649793</v>
      </c>
      <c r="AT376">
        <f t="shared" si="188"/>
        <v>1</v>
      </c>
      <c r="AU376">
        <f t="shared" si="189"/>
        <v>0.98206751054852326</v>
      </c>
      <c r="AV376">
        <f t="shared" si="190"/>
        <v>0.96729957805907174</v>
      </c>
      <c r="AW376">
        <f t="shared" si="191"/>
        <v>0.91983122362869196</v>
      </c>
      <c r="AX376">
        <f t="shared" si="192"/>
        <v>0.88291139240506333</v>
      </c>
      <c r="AY376">
        <f t="shared" si="193"/>
        <v>0.86814345991561181</v>
      </c>
      <c r="AZ376">
        <f t="shared" si="194"/>
        <v>0.69303797468354433</v>
      </c>
      <c r="BA376" s="9" t="s">
        <v>34</v>
      </c>
      <c r="BB376" t="str" cm="1">
        <f t="array" ref="BB376">_xlfn.SWITCH(MONTH($AA376),3,"봄",4,"봄",5,"봄",6,"여름",7,"여름",8,"여름",9,"가을",10,"가을",11,"가을",12,"겨울",1,"겨울",2,"겨울")</f>
        <v>겨울</v>
      </c>
      <c r="BD376" t="str">
        <f t="shared" si="195"/>
        <v/>
      </c>
      <c r="BE376" s="6">
        <f>[1]ptemp!$F376</f>
        <v>3</v>
      </c>
      <c r="BF376">
        <f>[1]solar!$E376</f>
        <v>3</v>
      </c>
      <c r="BG376" t="str">
        <f t="shared" si="196"/>
        <v>1</v>
      </c>
      <c r="BH376" s="11">
        <v>0.1</v>
      </c>
      <c r="BI376">
        <f t="shared" si="197"/>
        <v>1</v>
      </c>
      <c r="BJ376">
        <f t="shared" si="198"/>
        <v>0</v>
      </c>
      <c r="BK376">
        <f t="shared" si="199"/>
        <v>4</v>
      </c>
      <c r="BL376">
        <f t="shared" si="200"/>
        <v>13</v>
      </c>
      <c r="BM376">
        <f t="shared" si="201"/>
        <v>19</v>
      </c>
      <c r="BN376" s="11">
        <v>3.7</v>
      </c>
      <c r="BO376">
        <f t="shared" si="202"/>
        <v>2</v>
      </c>
      <c r="CH376" t="s">
        <v>81</v>
      </c>
      <c r="CI376">
        <v>5</v>
      </c>
      <c r="CJ376">
        <v>20</v>
      </c>
    </row>
    <row r="377" spans="1:88" ht="15.6">
      <c r="A377" s="2">
        <v>20220111</v>
      </c>
      <c r="B377" s="2">
        <v>777</v>
      </c>
      <c r="C377" s="2">
        <v>740</v>
      </c>
      <c r="D377" s="2">
        <v>722</v>
      </c>
      <c r="E377" s="2">
        <v>713</v>
      </c>
      <c r="F377" s="2">
        <v>724</v>
      </c>
      <c r="G377" s="2">
        <v>748</v>
      </c>
      <c r="H377" s="2">
        <v>791</v>
      </c>
      <c r="I377" s="2">
        <v>857</v>
      </c>
      <c r="J377" s="2">
        <v>923</v>
      </c>
      <c r="K377" s="2">
        <v>975</v>
      </c>
      <c r="L377" s="2">
        <v>944</v>
      </c>
      <c r="M377" s="2">
        <v>844</v>
      </c>
      <c r="N377" s="2">
        <v>844</v>
      </c>
      <c r="O377" s="2">
        <v>866</v>
      </c>
      <c r="P377" s="2">
        <v>880</v>
      </c>
      <c r="Q377" s="2">
        <v>936</v>
      </c>
      <c r="R377" s="2">
        <v>1015</v>
      </c>
      <c r="S377" s="2">
        <v>1060</v>
      </c>
      <c r="T377" s="2">
        <v>1051</v>
      </c>
      <c r="U377" s="2">
        <v>1030</v>
      </c>
      <c r="V377" s="2">
        <v>997</v>
      </c>
      <c r="W377" s="2">
        <v>948</v>
      </c>
      <c r="X377" s="2">
        <v>919</v>
      </c>
      <c r="Y377" s="2">
        <v>905</v>
      </c>
      <c r="AA377" s="4">
        <v>44572</v>
      </c>
      <c r="AB377">
        <f t="shared" si="170"/>
        <v>0.73301886792452831</v>
      </c>
      <c r="AC377">
        <f t="shared" si="171"/>
        <v>0.69811320754716977</v>
      </c>
      <c r="AD377">
        <f t="shared" si="172"/>
        <v>0.68113207547169807</v>
      </c>
      <c r="AE377">
        <f t="shared" si="173"/>
        <v>0.67264150943396228</v>
      </c>
      <c r="AF377">
        <f t="shared" si="174"/>
        <v>0.68301886792452826</v>
      </c>
      <c r="AG377">
        <f t="shared" si="175"/>
        <v>0.70566037735849052</v>
      </c>
      <c r="AH377">
        <f t="shared" si="176"/>
        <v>0.74622641509433962</v>
      </c>
      <c r="AI377">
        <f t="shared" si="177"/>
        <v>0.80849056603773584</v>
      </c>
      <c r="AJ377">
        <f t="shared" si="178"/>
        <v>0.87075471698113205</v>
      </c>
      <c r="AK377">
        <f t="shared" si="179"/>
        <v>0.91981132075471694</v>
      </c>
      <c r="AL377">
        <f t="shared" si="180"/>
        <v>0.89056603773584908</v>
      </c>
      <c r="AM377">
        <f t="shared" si="181"/>
        <v>0.79622641509433967</v>
      </c>
      <c r="AN377">
        <f t="shared" si="182"/>
        <v>0.79622641509433967</v>
      </c>
      <c r="AO377">
        <f t="shared" si="183"/>
        <v>0.81698113207547174</v>
      </c>
      <c r="AP377">
        <f t="shared" si="184"/>
        <v>0.83018867924528306</v>
      </c>
      <c r="AQ377">
        <f t="shared" si="185"/>
        <v>0.88301886792452833</v>
      </c>
      <c r="AR377">
        <f t="shared" si="186"/>
        <v>0.95754716981132071</v>
      </c>
      <c r="AS377">
        <f t="shared" si="187"/>
        <v>1</v>
      </c>
      <c r="AT377">
        <f t="shared" si="188"/>
        <v>0.9915094339622641</v>
      </c>
      <c r="AU377">
        <f t="shared" si="189"/>
        <v>0.97169811320754718</v>
      </c>
      <c r="AV377">
        <f t="shared" si="190"/>
        <v>0.94056603773584901</v>
      </c>
      <c r="AW377">
        <f t="shared" si="191"/>
        <v>0.89433962264150946</v>
      </c>
      <c r="AX377">
        <f t="shared" si="192"/>
        <v>0.86698113207547167</v>
      </c>
      <c r="AY377">
        <f t="shared" si="193"/>
        <v>0.85377358490566035</v>
      </c>
      <c r="AZ377">
        <f t="shared" si="194"/>
        <v>0.67264150943396228</v>
      </c>
      <c r="BA377" s="6" t="s">
        <v>35</v>
      </c>
      <c r="BB377" t="str" cm="1">
        <f t="array" ref="BB377">_xlfn.SWITCH(MONTH($AA377),3,"봄",4,"봄",5,"봄",6,"여름",7,"여름",8,"여름",9,"가을",10,"가을",11,"가을",12,"겨울",1,"겨울",2,"겨울")</f>
        <v>겨울</v>
      </c>
      <c r="BD377" t="str">
        <f t="shared" si="195"/>
        <v/>
      </c>
      <c r="BE377" s="6">
        <f>[1]ptemp!$F377</f>
        <v>1</v>
      </c>
      <c r="BF377">
        <f>[1]solar!$E377</f>
        <v>2</v>
      </c>
      <c r="BG377" t="str">
        <f t="shared" si="196"/>
        <v>1</v>
      </c>
      <c r="BH377" s="11">
        <v>2.1</v>
      </c>
      <c r="BI377">
        <f t="shared" si="197"/>
        <v>2</v>
      </c>
      <c r="BJ377">
        <f t="shared" si="198"/>
        <v>0</v>
      </c>
      <c r="BK377">
        <f t="shared" si="199"/>
        <v>4</v>
      </c>
      <c r="BL377">
        <f t="shared" si="200"/>
        <v>4</v>
      </c>
      <c r="BM377">
        <f t="shared" si="201"/>
        <v>18</v>
      </c>
      <c r="BN377" s="11">
        <v>-4.9000000000000004</v>
      </c>
      <c r="BO377">
        <f t="shared" si="202"/>
        <v>1</v>
      </c>
      <c r="CH377" t="s">
        <v>81</v>
      </c>
      <c r="CI377">
        <v>5</v>
      </c>
      <c r="CJ377">
        <v>20</v>
      </c>
    </row>
    <row r="378" spans="1:88" ht="15.6">
      <c r="A378" s="2">
        <v>20220112</v>
      </c>
      <c r="B378" s="2">
        <v>855</v>
      </c>
      <c r="C378" s="2">
        <v>821</v>
      </c>
      <c r="D378" s="2">
        <v>800</v>
      </c>
      <c r="E378" s="2">
        <v>788</v>
      </c>
      <c r="F378" s="2">
        <v>787</v>
      </c>
      <c r="G378" s="2">
        <v>804</v>
      </c>
      <c r="H378" s="2">
        <v>840</v>
      </c>
      <c r="I378" s="2">
        <v>896</v>
      </c>
      <c r="J378" s="2">
        <v>956</v>
      </c>
      <c r="K378" s="2">
        <v>921</v>
      </c>
      <c r="L378" s="2">
        <v>868</v>
      </c>
      <c r="M378" s="2">
        <v>819</v>
      </c>
      <c r="N378" s="2">
        <v>799</v>
      </c>
      <c r="O378" s="2">
        <v>768</v>
      </c>
      <c r="P378" s="2">
        <v>809</v>
      </c>
      <c r="Q378" s="2">
        <v>864</v>
      </c>
      <c r="R378" s="2">
        <v>935</v>
      </c>
      <c r="S378" s="2">
        <v>1027</v>
      </c>
      <c r="T378" s="2">
        <v>1041</v>
      </c>
      <c r="U378" s="2">
        <v>1017</v>
      </c>
      <c r="V378" s="2">
        <v>988</v>
      </c>
      <c r="W378" s="2">
        <v>938</v>
      </c>
      <c r="X378" s="2">
        <v>896</v>
      </c>
      <c r="Y378" s="2">
        <v>877</v>
      </c>
      <c r="AA378" s="4">
        <v>44573</v>
      </c>
      <c r="AB378">
        <f t="shared" si="170"/>
        <v>0.82132564841498557</v>
      </c>
      <c r="AC378">
        <f t="shared" si="171"/>
        <v>0.78866474543707976</v>
      </c>
      <c r="AD378">
        <f t="shared" si="172"/>
        <v>0.76849183477425553</v>
      </c>
      <c r="AE378">
        <f t="shared" si="173"/>
        <v>0.75696445725264172</v>
      </c>
      <c r="AF378">
        <f t="shared" si="174"/>
        <v>0.75600384245917385</v>
      </c>
      <c r="AG378">
        <f t="shared" si="175"/>
        <v>0.7723342939481268</v>
      </c>
      <c r="AH378">
        <f t="shared" si="176"/>
        <v>0.80691642651296835</v>
      </c>
      <c r="AI378">
        <f t="shared" si="177"/>
        <v>0.86071085494716615</v>
      </c>
      <c r="AJ378">
        <f t="shared" si="178"/>
        <v>0.91834774255523532</v>
      </c>
      <c r="AK378">
        <f t="shared" si="179"/>
        <v>0.88472622478386165</v>
      </c>
      <c r="AL378">
        <f t="shared" si="180"/>
        <v>0.83381364073006725</v>
      </c>
      <c r="AM378">
        <f t="shared" si="181"/>
        <v>0.78674351585014413</v>
      </c>
      <c r="AN378">
        <f t="shared" si="182"/>
        <v>0.76753121998078766</v>
      </c>
      <c r="AO378">
        <f t="shared" si="183"/>
        <v>0.73775216138328525</v>
      </c>
      <c r="AP378">
        <f t="shared" si="184"/>
        <v>0.77713736791546595</v>
      </c>
      <c r="AQ378">
        <f t="shared" si="185"/>
        <v>0.82997118155619598</v>
      </c>
      <c r="AR378">
        <f t="shared" si="186"/>
        <v>0.8981748318924111</v>
      </c>
      <c r="AS378">
        <f t="shared" si="187"/>
        <v>0.98655139289145055</v>
      </c>
      <c r="AT378">
        <f t="shared" si="188"/>
        <v>1</v>
      </c>
      <c r="AU378">
        <f t="shared" si="189"/>
        <v>0.97694524495677237</v>
      </c>
      <c r="AV378">
        <f t="shared" si="190"/>
        <v>0.9490874159462056</v>
      </c>
      <c r="AW378">
        <f t="shared" si="191"/>
        <v>0.90105667627281461</v>
      </c>
      <c r="AX378">
        <f t="shared" si="192"/>
        <v>0.86071085494716615</v>
      </c>
      <c r="AY378">
        <f t="shared" si="193"/>
        <v>0.84245917387127767</v>
      </c>
      <c r="AZ378">
        <f t="shared" si="194"/>
        <v>0.73775216138328525</v>
      </c>
      <c r="BA378" s="8" t="s">
        <v>36</v>
      </c>
      <c r="BB378" t="str" cm="1">
        <f t="array" ref="BB378">_xlfn.SWITCH(MONTH($AA378),3,"봄",4,"봄",5,"봄",6,"여름",7,"여름",8,"여름",9,"가을",10,"가을",11,"가을",12,"겨울",1,"겨울",2,"겨울")</f>
        <v>겨울</v>
      </c>
      <c r="BD378" t="str">
        <f t="shared" si="195"/>
        <v/>
      </c>
      <c r="BE378" s="6">
        <f>[1]ptemp!$F378</f>
        <v>1</v>
      </c>
      <c r="BF378">
        <f>[1]solar!$E378</f>
        <v>2</v>
      </c>
      <c r="BG378" t="str">
        <f t="shared" si="196"/>
        <v>0</v>
      </c>
      <c r="BH378" s="11"/>
      <c r="BI378">
        <f t="shared" si="197"/>
        <v>3</v>
      </c>
      <c r="BJ378">
        <f t="shared" si="198"/>
        <v>0</v>
      </c>
      <c r="BK378">
        <f t="shared" si="199"/>
        <v>4</v>
      </c>
      <c r="BL378">
        <f t="shared" si="200"/>
        <v>14</v>
      </c>
      <c r="BM378">
        <f t="shared" si="201"/>
        <v>19</v>
      </c>
      <c r="BN378" s="11">
        <v>-3.4</v>
      </c>
      <c r="BO378">
        <f t="shared" si="202"/>
        <v>1</v>
      </c>
      <c r="CH378" t="s">
        <v>81</v>
      </c>
      <c r="CI378">
        <v>5</v>
      </c>
      <c r="CJ378">
        <v>20</v>
      </c>
    </row>
    <row r="379" spans="1:88" ht="15.6">
      <c r="A379" s="2">
        <v>20220113</v>
      </c>
      <c r="B379" s="2">
        <v>832</v>
      </c>
      <c r="C379" s="2">
        <v>790</v>
      </c>
      <c r="D379" s="2">
        <v>765</v>
      </c>
      <c r="E379" s="2">
        <v>754</v>
      </c>
      <c r="F379" s="2">
        <v>765</v>
      </c>
      <c r="G379" s="2">
        <v>790</v>
      </c>
      <c r="H379" s="2">
        <v>818</v>
      </c>
      <c r="I379" s="2">
        <v>869</v>
      </c>
      <c r="J379" s="2">
        <v>911</v>
      </c>
      <c r="K379" s="2">
        <v>914</v>
      </c>
      <c r="L379" s="2">
        <v>921</v>
      </c>
      <c r="M379" s="2">
        <v>940</v>
      </c>
      <c r="N379" s="2">
        <v>892</v>
      </c>
      <c r="O379" s="2">
        <v>884</v>
      </c>
      <c r="P379" s="2">
        <v>862</v>
      </c>
      <c r="Q379" s="2">
        <v>909</v>
      </c>
      <c r="R379" s="2">
        <v>1003</v>
      </c>
      <c r="S379" s="2">
        <v>1064</v>
      </c>
      <c r="T379" s="2">
        <v>1072</v>
      </c>
      <c r="U379" s="2">
        <v>1046</v>
      </c>
      <c r="V379" s="2">
        <v>1008</v>
      </c>
      <c r="W379" s="2">
        <v>957</v>
      </c>
      <c r="X379" s="2">
        <v>930</v>
      </c>
      <c r="Y379" s="2">
        <v>912</v>
      </c>
      <c r="AA379" s="4">
        <v>44574</v>
      </c>
      <c r="AB379">
        <f t="shared" si="170"/>
        <v>0.77611940298507465</v>
      </c>
      <c r="AC379">
        <f t="shared" si="171"/>
        <v>0.73694029850746268</v>
      </c>
      <c r="AD379">
        <f t="shared" si="172"/>
        <v>0.71361940298507465</v>
      </c>
      <c r="AE379">
        <f t="shared" si="173"/>
        <v>0.70335820895522383</v>
      </c>
      <c r="AF379">
        <f t="shared" si="174"/>
        <v>0.71361940298507465</v>
      </c>
      <c r="AG379">
        <f t="shared" si="175"/>
        <v>0.73694029850746268</v>
      </c>
      <c r="AH379">
        <f t="shared" si="176"/>
        <v>0.76305970149253732</v>
      </c>
      <c r="AI379">
        <f t="shared" si="177"/>
        <v>0.81063432835820892</v>
      </c>
      <c r="AJ379">
        <f t="shared" si="178"/>
        <v>0.84981343283582089</v>
      </c>
      <c r="AK379">
        <f t="shared" si="179"/>
        <v>0.85261194029850751</v>
      </c>
      <c r="AL379">
        <f t="shared" si="180"/>
        <v>0.85914179104477617</v>
      </c>
      <c r="AM379">
        <f t="shared" si="181"/>
        <v>0.87686567164179108</v>
      </c>
      <c r="AN379">
        <f t="shared" si="182"/>
        <v>0.83208955223880599</v>
      </c>
      <c r="AO379">
        <f t="shared" si="183"/>
        <v>0.82462686567164178</v>
      </c>
      <c r="AP379">
        <f t="shared" si="184"/>
        <v>0.80410447761194026</v>
      </c>
      <c r="AQ379">
        <f t="shared" si="185"/>
        <v>0.84794776119402981</v>
      </c>
      <c r="AR379">
        <f t="shared" si="186"/>
        <v>0.93563432835820892</v>
      </c>
      <c r="AS379">
        <f t="shared" si="187"/>
        <v>0.9925373134328358</v>
      </c>
      <c r="AT379">
        <f t="shared" si="188"/>
        <v>1</v>
      </c>
      <c r="AU379">
        <f t="shared" si="189"/>
        <v>0.97574626865671643</v>
      </c>
      <c r="AV379">
        <f t="shared" si="190"/>
        <v>0.94029850746268662</v>
      </c>
      <c r="AW379">
        <f t="shared" si="191"/>
        <v>0.89272388059701491</v>
      </c>
      <c r="AX379">
        <f t="shared" si="192"/>
        <v>0.8675373134328358</v>
      </c>
      <c r="AY379">
        <f t="shared" si="193"/>
        <v>0.85074626865671643</v>
      </c>
      <c r="AZ379">
        <f t="shared" si="194"/>
        <v>0.70335820895522383</v>
      </c>
      <c r="BA379" s="9" t="s">
        <v>37</v>
      </c>
      <c r="BB379" t="str" cm="1">
        <f t="array" ref="BB379">_xlfn.SWITCH(MONTH($AA379),3,"봄",4,"봄",5,"봄",6,"여름",7,"여름",8,"여름",9,"가을",10,"가을",11,"가을",12,"겨울",1,"겨울",2,"겨울")</f>
        <v>겨울</v>
      </c>
      <c r="BD379" t="str">
        <f t="shared" si="195"/>
        <v/>
      </c>
      <c r="BE379" s="6">
        <f>[1]ptemp!$F379</f>
        <v>2</v>
      </c>
      <c r="BF379">
        <f>[1]solar!$E379</f>
        <v>2</v>
      </c>
      <c r="BG379" t="str">
        <f t="shared" si="196"/>
        <v>1</v>
      </c>
      <c r="BH379" s="11">
        <v>2.1</v>
      </c>
      <c r="BI379">
        <f t="shared" si="197"/>
        <v>4</v>
      </c>
      <c r="BJ379">
        <f t="shared" si="198"/>
        <v>0</v>
      </c>
      <c r="BK379">
        <f t="shared" si="199"/>
        <v>4</v>
      </c>
      <c r="BL379">
        <f t="shared" si="200"/>
        <v>4</v>
      </c>
      <c r="BM379">
        <f t="shared" si="201"/>
        <v>19</v>
      </c>
      <c r="BN379" s="11">
        <v>-2.4</v>
      </c>
      <c r="BO379">
        <f t="shared" si="202"/>
        <v>1</v>
      </c>
      <c r="CH379" t="s">
        <v>81</v>
      </c>
      <c r="CI379">
        <v>8</v>
      </c>
      <c r="CJ379">
        <v>19</v>
      </c>
    </row>
    <row r="380" spans="1:88" ht="15.6">
      <c r="A380" s="2">
        <v>20220114</v>
      </c>
      <c r="B380" s="2">
        <v>860</v>
      </c>
      <c r="C380" s="2">
        <v>823</v>
      </c>
      <c r="D380" s="2">
        <v>803</v>
      </c>
      <c r="E380" s="2">
        <v>789</v>
      </c>
      <c r="F380" s="2">
        <v>786</v>
      </c>
      <c r="G380" s="2">
        <v>806</v>
      </c>
      <c r="H380" s="2">
        <v>842</v>
      </c>
      <c r="I380" s="2">
        <v>897</v>
      </c>
      <c r="J380" s="2">
        <v>940</v>
      </c>
      <c r="K380" s="2">
        <v>902</v>
      </c>
      <c r="L380" s="2">
        <v>826</v>
      </c>
      <c r="M380" s="2">
        <v>760</v>
      </c>
      <c r="N380" s="2">
        <v>698</v>
      </c>
      <c r="O380" s="2">
        <v>696</v>
      </c>
      <c r="P380" s="2">
        <v>740</v>
      </c>
      <c r="Q380" s="2">
        <v>806</v>
      </c>
      <c r="R380" s="2">
        <v>888</v>
      </c>
      <c r="S380" s="2">
        <v>987</v>
      </c>
      <c r="T380" s="2">
        <v>1009</v>
      </c>
      <c r="U380" s="2">
        <v>989</v>
      </c>
      <c r="V380" s="2">
        <v>963</v>
      </c>
      <c r="W380" s="2">
        <v>920</v>
      </c>
      <c r="X380" s="2">
        <v>889</v>
      </c>
      <c r="Y380" s="2">
        <v>868</v>
      </c>
      <c r="AA380" s="4">
        <v>44575</v>
      </c>
      <c r="AB380">
        <f t="shared" si="170"/>
        <v>0.85232903865213083</v>
      </c>
      <c r="AC380">
        <f t="shared" si="171"/>
        <v>0.81565906838453917</v>
      </c>
      <c r="AD380">
        <f t="shared" si="172"/>
        <v>0.79583746283448964</v>
      </c>
      <c r="AE380">
        <f t="shared" si="173"/>
        <v>0.78196233894945488</v>
      </c>
      <c r="AF380">
        <f t="shared" si="174"/>
        <v>0.7789890981169475</v>
      </c>
      <c r="AG380">
        <f t="shared" si="175"/>
        <v>0.79881070366699702</v>
      </c>
      <c r="AH380">
        <f t="shared" si="176"/>
        <v>0.83448959365708619</v>
      </c>
      <c r="AI380">
        <f t="shared" si="177"/>
        <v>0.8889990089197225</v>
      </c>
      <c r="AJ380">
        <f t="shared" si="178"/>
        <v>0.93161546085232905</v>
      </c>
      <c r="AK380">
        <f t="shared" si="179"/>
        <v>0.89395441030723488</v>
      </c>
      <c r="AL380">
        <f t="shared" si="180"/>
        <v>0.81863230921704655</v>
      </c>
      <c r="AM380">
        <f t="shared" si="181"/>
        <v>0.75322101090188309</v>
      </c>
      <c r="AN380">
        <f t="shared" si="182"/>
        <v>0.69177403369672941</v>
      </c>
      <c r="AO380">
        <f t="shared" si="183"/>
        <v>0.68979187314172452</v>
      </c>
      <c r="AP380">
        <f t="shared" si="184"/>
        <v>0.73339940535183346</v>
      </c>
      <c r="AQ380">
        <f t="shared" si="185"/>
        <v>0.79881070366699702</v>
      </c>
      <c r="AR380">
        <f t="shared" si="186"/>
        <v>0.88007928642220024</v>
      </c>
      <c r="AS380">
        <f t="shared" si="187"/>
        <v>0.97819623389494548</v>
      </c>
      <c r="AT380">
        <f t="shared" si="188"/>
        <v>1</v>
      </c>
      <c r="AU380">
        <f t="shared" si="189"/>
        <v>0.98017839444995047</v>
      </c>
      <c r="AV380">
        <f t="shared" si="190"/>
        <v>0.95441030723488607</v>
      </c>
      <c r="AW380">
        <f t="shared" si="191"/>
        <v>0.91179385530227952</v>
      </c>
      <c r="AX380">
        <f t="shared" si="192"/>
        <v>0.88107036669970262</v>
      </c>
      <c r="AY380">
        <f t="shared" si="193"/>
        <v>0.8602576808721506</v>
      </c>
      <c r="AZ380">
        <f t="shared" si="194"/>
        <v>0.68979187314172452</v>
      </c>
      <c r="BA380" s="6" t="s">
        <v>38</v>
      </c>
      <c r="BB380" t="str" cm="1">
        <f t="array" ref="BB380">_xlfn.SWITCH(MONTH($AA380),3,"봄",4,"봄",5,"봄",6,"여름",7,"여름",8,"여름",9,"가을",10,"가을",11,"가을",12,"겨울",1,"겨울",2,"겨울")</f>
        <v>겨울</v>
      </c>
      <c r="BD380" t="str">
        <f t="shared" si="195"/>
        <v/>
      </c>
      <c r="BE380" s="6">
        <f>[1]ptemp!$F380</f>
        <v>2</v>
      </c>
      <c r="BF380">
        <f>[1]solar!$E380</f>
        <v>4</v>
      </c>
      <c r="BG380" t="str">
        <f t="shared" si="196"/>
        <v>0</v>
      </c>
      <c r="BH380" s="11"/>
      <c r="BI380">
        <f t="shared" si="197"/>
        <v>5</v>
      </c>
      <c r="BJ380">
        <f t="shared" si="198"/>
        <v>0</v>
      </c>
      <c r="BK380">
        <f t="shared" si="199"/>
        <v>4</v>
      </c>
      <c r="BL380">
        <f t="shared" si="200"/>
        <v>14</v>
      </c>
      <c r="BM380">
        <f t="shared" si="201"/>
        <v>19</v>
      </c>
      <c r="BN380" s="11">
        <v>-1.3</v>
      </c>
      <c r="BO380">
        <f t="shared" si="202"/>
        <v>1</v>
      </c>
      <c r="CH380" t="s">
        <v>81</v>
      </c>
      <c r="CI380">
        <v>11</v>
      </c>
      <c r="CJ380">
        <v>20</v>
      </c>
    </row>
    <row r="381" spans="1:88" ht="15.6">
      <c r="A381" s="2">
        <v>20220115</v>
      </c>
      <c r="B381" s="2">
        <v>812</v>
      </c>
      <c r="C381" s="2">
        <v>775</v>
      </c>
      <c r="D381" s="2">
        <v>750</v>
      </c>
      <c r="E381" s="2">
        <v>739</v>
      </c>
      <c r="F381" s="2">
        <v>745</v>
      </c>
      <c r="G381" s="2">
        <v>760</v>
      </c>
      <c r="H381" s="2">
        <v>787</v>
      </c>
      <c r="I381" s="2">
        <v>812</v>
      </c>
      <c r="J381" s="2">
        <v>836</v>
      </c>
      <c r="K381" s="2">
        <v>792</v>
      </c>
      <c r="L381" s="2">
        <v>725</v>
      </c>
      <c r="M381" s="2">
        <v>642</v>
      </c>
      <c r="N381" s="2">
        <v>634</v>
      </c>
      <c r="O381" s="2">
        <v>644</v>
      </c>
      <c r="P381" s="2">
        <v>667</v>
      </c>
      <c r="Q381" s="2">
        <v>720</v>
      </c>
      <c r="R381" s="2">
        <v>816</v>
      </c>
      <c r="S381" s="2">
        <v>880</v>
      </c>
      <c r="T381" s="2">
        <v>933</v>
      </c>
      <c r="U381" s="2">
        <v>945</v>
      </c>
      <c r="V381" s="2">
        <v>933</v>
      </c>
      <c r="W381" s="2">
        <v>902</v>
      </c>
      <c r="X381" s="2">
        <v>877</v>
      </c>
      <c r="Y381" s="2">
        <v>858</v>
      </c>
      <c r="AA381" s="4">
        <v>44576</v>
      </c>
      <c r="AB381">
        <f t="shared" si="170"/>
        <v>0.85925925925925928</v>
      </c>
      <c r="AC381">
        <f t="shared" si="171"/>
        <v>0.82010582010582012</v>
      </c>
      <c r="AD381">
        <f t="shared" si="172"/>
        <v>0.79365079365079361</v>
      </c>
      <c r="AE381">
        <f t="shared" si="173"/>
        <v>0.78201058201058204</v>
      </c>
      <c r="AF381">
        <f t="shared" si="174"/>
        <v>0.78835978835978837</v>
      </c>
      <c r="AG381">
        <f t="shared" si="175"/>
        <v>0.80423280423280419</v>
      </c>
      <c r="AH381">
        <f t="shared" si="176"/>
        <v>0.83280423280423277</v>
      </c>
      <c r="AI381">
        <f t="shared" si="177"/>
        <v>0.85925925925925928</v>
      </c>
      <c r="AJ381">
        <f t="shared" si="178"/>
        <v>0.8846560846560847</v>
      </c>
      <c r="AK381">
        <f t="shared" si="179"/>
        <v>0.83809523809523812</v>
      </c>
      <c r="AL381">
        <f t="shared" si="180"/>
        <v>0.76719576719576721</v>
      </c>
      <c r="AM381">
        <f t="shared" si="181"/>
        <v>0.67936507936507939</v>
      </c>
      <c r="AN381">
        <f t="shared" si="182"/>
        <v>0.67089947089947088</v>
      </c>
      <c r="AO381">
        <f t="shared" si="183"/>
        <v>0.68148148148148147</v>
      </c>
      <c r="AP381">
        <f t="shared" si="184"/>
        <v>0.70582010582010579</v>
      </c>
      <c r="AQ381">
        <f t="shared" si="185"/>
        <v>0.76190476190476186</v>
      </c>
      <c r="AR381">
        <f t="shared" si="186"/>
        <v>0.86349206349206353</v>
      </c>
      <c r="AS381">
        <f t="shared" si="187"/>
        <v>0.93121693121693117</v>
      </c>
      <c r="AT381">
        <f t="shared" si="188"/>
        <v>0.98730158730158735</v>
      </c>
      <c r="AU381">
        <f t="shared" si="189"/>
        <v>1</v>
      </c>
      <c r="AV381">
        <f t="shared" si="190"/>
        <v>0.98730158730158735</v>
      </c>
      <c r="AW381">
        <f t="shared" si="191"/>
        <v>0.95449735449735451</v>
      </c>
      <c r="AX381">
        <f t="shared" si="192"/>
        <v>0.928042328042328</v>
      </c>
      <c r="AY381">
        <f t="shared" si="193"/>
        <v>0.90793650793650793</v>
      </c>
      <c r="AZ381">
        <f t="shared" si="194"/>
        <v>0.67089947089947088</v>
      </c>
      <c r="BA381" s="8" t="s">
        <v>39</v>
      </c>
      <c r="BB381" t="str" cm="1">
        <f t="array" ref="BB381">_xlfn.SWITCH(MONTH($AA381),3,"봄",4,"봄",5,"봄",6,"여름",7,"여름",8,"여름",9,"가을",10,"가을",11,"가을",12,"겨울",1,"겨울",2,"겨울")</f>
        <v>겨울</v>
      </c>
      <c r="BD381" t="str">
        <f t="shared" si="195"/>
        <v>휴일</v>
      </c>
      <c r="BE381" s="6">
        <f>[1]ptemp!$F381</f>
        <v>2</v>
      </c>
      <c r="BF381">
        <f>[1]solar!$E381</f>
        <v>5</v>
      </c>
      <c r="BG381" t="str">
        <f t="shared" si="196"/>
        <v>0</v>
      </c>
      <c r="BH381" s="11"/>
      <c r="BI381">
        <f t="shared" si="197"/>
        <v>6</v>
      </c>
      <c r="BJ381">
        <f t="shared" si="198"/>
        <v>1</v>
      </c>
      <c r="BK381">
        <f t="shared" si="199"/>
        <v>4</v>
      </c>
      <c r="BL381">
        <f t="shared" si="200"/>
        <v>13</v>
      </c>
      <c r="BM381">
        <f t="shared" si="201"/>
        <v>20</v>
      </c>
      <c r="BN381" s="11">
        <v>1.6</v>
      </c>
      <c r="BO381">
        <f t="shared" si="202"/>
        <v>2</v>
      </c>
      <c r="CH381" t="s">
        <v>81</v>
      </c>
      <c r="CI381">
        <v>5</v>
      </c>
      <c r="CJ381">
        <v>20</v>
      </c>
    </row>
    <row r="382" spans="1:88" ht="15.6">
      <c r="A382" s="2">
        <v>20220116</v>
      </c>
      <c r="B382" s="2">
        <v>797</v>
      </c>
      <c r="C382" s="2">
        <v>760</v>
      </c>
      <c r="D382" s="2">
        <v>728</v>
      </c>
      <c r="E382" s="2">
        <v>709</v>
      </c>
      <c r="F382" s="2">
        <v>704</v>
      </c>
      <c r="G382" s="2">
        <v>723</v>
      </c>
      <c r="H382" s="2">
        <v>744</v>
      </c>
      <c r="I382" s="2">
        <v>763</v>
      </c>
      <c r="J382" s="2">
        <v>764</v>
      </c>
      <c r="K382" s="2">
        <v>734</v>
      </c>
      <c r="L382" s="2">
        <v>621</v>
      </c>
      <c r="M382" s="2">
        <v>613</v>
      </c>
      <c r="N382" s="2">
        <v>623</v>
      </c>
      <c r="O382" s="3">
        <v>640</v>
      </c>
      <c r="P382" s="3">
        <v>620</v>
      </c>
      <c r="Q382" s="2">
        <v>708</v>
      </c>
      <c r="R382" s="2">
        <v>782</v>
      </c>
      <c r="S382" s="2">
        <v>910</v>
      </c>
      <c r="T382" s="2">
        <v>959</v>
      </c>
      <c r="U382" s="2">
        <v>955</v>
      </c>
      <c r="V382" s="2">
        <v>938</v>
      </c>
      <c r="W382" s="2">
        <v>908</v>
      </c>
      <c r="X382" s="2">
        <v>885</v>
      </c>
      <c r="Y382" s="2">
        <v>865</v>
      </c>
      <c r="AA382" s="4">
        <v>44577</v>
      </c>
      <c r="AB382">
        <f t="shared" si="170"/>
        <v>0.83107403545359748</v>
      </c>
      <c r="AC382">
        <f t="shared" si="171"/>
        <v>0.79249217935349325</v>
      </c>
      <c r="AD382">
        <f t="shared" si="172"/>
        <v>0.75912408759124084</v>
      </c>
      <c r="AE382">
        <f t="shared" si="173"/>
        <v>0.73931178310740353</v>
      </c>
      <c r="AF382">
        <f t="shared" si="174"/>
        <v>0.73409801876955161</v>
      </c>
      <c r="AG382">
        <f t="shared" si="175"/>
        <v>0.75391032325338891</v>
      </c>
      <c r="AH382">
        <f t="shared" si="176"/>
        <v>0.7758081334723671</v>
      </c>
      <c r="AI382">
        <f t="shared" si="177"/>
        <v>0.79562043795620441</v>
      </c>
      <c r="AJ382">
        <f t="shared" si="178"/>
        <v>0.79666319082377479</v>
      </c>
      <c r="AK382">
        <f t="shared" si="179"/>
        <v>0.76538060479666314</v>
      </c>
      <c r="AL382">
        <f t="shared" si="180"/>
        <v>0.64754953076120958</v>
      </c>
      <c r="AM382">
        <f t="shared" si="181"/>
        <v>0.6392075078206465</v>
      </c>
      <c r="AN382">
        <f t="shared" si="182"/>
        <v>0.64963503649635035</v>
      </c>
      <c r="AO382">
        <f t="shared" si="183"/>
        <v>0.66736183524504689</v>
      </c>
      <c r="AP382">
        <f t="shared" si="184"/>
        <v>0.6465067778936392</v>
      </c>
      <c r="AQ382">
        <f t="shared" si="185"/>
        <v>0.73826903023983315</v>
      </c>
      <c r="AR382">
        <f t="shared" si="186"/>
        <v>0.81543274244004171</v>
      </c>
      <c r="AS382">
        <f t="shared" si="187"/>
        <v>0.94890510948905105</v>
      </c>
      <c r="AT382">
        <f t="shared" si="188"/>
        <v>1</v>
      </c>
      <c r="AU382">
        <f t="shared" si="189"/>
        <v>0.99582898852971846</v>
      </c>
      <c r="AV382">
        <f t="shared" si="190"/>
        <v>0.97810218978102192</v>
      </c>
      <c r="AW382">
        <f t="shared" si="191"/>
        <v>0.94681960375391028</v>
      </c>
      <c r="AX382">
        <f t="shared" si="192"/>
        <v>0.92283628779979143</v>
      </c>
      <c r="AY382">
        <f t="shared" si="193"/>
        <v>0.90198123044838374</v>
      </c>
      <c r="AZ382">
        <f t="shared" si="194"/>
        <v>0.6392075078206465</v>
      </c>
      <c r="BA382" s="9" t="s">
        <v>40</v>
      </c>
      <c r="BB382" t="str" cm="1">
        <f t="array" ref="BB382">_xlfn.SWITCH(MONTH($AA382),3,"봄",4,"봄",5,"봄",6,"여름",7,"여름",8,"여름",9,"가을",10,"가을",11,"가을",12,"겨울",1,"겨울",2,"겨울")</f>
        <v>겨울</v>
      </c>
      <c r="BD382" t="str">
        <f t="shared" si="195"/>
        <v>휴일</v>
      </c>
      <c r="BE382" s="6">
        <f>[1]ptemp!$F382</f>
        <v>2</v>
      </c>
      <c r="BF382">
        <f>[1]solar!$E382</f>
        <v>3</v>
      </c>
      <c r="BG382" t="str">
        <f t="shared" si="196"/>
        <v>1</v>
      </c>
      <c r="BH382" s="11">
        <v>0.3</v>
      </c>
      <c r="BI382">
        <f t="shared" si="197"/>
        <v>7</v>
      </c>
      <c r="BJ382">
        <f t="shared" si="198"/>
        <v>2</v>
      </c>
      <c r="BK382">
        <f t="shared" si="199"/>
        <v>4</v>
      </c>
      <c r="BL382">
        <f t="shared" si="200"/>
        <v>12</v>
      </c>
      <c r="BM382">
        <f t="shared" si="201"/>
        <v>19</v>
      </c>
      <c r="BN382" s="11">
        <v>0.5</v>
      </c>
      <c r="BO382">
        <f t="shared" si="202"/>
        <v>2</v>
      </c>
      <c r="CH382" t="s">
        <v>81</v>
      </c>
      <c r="CI382">
        <v>5</v>
      </c>
      <c r="CJ382">
        <v>19</v>
      </c>
    </row>
    <row r="383" spans="1:88" ht="15.6">
      <c r="A383" s="2">
        <v>20220117</v>
      </c>
      <c r="B383" s="2">
        <v>815</v>
      </c>
      <c r="C383" s="2">
        <v>781</v>
      </c>
      <c r="D383" s="2">
        <v>756</v>
      </c>
      <c r="E383" s="2">
        <v>750</v>
      </c>
      <c r="F383" s="2">
        <v>757</v>
      </c>
      <c r="G383" s="2">
        <v>775</v>
      </c>
      <c r="H383" s="2">
        <v>806</v>
      </c>
      <c r="I383" s="2">
        <v>864</v>
      </c>
      <c r="J383" s="2">
        <v>908</v>
      </c>
      <c r="K383" s="2">
        <v>888</v>
      </c>
      <c r="L383" s="2">
        <v>812</v>
      </c>
      <c r="M383" s="2">
        <v>783</v>
      </c>
      <c r="N383" s="2">
        <v>743</v>
      </c>
      <c r="O383" s="2">
        <v>776</v>
      </c>
      <c r="P383" s="2">
        <v>809</v>
      </c>
      <c r="Q383" s="2">
        <v>851</v>
      </c>
      <c r="R383" s="2">
        <v>921</v>
      </c>
      <c r="S383" s="2">
        <v>994</v>
      </c>
      <c r="T383" s="2">
        <v>994</v>
      </c>
      <c r="U383" s="2">
        <v>974</v>
      </c>
      <c r="V383" s="2">
        <v>951</v>
      </c>
      <c r="W383" s="2">
        <v>902</v>
      </c>
      <c r="X383" s="2">
        <v>885</v>
      </c>
      <c r="Y383" s="2">
        <v>881</v>
      </c>
      <c r="AA383" s="4">
        <v>44578</v>
      </c>
      <c r="AB383">
        <f t="shared" si="170"/>
        <v>0.81991951710261568</v>
      </c>
      <c r="AC383">
        <f t="shared" si="171"/>
        <v>0.7857142857142857</v>
      </c>
      <c r="AD383">
        <f t="shared" si="172"/>
        <v>0.76056338028169013</v>
      </c>
      <c r="AE383">
        <f t="shared" si="173"/>
        <v>0.75452716297786715</v>
      </c>
      <c r="AF383">
        <f t="shared" si="174"/>
        <v>0.76156941649899401</v>
      </c>
      <c r="AG383">
        <f t="shared" si="175"/>
        <v>0.77967806841046272</v>
      </c>
      <c r="AH383">
        <f t="shared" si="176"/>
        <v>0.81086519114688127</v>
      </c>
      <c r="AI383">
        <f t="shared" si="177"/>
        <v>0.86921529175050305</v>
      </c>
      <c r="AJ383">
        <f t="shared" si="178"/>
        <v>0.91348088531187122</v>
      </c>
      <c r="AK383">
        <f t="shared" si="179"/>
        <v>0.89336016096579474</v>
      </c>
      <c r="AL383">
        <f t="shared" si="180"/>
        <v>0.81690140845070425</v>
      </c>
      <c r="AM383">
        <f t="shared" si="181"/>
        <v>0.78772635814889336</v>
      </c>
      <c r="AN383">
        <f t="shared" si="182"/>
        <v>0.7474849094567404</v>
      </c>
      <c r="AO383">
        <f t="shared" si="183"/>
        <v>0.78068410462776661</v>
      </c>
      <c r="AP383">
        <f t="shared" si="184"/>
        <v>0.8138832997987927</v>
      </c>
      <c r="AQ383">
        <f t="shared" si="185"/>
        <v>0.85613682092555332</v>
      </c>
      <c r="AR383">
        <f t="shared" si="186"/>
        <v>0.92655935613682094</v>
      </c>
      <c r="AS383">
        <f t="shared" si="187"/>
        <v>1</v>
      </c>
      <c r="AT383">
        <f t="shared" si="188"/>
        <v>1</v>
      </c>
      <c r="AU383">
        <f t="shared" si="189"/>
        <v>0.97987927565392352</v>
      </c>
      <c r="AV383">
        <f t="shared" si="190"/>
        <v>0.95674044265593561</v>
      </c>
      <c r="AW383">
        <f t="shared" si="191"/>
        <v>0.90744466800804824</v>
      </c>
      <c r="AX383">
        <f t="shared" si="192"/>
        <v>0.8903420523138833</v>
      </c>
      <c r="AY383">
        <f t="shared" si="193"/>
        <v>0.88631790744466799</v>
      </c>
      <c r="AZ383">
        <f t="shared" si="194"/>
        <v>0.7474849094567404</v>
      </c>
      <c r="BA383" s="6" t="s">
        <v>34</v>
      </c>
      <c r="BB383" t="str" cm="1">
        <f t="array" ref="BB383">_xlfn.SWITCH(MONTH($AA383),3,"봄",4,"봄",5,"봄",6,"여름",7,"여름",8,"여름",9,"가을",10,"가을",11,"가을",12,"겨울",1,"겨울",2,"겨울")</f>
        <v>겨울</v>
      </c>
      <c r="BD383" t="str">
        <f t="shared" si="195"/>
        <v/>
      </c>
      <c r="BE383" s="6">
        <f>[1]ptemp!$F383</f>
        <v>2</v>
      </c>
      <c r="BF383">
        <f>[1]solar!$E383</f>
        <v>2</v>
      </c>
      <c r="BG383" t="str">
        <f t="shared" si="196"/>
        <v>0</v>
      </c>
      <c r="BH383" s="11"/>
      <c r="BI383">
        <f t="shared" si="197"/>
        <v>1</v>
      </c>
      <c r="BJ383">
        <f t="shared" si="198"/>
        <v>0</v>
      </c>
      <c r="BK383">
        <f t="shared" si="199"/>
        <v>4</v>
      </c>
      <c r="BL383">
        <f t="shared" si="200"/>
        <v>13</v>
      </c>
      <c r="BM383">
        <f t="shared" si="201"/>
        <v>18</v>
      </c>
      <c r="BN383" s="11">
        <v>0.4</v>
      </c>
      <c r="BO383">
        <f t="shared" si="202"/>
        <v>2</v>
      </c>
      <c r="CH383" t="s">
        <v>81</v>
      </c>
      <c r="CI383">
        <v>5</v>
      </c>
      <c r="CJ383">
        <v>18</v>
      </c>
    </row>
    <row r="384" spans="1:88" ht="15.6">
      <c r="A384" s="2">
        <v>20220118</v>
      </c>
      <c r="B384" s="2">
        <v>839</v>
      </c>
      <c r="C384" s="2">
        <v>807</v>
      </c>
      <c r="D384" s="2">
        <v>790</v>
      </c>
      <c r="E384" s="2">
        <v>781</v>
      </c>
      <c r="F384" s="2">
        <v>781</v>
      </c>
      <c r="G384" s="2">
        <v>801</v>
      </c>
      <c r="H384" s="2">
        <v>843</v>
      </c>
      <c r="I384" s="2">
        <v>905</v>
      </c>
      <c r="J384" s="2">
        <v>902</v>
      </c>
      <c r="K384" s="2">
        <v>791</v>
      </c>
      <c r="L384" s="2">
        <v>729</v>
      </c>
      <c r="M384" s="2">
        <v>654</v>
      </c>
      <c r="N384" s="2">
        <v>623</v>
      </c>
      <c r="O384" s="2">
        <v>651</v>
      </c>
      <c r="P384" s="2">
        <v>677</v>
      </c>
      <c r="Q384" s="2">
        <v>731</v>
      </c>
      <c r="R384" s="2">
        <v>851</v>
      </c>
      <c r="S384" s="2">
        <v>988</v>
      </c>
      <c r="T384" s="2">
        <v>1038</v>
      </c>
      <c r="U384" s="2">
        <v>1037</v>
      </c>
      <c r="V384" s="2">
        <v>1016</v>
      </c>
      <c r="W384" s="2">
        <v>971</v>
      </c>
      <c r="X384" s="2">
        <v>945</v>
      </c>
      <c r="Y384" s="2">
        <v>930</v>
      </c>
      <c r="AA384" s="4">
        <v>44579</v>
      </c>
      <c r="AB384">
        <f t="shared" si="170"/>
        <v>0.80828516377649329</v>
      </c>
      <c r="AC384">
        <f t="shared" si="171"/>
        <v>0.7774566473988439</v>
      </c>
      <c r="AD384">
        <f t="shared" si="172"/>
        <v>0.76107899807321777</v>
      </c>
      <c r="AE384">
        <f t="shared" si="173"/>
        <v>0.75240847784200382</v>
      </c>
      <c r="AF384">
        <f t="shared" si="174"/>
        <v>0.75240847784200382</v>
      </c>
      <c r="AG384">
        <f t="shared" si="175"/>
        <v>0.77167630057803471</v>
      </c>
      <c r="AH384">
        <f t="shared" si="176"/>
        <v>0.81213872832369938</v>
      </c>
      <c r="AI384">
        <f t="shared" si="177"/>
        <v>0.87186897880539505</v>
      </c>
      <c r="AJ384">
        <f t="shared" si="178"/>
        <v>0.86897880539499039</v>
      </c>
      <c r="AK384">
        <f t="shared" si="179"/>
        <v>0.76204238921001932</v>
      </c>
      <c r="AL384">
        <f t="shared" si="180"/>
        <v>0.70231213872832365</v>
      </c>
      <c r="AM384">
        <f t="shared" si="181"/>
        <v>0.63005780346820806</v>
      </c>
      <c r="AN384">
        <f t="shared" si="182"/>
        <v>0.60019267822736033</v>
      </c>
      <c r="AO384">
        <f t="shared" si="183"/>
        <v>0.62716763005780352</v>
      </c>
      <c r="AP384">
        <f t="shared" si="184"/>
        <v>0.6522157996146436</v>
      </c>
      <c r="AQ384">
        <f t="shared" si="185"/>
        <v>0.70423892100192675</v>
      </c>
      <c r="AR384">
        <f t="shared" si="186"/>
        <v>0.81984585741811178</v>
      </c>
      <c r="AS384">
        <f t="shared" si="187"/>
        <v>0.95183044315992293</v>
      </c>
      <c r="AT384">
        <f t="shared" si="188"/>
        <v>1</v>
      </c>
      <c r="AU384">
        <f t="shared" si="189"/>
        <v>0.99903660886319845</v>
      </c>
      <c r="AV384">
        <f t="shared" si="190"/>
        <v>0.97880539499036612</v>
      </c>
      <c r="AW384">
        <f t="shared" si="191"/>
        <v>0.93545279383429669</v>
      </c>
      <c r="AX384">
        <f t="shared" si="192"/>
        <v>0.91040462427745661</v>
      </c>
      <c r="AY384">
        <f t="shared" si="193"/>
        <v>0.89595375722543358</v>
      </c>
      <c r="AZ384">
        <f t="shared" si="194"/>
        <v>0.60019267822736033</v>
      </c>
      <c r="BA384" s="8" t="s">
        <v>35</v>
      </c>
      <c r="BB384" t="str" cm="1">
        <f t="array" ref="BB384">_xlfn.SWITCH(MONTH($AA384),3,"봄",4,"봄",5,"봄",6,"여름",7,"여름",8,"여름",9,"가을",10,"가을",11,"가을",12,"겨울",1,"겨울",2,"겨울")</f>
        <v>겨울</v>
      </c>
      <c r="BD384" t="str">
        <f t="shared" si="195"/>
        <v/>
      </c>
      <c r="BE384" s="6">
        <f>[1]ptemp!$F384</f>
        <v>2</v>
      </c>
      <c r="BF384">
        <f>[1]solar!$E384</f>
        <v>6</v>
      </c>
      <c r="BG384" t="str">
        <f t="shared" si="196"/>
        <v>0</v>
      </c>
      <c r="BH384" s="11"/>
      <c r="BI384">
        <f t="shared" si="197"/>
        <v>2</v>
      </c>
      <c r="BJ384">
        <f t="shared" si="198"/>
        <v>0</v>
      </c>
      <c r="BK384">
        <f t="shared" si="199"/>
        <v>4</v>
      </c>
      <c r="BL384">
        <f t="shared" si="200"/>
        <v>13</v>
      </c>
      <c r="BM384">
        <f t="shared" si="201"/>
        <v>19</v>
      </c>
      <c r="BN384" s="11">
        <v>-2</v>
      </c>
      <c r="BO384">
        <f t="shared" si="202"/>
        <v>1</v>
      </c>
      <c r="CH384" t="s">
        <v>81</v>
      </c>
      <c r="CI384">
        <v>5</v>
      </c>
      <c r="CJ384">
        <v>19</v>
      </c>
    </row>
    <row r="385" spans="1:88" ht="15.6">
      <c r="A385" s="2">
        <v>20220119</v>
      </c>
      <c r="B385" s="2">
        <v>882</v>
      </c>
      <c r="C385" s="2">
        <v>841</v>
      </c>
      <c r="D385" s="2">
        <v>810</v>
      </c>
      <c r="E385" s="2">
        <v>792</v>
      </c>
      <c r="F385" s="2">
        <v>794</v>
      </c>
      <c r="G385" s="2">
        <v>816</v>
      </c>
      <c r="H385" s="2">
        <v>850</v>
      </c>
      <c r="I385" s="2">
        <v>912</v>
      </c>
      <c r="J385" s="2">
        <v>905</v>
      </c>
      <c r="K385" s="2">
        <v>763</v>
      </c>
      <c r="L385" s="2">
        <v>691</v>
      </c>
      <c r="M385" s="2">
        <v>657</v>
      </c>
      <c r="N385" s="2">
        <v>633</v>
      </c>
      <c r="O385" s="2">
        <v>685</v>
      </c>
      <c r="P385" s="2">
        <v>650</v>
      </c>
      <c r="Q385" s="2">
        <v>714</v>
      </c>
      <c r="R385" s="2">
        <v>836</v>
      </c>
      <c r="S385" s="2">
        <v>954</v>
      </c>
      <c r="T385" s="2">
        <v>1005</v>
      </c>
      <c r="U385" s="2">
        <v>993</v>
      </c>
      <c r="V385" s="2">
        <v>952</v>
      </c>
      <c r="W385" s="2">
        <v>894</v>
      </c>
      <c r="X385" s="2">
        <v>874</v>
      </c>
      <c r="Y385" s="2">
        <v>867</v>
      </c>
      <c r="AA385" s="4">
        <v>44580</v>
      </c>
      <c r="AB385">
        <f t="shared" si="170"/>
        <v>0.87761194029850742</v>
      </c>
      <c r="AC385">
        <f t="shared" si="171"/>
        <v>0.83681592039801</v>
      </c>
      <c r="AD385">
        <f t="shared" si="172"/>
        <v>0.80597014925373134</v>
      </c>
      <c r="AE385">
        <f t="shared" si="173"/>
        <v>0.78805970149253735</v>
      </c>
      <c r="AF385">
        <f t="shared" si="174"/>
        <v>0.79004975124378107</v>
      </c>
      <c r="AG385">
        <f t="shared" si="175"/>
        <v>0.81194029850746263</v>
      </c>
      <c r="AH385">
        <f t="shared" si="176"/>
        <v>0.845771144278607</v>
      </c>
      <c r="AI385">
        <f t="shared" si="177"/>
        <v>0.90746268656716422</v>
      </c>
      <c r="AJ385">
        <f t="shared" si="178"/>
        <v>0.90049751243781095</v>
      </c>
      <c r="AK385">
        <f t="shared" si="179"/>
        <v>0.75920398009950252</v>
      </c>
      <c r="AL385">
        <f t="shared" si="180"/>
        <v>0.68756218905472632</v>
      </c>
      <c r="AM385">
        <f t="shared" si="181"/>
        <v>0.65373134328358207</v>
      </c>
      <c r="AN385">
        <f t="shared" si="182"/>
        <v>0.62985074626865667</v>
      </c>
      <c r="AO385">
        <f t="shared" si="183"/>
        <v>0.68159203980099503</v>
      </c>
      <c r="AP385">
        <f t="shared" si="184"/>
        <v>0.64676616915422891</v>
      </c>
      <c r="AQ385">
        <f t="shared" si="185"/>
        <v>0.71044776119402986</v>
      </c>
      <c r="AR385">
        <f t="shared" si="186"/>
        <v>0.83184079601990046</v>
      </c>
      <c r="AS385">
        <f t="shared" si="187"/>
        <v>0.94925373134328361</v>
      </c>
      <c r="AT385">
        <f t="shared" si="188"/>
        <v>1</v>
      </c>
      <c r="AU385">
        <f t="shared" si="189"/>
        <v>0.9880597014925373</v>
      </c>
      <c r="AV385">
        <f t="shared" si="190"/>
        <v>0.94726368159203977</v>
      </c>
      <c r="AW385">
        <f t="shared" si="191"/>
        <v>0.88955223880597012</v>
      </c>
      <c r="AX385">
        <f t="shared" si="192"/>
        <v>0.86965174129353229</v>
      </c>
      <c r="AY385">
        <f t="shared" si="193"/>
        <v>0.86268656716417913</v>
      </c>
      <c r="AZ385">
        <f t="shared" si="194"/>
        <v>0.62985074626865667</v>
      </c>
      <c r="BA385" s="9" t="s">
        <v>36</v>
      </c>
      <c r="BB385" t="str" cm="1">
        <f t="array" ref="BB385">_xlfn.SWITCH(MONTH($AA385),3,"봄",4,"봄",5,"봄",6,"여름",7,"여름",8,"여름",9,"가을",10,"가을",11,"가을",12,"겨울",1,"겨울",2,"겨울")</f>
        <v>겨울</v>
      </c>
      <c r="BD385" t="str">
        <f t="shared" si="195"/>
        <v/>
      </c>
      <c r="BE385" s="6">
        <f>[1]ptemp!$F385</f>
        <v>2</v>
      </c>
      <c r="BF385">
        <f>[1]solar!$E385</f>
        <v>7</v>
      </c>
      <c r="BG385" t="str">
        <f t="shared" si="196"/>
        <v>0</v>
      </c>
      <c r="BH385" s="11"/>
      <c r="BI385">
        <f t="shared" si="197"/>
        <v>3</v>
      </c>
      <c r="BJ385">
        <f t="shared" si="198"/>
        <v>0</v>
      </c>
      <c r="BK385">
        <f t="shared" si="199"/>
        <v>4</v>
      </c>
      <c r="BL385">
        <f t="shared" si="200"/>
        <v>13</v>
      </c>
      <c r="BM385">
        <f t="shared" si="201"/>
        <v>19</v>
      </c>
      <c r="BN385" s="11">
        <v>-2.2000000000000002</v>
      </c>
      <c r="BO385">
        <f t="shared" si="202"/>
        <v>1</v>
      </c>
      <c r="CH385" t="s">
        <v>81</v>
      </c>
      <c r="CI385">
        <v>5</v>
      </c>
      <c r="CJ385">
        <v>20</v>
      </c>
    </row>
    <row r="386" spans="1:88" ht="15.6">
      <c r="A386" s="2">
        <v>20220120</v>
      </c>
      <c r="B386" s="2">
        <v>818</v>
      </c>
      <c r="C386" s="2">
        <v>783</v>
      </c>
      <c r="D386" s="2">
        <v>767</v>
      </c>
      <c r="E386" s="2">
        <v>767</v>
      </c>
      <c r="F386" s="2">
        <v>776</v>
      </c>
      <c r="G386" s="2">
        <v>800</v>
      </c>
      <c r="H386" s="2">
        <v>843</v>
      </c>
      <c r="I386" s="2">
        <v>908</v>
      </c>
      <c r="J386" s="2">
        <v>917</v>
      </c>
      <c r="K386" s="2">
        <v>814</v>
      </c>
      <c r="L386" s="2">
        <v>745</v>
      </c>
      <c r="M386" s="2">
        <v>683</v>
      </c>
      <c r="N386" s="2">
        <v>684</v>
      </c>
      <c r="O386" s="2">
        <v>724</v>
      </c>
      <c r="P386" s="2">
        <v>753</v>
      </c>
      <c r="Q386" s="2">
        <v>796</v>
      </c>
      <c r="R386" s="2">
        <v>911</v>
      </c>
      <c r="S386" s="2">
        <v>1024</v>
      </c>
      <c r="T386" s="2">
        <v>1045</v>
      </c>
      <c r="U386" s="2">
        <v>1035</v>
      </c>
      <c r="V386" s="2">
        <v>1012</v>
      </c>
      <c r="W386" s="2">
        <v>976</v>
      </c>
      <c r="X386" s="2">
        <v>954</v>
      </c>
      <c r="Y386" s="2">
        <v>936</v>
      </c>
      <c r="AA386" s="4">
        <v>44581</v>
      </c>
      <c r="AB386">
        <f t="shared" ref="AB386:AB449" si="203">B386/MAX($B386:$Y386)</f>
        <v>0.7827751196172249</v>
      </c>
      <c r="AC386">
        <f t="shared" ref="AC386:AC449" si="204">C386/MAX($B386:$Y386)</f>
        <v>0.74928229665071766</v>
      </c>
      <c r="AD386">
        <f t="shared" ref="AD386:AD449" si="205">D386/MAX($B386:$Y386)</f>
        <v>0.73397129186602872</v>
      </c>
      <c r="AE386">
        <f t="shared" ref="AE386:AE449" si="206">E386/MAX($B386:$Y386)</f>
        <v>0.73397129186602872</v>
      </c>
      <c r="AF386">
        <f t="shared" ref="AF386:AF449" si="207">F386/MAX($B386:$Y386)</f>
        <v>0.74258373205741623</v>
      </c>
      <c r="AG386">
        <f t="shared" ref="AG386:AG449" si="208">G386/MAX($B386:$Y386)</f>
        <v>0.76555023923444976</v>
      </c>
      <c r="AH386">
        <f t="shared" ref="AH386:AH449" si="209">H386/MAX($B386:$Y386)</f>
        <v>0.80669856459330147</v>
      </c>
      <c r="AI386">
        <f t="shared" ref="AI386:AI449" si="210">I386/MAX($B386:$Y386)</f>
        <v>0.8688995215311005</v>
      </c>
      <c r="AJ386">
        <f t="shared" ref="AJ386:AJ449" si="211">J386/MAX($B386:$Y386)</f>
        <v>0.87751196172248802</v>
      </c>
      <c r="AK386">
        <f t="shared" ref="AK386:AK449" si="212">K386/MAX($B386:$Y386)</f>
        <v>0.77894736842105261</v>
      </c>
      <c r="AL386">
        <f t="shared" ref="AL386:AL449" si="213">L386/MAX($B386:$Y386)</f>
        <v>0.71291866028708128</v>
      </c>
      <c r="AM386">
        <f t="shared" ref="AM386:AM449" si="214">M386/MAX($B386:$Y386)</f>
        <v>0.6535885167464115</v>
      </c>
      <c r="AN386">
        <f t="shared" ref="AN386:AN449" si="215">N386/MAX($B386:$Y386)</f>
        <v>0.65454545454545454</v>
      </c>
      <c r="AO386">
        <f t="shared" ref="AO386:AO449" si="216">O386/MAX($B386:$Y386)</f>
        <v>0.69282296650717701</v>
      </c>
      <c r="AP386">
        <f t="shared" ref="AP386:AP449" si="217">P386/MAX($B386:$Y386)</f>
        <v>0.72057416267942587</v>
      </c>
      <c r="AQ386">
        <f t="shared" ref="AQ386:AQ449" si="218">Q386/MAX($B386:$Y386)</f>
        <v>0.76172248803827747</v>
      </c>
      <c r="AR386">
        <f t="shared" ref="AR386:AR449" si="219">R386/MAX($B386:$Y386)</f>
        <v>0.87177033492822964</v>
      </c>
      <c r="AS386">
        <f t="shared" ref="AS386:AS449" si="220">S386/MAX($B386:$Y386)</f>
        <v>0.97990430622009572</v>
      </c>
      <c r="AT386">
        <f t="shared" ref="AT386:AT449" si="221">T386/MAX($B386:$Y386)</f>
        <v>1</v>
      </c>
      <c r="AU386">
        <f t="shared" ref="AU386:AU449" si="222">U386/MAX($B386:$Y386)</f>
        <v>0.99043062200956933</v>
      </c>
      <c r="AV386">
        <f t="shared" ref="AV386:AV449" si="223">V386/MAX($B386:$Y386)</f>
        <v>0.96842105263157896</v>
      </c>
      <c r="AW386">
        <f t="shared" ref="AW386:AW449" si="224">W386/MAX($B386:$Y386)</f>
        <v>0.93397129186602867</v>
      </c>
      <c r="AX386">
        <f t="shared" ref="AX386:AX449" si="225">X386/MAX($B386:$Y386)</f>
        <v>0.91291866028708135</v>
      </c>
      <c r="AY386">
        <f t="shared" ref="AY386:AY449" si="226">Y386/MAX($B386:$Y386)</f>
        <v>0.89569377990430621</v>
      </c>
      <c r="AZ386">
        <f t="shared" ref="AZ386:AZ449" si="227">MIN($AB386:$AY386)</f>
        <v>0.6535885167464115</v>
      </c>
      <c r="BA386" s="6" t="s">
        <v>37</v>
      </c>
      <c r="BB386" t="str" cm="1">
        <f t="array" ref="BB386">_xlfn.SWITCH(MONTH($AA386),3,"봄",4,"봄",5,"봄",6,"여름",7,"여름",8,"여름",9,"가을",10,"가을",11,"가을",12,"겨울",1,"겨울",2,"겨울")</f>
        <v>겨울</v>
      </c>
      <c r="BD386" t="str">
        <f t="shared" ref="BD386:BD449" si="228">IF(OR($BA386="토",$BA386="일",COUNTA(BC386)=1),"휴일","")</f>
        <v/>
      </c>
      <c r="BE386" s="6">
        <f>[1]ptemp!$F386</f>
        <v>2</v>
      </c>
      <c r="BF386">
        <f>[1]solar!$E386</f>
        <v>4</v>
      </c>
      <c r="BG386" t="str">
        <f t="shared" ref="BG386:BG449" si="229">IF($BH386&gt;0,"1","0")</f>
        <v>0</v>
      </c>
      <c r="BH386" s="11"/>
      <c r="BI386">
        <f t="shared" ref="BI386:BI449" si="230">WEEKDAY(AA386,2)</f>
        <v>4</v>
      </c>
      <c r="BJ386">
        <f t="shared" ref="BJ386:BJ449" si="231">IF(ISBLANK(BC386),IF(OR(BI386=1,BI386=2,BI386=3,BI386=4,BI386=5),0,IF(BI386=6,1,IF(BI386=7,2))),3)</f>
        <v>0</v>
      </c>
      <c r="BK386">
        <f t="shared" ref="BK386:BK449" si="232">IF(BB386="겨울",4,IF(BB386="가을",3,IF(BB386="여름",2,IF(BB386="봄",1))))</f>
        <v>4</v>
      </c>
      <c r="BL386">
        <f t="shared" ref="BL386:BL449" si="233">MATCH(MIN(AB386:AY386),AB386:AY386,0)</f>
        <v>12</v>
      </c>
      <c r="BM386">
        <f t="shared" ref="BM386:BM449" si="234">MATCH(MAX(AB386:AY386),AB386:AY386,0)</f>
        <v>19</v>
      </c>
      <c r="BN386" s="11">
        <v>-2.9</v>
      </c>
      <c r="BO386">
        <f t="shared" si="202"/>
        <v>1</v>
      </c>
      <c r="CH386" t="s">
        <v>81</v>
      </c>
      <c r="CI386">
        <v>5</v>
      </c>
      <c r="CJ386">
        <v>20</v>
      </c>
    </row>
    <row r="387" spans="1:88" ht="15.6">
      <c r="A387" s="2">
        <v>20220121</v>
      </c>
      <c r="B387" s="2">
        <v>890</v>
      </c>
      <c r="C387" s="2">
        <v>852</v>
      </c>
      <c r="D387" s="2">
        <v>827</v>
      </c>
      <c r="E387" s="2">
        <v>805</v>
      </c>
      <c r="F387" s="2">
        <v>794</v>
      </c>
      <c r="G387" s="2">
        <v>820</v>
      </c>
      <c r="H387" s="2">
        <v>861</v>
      </c>
      <c r="I387" s="2">
        <v>919</v>
      </c>
      <c r="J387" s="2">
        <v>894</v>
      </c>
      <c r="K387" s="2">
        <v>765</v>
      </c>
      <c r="L387" s="2">
        <v>763</v>
      </c>
      <c r="M387" s="2">
        <v>739</v>
      </c>
      <c r="N387" s="2">
        <v>766</v>
      </c>
      <c r="O387" s="2">
        <v>799</v>
      </c>
      <c r="P387" s="2">
        <v>792</v>
      </c>
      <c r="Q387" s="2">
        <v>802</v>
      </c>
      <c r="R387" s="2">
        <v>831</v>
      </c>
      <c r="S387" s="2">
        <v>917</v>
      </c>
      <c r="T387" s="2">
        <v>951</v>
      </c>
      <c r="U387" s="2">
        <v>943</v>
      </c>
      <c r="V387" s="2">
        <v>929</v>
      </c>
      <c r="W387" s="2">
        <v>891</v>
      </c>
      <c r="X387" s="2">
        <v>858</v>
      </c>
      <c r="Y387" s="2">
        <v>835</v>
      </c>
      <c r="AA387" s="4">
        <v>44582</v>
      </c>
      <c r="AB387">
        <f t="shared" si="203"/>
        <v>0.93585699263932698</v>
      </c>
      <c r="AC387">
        <f t="shared" si="204"/>
        <v>0.89589905362776023</v>
      </c>
      <c r="AD387">
        <f t="shared" si="205"/>
        <v>0.86961093585699267</v>
      </c>
      <c r="AE387">
        <f t="shared" si="206"/>
        <v>0.8464773922187171</v>
      </c>
      <c r="AF387">
        <f t="shared" si="207"/>
        <v>0.83491062039957942</v>
      </c>
      <c r="AG387">
        <f t="shared" si="208"/>
        <v>0.86225026288117768</v>
      </c>
      <c r="AH387">
        <f t="shared" si="209"/>
        <v>0.90536277602523663</v>
      </c>
      <c r="AI387">
        <f t="shared" si="210"/>
        <v>0.96635120925341744</v>
      </c>
      <c r="AJ387">
        <f t="shared" si="211"/>
        <v>0.94006309148264988</v>
      </c>
      <c r="AK387">
        <f t="shared" si="212"/>
        <v>0.80441640378548895</v>
      </c>
      <c r="AL387">
        <f t="shared" si="213"/>
        <v>0.80231335436382756</v>
      </c>
      <c r="AM387">
        <f t="shared" si="214"/>
        <v>0.7770767613038907</v>
      </c>
      <c r="AN387">
        <f t="shared" si="215"/>
        <v>0.80546792849631965</v>
      </c>
      <c r="AO387">
        <f t="shared" si="216"/>
        <v>0.84016824395373291</v>
      </c>
      <c r="AP387">
        <f t="shared" si="217"/>
        <v>0.83280757097791802</v>
      </c>
      <c r="AQ387">
        <f t="shared" si="218"/>
        <v>0.843322818086225</v>
      </c>
      <c r="AR387">
        <f t="shared" si="219"/>
        <v>0.87381703470031546</v>
      </c>
      <c r="AS387">
        <f t="shared" si="220"/>
        <v>0.96424815983175605</v>
      </c>
      <c r="AT387">
        <f t="shared" si="221"/>
        <v>1</v>
      </c>
      <c r="AU387">
        <f t="shared" si="222"/>
        <v>0.99158780231335442</v>
      </c>
      <c r="AV387">
        <f t="shared" si="223"/>
        <v>0.97686645636172453</v>
      </c>
      <c r="AW387">
        <f t="shared" si="224"/>
        <v>0.93690851735015768</v>
      </c>
      <c r="AX387">
        <f t="shared" si="225"/>
        <v>0.90220820189274453</v>
      </c>
      <c r="AY387">
        <f t="shared" si="226"/>
        <v>0.87802313354363826</v>
      </c>
      <c r="AZ387">
        <f t="shared" si="227"/>
        <v>0.7770767613038907</v>
      </c>
      <c r="BA387" s="8" t="s">
        <v>38</v>
      </c>
      <c r="BB387" t="str" cm="1">
        <f t="array" ref="BB387">_xlfn.SWITCH(MONTH($AA387),3,"봄",4,"봄",5,"봄",6,"여름",7,"여름",8,"여름",9,"가을",10,"가을",11,"가을",12,"겨울",1,"겨울",2,"겨울")</f>
        <v>겨울</v>
      </c>
      <c r="BD387" t="str">
        <f t="shared" si="228"/>
        <v/>
      </c>
      <c r="BE387" s="6">
        <f>[1]ptemp!$F387</f>
        <v>1</v>
      </c>
      <c r="BF387">
        <f>[1]solar!$E387</f>
        <v>4</v>
      </c>
      <c r="BG387" t="str">
        <f t="shared" si="229"/>
        <v>0</v>
      </c>
      <c r="BH387" s="11"/>
      <c r="BI387">
        <f t="shared" si="230"/>
        <v>5</v>
      </c>
      <c r="BJ387">
        <f t="shared" si="231"/>
        <v>0</v>
      </c>
      <c r="BK387">
        <f t="shared" si="232"/>
        <v>4</v>
      </c>
      <c r="BL387">
        <f t="shared" si="233"/>
        <v>12</v>
      </c>
      <c r="BM387">
        <f t="shared" si="234"/>
        <v>19</v>
      </c>
      <c r="BN387" s="11">
        <v>-3.1</v>
      </c>
      <c r="BO387">
        <f t="shared" ref="BO387:BO450" si="235">IF(BN387&lt;-0.2,1,IF(BN387&lt;3.8,2,IF(BN387&lt;7.3,3,IF(BN387&lt;10.8,4,IF(BN387&lt;14.2,5,IF(BN387&lt;22.6,6,IF(BN387&lt;27.2,7,IF(BN387&lt;29.9,8,IF(BN387&lt;32.9,9,10)))))))))</f>
        <v>1</v>
      </c>
      <c r="CH387" t="s">
        <v>81</v>
      </c>
      <c r="CI387">
        <v>5</v>
      </c>
      <c r="CJ387">
        <v>18</v>
      </c>
    </row>
    <row r="388" spans="1:88" ht="15.6">
      <c r="A388" s="2">
        <v>20220122</v>
      </c>
      <c r="B388" s="2">
        <v>785</v>
      </c>
      <c r="C388" s="2">
        <v>746</v>
      </c>
      <c r="D388" s="2">
        <v>724</v>
      </c>
      <c r="E388" s="2">
        <v>713</v>
      </c>
      <c r="F388" s="2">
        <v>712</v>
      </c>
      <c r="G388" s="2">
        <v>726</v>
      </c>
      <c r="H388" s="2">
        <v>745</v>
      </c>
      <c r="I388" s="2">
        <v>771</v>
      </c>
      <c r="J388" s="2">
        <v>787</v>
      </c>
      <c r="K388" s="2">
        <v>773</v>
      </c>
      <c r="L388" s="2">
        <v>741</v>
      </c>
      <c r="M388" s="2">
        <v>733</v>
      </c>
      <c r="N388" s="2">
        <v>625</v>
      </c>
      <c r="O388" s="2">
        <v>566</v>
      </c>
      <c r="P388" s="2">
        <v>706</v>
      </c>
      <c r="Q388" s="2">
        <v>740</v>
      </c>
      <c r="R388" s="2">
        <v>782</v>
      </c>
      <c r="S388" s="2">
        <v>842</v>
      </c>
      <c r="T388" s="2">
        <v>873</v>
      </c>
      <c r="U388" s="2">
        <v>862</v>
      </c>
      <c r="V388" s="2">
        <v>844</v>
      </c>
      <c r="W388" s="2">
        <v>822</v>
      </c>
      <c r="X388" s="2">
        <v>805</v>
      </c>
      <c r="Y388" s="2">
        <v>795</v>
      </c>
      <c r="AA388" s="4">
        <v>44583</v>
      </c>
      <c r="AB388">
        <f t="shared" si="203"/>
        <v>0.89919816723940438</v>
      </c>
      <c r="AC388">
        <f t="shared" si="204"/>
        <v>0.85452462772050397</v>
      </c>
      <c r="AD388">
        <f t="shared" si="205"/>
        <v>0.82932416953035515</v>
      </c>
      <c r="AE388">
        <f t="shared" si="206"/>
        <v>0.81672394043528063</v>
      </c>
      <c r="AF388">
        <f t="shared" si="207"/>
        <v>0.81557846506300113</v>
      </c>
      <c r="AG388">
        <f t="shared" si="208"/>
        <v>0.83161512027491413</v>
      </c>
      <c r="AH388">
        <f t="shared" si="209"/>
        <v>0.85337915234822448</v>
      </c>
      <c r="AI388">
        <f t="shared" si="210"/>
        <v>0.88316151202749138</v>
      </c>
      <c r="AJ388">
        <f t="shared" si="211"/>
        <v>0.90148911798396336</v>
      </c>
      <c r="AK388">
        <f t="shared" si="212"/>
        <v>0.88545246277205036</v>
      </c>
      <c r="AL388">
        <f t="shared" si="213"/>
        <v>0.84879725085910651</v>
      </c>
      <c r="AM388">
        <f t="shared" si="214"/>
        <v>0.83963344788087058</v>
      </c>
      <c r="AN388">
        <f t="shared" si="215"/>
        <v>0.715922107674685</v>
      </c>
      <c r="AO388">
        <f t="shared" si="216"/>
        <v>0.64833906071019476</v>
      </c>
      <c r="AP388">
        <f t="shared" si="217"/>
        <v>0.80870561282932418</v>
      </c>
      <c r="AQ388">
        <f t="shared" si="218"/>
        <v>0.84765177548682702</v>
      </c>
      <c r="AR388">
        <f t="shared" si="219"/>
        <v>0.8957617411225659</v>
      </c>
      <c r="AS388">
        <f t="shared" si="220"/>
        <v>0.96449026345933564</v>
      </c>
      <c r="AT388">
        <f t="shared" si="221"/>
        <v>1</v>
      </c>
      <c r="AU388">
        <f t="shared" si="222"/>
        <v>0.98739977090492559</v>
      </c>
      <c r="AV388">
        <f t="shared" si="223"/>
        <v>0.96678121420389462</v>
      </c>
      <c r="AW388">
        <f t="shared" si="224"/>
        <v>0.94158075601374569</v>
      </c>
      <c r="AX388">
        <f t="shared" si="225"/>
        <v>0.92210767468499433</v>
      </c>
      <c r="AY388">
        <f t="shared" si="226"/>
        <v>0.9106529209621993</v>
      </c>
      <c r="AZ388">
        <f t="shared" si="227"/>
        <v>0.64833906071019476</v>
      </c>
      <c r="BA388" s="9" t="s">
        <v>39</v>
      </c>
      <c r="BB388" t="str" cm="1">
        <f t="array" ref="BB388">_xlfn.SWITCH(MONTH($AA388),3,"봄",4,"봄",5,"봄",6,"여름",7,"여름",8,"여름",9,"가을",10,"가을",11,"가을",12,"겨울",1,"겨울",2,"겨울")</f>
        <v>겨울</v>
      </c>
      <c r="BD388" t="str">
        <f t="shared" si="228"/>
        <v>휴일</v>
      </c>
      <c r="BE388" s="6">
        <f>[1]ptemp!$F388</f>
        <v>4</v>
      </c>
      <c r="BF388">
        <f>[1]solar!$E388</f>
        <v>5</v>
      </c>
      <c r="BG388" t="str">
        <f t="shared" si="229"/>
        <v>1</v>
      </c>
      <c r="BH388" s="11">
        <v>1.3</v>
      </c>
      <c r="BI388">
        <f t="shared" si="230"/>
        <v>6</v>
      </c>
      <c r="BJ388">
        <f t="shared" si="231"/>
        <v>1</v>
      </c>
      <c r="BK388">
        <f t="shared" si="232"/>
        <v>4</v>
      </c>
      <c r="BL388">
        <f t="shared" si="233"/>
        <v>14</v>
      </c>
      <c r="BM388">
        <f t="shared" si="234"/>
        <v>19</v>
      </c>
      <c r="BN388" s="11">
        <v>5.8</v>
      </c>
      <c r="BO388">
        <f t="shared" si="235"/>
        <v>3</v>
      </c>
      <c r="CH388" t="s">
        <v>81</v>
      </c>
      <c r="CI388">
        <v>5</v>
      </c>
      <c r="CJ388">
        <v>18</v>
      </c>
    </row>
    <row r="389" spans="1:88" ht="15.6">
      <c r="A389" s="2">
        <v>20220123</v>
      </c>
      <c r="B389" s="2">
        <v>746</v>
      </c>
      <c r="C389" s="2">
        <v>712</v>
      </c>
      <c r="D389" s="2">
        <v>690</v>
      </c>
      <c r="E389" s="2">
        <v>678</v>
      </c>
      <c r="F389" s="2">
        <v>681</v>
      </c>
      <c r="G389" s="2">
        <v>697</v>
      </c>
      <c r="H389" s="2">
        <v>717</v>
      </c>
      <c r="I389" s="2">
        <v>737</v>
      </c>
      <c r="J389" s="2">
        <v>764</v>
      </c>
      <c r="K389" s="2">
        <v>749</v>
      </c>
      <c r="L389" s="2">
        <v>714</v>
      </c>
      <c r="M389" s="2">
        <v>703</v>
      </c>
      <c r="N389" s="2">
        <v>692</v>
      </c>
      <c r="O389" s="2">
        <v>707</v>
      </c>
      <c r="P389" s="2">
        <v>702</v>
      </c>
      <c r="Q389" s="2">
        <v>728</v>
      </c>
      <c r="R389" s="2">
        <v>779</v>
      </c>
      <c r="S389" s="2">
        <v>839</v>
      </c>
      <c r="T389" s="2">
        <v>866</v>
      </c>
      <c r="U389" s="2">
        <v>856</v>
      </c>
      <c r="V389" s="2">
        <v>837</v>
      </c>
      <c r="W389" s="2">
        <v>803</v>
      </c>
      <c r="X389" s="2">
        <v>791</v>
      </c>
      <c r="Y389" s="2">
        <v>780</v>
      </c>
      <c r="AA389" s="4">
        <v>44584</v>
      </c>
      <c r="AB389">
        <f t="shared" si="203"/>
        <v>0.86143187066974591</v>
      </c>
      <c r="AC389">
        <f t="shared" si="204"/>
        <v>0.8221709006928406</v>
      </c>
      <c r="AD389">
        <f t="shared" si="205"/>
        <v>0.79676674364896072</v>
      </c>
      <c r="AE389">
        <f t="shared" si="206"/>
        <v>0.78290993071593529</v>
      </c>
      <c r="AF389">
        <f t="shared" si="207"/>
        <v>0.78637413394919164</v>
      </c>
      <c r="AG389">
        <f t="shared" si="208"/>
        <v>0.80484988452655892</v>
      </c>
      <c r="AH389">
        <f t="shared" si="209"/>
        <v>0.82794457274826794</v>
      </c>
      <c r="AI389">
        <f t="shared" si="210"/>
        <v>0.85103926096997695</v>
      </c>
      <c r="AJ389">
        <f t="shared" si="211"/>
        <v>0.88221709006928406</v>
      </c>
      <c r="AK389">
        <f t="shared" si="212"/>
        <v>0.86489607390300227</v>
      </c>
      <c r="AL389">
        <f t="shared" si="213"/>
        <v>0.82448036951501158</v>
      </c>
      <c r="AM389">
        <f t="shared" si="214"/>
        <v>0.81177829099307164</v>
      </c>
      <c r="AN389">
        <f t="shared" si="215"/>
        <v>0.79907621247113159</v>
      </c>
      <c r="AO389">
        <f t="shared" si="216"/>
        <v>0.81639722863741337</v>
      </c>
      <c r="AP389">
        <f t="shared" si="217"/>
        <v>0.81062355658198615</v>
      </c>
      <c r="AQ389">
        <f t="shared" si="218"/>
        <v>0.84064665127020788</v>
      </c>
      <c r="AR389">
        <f t="shared" si="219"/>
        <v>0.89953810623556585</v>
      </c>
      <c r="AS389">
        <f t="shared" si="220"/>
        <v>0.96882217090069289</v>
      </c>
      <c r="AT389">
        <f t="shared" si="221"/>
        <v>1</v>
      </c>
      <c r="AU389">
        <f t="shared" si="222"/>
        <v>0.98845265588914555</v>
      </c>
      <c r="AV389">
        <f t="shared" si="223"/>
        <v>0.96651270207852191</v>
      </c>
      <c r="AW389">
        <f t="shared" si="224"/>
        <v>0.9272517321016166</v>
      </c>
      <c r="AX389">
        <f t="shared" si="225"/>
        <v>0.91339491916859128</v>
      </c>
      <c r="AY389">
        <f t="shared" si="226"/>
        <v>0.90069284064665123</v>
      </c>
      <c r="AZ389">
        <f t="shared" si="227"/>
        <v>0.78290993071593529</v>
      </c>
      <c r="BA389" s="6" t="s">
        <v>40</v>
      </c>
      <c r="BB389" t="str" cm="1">
        <f t="array" ref="BB389">_xlfn.SWITCH(MONTH($AA389),3,"봄",4,"봄",5,"봄",6,"여름",7,"여름",8,"여름",9,"가을",10,"가을",11,"가을",12,"겨울",1,"겨울",2,"겨울")</f>
        <v>겨울</v>
      </c>
      <c r="BD389" t="str">
        <f t="shared" si="228"/>
        <v>휴일</v>
      </c>
      <c r="BE389" s="6">
        <f>[1]ptemp!$F389</f>
        <v>4</v>
      </c>
      <c r="BF389">
        <f>[1]solar!$E389</f>
        <v>2</v>
      </c>
      <c r="BG389" t="str">
        <f t="shared" si="229"/>
        <v>1</v>
      </c>
      <c r="BH389" s="11">
        <v>5.6</v>
      </c>
      <c r="BI389">
        <f t="shared" si="230"/>
        <v>7</v>
      </c>
      <c r="BJ389">
        <f t="shared" si="231"/>
        <v>2</v>
      </c>
      <c r="BK389">
        <f t="shared" si="232"/>
        <v>4</v>
      </c>
      <c r="BL389">
        <f t="shared" si="233"/>
        <v>4</v>
      </c>
      <c r="BM389">
        <f t="shared" si="234"/>
        <v>19</v>
      </c>
      <c r="BN389" s="11">
        <v>6.9</v>
      </c>
      <c r="BO389">
        <f t="shared" si="235"/>
        <v>3</v>
      </c>
      <c r="CH389" t="s">
        <v>81</v>
      </c>
      <c r="CI389">
        <v>5</v>
      </c>
      <c r="CJ389">
        <v>19</v>
      </c>
    </row>
    <row r="390" spans="1:88" ht="15.6">
      <c r="A390" s="2">
        <v>20220124</v>
      </c>
      <c r="B390" s="2">
        <v>738</v>
      </c>
      <c r="C390" s="2">
        <v>703</v>
      </c>
      <c r="D390" s="2">
        <v>678</v>
      </c>
      <c r="E390" s="2">
        <v>666</v>
      </c>
      <c r="F390" s="2">
        <v>667</v>
      </c>
      <c r="G390" s="2">
        <v>687</v>
      </c>
      <c r="H390" s="2">
        <v>724</v>
      </c>
      <c r="I390" s="2">
        <v>773</v>
      </c>
      <c r="J390" s="2">
        <v>813</v>
      </c>
      <c r="K390" s="2">
        <v>791</v>
      </c>
      <c r="L390" s="2">
        <v>794</v>
      </c>
      <c r="M390" s="2">
        <v>797</v>
      </c>
      <c r="N390" s="2">
        <v>751</v>
      </c>
      <c r="O390" s="2">
        <v>733</v>
      </c>
      <c r="P390" s="2">
        <v>744</v>
      </c>
      <c r="Q390" s="2">
        <v>792</v>
      </c>
      <c r="R390" s="2">
        <v>835</v>
      </c>
      <c r="S390" s="2">
        <v>902</v>
      </c>
      <c r="T390" s="2">
        <v>915</v>
      </c>
      <c r="U390" s="2">
        <v>914</v>
      </c>
      <c r="V390" s="2">
        <v>897</v>
      </c>
      <c r="W390" s="2">
        <v>856</v>
      </c>
      <c r="X390" s="2">
        <v>829</v>
      </c>
      <c r="Y390" s="2">
        <v>810</v>
      </c>
      <c r="AA390" s="4">
        <v>44585</v>
      </c>
      <c r="AB390">
        <f t="shared" si="203"/>
        <v>0.80655737704918029</v>
      </c>
      <c r="AC390">
        <f t="shared" si="204"/>
        <v>0.76830601092896178</v>
      </c>
      <c r="AD390">
        <f t="shared" si="205"/>
        <v>0.74098360655737705</v>
      </c>
      <c r="AE390">
        <f t="shared" si="206"/>
        <v>0.72786885245901645</v>
      </c>
      <c r="AF390">
        <f t="shared" si="207"/>
        <v>0.72896174863387975</v>
      </c>
      <c r="AG390">
        <f t="shared" si="208"/>
        <v>0.75081967213114753</v>
      </c>
      <c r="AH390">
        <f t="shared" si="209"/>
        <v>0.79125683060109286</v>
      </c>
      <c r="AI390">
        <f t="shared" si="210"/>
        <v>0.84480874316939891</v>
      </c>
      <c r="AJ390">
        <f t="shared" si="211"/>
        <v>0.88852459016393448</v>
      </c>
      <c r="AK390">
        <f t="shared" si="212"/>
        <v>0.86448087431693987</v>
      </c>
      <c r="AL390">
        <f t="shared" si="213"/>
        <v>0.86775956284153011</v>
      </c>
      <c r="AM390">
        <f t="shared" si="214"/>
        <v>0.87103825136612023</v>
      </c>
      <c r="AN390">
        <f t="shared" si="215"/>
        <v>0.82076502732240442</v>
      </c>
      <c r="AO390">
        <f t="shared" si="216"/>
        <v>0.80109289617486334</v>
      </c>
      <c r="AP390">
        <f t="shared" si="217"/>
        <v>0.81311475409836065</v>
      </c>
      <c r="AQ390">
        <f t="shared" si="218"/>
        <v>0.86557377049180328</v>
      </c>
      <c r="AR390">
        <f t="shared" si="219"/>
        <v>0.91256830601092898</v>
      </c>
      <c r="AS390">
        <f t="shared" si="220"/>
        <v>0.98579234972677598</v>
      </c>
      <c r="AT390">
        <f t="shared" si="221"/>
        <v>1</v>
      </c>
      <c r="AU390">
        <f t="shared" si="222"/>
        <v>0.99890710382513659</v>
      </c>
      <c r="AV390">
        <f t="shared" si="223"/>
        <v>0.98032786885245904</v>
      </c>
      <c r="AW390">
        <f t="shared" si="224"/>
        <v>0.93551912568306006</v>
      </c>
      <c r="AX390">
        <f t="shared" si="225"/>
        <v>0.90601092896174862</v>
      </c>
      <c r="AY390">
        <f t="shared" si="226"/>
        <v>0.88524590163934425</v>
      </c>
      <c r="AZ390">
        <f t="shared" si="227"/>
        <v>0.72786885245901645</v>
      </c>
      <c r="BA390" s="8" t="s">
        <v>34</v>
      </c>
      <c r="BB390" t="str" cm="1">
        <f t="array" ref="BB390">_xlfn.SWITCH(MONTH($AA390),3,"봄",4,"봄",5,"봄",6,"여름",7,"여름",8,"여름",9,"가을",10,"가을",11,"가을",12,"겨울",1,"겨울",2,"겨울")</f>
        <v>겨울</v>
      </c>
      <c r="BD390" t="str">
        <f t="shared" si="228"/>
        <v/>
      </c>
      <c r="BE390" s="6">
        <f>[1]ptemp!$F390</f>
        <v>4</v>
      </c>
      <c r="BF390">
        <f>[1]solar!$E390</f>
        <v>3</v>
      </c>
      <c r="BG390" t="str">
        <f t="shared" si="229"/>
        <v>0</v>
      </c>
      <c r="BH390" s="11"/>
      <c r="BI390">
        <f t="shared" si="230"/>
        <v>1</v>
      </c>
      <c r="BJ390">
        <f t="shared" si="231"/>
        <v>0</v>
      </c>
      <c r="BK390">
        <f t="shared" si="232"/>
        <v>4</v>
      </c>
      <c r="BL390">
        <f t="shared" si="233"/>
        <v>4</v>
      </c>
      <c r="BM390">
        <f t="shared" si="234"/>
        <v>19</v>
      </c>
      <c r="BN390" s="11">
        <v>7</v>
      </c>
      <c r="BO390">
        <f t="shared" si="235"/>
        <v>3</v>
      </c>
      <c r="CH390" t="s">
        <v>81</v>
      </c>
      <c r="CI390">
        <v>5</v>
      </c>
      <c r="CJ390">
        <v>19</v>
      </c>
    </row>
    <row r="391" spans="1:88" ht="15.6">
      <c r="A391" s="2">
        <v>20220125</v>
      </c>
      <c r="B391" s="2">
        <v>755</v>
      </c>
      <c r="C391" s="2">
        <v>711</v>
      </c>
      <c r="D391" s="2">
        <v>689</v>
      </c>
      <c r="E391" s="2">
        <v>677</v>
      </c>
      <c r="F391" s="2">
        <v>680</v>
      </c>
      <c r="G391" s="2">
        <v>695</v>
      </c>
      <c r="H391" s="2">
        <v>727</v>
      </c>
      <c r="I391" s="2">
        <v>777</v>
      </c>
      <c r="J391" s="2">
        <v>855</v>
      </c>
      <c r="K391" s="2">
        <v>875</v>
      </c>
      <c r="L391" s="2">
        <v>866</v>
      </c>
      <c r="M391" s="2">
        <v>848</v>
      </c>
      <c r="N391" s="2">
        <v>817</v>
      </c>
      <c r="O391" s="2">
        <v>840</v>
      </c>
      <c r="P391" s="2">
        <v>837</v>
      </c>
      <c r="Q391" s="2">
        <v>861</v>
      </c>
      <c r="R391" s="2">
        <v>899</v>
      </c>
      <c r="S391" s="2">
        <v>916</v>
      </c>
      <c r="T391" s="2">
        <v>914</v>
      </c>
      <c r="U391" s="2">
        <v>895</v>
      </c>
      <c r="V391" s="2">
        <v>867</v>
      </c>
      <c r="W391" s="2">
        <v>829</v>
      </c>
      <c r="X391" s="2">
        <v>821</v>
      </c>
      <c r="Y391" s="2">
        <v>810</v>
      </c>
      <c r="AA391" s="4">
        <v>44586</v>
      </c>
      <c r="AB391">
        <f t="shared" si="203"/>
        <v>0.82423580786026196</v>
      </c>
      <c r="AC391">
        <f t="shared" si="204"/>
        <v>0.77620087336244536</v>
      </c>
      <c r="AD391">
        <f t="shared" si="205"/>
        <v>0.75218340611353707</v>
      </c>
      <c r="AE391">
        <f t="shared" si="206"/>
        <v>0.73908296943231444</v>
      </c>
      <c r="AF391">
        <f t="shared" si="207"/>
        <v>0.74235807860262004</v>
      </c>
      <c r="AG391">
        <f t="shared" si="208"/>
        <v>0.75873362445414849</v>
      </c>
      <c r="AH391">
        <f t="shared" si="209"/>
        <v>0.79366812227074235</v>
      </c>
      <c r="AI391">
        <f t="shared" si="210"/>
        <v>0.84825327510917026</v>
      </c>
      <c r="AJ391">
        <f t="shared" si="211"/>
        <v>0.93340611353711789</v>
      </c>
      <c r="AK391">
        <f t="shared" si="212"/>
        <v>0.95524017467248912</v>
      </c>
      <c r="AL391">
        <f t="shared" si="213"/>
        <v>0.94541484716157209</v>
      </c>
      <c r="AM391">
        <f t="shared" si="214"/>
        <v>0.92576419213973804</v>
      </c>
      <c r="AN391">
        <f t="shared" si="215"/>
        <v>0.89192139737991272</v>
      </c>
      <c r="AO391">
        <f t="shared" si="216"/>
        <v>0.91703056768558955</v>
      </c>
      <c r="AP391">
        <f t="shared" si="217"/>
        <v>0.91375545851528384</v>
      </c>
      <c r="AQ391">
        <f t="shared" si="218"/>
        <v>0.93995633187772931</v>
      </c>
      <c r="AR391">
        <f t="shared" si="219"/>
        <v>0.98144104803493448</v>
      </c>
      <c r="AS391">
        <f t="shared" si="220"/>
        <v>1</v>
      </c>
      <c r="AT391">
        <f t="shared" si="221"/>
        <v>0.99781659388646293</v>
      </c>
      <c r="AU391">
        <f t="shared" si="222"/>
        <v>0.97707423580786024</v>
      </c>
      <c r="AV391">
        <f t="shared" si="223"/>
        <v>0.94650655021834063</v>
      </c>
      <c r="AW391">
        <f t="shared" si="224"/>
        <v>0.90502183406113534</v>
      </c>
      <c r="AX391">
        <f t="shared" si="225"/>
        <v>0.89628820960698685</v>
      </c>
      <c r="AY391">
        <f t="shared" si="226"/>
        <v>0.88427947598253276</v>
      </c>
      <c r="AZ391">
        <f t="shared" si="227"/>
        <v>0.73908296943231444</v>
      </c>
      <c r="BA391" s="9" t="s">
        <v>35</v>
      </c>
      <c r="BB391" t="str" cm="1">
        <f t="array" ref="BB391">_xlfn.SWITCH(MONTH($AA391),3,"봄",4,"봄",5,"봄",6,"여름",7,"여름",8,"여름",9,"가을",10,"가을",11,"가을",12,"겨울",1,"겨울",2,"겨울")</f>
        <v>겨울</v>
      </c>
      <c r="BD391" t="str">
        <f t="shared" si="228"/>
        <v/>
      </c>
      <c r="BE391" s="6">
        <f>[1]ptemp!$F391</f>
        <v>3</v>
      </c>
      <c r="BF391">
        <f>[1]solar!$E391</f>
        <v>1</v>
      </c>
      <c r="BG391" t="str">
        <f t="shared" si="229"/>
        <v>1</v>
      </c>
      <c r="BH391" s="11">
        <v>3.3</v>
      </c>
      <c r="BI391">
        <f t="shared" si="230"/>
        <v>2</v>
      </c>
      <c r="BJ391">
        <f t="shared" si="231"/>
        <v>0</v>
      </c>
      <c r="BK391">
        <f t="shared" si="232"/>
        <v>4</v>
      </c>
      <c r="BL391">
        <f t="shared" si="233"/>
        <v>4</v>
      </c>
      <c r="BM391">
        <f t="shared" si="234"/>
        <v>18</v>
      </c>
      <c r="BN391" s="11">
        <v>4.9000000000000004</v>
      </c>
      <c r="BO391">
        <f t="shared" si="235"/>
        <v>3</v>
      </c>
      <c r="CH391" t="s">
        <v>81</v>
      </c>
      <c r="CI391">
        <v>5</v>
      </c>
      <c r="CJ391">
        <v>19</v>
      </c>
    </row>
    <row r="392" spans="1:88" ht="15.6">
      <c r="A392" s="2">
        <v>20220126</v>
      </c>
      <c r="B392" s="2">
        <v>761</v>
      </c>
      <c r="C392" s="2">
        <v>731</v>
      </c>
      <c r="D392" s="2">
        <v>703</v>
      </c>
      <c r="E392" s="2">
        <v>689</v>
      </c>
      <c r="F392" s="2">
        <v>698</v>
      </c>
      <c r="G392" s="2">
        <v>733</v>
      </c>
      <c r="H392" s="2">
        <v>776</v>
      </c>
      <c r="I392" s="2">
        <v>827</v>
      </c>
      <c r="J392" s="2">
        <v>825</v>
      </c>
      <c r="K392" s="2">
        <v>756</v>
      </c>
      <c r="L392" s="2">
        <v>717</v>
      </c>
      <c r="M392" s="2">
        <v>678</v>
      </c>
      <c r="N392" s="2">
        <v>634</v>
      </c>
      <c r="O392" s="2">
        <v>660</v>
      </c>
      <c r="P392" s="2">
        <v>723</v>
      </c>
      <c r="Q392" s="2">
        <v>738</v>
      </c>
      <c r="R392" s="2">
        <v>810</v>
      </c>
      <c r="S392" s="2">
        <v>910</v>
      </c>
      <c r="T392" s="2">
        <v>937</v>
      </c>
      <c r="U392" s="2">
        <v>919</v>
      </c>
      <c r="V392" s="2">
        <v>889</v>
      </c>
      <c r="W392" s="2">
        <v>848</v>
      </c>
      <c r="X392" s="2">
        <v>822</v>
      </c>
      <c r="Y392" s="2">
        <v>805</v>
      </c>
      <c r="AA392" s="4">
        <v>44587</v>
      </c>
      <c r="AB392">
        <f t="shared" si="203"/>
        <v>0.81216648879402353</v>
      </c>
      <c r="AC392">
        <f t="shared" si="204"/>
        <v>0.78014941302027752</v>
      </c>
      <c r="AD392">
        <f t="shared" si="205"/>
        <v>0.75026680896478126</v>
      </c>
      <c r="AE392">
        <f t="shared" si="206"/>
        <v>0.73532550693703314</v>
      </c>
      <c r="AF392">
        <f t="shared" si="207"/>
        <v>0.74493062966915691</v>
      </c>
      <c r="AG392">
        <f t="shared" si="208"/>
        <v>0.78228388473852717</v>
      </c>
      <c r="AH392">
        <f t="shared" si="209"/>
        <v>0.82817502668089649</v>
      </c>
      <c r="AI392">
        <f t="shared" si="210"/>
        <v>0.88260405549626464</v>
      </c>
      <c r="AJ392">
        <f t="shared" si="211"/>
        <v>0.88046958377801499</v>
      </c>
      <c r="AK392">
        <f t="shared" si="212"/>
        <v>0.80683030949839918</v>
      </c>
      <c r="AL392">
        <f t="shared" si="213"/>
        <v>0.76520811099252939</v>
      </c>
      <c r="AM392">
        <f t="shared" si="214"/>
        <v>0.7235859124866596</v>
      </c>
      <c r="AN392">
        <f t="shared" si="215"/>
        <v>0.67662753468516545</v>
      </c>
      <c r="AO392">
        <f t="shared" si="216"/>
        <v>0.70437566702241194</v>
      </c>
      <c r="AP392">
        <f t="shared" si="217"/>
        <v>0.77161152614727857</v>
      </c>
      <c r="AQ392">
        <f t="shared" si="218"/>
        <v>0.78762006403415152</v>
      </c>
      <c r="AR392">
        <f t="shared" si="219"/>
        <v>0.86446104589114192</v>
      </c>
      <c r="AS392">
        <f t="shared" si="220"/>
        <v>0.97118463180362857</v>
      </c>
      <c r="AT392">
        <f t="shared" si="221"/>
        <v>1</v>
      </c>
      <c r="AU392">
        <f t="shared" si="222"/>
        <v>0.98078975453575246</v>
      </c>
      <c r="AV392">
        <f t="shared" si="223"/>
        <v>0.94877267876200644</v>
      </c>
      <c r="AW392">
        <f t="shared" si="224"/>
        <v>0.90501600853788688</v>
      </c>
      <c r="AX392">
        <f t="shared" si="225"/>
        <v>0.8772678762006404</v>
      </c>
      <c r="AY392">
        <f t="shared" si="226"/>
        <v>0.85912486659551757</v>
      </c>
      <c r="AZ392">
        <f t="shared" si="227"/>
        <v>0.67662753468516545</v>
      </c>
      <c r="BA392" s="6" t="s">
        <v>36</v>
      </c>
      <c r="BB392" t="str" cm="1">
        <f t="array" ref="BB392">_xlfn.SWITCH(MONTH($AA392),3,"봄",4,"봄",5,"봄",6,"여름",7,"여름",8,"여름",9,"가을",10,"가을",11,"가을",12,"겨울",1,"겨울",2,"겨울")</f>
        <v>겨울</v>
      </c>
      <c r="BD392" t="str">
        <f t="shared" si="228"/>
        <v/>
      </c>
      <c r="BE392" s="6">
        <f>[1]ptemp!$F392</f>
        <v>3</v>
      </c>
      <c r="BF392">
        <f>[1]solar!$E392</f>
        <v>3</v>
      </c>
      <c r="BG392" t="str">
        <f t="shared" si="229"/>
        <v>0</v>
      </c>
      <c r="BH392" s="11"/>
      <c r="BI392">
        <f t="shared" si="230"/>
        <v>3</v>
      </c>
      <c r="BJ392">
        <f t="shared" si="231"/>
        <v>0</v>
      </c>
      <c r="BK392">
        <f t="shared" si="232"/>
        <v>4</v>
      </c>
      <c r="BL392">
        <f t="shared" si="233"/>
        <v>13</v>
      </c>
      <c r="BM392">
        <f t="shared" si="234"/>
        <v>19</v>
      </c>
      <c r="BN392" s="11">
        <v>3.2</v>
      </c>
      <c r="BO392">
        <f t="shared" si="235"/>
        <v>2</v>
      </c>
      <c r="CH392" t="s">
        <v>81</v>
      </c>
      <c r="CI392">
        <v>8</v>
      </c>
      <c r="CJ392">
        <v>19</v>
      </c>
    </row>
    <row r="393" spans="1:88" ht="15.6">
      <c r="A393" s="2">
        <v>20220127</v>
      </c>
      <c r="B393" s="2">
        <v>757</v>
      </c>
      <c r="C393" s="2">
        <v>722</v>
      </c>
      <c r="D393" s="2">
        <v>697</v>
      </c>
      <c r="E393" s="2">
        <v>691</v>
      </c>
      <c r="F393" s="2">
        <v>692</v>
      </c>
      <c r="G393" s="2">
        <v>713</v>
      </c>
      <c r="H393" s="2">
        <v>755</v>
      </c>
      <c r="I393" s="2">
        <v>813</v>
      </c>
      <c r="J393" s="2">
        <v>808</v>
      </c>
      <c r="K393" s="2">
        <v>738</v>
      </c>
      <c r="L393" s="2">
        <v>772</v>
      </c>
      <c r="M393" s="2">
        <v>796</v>
      </c>
      <c r="N393" s="2">
        <v>721</v>
      </c>
      <c r="O393" s="2">
        <v>742</v>
      </c>
      <c r="P393" s="2">
        <v>803</v>
      </c>
      <c r="Q393" s="2">
        <v>726</v>
      </c>
      <c r="R393" s="2">
        <v>769</v>
      </c>
      <c r="S393" s="2">
        <v>903</v>
      </c>
      <c r="T393" s="2">
        <v>941</v>
      </c>
      <c r="U393" s="2">
        <v>941</v>
      </c>
      <c r="V393" s="2">
        <v>920</v>
      </c>
      <c r="W393" s="2">
        <v>879</v>
      </c>
      <c r="X393" s="2">
        <v>855</v>
      </c>
      <c r="Y393" s="2">
        <v>847</v>
      </c>
      <c r="AA393" s="4">
        <v>44588</v>
      </c>
      <c r="AB393">
        <f t="shared" si="203"/>
        <v>0.80446333687566418</v>
      </c>
      <c r="AC393">
        <f t="shared" si="204"/>
        <v>0.76726886291179597</v>
      </c>
      <c r="AD393">
        <f t="shared" si="205"/>
        <v>0.74070138150903297</v>
      </c>
      <c r="AE393">
        <f t="shared" si="206"/>
        <v>0.73432518597236984</v>
      </c>
      <c r="AF393">
        <f t="shared" si="207"/>
        <v>0.73538788522848031</v>
      </c>
      <c r="AG393">
        <f t="shared" si="208"/>
        <v>0.75770456960680133</v>
      </c>
      <c r="AH393">
        <f t="shared" si="209"/>
        <v>0.80233793836344314</v>
      </c>
      <c r="AI393">
        <f t="shared" si="210"/>
        <v>0.8639744952178533</v>
      </c>
      <c r="AJ393">
        <f t="shared" si="211"/>
        <v>0.85866099893730075</v>
      </c>
      <c r="AK393">
        <f t="shared" si="212"/>
        <v>0.78427205100956432</v>
      </c>
      <c r="AL393">
        <f t="shared" si="213"/>
        <v>0.82040382571732196</v>
      </c>
      <c r="AM393">
        <f t="shared" si="214"/>
        <v>0.84590860786397448</v>
      </c>
      <c r="AN393">
        <f t="shared" si="215"/>
        <v>0.76620616365568539</v>
      </c>
      <c r="AO393">
        <f t="shared" si="216"/>
        <v>0.78852284803400641</v>
      </c>
      <c r="AP393">
        <f t="shared" si="217"/>
        <v>0.85334750265674819</v>
      </c>
      <c r="AQ393">
        <f t="shared" si="218"/>
        <v>0.77151965993623806</v>
      </c>
      <c r="AR393">
        <f t="shared" si="219"/>
        <v>0.81721572794899044</v>
      </c>
      <c r="AS393">
        <f t="shared" si="220"/>
        <v>0.95961742826780017</v>
      </c>
      <c r="AT393">
        <f t="shared" si="221"/>
        <v>1</v>
      </c>
      <c r="AU393">
        <f t="shared" si="222"/>
        <v>1</v>
      </c>
      <c r="AV393">
        <f t="shared" si="223"/>
        <v>0.97768331562167909</v>
      </c>
      <c r="AW393">
        <f t="shared" si="224"/>
        <v>0.93411264612114775</v>
      </c>
      <c r="AX393">
        <f t="shared" si="225"/>
        <v>0.90860786397449522</v>
      </c>
      <c r="AY393">
        <f t="shared" si="226"/>
        <v>0.90010626992561105</v>
      </c>
      <c r="AZ393">
        <f t="shared" si="227"/>
        <v>0.73432518597236984</v>
      </c>
      <c r="BA393" s="8" t="s">
        <v>37</v>
      </c>
      <c r="BB393" t="str" cm="1">
        <f t="array" ref="BB393">_xlfn.SWITCH(MONTH($AA393),3,"봄",4,"봄",5,"봄",6,"여름",7,"여름",8,"여름",9,"가을",10,"가을",11,"가을",12,"겨울",1,"겨울",2,"겨울")</f>
        <v>겨울</v>
      </c>
      <c r="BD393" t="str">
        <f t="shared" si="228"/>
        <v/>
      </c>
      <c r="BE393" s="6">
        <f>[1]ptemp!$F393</f>
        <v>2</v>
      </c>
      <c r="BF393">
        <f>[1]solar!$E393</f>
        <v>3</v>
      </c>
      <c r="BG393" t="str">
        <f t="shared" si="229"/>
        <v>0</v>
      </c>
      <c r="BH393" s="11"/>
      <c r="BI393">
        <f t="shared" si="230"/>
        <v>4</v>
      </c>
      <c r="BJ393">
        <f t="shared" si="231"/>
        <v>0</v>
      </c>
      <c r="BK393">
        <f t="shared" si="232"/>
        <v>4</v>
      </c>
      <c r="BL393">
        <f t="shared" si="233"/>
        <v>4</v>
      </c>
      <c r="BM393">
        <f t="shared" si="234"/>
        <v>19</v>
      </c>
      <c r="BN393" s="11">
        <v>1.8</v>
      </c>
      <c r="BO393">
        <f t="shared" si="235"/>
        <v>2</v>
      </c>
      <c r="CH393" t="s">
        <v>81</v>
      </c>
      <c r="CI393">
        <v>5</v>
      </c>
      <c r="CJ393">
        <v>19</v>
      </c>
    </row>
    <row r="394" spans="1:88" ht="15.6">
      <c r="A394" s="2">
        <v>20220128</v>
      </c>
      <c r="B394" s="2">
        <v>806</v>
      </c>
      <c r="C394" s="2">
        <v>765</v>
      </c>
      <c r="D394" s="2">
        <v>752</v>
      </c>
      <c r="E394" s="2">
        <v>738</v>
      </c>
      <c r="F394" s="2">
        <v>745</v>
      </c>
      <c r="G394" s="2">
        <v>755</v>
      </c>
      <c r="H394" s="2">
        <v>787</v>
      </c>
      <c r="I394" s="2">
        <v>835</v>
      </c>
      <c r="J394" s="2">
        <v>876</v>
      </c>
      <c r="K394" s="2">
        <v>764</v>
      </c>
      <c r="L394" s="2">
        <v>673</v>
      </c>
      <c r="M394" s="2">
        <v>636</v>
      </c>
      <c r="N394" s="2">
        <v>651</v>
      </c>
      <c r="O394" s="2">
        <v>623</v>
      </c>
      <c r="P394" s="2">
        <v>673</v>
      </c>
      <c r="Q394" s="2">
        <v>718</v>
      </c>
      <c r="R394" s="2">
        <v>829</v>
      </c>
      <c r="S394" s="2">
        <v>905</v>
      </c>
      <c r="T394" s="2">
        <v>936</v>
      </c>
      <c r="U394" s="2">
        <v>922</v>
      </c>
      <c r="V394" s="2">
        <v>902</v>
      </c>
      <c r="W394" s="2">
        <v>863</v>
      </c>
      <c r="X394" s="2">
        <v>843</v>
      </c>
      <c r="Y394" s="2">
        <v>828</v>
      </c>
      <c r="AA394" s="4">
        <v>44589</v>
      </c>
      <c r="AB394">
        <f t="shared" si="203"/>
        <v>0.86111111111111116</v>
      </c>
      <c r="AC394">
        <f t="shared" si="204"/>
        <v>0.81730769230769229</v>
      </c>
      <c r="AD394">
        <f t="shared" si="205"/>
        <v>0.80341880341880345</v>
      </c>
      <c r="AE394">
        <f t="shared" si="206"/>
        <v>0.78846153846153844</v>
      </c>
      <c r="AF394">
        <f t="shared" si="207"/>
        <v>0.79594017094017089</v>
      </c>
      <c r="AG394">
        <f t="shared" si="208"/>
        <v>0.80662393162393164</v>
      </c>
      <c r="AH394">
        <f t="shared" si="209"/>
        <v>0.84081196581196582</v>
      </c>
      <c r="AI394">
        <f t="shared" si="210"/>
        <v>0.89209401709401714</v>
      </c>
      <c r="AJ394">
        <f t="shared" si="211"/>
        <v>0.9358974358974359</v>
      </c>
      <c r="AK394">
        <f t="shared" si="212"/>
        <v>0.81623931623931623</v>
      </c>
      <c r="AL394">
        <f t="shared" si="213"/>
        <v>0.71901709401709402</v>
      </c>
      <c r="AM394">
        <f t="shared" si="214"/>
        <v>0.67948717948717952</v>
      </c>
      <c r="AN394">
        <f t="shared" si="215"/>
        <v>0.69551282051282048</v>
      </c>
      <c r="AO394">
        <f t="shared" si="216"/>
        <v>0.66559829059829057</v>
      </c>
      <c r="AP394">
        <f t="shared" si="217"/>
        <v>0.71901709401709402</v>
      </c>
      <c r="AQ394">
        <f t="shared" si="218"/>
        <v>0.76709401709401714</v>
      </c>
      <c r="AR394">
        <f t="shared" si="219"/>
        <v>0.88568376068376065</v>
      </c>
      <c r="AS394">
        <f t="shared" si="220"/>
        <v>0.96688034188034189</v>
      </c>
      <c r="AT394">
        <f t="shared" si="221"/>
        <v>1</v>
      </c>
      <c r="AU394">
        <f t="shared" si="222"/>
        <v>0.9850427350427351</v>
      </c>
      <c r="AV394">
        <f t="shared" si="223"/>
        <v>0.96367521367521369</v>
      </c>
      <c r="AW394">
        <f t="shared" si="224"/>
        <v>0.92200854700854706</v>
      </c>
      <c r="AX394">
        <f t="shared" si="225"/>
        <v>0.90064102564102566</v>
      </c>
      <c r="AY394">
        <f t="shared" si="226"/>
        <v>0.88461538461538458</v>
      </c>
      <c r="AZ394">
        <f t="shared" si="227"/>
        <v>0.66559829059829057</v>
      </c>
      <c r="BA394" s="9" t="s">
        <v>38</v>
      </c>
      <c r="BB394" t="str" cm="1">
        <f t="array" ref="BB394">_xlfn.SWITCH(MONTH($AA394),3,"봄",4,"봄",5,"봄",6,"여름",7,"여름",8,"여름",9,"가을",10,"가을",11,"가을",12,"겨울",1,"겨울",2,"겨울")</f>
        <v>겨울</v>
      </c>
      <c r="BD394" t="str">
        <f t="shared" si="228"/>
        <v/>
      </c>
      <c r="BE394" s="6">
        <f>[1]ptemp!$F394</f>
        <v>2</v>
      </c>
      <c r="BF394">
        <f>[1]solar!$E394</f>
        <v>4</v>
      </c>
      <c r="BG394" t="str">
        <f t="shared" si="229"/>
        <v>0</v>
      </c>
      <c r="BH394" s="11"/>
      <c r="BI394">
        <f t="shared" si="230"/>
        <v>5</v>
      </c>
      <c r="BJ394">
        <f t="shared" si="231"/>
        <v>0</v>
      </c>
      <c r="BK394">
        <f t="shared" si="232"/>
        <v>4</v>
      </c>
      <c r="BL394">
        <f t="shared" si="233"/>
        <v>14</v>
      </c>
      <c r="BM394">
        <f t="shared" si="234"/>
        <v>19</v>
      </c>
      <c r="BN394" s="11">
        <v>1</v>
      </c>
      <c r="BO394">
        <f t="shared" si="235"/>
        <v>2</v>
      </c>
      <c r="CH394" t="s">
        <v>81</v>
      </c>
      <c r="CI394">
        <v>5</v>
      </c>
      <c r="CJ394">
        <v>19</v>
      </c>
    </row>
    <row r="395" spans="1:88" ht="15.6">
      <c r="A395" s="2">
        <v>20220129</v>
      </c>
      <c r="B395" s="2">
        <v>784</v>
      </c>
      <c r="C395" s="2">
        <v>748</v>
      </c>
      <c r="D395" s="2">
        <v>730</v>
      </c>
      <c r="E395" s="2">
        <v>717</v>
      </c>
      <c r="F395" s="2">
        <v>718</v>
      </c>
      <c r="G395" s="2">
        <v>732</v>
      </c>
      <c r="H395" s="2">
        <v>758</v>
      </c>
      <c r="I395" s="2">
        <v>784</v>
      </c>
      <c r="J395" s="2">
        <v>814</v>
      </c>
      <c r="K395" s="2">
        <v>792</v>
      </c>
      <c r="L395" s="2">
        <v>697</v>
      </c>
      <c r="M395" s="2">
        <v>656</v>
      </c>
      <c r="N395" s="2">
        <v>639</v>
      </c>
      <c r="O395" s="2">
        <v>650</v>
      </c>
      <c r="P395" s="2">
        <v>649</v>
      </c>
      <c r="Q395" s="2">
        <v>679</v>
      </c>
      <c r="R395" s="2">
        <v>760</v>
      </c>
      <c r="S395" s="2">
        <v>871</v>
      </c>
      <c r="T395" s="2">
        <v>931</v>
      </c>
      <c r="U395" s="2">
        <v>918</v>
      </c>
      <c r="V395" s="2">
        <v>897</v>
      </c>
      <c r="W395" s="2">
        <v>865</v>
      </c>
      <c r="X395" s="2">
        <v>844</v>
      </c>
      <c r="Y395" s="2">
        <v>836</v>
      </c>
      <c r="AA395" s="4">
        <v>44590</v>
      </c>
      <c r="AB395">
        <f t="shared" si="203"/>
        <v>0.84210526315789469</v>
      </c>
      <c r="AC395">
        <f t="shared" si="204"/>
        <v>0.80343716433942003</v>
      </c>
      <c r="AD395">
        <f t="shared" si="205"/>
        <v>0.78410311493018259</v>
      </c>
      <c r="AE395">
        <f t="shared" si="206"/>
        <v>0.77013963480128889</v>
      </c>
      <c r="AF395">
        <f t="shared" si="207"/>
        <v>0.7712137486573577</v>
      </c>
      <c r="AG395">
        <f t="shared" si="208"/>
        <v>0.78625134264232011</v>
      </c>
      <c r="AH395">
        <f t="shared" si="209"/>
        <v>0.8141783029001074</v>
      </c>
      <c r="AI395">
        <f t="shared" si="210"/>
        <v>0.84210526315789469</v>
      </c>
      <c r="AJ395">
        <f t="shared" si="211"/>
        <v>0.87432867883995702</v>
      </c>
      <c r="AK395">
        <f t="shared" si="212"/>
        <v>0.85069817400644465</v>
      </c>
      <c r="AL395">
        <f t="shared" si="213"/>
        <v>0.74865735767991404</v>
      </c>
      <c r="AM395">
        <f t="shared" si="214"/>
        <v>0.70461868958109564</v>
      </c>
      <c r="AN395">
        <f t="shared" si="215"/>
        <v>0.68635875402792701</v>
      </c>
      <c r="AO395">
        <f t="shared" si="216"/>
        <v>0.69817400644468308</v>
      </c>
      <c r="AP395">
        <f t="shared" si="217"/>
        <v>0.69709989258861438</v>
      </c>
      <c r="AQ395">
        <f t="shared" si="218"/>
        <v>0.72932330827067671</v>
      </c>
      <c r="AR395">
        <f t="shared" si="219"/>
        <v>0.81632653061224492</v>
      </c>
      <c r="AS395">
        <f t="shared" si="220"/>
        <v>0.93555316863587545</v>
      </c>
      <c r="AT395">
        <f t="shared" si="221"/>
        <v>1</v>
      </c>
      <c r="AU395">
        <f t="shared" si="222"/>
        <v>0.9860365198711063</v>
      </c>
      <c r="AV395">
        <f t="shared" si="223"/>
        <v>0.96348012889366275</v>
      </c>
      <c r="AW395">
        <f t="shared" si="224"/>
        <v>0.9291084854994629</v>
      </c>
      <c r="AX395">
        <f t="shared" si="225"/>
        <v>0.90655209452201935</v>
      </c>
      <c r="AY395">
        <f t="shared" si="226"/>
        <v>0.89795918367346939</v>
      </c>
      <c r="AZ395">
        <f t="shared" si="227"/>
        <v>0.68635875402792701</v>
      </c>
      <c r="BA395" s="6" t="s">
        <v>39</v>
      </c>
      <c r="BB395" t="str" cm="1">
        <f t="array" ref="BB395">_xlfn.SWITCH(MONTH($AA395),3,"봄",4,"봄",5,"봄",6,"여름",7,"여름",8,"여름",9,"가을",10,"가을",11,"가을",12,"겨울",1,"겨울",2,"겨울")</f>
        <v>겨울</v>
      </c>
      <c r="BD395" t="str">
        <f t="shared" si="228"/>
        <v>휴일</v>
      </c>
      <c r="BE395" s="6">
        <f>[1]ptemp!$F395</f>
        <v>2</v>
      </c>
      <c r="BF395">
        <f>[1]solar!$E395</f>
        <v>3</v>
      </c>
      <c r="BG395" t="str">
        <f t="shared" si="229"/>
        <v>0</v>
      </c>
      <c r="BH395" s="11"/>
      <c r="BI395">
        <f t="shared" si="230"/>
        <v>6</v>
      </c>
      <c r="BJ395">
        <f t="shared" si="231"/>
        <v>1</v>
      </c>
      <c r="BK395">
        <f t="shared" si="232"/>
        <v>4</v>
      </c>
      <c r="BL395">
        <f t="shared" si="233"/>
        <v>13</v>
      </c>
      <c r="BM395">
        <f t="shared" si="234"/>
        <v>19</v>
      </c>
      <c r="BN395" s="11">
        <v>-0.1</v>
      </c>
      <c r="BO395">
        <f t="shared" si="235"/>
        <v>2</v>
      </c>
      <c r="CH395" t="s">
        <v>81</v>
      </c>
      <c r="CI395">
        <v>5</v>
      </c>
      <c r="CJ395">
        <v>19</v>
      </c>
    </row>
    <row r="396" spans="1:88" ht="15.6">
      <c r="A396" s="2">
        <v>20220130</v>
      </c>
      <c r="B396" s="2">
        <v>790</v>
      </c>
      <c r="C396" s="2">
        <v>755</v>
      </c>
      <c r="D396" s="2">
        <v>732</v>
      </c>
      <c r="E396" s="2">
        <v>721</v>
      </c>
      <c r="F396" s="2">
        <v>719</v>
      </c>
      <c r="G396" s="2">
        <v>734</v>
      </c>
      <c r="H396" s="2">
        <v>759</v>
      </c>
      <c r="I396" s="2">
        <v>790</v>
      </c>
      <c r="J396" s="2">
        <v>766</v>
      </c>
      <c r="K396" s="2">
        <v>616</v>
      </c>
      <c r="L396" s="2">
        <v>545</v>
      </c>
      <c r="M396" s="2">
        <v>540</v>
      </c>
      <c r="N396" s="2">
        <v>563</v>
      </c>
      <c r="O396" s="2">
        <v>526</v>
      </c>
      <c r="P396" s="2">
        <v>624</v>
      </c>
      <c r="Q396" s="2">
        <v>634</v>
      </c>
      <c r="R396" s="2">
        <v>706</v>
      </c>
      <c r="S396" s="2">
        <v>864</v>
      </c>
      <c r="T396" s="2">
        <v>932</v>
      </c>
      <c r="U396" s="2">
        <v>934</v>
      </c>
      <c r="V396" s="2">
        <v>922</v>
      </c>
      <c r="W396" s="2">
        <v>894</v>
      </c>
      <c r="X396" s="2">
        <v>890</v>
      </c>
      <c r="Y396" s="2">
        <v>883</v>
      </c>
      <c r="AA396" s="4">
        <v>44591</v>
      </c>
      <c r="AB396">
        <f t="shared" si="203"/>
        <v>0.84582441113490359</v>
      </c>
      <c r="AC396">
        <f t="shared" si="204"/>
        <v>0.80835117773019272</v>
      </c>
      <c r="AD396">
        <f t="shared" si="205"/>
        <v>0.78372591006423986</v>
      </c>
      <c r="AE396">
        <f t="shared" si="206"/>
        <v>0.77194860813704502</v>
      </c>
      <c r="AF396">
        <f t="shared" si="207"/>
        <v>0.76980728051391867</v>
      </c>
      <c r="AG396">
        <f t="shared" si="208"/>
        <v>0.78586723768736622</v>
      </c>
      <c r="AH396">
        <f t="shared" si="209"/>
        <v>0.81263383297644542</v>
      </c>
      <c r="AI396">
        <f t="shared" si="210"/>
        <v>0.84582441113490359</v>
      </c>
      <c r="AJ396">
        <f t="shared" si="211"/>
        <v>0.82012847965738755</v>
      </c>
      <c r="AK396">
        <f t="shared" si="212"/>
        <v>0.65952890792291219</v>
      </c>
      <c r="AL396">
        <f t="shared" si="213"/>
        <v>0.58351177730192716</v>
      </c>
      <c r="AM396">
        <f t="shared" si="214"/>
        <v>0.57815845824411138</v>
      </c>
      <c r="AN396">
        <f t="shared" si="215"/>
        <v>0.60278372591006424</v>
      </c>
      <c r="AO396">
        <f t="shared" si="216"/>
        <v>0.56316916488222701</v>
      </c>
      <c r="AP396">
        <f t="shared" si="217"/>
        <v>0.66809421841541761</v>
      </c>
      <c r="AQ396">
        <f t="shared" si="218"/>
        <v>0.67880085653104927</v>
      </c>
      <c r="AR396">
        <f t="shared" si="219"/>
        <v>0.75588865096359747</v>
      </c>
      <c r="AS396">
        <f t="shared" si="220"/>
        <v>0.92505353319057815</v>
      </c>
      <c r="AT396">
        <f t="shared" si="221"/>
        <v>0.99785867237687365</v>
      </c>
      <c r="AU396">
        <f t="shared" si="222"/>
        <v>1</v>
      </c>
      <c r="AV396">
        <f t="shared" si="223"/>
        <v>0.98715203426124198</v>
      </c>
      <c r="AW396">
        <f t="shared" si="224"/>
        <v>0.95717344753747324</v>
      </c>
      <c r="AX396">
        <f t="shared" si="225"/>
        <v>0.95289079229122053</v>
      </c>
      <c r="AY396">
        <f t="shared" si="226"/>
        <v>0.9453961456102784</v>
      </c>
      <c r="AZ396">
        <f t="shared" si="227"/>
        <v>0.56316916488222701</v>
      </c>
      <c r="BA396" s="8" t="s">
        <v>40</v>
      </c>
      <c r="BB396" t="str" cm="1">
        <f t="array" ref="BB396">_xlfn.SWITCH(MONTH($AA396),3,"봄",4,"봄",5,"봄",6,"여름",7,"여름",8,"여름",9,"가을",10,"가을",11,"가을",12,"겨울",1,"겨울",2,"겨울")</f>
        <v>겨울</v>
      </c>
      <c r="BD396" t="str">
        <f t="shared" si="228"/>
        <v>휴일</v>
      </c>
      <c r="BE396" s="6">
        <f>[1]ptemp!$F396</f>
        <v>2</v>
      </c>
      <c r="BF396">
        <f>[1]solar!$E396</f>
        <v>7</v>
      </c>
      <c r="BG396" t="str">
        <f t="shared" si="229"/>
        <v>0</v>
      </c>
      <c r="BH396" s="11"/>
      <c r="BI396">
        <f t="shared" si="230"/>
        <v>7</v>
      </c>
      <c r="BJ396">
        <f t="shared" si="231"/>
        <v>2</v>
      </c>
      <c r="BK396">
        <f t="shared" si="232"/>
        <v>4</v>
      </c>
      <c r="BL396">
        <f t="shared" si="233"/>
        <v>14</v>
      </c>
      <c r="BM396">
        <f t="shared" si="234"/>
        <v>20</v>
      </c>
      <c r="BN396" s="11">
        <v>-0.5</v>
      </c>
      <c r="BO396">
        <f t="shared" si="235"/>
        <v>1</v>
      </c>
      <c r="CH396" t="s">
        <v>81</v>
      </c>
      <c r="CI396">
        <v>5</v>
      </c>
      <c r="CJ396">
        <v>18</v>
      </c>
    </row>
    <row r="397" spans="1:88" ht="15.6">
      <c r="A397" s="2">
        <v>20220131</v>
      </c>
      <c r="B397" s="2">
        <v>842</v>
      </c>
      <c r="C397" s="2">
        <v>803</v>
      </c>
      <c r="D397" s="2">
        <v>777</v>
      </c>
      <c r="E397" s="2">
        <v>766</v>
      </c>
      <c r="F397" s="2">
        <v>772</v>
      </c>
      <c r="G397" s="2">
        <v>791</v>
      </c>
      <c r="H397" s="2">
        <v>813</v>
      </c>
      <c r="I397" s="2">
        <v>827</v>
      </c>
      <c r="J397" s="2">
        <v>721</v>
      </c>
      <c r="K397" s="2">
        <v>585</v>
      </c>
      <c r="L397" s="2">
        <v>538</v>
      </c>
      <c r="M397" s="2">
        <v>493</v>
      </c>
      <c r="N397" s="2">
        <v>480</v>
      </c>
      <c r="O397" s="2">
        <v>493</v>
      </c>
      <c r="P397" s="2">
        <v>552</v>
      </c>
      <c r="Q397" s="2">
        <v>621</v>
      </c>
      <c r="R397" s="2">
        <v>670</v>
      </c>
      <c r="S397" s="2">
        <v>796</v>
      </c>
      <c r="T397" s="2">
        <v>886</v>
      </c>
      <c r="U397" s="2">
        <v>897</v>
      </c>
      <c r="V397" s="2">
        <v>891</v>
      </c>
      <c r="W397" s="2">
        <v>863</v>
      </c>
      <c r="X397" s="2">
        <v>839</v>
      </c>
      <c r="Y397" s="2">
        <v>830</v>
      </c>
      <c r="AA397" s="4">
        <v>44592</v>
      </c>
      <c r="AB397">
        <f t="shared" si="203"/>
        <v>0.93868450390189517</v>
      </c>
      <c r="AC397">
        <f t="shared" si="204"/>
        <v>0.89520624303232998</v>
      </c>
      <c r="AD397">
        <f t="shared" si="205"/>
        <v>0.86622073578595316</v>
      </c>
      <c r="AE397">
        <f t="shared" si="206"/>
        <v>0.85395763656633217</v>
      </c>
      <c r="AF397">
        <f t="shared" si="207"/>
        <v>0.8606465997770345</v>
      </c>
      <c r="AG397">
        <f t="shared" si="208"/>
        <v>0.88182831661092531</v>
      </c>
      <c r="AH397">
        <f t="shared" si="209"/>
        <v>0.90635451505016718</v>
      </c>
      <c r="AI397">
        <f t="shared" si="210"/>
        <v>0.92196209587513933</v>
      </c>
      <c r="AJ397">
        <f t="shared" si="211"/>
        <v>0.80379041248606464</v>
      </c>
      <c r="AK397">
        <f t="shared" si="212"/>
        <v>0.65217391304347827</v>
      </c>
      <c r="AL397">
        <f t="shared" si="213"/>
        <v>0.59977703455964326</v>
      </c>
      <c r="AM397">
        <f t="shared" si="214"/>
        <v>0.54960981047937574</v>
      </c>
      <c r="AN397">
        <f t="shared" si="215"/>
        <v>0.53511705685618727</v>
      </c>
      <c r="AO397">
        <f t="shared" si="216"/>
        <v>0.54960981047937574</v>
      </c>
      <c r="AP397">
        <f t="shared" si="217"/>
        <v>0.61538461538461542</v>
      </c>
      <c r="AQ397">
        <f t="shared" si="218"/>
        <v>0.69230769230769229</v>
      </c>
      <c r="AR397">
        <f t="shared" si="219"/>
        <v>0.74693422519509478</v>
      </c>
      <c r="AS397">
        <f t="shared" si="220"/>
        <v>0.88740245261984396</v>
      </c>
      <c r="AT397">
        <f t="shared" si="221"/>
        <v>0.98773690078037901</v>
      </c>
      <c r="AU397">
        <f t="shared" si="222"/>
        <v>1</v>
      </c>
      <c r="AV397">
        <f t="shared" si="223"/>
        <v>0.99331103678929766</v>
      </c>
      <c r="AW397">
        <f t="shared" si="224"/>
        <v>0.96209587513935335</v>
      </c>
      <c r="AX397">
        <f t="shared" si="225"/>
        <v>0.935340022296544</v>
      </c>
      <c r="AY397">
        <f t="shared" si="226"/>
        <v>0.9253065774804905</v>
      </c>
      <c r="AZ397">
        <f t="shared" si="227"/>
        <v>0.53511705685618727</v>
      </c>
      <c r="BA397" s="9" t="s">
        <v>34</v>
      </c>
      <c r="BB397" t="str" cm="1">
        <f t="array" ref="BB397">_xlfn.SWITCH(MONTH($AA397),3,"봄",4,"봄",5,"봄",6,"여름",7,"여름",8,"여름",9,"가을",10,"가을",11,"가을",12,"겨울",1,"겨울",2,"겨울")</f>
        <v>겨울</v>
      </c>
      <c r="BC397" s="10" t="s">
        <v>41</v>
      </c>
      <c r="BD397" t="str">
        <f t="shared" si="228"/>
        <v>휴일</v>
      </c>
      <c r="BE397" s="6">
        <f>[1]ptemp!$F397</f>
        <v>2</v>
      </c>
      <c r="BF397">
        <f>[1]solar!$E397</f>
        <v>6</v>
      </c>
      <c r="BG397" t="str">
        <f t="shared" si="229"/>
        <v>0</v>
      </c>
      <c r="BH397" s="11"/>
      <c r="BI397">
        <f t="shared" si="230"/>
        <v>1</v>
      </c>
      <c r="BJ397">
        <f t="shared" si="231"/>
        <v>3</v>
      </c>
      <c r="BK397">
        <f t="shared" si="232"/>
        <v>4</v>
      </c>
      <c r="BL397">
        <f t="shared" si="233"/>
        <v>13</v>
      </c>
      <c r="BM397">
        <f t="shared" si="234"/>
        <v>20</v>
      </c>
      <c r="BN397" s="11">
        <v>0</v>
      </c>
      <c r="BO397">
        <f t="shared" si="235"/>
        <v>2</v>
      </c>
      <c r="CH397" t="s">
        <v>81</v>
      </c>
      <c r="CI397">
        <v>5</v>
      </c>
      <c r="CJ397">
        <v>19</v>
      </c>
    </row>
    <row r="398" spans="1:88" ht="15.6">
      <c r="A398" s="2">
        <v>20220201</v>
      </c>
      <c r="B398" s="2">
        <v>789</v>
      </c>
      <c r="C398" s="2">
        <v>745</v>
      </c>
      <c r="D398" s="2">
        <v>713</v>
      </c>
      <c r="E398" s="2">
        <v>697</v>
      </c>
      <c r="F398" s="2">
        <v>700</v>
      </c>
      <c r="G398" s="2">
        <v>706</v>
      </c>
      <c r="H398" s="2">
        <v>742</v>
      </c>
      <c r="I398" s="2">
        <v>770</v>
      </c>
      <c r="J398" s="2">
        <v>711</v>
      </c>
      <c r="K398" s="2">
        <v>579</v>
      </c>
      <c r="L398" s="2">
        <v>539</v>
      </c>
      <c r="M398" s="2">
        <v>508</v>
      </c>
      <c r="N398" s="2">
        <v>473</v>
      </c>
      <c r="O398" s="2">
        <v>499</v>
      </c>
      <c r="P398" s="2">
        <v>526</v>
      </c>
      <c r="Q398" s="2">
        <v>562</v>
      </c>
      <c r="R398" s="2">
        <v>646</v>
      </c>
      <c r="S398" s="2">
        <v>758</v>
      </c>
      <c r="T398" s="2">
        <v>831</v>
      </c>
      <c r="U398" s="2">
        <v>842</v>
      </c>
      <c r="V398" s="2">
        <v>847</v>
      </c>
      <c r="W398" s="2">
        <v>838</v>
      </c>
      <c r="X398" s="2">
        <v>833</v>
      </c>
      <c r="Y398" s="2">
        <v>833</v>
      </c>
      <c r="AA398" s="4">
        <v>44593</v>
      </c>
      <c r="AB398">
        <f t="shared" si="203"/>
        <v>0.93152302243211338</v>
      </c>
      <c r="AC398">
        <f t="shared" si="204"/>
        <v>0.87957497048406141</v>
      </c>
      <c r="AD398">
        <f t="shared" si="205"/>
        <v>0.84179456906729633</v>
      </c>
      <c r="AE398">
        <f t="shared" si="206"/>
        <v>0.82290436835891378</v>
      </c>
      <c r="AF398">
        <f t="shared" si="207"/>
        <v>0.82644628099173556</v>
      </c>
      <c r="AG398">
        <f t="shared" si="208"/>
        <v>0.833530106257379</v>
      </c>
      <c r="AH398">
        <f t="shared" si="209"/>
        <v>0.87603305785123964</v>
      </c>
      <c r="AI398">
        <f t="shared" si="210"/>
        <v>0.90909090909090906</v>
      </c>
      <c r="AJ398">
        <f t="shared" si="211"/>
        <v>0.83943329397874855</v>
      </c>
      <c r="AK398">
        <f t="shared" si="212"/>
        <v>0.68358913813459266</v>
      </c>
      <c r="AL398">
        <f t="shared" si="213"/>
        <v>0.63636363636363635</v>
      </c>
      <c r="AM398">
        <f t="shared" si="214"/>
        <v>0.59976387249114527</v>
      </c>
      <c r="AN398">
        <f t="shared" si="215"/>
        <v>0.55844155844155841</v>
      </c>
      <c r="AO398">
        <f t="shared" si="216"/>
        <v>0.58913813459268005</v>
      </c>
      <c r="AP398">
        <f t="shared" si="217"/>
        <v>0.62101534828807559</v>
      </c>
      <c r="AQ398">
        <f t="shared" si="218"/>
        <v>0.66351829988193622</v>
      </c>
      <c r="AR398">
        <f t="shared" si="219"/>
        <v>0.76269185360094449</v>
      </c>
      <c r="AS398">
        <f t="shared" si="220"/>
        <v>0.89492325855962218</v>
      </c>
      <c r="AT398">
        <f t="shared" si="221"/>
        <v>0.98110979929161746</v>
      </c>
      <c r="AU398">
        <f t="shared" si="222"/>
        <v>0.99409681227863045</v>
      </c>
      <c r="AV398">
        <f t="shared" si="223"/>
        <v>1</v>
      </c>
      <c r="AW398">
        <f t="shared" si="224"/>
        <v>0.98937426210153478</v>
      </c>
      <c r="AX398">
        <f t="shared" si="225"/>
        <v>0.98347107438016534</v>
      </c>
      <c r="AY398">
        <f t="shared" si="226"/>
        <v>0.98347107438016534</v>
      </c>
      <c r="AZ398">
        <f t="shared" si="227"/>
        <v>0.55844155844155841</v>
      </c>
      <c r="BA398" s="6" t="s">
        <v>35</v>
      </c>
      <c r="BB398" t="str" cm="1">
        <f t="array" ref="BB398">_xlfn.SWITCH(MONTH($AA398),3,"봄",4,"봄",5,"봄",6,"여름",7,"여름",8,"여름",9,"가을",10,"가을",11,"가을",12,"겨울",1,"겨울",2,"겨울")</f>
        <v>겨울</v>
      </c>
      <c r="BC398" s="10" t="s">
        <v>41</v>
      </c>
      <c r="BD398" t="str">
        <f t="shared" si="228"/>
        <v>휴일</v>
      </c>
      <c r="BE398" s="6">
        <f>[1]ptemp!$F398</f>
        <v>2</v>
      </c>
      <c r="BF398">
        <f>[1]solar!$E398</f>
        <v>4</v>
      </c>
      <c r="BG398" t="str">
        <f t="shared" si="229"/>
        <v>0</v>
      </c>
      <c r="BH398" s="11"/>
      <c r="BI398">
        <f t="shared" si="230"/>
        <v>2</v>
      </c>
      <c r="BJ398">
        <f t="shared" si="231"/>
        <v>3</v>
      </c>
      <c r="BK398">
        <f t="shared" si="232"/>
        <v>4</v>
      </c>
      <c r="BL398">
        <f t="shared" si="233"/>
        <v>13</v>
      </c>
      <c r="BM398">
        <f t="shared" si="234"/>
        <v>21</v>
      </c>
      <c r="BN398" s="11">
        <v>0.8</v>
      </c>
      <c r="BO398">
        <f t="shared" si="235"/>
        <v>2</v>
      </c>
      <c r="CH398" t="s">
        <v>81</v>
      </c>
      <c r="CI398">
        <v>5</v>
      </c>
      <c r="CJ398">
        <v>19</v>
      </c>
    </row>
    <row r="399" spans="1:88" ht="15.6">
      <c r="A399" s="2">
        <v>20220202</v>
      </c>
      <c r="B399" s="2">
        <v>799</v>
      </c>
      <c r="C399" s="2">
        <v>768</v>
      </c>
      <c r="D399" s="2">
        <v>746</v>
      </c>
      <c r="E399" s="2">
        <v>735</v>
      </c>
      <c r="F399" s="2">
        <v>735</v>
      </c>
      <c r="G399" s="2">
        <v>742</v>
      </c>
      <c r="H399" s="2">
        <v>751</v>
      </c>
      <c r="I399" s="2">
        <v>749</v>
      </c>
      <c r="J399" s="2">
        <v>729</v>
      </c>
      <c r="K399" s="2">
        <v>670</v>
      </c>
      <c r="L399" s="2">
        <v>635</v>
      </c>
      <c r="M399" s="2">
        <v>637</v>
      </c>
      <c r="N399" s="2">
        <v>577</v>
      </c>
      <c r="O399" s="2">
        <v>612</v>
      </c>
      <c r="P399" s="2">
        <v>555</v>
      </c>
      <c r="Q399" s="2">
        <v>630</v>
      </c>
      <c r="R399" s="2">
        <v>735</v>
      </c>
      <c r="S399" s="2">
        <v>818</v>
      </c>
      <c r="T399" s="2">
        <v>877</v>
      </c>
      <c r="U399" s="2">
        <v>872</v>
      </c>
      <c r="V399" s="2">
        <v>855</v>
      </c>
      <c r="W399" s="2">
        <v>828</v>
      </c>
      <c r="X399" s="2">
        <v>814</v>
      </c>
      <c r="Y399" s="2">
        <v>805</v>
      </c>
      <c r="AA399" s="4">
        <v>44594</v>
      </c>
      <c r="AB399">
        <f t="shared" si="203"/>
        <v>0.91106043329532493</v>
      </c>
      <c r="AC399">
        <f t="shared" si="204"/>
        <v>0.87571265678449262</v>
      </c>
      <c r="AD399">
        <f t="shared" si="205"/>
        <v>0.8506271379703535</v>
      </c>
      <c r="AE399">
        <f t="shared" si="206"/>
        <v>0.83808437856328388</v>
      </c>
      <c r="AF399">
        <f t="shared" si="207"/>
        <v>0.83808437856328388</v>
      </c>
      <c r="AG399">
        <f t="shared" si="208"/>
        <v>0.84606613454960089</v>
      </c>
      <c r="AH399">
        <f t="shared" si="209"/>
        <v>0.8563283922462942</v>
      </c>
      <c r="AI399">
        <f t="shared" si="210"/>
        <v>0.8540478905359179</v>
      </c>
      <c r="AJ399">
        <f t="shared" si="211"/>
        <v>0.83124287343215508</v>
      </c>
      <c r="AK399">
        <f t="shared" si="212"/>
        <v>0.76396807297605474</v>
      </c>
      <c r="AL399">
        <f t="shared" si="213"/>
        <v>0.72405929304446981</v>
      </c>
      <c r="AM399">
        <f t="shared" si="214"/>
        <v>0.72633979475484611</v>
      </c>
      <c r="AN399">
        <f t="shared" si="215"/>
        <v>0.65792474344355756</v>
      </c>
      <c r="AO399">
        <f t="shared" si="216"/>
        <v>0.69783352337514248</v>
      </c>
      <c r="AP399">
        <f t="shared" si="217"/>
        <v>0.63283922462941844</v>
      </c>
      <c r="AQ399">
        <f t="shared" si="218"/>
        <v>0.71835803876852911</v>
      </c>
      <c r="AR399">
        <f t="shared" si="219"/>
        <v>0.83808437856328388</v>
      </c>
      <c r="AS399">
        <f t="shared" si="220"/>
        <v>0.93272519954389965</v>
      </c>
      <c r="AT399">
        <f t="shared" si="221"/>
        <v>1</v>
      </c>
      <c r="AU399">
        <f t="shared" si="222"/>
        <v>0.9942987457240593</v>
      </c>
      <c r="AV399">
        <f t="shared" si="223"/>
        <v>0.97491448118586088</v>
      </c>
      <c r="AW399">
        <f t="shared" si="224"/>
        <v>0.94412770809578106</v>
      </c>
      <c r="AX399">
        <f t="shared" si="225"/>
        <v>0.92816419612314705</v>
      </c>
      <c r="AY399">
        <f t="shared" si="226"/>
        <v>0.91790193842645385</v>
      </c>
      <c r="AZ399">
        <f t="shared" si="227"/>
        <v>0.63283922462941844</v>
      </c>
      <c r="BA399" s="8" t="s">
        <v>36</v>
      </c>
      <c r="BB399" t="str" cm="1">
        <f t="array" ref="BB399">_xlfn.SWITCH(MONTH($AA399),3,"봄",4,"봄",5,"봄",6,"여름",7,"여름",8,"여름",9,"가을",10,"가을",11,"가을",12,"겨울",1,"겨울",2,"겨울")</f>
        <v>겨울</v>
      </c>
      <c r="BC399" s="10" t="s">
        <v>41</v>
      </c>
      <c r="BD399" t="str">
        <f t="shared" si="228"/>
        <v>휴일</v>
      </c>
      <c r="BE399" s="6">
        <f>[1]ptemp!$F399</f>
        <v>2</v>
      </c>
      <c r="BF399">
        <f>[1]solar!$E399</f>
        <v>3</v>
      </c>
      <c r="BG399" t="str">
        <f t="shared" si="229"/>
        <v>0</v>
      </c>
      <c r="BH399" s="11"/>
      <c r="BI399">
        <f t="shared" si="230"/>
        <v>3</v>
      </c>
      <c r="BJ399">
        <f t="shared" si="231"/>
        <v>3</v>
      </c>
      <c r="BK399">
        <f t="shared" si="232"/>
        <v>4</v>
      </c>
      <c r="BL399">
        <f t="shared" si="233"/>
        <v>15</v>
      </c>
      <c r="BM399">
        <f t="shared" si="234"/>
        <v>19</v>
      </c>
      <c r="BN399" s="11">
        <v>0.3</v>
      </c>
      <c r="BO399">
        <f t="shared" si="235"/>
        <v>2</v>
      </c>
      <c r="CH399" t="s">
        <v>81</v>
      </c>
      <c r="CI399">
        <v>5</v>
      </c>
      <c r="CJ399">
        <v>20</v>
      </c>
    </row>
    <row r="400" spans="1:88" ht="15.6">
      <c r="A400" s="2">
        <v>20220203</v>
      </c>
      <c r="B400" s="2">
        <v>765</v>
      </c>
      <c r="C400" s="2">
        <v>732</v>
      </c>
      <c r="D400" s="2">
        <v>718</v>
      </c>
      <c r="E400" s="2">
        <v>708</v>
      </c>
      <c r="F400" s="2">
        <v>709</v>
      </c>
      <c r="G400" s="2">
        <v>727</v>
      </c>
      <c r="H400" s="2">
        <v>765</v>
      </c>
      <c r="I400" s="2">
        <v>818</v>
      </c>
      <c r="J400" s="2">
        <v>832</v>
      </c>
      <c r="K400" s="2">
        <v>814</v>
      </c>
      <c r="L400" s="2">
        <v>746</v>
      </c>
      <c r="M400" s="2">
        <v>644</v>
      </c>
      <c r="N400" s="2">
        <v>599</v>
      </c>
      <c r="O400" s="2">
        <v>713</v>
      </c>
      <c r="P400" s="2">
        <v>784</v>
      </c>
      <c r="Q400" s="2">
        <v>803</v>
      </c>
      <c r="R400" s="2">
        <v>866</v>
      </c>
      <c r="S400" s="2">
        <v>931</v>
      </c>
      <c r="T400" s="2">
        <v>962</v>
      </c>
      <c r="U400" s="2">
        <v>960</v>
      </c>
      <c r="V400" s="2">
        <v>942</v>
      </c>
      <c r="W400" s="2">
        <v>898</v>
      </c>
      <c r="X400" s="2">
        <v>890</v>
      </c>
      <c r="Y400" s="2">
        <v>882</v>
      </c>
      <c r="AA400" s="4">
        <v>44595</v>
      </c>
      <c r="AB400">
        <f t="shared" si="203"/>
        <v>0.79521829521829523</v>
      </c>
      <c r="AC400">
        <f t="shared" si="204"/>
        <v>0.76091476091476096</v>
      </c>
      <c r="AD400">
        <f t="shared" si="205"/>
        <v>0.74636174636174635</v>
      </c>
      <c r="AE400">
        <f t="shared" si="206"/>
        <v>0.73596673596673601</v>
      </c>
      <c r="AF400">
        <f t="shared" si="207"/>
        <v>0.73700623700623702</v>
      </c>
      <c r="AG400">
        <f t="shared" si="208"/>
        <v>0.75571725571725568</v>
      </c>
      <c r="AH400">
        <f t="shared" si="209"/>
        <v>0.79521829521829523</v>
      </c>
      <c r="AI400">
        <f t="shared" si="210"/>
        <v>0.8503118503118503</v>
      </c>
      <c r="AJ400">
        <f t="shared" si="211"/>
        <v>0.86486486486486491</v>
      </c>
      <c r="AK400">
        <f t="shared" si="212"/>
        <v>0.84615384615384615</v>
      </c>
      <c r="AL400">
        <f t="shared" si="213"/>
        <v>0.77546777546777546</v>
      </c>
      <c r="AM400">
        <f t="shared" si="214"/>
        <v>0.66943866943866948</v>
      </c>
      <c r="AN400">
        <f t="shared" si="215"/>
        <v>0.62266112266112261</v>
      </c>
      <c r="AO400">
        <f t="shared" si="216"/>
        <v>0.74116424116424118</v>
      </c>
      <c r="AP400">
        <f t="shared" si="217"/>
        <v>0.81496881496881501</v>
      </c>
      <c r="AQ400">
        <f t="shared" si="218"/>
        <v>0.83471933471933468</v>
      </c>
      <c r="AR400">
        <f t="shared" si="219"/>
        <v>0.9002079002079002</v>
      </c>
      <c r="AS400">
        <f t="shared" si="220"/>
        <v>0.96777546777546775</v>
      </c>
      <c r="AT400">
        <f t="shared" si="221"/>
        <v>1</v>
      </c>
      <c r="AU400">
        <f t="shared" si="222"/>
        <v>0.99792099792099798</v>
      </c>
      <c r="AV400">
        <f t="shared" si="223"/>
        <v>0.97920997920997921</v>
      </c>
      <c r="AW400">
        <f t="shared" si="224"/>
        <v>0.93347193347193347</v>
      </c>
      <c r="AX400">
        <f t="shared" si="225"/>
        <v>0.92515592515592515</v>
      </c>
      <c r="AY400">
        <f t="shared" si="226"/>
        <v>0.91683991683991684</v>
      </c>
      <c r="AZ400">
        <f t="shared" si="227"/>
        <v>0.62266112266112261</v>
      </c>
      <c r="BA400" s="9" t="s">
        <v>37</v>
      </c>
      <c r="BB400" t="str" cm="1">
        <f t="array" ref="BB400">_xlfn.SWITCH(MONTH($AA400),3,"봄",4,"봄",5,"봄",6,"여름",7,"여름",8,"여름",9,"가을",10,"가을",11,"가을",12,"겨울",1,"겨울",2,"겨울")</f>
        <v>겨울</v>
      </c>
      <c r="BD400" t="str">
        <f t="shared" si="228"/>
        <v/>
      </c>
      <c r="BE400" s="6">
        <f>[1]ptemp!$F400</f>
        <v>2</v>
      </c>
      <c r="BF400">
        <f>[1]solar!$E400</f>
        <v>4</v>
      </c>
      <c r="BG400" t="str">
        <f t="shared" si="229"/>
        <v>0</v>
      </c>
      <c r="BH400" s="11"/>
      <c r="BI400">
        <f t="shared" si="230"/>
        <v>4</v>
      </c>
      <c r="BJ400">
        <f t="shared" si="231"/>
        <v>0</v>
      </c>
      <c r="BK400">
        <f t="shared" si="232"/>
        <v>4</v>
      </c>
      <c r="BL400">
        <f t="shared" si="233"/>
        <v>13</v>
      </c>
      <c r="BM400">
        <f t="shared" si="234"/>
        <v>19</v>
      </c>
      <c r="BN400" s="11">
        <v>-0.8</v>
      </c>
      <c r="BO400">
        <f t="shared" si="235"/>
        <v>1</v>
      </c>
      <c r="CH400" t="s">
        <v>81</v>
      </c>
      <c r="CI400">
        <v>5</v>
      </c>
      <c r="CJ400">
        <v>19</v>
      </c>
    </row>
    <row r="401" spans="1:88" ht="15.6">
      <c r="A401" s="2">
        <v>20220204</v>
      </c>
      <c r="B401" s="2">
        <v>828</v>
      </c>
      <c r="C401" s="2">
        <v>791</v>
      </c>
      <c r="D401" s="2">
        <v>773</v>
      </c>
      <c r="E401" s="2">
        <v>776</v>
      </c>
      <c r="F401" s="2">
        <v>788</v>
      </c>
      <c r="G401" s="2">
        <v>813</v>
      </c>
      <c r="H401" s="2">
        <v>845</v>
      </c>
      <c r="I401" s="2">
        <v>889</v>
      </c>
      <c r="J401" s="2">
        <v>845</v>
      </c>
      <c r="K401" s="2">
        <v>739</v>
      </c>
      <c r="L401" s="2">
        <v>710</v>
      </c>
      <c r="M401" s="2">
        <v>715</v>
      </c>
      <c r="N401" s="2">
        <v>703</v>
      </c>
      <c r="O401" s="2">
        <v>727</v>
      </c>
      <c r="P401" s="2">
        <v>781</v>
      </c>
      <c r="Q401" s="2">
        <v>826</v>
      </c>
      <c r="R401" s="2">
        <v>867</v>
      </c>
      <c r="S401" s="2">
        <v>938</v>
      </c>
      <c r="T401" s="2">
        <v>968</v>
      </c>
      <c r="U401" s="2">
        <v>948</v>
      </c>
      <c r="V401" s="2">
        <v>925</v>
      </c>
      <c r="W401" s="2">
        <v>893</v>
      </c>
      <c r="X401" s="2">
        <v>881</v>
      </c>
      <c r="Y401" s="2">
        <v>867</v>
      </c>
      <c r="AA401" s="4">
        <v>44596</v>
      </c>
      <c r="AB401">
        <f t="shared" si="203"/>
        <v>0.85537190082644632</v>
      </c>
      <c r="AC401">
        <f t="shared" si="204"/>
        <v>0.81714876033057848</v>
      </c>
      <c r="AD401">
        <f t="shared" si="205"/>
        <v>0.79855371900826444</v>
      </c>
      <c r="AE401">
        <f t="shared" si="206"/>
        <v>0.80165289256198347</v>
      </c>
      <c r="AF401">
        <f t="shared" si="207"/>
        <v>0.81404958677685946</v>
      </c>
      <c r="AG401">
        <f t="shared" si="208"/>
        <v>0.83987603305785119</v>
      </c>
      <c r="AH401">
        <f t="shared" si="209"/>
        <v>0.87293388429752061</v>
      </c>
      <c r="AI401">
        <f t="shared" si="210"/>
        <v>0.91838842975206614</v>
      </c>
      <c r="AJ401">
        <f t="shared" si="211"/>
        <v>0.87293388429752061</v>
      </c>
      <c r="AK401">
        <f t="shared" si="212"/>
        <v>0.76342975206611574</v>
      </c>
      <c r="AL401">
        <f t="shared" si="213"/>
        <v>0.73347107438016534</v>
      </c>
      <c r="AM401">
        <f t="shared" si="214"/>
        <v>0.73863636363636365</v>
      </c>
      <c r="AN401">
        <f t="shared" si="215"/>
        <v>0.72623966942148765</v>
      </c>
      <c r="AO401">
        <f t="shared" si="216"/>
        <v>0.75103305785123964</v>
      </c>
      <c r="AP401">
        <f t="shared" si="217"/>
        <v>0.80681818181818177</v>
      </c>
      <c r="AQ401">
        <f t="shared" si="218"/>
        <v>0.85330578512396693</v>
      </c>
      <c r="AR401">
        <f t="shared" si="219"/>
        <v>0.89566115702479343</v>
      </c>
      <c r="AS401">
        <f t="shared" si="220"/>
        <v>0.96900826446280997</v>
      </c>
      <c r="AT401">
        <f t="shared" si="221"/>
        <v>1</v>
      </c>
      <c r="AU401">
        <f t="shared" si="222"/>
        <v>0.97933884297520657</v>
      </c>
      <c r="AV401">
        <f t="shared" si="223"/>
        <v>0.95557851239669422</v>
      </c>
      <c r="AW401">
        <f t="shared" si="224"/>
        <v>0.9225206611570248</v>
      </c>
      <c r="AX401">
        <f t="shared" si="225"/>
        <v>0.91012396694214881</v>
      </c>
      <c r="AY401">
        <f t="shared" si="226"/>
        <v>0.89566115702479343</v>
      </c>
      <c r="AZ401">
        <f t="shared" si="227"/>
        <v>0.72623966942148765</v>
      </c>
      <c r="BA401" s="6" t="s">
        <v>38</v>
      </c>
      <c r="BB401" t="str" cm="1">
        <f t="array" ref="BB401">_xlfn.SWITCH(MONTH($AA401),3,"봄",4,"봄",5,"봄",6,"여름",7,"여름",8,"여름",9,"가을",10,"가을",11,"가을",12,"겨울",1,"겨울",2,"겨울")</f>
        <v>겨울</v>
      </c>
      <c r="BD401" t="str">
        <f t="shared" si="228"/>
        <v/>
      </c>
      <c r="BE401" s="6">
        <f>[1]ptemp!$F401</f>
        <v>2</v>
      </c>
      <c r="BF401">
        <f>[1]solar!$E401</f>
        <v>3</v>
      </c>
      <c r="BG401" t="str">
        <f t="shared" si="229"/>
        <v>0</v>
      </c>
      <c r="BH401" s="11"/>
      <c r="BI401">
        <f t="shared" si="230"/>
        <v>5</v>
      </c>
      <c r="BJ401">
        <f t="shared" si="231"/>
        <v>0</v>
      </c>
      <c r="BK401">
        <f t="shared" si="232"/>
        <v>4</v>
      </c>
      <c r="BL401">
        <f t="shared" si="233"/>
        <v>13</v>
      </c>
      <c r="BM401">
        <f t="shared" si="234"/>
        <v>19</v>
      </c>
      <c r="BN401" s="11">
        <v>-2.8</v>
      </c>
      <c r="BO401">
        <f t="shared" si="235"/>
        <v>1</v>
      </c>
      <c r="CH401" t="s">
        <v>81</v>
      </c>
      <c r="CI401">
        <v>8</v>
      </c>
      <c r="CJ401">
        <v>20</v>
      </c>
    </row>
    <row r="402" spans="1:88" ht="15.6">
      <c r="A402" s="2">
        <v>20220205</v>
      </c>
      <c r="B402" s="2">
        <v>824</v>
      </c>
      <c r="C402" s="2">
        <v>794</v>
      </c>
      <c r="D402" s="2">
        <v>777</v>
      </c>
      <c r="E402" s="2">
        <v>768</v>
      </c>
      <c r="F402" s="2">
        <v>768</v>
      </c>
      <c r="G402" s="2">
        <v>781</v>
      </c>
      <c r="H402" s="2">
        <v>809</v>
      </c>
      <c r="I402" s="2">
        <v>842</v>
      </c>
      <c r="J402" s="2">
        <v>838</v>
      </c>
      <c r="K402" s="2">
        <v>823</v>
      </c>
      <c r="L402" s="2">
        <v>734</v>
      </c>
      <c r="M402" s="2">
        <v>688</v>
      </c>
      <c r="N402" s="2">
        <v>670</v>
      </c>
      <c r="O402" s="2">
        <v>704</v>
      </c>
      <c r="P402" s="2">
        <v>702</v>
      </c>
      <c r="Q402" s="2">
        <v>763</v>
      </c>
      <c r="R402" s="2">
        <v>858</v>
      </c>
      <c r="S402" s="2">
        <v>943</v>
      </c>
      <c r="T402" s="2">
        <v>974</v>
      </c>
      <c r="U402" s="2">
        <v>960</v>
      </c>
      <c r="V402" s="2">
        <v>929</v>
      </c>
      <c r="W402" s="2">
        <v>896</v>
      </c>
      <c r="X402" s="2">
        <v>879</v>
      </c>
      <c r="Y402" s="2">
        <v>875</v>
      </c>
      <c r="AA402" s="4">
        <v>44597</v>
      </c>
      <c r="AB402">
        <f t="shared" si="203"/>
        <v>0.8459958932238193</v>
      </c>
      <c r="AC402">
        <f t="shared" si="204"/>
        <v>0.8151950718685832</v>
      </c>
      <c r="AD402">
        <f t="shared" si="205"/>
        <v>0.79774127310061604</v>
      </c>
      <c r="AE402">
        <f t="shared" si="206"/>
        <v>0.7885010266940452</v>
      </c>
      <c r="AF402">
        <f t="shared" si="207"/>
        <v>0.7885010266940452</v>
      </c>
      <c r="AG402">
        <f t="shared" si="208"/>
        <v>0.80184804928131415</v>
      </c>
      <c r="AH402">
        <f t="shared" si="209"/>
        <v>0.83059548254620119</v>
      </c>
      <c r="AI402">
        <f t="shared" si="210"/>
        <v>0.86447638603696098</v>
      </c>
      <c r="AJ402">
        <f t="shared" si="211"/>
        <v>0.86036960985626287</v>
      </c>
      <c r="AK402">
        <f t="shared" si="212"/>
        <v>0.84496919917864477</v>
      </c>
      <c r="AL402">
        <f t="shared" si="213"/>
        <v>0.75359342915811089</v>
      </c>
      <c r="AM402">
        <f t="shared" si="214"/>
        <v>0.70636550308008217</v>
      </c>
      <c r="AN402">
        <f t="shared" si="215"/>
        <v>0.68788501026694049</v>
      </c>
      <c r="AO402">
        <f t="shared" si="216"/>
        <v>0.7227926078028748</v>
      </c>
      <c r="AP402">
        <f t="shared" si="217"/>
        <v>0.72073921971252564</v>
      </c>
      <c r="AQ402">
        <f t="shared" si="218"/>
        <v>0.78336755646817247</v>
      </c>
      <c r="AR402">
        <f t="shared" si="219"/>
        <v>0.8809034907597536</v>
      </c>
      <c r="AS402">
        <f t="shared" si="220"/>
        <v>0.96817248459958927</v>
      </c>
      <c r="AT402">
        <f t="shared" si="221"/>
        <v>1</v>
      </c>
      <c r="AU402">
        <f t="shared" si="222"/>
        <v>0.98562628336755642</v>
      </c>
      <c r="AV402">
        <f t="shared" si="223"/>
        <v>0.9537987679671458</v>
      </c>
      <c r="AW402">
        <f t="shared" si="224"/>
        <v>0.91991786447638602</v>
      </c>
      <c r="AX402">
        <f t="shared" si="225"/>
        <v>0.90246406570841886</v>
      </c>
      <c r="AY402">
        <f t="shared" si="226"/>
        <v>0.89835728952772076</v>
      </c>
      <c r="AZ402">
        <f t="shared" si="227"/>
        <v>0.68788501026694049</v>
      </c>
      <c r="BA402" s="8" t="s">
        <v>39</v>
      </c>
      <c r="BB402" t="str" cm="1">
        <f t="array" ref="BB402">_xlfn.SWITCH(MONTH($AA402),3,"봄",4,"봄",5,"봄",6,"여름",7,"여름",8,"여름",9,"가을",10,"가을",11,"가을",12,"겨울",1,"겨울",2,"겨울")</f>
        <v>겨울</v>
      </c>
      <c r="BD402" t="str">
        <f t="shared" si="228"/>
        <v>휴일</v>
      </c>
      <c r="BE402" s="6">
        <f>[1]ptemp!$F402</f>
        <v>1</v>
      </c>
      <c r="BF402">
        <f>[1]solar!$E402</f>
        <v>4</v>
      </c>
      <c r="BG402" t="str">
        <f t="shared" si="229"/>
        <v>1</v>
      </c>
      <c r="BH402" s="11">
        <v>0.1</v>
      </c>
      <c r="BI402">
        <f t="shared" si="230"/>
        <v>6</v>
      </c>
      <c r="BJ402">
        <f t="shared" si="231"/>
        <v>1</v>
      </c>
      <c r="BK402">
        <f t="shared" si="232"/>
        <v>4</v>
      </c>
      <c r="BL402">
        <f t="shared" si="233"/>
        <v>13</v>
      </c>
      <c r="BM402">
        <f t="shared" si="234"/>
        <v>19</v>
      </c>
      <c r="BN402" s="11">
        <v>-3.4</v>
      </c>
      <c r="BO402">
        <f t="shared" si="235"/>
        <v>1</v>
      </c>
      <c r="CH402" t="s">
        <v>81</v>
      </c>
      <c r="CI402">
        <v>5</v>
      </c>
      <c r="CJ402">
        <v>20</v>
      </c>
    </row>
    <row r="403" spans="1:88" ht="15.6">
      <c r="A403" s="2">
        <v>20220206</v>
      </c>
      <c r="B403" s="2">
        <v>836</v>
      </c>
      <c r="C403" s="2">
        <v>801</v>
      </c>
      <c r="D403" s="2">
        <v>779</v>
      </c>
      <c r="E403" s="2">
        <v>769</v>
      </c>
      <c r="F403" s="2">
        <v>767</v>
      </c>
      <c r="G403" s="2">
        <v>784</v>
      </c>
      <c r="H403" s="2">
        <v>801</v>
      </c>
      <c r="I403" s="2">
        <v>816</v>
      </c>
      <c r="J403" s="2">
        <v>797</v>
      </c>
      <c r="K403" s="2">
        <v>686</v>
      </c>
      <c r="L403" s="2">
        <v>596</v>
      </c>
      <c r="M403" s="2">
        <v>581</v>
      </c>
      <c r="N403" s="2">
        <v>564</v>
      </c>
      <c r="O403" s="2">
        <v>622</v>
      </c>
      <c r="P403" s="2">
        <v>658</v>
      </c>
      <c r="Q403" s="2">
        <v>658</v>
      </c>
      <c r="R403" s="2">
        <v>740</v>
      </c>
      <c r="S403" s="2">
        <v>879</v>
      </c>
      <c r="T403" s="2">
        <v>956</v>
      </c>
      <c r="U403" s="2">
        <v>951</v>
      </c>
      <c r="V403" s="2">
        <v>934</v>
      </c>
      <c r="W403" s="2">
        <v>897</v>
      </c>
      <c r="X403" s="2">
        <v>879</v>
      </c>
      <c r="Y403" s="2">
        <v>870</v>
      </c>
      <c r="AA403" s="4">
        <v>44598</v>
      </c>
      <c r="AB403">
        <f t="shared" si="203"/>
        <v>0.87447698744769875</v>
      </c>
      <c r="AC403">
        <f t="shared" si="204"/>
        <v>0.83786610878661083</v>
      </c>
      <c r="AD403">
        <f t="shared" si="205"/>
        <v>0.81485355648535562</v>
      </c>
      <c r="AE403">
        <f t="shared" si="206"/>
        <v>0.80439330543933052</v>
      </c>
      <c r="AF403">
        <f t="shared" si="207"/>
        <v>0.80230125523012552</v>
      </c>
      <c r="AG403">
        <f t="shared" si="208"/>
        <v>0.82008368200836823</v>
      </c>
      <c r="AH403">
        <f t="shared" si="209"/>
        <v>0.83786610878661083</v>
      </c>
      <c r="AI403">
        <f t="shared" si="210"/>
        <v>0.85355648535564854</v>
      </c>
      <c r="AJ403">
        <f t="shared" si="211"/>
        <v>0.83368200836820083</v>
      </c>
      <c r="AK403">
        <f t="shared" si="212"/>
        <v>0.71757322175732219</v>
      </c>
      <c r="AL403">
        <f t="shared" si="213"/>
        <v>0.62343096234309625</v>
      </c>
      <c r="AM403">
        <f t="shared" si="214"/>
        <v>0.60774058577405854</v>
      </c>
      <c r="AN403">
        <f t="shared" si="215"/>
        <v>0.58995815899581594</v>
      </c>
      <c r="AO403">
        <f t="shared" si="216"/>
        <v>0.65062761506276146</v>
      </c>
      <c r="AP403">
        <f t="shared" si="217"/>
        <v>0.68828451882845187</v>
      </c>
      <c r="AQ403">
        <f t="shared" si="218"/>
        <v>0.68828451882845187</v>
      </c>
      <c r="AR403">
        <f t="shared" si="219"/>
        <v>0.77405857740585771</v>
      </c>
      <c r="AS403">
        <f t="shared" si="220"/>
        <v>0.91945606694560666</v>
      </c>
      <c r="AT403">
        <f t="shared" si="221"/>
        <v>1</v>
      </c>
      <c r="AU403">
        <f t="shared" si="222"/>
        <v>0.99476987447698739</v>
      </c>
      <c r="AV403">
        <f t="shared" si="223"/>
        <v>0.97698744769874479</v>
      </c>
      <c r="AW403">
        <f t="shared" si="224"/>
        <v>0.93828451882845187</v>
      </c>
      <c r="AX403">
        <f t="shared" si="225"/>
        <v>0.91945606694560666</v>
      </c>
      <c r="AY403">
        <f t="shared" si="226"/>
        <v>0.91004184100418406</v>
      </c>
      <c r="AZ403">
        <f t="shared" si="227"/>
        <v>0.58995815899581594</v>
      </c>
      <c r="BA403" s="9" t="s">
        <v>40</v>
      </c>
      <c r="BB403" t="str" cm="1">
        <f t="array" ref="BB403">_xlfn.SWITCH(MONTH($AA403),3,"봄",4,"봄",5,"봄",6,"여름",7,"여름",8,"여름",9,"가을",10,"가을",11,"가을",12,"겨울",1,"겨울",2,"겨울")</f>
        <v>겨울</v>
      </c>
      <c r="BD403" t="str">
        <f t="shared" si="228"/>
        <v>휴일</v>
      </c>
      <c r="BE403" s="6">
        <f>[1]ptemp!$F403</f>
        <v>2</v>
      </c>
      <c r="BF403">
        <f>[1]solar!$E403</f>
        <v>5</v>
      </c>
      <c r="BG403" t="str">
        <f t="shared" si="229"/>
        <v>1</v>
      </c>
      <c r="BH403" s="11">
        <v>0.1</v>
      </c>
      <c r="BI403">
        <f t="shared" si="230"/>
        <v>7</v>
      </c>
      <c r="BJ403">
        <f t="shared" si="231"/>
        <v>2</v>
      </c>
      <c r="BK403">
        <f t="shared" si="232"/>
        <v>4</v>
      </c>
      <c r="BL403">
        <f t="shared" si="233"/>
        <v>13</v>
      </c>
      <c r="BM403">
        <f t="shared" si="234"/>
        <v>19</v>
      </c>
      <c r="BN403" s="11">
        <v>-2.9</v>
      </c>
      <c r="BO403">
        <f t="shared" si="235"/>
        <v>1</v>
      </c>
      <c r="CH403" t="s">
        <v>81</v>
      </c>
      <c r="CI403">
        <v>5</v>
      </c>
      <c r="CJ403">
        <v>18</v>
      </c>
    </row>
    <row r="404" spans="1:88" ht="15.6">
      <c r="A404" s="2">
        <v>20220207</v>
      </c>
      <c r="B404" s="2">
        <v>829</v>
      </c>
      <c r="C404" s="2">
        <v>794</v>
      </c>
      <c r="D404" s="2">
        <v>778</v>
      </c>
      <c r="E404" s="2">
        <v>770</v>
      </c>
      <c r="F404" s="2">
        <v>775</v>
      </c>
      <c r="G404" s="2">
        <v>783</v>
      </c>
      <c r="H404" s="2">
        <v>809</v>
      </c>
      <c r="I404" s="2">
        <v>856</v>
      </c>
      <c r="J404" s="2">
        <v>855</v>
      </c>
      <c r="K404" s="2">
        <v>760</v>
      </c>
      <c r="L404" s="2">
        <v>724</v>
      </c>
      <c r="M404" s="2">
        <v>773</v>
      </c>
      <c r="N404" s="2">
        <v>835</v>
      </c>
      <c r="O404" s="2">
        <v>749</v>
      </c>
      <c r="P404" s="2">
        <v>836</v>
      </c>
      <c r="Q404" s="2">
        <v>872</v>
      </c>
      <c r="R404" s="2">
        <v>906</v>
      </c>
      <c r="S404" s="2">
        <v>965</v>
      </c>
      <c r="T404" s="2">
        <v>977</v>
      </c>
      <c r="U404" s="2">
        <v>958</v>
      </c>
      <c r="V404" s="2">
        <v>933</v>
      </c>
      <c r="W404" s="2">
        <v>886</v>
      </c>
      <c r="X404" s="2">
        <v>870</v>
      </c>
      <c r="Y404" s="2">
        <v>868</v>
      </c>
      <c r="AA404" s="4">
        <v>44599</v>
      </c>
      <c r="AB404">
        <f t="shared" si="203"/>
        <v>0.84851586489252817</v>
      </c>
      <c r="AC404">
        <f t="shared" si="204"/>
        <v>0.81269191402251795</v>
      </c>
      <c r="AD404">
        <f t="shared" si="205"/>
        <v>0.79631525076765608</v>
      </c>
      <c r="AE404">
        <f t="shared" si="206"/>
        <v>0.78812691914022515</v>
      </c>
      <c r="AF404">
        <f t="shared" si="207"/>
        <v>0.79324462640736948</v>
      </c>
      <c r="AG404">
        <f t="shared" si="208"/>
        <v>0.80143295803480041</v>
      </c>
      <c r="AH404">
        <f t="shared" si="209"/>
        <v>0.82804503582395084</v>
      </c>
      <c r="AI404">
        <f t="shared" si="210"/>
        <v>0.87615148413510746</v>
      </c>
      <c r="AJ404">
        <f t="shared" si="211"/>
        <v>0.87512794268167859</v>
      </c>
      <c r="AK404">
        <f t="shared" si="212"/>
        <v>0.77789150460593659</v>
      </c>
      <c r="AL404">
        <f t="shared" si="213"/>
        <v>0.74104401228249739</v>
      </c>
      <c r="AM404">
        <f t="shared" si="214"/>
        <v>0.79119754350051175</v>
      </c>
      <c r="AN404">
        <f t="shared" si="215"/>
        <v>0.85465711361310137</v>
      </c>
      <c r="AO404">
        <f t="shared" si="216"/>
        <v>0.76663254861821906</v>
      </c>
      <c r="AP404">
        <f t="shared" si="217"/>
        <v>0.85568065506653024</v>
      </c>
      <c r="AQ404">
        <f t="shared" si="218"/>
        <v>0.89252814738996933</v>
      </c>
      <c r="AR404">
        <f t="shared" si="219"/>
        <v>0.92732855680655069</v>
      </c>
      <c r="AS404">
        <f t="shared" si="220"/>
        <v>0.9877175025588536</v>
      </c>
      <c r="AT404">
        <f t="shared" si="221"/>
        <v>1</v>
      </c>
      <c r="AU404">
        <f t="shared" si="222"/>
        <v>0.98055271238485153</v>
      </c>
      <c r="AV404">
        <f t="shared" si="223"/>
        <v>0.95496417604912998</v>
      </c>
      <c r="AW404">
        <f t="shared" si="224"/>
        <v>0.90685772773797335</v>
      </c>
      <c r="AX404">
        <f t="shared" si="225"/>
        <v>0.8904810644831116</v>
      </c>
      <c r="AY404">
        <f t="shared" si="226"/>
        <v>0.88843398157625386</v>
      </c>
      <c r="AZ404">
        <f t="shared" si="227"/>
        <v>0.74104401228249739</v>
      </c>
      <c r="BA404" s="6" t="s">
        <v>34</v>
      </c>
      <c r="BB404" t="str" cm="1">
        <f t="array" ref="BB404">_xlfn.SWITCH(MONTH($AA404),3,"봄",4,"봄",5,"봄",6,"여름",7,"여름",8,"여름",9,"가을",10,"가을",11,"가을",12,"겨울",1,"겨울",2,"겨울")</f>
        <v>겨울</v>
      </c>
      <c r="BD404" t="str">
        <f t="shared" si="228"/>
        <v/>
      </c>
      <c r="BE404" s="6">
        <f>[1]ptemp!$F404</f>
        <v>2</v>
      </c>
      <c r="BF404">
        <f>[1]solar!$E404</f>
        <v>3</v>
      </c>
      <c r="BG404" t="str">
        <f t="shared" si="229"/>
        <v>0</v>
      </c>
      <c r="BH404" s="11"/>
      <c r="BI404">
        <f t="shared" si="230"/>
        <v>1</v>
      </c>
      <c r="BJ404">
        <f t="shared" si="231"/>
        <v>0</v>
      </c>
      <c r="BK404">
        <f t="shared" si="232"/>
        <v>4</v>
      </c>
      <c r="BL404">
        <f t="shared" si="233"/>
        <v>11</v>
      </c>
      <c r="BM404">
        <f t="shared" si="234"/>
        <v>19</v>
      </c>
      <c r="BN404" s="11">
        <v>-0.2</v>
      </c>
      <c r="BO404">
        <f t="shared" si="235"/>
        <v>2</v>
      </c>
      <c r="CH404" t="s">
        <v>81</v>
      </c>
      <c r="CI404">
        <v>5</v>
      </c>
      <c r="CJ404">
        <v>20</v>
      </c>
    </row>
    <row r="405" spans="1:88" ht="15.6">
      <c r="A405" s="2">
        <v>20220208</v>
      </c>
      <c r="B405" s="2">
        <v>811</v>
      </c>
      <c r="C405" s="2">
        <v>764</v>
      </c>
      <c r="D405" s="2">
        <v>740</v>
      </c>
      <c r="E405" s="2">
        <v>728</v>
      </c>
      <c r="F405" s="2">
        <v>737</v>
      </c>
      <c r="G405" s="2">
        <v>774</v>
      </c>
      <c r="H405" s="2">
        <v>825</v>
      </c>
      <c r="I405" s="2">
        <v>872</v>
      </c>
      <c r="J405" s="2">
        <v>832</v>
      </c>
      <c r="K405" s="2">
        <v>697</v>
      </c>
      <c r="L405" s="2">
        <v>656</v>
      </c>
      <c r="M405" s="2">
        <v>623</v>
      </c>
      <c r="N405" s="2">
        <v>594</v>
      </c>
      <c r="O405" s="2">
        <v>622</v>
      </c>
      <c r="P405" s="2">
        <v>675</v>
      </c>
      <c r="Q405" s="2">
        <v>719</v>
      </c>
      <c r="R405" s="2">
        <v>808</v>
      </c>
      <c r="S405" s="2">
        <v>924</v>
      </c>
      <c r="T405" s="2">
        <v>985</v>
      </c>
      <c r="U405" s="2">
        <v>977</v>
      </c>
      <c r="V405" s="2">
        <v>959</v>
      </c>
      <c r="W405" s="2">
        <v>926</v>
      </c>
      <c r="X405" s="2">
        <v>904</v>
      </c>
      <c r="Y405" s="2">
        <v>890</v>
      </c>
      <c r="AA405" s="4">
        <v>44600</v>
      </c>
      <c r="AB405">
        <f t="shared" si="203"/>
        <v>0.82335025380710658</v>
      </c>
      <c r="AC405">
        <f t="shared" si="204"/>
        <v>0.7756345177664975</v>
      </c>
      <c r="AD405">
        <f t="shared" si="205"/>
        <v>0.75126903553299496</v>
      </c>
      <c r="AE405">
        <f t="shared" si="206"/>
        <v>0.73908629441624363</v>
      </c>
      <c r="AF405">
        <f t="shared" si="207"/>
        <v>0.74822335025380715</v>
      </c>
      <c r="AG405">
        <f t="shared" si="208"/>
        <v>0.78578680203045681</v>
      </c>
      <c r="AH405">
        <f t="shared" si="209"/>
        <v>0.8375634517766497</v>
      </c>
      <c r="AI405">
        <f t="shared" si="210"/>
        <v>0.88527918781725889</v>
      </c>
      <c r="AJ405">
        <f t="shared" si="211"/>
        <v>0.84467005076142132</v>
      </c>
      <c r="AK405">
        <f t="shared" si="212"/>
        <v>0.70761421319796958</v>
      </c>
      <c r="AL405">
        <f t="shared" si="213"/>
        <v>0.66598984771573599</v>
      </c>
      <c r="AM405">
        <f t="shared" si="214"/>
        <v>0.63248730964467004</v>
      </c>
      <c r="AN405">
        <f t="shared" si="215"/>
        <v>0.60304568527918778</v>
      </c>
      <c r="AO405">
        <f t="shared" si="216"/>
        <v>0.63147208121827414</v>
      </c>
      <c r="AP405">
        <f t="shared" si="217"/>
        <v>0.68527918781725883</v>
      </c>
      <c r="AQ405">
        <f t="shared" si="218"/>
        <v>0.72994923857868022</v>
      </c>
      <c r="AR405">
        <f t="shared" si="219"/>
        <v>0.82030456852791878</v>
      </c>
      <c r="AS405">
        <f t="shared" si="220"/>
        <v>0.93807106598984769</v>
      </c>
      <c r="AT405">
        <f t="shared" si="221"/>
        <v>1</v>
      </c>
      <c r="AU405">
        <f t="shared" si="222"/>
        <v>0.99187817258883249</v>
      </c>
      <c r="AV405">
        <f t="shared" si="223"/>
        <v>0.97360406091370555</v>
      </c>
      <c r="AW405">
        <f t="shared" si="224"/>
        <v>0.94010152284263959</v>
      </c>
      <c r="AX405">
        <f t="shared" si="225"/>
        <v>0.91776649746192895</v>
      </c>
      <c r="AY405">
        <f t="shared" si="226"/>
        <v>0.90355329949238583</v>
      </c>
      <c r="AZ405">
        <f t="shared" si="227"/>
        <v>0.60304568527918778</v>
      </c>
      <c r="BA405" s="8" t="s">
        <v>35</v>
      </c>
      <c r="BB405" t="str" cm="1">
        <f t="array" ref="BB405">_xlfn.SWITCH(MONTH($AA405),3,"봄",4,"봄",5,"봄",6,"여름",7,"여름",8,"여름",9,"가을",10,"가을",11,"가을",12,"겨울",1,"겨울",2,"겨울")</f>
        <v>겨울</v>
      </c>
      <c r="BD405" t="str">
        <f t="shared" si="228"/>
        <v/>
      </c>
      <c r="BE405" s="6">
        <f>[1]ptemp!$F405</f>
        <v>2</v>
      </c>
      <c r="BF405">
        <f>[1]solar!$E405</f>
        <v>9</v>
      </c>
      <c r="BG405" t="str">
        <f t="shared" si="229"/>
        <v>0</v>
      </c>
      <c r="BH405" s="11"/>
      <c r="BI405">
        <f t="shared" si="230"/>
        <v>2</v>
      </c>
      <c r="BJ405">
        <f t="shared" si="231"/>
        <v>0</v>
      </c>
      <c r="BK405">
        <f t="shared" si="232"/>
        <v>4</v>
      </c>
      <c r="BL405">
        <f t="shared" si="233"/>
        <v>13</v>
      </c>
      <c r="BM405">
        <f t="shared" si="234"/>
        <v>19</v>
      </c>
      <c r="BN405" s="11">
        <v>-0.3</v>
      </c>
      <c r="BO405">
        <f t="shared" si="235"/>
        <v>1</v>
      </c>
      <c r="CH405" t="s">
        <v>81</v>
      </c>
      <c r="CI405">
        <v>5</v>
      </c>
      <c r="CJ405">
        <v>20</v>
      </c>
    </row>
    <row r="406" spans="1:88" ht="15.6">
      <c r="A406" s="2">
        <v>20220209</v>
      </c>
      <c r="B406" s="2">
        <v>852</v>
      </c>
      <c r="C406" s="2">
        <v>822</v>
      </c>
      <c r="D406" s="2">
        <v>805</v>
      </c>
      <c r="E406" s="2">
        <v>794</v>
      </c>
      <c r="F406" s="2">
        <v>796</v>
      </c>
      <c r="G406" s="2">
        <v>816</v>
      </c>
      <c r="H406" s="2">
        <v>852</v>
      </c>
      <c r="I406" s="2">
        <v>886</v>
      </c>
      <c r="J406" s="2">
        <v>825</v>
      </c>
      <c r="K406" s="2">
        <v>703</v>
      </c>
      <c r="L406" s="2">
        <v>696</v>
      </c>
      <c r="M406" s="2">
        <v>720</v>
      </c>
      <c r="N406" s="2">
        <v>691</v>
      </c>
      <c r="O406" s="2">
        <v>756</v>
      </c>
      <c r="P406" s="2">
        <v>831</v>
      </c>
      <c r="Q406" s="2">
        <v>827</v>
      </c>
      <c r="R406" s="2">
        <v>844</v>
      </c>
      <c r="S406" s="2">
        <v>907</v>
      </c>
      <c r="T406" s="2">
        <v>937</v>
      </c>
      <c r="U406" s="2">
        <v>924</v>
      </c>
      <c r="V406" s="2">
        <v>903</v>
      </c>
      <c r="W406" s="2">
        <v>867</v>
      </c>
      <c r="X406" s="2">
        <v>847</v>
      </c>
      <c r="Y406" s="2">
        <v>833</v>
      </c>
      <c r="AA406" s="4">
        <v>44601</v>
      </c>
      <c r="AB406">
        <f t="shared" si="203"/>
        <v>0.9092849519743863</v>
      </c>
      <c r="AC406">
        <f t="shared" si="204"/>
        <v>0.8772678762006404</v>
      </c>
      <c r="AD406">
        <f t="shared" si="205"/>
        <v>0.85912486659551757</v>
      </c>
      <c r="AE406">
        <f t="shared" si="206"/>
        <v>0.84738527214514403</v>
      </c>
      <c r="AF406">
        <f t="shared" si="207"/>
        <v>0.84951974386339379</v>
      </c>
      <c r="AG406">
        <f t="shared" si="208"/>
        <v>0.8708644610458911</v>
      </c>
      <c r="AH406">
        <f t="shared" si="209"/>
        <v>0.9092849519743863</v>
      </c>
      <c r="AI406">
        <f t="shared" si="210"/>
        <v>0.94557097118463185</v>
      </c>
      <c r="AJ406">
        <f t="shared" si="211"/>
        <v>0.88046958377801499</v>
      </c>
      <c r="AK406">
        <f t="shared" si="212"/>
        <v>0.75026680896478126</v>
      </c>
      <c r="AL406">
        <f t="shared" si="213"/>
        <v>0.74279615795090714</v>
      </c>
      <c r="AM406">
        <f t="shared" si="214"/>
        <v>0.76840981856990398</v>
      </c>
      <c r="AN406">
        <f t="shared" si="215"/>
        <v>0.73745997865528279</v>
      </c>
      <c r="AO406">
        <f t="shared" si="216"/>
        <v>0.80683030949839918</v>
      </c>
      <c r="AP406">
        <f t="shared" si="217"/>
        <v>0.88687299893276417</v>
      </c>
      <c r="AQ406">
        <f t="shared" si="218"/>
        <v>0.88260405549626464</v>
      </c>
      <c r="AR406">
        <f t="shared" si="219"/>
        <v>0.90074706510138736</v>
      </c>
      <c r="AS406">
        <f t="shared" si="220"/>
        <v>0.96798292422625398</v>
      </c>
      <c r="AT406">
        <f t="shared" si="221"/>
        <v>1</v>
      </c>
      <c r="AU406">
        <f t="shared" si="222"/>
        <v>0.9861259338313767</v>
      </c>
      <c r="AV406">
        <f t="shared" si="223"/>
        <v>0.96371398078975457</v>
      </c>
      <c r="AW406">
        <f t="shared" si="224"/>
        <v>0.92529348986125937</v>
      </c>
      <c r="AX406">
        <f t="shared" si="225"/>
        <v>0.90394877267876206</v>
      </c>
      <c r="AY406">
        <f t="shared" si="226"/>
        <v>0.88900747065101382</v>
      </c>
      <c r="AZ406">
        <f t="shared" si="227"/>
        <v>0.73745997865528279</v>
      </c>
      <c r="BA406" s="9" t="s">
        <v>36</v>
      </c>
      <c r="BB406" t="str" cm="1">
        <f t="array" ref="BB406">_xlfn.SWITCH(MONTH($AA406),3,"봄",4,"봄",5,"봄",6,"여름",7,"여름",8,"여름",9,"가을",10,"가을",11,"가을",12,"겨울",1,"겨울",2,"겨울")</f>
        <v>겨울</v>
      </c>
      <c r="BD406" t="str">
        <f t="shared" si="228"/>
        <v/>
      </c>
      <c r="BE406" s="6">
        <f>[1]ptemp!$F406</f>
        <v>2</v>
      </c>
      <c r="BF406">
        <f>[1]solar!$E406</f>
        <v>4</v>
      </c>
      <c r="BG406" t="str">
        <f t="shared" si="229"/>
        <v>1</v>
      </c>
      <c r="BH406" s="11">
        <v>3.7</v>
      </c>
      <c r="BI406">
        <f t="shared" si="230"/>
        <v>3</v>
      </c>
      <c r="BJ406">
        <f t="shared" si="231"/>
        <v>0</v>
      </c>
      <c r="BK406">
        <f t="shared" si="232"/>
        <v>4</v>
      </c>
      <c r="BL406">
        <f t="shared" si="233"/>
        <v>13</v>
      </c>
      <c r="BM406">
        <f t="shared" si="234"/>
        <v>19</v>
      </c>
      <c r="BN406" s="11">
        <v>-1.3</v>
      </c>
      <c r="BO406">
        <f t="shared" si="235"/>
        <v>1</v>
      </c>
      <c r="CH406" t="s">
        <v>81</v>
      </c>
      <c r="CI406">
        <v>5</v>
      </c>
      <c r="CJ406">
        <v>19</v>
      </c>
    </row>
    <row r="407" spans="1:88" ht="15.6">
      <c r="A407" s="2">
        <v>20220210</v>
      </c>
      <c r="B407" s="2">
        <v>786</v>
      </c>
      <c r="C407" s="2">
        <v>750</v>
      </c>
      <c r="D407" s="2">
        <v>730</v>
      </c>
      <c r="E407" s="2">
        <v>718</v>
      </c>
      <c r="F407" s="2">
        <v>726</v>
      </c>
      <c r="G407" s="2">
        <v>749</v>
      </c>
      <c r="H407" s="2">
        <v>785</v>
      </c>
      <c r="I407" s="2">
        <v>838</v>
      </c>
      <c r="J407" s="2">
        <v>869</v>
      </c>
      <c r="K407" s="2">
        <v>779</v>
      </c>
      <c r="L407" s="2">
        <v>709</v>
      </c>
      <c r="M407" s="2">
        <v>637</v>
      </c>
      <c r="N407" s="2">
        <v>567</v>
      </c>
      <c r="O407" s="2">
        <v>620</v>
      </c>
      <c r="P407" s="2">
        <v>661</v>
      </c>
      <c r="Q407" s="2">
        <v>715</v>
      </c>
      <c r="R407" s="2">
        <v>801</v>
      </c>
      <c r="S407" s="2">
        <v>916</v>
      </c>
      <c r="T407" s="2">
        <v>977</v>
      </c>
      <c r="U407" s="2">
        <v>968</v>
      </c>
      <c r="V407" s="2">
        <v>954</v>
      </c>
      <c r="W407" s="2">
        <v>922</v>
      </c>
      <c r="X407" s="2">
        <v>904</v>
      </c>
      <c r="Y407" s="2">
        <v>885</v>
      </c>
      <c r="AA407" s="4">
        <v>44602</v>
      </c>
      <c r="AB407">
        <f t="shared" si="203"/>
        <v>0.80450358239508701</v>
      </c>
      <c r="AC407">
        <f t="shared" si="204"/>
        <v>0.76765609007164792</v>
      </c>
      <c r="AD407">
        <f t="shared" si="205"/>
        <v>0.74718526100307059</v>
      </c>
      <c r="AE407">
        <f t="shared" si="206"/>
        <v>0.7349027635619243</v>
      </c>
      <c r="AF407">
        <f t="shared" si="207"/>
        <v>0.74309109518935512</v>
      </c>
      <c r="AG407">
        <f t="shared" si="208"/>
        <v>0.76663254861821906</v>
      </c>
      <c r="AH407">
        <f t="shared" si="209"/>
        <v>0.80348004094165815</v>
      </c>
      <c r="AI407">
        <f t="shared" si="210"/>
        <v>0.85772773797338797</v>
      </c>
      <c r="AJ407">
        <f t="shared" si="211"/>
        <v>0.88945752302968273</v>
      </c>
      <c r="AK407">
        <f t="shared" si="212"/>
        <v>0.79733879222108495</v>
      </c>
      <c r="AL407">
        <f t="shared" si="213"/>
        <v>0.7256908904810645</v>
      </c>
      <c r="AM407">
        <f t="shared" si="214"/>
        <v>0.65199590583418632</v>
      </c>
      <c r="AN407">
        <f t="shared" si="215"/>
        <v>0.58034800409416576</v>
      </c>
      <c r="AO407">
        <f t="shared" si="216"/>
        <v>0.63459570112589558</v>
      </c>
      <c r="AP407">
        <f t="shared" si="217"/>
        <v>0.67656090071647901</v>
      </c>
      <c r="AQ407">
        <f t="shared" si="218"/>
        <v>0.7318321392016377</v>
      </c>
      <c r="AR407">
        <f t="shared" si="219"/>
        <v>0.81985670419652001</v>
      </c>
      <c r="AS407">
        <f t="shared" si="220"/>
        <v>0.93756397134083935</v>
      </c>
      <c r="AT407">
        <f t="shared" si="221"/>
        <v>1</v>
      </c>
      <c r="AU407">
        <f t="shared" si="222"/>
        <v>0.9907881269191402</v>
      </c>
      <c r="AV407">
        <f t="shared" si="223"/>
        <v>0.97645854657113618</v>
      </c>
      <c r="AW407">
        <f t="shared" si="224"/>
        <v>0.94370522006141244</v>
      </c>
      <c r="AX407">
        <f t="shared" si="225"/>
        <v>0.92528147389969295</v>
      </c>
      <c r="AY407">
        <f t="shared" si="226"/>
        <v>0.90583418628454448</v>
      </c>
      <c r="AZ407">
        <f t="shared" si="227"/>
        <v>0.58034800409416576</v>
      </c>
      <c r="BA407" s="6" t="s">
        <v>37</v>
      </c>
      <c r="BB407" t="str" cm="1">
        <f t="array" ref="BB407">_xlfn.SWITCH(MONTH($AA407),3,"봄",4,"봄",5,"봄",6,"여름",7,"여름",8,"여름",9,"가을",10,"가을",11,"가을",12,"겨울",1,"겨울",2,"겨울")</f>
        <v>겨울</v>
      </c>
      <c r="BD407" t="str">
        <f t="shared" si="228"/>
        <v/>
      </c>
      <c r="BE407" s="6">
        <f>[1]ptemp!$F407</f>
        <v>2</v>
      </c>
      <c r="BF407">
        <f>[1]solar!$E407</f>
        <v>8</v>
      </c>
      <c r="BG407" t="str">
        <f t="shared" si="229"/>
        <v>1</v>
      </c>
      <c r="BH407" s="11">
        <v>7.2</v>
      </c>
      <c r="BI407">
        <f t="shared" si="230"/>
        <v>4</v>
      </c>
      <c r="BJ407">
        <f t="shared" si="231"/>
        <v>0</v>
      </c>
      <c r="BK407">
        <f t="shared" si="232"/>
        <v>4</v>
      </c>
      <c r="BL407">
        <f t="shared" si="233"/>
        <v>13</v>
      </c>
      <c r="BM407">
        <f t="shared" si="234"/>
        <v>19</v>
      </c>
      <c r="BN407" s="11">
        <v>1.3</v>
      </c>
      <c r="BO407">
        <f t="shared" si="235"/>
        <v>2</v>
      </c>
      <c r="CH407" t="s">
        <v>81</v>
      </c>
      <c r="CI407">
        <v>5</v>
      </c>
      <c r="CJ407">
        <v>19</v>
      </c>
    </row>
    <row r="408" spans="1:88" ht="15.6">
      <c r="A408" s="2">
        <v>20220211</v>
      </c>
      <c r="B408" s="2">
        <v>838</v>
      </c>
      <c r="C408" s="2">
        <v>809</v>
      </c>
      <c r="D408" s="2">
        <v>784</v>
      </c>
      <c r="E408" s="2">
        <v>777</v>
      </c>
      <c r="F408" s="2">
        <v>784</v>
      </c>
      <c r="G408" s="2">
        <v>805</v>
      </c>
      <c r="H408" s="2">
        <v>843</v>
      </c>
      <c r="I408" s="2">
        <v>878</v>
      </c>
      <c r="J408" s="2">
        <v>803</v>
      </c>
      <c r="K408" s="2">
        <v>675</v>
      </c>
      <c r="L408" s="2">
        <v>632</v>
      </c>
      <c r="M408" s="2">
        <v>596</v>
      </c>
      <c r="N408" s="2">
        <v>567</v>
      </c>
      <c r="O408" s="2">
        <v>588</v>
      </c>
      <c r="P408" s="2">
        <v>629</v>
      </c>
      <c r="Q408" s="2">
        <v>702</v>
      </c>
      <c r="R408" s="2">
        <v>733</v>
      </c>
      <c r="S408" s="2">
        <v>857</v>
      </c>
      <c r="T408" s="2">
        <v>942</v>
      </c>
      <c r="U408" s="2">
        <v>925</v>
      </c>
      <c r="V408" s="2">
        <v>910</v>
      </c>
      <c r="W408" s="2">
        <v>864</v>
      </c>
      <c r="X408" s="2">
        <v>845</v>
      </c>
      <c r="Y408" s="2">
        <v>822</v>
      </c>
      <c r="AA408" s="4">
        <v>44603</v>
      </c>
      <c r="AB408">
        <f t="shared" si="203"/>
        <v>0.88959660297239918</v>
      </c>
      <c r="AC408">
        <f t="shared" si="204"/>
        <v>0.85881104033970279</v>
      </c>
      <c r="AD408">
        <f t="shared" si="205"/>
        <v>0.83227176220806798</v>
      </c>
      <c r="AE408">
        <f t="shared" si="206"/>
        <v>0.82484076433121023</v>
      </c>
      <c r="AF408">
        <f t="shared" si="207"/>
        <v>0.83227176220806798</v>
      </c>
      <c r="AG408">
        <f t="shared" si="208"/>
        <v>0.85456475583864122</v>
      </c>
      <c r="AH408">
        <f t="shared" si="209"/>
        <v>0.89490445859872614</v>
      </c>
      <c r="AI408">
        <f t="shared" si="210"/>
        <v>0.93205944798301488</v>
      </c>
      <c r="AJ408">
        <f t="shared" si="211"/>
        <v>0.85244161358811044</v>
      </c>
      <c r="AK408">
        <f t="shared" si="212"/>
        <v>0.71656050955414008</v>
      </c>
      <c r="AL408">
        <f t="shared" si="213"/>
        <v>0.6709129511677282</v>
      </c>
      <c r="AM408">
        <f t="shared" si="214"/>
        <v>0.63269639065817407</v>
      </c>
      <c r="AN408">
        <f t="shared" si="215"/>
        <v>0.60191082802547768</v>
      </c>
      <c r="AO408">
        <f t="shared" si="216"/>
        <v>0.62420382165605093</v>
      </c>
      <c r="AP408">
        <f t="shared" si="217"/>
        <v>0.66772823779193202</v>
      </c>
      <c r="AQ408">
        <f t="shared" si="218"/>
        <v>0.74522292993630568</v>
      </c>
      <c r="AR408">
        <f t="shared" si="219"/>
        <v>0.77813163481953296</v>
      </c>
      <c r="AS408">
        <f t="shared" si="220"/>
        <v>0.90976645435244163</v>
      </c>
      <c r="AT408">
        <f t="shared" si="221"/>
        <v>1</v>
      </c>
      <c r="AU408">
        <f t="shared" si="222"/>
        <v>0.98195329087048833</v>
      </c>
      <c r="AV408">
        <f t="shared" si="223"/>
        <v>0.96602972399150744</v>
      </c>
      <c r="AW408">
        <f t="shared" si="224"/>
        <v>0.91719745222929938</v>
      </c>
      <c r="AX408">
        <f t="shared" si="225"/>
        <v>0.89702760084925692</v>
      </c>
      <c r="AY408">
        <f t="shared" si="226"/>
        <v>0.87261146496815289</v>
      </c>
      <c r="AZ408">
        <f t="shared" si="227"/>
        <v>0.60191082802547768</v>
      </c>
      <c r="BA408" s="8" t="s">
        <v>38</v>
      </c>
      <c r="BB408" t="str" cm="1">
        <f t="array" ref="BB408">_xlfn.SWITCH(MONTH($AA408),3,"봄",4,"봄",5,"봄",6,"여름",7,"여름",8,"여름",9,"가을",10,"가을",11,"가을",12,"겨울",1,"겨울",2,"겨울")</f>
        <v>겨울</v>
      </c>
      <c r="BD408" t="str">
        <f t="shared" si="228"/>
        <v/>
      </c>
      <c r="BE408" s="6">
        <f>[1]ptemp!$F408</f>
        <v>2</v>
      </c>
      <c r="BF408">
        <f>[1]solar!$E408</f>
        <v>10</v>
      </c>
      <c r="BG408" t="str">
        <f t="shared" si="229"/>
        <v>0</v>
      </c>
      <c r="BH408" s="11"/>
      <c r="BI408">
        <f t="shared" si="230"/>
        <v>5</v>
      </c>
      <c r="BJ408">
        <f t="shared" si="231"/>
        <v>0</v>
      </c>
      <c r="BK408">
        <f t="shared" si="232"/>
        <v>4</v>
      </c>
      <c r="BL408">
        <f t="shared" si="233"/>
        <v>13</v>
      </c>
      <c r="BM408">
        <f t="shared" si="234"/>
        <v>19</v>
      </c>
      <c r="BN408" s="11">
        <v>-0.3</v>
      </c>
      <c r="BO408">
        <f t="shared" si="235"/>
        <v>1</v>
      </c>
      <c r="CH408" t="s">
        <v>81</v>
      </c>
      <c r="CI408">
        <v>5</v>
      </c>
      <c r="CJ408">
        <v>18</v>
      </c>
    </row>
    <row r="409" spans="1:88" ht="15.6">
      <c r="A409" s="2">
        <v>20220212</v>
      </c>
      <c r="B409" s="2">
        <v>772</v>
      </c>
      <c r="C409" s="2">
        <v>734</v>
      </c>
      <c r="D409" s="2">
        <v>708</v>
      </c>
      <c r="E409" s="2">
        <v>696</v>
      </c>
      <c r="F409" s="2">
        <v>697</v>
      </c>
      <c r="G409" s="2">
        <v>712</v>
      </c>
      <c r="H409" s="2">
        <v>737</v>
      </c>
      <c r="I409" s="2">
        <v>754</v>
      </c>
      <c r="J409" s="2">
        <v>734</v>
      </c>
      <c r="K409" s="2">
        <v>726</v>
      </c>
      <c r="L409" s="2">
        <v>719</v>
      </c>
      <c r="M409" s="2">
        <v>696</v>
      </c>
      <c r="N409" s="2">
        <v>668</v>
      </c>
      <c r="O409" s="2">
        <v>659</v>
      </c>
      <c r="P409" s="2">
        <v>640</v>
      </c>
      <c r="Q409" s="2">
        <v>675</v>
      </c>
      <c r="R409" s="2">
        <v>733</v>
      </c>
      <c r="S409" s="2">
        <v>801</v>
      </c>
      <c r="T409" s="2">
        <v>855</v>
      </c>
      <c r="U409" s="2">
        <v>861</v>
      </c>
      <c r="V409" s="2">
        <v>843</v>
      </c>
      <c r="W409" s="2">
        <v>819</v>
      </c>
      <c r="X409" s="2">
        <v>796</v>
      </c>
      <c r="Y409" s="2">
        <v>782</v>
      </c>
      <c r="AA409" s="4">
        <v>44604</v>
      </c>
      <c r="AB409">
        <f t="shared" si="203"/>
        <v>0.89663182346109171</v>
      </c>
      <c r="AC409">
        <f t="shared" si="204"/>
        <v>0.85249709639953541</v>
      </c>
      <c r="AD409">
        <f t="shared" si="205"/>
        <v>0.82229965156794427</v>
      </c>
      <c r="AE409">
        <f t="shared" si="206"/>
        <v>0.80836236933797911</v>
      </c>
      <c r="AF409">
        <f t="shared" si="207"/>
        <v>0.80952380952380953</v>
      </c>
      <c r="AG409">
        <f t="shared" si="208"/>
        <v>0.82694541231126595</v>
      </c>
      <c r="AH409">
        <f t="shared" si="209"/>
        <v>0.85598141695702668</v>
      </c>
      <c r="AI409">
        <f t="shared" si="210"/>
        <v>0.87572590011614404</v>
      </c>
      <c r="AJ409">
        <f t="shared" si="211"/>
        <v>0.85249709639953541</v>
      </c>
      <c r="AK409">
        <f t="shared" si="212"/>
        <v>0.84320557491289194</v>
      </c>
      <c r="AL409">
        <f t="shared" si="213"/>
        <v>0.835075493612079</v>
      </c>
      <c r="AM409">
        <f t="shared" si="214"/>
        <v>0.80836236933797911</v>
      </c>
      <c r="AN409">
        <f t="shared" si="215"/>
        <v>0.77584204413472702</v>
      </c>
      <c r="AO409">
        <f t="shared" si="216"/>
        <v>0.76538908246225323</v>
      </c>
      <c r="AP409">
        <f t="shared" si="217"/>
        <v>0.74332171893147503</v>
      </c>
      <c r="AQ409">
        <f t="shared" si="218"/>
        <v>0.78397212543554007</v>
      </c>
      <c r="AR409">
        <f t="shared" si="219"/>
        <v>0.85133565621370499</v>
      </c>
      <c r="AS409">
        <f t="shared" si="220"/>
        <v>0.93031358885017423</v>
      </c>
      <c r="AT409">
        <f t="shared" si="221"/>
        <v>0.99303135888501737</v>
      </c>
      <c r="AU409">
        <f t="shared" si="222"/>
        <v>1</v>
      </c>
      <c r="AV409">
        <f t="shared" si="223"/>
        <v>0.97909407665505221</v>
      </c>
      <c r="AW409">
        <f t="shared" si="224"/>
        <v>0.95121951219512191</v>
      </c>
      <c r="AX409">
        <f t="shared" si="225"/>
        <v>0.92450638792102202</v>
      </c>
      <c r="AY409">
        <f t="shared" si="226"/>
        <v>0.90824622531939603</v>
      </c>
      <c r="AZ409">
        <f t="shared" si="227"/>
        <v>0.74332171893147503</v>
      </c>
      <c r="BA409" s="9" t="s">
        <v>39</v>
      </c>
      <c r="BB409" t="str" cm="1">
        <f t="array" ref="BB409">_xlfn.SWITCH(MONTH($AA409),3,"봄",4,"봄",5,"봄",6,"여름",7,"여름",8,"여름",9,"가을",10,"가을",11,"가을",12,"겨울",1,"겨울",2,"겨울")</f>
        <v>겨울</v>
      </c>
      <c r="BD409" t="str">
        <f t="shared" si="228"/>
        <v>휴일</v>
      </c>
      <c r="BE409" s="6">
        <f>[1]ptemp!$F409</f>
        <v>4</v>
      </c>
      <c r="BF409">
        <f>[1]solar!$E409</f>
        <v>3</v>
      </c>
      <c r="BG409" t="str">
        <f t="shared" si="229"/>
        <v>0</v>
      </c>
      <c r="BH409" s="11"/>
      <c r="BI409">
        <f t="shared" si="230"/>
        <v>6</v>
      </c>
      <c r="BJ409">
        <f t="shared" si="231"/>
        <v>1</v>
      </c>
      <c r="BK409">
        <f t="shared" si="232"/>
        <v>4</v>
      </c>
      <c r="BL409">
        <f t="shared" si="233"/>
        <v>15</v>
      </c>
      <c r="BM409">
        <f t="shared" si="234"/>
        <v>20</v>
      </c>
      <c r="BN409" s="11">
        <v>6.3</v>
      </c>
      <c r="BO409">
        <f t="shared" si="235"/>
        <v>3</v>
      </c>
      <c r="CH409" t="s">
        <v>81</v>
      </c>
      <c r="CI409">
        <v>5</v>
      </c>
      <c r="CJ409">
        <v>19</v>
      </c>
    </row>
    <row r="410" spans="1:88" ht="15.6">
      <c r="A410" s="2">
        <v>20220213</v>
      </c>
      <c r="B410" s="2">
        <v>737</v>
      </c>
      <c r="C410" s="2">
        <v>701</v>
      </c>
      <c r="D410" s="2">
        <v>678</v>
      </c>
      <c r="E410" s="2">
        <v>671</v>
      </c>
      <c r="F410" s="2">
        <v>671</v>
      </c>
      <c r="G410" s="2">
        <v>688</v>
      </c>
      <c r="H410" s="2">
        <v>705</v>
      </c>
      <c r="I410" s="2">
        <v>722</v>
      </c>
      <c r="J410" s="2">
        <v>756</v>
      </c>
      <c r="K410" s="2">
        <v>690</v>
      </c>
      <c r="L410" s="2">
        <v>669</v>
      </c>
      <c r="M410" s="2">
        <v>674</v>
      </c>
      <c r="N410" s="2">
        <v>672</v>
      </c>
      <c r="O410" s="2">
        <v>679</v>
      </c>
      <c r="P410" s="2">
        <v>714</v>
      </c>
      <c r="Q410" s="2">
        <v>755</v>
      </c>
      <c r="R410" s="2">
        <v>806</v>
      </c>
      <c r="S410" s="2">
        <v>835</v>
      </c>
      <c r="T410" s="2">
        <v>866</v>
      </c>
      <c r="U410" s="2">
        <v>858</v>
      </c>
      <c r="V410" s="2">
        <v>840</v>
      </c>
      <c r="W410" s="2">
        <v>812</v>
      </c>
      <c r="X410" s="2">
        <v>796</v>
      </c>
      <c r="Y410" s="2">
        <v>784</v>
      </c>
      <c r="AA410" s="4">
        <v>44605</v>
      </c>
      <c r="AB410">
        <f t="shared" si="203"/>
        <v>0.85103926096997695</v>
      </c>
      <c r="AC410">
        <f t="shared" si="204"/>
        <v>0.80946882217090066</v>
      </c>
      <c r="AD410">
        <f t="shared" si="205"/>
        <v>0.78290993071593529</v>
      </c>
      <c r="AE410">
        <f t="shared" si="206"/>
        <v>0.77482678983833719</v>
      </c>
      <c r="AF410">
        <f t="shared" si="207"/>
        <v>0.77482678983833719</v>
      </c>
      <c r="AG410">
        <f t="shared" si="208"/>
        <v>0.79445727482678985</v>
      </c>
      <c r="AH410">
        <f t="shared" si="209"/>
        <v>0.81408775981524251</v>
      </c>
      <c r="AI410">
        <f t="shared" si="210"/>
        <v>0.83371824480369516</v>
      </c>
      <c r="AJ410">
        <f t="shared" si="211"/>
        <v>0.87297921478060048</v>
      </c>
      <c r="AK410">
        <f t="shared" si="212"/>
        <v>0.79676674364896072</v>
      </c>
      <c r="AL410">
        <f t="shared" si="213"/>
        <v>0.77251732101616633</v>
      </c>
      <c r="AM410">
        <f t="shared" si="214"/>
        <v>0.77829099307159355</v>
      </c>
      <c r="AN410">
        <f t="shared" si="215"/>
        <v>0.77598152424942268</v>
      </c>
      <c r="AO410">
        <f t="shared" si="216"/>
        <v>0.78406466512702078</v>
      </c>
      <c r="AP410">
        <f t="shared" si="217"/>
        <v>0.82448036951501158</v>
      </c>
      <c r="AQ410">
        <f t="shared" si="218"/>
        <v>0.87182448036951499</v>
      </c>
      <c r="AR410">
        <f t="shared" si="219"/>
        <v>0.93071593533487296</v>
      </c>
      <c r="AS410">
        <f t="shared" si="220"/>
        <v>0.96420323325635104</v>
      </c>
      <c r="AT410">
        <f t="shared" si="221"/>
        <v>1</v>
      </c>
      <c r="AU410">
        <f t="shared" si="222"/>
        <v>0.99076212471131642</v>
      </c>
      <c r="AV410">
        <f t="shared" si="223"/>
        <v>0.96997690531177827</v>
      </c>
      <c r="AW410">
        <f t="shared" si="224"/>
        <v>0.93764434180138567</v>
      </c>
      <c r="AX410">
        <f t="shared" si="225"/>
        <v>0.91916859122401851</v>
      </c>
      <c r="AY410">
        <f t="shared" si="226"/>
        <v>0.90531177829099307</v>
      </c>
      <c r="AZ410">
        <f t="shared" si="227"/>
        <v>0.77251732101616633</v>
      </c>
      <c r="BA410" s="6" t="s">
        <v>40</v>
      </c>
      <c r="BB410" t="str" cm="1">
        <f t="array" ref="BB410">_xlfn.SWITCH(MONTH($AA410),3,"봄",4,"봄",5,"봄",6,"여름",7,"여름",8,"여름",9,"가을",10,"가을",11,"가을",12,"겨울",1,"겨울",2,"겨울")</f>
        <v>겨울</v>
      </c>
      <c r="BD410" t="str">
        <f t="shared" si="228"/>
        <v>휴일</v>
      </c>
      <c r="BE410" s="6">
        <f>[1]ptemp!$F410</f>
        <v>4</v>
      </c>
      <c r="BF410">
        <f>[1]solar!$E410</f>
        <v>2</v>
      </c>
      <c r="BG410" t="str">
        <f t="shared" si="229"/>
        <v>0</v>
      </c>
      <c r="BH410" s="11"/>
      <c r="BI410">
        <f t="shared" si="230"/>
        <v>7</v>
      </c>
      <c r="BJ410">
        <f t="shared" si="231"/>
        <v>2</v>
      </c>
      <c r="BK410">
        <f t="shared" si="232"/>
        <v>4</v>
      </c>
      <c r="BL410">
        <f t="shared" si="233"/>
        <v>11</v>
      </c>
      <c r="BM410">
        <f t="shared" si="234"/>
        <v>19</v>
      </c>
      <c r="BN410" s="11">
        <v>6.6</v>
      </c>
      <c r="BO410">
        <f t="shared" si="235"/>
        <v>3</v>
      </c>
      <c r="CH410" t="s">
        <v>81</v>
      </c>
      <c r="CI410">
        <v>5</v>
      </c>
      <c r="CJ410">
        <v>19</v>
      </c>
    </row>
    <row r="411" spans="1:88" ht="15.6">
      <c r="A411" s="2">
        <v>20220214</v>
      </c>
      <c r="B411" s="2">
        <v>744</v>
      </c>
      <c r="C411" s="2">
        <v>713</v>
      </c>
      <c r="D411" s="2">
        <v>692</v>
      </c>
      <c r="E411" s="2">
        <v>688</v>
      </c>
      <c r="F411" s="2">
        <v>694</v>
      </c>
      <c r="G411" s="2">
        <v>714</v>
      </c>
      <c r="H411" s="2">
        <v>757</v>
      </c>
      <c r="I411" s="2">
        <v>792</v>
      </c>
      <c r="J411" s="2">
        <v>776</v>
      </c>
      <c r="K411" s="2">
        <v>682</v>
      </c>
      <c r="L411" s="2">
        <v>701</v>
      </c>
      <c r="M411" s="2">
        <v>683</v>
      </c>
      <c r="N411" s="2">
        <v>627</v>
      </c>
      <c r="O411" s="2">
        <v>680</v>
      </c>
      <c r="P411" s="2">
        <v>717</v>
      </c>
      <c r="Q411" s="2">
        <v>726</v>
      </c>
      <c r="R411" s="2">
        <v>757</v>
      </c>
      <c r="S411" s="2">
        <v>817</v>
      </c>
      <c r="T411" s="2">
        <v>903</v>
      </c>
      <c r="U411" s="2">
        <v>916</v>
      </c>
      <c r="V411" s="2">
        <v>905</v>
      </c>
      <c r="W411" s="2">
        <v>874</v>
      </c>
      <c r="X411" s="2">
        <v>854</v>
      </c>
      <c r="Y411" s="2">
        <v>836</v>
      </c>
      <c r="AA411" s="4">
        <v>44606</v>
      </c>
      <c r="AB411">
        <f t="shared" si="203"/>
        <v>0.81222707423580787</v>
      </c>
      <c r="AC411">
        <f t="shared" si="204"/>
        <v>0.77838427947598254</v>
      </c>
      <c r="AD411">
        <f t="shared" si="205"/>
        <v>0.75545851528384278</v>
      </c>
      <c r="AE411">
        <f t="shared" si="206"/>
        <v>0.75109170305676853</v>
      </c>
      <c r="AF411">
        <f t="shared" si="207"/>
        <v>0.75764192139737996</v>
      </c>
      <c r="AG411">
        <f t="shared" si="208"/>
        <v>0.77947598253275108</v>
      </c>
      <c r="AH411">
        <f t="shared" si="209"/>
        <v>0.82641921397379914</v>
      </c>
      <c r="AI411">
        <f t="shared" si="210"/>
        <v>0.86462882096069871</v>
      </c>
      <c r="AJ411">
        <f t="shared" si="211"/>
        <v>0.84716157205240172</v>
      </c>
      <c r="AK411">
        <f t="shared" si="212"/>
        <v>0.74454148471615722</v>
      </c>
      <c r="AL411">
        <f t="shared" si="213"/>
        <v>0.76528384279475981</v>
      </c>
      <c r="AM411">
        <f t="shared" si="214"/>
        <v>0.74563318777292575</v>
      </c>
      <c r="AN411">
        <f t="shared" si="215"/>
        <v>0.68449781659388642</v>
      </c>
      <c r="AO411">
        <f t="shared" si="216"/>
        <v>0.74235807860262004</v>
      </c>
      <c r="AP411">
        <f t="shared" si="217"/>
        <v>0.78275109170305679</v>
      </c>
      <c r="AQ411">
        <f t="shared" si="218"/>
        <v>0.79257641921397382</v>
      </c>
      <c r="AR411">
        <f t="shared" si="219"/>
        <v>0.82641921397379914</v>
      </c>
      <c r="AS411">
        <f t="shared" si="220"/>
        <v>0.89192139737991272</v>
      </c>
      <c r="AT411">
        <f t="shared" si="221"/>
        <v>0.98580786026200873</v>
      </c>
      <c r="AU411">
        <f t="shared" si="222"/>
        <v>1</v>
      </c>
      <c r="AV411">
        <f t="shared" si="223"/>
        <v>0.98799126637554591</v>
      </c>
      <c r="AW411">
        <f t="shared" si="224"/>
        <v>0.95414847161572047</v>
      </c>
      <c r="AX411">
        <f t="shared" si="225"/>
        <v>0.93231441048034935</v>
      </c>
      <c r="AY411">
        <f t="shared" si="226"/>
        <v>0.9126637554585153</v>
      </c>
      <c r="AZ411">
        <f t="shared" si="227"/>
        <v>0.68449781659388642</v>
      </c>
      <c r="BA411" s="8" t="s">
        <v>34</v>
      </c>
      <c r="BB411" t="str" cm="1">
        <f t="array" ref="BB411">_xlfn.SWITCH(MONTH($AA411),3,"봄",4,"봄",5,"봄",6,"여름",7,"여름",8,"여름",9,"가을",10,"가을",11,"가을",12,"겨울",1,"겨울",2,"겨울")</f>
        <v>겨울</v>
      </c>
      <c r="BD411" t="str">
        <f t="shared" si="228"/>
        <v/>
      </c>
      <c r="BE411" s="6">
        <f>[1]ptemp!$F411</f>
        <v>3</v>
      </c>
      <c r="BF411">
        <f>[1]solar!$E411</f>
        <v>4</v>
      </c>
      <c r="BG411" t="str">
        <f t="shared" si="229"/>
        <v>0</v>
      </c>
      <c r="BH411" s="11"/>
      <c r="BI411">
        <f t="shared" si="230"/>
        <v>1</v>
      </c>
      <c r="BJ411">
        <f t="shared" si="231"/>
        <v>0</v>
      </c>
      <c r="BK411">
        <f t="shared" si="232"/>
        <v>4</v>
      </c>
      <c r="BL411">
        <f t="shared" si="233"/>
        <v>13</v>
      </c>
      <c r="BM411">
        <f t="shared" si="234"/>
        <v>20</v>
      </c>
      <c r="BN411" s="11">
        <v>4.3</v>
      </c>
      <c r="BO411">
        <f t="shared" si="235"/>
        <v>3</v>
      </c>
      <c r="CH411" t="s">
        <v>81</v>
      </c>
      <c r="CI411">
        <v>5</v>
      </c>
      <c r="CJ411">
        <v>19</v>
      </c>
    </row>
    <row r="412" spans="1:88" ht="15.6">
      <c r="A412" s="2">
        <v>20220215</v>
      </c>
      <c r="B412" s="2">
        <v>789</v>
      </c>
      <c r="C412" s="2">
        <v>756</v>
      </c>
      <c r="D412" s="2">
        <v>739</v>
      </c>
      <c r="E412" s="2">
        <v>737</v>
      </c>
      <c r="F412" s="2">
        <v>744</v>
      </c>
      <c r="G412" s="2">
        <v>772</v>
      </c>
      <c r="H412" s="2">
        <v>816</v>
      </c>
      <c r="I412" s="2">
        <v>858</v>
      </c>
      <c r="J412" s="2">
        <v>850</v>
      </c>
      <c r="K412" s="2">
        <v>716</v>
      </c>
      <c r="L412" s="2">
        <v>707</v>
      </c>
      <c r="M412" s="2">
        <v>653</v>
      </c>
      <c r="N412" s="2">
        <v>680</v>
      </c>
      <c r="O412" s="2">
        <v>685</v>
      </c>
      <c r="P412" s="2">
        <v>749</v>
      </c>
      <c r="Q412" s="2">
        <v>779</v>
      </c>
      <c r="R412" s="2">
        <v>838</v>
      </c>
      <c r="S412" s="2">
        <v>939</v>
      </c>
      <c r="T412" s="2">
        <v>1015</v>
      </c>
      <c r="U412" s="2">
        <v>1014</v>
      </c>
      <c r="V412" s="2">
        <v>991</v>
      </c>
      <c r="W412" s="2">
        <v>950</v>
      </c>
      <c r="X412" s="2">
        <v>927</v>
      </c>
      <c r="Y412" s="2">
        <v>909</v>
      </c>
      <c r="AA412" s="4">
        <v>44607</v>
      </c>
      <c r="AB412">
        <f t="shared" si="203"/>
        <v>0.7773399014778325</v>
      </c>
      <c r="AC412">
        <f t="shared" si="204"/>
        <v>0.7448275862068966</v>
      </c>
      <c r="AD412">
        <f t="shared" si="205"/>
        <v>0.72807881773399019</v>
      </c>
      <c r="AE412">
        <f t="shared" si="206"/>
        <v>0.72610837438423648</v>
      </c>
      <c r="AF412">
        <f t="shared" si="207"/>
        <v>0.73300492610837442</v>
      </c>
      <c r="AG412">
        <f t="shared" si="208"/>
        <v>0.76059113300492609</v>
      </c>
      <c r="AH412">
        <f t="shared" si="209"/>
        <v>0.80394088669950736</v>
      </c>
      <c r="AI412">
        <f t="shared" si="210"/>
        <v>0.84532019704433492</v>
      </c>
      <c r="AJ412">
        <f t="shared" si="211"/>
        <v>0.83743842364532017</v>
      </c>
      <c r="AK412">
        <f t="shared" si="212"/>
        <v>0.70541871921182264</v>
      </c>
      <c r="AL412">
        <f t="shared" si="213"/>
        <v>0.69655172413793098</v>
      </c>
      <c r="AM412">
        <f t="shared" si="214"/>
        <v>0.64334975369458125</v>
      </c>
      <c r="AN412">
        <f t="shared" si="215"/>
        <v>0.66995073891625612</v>
      </c>
      <c r="AO412">
        <f t="shared" si="216"/>
        <v>0.67487684729064035</v>
      </c>
      <c r="AP412">
        <f t="shared" si="217"/>
        <v>0.73793103448275865</v>
      </c>
      <c r="AQ412">
        <f t="shared" si="218"/>
        <v>0.76748768472906403</v>
      </c>
      <c r="AR412">
        <f t="shared" si="219"/>
        <v>0.825615763546798</v>
      </c>
      <c r="AS412">
        <f t="shared" si="220"/>
        <v>0.92512315270935963</v>
      </c>
      <c r="AT412">
        <f t="shared" si="221"/>
        <v>1</v>
      </c>
      <c r="AU412">
        <f t="shared" si="222"/>
        <v>0.9990147783251232</v>
      </c>
      <c r="AV412">
        <f t="shared" si="223"/>
        <v>0.97635467980295565</v>
      </c>
      <c r="AW412">
        <f t="shared" si="224"/>
        <v>0.93596059113300489</v>
      </c>
      <c r="AX412">
        <f t="shared" si="225"/>
        <v>0.91330049261083746</v>
      </c>
      <c r="AY412">
        <f t="shared" si="226"/>
        <v>0.89556650246305414</v>
      </c>
      <c r="AZ412">
        <f t="shared" si="227"/>
        <v>0.64334975369458125</v>
      </c>
      <c r="BA412" s="9" t="s">
        <v>35</v>
      </c>
      <c r="BB412" t="str" cm="1">
        <f t="array" ref="BB412">_xlfn.SWITCH(MONTH($AA412),3,"봄",4,"봄",5,"봄",6,"여름",7,"여름",8,"여름",9,"가을",10,"가을",11,"가을",12,"겨울",1,"겨울",2,"겨울")</f>
        <v>겨울</v>
      </c>
      <c r="BD412" t="str">
        <f t="shared" si="228"/>
        <v/>
      </c>
      <c r="BE412" s="6">
        <f>[1]ptemp!$F412</f>
        <v>1</v>
      </c>
      <c r="BF412">
        <f>[1]solar!$E412</f>
        <v>4</v>
      </c>
      <c r="BG412" t="str">
        <f t="shared" si="229"/>
        <v>0</v>
      </c>
      <c r="BH412" s="11"/>
      <c r="BI412">
        <f t="shared" si="230"/>
        <v>2</v>
      </c>
      <c r="BJ412">
        <f t="shared" si="231"/>
        <v>0</v>
      </c>
      <c r="BK412">
        <f t="shared" si="232"/>
        <v>4</v>
      </c>
      <c r="BL412">
        <f t="shared" si="233"/>
        <v>12</v>
      </c>
      <c r="BM412">
        <f t="shared" si="234"/>
        <v>19</v>
      </c>
      <c r="BN412" s="11">
        <v>-3.1</v>
      </c>
      <c r="BO412">
        <f t="shared" si="235"/>
        <v>1</v>
      </c>
      <c r="CH412" t="s">
        <v>81</v>
      </c>
      <c r="CI412">
        <v>5</v>
      </c>
      <c r="CJ412">
        <v>19</v>
      </c>
    </row>
    <row r="413" spans="1:88" ht="15.6">
      <c r="A413" s="2">
        <v>20220216</v>
      </c>
      <c r="B413" s="2">
        <v>862</v>
      </c>
      <c r="C413" s="2">
        <v>821</v>
      </c>
      <c r="D413" s="2">
        <v>793</v>
      </c>
      <c r="E413" s="2">
        <v>780</v>
      </c>
      <c r="F413" s="2">
        <v>789</v>
      </c>
      <c r="G413" s="2">
        <v>811</v>
      </c>
      <c r="H413" s="2">
        <v>845</v>
      </c>
      <c r="I413" s="2">
        <v>886</v>
      </c>
      <c r="J413" s="2">
        <v>911</v>
      </c>
      <c r="K413" s="2">
        <v>893</v>
      </c>
      <c r="L413" s="2">
        <v>862</v>
      </c>
      <c r="M413" s="2">
        <v>818</v>
      </c>
      <c r="N413" s="2">
        <v>811</v>
      </c>
      <c r="O413" s="2">
        <v>809</v>
      </c>
      <c r="P413" s="2">
        <v>741</v>
      </c>
      <c r="Q413" s="2">
        <v>790</v>
      </c>
      <c r="R413" s="2">
        <v>878</v>
      </c>
      <c r="S413" s="2">
        <v>985</v>
      </c>
      <c r="T413" s="2">
        <v>1055</v>
      </c>
      <c r="U413" s="2">
        <v>1047</v>
      </c>
      <c r="V413" s="2">
        <v>1020</v>
      </c>
      <c r="W413" s="2">
        <v>977</v>
      </c>
      <c r="X413" s="2">
        <v>952</v>
      </c>
      <c r="Y413" s="2">
        <v>936</v>
      </c>
      <c r="AA413" s="4">
        <v>44608</v>
      </c>
      <c r="AB413">
        <f t="shared" si="203"/>
        <v>0.81706161137440758</v>
      </c>
      <c r="AC413">
        <f t="shared" si="204"/>
        <v>0.77819905213270146</v>
      </c>
      <c r="AD413">
        <f t="shared" si="205"/>
        <v>0.75165876777251184</v>
      </c>
      <c r="AE413">
        <f t="shared" si="206"/>
        <v>0.73933649289099523</v>
      </c>
      <c r="AF413">
        <f t="shared" si="207"/>
        <v>0.747867298578199</v>
      </c>
      <c r="AG413">
        <f t="shared" si="208"/>
        <v>0.76872037914691949</v>
      </c>
      <c r="AH413">
        <f t="shared" si="209"/>
        <v>0.80094786729857825</v>
      </c>
      <c r="AI413">
        <f t="shared" si="210"/>
        <v>0.83981042654028437</v>
      </c>
      <c r="AJ413">
        <f t="shared" si="211"/>
        <v>0.86350710900473937</v>
      </c>
      <c r="AK413">
        <f t="shared" si="212"/>
        <v>0.84644549763033172</v>
      </c>
      <c r="AL413">
        <f t="shared" si="213"/>
        <v>0.81706161137440758</v>
      </c>
      <c r="AM413">
        <f t="shared" si="214"/>
        <v>0.77535545023696684</v>
      </c>
      <c r="AN413">
        <f t="shared" si="215"/>
        <v>0.76872037914691949</v>
      </c>
      <c r="AO413">
        <f t="shared" si="216"/>
        <v>0.76682464454976307</v>
      </c>
      <c r="AP413">
        <f t="shared" si="217"/>
        <v>0.70236966824644553</v>
      </c>
      <c r="AQ413">
        <f t="shared" si="218"/>
        <v>0.74881516587677721</v>
      </c>
      <c r="AR413">
        <f t="shared" si="219"/>
        <v>0.83222748815165881</v>
      </c>
      <c r="AS413">
        <f t="shared" si="220"/>
        <v>0.93364928909952605</v>
      </c>
      <c r="AT413">
        <f t="shared" si="221"/>
        <v>1</v>
      </c>
      <c r="AU413">
        <f t="shared" si="222"/>
        <v>0.99241706161137444</v>
      </c>
      <c r="AV413">
        <f t="shared" si="223"/>
        <v>0.96682464454976302</v>
      </c>
      <c r="AW413">
        <f t="shared" si="224"/>
        <v>0.92606635071090049</v>
      </c>
      <c r="AX413">
        <f t="shared" si="225"/>
        <v>0.90236966824644549</v>
      </c>
      <c r="AY413">
        <f t="shared" si="226"/>
        <v>0.88720379146919426</v>
      </c>
      <c r="AZ413">
        <f t="shared" si="227"/>
        <v>0.70236966824644553</v>
      </c>
      <c r="BA413" s="6" t="s">
        <v>36</v>
      </c>
      <c r="BB413" t="str" cm="1">
        <f t="array" ref="BB413">_xlfn.SWITCH(MONTH($AA413),3,"봄",4,"봄",5,"봄",6,"여름",7,"여름",8,"여름",9,"가을",10,"가을",11,"가을",12,"겨울",1,"겨울",2,"겨울")</f>
        <v>겨울</v>
      </c>
      <c r="BD413" t="str">
        <f t="shared" si="228"/>
        <v/>
      </c>
      <c r="BE413" s="6">
        <f>[1]ptemp!$F413</f>
        <v>1</v>
      </c>
      <c r="BF413">
        <f>[1]solar!$E413</f>
        <v>3</v>
      </c>
      <c r="BG413" t="str">
        <f t="shared" si="229"/>
        <v>0</v>
      </c>
      <c r="BH413" s="11"/>
      <c r="BI413">
        <f t="shared" si="230"/>
        <v>3</v>
      </c>
      <c r="BJ413">
        <f t="shared" si="231"/>
        <v>0</v>
      </c>
      <c r="BK413">
        <f t="shared" si="232"/>
        <v>4</v>
      </c>
      <c r="BL413">
        <f t="shared" si="233"/>
        <v>15</v>
      </c>
      <c r="BM413">
        <f t="shared" si="234"/>
        <v>19</v>
      </c>
      <c r="BN413" s="11">
        <v>-4.9000000000000004</v>
      </c>
      <c r="BO413">
        <f t="shared" si="235"/>
        <v>1</v>
      </c>
      <c r="CH413" t="s">
        <v>81</v>
      </c>
      <c r="CI413">
        <v>5</v>
      </c>
      <c r="CJ413">
        <v>19</v>
      </c>
    </row>
    <row r="414" spans="1:88" ht="15.6">
      <c r="A414" s="2">
        <v>20220217</v>
      </c>
      <c r="B414" s="2">
        <v>886</v>
      </c>
      <c r="C414" s="2">
        <v>845</v>
      </c>
      <c r="D414" s="2">
        <v>820</v>
      </c>
      <c r="E414" s="2">
        <v>809</v>
      </c>
      <c r="F414" s="2">
        <v>812</v>
      </c>
      <c r="G414" s="2">
        <v>833</v>
      </c>
      <c r="H414" s="2">
        <v>871</v>
      </c>
      <c r="I414" s="2">
        <v>916</v>
      </c>
      <c r="J414" s="2">
        <v>981</v>
      </c>
      <c r="K414" s="2">
        <v>969</v>
      </c>
      <c r="L414" s="2">
        <v>871</v>
      </c>
      <c r="M414" s="2">
        <v>759</v>
      </c>
      <c r="N414" s="2">
        <v>779</v>
      </c>
      <c r="O414" s="2">
        <v>834</v>
      </c>
      <c r="P414" s="2">
        <v>787</v>
      </c>
      <c r="Q414" s="2">
        <v>831</v>
      </c>
      <c r="R414" s="2">
        <v>909</v>
      </c>
      <c r="S414" s="2">
        <v>998</v>
      </c>
      <c r="T414" s="2">
        <v>1059</v>
      </c>
      <c r="U414" s="2">
        <v>1054</v>
      </c>
      <c r="V414" s="2">
        <v>1028</v>
      </c>
      <c r="W414" s="2">
        <v>978</v>
      </c>
      <c r="X414" s="2">
        <v>952</v>
      </c>
      <c r="Y414" s="2">
        <v>938</v>
      </c>
      <c r="AA414" s="4">
        <v>44609</v>
      </c>
      <c r="AB414">
        <f t="shared" si="203"/>
        <v>0.83663833805476862</v>
      </c>
      <c r="AC414">
        <f t="shared" si="204"/>
        <v>0.79792256846081211</v>
      </c>
      <c r="AD414">
        <f t="shared" si="205"/>
        <v>0.77431539187913123</v>
      </c>
      <c r="AE414">
        <f t="shared" si="206"/>
        <v>0.76392823418319167</v>
      </c>
      <c r="AF414">
        <f t="shared" si="207"/>
        <v>0.76676109537299342</v>
      </c>
      <c r="AG414">
        <f t="shared" si="208"/>
        <v>0.78659112370160533</v>
      </c>
      <c r="AH414">
        <f t="shared" si="209"/>
        <v>0.8224740321057602</v>
      </c>
      <c r="AI414">
        <f t="shared" si="210"/>
        <v>0.86496694995278567</v>
      </c>
      <c r="AJ414">
        <f t="shared" si="211"/>
        <v>0.92634560906515584</v>
      </c>
      <c r="AK414">
        <f t="shared" si="212"/>
        <v>0.91501416430594906</v>
      </c>
      <c r="AL414">
        <f t="shared" si="213"/>
        <v>0.8224740321057602</v>
      </c>
      <c r="AM414">
        <f t="shared" si="214"/>
        <v>0.71671388101983002</v>
      </c>
      <c r="AN414">
        <f t="shared" si="215"/>
        <v>0.73559962228517473</v>
      </c>
      <c r="AO414">
        <f t="shared" si="216"/>
        <v>0.78753541076487255</v>
      </c>
      <c r="AP414">
        <f t="shared" si="217"/>
        <v>0.74315391879131254</v>
      </c>
      <c r="AQ414">
        <f t="shared" si="218"/>
        <v>0.7847025495750708</v>
      </c>
      <c r="AR414">
        <f t="shared" si="219"/>
        <v>0.85835694050991507</v>
      </c>
      <c r="AS414">
        <f t="shared" si="220"/>
        <v>0.94239848914069879</v>
      </c>
      <c r="AT414">
        <f t="shared" si="221"/>
        <v>1</v>
      </c>
      <c r="AU414">
        <f t="shared" si="222"/>
        <v>0.99527856468366382</v>
      </c>
      <c r="AV414">
        <f t="shared" si="223"/>
        <v>0.97072710103871573</v>
      </c>
      <c r="AW414">
        <f t="shared" si="224"/>
        <v>0.92351274787535409</v>
      </c>
      <c r="AX414">
        <f t="shared" si="225"/>
        <v>0.898961284230406</v>
      </c>
      <c r="AY414">
        <f t="shared" si="226"/>
        <v>0.8857412653446648</v>
      </c>
      <c r="AZ414">
        <f t="shared" si="227"/>
        <v>0.71671388101983002</v>
      </c>
      <c r="BA414" s="8" t="s">
        <v>37</v>
      </c>
      <c r="BB414" t="str" cm="1">
        <f t="array" ref="BB414">_xlfn.SWITCH(MONTH($AA414),3,"봄",4,"봄",5,"봄",6,"여름",7,"여름",8,"여름",9,"가을",10,"가을",11,"가을",12,"겨울",1,"겨울",2,"겨울")</f>
        <v>겨울</v>
      </c>
      <c r="BD414" t="str">
        <f t="shared" si="228"/>
        <v/>
      </c>
      <c r="BE414" s="6">
        <f>[1]ptemp!$F414</f>
        <v>1</v>
      </c>
      <c r="BF414">
        <f>[1]solar!$E414</f>
        <v>4</v>
      </c>
      <c r="BG414" t="str">
        <f t="shared" si="229"/>
        <v>0</v>
      </c>
      <c r="BH414" s="11"/>
      <c r="BI414">
        <f t="shared" si="230"/>
        <v>4</v>
      </c>
      <c r="BJ414">
        <f t="shared" si="231"/>
        <v>0</v>
      </c>
      <c r="BK414">
        <f t="shared" si="232"/>
        <v>4</v>
      </c>
      <c r="BL414">
        <f t="shared" si="233"/>
        <v>12</v>
      </c>
      <c r="BM414">
        <f t="shared" si="234"/>
        <v>19</v>
      </c>
      <c r="BN414" s="11">
        <v>-5.5</v>
      </c>
      <c r="BO414">
        <f t="shared" si="235"/>
        <v>1</v>
      </c>
      <c r="CH414" t="s">
        <v>81</v>
      </c>
      <c r="CI414">
        <v>5</v>
      </c>
      <c r="CJ414">
        <v>19</v>
      </c>
    </row>
    <row r="415" spans="1:88" ht="15.6">
      <c r="A415" s="2">
        <v>20220218</v>
      </c>
      <c r="B415" s="2">
        <v>888</v>
      </c>
      <c r="C415" s="2">
        <v>848</v>
      </c>
      <c r="D415" s="2">
        <v>829</v>
      </c>
      <c r="E415" s="2">
        <v>822</v>
      </c>
      <c r="F415" s="2">
        <v>814</v>
      </c>
      <c r="G415" s="2">
        <v>815</v>
      </c>
      <c r="H415" s="2">
        <v>835</v>
      </c>
      <c r="I415" s="2">
        <v>871</v>
      </c>
      <c r="J415" s="2">
        <v>918</v>
      </c>
      <c r="K415" s="2">
        <v>850</v>
      </c>
      <c r="L415" s="2">
        <v>821</v>
      </c>
      <c r="M415" s="2">
        <v>815</v>
      </c>
      <c r="N415" s="2">
        <v>748</v>
      </c>
      <c r="O415" s="2">
        <v>740</v>
      </c>
      <c r="P415" s="2">
        <v>810</v>
      </c>
      <c r="Q415" s="2">
        <v>831</v>
      </c>
      <c r="R415" s="2">
        <v>914</v>
      </c>
      <c r="S415" s="2">
        <v>945</v>
      </c>
      <c r="T415" s="2">
        <v>962</v>
      </c>
      <c r="U415" s="2">
        <v>941</v>
      </c>
      <c r="V415" s="2">
        <v>913</v>
      </c>
      <c r="W415" s="2">
        <v>875</v>
      </c>
      <c r="X415" s="2">
        <v>855</v>
      </c>
      <c r="Y415" s="2">
        <v>841</v>
      </c>
      <c r="AA415" s="4">
        <v>44610</v>
      </c>
      <c r="AB415">
        <f t="shared" si="203"/>
        <v>0.92307692307692313</v>
      </c>
      <c r="AC415">
        <f t="shared" si="204"/>
        <v>0.88149688149688155</v>
      </c>
      <c r="AD415">
        <f t="shared" si="205"/>
        <v>0.86174636174636177</v>
      </c>
      <c r="AE415">
        <f t="shared" si="206"/>
        <v>0.85446985446985446</v>
      </c>
      <c r="AF415">
        <f t="shared" si="207"/>
        <v>0.84615384615384615</v>
      </c>
      <c r="AG415">
        <f t="shared" si="208"/>
        <v>0.84719334719334716</v>
      </c>
      <c r="AH415">
        <f t="shared" si="209"/>
        <v>0.86798336798336795</v>
      </c>
      <c r="AI415">
        <f t="shared" si="210"/>
        <v>0.90540540540540537</v>
      </c>
      <c r="AJ415">
        <f t="shared" si="211"/>
        <v>0.95426195426195426</v>
      </c>
      <c r="AK415">
        <f t="shared" si="212"/>
        <v>0.88357588357588357</v>
      </c>
      <c r="AL415">
        <f t="shared" si="213"/>
        <v>0.85343035343035345</v>
      </c>
      <c r="AM415">
        <f t="shared" si="214"/>
        <v>0.84719334719334716</v>
      </c>
      <c r="AN415">
        <f t="shared" si="215"/>
        <v>0.77754677754677759</v>
      </c>
      <c r="AO415">
        <f t="shared" si="216"/>
        <v>0.76923076923076927</v>
      </c>
      <c r="AP415">
        <f t="shared" si="217"/>
        <v>0.84199584199584199</v>
      </c>
      <c r="AQ415">
        <f t="shared" si="218"/>
        <v>0.86382536382536379</v>
      </c>
      <c r="AR415">
        <f t="shared" si="219"/>
        <v>0.9501039501039501</v>
      </c>
      <c r="AS415">
        <f t="shared" si="220"/>
        <v>0.98232848232848236</v>
      </c>
      <c r="AT415">
        <f t="shared" si="221"/>
        <v>1</v>
      </c>
      <c r="AU415">
        <f t="shared" si="222"/>
        <v>0.9781704781704782</v>
      </c>
      <c r="AV415">
        <f t="shared" si="223"/>
        <v>0.94906444906444909</v>
      </c>
      <c r="AW415">
        <f t="shared" si="224"/>
        <v>0.90956340956340953</v>
      </c>
      <c r="AX415">
        <f t="shared" si="225"/>
        <v>0.88877338877338874</v>
      </c>
      <c r="AY415">
        <f t="shared" si="226"/>
        <v>0.87422037422037424</v>
      </c>
      <c r="AZ415">
        <f t="shared" si="227"/>
        <v>0.76923076923076927</v>
      </c>
      <c r="BA415" s="9" t="s">
        <v>38</v>
      </c>
      <c r="BB415" t="str" cm="1">
        <f t="array" ref="BB415">_xlfn.SWITCH(MONTH($AA415),3,"봄",4,"봄",5,"봄",6,"여름",7,"여름",8,"여름",9,"가을",10,"가을",11,"가을",12,"겨울",1,"겨울",2,"겨울")</f>
        <v>겨울</v>
      </c>
      <c r="BD415" t="str">
        <f t="shared" si="228"/>
        <v/>
      </c>
      <c r="BE415" s="6">
        <f>[1]ptemp!$F415</f>
        <v>2</v>
      </c>
      <c r="BF415">
        <f>[1]solar!$E415</f>
        <v>4</v>
      </c>
      <c r="BG415" t="str">
        <f t="shared" si="229"/>
        <v>1</v>
      </c>
      <c r="BH415" s="11">
        <v>2.6</v>
      </c>
      <c r="BI415">
        <f t="shared" si="230"/>
        <v>5</v>
      </c>
      <c r="BJ415">
        <f t="shared" si="231"/>
        <v>0</v>
      </c>
      <c r="BK415">
        <f t="shared" si="232"/>
        <v>4</v>
      </c>
      <c r="BL415">
        <f t="shared" si="233"/>
        <v>14</v>
      </c>
      <c r="BM415">
        <f t="shared" si="234"/>
        <v>19</v>
      </c>
      <c r="BN415" s="11">
        <v>-2.8</v>
      </c>
      <c r="BO415">
        <f t="shared" si="235"/>
        <v>1</v>
      </c>
      <c r="CH415" t="s">
        <v>81</v>
      </c>
      <c r="CI415">
        <v>5</v>
      </c>
      <c r="CJ415">
        <v>20</v>
      </c>
    </row>
    <row r="416" spans="1:88" ht="15.6">
      <c r="A416" s="2">
        <v>20220219</v>
      </c>
      <c r="B416" s="2">
        <v>798</v>
      </c>
      <c r="C416" s="2">
        <v>764</v>
      </c>
      <c r="D416" s="2">
        <v>738</v>
      </c>
      <c r="E416" s="2">
        <v>726</v>
      </c>
      <c r="F416" s="2">
        <v>726</v>
      </c>
      <c r="G416" s="2">
        <v>741</v>
      </c>
      <c r="H416" s="2">
        <v>763</v>
      </c>
      <c r="I416" s="2">
        <v>791</v>
      </c>
      <c r="J416" s="2">
        <v>808</v>
      </c>
      <c r="K416" s="2">
        <v>820</v>
      </c>
      <c r="L416" s="2">
        <v>854</v>
      </c>
      <c r="M416" s="2">
        <v>806</v>
      </c>
      <c r="N416" s="2">
        <v>743</v>
      </c>
      <c r="O416" s="2">
        <v>655</v>
      </c>
      <c r="P416" s="2">
        <v>636</v>
      </c>
      <c r="Q416" s="2">
        <v>776</v>
      </c>
      <c r="R416" s="2">
        <v>851</v>
      </c>
      <c r="S416" s="2">
        <v>917</v>
      </c>
      <c r="T416" s="2">
        <v>959</v>
      </c>
      <c r="U416" s="2">
        <v>948</v>
      </c>
      <c r="V416" s="2">
        <v>933</v>
      </c>
      <c r="W416" s="2">
        <v>905</v>
      </c>
      <c r="X416" s="2">
        <v>887</v>
      </c>
      <c r="Y416" s="2">
        <v>885</v>
      </c>
      <c r="AA416" s="4">
        <v>44611</v>
      </c>
      <c r="AB416">
        <f t="shared" si="203"/>
        <v>0.83211678832116787</v>
      </c>
      <c r="AC416">
        <f t="shared" si="204"/>
        <v>0.79666319082377479</v>
      </c>
      <c r="AD416">
        <f t="shared" si="205"/>
        <v>0.76955161626694468</v>
      </c>
      <c r="AE416">
        <f t="shared" si="206"/>
        <v>0.75703858185610007</v>
      </c>
      <c r="AF416">
        <f t="shared" si="207"/>
        <v>0.75703858185610007</v>
      </c>
      <c r="AG416">
        <f t="shared" si="208"/>
        <v>0.77267987486965584</v>
      </c>
      <c r="AH416">
        <f t="shared" si="209"/>
        <v>0.79562043795620441</v>
      </c>
      <c r="AI416">
        <f t="shared" si="210"/>
        <v>0.82481751824817517</v>
      </c>
      <c r="AJ416">
        <f t="shared" si="211"/>
        <v>0.84254431699687171</v>
      </c>
      <c r="AK416">
        <f t="shared" si="212"/>
        <v>0.85505735140771633</v>
      </c>
      <c r="AL416">
        <f t="shared" si="213"/>
        <v>0.89051094890510951</v>
      </c>
      <c r="AM416">
        <f t="shared" si="214"/>
        <v>0.84045881126173094</v>
      </c>
      <c r="AN416">
        <f t="shared" si="215"/>
        <v>0.77476538060479672</v>
      </c>
      <c r="AO416">
        <f t="shared" si="216"/>
        <v>0.68300312825860277</v>
      </c>
      <c r="AP416">
        <f t="shared" si="217"/>
        <v>0.66319082377476535</v>
      </c>
      <c r="AQ416">
        <f t="shared" si="218"/>
        <v>0.80917622523461941</v>
      </c>
      <c r="AR416">
        <f t="shared" si="219"/>
        <v>0.88738269030239836</v>
      </c>
      <c r="AS416">
        <f t="shared" si="220"/>
        <v>0.95620437956204385</v>
      </c>
      <c r="AT416">
        <f t="shared" si="221"/>
        <v>1</v>
      </c>
      <c r="AU416">
        <f t="shared" si="222"/>
        <v>0.98852971845672577</v>
      </c>
      <c r="AV416">
        <f t="shared" si="223"/>
        <v>0.97288842544317</v>
      </c>
      <c r="AW416">
        <f t="shared" si="224"/>
        <v>0.94369134515119912</v>
      </c>
      <c r="AX416">
        <f t="shared" si="225"/>
        <v>0.9249217935349322</v>
      </c>
      <c r="AY416">
        <f t="shared" si="226"/>
        <v>0.92283628779979143</v>
      </c>
      <c r="AZ416">
        <f t="shared" si="227"/>
        <v>0.66319082377476535</v>
      </c>
      <c r="BA416" s="6" t="s">
        <v>39</v>
      </c>
      <c r="BB416" t="str" cm="1">
        <f t="array" ref="BB416">_xlfn.SWITCH(MONTH($AA416),3,"봄",4,"봄",5,"봄",6,"여름",7,"여름",8,"여름",9,"가을",10,"가을",11,"가을",12,"겨울",1,"겨울",2,"겨울")</f>
        <v>겨울</v>
      </c>
      <c r="BD416" t="str">
        <f t="shared" si="228"/>
        <v>휴일</v>
      </c>
      <c r="BE416" s="6">
        <f>[1]ptemp!$F416</f>
        <v>1</v>
      </c>
      <c r="BF416">
        <f>[1]solar!$E416</f>
        <v>2</v>
      </c>
      <c r="BG416" t="str">
        <f t="shared" si="229"/>
        <v>1</v>
      </c>
      <c r="BH416" s="11">
        <v>11.3</v>
      </c>
      <c r="BI416">
        <f t="shared" si="230"/>
        <v>6</v>
      </c>
      <c r="BJ416">
        <f t="shared" si="231"/>
        <v>1</v>
      </c>
      <c r="BK416">
        <f t="shared" si="232"/>
        <v>4</v>
      </c>
      <c r="BL416">
        <f t="shared" si="233"/>
        <v>15</v>
      </c>
      <c r="BM416">
        <f t="shared" si="234"/>
        <v>19</v>
      </c>
      <c r="BN416" s="11">
        <v>-3.3</v>
      </c>
      <c r="BO416">
        <f t="shared" si="235"/>
        <v>1</v>
      </c>
      <c r="CH416" t="s">
        <v>81</v>
      </c>
      <c r="CI416">
        <v>5</v>
      </c>
      <c r="CJ416">
        <v>18</v>
      </c>
    </row>
    <row r="417" spans="1:88" ht="15.6">
      <c r="A417" s="2">
        <v>20220220</v>
      </c>
      <c r="B417" s="2">
        <v>850</v>
      </c>
      <c r="C417" s="2">
        <v>826</v>
      </c>
      <c r="D417" s="2">
        <v>808</v>
      </c>
      <c r="E417" s="2">
        <v>810</v>
      </c>
      <c r="F417" s="2">
        <v>806</v>
      </c>
      <c r="G417" s="2">
        <v>822</v>
      </c>
      <c r="H417" s="2">
        <v>850</v>
      </c>
      <c r="I417" s="2">
        <v>860</v>
      </c>
      <c r="J417" s="2">
        <v>806</v>
      </c>
      <c r="K417" s="2">
        <v>732</v>
      </c>
      <c r="L417" s="2">
        <v>685</v>
      </c>
      <c r="M417" s="2">
        <v>647</v>
      </c>
      <c r="N417" s="2">
        <v>634</v>
      </c>
      <c r="O417" s="2">
        <v>646</v>
      </c>
      <c r="P417" s="2">
        <v>685</v>
      </c>
      <c r="Q417" s="2">
        <v>707</v>
      </c>
      <c r="R417" s="2">
        <v>786</v>
      </c>
      <c r="S417" s="2">
        <v>919</v>
      </c>
      <c r="T417" s="2">
        <v>998</v>
      </c>
      <c r="U417" s="2">
        <v>998</v>
      </c>
      <c r="V417" s="2">
        <v>975</v>
      </c>
      <c r="W417" s="2">
        <v>945</v>
      </c>
      <c r="X417" s="2">
        <v>923</v>
      </c>
      <c r="Y417" s="2">
        <v>907</v>
      </c>
      <c r="AA417" s="4">
        <v>44612</v>
      </c>
      <c r="AB417">
        <f t="shared" si="203"/>
        <v>0.85170340681362722</v>
      </c>
      <c r="AC417">
        <f t="shared" si="204"/>
        <v>0.82765531062124253</v>
      </c>
      <c r="AD417">
        <f t="shared" si="205"/>
        <v>0.80961923847695394</v>
      </c>
      <c r="AE417">
        <f t="shared" si="206"/>
        <v>0.81162324649298601</v>
      </c>
      <c r="AF417">
        <f t="shared" si="207"/>
        <v>0.80761523046092187</v>
      </c>
      <c r="AG417">
        <f t="shared" si="208"/>
        <v>0.8236472945891784</v>
      </c>
      <c r="AH417">
        <f t="shared" si="209"/>
        <v>0.85170340681362722</v>
      </c>
      <c r="AI417">
        <f t="shared" si="210"/>
        <v>0.86172344689378755</v>
      </c>
      <c r="AJ417">
        <f t="shared" si="211"/>
        <v>0.80761523046092187</v>
      </c>
      <c r="AK417">
        <f t="shared" si="212"/>
        <v>0.73346693386773543</v>
      </c>
      <c r="AL417">
        <f t="shared" si="213"/>
        <v>0.68637274549098193</v>
      </c>
      <c r="AM417">
        <f t="shared" si="214"/>
        <v>0.64829659318637278</v>
      </c>
      <c r="AN417">
        <f t="shared" si="215"/>
        <v>0.6352705410821643</v>
      </c>
      <c r="AO417">
        <f t="shared" si="216"/>
        <v>0.64729458917835669</v>
      </c>
      <c r="AP417">
        <f t="shared" si="217"/>
        <v>0.68637274549098193</v>
      </c>
      <c r="AQ417">
        <f t="shared" si="218"/>
        <v>0.70841683366733466</v>
      </c>
      <c r="AR417">
        <f t="shared" si="219"/>
        <v>0.78757515030060121</v>
      </c>
      <c r="AS417">
        <f t="shared" si="220"/>
        <v>0.92084168336673344</v>
      </c>
      <c r="AT417">
        <f t="shared" si="221"/>
        <v>1</v>
      </c>
      <c r="AU417">
        <f t="shared" si="222"/>
        <v>1</v>
      </c>
      <c r="AV417">
        <f t="shared" si="223"/>
        <v>0.9769539078156313</v>
      </c>
      <c r="AW417">
        <f t="shared" si="224"/>
        <v>0.9468937875751503</v>
      </c>
      <c r="AX417">
        <f t="shared" si="225"/>
        <v>0.92484969939879758</v>
      </c>
      <c r="AY417">
        <f t="shared" si="226"/>
        <v>0.90881763527054105</v>
      </c>
      <c r="AZ417">
        <f t="shared" si="227"/>
        <v>0.6352705410821643</v>
      </c>
      <c r="BA417" s="8" t="s">
        <v>40</v>
      </c>
      <c r="BB417" t="str" cm="1">
        <f t="array" ref="BB417">_xlfn.SWITCH(MONTH($AA417),3,"봄",4,"봄",5,"봄",6,"여름",7,"여름",8,"여름",9,"가을",10,"가을",11,"가을",12,"겨울",1,"겨울",2,"겨울")</f>
        <v>겨울</v>
      </c>
      <c r="BD417" t="str">
        <f t="shared" si="228"/>
        <v>휴일</v>
      </c>
      <c r="BE417" s="6">
        <f>[1]ptemp!$F417</f>
        <v>1</v>
      </c>
      <c r="BF417">
        <f>[1]solar!$E417</f>
        <v>5</v>
      </c>
      <c r="BG417" t="str">
        <f t="shared" si="229"/>
        <v>1</v>
      </c>
      <c r="BH417" s="11">
        <v>0.1</v>
      </c>
      <c r="BI417">
        <f t="shared" si="230"/>
        <v>7</v>
      </c>
      <c r="BJ417">
        <f t="shared" si="231"/>
        <v>2</v>
      </c>
      <c r="BK417">
        <f t="shared" si="232"/>
        <v>4</v>
      </c>
      <c r="BL417">
        <f t="shared" si="233"/>
        <v>13</v>
      </c>
      <c r="BM417">
        <f t="shared" si="234"/>
        <v>19</v>
      </c>
      <c r="BN417" s="11">
        <v>-6.8</v>
      </c>
      <c r="BO417">
        <f t="shared" si="235"/>
        <v>1</v>
      </c>
      <c r="CH417" t="s">
        <v>81</v>
      </c>
      <c r="CI417">
        <v>4</v>
      </c>
      <c r="CJ417">
        <v>17</v>
      </c>
    </row>
    <row r="418" spans="1:88" ht="15.6">
      <c r="A418" s="2">
        <v>20220221</v>
      </c>
      <c r="B418" s="2">
        <v>860</v>
      </c>
      <c r="C418" s="2">
        <v>822</v>
      </c>
      <c r="D418" s="2">
        <v>800</v>
      </c>
      <c r="E418" s="2">
        <v>790</v>
      </c>
      <c r="F418" s="2">
        <v>797</v>
      </c>
      <c r="G418" s="2">
        <v>825</v>
      </c>
      <c r="H418" s="2">
        <v>866</v>
      </c>
      <c r="I418" s="2">
        <v>888</v>
      </c>
      <c r="J418" s="2">
        <v>838</v>
      </c>
      <c r="K418" s="2">
        <v>793</v>
      </c>
      <c r="L418" s="2">
        <v>750</v>
      </c>
      <c r="M418" s="2">
        <v>722</v>
      </c>
      <c r="N418" s="2">
        <v>708</v>
      </c>
      <c r="O418" s="2">
        <v>712</v>
      </c>
      <c r="P418" s="2">
        <v>732</v>
      </c>
      <c r="Q418" s="2">
        <v>791</v>
      </c>
      <c r="R418" s="2">
        <v>848</v>
      </c>
      <c r="S418" s="2">
        <v>933</v>
      </c>
      <c r="T418" s="2">
        <v>996</v>
      </c>
      <c r="U418" s="2">
        <v>993</v>
      </c>
      <c r="V418" s="2">
        <v>980</v>
      </c>
      <c r="W418" s="2">
        <v>938</v>
      </c>
      <c r="X418" s="2">
        <v>892</v>
      </c>
      <c r="Y418" s="2">
        <v>873</v>
      </c>
      <c r="AA418" s="4">
        <v>44613</v>
      </c>
      <c r="AB418">
        <f t="shared" si="203"/>
        <v>0.86345381526104414</v>
      </c>
      <c r="AC418">
        <f t="shared" si="204"/>
        <v>0.82530120481927716</v>
      </c>
      <c r="AD418">
        <f t="shared" si="205"/>
        <v>0.80321285140562249</v>
      </c>
      <c r="AE418">
        <f t="shared" si="206"/>
        <v>0.79317269076305219</v>
      </c>
      <c r="AF418">
        <f t="shared" si="207"/>
        <v>0.80020080321285136</v>
      </c>
      <c r="AG418">
        <f t="shared" si="208"/>
        <v>0.82831325301204817</v>
      </c>
      <c r="AH418">
        <f t="shared" si="209"/>
        <v>0.86947791164658639</v>
      </c>
      <c r="AI418">
        <f t="shared" si="210"/>
        <v>0.89156626506024095</v>
      </c>
      <c r="AJ418">
        <f t="shared" si="211"/>
        <v>0.84136546184738958</v>
      </c>
      <c r="AK418">
        <f t="shared" si="212"/>
        <v>0.79618473895582331</v>
      </c>
      <c r="AL418">
        <f t="shared" si="213"/>
        <v>0.75301204819277112</v>
      </c>
      <c r="AM418">
        <f t="shared" si="214"/>
        <v>0.72489959839357432</v>
      </c>
      <c r="AN418">
        <f t="shared" si="215"/>
        <v>0.71084337349397586</v>
      </c>
      <c r="AO418">
        <f t="shared" si="216"/>
        <v>0.71485943775100402</v>
      </c>
      <c r="AP418">
        <f t="shared" si="217"/>
        <v>0.73493975903614461</v>
      </c>
      <c r="AQ418">
        <f t="shared" si="218"/>
        <v>0.79417670682730923</v>
      </c>
      <c r="AR418">
        <f t="shared" si="219"/>
        <v>0.85140562248995988</v>
      </c>
      <c r="AS418">
        <f t="shared" si="220"/>
        <v>0.93674698795180722</v>
      </c>
      <c r="AT418">
        <f t="shared" si="221"/>
        <v>1</v>
      </c>
      <c r="AU418">
        <f t="shared" si="222"/>
        <v>0.99698795180722888</v>
      </c>
      <c r="AV418">
        <f t="shared" si="223"/>
        <v>0.98393574297188757</v>
      </c>
      <c r="AW418">
        <f t="shared" si="224"/>
        <v>0.94176706827309242</v>
      </c>
      <c r="AX418">
        <f t="shared" si="225"/>
        <v>0.89558232931726911</v>
      </c>
      <c r="AY418">
        <f t="shared" si="226"/>
        <v>0.87650602409638556</v>
      </c>
      <c r="AZ418">
        <f t="shared" si="227"/>
        <v>0.71084337349397586</v>
      </c>
      <c r="BA418" s="9" t="s">
        <v>34</v>
      </c>
      <c r="BB418" t="str" cm="1">
        <f t="array" ref="BB418">_xlfn.SWITCH(MONTH($AA418),3,"봄",4,"봄",5,"봄",6,"여름",7,"여름",8,"여름",9,"가을",10,"가을",11,"가을",12,"겨울",1,"겨울",2,"겨울")</f>
        <v>겨울</v>
      </c>
      <c r="BD418" t="str">
        <f t="shared" si="228"/>
        <v/>
      </c>
      <c r="BE418" s="6">
        <f>[1]ptemp!$F418</f>
        <v>2</v>
      </c>
      <c r="BF418">
        <f>[1]solar!$E418</f>
        <v>5</v>
      </c>
      <c r="BG418" t="str">
        <f t="shared" si="229"/>
        <v>0</v>
      </c>
      <c r="BH418" s="11"/>
      <c r="BI418">
        <f t="shared" si="230"/>
        <v>1</v>
      </c>
      <c r="BJ418">
        <f t="shared" si="231"/>
        <v>0</v>
      </c>
      <c r="BK418">
        <f t="shared" si="232"/>
        <v>4</v>
      </c>
      <c r="BL418">
        <f t="shared" si="233"/>
        <v>13</v>
      </c>
      <c r="BM418">
        <f t="shared" si="234"/>
        <v>19</v>
      </c>
      <c r="BN418" s="11">
        <v>-2.4</v>
      </c>
      <c r="BO418">
        <f t="shared" si="235"/>
        <v>1</v>
      </c>
      <c r="CH418" t="s">
        <v>81</v>
      </c>
      <c r="CI418">
        <v>5</v>
      </c>
      <c r="CJ418">
        <v>18</v>
      </c>
    </row>
    <row r="419" spans="1:88" ht="15.6">
      <c r="A419" s="2">
        <v>20220222</v>
      </c>
      <c r="B419" s="2">
        <v>823</v>
      </c>
      <c r="C419" s="2">
        <v>793</v>
      </c>
      <c r="D419" s="2">
        <v>775</v>
      </c>
      <c r="E419" s="2">
        <v>773</v>
      </c>
      <c r="F419" s="2">
        <v>790</v>
      </c>
      <c r="G419" s="2">
        <v>808</v>
      </c>
      <c r="H419" s="2">
        <v>833</v>
      </c>
      <c r="I419" s="2">
        <v>865</v>
      </c>
      <c r="J419" s="2">
        <v>833</v>
      </c>
      <c r="K419" s="2">
        <v>805</v>
      </c>
      <c r="L419" s="2">
        <v>760</v>
      </c>
      <c r="M419" s="2">
        <v>678</v>
      </c>
      <c r="N419" s="2">
        <v>620</v>
      </c>
      <c r="O419" s="2">
        <v>722</v>
      </c>
      <c r="P419" s="2">
        <v>711</v>
      </c>
      <c r="Q419" s="2">
        <v>745</v>
      </c>
      <c r="R419" s="2">
        <v>862</v>
      </c>
      <c r="S419" s="2">
        <v>944</v>
      </c>
      <c r="T419" s="2">
        <v>1007</v>
      </c>
      <c r="U419" s="2">
        <v>996</v>
      </c>
      <c r="V419" s="2">
        <v>968</v>
      </c>
      <c r="W419" s="2">
        <v>934</v>
      </c>
      <c r="X419" s="2">
        <v>905</v>
      </c>
      <c r="Y419" s="2">
        <v>881</v>
      </c>
      <c r="AA419" s="4">
        <v>44614</v>
      </c>
      <c r="AB419">
        <f t="shared" si="203"/>
        <v>0.81727904667328699</v>
      </c>
      <c r="AC419">
        <f t="shared" si="204"/>
        <v>0.78748758689175768</v>
      </c>
      <c r="AD419">
        <f t="shared" si="205"/>
        <v>0.76961271102284012</v>
      </c>
      <c r="AE419">
        <f t="shared" si="206"/>
        <v>0.76762661370407148</v>
      </c>
      <c r="AF419">
        <f t="shared" si="207"/>
        <v>0.78450844091360472</v>
      </c>
      <c r="AG419">
        <f t="shared" si="208"/>
        <v>0.80238331678252239</v>
      </c>
      <c r="AH419">
        <f t="shared" si="209"/>
        <v>0.82720953326713009</v>
      </c>
      <c r="AI419">
        <f t="shared" si="210"/>
        <v>0.85898709036742804</v>
      </c>
      <c r="AJ419">
        <f t="shared" si="211"/>
        <v>0.82720953326713009</v>
      </c>
      <c r="AK419">
        <f t="shared" si="212"/>
        <v>0.79940417080436943</v>
      </c>
      <c r="AL419">
        <f t="shared" si="213"/>
        <v>0.75471698113207553</v>
      </c>
      <c r="AM419">
        <f t="shared" si="214"/>
        <v>0.67328699106256207</v>
      </c>
      <c r="AN419">
        <f t="shared" si="215"/>
        <v>0.6156901688182721</v>
      </c>
      <c r="AO419">
        <f t="shared" si="216"/>
        <v>0.71698113207547165</v>
      </c>
      <c r="AP419">
        <f t="shared" si="217"/>
        <v>0.70605759682224434</v>
      </c>
      <c r="AQ419">
        <f t="shared" si="218"/>
        <v>0.73982125124131082</v>
      </c>
      <c r="AR419">
        <f t="shared" si="219"/>
        <v>0.85600794438927508</v>
      </c>
      <c r="AS419">
        <f t="shared" si="220"/>
        <v>0.93743793445878854</v>
      </c>
      <c r="AT419">
        <f t="shared" si="221"/>
        <v>1</v>
      </c>
      <c r="AU419">
        <f t="shared" si="222"/>
        <v>0.98907646474677258</v>
      </c>
      <c r="AV419">
        <f t="shared" si="223"/>
        <v>0.96127110228401191</v>
      </c>
      <c r="AW419">
        <f t="shared" si="224"/>
        <v>0.92750744786494543</v>
      </c>
      <c r="AX419">
        <f t="shared" si="225"/>
        <v>0.89870903674280045</v>
      </c>
      <c r="AY419">
        <f t="shared" si="226"/>
        <v>0.87487586891757696</v>
      </c>
      <c r="AZ419">
        <f t="shared" si="227"/>
        <v>0.6156901688182721</v>
      </c>
      <c r="BA419" s="6" t="s">
        <v>35</v>
      </c>
      <c r="BB419" t="str" cm="1">
        <f t="array" ref="BB419">_xlfn.SWITCH(MONTH($AA419),3,"봄",4,"봄",5,"봄",6,"여름",7,"여름",8,"여름",9,"가을",10,"가을",11,"가을",12,"겨울",1,"겨울",2,"겨울")</f>
        <v>겨울</v>
      </c>
      <c r="BD419" t="str">
        <f t="shared" si="228"/>
        <v/>
      </c>
      <c r="BE419" s="6">
        <f>[1]ptemp!$F419</f>
        <v>2</v>
      </c>
      <c r="BF419">
        <f>[1]solar!$E419</f>
        <v>7</v>
      </c>
      <c r="BG419" t="str">
        <f t="shared" si="229"/>
        <v>0</v>
      </c>
      <c r="BH419" s="11"/>
      <c r="BI419">
        <f t="shared" si="230"/>
        <v>2</v>
      </c>
      <c r="BJ419">
        <f t="shared" si="231"/>
        <v>0</v>
      </c>
      <c r="BK419">
        <f t="shared" si="232"/>
        <v>4</v>
      </c>
      <c r="BL419">
        <f t="shared" si="233"/>
        <v>13</v>
      </c>
      <c r="BM419">
        <f t="shared" si="234"/>
        <v>19</v>
      </c>
      <c r="BN419" s="11">
        <v>-1.2</v>
      </c>
      <c r="BO419">
        <f t="shared" si="235"/>
        <v>1</v>
      </c>
      <c r="CH419" t="s">
        <v>81</v>
      </c>
      <c r="CI419">
        <v>5</v>
      </c>
      <c r="CJ419">
        <v>20</v>
      </c>
    </row>
    <row r="420" spans="1:88" ht="15.6">
      <c r="A420" s="2">
        <v>20220223</v>
      </c>
      <c r="B420" s="2">
        <v>831</v>
      </c>
      <c r="C420" s="2">
        <v>795</v>
      </c>
      <c r="D420" s="2">
        <v>775</v>
      </c>
      <c r="E420" s="2">
        <v>769</v>
      </c>
      <c r="F420" s="2">
        <v>775</v>
      </c>
      <c r="G420" s="2">
        <v>794</v>
      </c>
      <c r="H420" s="2">
        <v>831</v>
      </c>
      <c r="I420" s="2">
        <v>878</v>
      </c>
      <c r="J420" s="2">
        <v>936</v>
      </c>
      <c r="K420" s="2">
        <v>932</v>
      </c>
      <c r="L420" s="2">
        <v>889</v>
      </c>
      <c r="M420" s="2">
        <v>813</v>
      </c>
      <c r="N420" s="2">
        <v>751</v>
      </c>
      <c r="O420" s="2">
        <v>749</v>
      </c>
      <c r="P420" s="2">
        <v>779</v>
      </c>
      <c r="Q420" s="2">
        <v>791</v>
      </c>
      <c r="R420" s="2">
        <v>845</v>
      </c>
      <c r="S420" s="2">
        <v>985</v>
      </c>
      <c r="T420" s="2">
        <v>1062</v>
      </c>
      <c r="U420" s="2">
        <v>1059</v>
      </c>
      <c r="V420" s="2">
        <v>1040</v>
      </c>
      <c r="W420" s="2">
        <v>1007</v>
      </c>
      <c r="X420" s="2">
        <v>973</v>
      </c>
      <c r="Y420" s="2">
        <v>956</v>
      </c>
      <c r="AA420" s="4">
        <v>44615</v>
      </c>
      <c r="AB420">
        <f t="shared" si="203"/>
        <v>0.78248587570621464</v>
      </c>
      <c r="AC420">
        <f t="shared" si="204"/>
        <v>0.74858757062146897</v>
      </c>
      <c r="AD420">
        <f t="shared" si="205"/>
        <v>0.72975517890772124</v>
      </c>
      <c r="AE420">
        <f t="shared" si="206"/>
        <v>0.72410546139359699</v>
      </c>
      <c r="AF420">
        <f t="shared" si="207"/>
        <v>0.72975517890772124</v>
      </c>
      <c r="AG420">
        <f t="shared" si="208"/>
        <v>0.74764595103578158</v>
      </c>
      <c r="AH420">
        <f t="shared" si="209"/>
        <v>0.78248587570621464</v>
      </c>
      <c r="AI420">
        <f t="shared" si="210"/>
        <v>0.82674199623352163</v>
      </c>
      <c r="AJ420">
        <f t="shared" si="211"/>
        <v>0.88135593220338981</v>
      </c>
      <c r="AK420">
        <f t="shared" si="212"/>
        <v>0.87758945386064036</v>
      </c>
      <c r="AL420">
        <f t="shared" si="213"/>
        <v>0.83709981167608283</v>
      </c>
      <c r="AM420">
        <f t="shared" si="214"/>
        <v>0.7655367231638418</v>
      </c>
      <c r="AN420">
        <f t="shared" si="215"/>
        <v>0.70715630885122416</v>
      </c>
      <c r="AO420">
        <f t="shared" si="216"/>
        <v>0.70527306967984937</v>
      </c>
      <c r="AP420">
        <f t="shared" si="217"/>
        <v>0.7335216572504708</v>
      </c>
      <c r="AQ420">
        <f t="shared" si="218"/>
        <v>0.7448210922787194</v>
      </c>
      <c r="AR420">
        <f t="shared" si="219"/>
        <v>0.79566854990583802</v>
      </c>
      <c r="AS420">
        <f t="shared" si="220"/>
        <v>0.92749529190207158</v>
      </c>
      <c r="AT420">
        <f t="shared" si="221"/>
        <v>1</v>
      </c>
      <c r="AU420">
        <f t="shared" si="222"/>
        <v>0.99717514124293782</v>
      </c>
      <c r="AV420">
        <f t="shared" si="223"/>
        <v>0.9792843691148776</v>
      </c>
      <c r="AW420">
        <f t="shared" si="224"/>
        <v>0.94821092278719399</v>
      </c>
      <c r="AX420">
        <f t="shared" si="225"/>
        <v>0.91619585687382299</v>
      </c>
      <c r="AY420">
        <f t="shared" si="226"/>
        <v>0.90018832391713743</v>
      </c>
      <c r="AZ420">
        <f t="shared" si="227"/>
        <v>0.70527306967984937</v>
      </c>
      <c r="BA420" s="8" t="s">
        <v>36</v>
      </c>
      <c r="BB420" t="str" cm="1">
        <f t="array" ref="BB420">_xlfn.SWITCH(MONTH($AA420),3,"봄",4,"봄",5,"봄",6,"여름",7,"여름",8,"여름",9,"가을",10,"가을",11,"가을",12,"겨울",1,"겨울",2,"겨울")</f>
        <v>겨울</v>
      </c>
      <c r="BD420" t="str">
        <f t="shared" si="228"/>
        <v/>
      </c>
      <c r="BE420" s="6">
        <f>[1]ptemp!$F420</f>
        <v>1</v>
      </c>
      <c r="BF420">
        <f>[1]solar!$E420</f>
        <v>3</v>
      </c>
      <c r="BG420" t="str">
        <f t="shared" si="229"/>
        <v>0</v>
      </c>
      <c r="BH420" s="11"/>
      <c r="BI420">
        <f t="shared" si="230"/>
        <v>3</v>
      </c>
      <c r="BJ420">
        <f t="shared" si="231"/>
        <v>0</v>
      </c>
      <c r="BK420">
        <f t="shared" si="232"/>
        <v>4</v>
      </c>
      <c r="BL420">
        <f t="shared" si="233"/>
        <v>14</v>
      </c>
      <c r="BM420">
        <f t="shared" si="234"/>
        <v>19</v>
      </c>
      <c r="BN420" s="11">
        <v>-4.3</v>
      </c>
      <c r="BO420">
        <f t="shared" si="235"/>
        <v>1</v>
      </c>
      <c r="CH420" t="s">
        <v>81</v>
      </c>
      <c r="CI420">
        <v>5</v>
      </c>
      <c r="CJ420">
        <v>20</v>
      </c>
    </row>
    <row r="421" spans="1:88" ht="15.6">
      <c r="A421" s="2">
        <v>20220224</v>
      </c>
      <c r="B421" s="2">
        <v>907</v>
      </c>
      <c r="C421" s="2">
        <v>872</v>
      </c>
      <c r="D421" s="2">
        <v>848</v>
      </c>
      <c r="E421" s="2">
        <v>830</v>
      </c>
      <c r="F421" s="2">
        <v>830</v>
      </c>
      <c r="G421" s="2">
        <v>847</v>
      </c>
      <c r="H421" s="2">
        <v>878</v>
      </c>
      <c r="I421" s="2">
        <v>897</v>
      </c>
      <c r="J421" s="2">
        <v>838</v>
      </c>
      <c r="K421" s="2">
        <v>782</v>
      </c>
      <c r="L421" s="2">
        <v>811</v>
      </c>
      <c r="M421" s="2">
        <v>800</v>
      </c>
      <c r="N421" s="2">
        <v>749</v>
      </c>
      <c r="O421" s="2">
        <v>760</v>
      </c>
      <c r="P421" s="2">
        <v>780</v>
      </c>
      <c r="Q421" s="2">
        <v>819</v>
      </c>
      <c r="R421" s="2">
        <v>866</v>
      </c>
      <c r="S421" s="2">
        <v>958</v>
      </c>
      <c r="T421" s="2">
        <v>1034</v>
      </c>
      <c r="U421" s="2">
        <v>1030</v>
      </c>
      <c r="V421" s="2">
        <v>1012</v>
      </c>
      <c r="W421" s="2">
        <v>981</v>
      </c>
      <c r="X421" s="2">
        <v>945</v>
      </c>
      <c r="Y421" s="2">
        <v>927</v>
      </c>
      <c r="AA421" s="4">
        <v>44616</v>
      </c>
      <c r="AB421">
        <f t="shared" si="203"/>
        <v>0.87717601547388779</v>
      </c>
      <c r="AC421">
        <f t="shared" si="204"/>
        <v>0.84332688588007731</v>
      </c>
      <c r="AD421">
        <f t="shared" si="205"/>
        <v>0.82011605415860733</v>
      </c>
      <c r="AE421">
        <f t="shared" si="206"/>
        <v>0.80270793036750487</v>
      </c>
      <c r="AF421">
        <f t="shared" si="207"/>
        <v>0.80270793036750487</v>
      </c>
      <c r="AG421">
        <f t="shared" si="208"/>
        <v>0.81914893617021278</v>
      </c>
      <c r="AH421">
        <f t="shared" si="209"/>
        <v>0.84912959381044484</v>
      </c>
      <c r="AI421">
        <f t="shared" si="210"/>
        <v>0.86750483558994196</v>
      </c>
      <c r="AJ421">
        <f t="shared" si="211"/>
        <v>0.8104448742746615</v>
      </c>
      <c r="AK421">
        <f t="shared" si="212"/>
        <v>0.7562862669245648</v>
      </c>
      <c r="AL421">
        <f t="shared" si="213"/>
        <v>0.78433268858800775</v>
      </c>
      <c r="AM421">
        <f t="shared" si="214"/>
        <v>0.77369439071566726</v>
      </c>
      <c r="AN421">
        <f t="shared" si="215"/>
        <v>0.72437137330754353</v>
      </c>
      <c r="AO421">
        <f t="shared" si="216"/>
        <v>0.73500967117988392</v>
      </c>
      <c r="AP421">
        <f t="shared" si="217"/>
        <v>0.75435203094777559</v>
      </c>
      <c r="AQ421">
        <f t="shared" si="218"/>
        <v>0.79206963249516438</v>
      </c>
      <c r="AR421">
        <f t="shared" si="219"/>
        <v>0.8375241779497099</v>
      </c>
      <c r="AS421">
        <f t="shared" si="220"/>
        <v>0.92649903288201163</v>
      </c>
      <c r="AT421">
        <f t="shared" si="221"/>
        <v>1</v>
      </c>
      <c r="AU421">
        <f t="shared" si="222"/>
        <v>0.99613152804642169</v>
      </c>
      <c r="AV421">
        <f t="shared" si="223"/>
        <v>0.97872340425531912</v>
      </c>
      <c r="AW421">
        <f t="shared" si="224"/>
        <v>0.94874274661508706</v>
      </c>
      <c r="AX421">
        <f t="shared" si="225"/>
        <v>0.91392649903288203</v>
      </c>
      <c r="AY421">
        <f t="shared" si="226"/>
        <v>0.89651837524177946</v>
      </c>
      <c r="AZ421">
        <f t="shared" si="227"/>
        <v>0.72437137330754353</v>
      </c>
      <c r="BA421" s="9" t="s">
        <v>37</v>
      </c>
      <c r="BB421" t="str" cm="1">
        <f t="array" ref="BB421">_xlfn.SWITCH(MONTH($AA421),3,"봄",4,"봄",5,"봄",6,"여름",7,"여름",8,"여름",9,"가을",10,"가을",11,"가을",12,"겨울",1,"겨울",2,"겨울")</f>
        <v>겨울</v>
      </c>
      <c r="BD421" t="str">
        <f t="shared" si="228"/>
        <v/>
      </c>
      <c r="BE421" s="6">
        <f>[1]ptemp!$F421</f>
        <v>1</v>
      </c>
      <c r="BF421">
        <f>[1]solar!$E421</f>
        <v>2</v>
      </c>
      <c r="BG421" t="str">
        <f t="shared" si="229"/>
        <v>0</v>
      </c>
      <c r="BH421" s="11"/>
      <c r="BI421">
        <f t="shared" si="230"/>
        <v>4</v>
      </c>
      <c r="BJ421">
        <f t="shared" si="231"/>
        <v>0</v>
      </c>
      <c r="BK421">
        <f t="shared" si="232"/>
        <v>4</v>
      </c>
      <c r="BL421">
        <f t="shared" si="233"/>
        <v>13</v>
      </c>
      <c r="BM421">
        <f t="shared" si="234"/>
        <v>19</v>
      </c>
      <c r="BN421" s="11">
        <v>-4.3</v>
      </c>
      <c r="BO421">
        <f t="shared" si="235"/>
        <v>1</v>
      </c>
      <c r="CH421" t="s">
        <v>81</v>
      </c>
      <c r="CI421">
        <v>5</v>
      </c>
      <c r="CJ421">
        <v>20</v>
      </c>
    </row>
    <row r="422" spans="1:88" ht="15.6">
      <c r="A422" s="2">
        <v>20220225</v>
      </c>
      <c r="B422" s="2">
        <v>883</v>
      </c>
      <c r="C422" s="2">
        <v>842</v>
      </c>
      <c r="D422" s="2">
        <v>820</v>
      </c>
      <c r="E422" s="2">
        <v>810</v>
      </c>
      <c r="F422" s="2">
        <v>812</v>
      </c>
      <c r="G422" s="2">
        <v>831</v>
      </c>
      <c r="H422" s="2">
        <v>863</v>
      </c>
      <c r="I422" s="2">
        <v>872</v>
      </c>
      <c r="J422" s="2">
        <v>754</v>
      </c>
      <c r="K422" s="2">
        <v>668</v>
      </c>
      <c r="L422" s="2">
        <v>644</v>
      </c>
      <c r="M422" s="2">
        <v>614</v>
      </c>
      <c r="N422" s="2">
        <v>588</v>
      </c>
      <c r="O422" s="2">
        <v>605</v>
      </c>
      <c r="P422" s="2">
        <v>625</v>
      </c>
      <c r="Q422" s="2">
        <v>659</v>
      </c>
      <c r="R422" s="2">
        <v>741</v>
      </c>
      <c r="S422" s="2">
        <v>850</v>
      </c>
      <c r="T422" s="2">
        <v>946</v>
      </c>
      <c r="U422" s="2">
        <v>978</v>
      </c>
      <c r="V422" s="2">
        <v>973</v>
      </c>
      <c r="W422" s="2">
        <v>955</v>
      </c>
      <c r="X422" s="2">
        <v>936</v>
      </c>
      <c r="Y422" s="2">
        <v>920</v>
      </c>
      <c r="AA422" s="4">
        <v>44617</v>
      </c>
      <c r="AB422">
        <f t="shared" si="203"/>
        <v>0.90286298568507162</v>
      </c>
      <c r="AC422">
        <f t="shared" si="204"/>
        <v>0.86094069529652351</v>
      </c>
      <c r="AD422">
        <f t="shared" si="205"/>
        <v>0.83844580777096112</v>
      </c>
      <c r="AE422">
        <f t="shared" si="206"/>
        <v>0.82822085889570551</v>
      </c>
      <c r="AF422">
        <f t="shared" si="207"/>
        <v>0.8302658486707567</v>
      </c>
      <c r="AG422">
        <f t="shared" si="208"/>
        <v>0.84969325153374231</v>
      </c>
      <c r="AH422">
        <f t="shared" si="209"/>
        <v>0.8824130879345603</v>
      </c>
      <c r="AI422">
        <f t="shared" si="210"/>
        <v>0.89161554192229042</v>
      </c>
      <c r="AJ422">
        <f t="shared" si="211"/>
        <v>0.77096114519427406</v>
      </c>
      <c r="AK422">
        <f t="shared" si="212"/>
        <v>0.68302658486707568</v>
      </c>
      <c r="AL422">
        <f t="shared" si="213"/>
        <v>0.65848670756646221</v>
      </c>
      <c r="AM422">
        <f t="shared" si="214"/>
        <v>0.6278118609406953</v>
      </c>
      <c r="AN422">
        <f t="shared" si="215"/>
        <v>0.60122699386503065</v>
      </c>
      <c r="AO422">
        <f t="shared" si="216"/>
        <v>0.61860940695296529</v>
      </c>
      <c r="AP422">
        <f t="shared" si="217"/>
        <v>0.63905930470347649</v>
      </c>
      <c r="AQ422">
        <f t="shared" si="218"/>
        <v>0.67382413087934556</v>
      </c>
      <c r="AR422">
        <f t="shared" si="219"/>
        <v>0.75766871165644167</v>
      </c>
      <c r="AS422">
        <f t="shared" si="220"/>
        <v>0.86912065439672803</v>
      </c>
      <c r="AT422">
        <f t="shared" si="221"/>
        <v>0.96728016359918201</v>
      </c>
      <c r="AU422">
        <f t="shared" si="222"/>
        <v>1</v>
      </c>
      <c r="AV422">
        <f t="shared" si="223"/>
        <v>0.99488752556237214</v>
      </c>
      <c r="AW422">
        <f t="shared" si="224"/>
        <v>0.97648261758691202</v>
      </c>
      <c r="AX422">
        <f t="shared" si="225"/>
        <v>0.95705521472392641</v>
      </c>
      <c r="AY422">
        <f t="shared" si="226"/>
        <v>0.94069529652351735</v>
      </c>
      <c r="AZ422">
        <f t="shared" si="227"/>
        <v>0.60122699386503065</v>
      </c>
      <c r="BA422" s="6" t="s">
        <v>38</v>
      </c>
      <c r="BB422" t="str" cm="1">
        <f t="array" ref="BB422">_xlfn.SWITCH(MONTH($AA422),3,"봄",4,"봄",5,"봄",6,"여름",7,"여름",8,"여름",9,"가을",10,"가을",11,"가을",12,"겨울",1,"겨울",2,"겨울")</f>
        <v>겨울</v>
      </c>
      <c r="BD422" t="str">
        <f t="shared" si="228"/>
        <v/>
      </c>
      <c r="BE422" s="6">
        <f>[1]ptemp!$F422</f>
        <v>2</v>
      </c>
      <c r="BF422">
        <f>[1]solar!$E422</f>
        <v>13</v>
      </c>
      <c r="BG422" t="str">
        <f t="shared" si="229"/>
        <v>0</v>
      </c>
      <c r="BH422" s="11"/>
      <c r="BI422">
        <f t="shared" si="230"/>
        <v>5</v>
      </c>
      <c r="BJ422">
        <f t="shared" si="231"/>
        <v>0</v>
      </c>
      <c r="BK422">
        <f t="shared" si="232"/>
        <v>4</v>
      </c>
      <c r="BL422">
        <f t="shared" si="233"/>
        <v>13</v>
      </c>
      <c r="BM422">
        <f t="shared" si="234"/>
        <v>20</v>
      </c>
      <c r="BN422" s="11">
        <v>0.5</v>
      </c>
      <c r="BO422">
        <f t="shared" si="235"/>
        <v>2</v>
      </c>
      <c r="CH422" t="s">
        <v>81</v>
      </c>
      <c r="CI422">
        <v>5</v>
      </c>
      <c r="CJ422">
        <v>20</v>
      </c>
    </row>
    <row r="423" spans="1:88" ht="15.6">
      <c r="A423" s="2">
        <v>20220226</v>
      </c>
      <c r="B423" s="2">
        <v>874</v>
      </c>
      <c r="C423" s="2">
        <v>839</v>
      </c>
      <c r="D423" s="2">
        <v>814</v>
      </c>
      <c r="E423" s="2">
        <v>803</v>
      </c>
      <c r="F423" s="2">
        <v>806</v>
      </c>
      <c r="G423" s="2">
        <v>822</v>
      </c>
      <c r="H423" s="2">
        <v>845</v>
      </c>
      <c r="I423" s="2">
        <v>828</v>
      </c>
      <c r="J423" s="2">
        <v>678</v>
      </c>
      <c r="K423" s="2">
        <v>568</v>
      </c>
      <c r="L423" s="2">
        <v>543</v>
      </c>
      <c r="M423" s="2">
        <v>514</v>
      </c>
      <c r="N423" s="2">
        <v>496</v>
      </c>
      <c r="O423" s="2">
        <v>503</v>
      </c>
      <c r="P423" s="2">
        <v>525</v>
      </c>
      <c r="Q423" s="2">
        <v>578</v>
      </c>
      <c r="R423" s="2">
        <v>674</v>
      </c>
      <c r="S423" s="2">
        <v>772</v>
      </c>
      <c r="T423" s="2">
        <v>872</v>
      </c>
      <c r="U423" s="2">
        <v>897</v>
      </c>
      <c r="V423" s="2">
        <v>885</v>
      </c>
      <c r="W423" s="2">
        <v>866</v>
      </c>
      <c r="X423" s="2">
        <v>848</v>
      </c>
      <c r="Y423" s="2">
        <v>834</v>
      </c>
      <c r="AA423" s="4">
        <v>44618</v>
      </c>
      <c r="AB423">
        <f t="shared" si="203"/>
        <v>0.97435897435897434</v>
      </c>
      <c r="AC423">
        <f t="shared" si="204"/>
        <v>0.935340022296544</v>
      </c>
      <c r="AD423">
        <f t="shared" si="205"/>
        <v>0.90746934225195097</v>
      </c>
      <c r="AE423">
        <f t="shared" si="206"/>
        <v>0.89520624303232998</v>
      </c>
      <c r="AF423">
        <f t="shared" si="207"/>
        <v>0.89855072463768115</v>
      </c>
      <c r="AG423">
        <f t="shared" si="208"/>
        <v>0.91638795986622068</v>
      </c>
      <c r="AH423">
        <f t="shared" si="209"/>
        <v>0.94202898550724634</v>
      </c>
      <c r="AI423">
        <f t="shared" si="210"/>
        <v>0.92307692307692313</v>
      </c>
      <c r="AJ423">
        <f t="shared" si="211"/>
        <v>0.7558528428093646</v>
      </c>
      <c r="AK423">
        <f t="shared" si="212"/>
        <v>0.63322185061315495</v>
      </c>
      <c r="AL423">
        <f t="shared" si="213"/>
        <v>0.60535117056856191</v>
      </c>
      <c r="AM423">
        <f t="shared" si="214"/>
        <v>0.57302118171683392</v>
      </c>
      <c r="AN423">
        <f t="shared" si="215"/>
        <v>0.55295429208472691</v>
      </c>
      <c r="AO423">
        <f t="shared" si="216"/>
        <v>0.56075808249721293</v>
      </c>
      <c r="AP423">
        <f t="shared" si="217"/>
        <v>0.5852842809364549</v>
      </c>
      <c r="AQ423">
        <f t="shared" si="218"/>
        <v>0.64437012263099225</v>
      </c>
      <c r="AR423">
        <f t="shared" si="219"/>
        <v>0.75139353400222963</v>
      </c>
      <c r="AS423">
        <f t="shared" si="220"/>
        <v>0.8606465997770345</v>
      </c>
      <c r="AT423">
        <f t="shared" si="221"/>
        <v>0.97212931995540686</v>
      </c>
      <c r="AU423">
        <f t="shared" si="222"/>
        <v>1</v>
      </c>
      <c r="AV423">
        <f t="shared" si="223"/>
        <v>0.98662207357859533</v>
      </c>
      <c r="AW423">
        <f t="shared" si="224"/>
        <v>0.96544035674470452</v>
      </c>
      <c r="AX423">
        <f t="shared" si="225"/>
        <v>0.94537346711259751</v>
      </c>
      <c r="AY423">
        <f t="shared" si="226"/>
        <v>0.92976588628762546</v>
      </c>
      <c r="AZ423">
        <f t="shared" si="227"/>
        <v>0.55295429208472691</v>
      </c>
      <c r="BA423" s="8" t="s">
        <v>39</v>
      </c>
      <c r="BB423" t="str" cm="1">
        <f t="array" ref="BB423">_xlfn.SWITCH(MONTH($AA423),3,"봄",4,"봄",5,"봄",6,"여름",7,"여름",8,"여름",9,"가을",10,"가을",11,"가을",12,"겨울",1,"겨울",2,"겨울")</f>
        <v>겨울</v>
      </c>
      <c r="BD423" t="str">
        <f t="shared" si="228"/>
        <v>휴일</v>
      </c>
      <c r="BE423" s="6">
        <f>[1]ptemp!$F423</f>
        <v>2</v>
      </c>
      <c r="BF423">
        <f>[1]solar!$E423</f>
        <v>12</v>
      </c>
      <c r="BG423" t="str">
        <f t="shared" si="229"/>
        <v>0</v>
      </c>
      <c r="BH423" s="11"/>
      <c r="BI423">
        <f t="shared" si="230"/>
        <v>6</v>
      </c>
      <c r="BJ423">
        <f t="shared" si="231"/>
        <v>1</v>
      </c>
      <c r="BK423">
        <f t="shared" si="232"/>
        <v>4</v>
      </c>
      <c r="BL423">
        <f t="shared" si="233"/>
        <v>13</v>
      </c>
      <c r="BM423">
        <f t="shared" si="234"/>
        <v>20</v>
      </c>
      <c r="BN423" s="11">
        <v>1.3</v>
      </c>
      <c r="BO423">
        <f t="shared" si="235"/>
        <v>2</v>
      </c>
      <c r="CH423" t="s">
        <v>81</v>
      </c>
      <c r="CI423">
        <v>5</v>
      </c>
      <c r="CJ423">
        <v>19</v>
      </c>
    </row>
    <row r="424" spans="1:88" ht="15.6">
      <c r="A424" s="2">
        <v>20220227</v>
      </c>
      <c r="B424" s="2">
        <v>792</v>
      </c>
      <c r="C424" s="2">
        <v>773</v>
      </c>
      <c r="D424" s="2">
        <v>763</v>
      </c>
      <c r="E424" s="2">
        <v>762</v>
      </c>
      <c r="F424" s="2">
        <v>768</v>
      </c>
      <c r="G424" s="2">
        <v>785</v>
      </c>
      <c r="H424" s="2">
        <v>814</v>
      </c>
      <c r="I424" s="2">
        <v>787</v>
      </c>
      <c r="J424" s="2">
        <v>607</v>
      </c>
      <c r="K424" s="2">
        <v>501</v>
      </c>
      <c r="L424" s="2">
        <v>482</v>
      </c>
      <c r="M424" s="2">
        <v>456</v>
      </c>
      <c r="N424" s="2">
        <v>447</v>
      </c>
      <c r="O424" s="2">
        <v>457</v>
      </c>
      <c r="P424" s="2">
        <v>485</v>
      </c>
      <c r="Q424" s="2">
        <v>541</v>
      </c>
      <c r="R424" s="2">
        <v>625</v>
      </c>
      <c r="S424" s="2">
        <v>757</v>
      </c>
      <c r="T424" s="2">
        <v>876</v>
      </c>
      <c r="U424" s="2">
        <v>911</v>
      </c>
      <c r="V424" s="2">
        <v>915</v>
      </c>
      <c r="W424" s="2">
        <v>906</v>
      </c>
      <c r="X424" s="2">
        <v>887</v>
      </c>
      <c r="Y424" s="2">
        <v>872</v>
      </c>
      <c r="AA424" s="4">
        <v>44619</v>
      </c>
      <c r="AB424">
        <f t="shared" si="203"/>
        <v>0.86557377049180328</v>
      </c>
      <c r="AC424">
        <f t="shared" si="204"/>
        <v>0.84480874316939891</v>
      </c>
      <c r="AD424">
        <f t="shared" si="205"/>
        <v>0.83387978142076502</v>
      </c>
      <c r="AE424">
        <f t="shared" si="206"/>
        <v>0.83278688524590161</v>
      </c>
      <c r="AF424">
        <f t="shared" si="207"/>
        <v>0.83934426229508197</v>
      </c>
      <c r="AG424">
        <f t="shared" si="208"/>
        <v>0.85792349726775952</v>
      </c>
      <c r="AH424">
        <f t="shared" si="209"/>
        <v>0.88961748633879778</v>
      </c>
      <c r="AI424">
        <f t="shared" si="210"/>
        <v>0.86010928961748634</v>
      </c>
      <c r="AJ424">
        <f t="shared" si="211"/>
        <v>0.66338797814207651</v>
      </c>
      <c r="AK424">
        <f t="shared" si="212"/>
        <v>0.54754098360655734</v>
      </c>
      <c r="AL424">
        <f t="shared" si="213"/>
        <v>0.52677595628415297</v>
      </c>
      <c r="AM424">
        <f t="shared" si="214"/>
        <v>0.49836065573770494</v>
      </c>
      <c r="AN424">
        <f t="shared" si="215"/>
        <v>0.4885245901639344</v>
      </c>
      <c r="AO424">
        <f t="shared" si="216"/>
        <v>0.49945355191256829</v>
      </c>
      <c r="AP424">
        <f t="shared" si="217"/>
        <v>0.5300546448087432</v>
      </c>
      <c r="AQ424">
        <f t="shared" si="218"/>
        <v>0.59125683060109291</v>
      </c>
      <c r="AR424">
        <f t="shared" si="219"/>
        <v>0.68306010928961747</v>
      </c>
      <c r="AS424">
        <f t="shared" si="220"/>
        <v>0.82732240437158466</v>
      </c>
      <c r="AT424">
        <f t="shared" si="221"/>
        <v>0.95737704918032784</v>
      </c>
      <c r="AU424">
        <f t="shared" si="222"/>
        <v>0.99562841530054647</v>
      </c>
      <c r="AV424">
        <f t="shared" si="223"/>
        <v>1</v>
      </c>
      <c r="AW424">
        <f t="shared" si="224"/>
        <v>0.99016393442622952</v>
      </c>
      <c r="AX424">
        <f t="shared" si="225"/>
        <v>0.96939890710382515</v>
      </c>
      <c r="AY424">
        <f t="shared" si="226"/>
        <v>0.95300546448087431</v>
      </c>
      <c r="AZ424">
        <f t="shared" si="227"/>
        <v>0.4885245901639344</v>
      </c>
      <c r="BA424" s="9" t="s">
        <v>40</v>
      </c>
      <c r="BB424" t="str" cm="1">
        <f t="array" ref="BB424">_xlfn.SWITCH(MONTH($AA424),3,"봄",4,"봄",5,"봄",6,"여름",7,"여름",8,"여름",9,"가을",10,"가을",11,"가을",12,"겨울",1,"겨울",2,"겨울")</f>
        <v>겨울</v>
      </c>
      <c r="BD424" t="str">
        <f t="shared" si="228"/>
        <v>휴일</v>
      </c>
      <c r="BE424" s="6">
        <f>[1]ptemp!$F424</f>
        <v>2</v>
      </c>
      <c r="BF424">
        <f>[1]solar!$E424</f>
        <v>13</v>
      </c>
      <c r="BG424" t="str">
        <f t="shared" si="229"/>
        <v>0</v>
      </c>
      <c r="BH424" s="11"/>
      <c r="BI424">
        <f t="shared" si="230"/>
        <v>7</v>
      </c>
      <c r="BJ424">
        <f t="shared" si="231"/>
        <v>2</v>
      </c>
      <c r="BK424">
        <f t="shared" si="232"/>
        <v>4</v>
      </c>
      <c r="BL424">
        <f t="shared" si="233"/>
        <v>13</v>
      </c>
      <c r="BM424">
        <f t="shared" si="234"/>
        <v>21</v>
      </c>
      <c r="BN424" s="11">
        <v>1.6</v>
      </c>
      <c r="BO424">
        <f t="shared" si="235"/>
        <v>2</v>
      </c>
      <c r="CH424" t="s">
        <v>81</v>
      </c>
      <c r="CI424">
        <v>5</v>
      </c>
      <c r="CJ424">
        <v>18</v>
      </c>
    </row>
    <row r="425" spans="1:88" ht="15.6">
      <c r="A425" s="2">
        <v>20220228</v>
      </c>
      <c r="B425" s="2">
        <v>831</v>
      </c>
      <c r="C425" s="2">
        <v>802</v>
      </c>
      <c r="D425" s="2">
        <v>784</v>
      </c>
      <c r="E425" s="2">
        <v>776</v>
      </c>
      <c r="F425" s="2">
        <v>779</v>
      </c>
      <c r="G425" s="2">
        <v>800</v>
      </c>
      <c r="H425" s="2">
        <v>830</v>
      </c>
      <c r="I425" s="2">
        <v>825</v>
      </c>
      <c r="J425" s="2">
        <v>745</v>
      </c>
      <c r="K425" s="2">
        <v>681</v>
      </c>
      <c r="L425" s="2">
        <v>790</v>
      </c>
      <c r="M425" s="2">
        <v>771</v>
      </c>
      <c r="N425" s="2">
        <v>675</v>
      </c>
      <c r="O425" s="2">
        <v>716</v>
      </c>
      <c r="P425" s="2">
        <v>789</v>
      </c>
      <c r="Q425" s="2">
        <v>757</v>
      </c>
      <c r="R425" s="2">
        <v>745</v>
      </c>
      <c r="S425" s="2">
        <v>818</v>
      </c>
      <c r="T425" s="2">
        <v>854</v>
      </c>
      <c r="U425" s="2">
        <v>851</v>
      </c>
      <c r="V425" s="2">
        <v>849</v>
      </c>
      <c r="W425" s="2">
        <v>833</v>
      </c>
      <c r="X425" s="2">
        <v>785</v>
      </c>
      <c r="Y425" s="2">
        <v>755</v>
      </c>
      <c r="AA425" s="4">
        <v>44620</v>
      </c>
      <c r="AB425">
        <f t="shared" si="203"/>
        <v>0.97306791569086648</v>
      </c>
      <c r="AC425">
        <f t="shared" si="204"/>
        <v>0.93911007025761128</v>
      </c>
      <c r="AD425">
        <f t="shared" si="205"/>
        <v>0.91803278688524592</v>
      </c>
      <c r="AE425">
        <f t="shared" si="206"/>
        <v>0.90866510538641687</v>
      </c>
      <c r="AF425">
        <f t="shared" si="207"/>
        <v>0.91217798594847777</v>
      </c>
      <c r="AG425">
        <f t="shared" si="208"/>
        <v>0.93676814988290402</v>
      </c>
      <c r="AH425">
        <f t="shared" si="209"/>
        <v>0.97189695550351285</v>
      </c>
      <c r="AI425">
        <f t="shared" si="210"/>
        <v>0.96604215456674469</v>
      </c>
      <c r="AJ425">
        <f t="shared" si="211"/>
        <v>0.8723653395784543</v>
      </c>
      <c r="AK425">
        <f t="shared" si="212"/>
        <v>0.79742388758782201</v>
      </c>
      <c r="AL425">
        <f t="shared" si="213"/>
        <v>0.92505854800936771</v>
      </c>
      <c r="AM425">
        <f t="shared" si="214"/>
        <v>0.90281030444964872</v>
      </c>
      <c r="AN425">
        <f t="shared" si="215"/>
        <v>0.79039812646370022</v>
      </c>
      <c r="AO425">
        <f t="shared" si="216"/>
        <v>0.83840749414519911</v>
      </c>
      <c r="AP425">
        <f t="shared" si="217"/>
        <v>0.92388758782201408</v>
      </c>
      <c r="AQ425">
        <f t="shared" si="218"/>
        <v>0.88641686182669788</v>
      </c>
      <c r="AR425">
        <f t="shared" si="219"/>
        <v>0.8723653395784543</v>
      </c>
      <c r="AS425">
        <f t="shared" si="220"/>
        <v>0.95784543325526927</v>
      </c>
      <c r="AT425">
        <f t="shared" si="221"/>
        <v>1</v>
      </c>
      <c r="AU425">
        <f t="shared" si="222"/>
        <v>0.99648711943793911</v>
      </c>
      <c r="AV425">
        <f t="shared" si="223"/>
        <v>0.99414519906323184</v>
      </c>
      <c r="AW425">
        <f t="shared" si="224"/>
        <v>0.97540983606557374</v>
      </c>
      <c r="AX425">
        <f t="shared" si="225"/>
        <v>0.91920374707259955</v>
      </c>
      <c r="AY425">
        <f t="shared" si="226"/>
        <v>0.88407494145199061</v>
      </c>
      <c r="AZ425">
        <f t="shared" si="227"/>
        <v>0.79039812646370022</v>
      </c>
      <c r="BA425" s="6" t="s">
        <v>34</v>
      </c>
      <c r="BB425" t="str" cm="1">
        <f t="array" ref="BB425">_xlfn.SWITCH(MONTH($AA425),3,"봄",4,"봄",5,"봄",6,"여름",7,"여름",8,"여름",9,"가을",10,"가을",11,"가을",12,"겨울",1,"겨울",2,"겨울")</f>
        <v>겨울</v>
      </c>
      <c r="BD425" t="str">
        <f t="shared" si="228"/>
        <v/>
      </c>
      <c r="BE425" s="6">
        <f>[1]ptemp!$F425</f>
        <v>2</v>
      </c>
      <c r="BF425">
        <f>[1]solar!$E425</f>
        <v>4</v>
      </c>
      <c r="BG425" t="str">
        <f t="shared" si="229"/>
        <v>0</v>
      </c>
      <c r="BH425" s="11"/>
      <c r="BI425">
        <f t="shared" si="230"/>
        <v>1</v>
      </c>
      <c r="BJ425">
        <f t="shared" si="231"/>
        <v>0</v>
      </c>
      <c r="BK425">
        <f t="shared" si="232"/>
        <v>4</v>
      </c>
      <c r="BL425">
        <f t="shared" si="233"/>
        <v>13</v>
      </c>
      <c r="BM425">
        <f t="shared" si="234"/>
        <v>19</v>
      </c>
      <c r="BN425" s="11">
        <v>0.7</v>
      </c>
      <c r="BO425">
        <f t="shared" si="235"/>
        <v>2</v>
      </c>
      <c r="CH425" t="s">
        <v>81</v>
      </c>
      <c r="CI425">
        <v>5</v>
      </c>
      <c r="CJ425">
        <v>20</v>
      </c>
    </row>
    <row r="426" spans="1:88" ht="15.6">
      <c r="A426" s="2">
        <v>20220301</v>
      </c>
      <c r="B426" s="2">
        <v>704</v>
      </c>
      <c r="C426" s="2">
        <v>670</v>
      </c>
      <c r="D426" s="2">
        <v>654</v>
      </c>
      <c r="E426" s="2">
        <v>638</v>
      </c>
      <c r="F426" s="2">
        <v>636</v>
      </c>
      <c r="G426" s="2">
        <v>654</v>
      </c>
      <c r="H426" s="2">
        <v>681</v>
      </c>
      <c r="I426" s="2">
        <v>701</v>
      </c>
      <c r="J426" s="2">
        <v>727</v>
      </c>
      <c r="K426" s="2">
        <v>715</v>
      </c>
      <c r="L426" s="2">
        <v>669</v>
      </c>
      <c r="M426" s="2">
        <v>709</v>
      </c>
      <c r="N426" s="2">
        <v>615</v>
      </c>
      <c r="O426" s="2">
        <v>570</v>
      </c>
      <c r="P426" s="2">
        <v>605</v>
      </c>
      <c r="Q426" s="2">
        <v>690</v>
      </c>
      <c r="R426" s="2">
        <v>739</v>
      </c>
      <c r="S426" s="2">
        <v>775</v>
      </c>
      <c r="T426" s="2">
        <v>849</v>
      </c>
      <c r="U426" s="2">
        <v>872</v>
      </c>
      <c r="V426" s="2">
        <v>863</v>
      </c>
      <c r="W426" s="2">
        <v>844</v>
      </c>
      <c r="X426" s="2">
        <v>815</v>
      </c>
      <c r="Y426" s="2">
        <v>797</v>
      </c>
      <c r="AA426" s="4">
        <v>44621</v>
      </c>
      <c r="AB426">
        <f t="shared" si="203"/>
        <v>0.80733944954128445</v>
      </c>
      <c r="AC426">
        <f t="shared" si="204"/>
        <v>0.76834862385321101</v>
      </c>
      <c r="AD426">
        <f t="shared" si="205"/>
        <v>0.75</v>
      </c>
      <c r="AE426">
        <f t="shared" si="206"/>
        <v>0.73165137614678899</v>
      </c>
      <c r="AF426">
        <f t="shared" si="207"/>
        <v>0.72935779816513757</v>
      </c>
      <c r="AG426">
        <f t="shared" si="208"/>
        <v>0.75</v>
      </c>
      <c r="AH426">
        <f t="shared" si="209"/>
        <v>0.78096330275229353</v>
      </c>
      <c r="AI426">
        <f t="shared" si="210"/>
        <v>0.80389908256880738</v>
      </c>
      <c r="AJ426">
        <f t="shared" si="211"/>
        <v>0.83371559633027525</v>
      </c>
      <c r="AK426">
        <f t="shared" si="212"/>
        <v>0.81995412844036697</v>
      </c>
      <c r="AL426">
        <f t="shared" si="213"/>
        <v>0.76720183486238536</v>
      </c>
      <c r="AM426">
        <f t="shared" si="214"/>
        <v>0.81307339449541283</v>
      </c>
      <c r="AN426">
        <f t="shared" si="215"/>
        <v>0.70527522935779818</v>
      </c>
      <c r="AO426">
        <f t="shared" si="216"/>
        <v>0.65366972477064222</v>
      </c>
      <c r="AP426">
        <f t="shared" si="217"/>
        <v>0.69380733944954132</v>
      </c>
      <c r="AQ426">
        <f t="shared" si="218"/>
        <v>0.79128440366972475</v>
      </c>
      <c r="AR426">
        <f t="shared" si="219"/>
        <v>0.84747706422018354</v>
      </c>
      <c r="AS426">
        <f t="shared" si="220"/>
        <v>0.88876146788990829</v>
      </c>
      <c r="AT426">
        <f t="shared" si="221"/>
        <v>0.97362385321100919</v>
      </c>
      <c r="AU426">
        <f t="shared" si="222"/>
        <v>1</v>
      </c>
      <c r="AV426">
        <f t="shared" si="223"/>
        <v>0.98967889908256879</v>
      </c>
      <c r="AW426">
        <f t="shared" si="224"/>
        <v>0.9678899082568807</v>
      </c>
      <c r="AX426">
        <f t="shared" si="225"/>
        <v>0.93463302752293576</v>
      </c>
      <c r="AY426">
        <f t="shared" si="226"/>
        <v>0.91399082568807344</v>
      </c>
      <c r="AZ426">
        <f t="shared" si="227"/>
        <v>0.65366972477064222</v>
      </c>
      <c r="BA426" s="8" t="s">
        <v>35</v>
      </c>
      <c r="BB426" t="str" cm="1">
        <f t="array" ref="BB426">_xlfn.SWITCH(MONTH($AA426),3,"봄",4,"봄",5,"봄",6,"여름",7,"여름",8,"여름",9,"가을",10,"가을",11,"가을",12,"겨울",1,"겨울",2,"겨울")</f>
        <v>봄</v>
      </c>
      <c r="BC426" s="10" t="s">
        <v>42</v>
      </c>
      <c r="BD426" t="str">
        <f t="shared" si="228"/>
        <v>휴일</v>
      </c>
      <c r="BE426" s="6">
        <f>[1]ptemp!$F426</f>
        <v>3</v>
      </c>
      <c r="BF426">
        <f>[1]solar!$E426</f>
        <v>2</v>
      </c>
      <c r="BG426" t="str">
        <f t="shared" si="229"/>
        <v>1</v>
      </c>
      <c r="BH426" s="11">
        <v>3.8</v>
      </c>
      <c r="BI426">
        <f t="shared" si="230"/>
        <v>2</v>
      </c>
      <c r="BJ426">
        <f t="shared" si="231"/>
        <v>3</v>
      </c>
      <c r="BK426">
        <f t="shared" si="232"/>
        <v>1</v>
      </c>
      <c r="BL426">
        <f t="shared" si="233"/>
        <v>14</v>
      </c>
      <c r="BM426">
        <f t="shared" si="234"/>
        <v>20</v>
      </c>
      <c r="BN426" s="11">
        <v>4.0999999999999996</v>
      </c>
      <c r="BO426">
        <f t="shared" si="235"/>
        <v>3</v>
      </c>
      <c r="CH426" t="s">
        <v>81</v>
      </c>
      <c r="CI426">
        <v>9</v>
      </c>
      <c r="CJ426">
        <v>19</v>
      </c>
    </row>
    <row r="427" spans="1:88" ht="15.6">
      <c r="A427" s="2">
        <v>20220302</v>
      </c>
      <c r="B427" s="2">
        <v>758</v>
      </c>
      <c r="C427" s="2">
        <v>736</v>
      </c>
      <c r="D427" s="2">
        <v>728</v>
      </c>
      <c r="E427" s="2">
        <v>723</v>
      </c>
      <c r="F427" s="2">
        <v>733</v>
      </c>
      <c r="G427" s="2">
        <v>761</v>
      </c>
      <c r="H427" s="2">
        <v>805</v>
      </c>
      <c r="I427" s="2">
        <v>825</v>
      </c>
      <c r="J427" s="2">
        <v>756</v>
      </c>
      <c r="K427" s="2">
        <v>666</v>
      </c>
      <c r="L427" s="2">
        <v>657</v>
      </c>
      <c r="M427" s="2">
        <v>609</v>
      </c>
      <c r="N427" s="2">
        <v>577</v>
      </c>
      <c r="O427" s="2">
        <v>590</v>
      </c>
      <c r="P427" s="2">
        <v>609</v>
      </c>
      <c r="Q427" s="2">
        <v>649</v>
      </c>
      <c r="R427" s="2">
        <v>723</v>
      </c>
      <c r="S427" s="2">
        <v>833</v>
      </c>
      <c r="T427" s="2">
        <v>946</v>
      </c>
      <c r="U427" s="2">
        <v>962</v>
      </c>
      <c r="V427" s="2">
        <v>947</v>
      </c>
      <c r="W427" s="2">
        <v>918</v>
      </c>
      <c r="X427" s="2">
        <v>894</v>
      </c>
      <c r="Y427" s="2">
        <v>875</v>
      </c>
      <c r="AA427" s="4">
        <v>44622</v>
      </c>
      <c r="AB427">
        <f t="shared" si="203"/>
        <v>0.78794178794178793</v>
      </c>
      <c r="AC427">
        <f t="shared" si="204"/>
        <v>0.76507276507276512</v>
      </c>
      <c r="AD427">
        <f t="shared" si="205"/>
        <v>0.7567567567567568</v>
      </c>
      <c r="AE427">
        <f t="shared" si="206"/>
        <v>0.75155925155925152</v>
      </c>
      <c r="AF427">
        <f t="shared" si="207"/>
        <v>0.76195426195426197</v>
      </c>
      <c r="AG427">
        <f t="shared" si="208"/>
        <v>0.79106029106029108</v>
      </c>
      <c r="AH427">
        <f t="shared" si="209"/>
        <v>0.83679833679833682</v>
      </c>
      <c r="AI427">
        <f t="shared" si="210"/>
        <v>0.85758835758835761</v>
      </c>
      <c r="AJ427">
        <f t="shared" si="211"/>
        <v>0.78586278586278591</v>
      </c>
      <c r="AK427">
        <f t="shared" si="212"/>
        <v>0.69230769230769229</v>
      </c>
      <c r="AL427">
        <f t="shared" si="213"/>
        <v>0.68295218295218296</v>
      </c>
      <c r="AM427">
        <f t="shared" si="214"/>
        <v>0.63305613305613306</v>
      </c>
      <c r="AN427">
        <f t="shared" si="215"/>
        <v>0.5997920997920998</v>
      </c>
      <c r="AO427">
        <f t="shared" si="216"/>
        <v>0.61330561330561328</v>
      </c>
      <c r="AP427">
        <f t="shared" si="217"/>
        <v>0.63305613305613306</v>
      </c>
      <c r="AQ427">
        <f t="shared" si="218"/>
        <v>0.67463617463617465</v>
      </c>
      <c r="AR427">
        <f t="shared" si="219"/>
        <v>0.75155925155925152</v>
      </c>
      <c r="AS427">
        <f t="shared" si="220"/>
        <v>0.86590436590436592</v>
      </c>
      <c r="AT427">
        <f t="shared" si="221"/>
        <v>0.98336798336798337</v>
      </c>
      <c r="AU427">
        <f t="shared" si="222"/>
        <v>1</v>
      </c>
      <c r="AV427">
        <f t="shared" si="223"/>
        <v>0.98440748440748438</v>
      </c>
      <c r="AW427">
        <f t="shared" si="224"/>
        <v>0.95426195426195426</v>
      </c>
      <c r="AX427">
        <f t="shared" si="225"/>
        <v>0.92931392931392931</v>
      </c>
      <c r="AY427">
        <f t="shared" si="226"/>
        <v>0.90956340956340953</v>
      </c>
      <c r="AZ427">
        <f t="shared" si="227"/>
        <v>0.5997920997920998</v>
      </c>
      <c r="BA427" s="9" t="s">
        <v>36</v>
      </c>
      <c r="BB427" t="str" cm="1">
        <f t="array" ref="BB427">_xlfn.SWITCH(MONTH($AA427),3,"봄",4,"봄",5,"봄",6,"여름",7,"여름",8,"여름",9,"가을",10,"가을",11,"가을",12,"겨울",1,"겨울",2,"겨울")</f>
        <v>봄</v>
      </c>
      <c r="BD427" t="str">
        <f t="shared" si="228"/>
        <v/>
      </c>
      <c r="BE427" s="6">
        <f>[1]ptemp!$F427</f>
        <v>2</v>
      </c>
      <c r="BF427">
        <f>[1]solar!$E427</f>
        <v>8</v>
      </c>
      <c r="BG427" t="str">
        <f t="shared" si="229"/>
        <v>0</v>
      </c>
      <c r="BH427" s="11"/>
      <c r="BI427">
        <f t="shared" si="230"/>
        <v>3</v>
      </c>
      <c r="BJ427">
        <f t="shared" si="231"/>
        <v>0</v>
      </c>
      <c r="BK427">
        <f t="shared" si="232"/>
        <v>1</v>
      </c>
      <c r="BL427">
        <f t="shared" si="233"/>
        <v>13</v>
      </c>
      <c r="BM427">
        <f t="shared" si="234"/>
        <v>20</v>
      </c>
      <c r="BN427" s="11">
        <v>1.4</v>
      </c>
      <c r="BO427">
        <f t="shared" si="235"/>
        <v>2</v>
      </c>
      <c r="CH427" t="s">
        <v>81</v>
      </c>
      <c r="CI427">
        <v>5</v>
      </c>
      <c r="CJ427">
        <v>19</v>
      </c>
    </row>
    <row r="428" spans="1:88" ht="15.6">
      <c r="A428" s="2">
        <v>20220303</v>
      </c>
      <c r="B428" s="2">
        <v>829</v>
      </c>
      <c r="C428" s="2">
        <v>798</v>
      </c>
      <c r="D428" s="2">
        <v>777</v>
      </c>
      <c r="E428" s="2">
        <v>771</v>
      </c>
      <c r="F428" s="2">
        <v>770</v>
      </c>
      <c r="G428" s="2">
        <v>792</v>
      </c>
      <c r="H428" s="2">
        <v>834</v>
      </c>
      <c r="I428" s="2">
        <v>843</v>
      </c>
      <c r="J428" s="2">
        <v>766</v>
      </c>
      <c r="K428" s="2">
        <v>676</v>
      </c>
      <c r="L428" s="2">
        <v>610</v>
      </c>
      <c r="M428" s="2">
        <v>559</v>
      </c>
      <c r="N428" s="2">
        <v>541</v>
      </c>
      <c r="O428" s="2">
        <v>572</v>
      </c>
      <c r="P428" s="2">
        <v>599</v>
      </c>
      <c r="Q428" s="2">
        <v>633</v>
      </c>
      <c r="R428" s="2">
        <v>697</v>
      </c>
      <c r="S428" s="2">
        <v>780</v>
      </c>
      <c r="T428" s="2">
        <v>871</v>
      </c>
      <c r="U428" s="2">
        <v>902</v>
      </c>
      <c r="V428" s="2">
        <v>895</v>
      </c>
      <c r="W428" s="2">
        <v>876</v>
      </c>
      <c r="X428" s="2">
        <v>853</v>
      </c>
      <c r="Y428" s="2">
        <v>834</v>
      </c>
      <c r="AA428" s="4">
        <v>44623</v>
      </c>
      <c r="AB428">
        <f t="shared" si="203"/>
        <v>0.91906873614190687</v>
      </c>
      <c r="AC428">
        <f t="shared" si="204"/>
        <v>0.88470066518847001</v>
      </c>
      <c r="AD428">
        <f t="shared" si="205"/>
        <v>0.86141906873614194</v>
      </c>
      <c r="AE428">
        <f t="shared" si="206"/>
        <v>0.85476718403547669</v>
      </c>
      <c r="AF428">
        <f t="shared" si="207"/>
        <v>0.85365853658536583</v>
      </c>
      <c r="AG428">
        <f t="shared" si="208"/>
        <v>0.87804878048780488</v>
      </c>
      <c r="AH428">
        <f t="shared" si="209"/>
        <v>0.92461197339246115</v>
      </c>
      <c r="AI428">
        <f t="shared" si="210"/>
        <v>0.93458980044345896</v>
      </c>
      <c r="AJ428">
        <f t="shared" si="211"/>
        <v>0.84922394678492241</v>
      </c>
      <c r="AK428">
        <f t="shared" si="212"/>
        <v>0.74944567627494452</v>
      </c>
      <c r="AL428">
        <f t="shared" si="213"/>
        <v>0.67627494456762749</v>
      </c>
      <c r="AM428">
        <f t="shared" si="214"/>
        <v>0.61973392461197341</v>
      </c>
      <c r="AN428">
        <f t="shared" si="215"/>
        <v>0.59977827050997778</v>
      </c>
      <c r="AO428">
        <f t="shared" si="216"/>
        <v>0.63414634146341464</v>
      </c>
      <c r="AP428">
        <f t="shared" si="217"/>
        <v>0.66407982261640797</v>
      </c>
      <c r="AQ428">
        <f t="shared" si="218"/>
        <v>0.70177383592017739</v>
      </c>
      <c r="AR428">
        <f t="shared" si="219"/>
        <v>0.77272727272727271</v>
      </c>
      <c r="AS428">
        <f t="shared" si="220"/>
        <v>0.8647450110864745</v>
      </c>
      <c r="AT428">
        <f t="shared" si="221"/>
        <v>0.96563192904656314</v>
      </c>
      <c r="AU428">
        <f t="shared" si="222"/>
        <v>1</v>
      </c>
      <c r="AV428">
        <f t="shared" si="223"/>
        <v>0.9922394678492239</v>
      </c>
      <c r="AW428">
        <f t="shared" si="224"/>
        <v>0.97117516629711753</v>
      </c>
      <c r="AX428">
        <f t="shared" si="225"/>
        <v>0.94567627494456763</v>
      </c>
      <c r="AY428">
        <f t="shared" si="226"/>
        <v>0.92461197339246115</v>
      </c>
      <c r="AZ428">
        <f t="shared" si="227"/>
        <v>0.59977827050997778</v>
      </c>
      <c r="BA428" s="6" t="s">
        <v>37</v>
      </c>
      <c r="BB428" t="str" cm="1">
        <f t="array" ref="BB428">_xlfn.SWITCH(MONTH($AA428),3,"봄",4,"봄",5,"봄",6,"여름",7,"여름",8,"여름",9,"가을",10,"가을",11,"가을",12,"겨울",1,"겨울",2,"겨울")</f>
        <v>봄</v>
      </c>
      <c r="BD428" t="str">
        <f t="shared" si="228"/>
        <v/>
      </c>
      <c r="BE428" s="6">
        <f>[1]ptemp!$F428</f>
        <v>3</v>
      </c>
      <c r="BF428">
        <f>[1]solar!$E428</f>
        <v>12</v>
      </c>
      <c r="BG428" t="str">
        <f t="shared" si="229"/>
        <v>0</v>
      </c>
      <c r="BH428" s="11"/>
      <c r="BI428">
        <f t="shared" si="230"/>
        <v>4</v>
      </c>
      <c r="BJ428">
        <f t="shared" si="231"/>
        <v>0</v>
      </c>
      <c r="BK428">
        <f t="shared" si="232"/>
        <v>1</v>
      </c>
      <c r="BL428">
        <f t="shared" si="233"/>
        <v>13</v>
      </c>
      <c r="BM428">
        <f t="shared" si="234"/>
        <v>20</v>
      </c>
      <c r="BN428" s="11">
        <v>2.8</v>
      </c>
      <c r="BO428">
        <f t="shared" si="235"/>
        <v>2</v>
      </c>
      <c r="CH428" t="s">
        <v>81</v>
      </c>
      <c r="CI428">
        <v>5</v>
      </c>
      <c r="CJ428">
        <v>20</v>
      </c>
    </row>
    <row r="429" spans="1:88" ht="15.6">
      <c r="A429" s="2">
        <v>20220304</v>
      </c>
      <c r="B429" s="2">
        <v>784</v>
      </c>
      <c r="C429" s="2">
        <v>753</v>
      </c>
      <c r="D429" s="2">
        <v>739</v>
      </c>
      <c r="E429" s="2">
        <v>727</v>
      </c>
      <c r="F429" s="2">
        <v>728</v>
      </c>
      <c r="G429" s="2">
        <v>734</v>
      </c>
      <c r="H429" s="2">
        <v>759</v>
      </c>
      <c r="I429" s="2">
        <v>794</v>
      </c>
      <c r="J429" s="2">
        <v>836</v>
      </c>
      <c r="K429" s="2">
        <v>824</v>
      </c>
      <c r="L429" s="2">
        <v>791</v>
      </c>
      <c r="M429" s="2">
        <v>654</v>
      </c>
      <c r="N429" s="2">
        <v>510</v>
      </c>
      <c r="O429" s="2">
        <v>526</v>
      </c>
      <c r="P429" s="2">
        <v>560</v>
      </c>
      <c r="Q429" s="2">
        <v>604</v>
      </c>
      <c r="R429" s="2">
        <v>685</v>
      </c>
      <c r="S429" s="2">
        <v>760</v>
      </c>
      <c r="T429" s="2">
        <v>838</v>
      </c>
      <c r="U429" s="2">
        <v>860</v>
      </c>
      <c r="V429" s="2">
        <v>848</v>
      </c>
      <c r="W429" s="2">
        <v>828</v>
      </c>
      <c r="X429" s="2">
        <v>807</v>
      </c>
      <c r="Y429" s="2">
        <v>793</v>
      </c>
      <c r="AA429" s="4">
        <v>44624</v>
      </c>
      <c r="AB429">
        <f t="shared" si="203"/>
        <v>0.91162790697674423</v>
      </c>
      <c r="AC429">
        <f t="shared" si="204"/>
        <v>0.87558139534883717</v>
      </c>
      <c r="AD429">
        <f t="shared" si="205"/>
        <v>0.8593023255813953</v>
      </c>
      <c r="AE429">
        <f t="shared" si="206"/>
        <v>0.84534883720930232</v>
      </c>
      <c r="AF429">
        <f t="shared" si="207"/>
        <v>0.84651162790697676</v>
      </c>
      <c r="AG429">
        <f t="shared" si="208"/>
        <v>0.85348837209302331</v>
      </c>
      <c r="AH429">
        <f t="shared" si="209"/>
        <v>0.88255813953488371</v>
      </c>
      <c r="AI429">
        <f t="shared" si="210"/>
        <v>0.92325581395348832</v>
      </c>
      <c r="AJ429">
        <f t="shared" si="211"/>
        <v>0.97209302325581393</v>
      </c>
      <c r="AK429">
        <f t="shared" si="212"/>
        <v>0.95813953488372094</v>
      </c>
      <c r="AL429">
        <f t="shared" si="213"/>
        <v>0.91976744186046511</v>
      </c>
      <c r="AM429">
        <f t="shared" si="214"/>
        <v>0.76046511627906976</v>
      </c>
      <c r="AN429">
        <f t="shared" si="215"/>
        <v>0.59302325581395354</v>
      </c>
      <c r="AO429">
        <f t="shared" si="216"/>
        <v>0.61162790697674418</v>
      </c>
      <c r="AP429">
        <f t="shared" si="217"/>
        <v>0.65116279069767447</v>
      </c>
      <c r="AQ429">
        <f t="shared" si="218"/>
        <v>0.70232558139534884</v>
      </c>
      <c r="AR429">
        <f t="shared" si="219"/>
        <v>0.79651162790697672</v>
      </c>
      <c r="AS429">
        <f t="shared" si="220"/>
        <v>0.88372093023255816</v>
      </c>
      <c r="AT429">
        <f t="shared" si="221"/>
        <v>0.97441860465116281</v>
      </c>
      <c r="AU429">
        <f t="shared" si="222"/>
        <v>1</v>
      </c>
      <c r="AV429">
        <f t="shared" si="223"/>
        <v>0.98604651162790702</v>
      </c>
      <c r="AW429">
        <f t="shared" si="224"/>
        <v>0.96279069767441861</v>
      </c>
      <c r="AX429">
        <f t="shared" si="225"/>
        <v>0.93837209302325586</v>
      </c>
      <c r="AY429">
        <f t="shared" si="226"/>
        <v>0.92209302325581399</v>
      </c>
      <c r="AZ429">
        <f t="shared" si="227"/>
        <v>0.59302325581395354</v>
      </c>
      <c r="BA429" s="8" t="s">
        <v>38</v>
      </c>
      <c r="BB429" t="str" cm="1">
        <f t="array" ref="BB429">_xlfn.SWITCH(MONTH($AA429),3,"봄",4,"봄",5,"봄",6,"여름",7,"여름",8,"여름",9,"가을",10,"가을",11,"가을",12,"겨울",1,"겨울",2,"겨울")</f>
        <v>봄</v>
      </c>
      <c r="BD429" t="str">
        <f t="shared" si="228"/>
        <v/>
      </c>
      <c r="BE429" s="6">
        <f>[1]ptemp!$F429</f>
        <v>4</v>
      </c>
      <c r="BF429">
        <f>[1]solar!$E429</f>
        <v>8</v>
      </c>
      <c r="BG429" t="str">
        <f t="shared" si="229"/>
        <v>0</v>
      </c>
      <c r="BH429" s="11"/>
      <c r="BI429">
        <f t="shared" si="230"/>
        <v>5</v>
      </c>
      <c r="BJ429">
        <f t="shared" si="231"/>
        <v>0</v>
      </c>
      <c r="BK429">
        <f t="shared" si="232"/>
        <v>1</v>
      </c>
      <c r="BL429">
        <f t="shared" si="233"/>
        <v>13</v>
      </c>
      <c r="BM429">
        <f t="shared" si="234"/>
        <v>20</v>
      </c>
      <c r="BN429" s="11">
        <v>5.7</v>
      </c>
      <c r="BO429">
        <f t="shared" si="235"/>
        <v>3</v>
      </c>
      <c r="CH429" t="s">
        <v>81</v>
      </c>
      <c r="CI429">
        <v>5</v>
      </c>
      <c r="CJ429">
        <v>18</v>
      </c>
    </row>
    <row r="430" spans="1:88" ht="15.6">
      <c r="A430" s="2">
        <v>20220305</v>
      </c>
      <c r="B430" s="2">
        <v>745</v>
      </c>
      <c r="C430" s="2">
        <v>709</v>
      </c>
      <c r="D430" s="2">
        <v>686</v>
      </c>
      <c r="E430" s="2">
        <v>674</v>
      </c>
      <c r="F430" s="2">
        <v>682</v>
      </c>
      <c r="G430" s="2">
        <v>705</v>
      </c>
      <c r="H430" s="2">
        <v>730</v>
      </c>
      <c r="I430" s="2">
        <v>715</v>
      </c>
      <c r="J430" s="2">
        <v>600</v>
      </c>
      <c r="K430" s="2">
        <v>516</v>
      </c>
      <c r="L430" s="2">
        <v>492</v>
      </c>
      <c r="M430" s="2">
        <v>470</v>
      </c>
      <c r="N430" s="2">
        <v>463</v>
      </c>
      <c r="O430" s="2">
        <v>471</v>
      </c>
      <c r="P430" s="2">
        <v>492</v>
      </c>
      <c r="Q430" s="2">
        <v>534</v>
      </c>
      <c r="R430" s="2">
        <v>639</v>
      </c>
      <c r="S430" s="2">
        <v>769</v>
      </c>
      <c r="T430" s="2">
        <v>899</v>
      </c>
      <c r="U430" s="2">
        <v>919</v>
      </c>
      <c r="V430" s="2">
        <v>907</v>
      </c>
      <c r="W430" s="2">
        <v>884</v>
      </c>
      <c r="X430" s="2">
        <v>869</v>
      </c>
      <c r="Y430" s="2">
        <v>850</v>
      </c>
      <c r="AA430" s="4">
        <v>44625</v>
      </c>
      <c r="AB430">
        <f t="shared" si="203"/>
        <v>0.81066376496191517</v>
      </c>
      <c r="AC430">
        <f t="shared" si="204"/>
        <v>0.77149075081610441</v>
      </c>
      <c r="AD430">
        <f t="shared" si="205"/>
        <v>0.74646354733405873</v>
      </c>
      <c r="AE430">
        <f t="shared" si="206"/>
        <v>0.73340587595212192</v>
      </c>
      <c r="AF430">
        <f t="shared" si="207"/>
        <v>0.74211099020674642</v>
      </c>
      <c r="AG430">
        <f t="shared" si="208"/>
        <v>0.76713819368879221</v>
      </c>
      <c r="AH430">
        <f t="shared" si="209"/>
        <v>0.79434167573449399</v>
      </c>
      <c r="AI430">
        <f t="shared" si="210"/>
        <v>0.77801958650707292</v>
      </c>
      <c r="AJ430">
        <f t="shared" si="211"/>
        <v>0.65288356909684442</v>
      </c>
      <c r="AK430">
        <f t="shared" si="212"/>
        <v>0.5614798694232862</v>
      </c>
      <c r="AL430">
        <f t="shared" si="213"/>
        <v>0.53536452665941237</v>
      </c>
      <c r="AM430">
        <f t="shared" si="214"/>
        <v>0.51142546245919474</v>
      </c>
      <c r="AN430">
        <f t="shared" si="215"/>
        <v>0.50380848748639828</v>
      </c>
      <c r="AO430">
        <f t="shared" si="216"/>
        <v>0.5125136017410229</v>
      </c>
      <c r="AP430">
        <f t="shared" si="217"/>
        <v>0.53536452665941237</v>
      </c>
      <c r="AQ430">
        <f t="shared" si="218"/>
        <v>0.58106637649619153</v>
      </c>
      <c r="AR430">
        <f t="shared" si="219"/>
        <v>0.69532100108813932</v>
      </c>
      <c r="AS430">
        <f t="shared" si="220"/>
        <v>0.8367791077257889</v>
      </c>
      <c r="AT430">
        <f t="shared" si="221"/>
        <v>0.97823721436343847</v>
      </c>
      <c r="AU430">
        <f t="shared" si="222"/>
        <v>1</v>
      </c>
      <c r="AV430">
        <f t="shared" si="223"/>
        <v>0.98694232861806308</v>
      </c>
      <c r="AW430">
        <f t="shared" si="224"/>
        <v>0.9619151251360174</v>
      </c>
      <c r="AX430">
        <f t="shared" si="225"/>
        <v>0.94559303590859634</v>
      </c>
      <c r="AY430">
        <f t="shared" si="226"/>
        <v>0.92491838955386285</v>
      </c>
      <c r="AZ430">
        <f t="shared" si="227"/>
        <v>0.50380848748639828</v>
      </c>
      <c r="BA430" s="9" t="s">
        <v>39</v>
      </c>
      <c r="BB430" t="str" cm="1">
        <f t="array" ref="BB430">_xlfn.SWITCH(MONTH($AA430),3,"봄",4,"봄",5,"봄",6,"여름",7,"여름",8,"여름",9,"가을",10,"가을",11,"가을",12,"겨울",1,"겨울",2,"겨울")</f>
        <v>봄</v>
      </c>
      <c r="BD430" t="str">
        <f t="shared" si="228"/>
        <v>휴일</v>
      </c>
      <c r="BE430" s="6">
        <f>[1]ptemp!$F430</f>
        <v>2</v>
      </c>
      <c r="BF430">
        <f>[1]solar!$E430</f>
        <v>12</v>
      </c>
      <c r="BG430" t="str">
        <f t="shared" si="229"/>
        <v>0</v>
      </c>
      <c r="BH430" s="11">
        <v>0</v>
      </c>
      <c r="BI430">
        <f t="shared" si="230"/>
        <v>6</v>
      </c>
      <c r="BJ430">
        <f t="shared" si="231"/>
        <v>1</v>
      </c>
      <c r="BK430">
        <f t="shared" si="232"/>
        <v>1</v>
      </c>
      <c r="BL430">
        <f t="shared" si="233"/>
        <v>13</v>
      </c>
      <c r="BM430">
        <f t="shared" si="234"/>
        <v>20</v>
      </c>
      <c r="BN430" s="11">
        <v>1.5</v>
      </c>
      <c r="BO430">
        <f t="shared" si="235"/>
        <v>2</v>
      </c>
      <c r="CH430" t="s">
        <v>81</v>
      </c>
      <c r="CI430">
        <v>5</v>
      </c>
      <c r="CJ430">
        <v>18</v>
      </c>
    </row>
    <row r="431" spans="1:88" ht="15.6">
      <c r="A431" s="2">
        <v>20220306</v>
      </c>
      <c r="B431" s="2">
        <v>802</v>
      </c>
      <c r="C431" s="2">
        <v>771</v>
      </c>
      <c r="D431" s="2">
        <v>748</v>
      </c>
      <c r="E431" s="2">
        <v>734</v>
      </c>
      <c r="F431" s="2">
        <v>739</v>
      </c>
      <c r="G431" s="2">
        <v>762</v>
      </c>
      <c r="H431" s="2">
        <v>791</v>
      </c>
      <c r="I431" s="2">
        <v>750</v>
      </c>
      <c r="J431" s="2">
        <v>587</v>
      </c>
      <c r="K431" s="2">
        <v>484</v>
      </c>
      <c r="L431" s="2">
        <v>462</v>
      </c>
      <c r="M431" s="2">
        <v>439</v>
      </c>
      <c r="N431" s="2">
        <v>457</v>
      </c>
      <c r="O431" s="2">
        <v>471</v>
      </c>
      <c r="P431" s="2">
        <v>498</v>
      </c>
      <c r="Q431" s="2">
        <v>538</v>
      </c>
      <c r="R431" s="2">
        <v>633</v>
      </c>
      <c r="S431" s="2">
        <v>778</v>
      </c>
      <c r="T431" s="2">
        <v>889</v>
      </c>
      <c r="U431" s="2">
        <v>903</v>
      </c>
      <c r="V431" s="2">
        <v>890</v>
      </c>
      <c r="W431" s="2">
        <v>867</v>
      </c>
      <c r="X431" s="2">
        <v>850</v>
      </c>
      <c r="Y431" s="2">
        <v>828</v>
      </c>
      <c r="AA431" s="4">
        <v>44626</v>
      </c>
      <c r="AB431">
        <f t="shared" si="203"/>
        <v>0.88815060908084165</v>
      </c>
      <c r="AC431">
        <f t="shared" si="204"/>
        <v>0.85382059800664456</v>
      </c>
      <c r="AD431">
        <f t="shared" si="205"/>
        <v>0.82834994462901435</v>
      </c>
      <c r="AE431">
        <f t="shared" si="206"/>
        <v>0.81284606866002218</v>
      </c>
      <c r="AF431">
        <f t="shared" si="207"/>
        <v>0.81838316722037652</v>
      </c>
      <c r="AG431">
        <f t="shared" si="208"/>
        <v>0.84385382059800662</v>
      </c>
      <c r="AH431">
        <f t="shared" si="209"/>
        <v>0.87596899224806202</v>
      </c>
      <c r="AI431">
        <f t="shared" si="210"/>
        <v>0.83056478405315615</v>
      </c>
      <c r="AJ431">
        <f t="shared" si="211"/>
        <v>0.65005537098560351</v>
      </c>
      <c r="AK431">
        <f t="shared" si="212"/>
        <v>0.53599114064230347</v>
      </c>
      <c r="AL431">
        <f t="shared" si="213"/>
        <v>0.51162790697674421</v>
      </c>
      <c r="AM431">
        <f t="shared" si="214"/>
        <v>0.48615725359911405</v>
      </c>
      <c r="AN431">
        <f t="shared" si="215"/>
        <v>0.50609080841638976</v>
      </c>
      <c r="AO431">
        <f t="shared" si="216"/>
        <v>0.52159468438538203</v>
      </c>
      <c r="AP431">
        <f t="shared" si="217"/>
        <v>0.55149501661129563</v>
      </c>
      <c r="AQ431">
        <f t="shared" si="218"/>
        <v>0.59579180509413066</v>
      </c>
      <c r="AR431">
        <f t="shared" si="219"/>
        <v>0.70099667774086383</v>
      </c>
      <c r="AS431">
        <f t="shared" si="220"/>
        <v>0.8615725359911407</v>
      </c>
      <c r="AT431">
        <f t="shared" si="221"/>
        <v>0.98449612403100772</v>
      </c>
      <c r="AU431">
        <f t="shared" si="222"/>
        <v>1</v>
      </c>
      <c r="AV431">
        <f t="shared" si="223"/>
        <v>0.98560354374307868</v>
      </c>
      <c r="AW431">
        <f t="shared" si="224"/>
        <v>0.96013289036544847</v>
      </c>
      <c r="AX431">
        <f t="shared" si="225"/>
        <v>0.94130675526024365</v>
      </c>
      <c r="AY431">
        <f t="shared" si="226"/>
        <v>0.9169435215946844</v>
      </c>
      <c r="AZ431">
        <f t="shared" si="227"/>
        <v>0.48615725359911405</v>
      </c>
      <c r="BA431" s="6" t="s">
        <v>40</v>
      </c>
      <c r="BB431" t="str" cm="1">
        <f t="array" ref="BB431">_xlfn.SWITCH(MONTH($AA431),3,"봄",4,"봄",5,"봄",6,"여름",7,"여름",8,"여름",9,"가을",10,"가을",11,"가을",12,"겨울",1,"겨울",2,"겨울")</f>
        <v>봄</v>
      </c>
      <c r="BD431" t="str">
        <f t="shared" si="228"/>
        <v>휴일</v>
      </c>
      <c r="BE431" s="6">
        <f>[1]ptemp!$F431</f>
        <v>2</v>
      </c>
      <c r="BF431">
        <f>[1]solar!$E431</f>
        <v>13</v>
      </c>
      <c r="BG431" t="str">
        <f t="shared" si="229"/>
        <v>0</v>
      </c>
      <c r="BH431" s="11"/>
      <c r="BI431">
        <f t="shared" si="230"/>
        <v>7</v>
      </c>
      <c r="BJ431">
        <f t="shared" si="231"/>
        <v>2</v>
      </c>
      <c r="BK431">
        <f t="shared" si="232"/>
        <v>1</v>
      </c>
      <c r="BL431">
        <f t="shared" si="233"/>
        <v>12</v>
      </c>
      <c r="BM431">
        <f t="shared" si="234"/>
        <v>20</v>
      </c>
      <c r="BN431" s="11">
        <v>0.3</v>
      </c>
      <c r="BO431">
        <f t="shared" si="235"/>
        <v>2</v>
      </c>
      <c r="CH431" t="s">
        <v>81</v>
      </c>
      <c r="CI431">
        <v>5</v>
      </c>
      <c r="CJ431">
        <v>19</v>
      </c>
    </row>
    <row r="432" spans="1:88" ht="15.6">
      <c r="A432" s="2">
        <v>20220307</v>
      </c>
      <c r="B432" s="2">
        <v>777</v>
      </c>
      <c r="C432" s="2">
        <v>743</v>
      </c>
      <c r="D432" s="2">
        <v>721</v>
      </c>
      <c r="E432" s="2">
        <v>711</v>
      </c>
      <c r="F432" s="2">
        <v>721</v>
      </c>
      <c r="G432" s="2">
        <v>739</v>
      </c>
      <c r="H432" s="2">
        <v>775</v>
      </c>
      <c r="I432" s="2">
        <v>802</v>
      </c>
      <c r="J432" s="2">
        <v>768</v>
      </c>
      <c r="K432" s="2">
        <v>649</v>
      </c>
      <c r="L432" s="2">
        <v>634</v>
      </c>
      <c r="M432" s="2">
        <v>605</v>
      </c>
      <c r="N432" s="2">
        <v>610</v>
      </c>
      <c r="O432" s="2">
        <v>597</v>
      </c>
      <c r="P432" s="2">
        <v>595</v>
      </c>
      <c r="Q432" s="2">
        <v>616</v>
      </c>
      <c r="R432" s="2">
        <v>687</v>
      </c>
      <c r="S432" s="2">
        <v>790</v>
      </c>
      <c r="T432" s="2">
        <v>894</v>
      </c>
      <c r="U432" s="2">
        <v>923</v>
      </c>
      <c r="V432" s="2">
        <v>915</v>
      </c>
      <c r="W432" s="2">
        <v>893</v>
      </c>
      <c r="X432" s="2">
        <v>873</v>
      </c>
      <c r="Y432" s="2">
        <v>850</v>
      </c>
      <c r="AA432" s="4">
        <v>44627</v>
      </c>
      <c r="AB432">
        <f t="shared" si="203"/>
        <v>0.84182015167930657</v>
      </c>
      <c r="AC432">
        <f t="shared" si="204"/>
        <v>0.80498374864572053</v>
      </c>
      <c r="AD432">
        <f t="shared" si="205"/>
        <v>0.78114842903575299</v>
      </c>
      <c r="AE432">
        <f t="shared" si="206"/>
        <v>0.77031419284940417</v>
      </c>
      <c r="AF432">
        <f t="shared" si="207"/>
        <v>0.78114842903575299</v>
      </c>
      <c r="AG432">
        <f t="shared" si="208"/>
        <v>0.80065005417118096</v>
      </c>
      <c r="AH432">
        <f t="shared" si="209"/>
        <v>0.83965330444203679</v>
      </c>
      <c r="AI432">
        <f t="shared" si="210"/>
        <v>0.86890574214517879</v>
      </c>
      <c r="AJ432">
        <f t="shared" si="211"/>
        <v>0.83206933911159264</v>
      </c>
      <c r="AK432">
        <f t="shared" si="212"/>
        <v>0.70314192849404122</v>
      </c>
      <c r="AL432">
        <f t="shared" si="213"/>
        <v>0.68689057421451782</v>
      </c>
      <c r="AM432">
        <f t="shared" si="214"/>
        <v>0.65547128927410614</v>
      </c>
      <c r="AN432">
        <f t="shared" si="215"/>
        <v>0.66088840736728061</v>
      </c>
      <c r="AO432">
        <f t="shared" si="216"/>
        <v>0.6468039003250271</v>
      </c>
      <c r="AP432">
        <f t="shared" si="217"/>
        <v>0.64463705308775732</v>
      </c>
      <c r="AQ432">
        <f t="shared" si="218"/>
        <v>0.66738894907908997</v>
      </c>
      <c r="AR432">
        <f t="shared" si="219"/>
        <v>0.74431202600216684</v>
      </c>
      <c r="AS432">
        <f t="shared" si="220"/>
        <v>0.85590465872156019</v>
      </c>
      <c r="AT432">
        <f t="shared" si="221"/>
        <v>0.96858071505958832</v>
      </c>
      <c r="AU432">
        <f t="shared" si="222"/>
        <v>1</v>
      </c>
      <c r="AV432">
        <f t="shared" si="223"/>
        <v>0.99133261105092096</v>
      </c>
      <c r="AW432">
        <f t="shared" si="224"/>
        <v>0.96749729144095342</v>
      </c>
      <c r="AX432">
        <f t="shared" si="225"/>
        <v>0.94582881906825567</v>
      </c>
      <c r="AY432">
        <f t="shared" si="226"/>
        <v>0.92091007583965334</v>
      </c>
      <c r="AZ432">
        <f t="shared" si="227"/>
        <v>0.64463705308775732</v>
      </c>
      <c r="BA432" s="8" t="s">
        <v>34</v>
      </c>
      <c r="BB432" t="str" cm="1">
        <f t="array" ref="BB432">_xlfn.SWITCH(MONTH($AA432),3,"봄",4,"봄",5,"봄",6,"여름",7,"여름",8,"여름",9,"가을",10,"가을",11,"가을",12,"겨울",1,"겨울",2,"겨울")</f>
        <v>봄</v>
      </c>
      <c r="BD432" t="str">
        <f t="shared" si="228"/>
        <v/>
      </c>
      <c r="BE432" s="6">
        <f>[1]ptemp!$F432</f>
        <v>3</v>
      </c>
      <c r="BF432">
        <f>[1]solar!$E432</f>
        <v>11</v>
      </c>
      <c r="BG432" t="str">
        <f t="shared" si="229"/>
        <v>0</v>
      </c>
      <c r="BH432" s="11"/>
      <c r="BI432">
        <f t="shared" si="230"/>
        <v>1</v>
      </c>
      <c r="BJ432">
        <f t="shared" si="231"/>
        <v>0</v>
      </c>
      <c r="BK432">
        <f t="shared" si="232"/>
        <v>1</v>
      </c>
      <c r="BL432">
        <f t="shared" si="233"/>
        <v>15</v>
      </c>
      <c r="BM432">
        <f t="shared" si="234"/>
        <v>20</v>
      </c>
      <c r="BN432" s="11">
        <v>1.9</v>
      </c>
      <c r="BO432">
        <f t="shared" si="235"/>
        <v>2</v>
      </c>
      <c r="CH432" t="s">
        <v>81</v>
      </c>
      <c r="CI432">
        <v>5</v>
      </c>
      <c r="CJ432">
        <v>17</v>
      </c>
    </row>
    <row r="433" spans="1:88" ht="15.6">
      <c r="A433" s="2">
        <v>20220308</v>
      </c>
      <c r="B433" s="2">
        <v>805</v>
      </c>
      <c r="C433" s="2">
        <v>778</v>
      </c>
      <c r="D433" s="2">
        <v>762</v>
      </c>
      <c r="E433" s="2">
        <v>755</v>
      </c>
      <c r="F433" s="2">
        <v>761</v>
      </c>
      <c r="G433" s="2">
        <v>783</v>
      </c>
      <c r="H433" s="2">
        <v>818</v>
      </c>
      <c r="I433" s="2">
        <v>808</v>
      </c>
      <c r="J433" s="2">
        <v>682</v>
      </c>
      <c r="K433" s="2">
        <v>600</v>
      </c>
      <c r="L433" s="2">
        <v>575</v>
      </c>
      <c r="M433" s="2">
        <v>541</v>
      </c>
      <c r="N433" s="2">
        <v>518</v>
      </c>
      <c r="O433" s="2">
        <v>535</v>
      </c>
      <c r="P433" s="2">
        <v>561</v>
      </c>
      <c r="Q433" s="2">
        <v>617</v>
      </c>
      <c r="R433" s="2">
        <v>690</v>
      </c>
      <c r="S433" s="2">
        <v>774</v>
      </c>
      <c r="T433" s="2">
        <v>864</v>
      </c>
      <c r="U433" s="2">
        <v>898</v>
      </c>
      <c r="V433" s="2">
        <v>887</v>
      </c>
      <c r="W433" s="2">
        <v>867</v>
      </c>
      <c r="X433" s="2">
        <v>851</v>
      </c>
      <c r="Y433" s="2">
        <v>838</v>
      </c>
      <c r="AA433" s="4">
        <v>44628</v>
      </c>
      <c r="AB433">
        <f t="shared" si="203"/>
        <v>0.89643652561247211</v>
      </c>
      <c r="AC433">
        <f t="shared" si="204"/>
        <v>0.86636971046770606</v>
      </c>
      <c r="AD433">
        <f t="shared" si="205"/>
        <v>0.84855233853006684</v>
      </c>
      <c r="AE433">
        <f t="shared" si="206"/>
        <v>0.84075723830734972</v>
      </c>
      <c r="AF433">
        <f t="shared" si="207"/>
        <v>0.84743875278396441</v>
      </c>
      <c r="AG433">
        <f t="shared" si="208"/>
        <v>0.87193763919821832</v>
      </c>
      <c r="AH433">
        <f t="shared" si="209"/>
        <v>0.91091314031180404</v>
      </c>
      <c r="AI433">
        <f t="shared" si="210"/>
        <v>0.89977728285077951</v>
      </c>
      <c r="AJ433">
        <f t="shared" si="211"/>
        <v>0.75946547884187088</v>
      </c>
      <c r="AK433">
        <f t="shared" si="212"/>
        <v>0.66815144766146994</v>
      </c>
      <c r="AL433">
        <f t="shared" si="213"/>
        <v>0.64031180400890864</v>
      </c>
      <c r="AM433">
        <f t="shared" si="214"/>
        <v>0.60244988864142535</v>
      </c>
      <c r="AN433">
        <f t="shared" si="215"/>
        <v>0.57683741648106901</v>
      </c>
      <c r="AO433">
        <f t="shared" si="216"/>
        <v>0.59576837416481065</v>
      </c>
      <c r="AP433">
        <f t="shared" si="217"/>
        <v>0.62472160356347439</v>
      </c>
      <c r="AQ433">
        <f t="shared" si="218"/>
        <v>0.68708240534521159</v>
      </c>
      <c r="AR433">
        <f t="shared" si="219"/>
        <v>0.76837416481069043</v>
      </c>
      <c r="AS433">
        <f t="shared" si="220"/>
        <v>0.86191536748329622</v>
      </c>
      <c r="AT433">
        <f t="shared" si="221"/>
        <v>0.96213808463251671</v>
      </c>
      <c r="AU433">
        <f t="shared" si="222"/>
        <v>1</v>
      </c>
      <c r="AV433">
        <f t="shared" si="223"/>
        <v>0.98775055679287305</v>
      </c>
      <c r="AW433">
        <f t="shared" si="224"/>
        <v>0.965478841870824</v>
      </c>
      <c r="AX433">
        <f t="shared" si="225"/>
        <v>0.9476614699331849</v>
      </c>
      <c r="AY433">
        <f t="shared" si="226"/>
        <v>0.93318485523385297</v>
      </c>
      <c r="AZ433">
        <f t="shared" si="227"/>
        <v>0.57683741648106901</v>
      </c>
      <c r="BA433" s="9" t="s">
        <v>35</v>
      </c>
      <c r="BB433" t="str" cm="1">
        <f t="array" ref="BB433">_xlfn.SWITCH(MONTH($AA433),3,"봄",4,"봄",5,"봄",6,"여름",7,"여름",8,"여름",9,"가을",10,"가을",11,"가을",12,"겨울",1,"겨울",2,"겨울")</f>
        <v>봄</v>
      </c>
      <c r="BD433" t="str">
        <f t="shared" si="228"/>
        <v/>
      </c>
      <c r="BE433" s="6">
        <f>[1]ptemp!$F433</f>
        <v>3</v>
      </c>
      <c r="BF433">
        <f>[1]solar!$E433</f>
        <v>13</v>
      </c>
      <c r="BG433" t="str">
        <f t="shared" si="229"/>
        <v>0</v>
      </c>
      <c r="BH433" s="11"/>
      <c r="BI433">
        <f t="shared" si="230"/>
        <v>2</v>
      </c>
      <c r="BJ433">
        <f t="shared" si="231"/>
        <v>0</v>
      </c>
      <c r="BK433">
        <f t="shared" si="232"/>
        <v>1</v>
      </c>
      <c r="BL433">
        <f t="shared" si="233"/>
        <v>13</v>
      </c>
      <c r="BM433">
        <f t="shared" si="234"/>
        <v>20</v>
      </c>
      <c r="BN433" s="11">
        <v>3.1</v>
      </c>
      <c r="BO433">
        <f t="shared" si="235"/>
        <v>2</v>
      </c>
      <c r="CH433" t="s">
        <v>81</v>
      </c>
      <c r="CI433">
        <v>9</v>
      </c>
      <c r="CJ433">
        <v>19</v>
      </c>
    </row>
    <row r="434" spans="1:88" ht="15.6">
      <c r="A434" s="2">
        <v>20220309</v>
      </c>
      <c r="B434" s="2">
        <v>794</v>
      </c>
      <c r="C434" s="2">
        <v>763</v>
      </c>
      <c r="D434" s="2">
        <v>745</v>
      </c>
      <c r="E434" s="2">
        <v>734</v>
      </c>
      <c r="F434" s="2">
        <v>737</v>
      </c>
      <c r="G434" s="2">
        <v>756</v>
      </c>
      <c r="H434" s="2">
        <v>778</v>
      </c>
      <c r="I434" s="2">
        <v>734</v>
      </c>
      <c r="J434" s="2">
        <v>582</v>
      </c>
      <c r="K434" s="2">
        <v>506</v>
      </c>
      <c r="L434" s="2">
        <v>478</v>
      </c>
      <c r="M434" s="2">
        <v>446</v>
      </c>
      <c r="N434" s="2">
        <v>436</v>
      </c>
      <c r="O434" s="2">
        <v>450</v>
      </c>
      <c r="P434" s="2">
        <v>480</v>
      </c>
      <c r="Q434" s="2">
        <v>533</v>
      </c>
      <c r="R434" s="2">
        <v>607</v>
      </c>
      <c r="S434" s="2">
        <v>701</v>
      </c>
      <c r="T434" s="2">
        <v>793</v>
      </c>
      <c r="U434" s="2">
        <v>836</v>
      </c>
      <c r="V434" s="2">
        <v>840</v>
      </c>
      <c r="W434" s="2">
        <v>828</v>
      </c>
      <c r="X434" s="2">
        <v>816</v>
      </c>
      <c r="Y434" s="2">
        <v>806</v>
      </c>
      <c r="AA434" s="4">
        <v>44629</v>
      </c>
      <c r="AB434">
        <f t="shared" si="203"/>
        <v>0.94523809523809521</v>
      </c>
      <c r="AC434">
        <f t="shared" si="204"/>
        <v>0.90833333333333333</v>
      </c>
      <c r="AD434">
        <f t="shared" si="205"/>
        <v>0.88690476190476186</v>
      </c>
      <c r="AE434">
        <f t="shared" si="206"/>
        <v>0.87380952380952381</v>
      </c>
      <c r="AF434">
        <f t="shared" si="207"/>
        <v>0.87738095238095237</v>
      </c>
      <c r="AG434">
        <f t="shared" si="208"/>
        <v>0.9</v>
      </c>
      <c r="AH434">
        <f t="shared" si="209"/>
        <v>0.92619047619047623</v>
      </c>
      <c r="AI434">
        <f t="shared" si="210"/>
        <v>0.87380952380952381</v>
      </c>
      <c r="AJ434">
        <f t="shared" si="211"/>
        <v>0.69285714285714284</v>
      </c>
      <c r="AK434">
        <f t="shared" si="212"/>
        <v>0.60238095238095235</v>
      </c>
      <c r="AL434">
        <f t="shared" si="213"/>
        <v>0.56904761904761902</v>
      </c>
      <c r="AM434">
        <f t="shared" si="214"/>
        <v>0.53095238095238095</v>
      </c>
      <c r="AN434">
        <f t="shared" si="215"/>
        <v>0.51904761904761909</v>
      </c>
      <c r="AO434">
        <f t="shared" si="216"/>
        <v>0.5357142857142857</v>
      </c>
      <c r="AP434">
        <f t="shared" si="217"/>
        <v>0.5714285714285714</v>
      </c>
      <c r="AQ434">
        <f t="shared" si="218"/>
        <v>0.63452380952380949</v>
      </c>
      <c r="AR434">
        <f t="shared" si="219"/>
        <v>0.72261904761904761</v>
      </c>
      <c r="AS434">
        <f t="shared" si="220"/>
        <v>0.83452380952380956</v>
      </c>
      <c r="AT434">
        <f t="shared" si="221"/>
        <v>0.94404761904761902</v>
      </c>
      <c r="AU434">
        <f t="shared" si="222"/>
        <v>0.99523809523809526</v>
      </c>
      <c r="AV434">
        <f t="shared" si="223"/>
        <v>1</v>
      </c>
      <c r="AW434">
        <f t="shared" si="224"/>
        <v>0.98571428571428577</v>
      </c>
      <c r="AX434">
        <f t="shared" si="225"/>
        <v>0.97142857142857142</v>
      </c>
      <c r="AY434">
        <f t="shared" si="226"/>
        <v>0.95952380952380956</v>
      </c>
      <c r="AZ434">
        <f t="shared" si="227"/>
        <v>0.51904761904761909</v>
      </c>
      <c r="BA434" s="6" t="s">
        <v>36</v>
      </c>
      <c r="BB434" t="str" cm="1">
        <f t="array" ref="BB434">_xlfn.SWITCH(MONTH($AA434),3,"봄",4,"봄",5,"봄",6,"여름",7,"여름",8,"여름",9,"가을",10,"가을",11,"가을",12,"겨울",1,"겨울",2,"겨울")</f>
        <v>봄</v>
      </c>
      <c r="BC434" s="10" t="s">
        <v>52</v>
      </c>
      <c r="BD434" t="str">
        <f t="shared" si="228"/>
        <v>휴일</v>
      </c>
      <c r="BE434" s="6">
        <f>[1]ptemp!$F434</f>
        <v>4</v>
      </c>
      <c r="BF434">
        <f>[1]solar!$E434</f>
        <v>13</v>
      </c>
      <c r="BG434" t="str">
        <f t="shared" si="229"/>
        <v>0</v>
      </c>
      <c r="BH434" s="11"/>
      <c r="BI434">
        <f t="shared" si="230"/>
        <v>3</v>
      </c>
      <c r="BJ434">
        <f t="shared" si="231"/>
        <v>3</v>
      </c>
      <c r="BK434">
        <f t="shared" si="232"/>
        <v>1</v>
      </c>
      <c r="BL434">
        <f t="shared" si="233"/>
        <v>13</v>
      </c>
      <c r="BM434">
        <f t="shared" si="234"/>
        <v>21</v>
      </c>
      <c r="BN434" s="11">
        <v>6.8</v>
      </c>
      <c r="BO434">
        <f t="shared" si="235"/>
        <v>3</v>
      </c>
      <c r="CH434" t="s">
        <v>81</v>
      </c>
      <c r="CI434">
        <v>4</v>
      </c>
      <c r="CJ434">
        <v>17</v>
      </c>
    </row>
    <row r="435" spans="1:88" ht="15.6">
      <c r="A435" s="2">
        <v>20220310</v>
      </c>
      <c r="B435" s="2">
        <v>765</v>
      </c>
      <c r="C435" s="2">
        <v>740</v>
      </c>
      <c r="D435" s="2">
        <v>723</v>
      </c>
      <c r="E435" s="2">
        <v>714</v>
      </c>
      <c r="F435" s="2">
        <v>721</v>
      </c>
      <c r="G435" s="2">
        <v>738</v>
      </c>
      <c r="H435" s="2">
        <v>770</v>
      </c>
      <c r="I435" s="2">
        <v>756</v>
      </c>
      <c r="J435" s="2">
        <v>623</v>
      </c>
      <c r="K435" s="2">
        <v>558</v>
      </c>
      <c r="L435" s="2">
        <v>539</v>
      </c>
      <c r="M435" s="2">
        <v>505</v>
      </c>
      <c r="N435" s="2">
        <v>484</v>
      </c>
      <c r="O435" s="2">
        <v>508</v>
      </c>
      <c r="P435" s="2">
        <v>529</v>
      </c>
      <c r="Q435" s="2">
        <v>590</v>
      </c>
      <c r="R435" s="2">
        <v>685</v>
      </c>
      <c r="S435" s="2">
        <v>743</v>
      </c>
      <c r="T435" s="2">
        <v>812</v>
      </c>
      <c r="U435" s="2">
        <v>839</v>
      </c>
      <c r="V435" s="2">
        <v>828</v>
      </c>
      <c r="W435" s="2">
        <v>801</v>
      </c>
      <c r="X435" s="2">
        <v>776</v>
      </c>
      <c r="Y435" s="2">
        <v>746</v>
      </c>
      <c r="AA435" s="4">
        <v>44630</v>
      </c>
      <c r="AB435">
        <f t="shared" si="203"/>
        <v>0.91179976162097731</v>
      </c>
      <c r="AC435">
        <f t="shared" si="204"/>
        <v>0.88200238379022644</v>
      </c>
      <c r="AD435">
        <f t="shared" si="205"/>
        <v>0.86174016686531585</v>
      </c>
      <c r="AE435">
        <f t="shared" si="206"/>
        <v>0.85101311084624554</v>
      </c>
      <c r="AF435">
        <f t="shared" si="207"/>
        <v>0.85935637663885578</v>
      </c>
      <c r="AG435">
        <f t="shared" si="208"/>
        <v>0.87961859356376637</v>
      </c>
      <c r="AH435">
        <f t="shared" si="209"/>
        <v>0.91775923718712749</v>
      </c>
      <c r="AI435">
        <f t="shared" si="210"/>
        <v>0.901072705601907</v>
      </c>
      <c r="AJ435">
        <f t="shared" si="211"/>
        <v>0.74255065554231225</v>
      </c>
      <c r="AK435">
        <f t="shared" si="212"/>
        <v>0.66507747318235999</v>
      </c>
      <c r="AL435">
        <f t="shared" si="213"/>
        <v>0.64243146603098922</v>
      </c>
      <c r="AM435">
        <f t="shared" si="214"/>
        <v>0.60190703218116803</v>
      </c>
      <c r="AN435">
        <f t="shared" si="215"/>
        <v>0.5768772348033373</v>
      </c>
      <c r="AO435">
        <f t="shared" si="216"/>
        <v>0.60548271752085814</v>
      </c>
      <c r="AP435">
        <f t="shared" si="217"/>
        <v>0.63051251489868887</v>
      </c>
      <c r="AQ435">
        <f t="shared" si="218"/>
        <v>0.70321811680572111</v>
      </c>
      <c r="AR435">
        <f t="shared" si="219"/>
        <v>0.81644815256257453</v>
      </c>
      <c r="AS435">
        <f t="shared" si="220"/>
        <v>0.88557806912991655</v>
      </c>
      <c r="AT435">
        <f t="shared" si="221"/>
        <v>0.96781883194278906</v>
      </c>
      <c r="AU435">
        <f t="shared" si="222"/>
        <v>1</v>
      </c>
      <c r="AV435">
        <f t="shared" si="223"/>
        <v>0.98688915375446962</v>
      </c>
      <c r="AW435">
        <f t="shared" si="224"/>
        <v>0.95470798569725868</v>
      </c>
      <c r="AX435">
        <f t="shared" si="225"/>
        <v>0.92491060786650769</v>
      </c>
      <c r="AY435">
        <f t="shared" si="226"/>
        <v>0.88915375446960665</v>
      </c>
      <c r="AZ435">
        <f t="shared" si="227"/>
        <v>0.5768772348033373</v>
      </c>
      <c r="BA435" s="8" t="s">
        <v>37</v>
      </c>
      <c r="BB435" t="str" cm="1">
        <f t="array" ref="BB435">_xlfn.SWITCH(MONTH($AA435),3,"봄",4,"봄",5,"봄",6,"여름",7,"여름",8,"여름",9,"가을",10,"가을",11,"가을",12,"겨울",1,"겨울",2,"겨울")</f>
        <v>봄</v>
      </c>
      <c r="BD435" t="str">
        <f t="shared" si="228"/>
        <v/>
      </c>
      <c r="BE435" s="6">
        <f>[1]ptemp!$F435</f>
        <v>3</v>
      </c>
      <c r="BF435">
        <f>[1]solar!$E435</f>
        <v>13</v>
      </c>
      <c r="BG435" t="str">
        <f t="shared" si="229"/>
        <v>0</v>
      </c>
      <c r="BH435" s="11"/>
      <c r="BI435">
        <f t="shared" si="230"/>
        <v>4</v>
      </c>
      <c r="BJ435">
        <f t="shared" si="231"/>
        <v>0</v>
      </c>
      <c r="BK435">
        <f t="shared" si="232"/>
        <v>1</v>
      </c>
      <c r="BL435">
        <f t="shared" si="233"/>
        <v>13</v>
      </c>
      <c r="BM435">
        <f t="shared" si="234"/>
        <v>20</v>
      </c>
      <c r="BN435" s="11">
        <v>4.9000000000000004</v>
      </c>
      <c r="BO435">
        <f t="shared" si="235"/>
        <v>3</v>
      </c>
      <c r="CH435" t="s">
        <v>81</v>
      </c>
      <c r="CI435">
        <v>5</v>
      </c>
      <c r="CJ435">
        <v>18</v>
      </c>
    </row>
    <row r="436" spans="1:88" ht="15.6">
      <c r="A436" s="2">
        <v>20220311</v>
      </c>
      <c r="B436" s="2">
        <v>689</v>
      </c>
      <c r="C436" s="2">
        <v>649</v>
      </c>
      <c r="D436" s="2">
        <v>630</v>
      </c>
      <c r="E436" s="2">
        <v>626</v>
      </c>
      <c r="F436" s="2">
        <v>623</v>
      </c>
      <c r="G436" s="2">
        <v>642</v>
      </c>
      <c r="H436" s="2">
        <v>674</v>
      </c>
      <c r="I436" s="2">
        <v>669</v>
      </c>
      <c r="J436" s="2">
        <v>651</v>
      </c>
      <c r="K436" s="2">
        <v>661</v>
      </c>
      <c r="L436" s="2">
        <v>710</v>
      </c>
      <c r="M436" s="2">
        <v>650</v>
      </c>
      <c r="N436" s="2">
        <v>590</v>
      </c>
      <c r="O436" s="2">
        <v>619</v>
      </c>
      <c r="P436" s="2">
        <v>615</v>
      </c>
      <c r="Q436" s="2">
        <v>647</v>
      </c>
      <c r="R436" s="2">
        <v>686</v>
      </c>
      <c r="S436" s="2">
        <v>720</v>
      </c>
      <c r="T436" s="2">
        <v>760</v>
      </c>
      <c r="U436" s="2">
        <v>774</v>
      </c>
      <c r="V436" s="2">
        <v>773</v>
      </c>
      <c r="W436" s="2">
        <v>762</v>
      </c>
      <c r="X436" s="2">
        <v>748</v>
      </c>
      <c r="Y436" s="2">
        <v>732</v>
      </c>
      <c r="AA436" s="4">
        <v>44631</v>
      </c>
      <c r="AB436">
        <f t="shared" si="203"/>
        <v>0.89018087855297157</v>
      </c>
      <c r="AC436">
        <f t="shared" si="204"/>
        <v>0.83850129198966405</v>
      </c>
      <c r="AD436">
        <f t="shared" si="205"/>
        <v>0.81395348837209303</v>
      </c>
      <c r="AE436">
        <f t="shared" si="206"/>
        <v>0.80878552971576223</v>
      </c>
      <c r="AF436">
        <f t="shared" si="207"/>
        <v>0.80490956072351416</v>
      </c>
      <c r="AG436">
        <f t="shared" si="208"/>
        <v>0.8294573643410853</v>
      </c>
      <c r="AH436">
        <f t="shared" si="209"/>
        <v>0.87080103359173122</v>
      </c>
      <c r="AI436">
        <f t="shared" si="210"/>
        <v>0.86434108527131781</v>
      </c>
      <c r="AJ436">
        <f t="shared" si="211"/>
        <v>0.84108527131782951</v>
      </c>
      <c r="AK436">
        <f t="shared" si="212"/>
        <v>0.85400516795865633</v>
      </c>
      <c r="AL436">
        <f t="shared" si="213"/>
        <v>0.91731266149870805</v>
      </c>
      <c r="AM436">
        <f t="shared" si="214"/>
        <v>0.83979328165374678</v>
      </c>
      <c r="AN436">
        <f t="shared" si="215"/>
        <v>0.76227390180878551</v>
      </c>
      <c r="AO436">
        <f t="shared" si="216"/>
        <v>0.79974160206718348</v>
      </c>
      <c r="AP436">
        <f t="shared" si="217"/>
        <v>0.79457364341085268</v>
      </c>
      <c r="AQ436">
        <f t="shared" si="218"/>
        <v>0.83591731266149871</v>
      </c>
      <c r="AR436">
        <f t="shared" si="219"/>
        <v>0.8863049095607235</v>
      </c>
      <c r="AS436">
        <f t="shared" si="220"/>
        <v>0.93023255813953487</v>
      </c>
      <c r="AT436">
        <f t="shared" si="221"/>
        <v>0.98191214470284238</v>
      </c>
      <c r="AU436">
        <f t="shared" si="222"/>
        <v>1</v>
      </c>
      <c r="AV436">
        <f t="shared" si="223"/>
        <v>0.99870801033591727</v>
      </c>
      <c r="AW436">
        <f t="shared" si="224"/>
        <v>0.98449612403100772</v>
      </c>
      <c r="AX436">
        <f t="shared" si="225"/>
        <v>0.96640826873385011</v>
      </c>
      <c r="AY436">
        <f t="shared" si="226"/>
        <v>0.94573643410852715</v>
      </c>
      <c r="AZ436">
        <f t="shared" si="227"/>
        <v>0.76227390180878551</v>
      </c>
      <c r="BA436" s="9" t="s">
        <v>38</v>
      </c>
      <c r="BB436" t="str" cm="1">
        <f t="array" ref="BB436">_xlfn.SWITCH(MONTH($AA436),3,"봄",4,"봄",5,"봄",6,"여름",7,"여름",8,"여름",9,"가을",10,"가을",11,"가을",12,"겨울",1,"겨울",2,"겨울")</f>
        <v>봄</v>
      </c>
      <c r="BD436" t="str">
        <f t="shared" si="228"/>
        <v/>
      </c>
      <c r="BE436" s="6">
        <f>[1]ptemp!$F436</f>
        <v>7</v>
      </c>
      <c r="BF436">
        <f>[1]solar!$E436</f>
        <v>5</v>
      </c>
      <c r="BG436" t="str">
        <f t="shared" si="229"/>
        <v>0</v>
      </c>
      <c r="BH436" s="11"/>
      <c r="BI436">
        <f t="shared" si="230"/>
        <v>5</v>
      </c>
      <c r="BJ436">
        <f t="shared" si="231"/>
        <v>0</v>
      </c>
      <c r="BK436">
        <f t="shared" si="232"/>
        <v>1</v>
      </c>
      <c r="BL436">
        <f t="shared" si="233"/>
        <v>13</v>
      </c>
      <c r="BM436">
        <f t="shared" si="234"/>
        <v>20</v>
      </c>
      <c r="BN436" s="11">
        <v>12.4</v>
      </c>
      <c r="BO436">
        <f t="shared" si="235"/>
        <v>5</v>
      </c>
      <c r="CH436" t="s">
        <v>81</v>
      </c>
      <c r="CI436">
        <v>5</v>
      </c>
      <c r="CJ436">
        <v>14</v>
      </c>
    </row>
    <row r="437" spans="1:88" ht="15.6">
      <c r="A437" s="2">
        <v>20220312</v>
      </c>
      <c r="B437" s="2">
        <v>690</v>
      </c>
      <c r="C437" s="2">
        <v>657</v>
      </c>
      <c r="D437" s="2">
        <v>643</v>
      </c>
      <c r="E437" s="2">
        <v>637</v>
      </c>
      <c r="F437" s="2">
        <v>645</v>
      </c>
      <c r="G437" s="2">
        <v>668</v>
      </c>
      <c r="H437" s="2">
        <v>692</v>
      </c>
      <c r="I437" s="2">
        <v>638</v>
      </c>
      <c r="J437" s="2">
        <v>518</v>
      </c>
      <c r="K437" s="2">
        <v>471</v>
      </c>
      <c r="L437" s="2">
        <v>454</v>
      </c>
      <c r="M437" s="2">
        <v>431</v>
      </c>
      <c r="N437" s="2">
        <v>424</v>
      </c>
      <c r="O437" s="2">
        <v>434</v>
      </c>
      <c r="P437" s="2">
        <v>465</v>
      </c>
      <c r="Q437" s="2">
        <v>530</v>
      </c>
      <c r="R437" s="2">
        <v>619</v>
      </c>
      <c r="S437" s="2">
        <v>663</v>
      </c>
      <c r="T437" s="2">
        <v>718</v>
      </c>
      <c r="U437" s="2">
        <v>724</v>
      </c>
      <c r="V437" s="2">
        <v>713</v>
      </c>
      <c r="W437" s="2">
        <v>701</v>
      </c>
      <c r="X437" s="2">
        <v>685</v>
      </c>
      <c r="Y437" s="2">
        <v>667</v>
      </c>
      <c r="AA437" s="4">
        <v>44632</v>
      </c>
      <c r="AB437">
        <f t="shared" si="203"/>
        <v>0.95303867403314912</v>
      </c>
      <c r="AC437">
        <f t="shared" si="204"/>
        <v>0.90745856353591159</v>
      </c>
      <c r="AD437">
        <f t="shared" si="205"/>
        <v>0.88812154696132595</v>
      </c>
      <c r="AE437">
        <f t="shared" si="206"/>
        <v>0.87983425414364635</v>
      </c>
      <c r="AF437">
        <f t="shared" si="207"/>
        <v>0.89088397790055252</v>
      </c>
      <c r="AG437">
        <f t="shared" si="208"/>
        <v>0.92265193370165743</v>
      </c>
      <c r="AH437">
        <f t="shared" si="209"/>
        <v>0.95580110497237569</v>
      </c>
      <c r="AI437">
        <f t="shared" si="210"/>
        <v>0.88121546961325969</v>
      </c>
      <c r="AJ437">
        <f t="shared" si="211"/>
        <v>0.71546961325966851</v>
      </c>
      <c r="AK437">
        <f t="shared" si="212"/>
        <v>0.65055248618784534</v>
      </c>
      <c r="AL437">
        <f t="shared" si="213"/>
        <v>0.6270718232044199</v>
      </c>
      <c r="AM437">
        <f t="shared" si="214"/>
        <v>0.59530386740331487</v>
      </c>
      <c r="AN437">
        <f t="shared" si="215"/>
        <v>0.58563535911602205</v>
      </c>
      <c r="AO437">
        <f t="shared" si="216"/>
        <v>0.59944751381215466</v>
      </c>
      <c r="AP437">
        <f t="shared" si="217"/>
        <v>0.64226519337016574</v>
      </c>
      <c r="AQ437">
        <f t="shared" si="218"/>
        <v>0.73204419889502759</v>
      </c>
      <c r="AR437">
        <f t="shared" si="219"/>
        <v>0.85497237569060769</v>
      </c>
      <c r="AS437">
        <f t="shared" si="220"/>
        <v>0.91574585635359118</v>
      </c>
      <c r="AT437">
        <f t="shared" si="221"/>
        <v>0.99171270718232041</v>
      </c>
      <c r="AU437">
        <f t="shared" si="222"/>
        <v>1</v>
      </c>
      <c r="AV437">
        <f t="shared" si="223"/>
        <v>0.98480662983425415</v>
      </c>
      <c r="AW437">
        <f t="shared" si="224"/>
        <v>0.96823204419889508</v>
      </c>
      <c r="AX437">
        <f t="shared" si="225"/>
        <v>0.94613259668508287</v>
      </c>
      <c r="AY437">
        <f t="shared" si="226"/>
        <v>0.92127071823204421</v>
      </c>
      <c r="AZ437">
        <f t="shared" si="227"/>
        <v>0.58563535911602205</v>
      </c>
      <c r="BA437" s="6" t="s">
        <v>39</v>
      </c>
      <c r="BB437" t="str" cm="1">
        <f t="array" ref="BB437">_xlfn.SWITCH(MONTH($AA437),3,"봄",4,"봄",5,"봄",6,"여름",7,"여름",8,"여름",9,"가을",10,"가을",11,"가을",12,"겨울",1,"겨울",2,"겨울")</f>
        <v>봄</v>
      </c>
      <c r="BD437" t="str">
        <f t="shared" si="228"/>
        <v>휴일</v>
      </c>
      <c r="BE437" s="6">
        <f>[1]ptemp!$F437</f>
        <v>7</v>
      </c>
      <c r="BF437">
        <f>[1]solar!$E437</f>
        <v>13</v>
      </c>
      <c r="BG437" t="str">
        <f t="shared" si="229"/>
        <v>0</v>
      </c>
      <c r="BH437" s="11"/>
      <c r="BI437">
        <f t="shared" si="230"/>
        <v>6</v>
      </c>
      <c r="BJ437">
        <f t="shared" si="231"/>
        <v>1</v>
      </c>
      <c r="BK437">
        <f t="shared" si="232"/>
        <v>1</v>
      </c>
      <c r="BL437">
        <f t="shared" si="233"/>
        <v>13</v>
      </c>
      <c r="BM437">
        <f t="shared" si="234"/>
        <v>20</v>
      </c>
      <c r="BN437" s="11">
        <v>12.6</v>
      </c>
      <c r="BO437">
        <f t="shared" si="235"/>
        <v>5</v>
      </c>
      <c r="CH437" t="s">
        <v>81</v>
      </c>
      <c r="CI437">
        <v>5</v>
      </c>
      <c r="CJ437">
        <v>18</v>
      </c>
    </row>
    <row r="438" spans="1:88" ht="15.6">
      <c r="A438" s="2">
        <v>20220313</v>
      </c>
      <c r="B438" s="2">
        <v>623</v>
      </c>
      <c r="C438" s="2">
        <v>592</v>
      </c>
      <c r="D438" s="2">
        <v>574</v>
      </c>
      <c r="E438" s="2">
        <v>566</v>
      </c>
      <c r="F438" s="2">
        <v>569</v>
      </c>
      <c r="G438" s="2">
        <v>578</v>
      </c>
      <c r="H438" s="2">
        <v>598</v>
      </c>
      <c r="I438" s="2">
        <v>611</v>
      </c>
      <c r="J438" s="2">
        <v>633</v>
      </c>
      <c r="K438" s="2">
        <v>665</v>
      </c>
      <c r="L438" s="2">
        <v>669</v>
      </c>
      <c r="M438" s="2">
        <v>690</v>
      </c>
      <c r="N438" s="2">
        <v>704</v>
      </c>
      <c r="O438" s="2">
        <v>662</v>
      </c>
      <c r="P438" s="2">
        <v>627</v>
      </c>
      <c r="Q438" s="2">
        <v>619</v>
      </c>
      <c r="R438" s="2">
        <v>658</v>
      </c>
      <c r="S438" s="2">
        <v>708</v>
      </c>
      <c r="T438" s="2">
        <v>735</v>
      </c>
      <c r="U438" s="2">
        <v>739</v>
      </c>
      <c r="V438" s="2">
        <v>728</v>
      </c>
      <c r="W438" s="2">
        <v>707</v>
      </c>
      <c r="X438" s="2">
        <v>690</v>
      </c>
      <c r="Y438" s="2">
        <v>673</v>
      </c>
      <c r="AA438" s="4">
        <v>44633</v>
      </c>
      <c r="AB438">
        <f t="shared" si="203"/>
        <v>0.84303112313937756</v>
      </c>
      <c r="AC438">
        <f t="shared" si="204"/>
        <v>0.8010825439783491</v>
      </c>
      <c r="AD438">
        <f t="shared" si="205"/>
        <v>0.77672530446549393</v>
      </c>
      <c r="AE438">
        <f t="shared" si="206"/>
        <v>0.76589986468200266</v>
      </c>
      <c r="AF438">
        <f t="shared" si="207"/>
        <v>0.76995940460081191</v>
      </c>
      <c r="AG438">
        <f t="shared" si="208"/>
        <v>0.78213802435723956</v>
      </c>
      <c r="AH438">
        <f t="shared" si="209"/>
        <v>0.8092016238159675</v>
      </c>
      <c r="AI438">
        <f t="shared" si="210"/>
        <v>0.82679296346414077</v>
      </c>
      <c r="AJ438">
        <f t="shared" si="211"/>
        <v>0.85656292286874158</v>
      </c>
      <c r="AK438">
        <f t="shared" si="212"/>
        <v>0.89986468200270631</v>
      </c>
      <c r="AL438">
        <f t="shared" si="213"/>
        <v>0.90527740189445194</v>
      </c>
      <c r="AM438">
        <f t="shared" si="214"/>
        <v>0.93369418132611637</v>
      </c>
      <c r="AN438">
        <f t="shared" si="215"/>
        <v>0.95263870094722602</v>
      </c>
      <c r="AO438">
        <f t="shared" si="216"/>
        <v>0.89580514208389717</v>
      </c>
      <c r="AP438">
        <f t="shared" si="217"/>
        <v>0.84844384303112319</v>
      </c>
      <c r="AQ438">
        <f t="shared" si="218"/>
        <v>0.83761840324763193</v>
      </c>
      <c r="AR438">
        <f t="shared" si="219"/>
        <v>0.89039242219215153</v>
      </c>
      <c r="AS438">
        <f t="shared" si="220"/>
        <v>0.95805142083897155</v>
      </c>
      <c r="AT438">
        <f t="shared" si="221"/>
        <v>0.99458728010825437</v>
      </c>
      <c r="AU438">
        <f t="shared" si="222"/>
        <v>1</v>
      </c>
      <c r="AV438">
        <f t="shared" si="223"/>
        <v>0.9851150202976996</v>
      </c>
      <c r="AW438">
        <f t="shared" si="224"/>
        <v>0.95669824086603517</v>
      </c>
      <c r="AX438">
        <f t="shared" si="225"/>
        <v>0.93369418132611637</v>
      </c>
      <c r="AY438">
        <f t="shared" si="226"/>
        <v>0.91069012178619757</v>
      </c>
      <c r="AZ438">
        <f t="shared" si="227"/>
        <v>0.76589986468200266</v>
      </c>
      <c r="BA438" s="8" t="s">
        <v>40</v>
      </c>
      <c r="BB438" t="str" cm="1">
        <f t="array" ref="BB438">_xlfn.SWITCH(MONTH($AA438),3,"봄",4,"봄",5,"봄",6,"여름",7,"여름",8,"여름",9,"가을",10,"가을",11,"가을",12,"겨울",1,"겨울",2,"겨울")</f>
        <v>봄</v>
      </c>
      <c r="BD438" t="str">
        <f t="shared" si="228"/>
        <v>휴일</v>
      </c>
      <c r="BE438" s="6">
        <f>[1]ptemp!$F438</f>
        <v>7</v>
      </c>
      <c r="BF438">
        <f>[1]solar!$E438</f>
        <v>2</v>
      </c>
      <c r="BG438" t="str">
        <f t="shared" si="229"/>
        <v>1</v>
      </c>
      <c r="BH438" s="11">
        <v>5.8</v>
      </c>
      <c r="BI438">
        <f t="shared" si="230"/>
        <v>7</v>
      </c>
      <c r="BJ438">
        <f t="shared" si="231"/>
        <v>2</v>
      </c>
      <c r="BK438">
        <f t="shared" si="232"/>
        <v>1</v>
      </c>
      <c r="BL438">
        <f t="shared" si="233"/>
        <v>4</v>
      </c>
      <c r="BM438">
        <f t="shared" si="234"/>
        <v>20</v>
      </c>
      <c r="BN438" s="11">
        <v>14.3</v>
      </c>
      <c r="BO438">
        <f t="shared" si="235"/>
        <v>6</v>
      </c>
      <c r="CH438" t="s">
        <v>81</v>
      </c>
      <c r="CI438">
        <v>5</v>
      </c>
      <c r="CJ438">
        <v>19</v>
      </c>
    </row>
    <row r="439" spans="1:88" ht="15.6">
      <c r="A439" s="2">
        <v>20220314</v>
      </c>
      <c r="B439" s="2">
        <v>633</v>
      </c>
      <c r="C439" s="2">
        <v>605</v>
      </c>
      <c r="D439" s="2">
        <v>585</v>
      </c>
      <c r="E439" s="2">
        <v>579</v>
      </c>
      <c r="F439" s="2">
        <v>582</v>
      </c>
      <c r="G439" s="2">
        <v>603</v>
      </c>
      <c r="H439" s="2">
        <v>639</v>
      </c>
      <c r="I439" s="2">
        <v>676</v>
      </c>
      <c r="J439" s="2">
        <v>687</v>
      </c>
      <c r="K439" s="2">
        <v>675</v>
      </c>
      <c r="L439" s="2">
        <v>664</v>
      </c>
      <c r="M439" s="2">
        <v>644</v>
      </c>
      <c r="N439" s="2">
        <v>628</v>
      </c>
      <c r="O439" s="2">
        <v>667</v>
      </c>
      <c r="P439" s="2">
        <v>688</v>
      </c>
      <c r="Q439" s="2">
        <v>690</v>
      </c>
      <c r="R439" s="2">
        <v>705</v>
      </c>
      <c r="S439" s="2">
        <v>739</v>
      </c>
      <c r="T439" s="2">
        <v>764</v>
      </c>
      <c r="U439" s="2">
        <v>775</v>
      </c>
      <c r="V439" s="2">
        <v>771</v>
      </c>
      <c r="W439" s="2">
        <v>769</v>
      </c>
      <c r="X439" s="2">
        <v>755</v>
      </c>
      <c r="Y439" s="2">
        <v>728</v>
      </c>
      <c r="AA439" s="4">
        <v>44634</v>
      </c>
      <c r="AB439">
        <f t="shared" si="203"/>
        <v>0.8167741935483871</v>
      </c>
      <c r="AC439">
        <f t="shared" si="204"/>
        <v>0.78064516129032258</v>
      </c>
      <c r="AD439">
        <f t="shared" si="205"/>
        <v>0.75483870967741939</v>
      </c>
      <c r="AE439">
        <f t="shared" si="206"/>
        <v>0.74709677419354836</v>
      </c>
      <c r="AF439">
        <f t="shared" si="207"/>
        <v>0.75096774193548388</v>
      </c>
      <c r="AG439">
        <f t="shared" si="208"/>
        <v>0.77806451612903227</v>
      </c>
      <c r="AH439">
        <f t="shared" si="209"/>
        <v>0.82451612903225802</v>
      </c>
      <c r="AI439">
        <f t="shared" si="210"/>
        <v>0.87225806451612908</v>
      </c>
      <c r="AJ439">
        <f t="shared" si="211"/>
        <v>0.88645161290322583</v>
      </c>
      <c r="AK439">
        <f t="shared" si="212"/>
        <v>0.87096774193548387</v>
      </c>
      <c r="AL439">
        <f t="shared" si="213"/>
        <v>0.85677419354838713</v>
      </c>
      <c r="AM439">
        <f t="shared" si="214"/>
        <v>0.83096774193548384</v>
      </c>
      <c r="AN439">
        <f t="shared" si="215"/>
        <v>0.81032258064516127</v>
      </c>
      <c r="AO439">
        <f t="shared" si="216"/>
        <v>0.86064516129032254</v>
      </c>
      <c r="AP439">
        <f t="shared" si="217"/>
        <v>0.88774193548387093</v>
      </c>
      <c r="AQ439">
        <f t="shared" si="218"/>
        <v>0.89032258064516134</v>
      </c>
      <c r="AR439">
        <f t="shared" si="219"/>
        <v>0.9096774193548387</v>
      </c>
      <c r="AS439">
        <f t="shared" si="220"/>
        <v>0.95354838709677414</v>
      </c>
      <c r="AT439">
        <f t="shared" si="221"/>
        <v>0.98580645161290326</v>
      </c>
      <c r="AU439">
        <f t="shared" si="222"/>
        <v>1</v>
      </c>
      <c r="AV439">
        <f t="shared" si="223"/>
        <v>0.99483870967741939</v>
      </c>
      <c r="AW439">
        <f t="shared" si="224"/>
        <v>0.99225806451612908</v>
      </c>
      <c r="AX439">
        <f t="shared" si="225"/>
        <v>0.97419354838709682</v>
      </c>
      <c r="AY439">
        <f t="shared" si="226"/>
        <v>0.9393548387096774</v>
      </c>
      <c r="AZ439">
        <f t="shared" si="227"/>
        <v>0.74709677419354836</v>
      </c>
      <c r="BA439" s="9" t="s">
        <v>34</v>
      </c>
      <c r="BB439" t="str" cm="1">
        <f t="array" ref="BB439">_xlfn.SWITCH(MONTH($AA439),3,"봄",4,"봄",5,"봄",6,"여름",7,"여름",8,"여름",9,"가을",10,"가을",11,"가을",12,"겨울",1,"겨울",2,"겨울")</f>
        <v>봄</v>
      </c>
      <c r="BD439" t="str">
        <f t="shared" si="228"/>
        <v/>
      </c>
      <c r="BE439" s="6">
        <f>[1]ptemp!$F439</f>
        <v>5</v>
      </c>
      <c r="BF439">
        <f>[1]solar!$E439</f>
        <v>3</v>
      </c>
      <c r="BG439" t="str">
        <f t="shared" si="229"/>
        <v>0</v>
      </c>
      <c r="BH439" s="11"/>
      <c r="BI439">
        <f t="shared" si="230"/>
        <v>1</v>
      </c>
      <c r="BJ439">
        <f t="shared" si="231"/>
        <v>0</v>
      </c>
      <c r="BK439">
        <f t="shared" si="232"/>
        <v>1</v>
      </c>
      <c r="BL439">
        <f t="shared" si="233"/>
        <v>4</v>
      </c>
      <c r="BM439">
        <f t="shared" si="234"/>
        <v>20</v>
      </c>
      <c r="BN439" s="11">
        <v>8.1</v>
      </c>
      <c r="BO439">
        <f t="shared" si="235"/>
        <v>4</v>
      </c>
      <c r="CH439" t="s">
        <v>81</v>
      </c>
      <c r="CI439">
        <v>10</v>
      </c>
      <c r="CJ439">
        <v>19</v>
      </c>
    </row>
    <row r="440" spans="1:88" ht="15.6">
      <c r="A440" s="2">
        <v>20220315</v>
      </c>
      <c r="B440" s="2">
        <v>689</v>
      </c>
      <c r="C440" s="2">
        <v>667</v>
      </c>
      <c r="D440" s="2">
        <v>659</v>
      </c>
      <c r="E440" s="2">
        <v>661</v>
      </c>
      <c r="F440" s="2">
        <v>674</v>
      </c>
      <c r="G440" s="2">
        <v>700</v>
      </c>
      <c r="H440" s="2">
        <v>738</v>
      </c>
      <c r="I440" s="2">
        <v>691</v>
      </c>
      <c r="J440" s="2">
        <v>558</v>
      </c>
      <c r="K440" s="2">
        <v>514</v>
      </c>
      <c r="L440" s="2">
        <v>495</v>
      </c>
      <c r="M440" s="2">
        <v>468</v>
      </c>
      <c r="N440" s="2">
        <v>452</v>
      </c>
      <c r="O440" s="2">
        <v>468</v>
      </c>
      <c r="P440" s="2">
        <v>499</v>
      </c>
      <c r="Q440" s="2">
        <v>554</v>
      </c>
      <c r="R440" s="2">
        <v>631</v>
      </c>
      <c r="S440" s="2">
        <v>718</v>
      </c>
      <c r="T440" s="2">
        <v>791</v>
      </c>
      <c r="U440" s="2">
        <v>832</v>
      </c>
      <c r="V440" s="2">
        <v>831</v>
      </c>
      <c r="W440" s="2">
        <v>807</v>
      </c>
      <c r="X440" s="2">
        <v>783</v>
      </c>
      <c r="Y440" s="2">
        <v>766</v>
      </c>
      <c r="AA440" s="4">
        <v>44635</v>
      </c>
      <c r="AB440">
        <f t="shared" si="203"/>
        <v>0.828125</v>
      </c>
      <c r="AC440">
        <f t="shared" si="204"/>
        <v>0.80168269230769229</v>
      </c>
      <c r="AD440">
        <f t="shared" si="205"/>
        <v>0.79206730769230771</v>
      </c>
      <c r="AE440">
        <f t="shared" si="206"/>
        <v>0.79447115384615385</v>
      </c>
      <c r="AF440">
        <f t="shared" si="207"/>
        <v>0.81009615384615385</v>
      </c>
      <c r="AG440">
        <f t="shared" si="208"/>
        <v>0.84134615384615385</v>
      </c>
      <c r="AH440">
        <f t="shared" si="209"/>
        <v>0.88701923076923073</v>
      </c>
      <c r="AI440">
        <f t="shared" si="210"/>
        <v>0.83052884615384615</v>
      </c>
      <c r="AJ440">
        <f t="shared" si="211"/>
        <v>0.67067307692307687</v>
      </c>
      <c r="AK440">
        <f t="shared" si="212"/>
        <v>0.61778846153846156</v>
      </c>
      <c r="AL440">
        <f t="shared" si="213"/>
        <v>0.59495192307692313</v>
      </c>
      <c r="AM440">
        <f t="shared" si="214"/>
        <v>0.5625</v>
      </c>
      <c r="AN440">
        <f t="shared" si="215"/>
        <v>0.54326923076923073</v>
      </c>
      <c r="AO440">
        <f t="shared" si="216"/>
        <v>0.5625</v>
      </c>
      <c r="AP440">
        <f t="shared" si="217"/>
        <v>0.59975961538461542</v>
      </c>
      <c r="AQ440">
        <f t="shared" si="218"/>
        <v>0.66586538461538458</v>
      </c>
      <c r="AR440">
        <f t="shared" si="219"/>
        <v>0.75841346153846156</v>
      </c>
      <c r="AS440">
        <f t="shared" si="220"/>
        <v>0.86298076923076927</v>
      </c>
      <c r="AT440">
        <f t="shared" si="221"/>
        <v>0.95072115384615385</v>
      </c>
      <c r="AU440">
        <f t="shared" si="222"/>
        <v>1</v>
      </c>
      <c r="AV440">
        <f t="shared" si="223"/>
        <v>0.99879807692307687</v>
      </c>
      <c r="AW440">
        <f t="shared" si="224"/>
        <v>0.96995192307692313</v>
      </c>
      <c r="AX440">
        <f t="shared" si="225"/>
        <v>0.94110576923076927</v>
      </c>
      <c r="AY440">
        <f t="shared" si="226"/>
        <v>0.92067307692307687</v>
      </c>
      <c r="AZ440">
        <f t="shared" si="227"/>
        <v>0.54326923076923073</v>
      </c>
      <c r="BA440" s="6" t="s">
        <v>35</v>
      </c>
      <c r="BB440" t="str" cm="1">
        <f t="array" ref="BB440">_xlfn.SWITCH(MONTH($AA440),3,"봄",4,"봄",5,"봄",6,"여름",7,"여름",8,"여름",9,"가을",10,"가을",11,"가을",12,"겨울",1,"겨울",2,"겨울")</f>
        <v>봄</v>
      </c>
      <c r="BD440" t="str">
        <f t="shared" si="228"/>
        <v/>
      </c>
      <c r="BE440" s="6">
        <f>[1]ptemp!$F440</f>
        <v>3</v>
      </c>
      <c r="BF440">
        <f>[1]solar!$E440</f>
        <v>14</v>
      </c>
      <c r="BG440" t="str">
        <f t="shared" si="229"/>
        <v>0</v>
      </c>
      <c r="BH440" s="11"/>
      <c r="BI440">
        <f t="shared" si="230"/>
        <v>2</v>
      </c>
      <c r="BJ440">
        <f t="shared" si="231"/>
        <v>0</v>
      </c>
      <c r="BK440">
        <f t="shared" si="232"/>
        <v>1</v>
      </c>
      <c r="BL440">
        <f t="shared" si="233"/>
        <v>13</v>
      </c>
      <c r="BM440">
        <f t="shared" si="234"/>
        <v>20</v>
      </c>
      <c r="BN440" s="11">
        <v>4.3</v>
      </c>
      <c r="BO440">
        <f t="shared" si="235"/>
        <v>3</v>
      </c>
      <c r="CH440" t="s">
        <v>81</v>
      </c>
      <c r="CI440">
        <v>5</v>
      </c>
      <c r="CJ440">
        <v>20</v>
      </c>
    </row>
    <row r="441" spans="1:88" ht="15.6">
      <c r="A441" s="2">
        <v>20220316</v>
      </c>
      <c r="B441" s="2">
        <v>723</v>
      </c>
      <c r="C441" s="2">
        <v>691</v>
      </c>
      <c r="D441" s="2">
        <v>676</v>
      </c>
      <c r="E441" s="2">
        <v>671</v>
      </c>
      <c r="F441" s="2">
        <v>675</v>
      </c>
      <c r="G441" s="2">
        <v>696</v>
      </c>
      <c r="H441" s="2">
        <v>727</v>
      </c>
      <c r="I441" s="2">
        <v>687</v>
      </c>
      <c r="J441" s="2">
        <v>574</v>
      </c>
      <c r="K441" s="2">
        <v>521</v>
      </c>
      <c r="L441" s="2">
        <v>499</v>
      </c>
      <c r="M441" s="2">
        <v>474</v>
      </c>
      <c r="N441" s="2">
        <v>457</v>
      </c>
      <c r="O441" s="2">
        <v>478</v>
      </c>
      <c r="P441" s="2">
        <v>508</v>
      </c>
      <c r="Q441" s="2">
        <v>557</v>
      </c>
      <c r="R441" s="2">
        <v>646</v>
      </c>
      <c r="S441" s="2">
        <v>709</v>
      </c>
      <c r="T441" s="2">
        <v>756</v>
      </c>
      <c r="U441" s="2">
        <v>784</v>
      </c>
      <c r="V441" s="2">
        <v>782</v>
      </c>
      <c r="W441" s="2">
        <v>763</v>
      </c>
      <c r="X441" s="2">
        <v>735</v>
      </c>
      <c r="Y441" s="2">
        <v>705</v>
      </c>
      <c r="AA441" s="4">
        <v>44636</v>
      </c>
      <c r="AB441">
        <f t="shared" si="203"/>
        <v>0.92219387755102045</v>
      </c>
      <c r="AC441">
        <f t="shared" si="204"/>
        <v>0.88137755102040816</v>
      </c>
      <c r="AD441">
        <f t="shared" si="205"/>
        <v>0.86224489795918369</v>
      </c>
      <c r="AE441">
        <f t="shared" si="206"/>
        <v>0.85586734693877553</v>
      </c>
      <c r="AF441">
        <f t="shared" si="207"/>
        <v>0.86096938775510201</v>
      </c>
      <c r="AG441">
        <f t="shared" si="208"/>
        <v>0.88775510204081631</v>
      </c>
      <c r="AH441">
        <f t="shared" si="209"/>
        <v>0.92729591836734693</v>
      </c>
      <c r="AI441">
        <f t="shared" si="210"/>
        <v>0.87627551020408168</v>
      </c>
      <c r="AJ441">
        <f t="shared" si="211"/>
        <v>0.7321428571428571</v>
      </c>
      <c r="AK441">
        <f t="shared" si="212"/>
        <v>0.66454081632653061</v>
      </c>
      <c r="AL441">
        <f t="shared" si="213"/>
        <v>0.63647959183673475</v>
      </c>
      <c r="AM441">
        <f t="shared" si="214"/>
        <v>0.60459183673469385</v>
      </c>
      <c r="AN441">
        <f t="shared" si="215"/>
        <v>0.58290816326530615</v>
      </c>
      <c r="AO441">
        <f t="shared" si="216"/>
        <v>0.60969387755102045</v>
      </c>
      <c r="AP441">
        <f t="shared" si="217"/>
        <v>0.64795918367346939</v>
      </c>
      <c r="AQ441">
        <f t="shared" si="218"/>
        <v>0.71045918367346939</v>
      </c>
      <c r="AR441">
        <f t="shared" si="219"/>
        <v>0.82397959183673475</v>
      </c>
      <c r="AS441">
        <f t="shared" si="220"/>
        <v>0.90433673469387754</v>
      </c>
      <c r="AT441">
        <f t="shared" si="221"/>
        <v>0.9642857142857143</v>
      </c>
      <c r="AU441">
        <f t="shared" si="222"/>
        <v>1</v>
      </c>
      <c r="AV441">
        <f t="shared" si="223"/>
        <v>0.99744897959183676</v>
      </c>
      <c r="AW441">
        <f t="shared" si="224"/>
        <v>0.9732142857142857</v>
      </c>
      <c r="AX441">
        <f t="shared" si="225"/>
        <v>0.9375</v>
      </c>
      <c r="AY441">
        <f t="shared" si="226"/>
        <v>0.89923469387755106</v>
      </c>
      <c r="AZ441">
        <f t="shared" si="227"/>
        <v>0.58290816326530615</v>
      </c>
      <c r="BA441" s="8" t="s">
        <v>36</v>
      </c>
      <c r="BB441" t="str" cm="1">
        <f t="array" ref="BB441">_xlfn.SWITCH(MONTH($AA441),3,"봄",4,"봄",5,"봄",6,"여름",7,"여름",8,"여름",9,"가을",10,"가을",11,"가을",12,"겨울",1,"겨울",2,"겨울")</f>
        <v>봄</v>
      </c>
      <c r="BD441" t="str">
        <f t="shared" si="228"/>
        <v/>
      </c>
      <c r="BE441" s="6">
        <f>[1]ptemp!$F441</f>
        <v>4</v>
      </c>
      <c r="BF441">
        <f>[1]solar!$E441</f>
        <v>13</v>
      </c>
      <c r="BG441" t="str">
        <f t="shared" si="229"/>
        <v>0</v>
      </c>
      <c r="BH441" s="11"/>
      <c r="BI441">
        <f t="shared" si="230"/>
        <v>3</v>
      </c>
      <c r="BJ441">
        <f t="shared" si="231"/>
        <v>0</v>
      </c>
      <c r="BK441">
        <f t="shared" si="232"/>
        <v>1</v>
      </c>
      <c r="BL441">
        <f t="shared" si="233"/>
        <v>13</v>
      </c>
      <c r="BM441">
        <f t="shared" si="234"/>
        <v>20</v>
      </c>
      <c r="BN441" s="11">
        <v>7.7</v>
      </c>
      <c r="BO441">
        <f t="shared" si="235"/>
        <v>4</v>
      </c>
      <c r="CH441" t="s">
        <v>81</v>
      </c>
      <c r="CI441">
        <v>5</v>
      </c>
      <c r="CJ441">
        <v>19</v>
      </c>
    </row>
    <row r="442" spans="1:88" ht="15.6">
      <c r="A442" s="2">
        <v>20220317</v>
      </c>
      <c r="B442" s="2">
        <v>667</v>
      </c>
      <c r="C442" s="2">
        <v>643</v>
      </c>
      <c r="D442" s="2">
        <v>627</v>
      </c>
      <c r="E442" s="2">
        <v>612</v>
      </c>
      <c r="F442" s="2">
        <v>601</v>
      </c>
      <c r="G442" s="2">
        <v>611</v>
      </c>
      <c r="H442" s="2">
        <v>636</v>
      </c>
      <c r="I442" s="2">
        <v>665</v>
      </c>
      <c r="J442" s="2">
        <v>688</v>
      </c>
      <c r="K442" s="2">
        <v>656</v>
      </c>
      <c r="L442" s="2">
        <v>705</v>
      </c>
      <c r="M442" s="2">
        <v>661</v>
      </c>
      <c r="N442" s="2">
        <v>704</v>
      </c>
      <c r="O442" s="2">
        <v>760</v>
      </c>
      <c r="P442" s="2">
        <v>707</v>
      </c>
      <c r="Q442" s="2">
        <v>689</v>
      </c>
      <c r="R442" s="2">
        <v>793</v>
      </c>
      <c r="S442" s="2">
        <v>829</v>
      </c>
      <c r="T442" s="2">
        <v>831</v>
      </c>
      <c r="U442" s="2">
        <v>827</v>
      </c>
      <c r="V442" s="2">
        <v>804</v>
      </c>
      <c r="W442" s="2">
        <v>778</v>
      </c>
      <c r="X442" s="2">
        <v>757</v>
      </c>
      <c r="Y442" s="2">
        <v>738</v>
      </c>
      <c r="AA442" s="4">
        <v>44637</v>
      </c>
      <c r="AB442">
        <f t="shared" si="203"/>
        <v>0.80264741275571605</v>
      </c>
      <c r="AC442">
        <f t="shared" si="204"/>
        <v>0.77376654632972319</v>
      </c>
      <c r="AD442">
        <f t="shared" si="205"/>
        <v>0.75451263537906132</v>
      </c>
      <c r="AE442">
        <f t="shared" si="206"/>
        <v>0.73646209386281591</v>
      </c>
      <c r="AF442">
        <f t="shared" si="207"/>
        <v>0.72322503008423589</v>
      </c>
      <c r="AG442">
        <f t="shared" si="208"/>
        <v>0.73525872442839957</v>
      </c>
      <c r="AH442">
        <f t="shared" si="209"/>
        <v>0.76534296028880866</v>
      </c>
      <c r="AI442">
        <f t="shared" si="210"/>
        <v>0.80024067388688325</v>
      </c>
      <c r="AJ442">
        <f t="shared" si="211"/>
        <v>0.82791817087845965</v>
      </c>
      <c r="AK442">
        <f t="shared" si="212"/>
        <v>0.78941034897713602</v>
      </c>
      <c r="AL442">
        <f t="shared" si="213"/>
        <v>0.84837545126353786</v>
      </c>
      <c r="AM442">
        <f t="shared" si="214"/>
        <v>0.79542719614921786</v>
      </c>
      <c r="AN442">
        <f t="shared" si="215"/>
        <v>0.84717208182912151</v>
      </c>
      <c r="AO442">
        <f t="shared" si="216"/>
        <v>0.914560770156438</v>
      </c>
      <c r="AP442">
        <f t="shared" si="217"/>
        <v>0.85078219013237066</v>
      </c>
      <c r="AQ442">
        <f t="shared" si="218"/>
        <v>0.8291215403128761</v>
      </c>
      <c r="AR442">
        <f t="shared" si="219"/>
        <v>0.95427196149217808</v>
      </c>
      <c r="AS442">
        <f t="shared" si="220"/>
        <v>0.99759326113116731</v>
      </c>
      <c r="AT442">
        <f t="shared" si="221"/>
        <v>1</v>
      </c>
      <c r="AU442">
        <f t="shared" si="222"/>
        <v>0.99518652226233451</v>
      </c>
      <c r="AV442">
        <f t="shared" si="223"/>
        <v>0.96750902527075811</v>
      </c>
      <c r="AW442">
        <f t="shared" si="224"/>
        <v>0.93622141997593256</v>
      </c>
      <c r="AX442">
        <f t="shared" si="225"/>
        <v>0.91095066185318896</v>
      </c>
      <c r="AY442">
        <f t="shared" si="226"/>
        <v>0.88808664259927794</v>
      </c>
      <c r="AZ442">
        <f t="shared" si="227"/>
        <v>0.72322503008423589</v>
      </c>
      <c r="BA442" s="9" t="s">
        <v>37</v>
      </c>
      <c r="BB442" t="str" cm="1">
        <f t="array" ref="BB442">_xlfn.SWITCH(MONTH($AA442),3,"봄",4,"봄",5,"봄",6,"여름",7,"여름",8,"여름",9,"가을",10,"가을",11,"가을",12,"겨울",1,"겨울",2,"겨울")</f>
        <v>봄</v>
      </c>
      <c r="BD442" t="str">
        <f t="shared" si="228"/>
        <v/>
      </c>
      <c r="BE442" s="6">
        <f>[1]ptemp!$F442</f>
        <v>5</v>
      </c>
      <c r="BF442">
        <f>[1]solar!$E442</f>
        <v>2</v>
      </c>
      <c r="BG442" t="str">
        <f t="shared" si="229"/>
        <v>1</v>
      </c>
      <c r="BH442" s="11">
        <v>25.9</v>
      </c>
      <c r="BI442">
        <f t="shared" si="230"/>
        <v>4</v>
      </c>
      <c r="BJ442">
        <f t="shared" si="231"/>
        <v>0</v>
      </c>
      <c r="BK442">
        <f t="shared" si="232"/>
        <v>1</v>
      </c>
      <c r="BL442">
        <f t="shared" si="233"/>
        <v>5</v>
      </c>
      <c r="BM442">
        <f t="shared" si="234"/>
        <v>19</v>
      </c>
      <c r="BN442" s="11">
        <v>9.5</v>
      </c>
      <c r="BO442">
        <f t="shared" si="235"/>
        <v>4</v>
      </c>
      <c r="CH442" t="s">
        <v>81</v>
      </c>
      <c r="CI442">
        <v>9</v>
      </c>
      <c r="CJ442">
        <v>20</v>
      </c>
    </row>
    <row r="443" spans="1:88" ht="15.6">
      <c r="A443" s="2">
        <v>20220318</v>
      </c>
      <c r="B443" s="2">
        <v>702</v>
      </c>
      <c r="C443" s="2">
        <v>667</v>
      </c>
      <c r="D443" s="2">
        <v>652</v>
      </c>
      <c r="E443" s="2">
        <v>644</v>
      </c>
      <c r="F443" s="2">
        <v>643</v>
      </c>
      <c r="G443" s="2">
        <v>660</v>
      </c>
      <c r="H443" s="2">
        <v>687</v>
      </c>
      <c r="I443" s="2">
        <v>720</v>
      </c>
      <c r="J443" s="2">
        <v>763</v>
      </c>
      <c r="K443" s="2">
        <v>769</v>
      </c>
      <c r="L443" s="2">
        <v>750</v>
      </c>
      <c r="M443" s="2">
        <v>764</v>
      </c>
      <c r="N443" s="2">
        <v>671</v>
      </c>
      <c r="O443" s="2">
        <v>682</v>
      </c>
      <c r="P443" s="2">
        <v>690</v>
      </c>
      <c r="Q443" s="2">
        <v>705</v>
      </c>
      <c r="R443" s="2">
        <v>773</v>
      </c>
      <c r="S443" s="2">
        <v>822</v>
      </c>
      <c r="T443" s="2">
        <v>825</v>
      </c>
      <c r="U443" s="2">
        <v>823</v>
      </c>
      <c r="V443" s="2">
        <v>809</v>
      </c>
      <c r="W443" s="2">
        <v>782</v>
      </c>
      <c r="X443" s="2">
        <v>763</v>
      </c>
      <c r="Y443" s="2">
        <v>748</v>
      </c>
      <c r="AA443" s="4">
        <v>44638</v>
      </c>
      <c r="AB443">
        <f t="shared" si="203"/>
        <v>0.85090909090909095</v>
      </c>
      <c r="AC443">
        <f t="shared" si="204"/>
        <v>0.80848484848484847</v>
      </c>
      <c r="AD443">
        <f t="shared" si="205"/>
        <v>0.79030303030303028</v>
      </c>
      <c r="AE443">
        <f t="shared" si="206"/>
        <v>0.78060606060606064</v>
      </c>
      <c r="AF443">
        <f t="shared" si="207"/>
        <v>0.77939393939393942</v>
      </c>
      <c r="AG443">
        <f t="shared" si="208"/>
        <v>0.8</v>
      </c>
      <c r="AH443">
        <f t="shared" si="209"/>
        <v>0.83272727272727276</v>
      </c>
      <c r="AI443">
        <f t="shared" si="210"/>
        <v>0.87272727272727268</v>
      </c>
      <c r="AJ443">
        <f t="shared" si="211"/>
        <v>0.92484848484848481</v>
      </c>
      <c r="AK443">
        <f t="shared" si="212"/>
        <v>0.93212121212121213</v>
      </c>
      <c r="AL443">
        <f t="shared" si="213"/>
        <v>0.90909090909090906</v>
      </c>
      <c r="AM443">
        <f t="shared" si="214"/>
        <v>0.92606060606060603</v>
      </c>
      <c r="AN443">
        <f t="shared" si="215"/>
        <v>0.81333333333333335</v>
      </c>
      <c r="AO443">
        <f t="shared" si="216"/>
        <v>0.82666666666666666</v>
      </c>
      <c r="AP443">
        <f t="shared" si="217"/>
        <v>0.83636363636363631</v>
      </c>
      <c r="AQ443">
        <f t="shared" si="218"/>
        <v>0.8545454545454545</v>
      </c>
      <c r="AR443">
        <f t="shared" si="219"/>
        <v>0.93696969696969701</v>
      </c>
      <c r="AS443">
        <f t="shared" si="220"/>
        <v>0.99636363636363634</v>
      </c>
      <c r="AT443">
        <f t="shared" si="221"/>
        <v>1</v>
      </c>
      <c r="AU443">
        <f t="shared" si="222"/>
        <v>0.99757575757575756</v>
      </c>
      <c r="AV443">
        <f t="shared" si="223"/>
        <v>0.98060606060606059</v>
      </c>
      <c r="AW443">
        <f t="shared" si="224"/>
        <v>0.94787878787878788</v>
      </c>
      <c r="AX443">
        <f t="shared" si="225"/>
        <v>0.92484848484848481</v>
      </c>
      <c r="AY443">
        <f t="shared" si="226"/>
        <v>0.90666666666666662</v>
      </c>
      <c r="AZ443">
        <f t="shared" si="227"/>
        <v>0.77939393939393942</v>
      </c>
      <c r="BA443" s="6" t="s">
        <v>38</v>
      </c>
      <c r="BB443" t="str" cm="1">
        <f t="array" ref="BB443">_xlfn.SWITCH(MONTH($AA443),3,"봄",4,"봄",5,"봄",6,"여름",7,"여름",8,"여름",9,"가을",10,"가을",11,"가을",12,"겨울",1,"겨울",2,"겨울")</f>
        <v>봄</v>
      </c>
      <c r="BD443" t="str">
        <f t="shared" si="228"/>
        <v/>
      </c>
      <c r="BE443" s="6">
        <f>[1]ptemp!$F443</f>
        <v>4</v>
      </c>
      <c r="BF443">
        <f>[1]solar!$E443</f>
        <v>2</v>
      </c>
      <c r="BG443" t="str">
        <f t="shared" si="229"/>
        <v>1</v>
      </c>
      <c r="BH443" s="11">
        <v>32.1</v>
      </c>
      <c r="BI443">
        <f t="shared" si="230"/>
        <v>5</v>
      </c>
      <c r="BJ443">
        <f t="shared" si="231"/>
        <v>0</v>
      </c>
      <c r="BK443">
        <f t="shared" si="232"/>
        <v>1</v>
      </c>
      <c r="BL443">
        <f t="shared" si="233"/>
        <v>5</v>
      </c>
      <c r="BM443">
        <f t="shared" si="234"/>
        <v>19</v>
      </c>
      <c r="BN443" s="11">
        <v>7.3</v>
      </c>
      <c r="BO443">
        <f t="shared" si="235"/>
        <v>4</v>
      </c>
      <c r="CH443" t="s">
        <v>81</v>
      </c>
      <c r="CI443">
        <v>5</v>
      </c>
      <c r="CJ443">
        <v>18</v>
      </c>
    </row>
    <row r="444" spans="1:88" ht="15.6">
      <c r="A444" s="2">
        <v>20220319</v>
      </c>
      <c r="B444" s="2">
        <v>702</v>
      </c>
      <c r="C444" s="2">
        <v>672</v>
      </c>
      <c r="D444" s="2">
        <v>654</v>
      </c>
      <c r="E444" s="2">
        <v>642</v>
      </c>
      <c r="F444" s="2">
        <v>649</v>
      </c>
      <c r="G444" s="2">
        <v>665</v>
      </c>
      <c r="H444" s="2">
        <v>687</v>
      </c>
      <c r="I444" s="2">
        <v>700</v>
      </c>
      <c r="J444" s="2">
        <v>708</v>
      </c>
      <c r="K444" s="2">
        <v>694</v>
      </c>
      <c r="L444" s="2">
        <v>738</v>
      </c>
      <c r="M444" s="2">
        <v>695</v>
      </c>
      <c r="N444" s="2">
        <v>600</v>
      </c>
      <c r="O444" s="2">
        <v>630</v>
      </c>
      <c r="P444" s="2">
        <v>670</v>
      </c>
      <c r="Q444" s="2">
        <v>721</v>
      </c>
      <c r="R444" s="2">
        <v>773</v>
      </c>
      <c r="S444" s="2">
        <v>828</v>
      </c>
      <c r="T444" s="2">
        <v>884</v>
      </c>
      <c r="U444" s="2">
        <v>891</v>
      </c>
      <c r="V444" s="2">
        <v>871</v>
      </c>
      <c r="W444" s="2">
        <v>845</v>
      </c>
      <c r="X444" s="2">
        <v>820</v>
      </c>
      <c r="Y444" s="2">
        <v>801</v>
      </c>
      <c r="AA444" s="4">
        <v>44639</v>
      </c>
      <c r="AB444">
        <f t="shared" si="203"/>
        <v>0.78787878787878785</v>
      </c>
      <c r="AC444">
        <f t="shared" si="204"/>
        <v>0.75420875420875422</v>
      </c>
      <c r="AD444">
        <f t="shared" si="205"/>
        <v>0.734006734006734</v>
      </c>
      <c r="AE444">
        <f t="shared" si="206"/>
        <v>0.72053872053872059</v>
      </c>
      <c r="AF444">
        <f t="shared" si="207"/>
        <v>0.72839506172839508</v>
      </c>
      <c r="AG444">
        <f t="shared" si="208"/>
        <v>0.74635241301907973</v>
      </c>
      <c r="AH444">
        <f t="shared" si="209"/>
        <v>0.77104377104377109</v>
      </c>
      <c r="AI444">
        <f t="shared" si="210"/>
        <v>0.78563411896745228</v>
      </c>
      <c r="AJ444">
        <f t="shared" si="211"/>
        <v>0.79461279461279466</v>
      </c>
      <c r="AK444">
        <f t="shared" si="212"/>
        <v>0.77890011223344557</v>
      </c>
      <c r="AL444">
        <f t="shared" si="213"/>
        <v>0.82828282828282829</v>
      </c>
      <c r="AM444">
        <f t="shared" si="214"/>
        <v>0.78002244668911336</v>
      </c>
      <c r="AN444">
        <f t="shared" si="215"/>
        <v>0.67340067340067344</v>
      </c>
      <c r="AO444">
        <f t="shared" si="216"/>
        <v>0.70707070707070707</v>
      </c>
      <c r="AP444">
        <f t="shared" si="217"/>
        <v>0.75196408529741865</v>
      </c>
      <c r="AQ444">
        <f t="shared" si="218"/>
        <v>0.80920314253647585</v>
      </c>
      <c r="AR444">
        <f t="shared" si="219"/>
        <v>0.86756453423120095</v>
      </c>
      <c r="AS444">
        <f t="shared" si="220"/>
        <v>0.92929292929292928</v>
      </c>
      <c r="AT444">
        <f t="shared" si="221"/>
        <v>0.99214365881032551</v>
      </c>
      <c r="AU444">
        <f t="shared" si="222"/>
        <v>1</v>
      </c>
      <c r="AV444">
        <f t="shared" si="223"/>
        <v>0.97755331088664421</v>
      </c>
      <c r="AW444">
        <f t="shared" si="224"/>
        <v>0.94837261503928172</v>
      </c>
      <c r="AX444">
        <f t="shared" si="225"/>
        <v>0.92031425364758701</v>
      </c>
      <c r="AY444">
        <f t="shared" si="226"/>
        <v>0.89898989898989901</v>
      </c>
      <c r="AZ444">
        <f t="shared" si="227"/>
        <v>0.67340067340067344</v>
      </c>
      <c r="BA444" s="8" t="s">
        <v>39</v>
      </c>
      <c r="BB444" t="str" cm="1">
        <f t="array" ref="BB444">_xlfn.SWITCH(MONTH($AA444),3,"봄",4,"봄",5,"봄",6,"여름",7,"여름",8,"여름",9,"가을",10,"가을",11,"가을",12,"겨울",1,"겨울",2,"겨울")</f>
        <v>봄</v>
      </c>
      <c r="BD444" t="str">
        <f t="shared" si="228"/>
        <v>휴일</v>
      </c>
      <c r="BE444" s="6">
        <f>[1]ptemp!$F444</f>
        <v>3</v>
      </c>
      <c r="BF444">
        <f>[1]solar!$E444</f>
        <v>2</v>
      </c>
      <c r="BG444" t="str">
        <f t="shared" si="229"/>
        <v>1</v>
      </c>
      <c r="BH444" s="11">
        <v>3.3</v>
      </c>
      <c r="BI444">
        <f t="shared" si="230"/>
        <v>6</v>
      </c>
      <c r="BJ444">
        <f t="shared" si="231"/>
        <v>1</v>
      </c>
      <c r="BK444">
        <f t="shared" si="232"/>
        <v>1</v>
      </c>
      <c r="BL444">
        <f t="shared" si="233"/>
        <v>13</v>
      </c>
      <c r="BM444">
        <f t="shared" si="234"/>
        <v>20</v>
      </c>
      <c r="BN444" s="11">
        <v>2.1</v>
      </c>
      <c r="BO444">
        <f t="shared" si="235"/>
        <v>2</v>
      </c>
      <c r="CH444" t="s">
        <v>81</v>
      </c>
      <c r="CI444">
        <v>5</v>
      </c>
      <c r="CJ444">
        <v>19</v>
      </c>
    </row>
    <row r="445" spans="1:88" ht="15.6">
      <c r="A445" s="2">
        <v>20220320</v>
      </c>
      <c r="B445" s="2">
        <v>756</v>
      </c>
      <c r="C445" s="2">
        <v>727</v>
      </c>
      <c r="D445" s="2">
        <v>702</v>
      </c>
      <c r="E445" s="2">
        <v>703</v>
      </c>
      <c r="F445" s="2">
        <v>720</v>
      </c>
      <c r="G445" s="2">
        <v>735</v>
      </c>
      <c r="H445" s="2">
        <v>743</v>
      </c>
      <c r="I445" s="2">
        <v>684</v>
      </c>
      <c r="J445" s="2">
        <v>611</v>
      </c>
      <c r="K445" s="2">
        <v>599</v>
      </c>
      <c r="L445" s="2">
        <v>628</v>
      </c>
      <c r="M445" s="2">
        <v>557</v>
      </c>
      <c r="N445" s="2">
        <v>577</v>
      </c>
      <c r="O445" s="2">
        <v>550</v>
      </c>
      <c r="P445" s="2">
        <v>527</v>
      </c>
      <c r="Q445" s="2">
        <v>696</v>
      </c>
      <c r="R445" s="2">
        <v>753</v>
      </c>
      <c r="S445" s="2">
        <v>807</v>
      </c>
      <c r="T445" s="2">
        <v>834</v>
      </c>
      <c r="U445" s="2">
        <v>841</v>
      </c>
      <c r="V445" s="2">
        <v>834</v>
      </c>
      <c r="W445" s="2">
        <v>810</v>
      </c>
      <c r="X445" s="2">
        <v>789</v>
      </c>
      <c r="Y445" s="2">
        <v>775</v>
      </c>
      <c r="AA445" s="4">
        <v>44640</v>
      </c>
      <c r="AB445">
        <f t="shared" si="203"/>
        <v>0.89892984542211651</v>
      </c>
      <c r="AC445">
        <f t="shared" si="204"/>
        <v>0.8644470868014269</v>
      </c>
      <c r="AD445">
        <f t="shared" si="205"/>
        <v>0.83472057074910821</v>
      </c>
      <c r="AE445">
        <f t="shared" si="206"/>
        <v>0.835909631391201</v>
      </c>
      <c r="AF445">
        <f t="shared" si="207"/>
        <v>0.85612366230677761</v>
      </c>
      <c r="AG445">
        <f t="shared" si="208"/>
        <v>0.87395957193816887</v>
      </c>
      <c r="AH445">
        <f t="shared" si="209"/>
        <v>0.88347205707491083</v>
      </c>
      <c r="AI445">
        <f t="shared" si="210"/>
        <v>0.81331747919143871</v>
      </c>
      <c r="AJ445">
        <f t="shared" si="211"/>
        <v>0.72651605231866823</v>
      </c>
      <c r="AK445">
        <f t="shared" si="212"/>
        <v>0.71224732461355533</v>
      </c>
      <c r="AL445">
        <f t="shared" si="213"/>
        <v>0.74673008323424495</v>
      </c>
      <c r="AM445">
        <f t="shared" si="214"/>
        <v>0.66230677764565993</v>
      </c>
      <c r="AN445">
        <f t="shared" si="215"/>
        <v>0.6860879904875149</v>
      </c>
      <c r="AO445">
        <f t="shared" si="216"/>
        <v>0.65398335315101075</v>
      </c>
      <c r="AP445">
        <f t="shared" si="217"/>
        <v>0.62663495838287753</v>
      </c>
      <c r="AQ445">
        <f t="shared" si="218"/>
        <v>0.82758620689655171</v>
      </c>
      <c r="AR445">
        <f t="shared" si="219"/>
        <v>0.89536266349583826</v>
      </c>
      <c r="AS445">
        <f t="shared" si="220"/>
        <v>0.95957193816884656</v>
      </c>
      <c r="AT445">
        <f t="shared" si="221"/>
        <v>0.99167657550535082</v>
      </c>
      <c r="AU445">
        <f t="shared" si="222"/>
        <v>1</v>
      </c>
      <c r="AV445">
        <f t="shared" si="223"/>
        <v>0.99167657550535082</v>
      </c>
      <c r="AW445">
        <f t="shared" si="224"/>
        <v>0.96313912009512481</v>
      </c>
      <c r="AX445">
        <f t="shared" si="225"/>
        <v>0.93816884661117717</v>
      </c>
      <c r="AY445">
        <f t="shared" si="226"/>
        <v>0.9215219976218787</v>
      </c>
      <c r="AZ445">
        <f t="shared" si="227"/>
        <v>0.62663495838287753</v>
      </c>
      <c r="BA445" s="9" t="s">
        <v>40</v>
      </c>
      <c r="BB445" t="str" cm="1">
        <f t="array" ref="BB445">_xlfn.SWITCH(MONTH($AA445),3,"봄",4,"봄",5,"봄",6,"여름",7,"여름",8,"여름",9,"가을",10,"가을",11,"가을",12,"겨울",1,"겨울",2,"겨울")</f>
        <v>봄</v>
      </c>
      <c r="BD445" t="str">
        <f t="shared" si="228"/>
        <v>휴일</v>
      </c>
      <c r="BE445" s="6">
        <f>[1]ptemp!$F445</f>
        <v>3</v>
      </c>
      <c r="BF445">
        <f>[1]solar!$E445</f>
        <v>3</v>
      </c>
      <c r="BG445" t="str">
        <f t="shared" si="229"/>
        <v>0</v>
      </c>
      <c r="BH445" s="11"/>
      <c r="BI445">
        <f t="shared" si="230"/>
        <v>7</v>
      </c>
      <c r="BJ445">
        <f t="shared" si="231"/>
        <v>2</v>
      </c>
      <c r="BK445">
        <f t="shared" si="232"/>
        <v>1</v>
      </c>
      <c r="BL445">
        <f t="shared" si="233"/>
        <v>15</v>
      </c>
      <c r="BM445">
        <f t="shared" si="234"/>
        <v>20</v>
      </c>
      <c r="BN445" s="11">
        <v>4.0999999999999996</v>
      </c>
      <c r="BO445">
        <f t="shared" si="235"/>
        <v>3</v>
      </c>
      <c r="CH445" t="s">
        <v>81</v>
      </c>
      <c r="CI445">
        <v>5</v>
      </c>
      <c r="CJ445">
        <v>19</v>
      </c>
    </row>
    <row r="446" spans="1:88" ht="15.6">
      <c r="A446" s="2">
        <v>20220321</v>
      </c>
      <c r="B446" s="2">
        <v>733</v>
      </c>
      <c r="C446" s="2">
        <v>709</v>
      </c>
      <c r="D446" s="2">
        <v>695</v>
      </c>
      <c r="E446" s="2">
        <v>686</v>
      </c>
      <c r="F446" s="2">
        <v>688</v>
      </c>
      <c r="G446" s="2">
        <v>712</v>
      </c>
      <c r="H446" s="2">
        <v>744</v>
      </c>
      <c r="I446" s="2">
        <v>762</v>
      </c>
      <c r="J446" s="2">
        <v>678</v>
      </c>
      <c r="K446" s="2">
        <v>696</v>
      </c>
      <c r="L446" s="2">
        <v>699</v>
      </c>
      <c r="M446" s="2">
        <v>691</v>
      </c>
      <c r="N446" s="2">
        <v>704</v>
      </c>
      <c r="O446" s="2">
        <v>750</v>
      </c>
      <c r="P446" s="2">
        <v>753</v>
      </c>
      <c r="Q446" s="2">
        <v>802</v>
      </c>
      <c r="R446" s="2">
        <v>851</v>
      </c>
      <c r="S446" s="2">
        <v>873</v>
      </c>
      <c r="T446" s="2">
        <v>876</v>
      </c>
      <c r="U446" s="2">
        <v>868</v>
      </c>
      <c r="V446" s="2">
        <v>854</v>
      </c>
      <c r="W446" s="2">
        <v>841</v>
      </c>
      <c r="X446" s="2">
        <v>823</v>
      </c>
      <c r="Y446" s="2">
        <v>806</v>
      </c>
      <c r="AA446" s="4">
        <v>44641</v>
      </c>
      <c r="AB446">
        <f t="shared" si="203"/>
        <v>0.83675799086757996</v>
      </c>
      <c r="AC446">
        <f t="shared" si="204"/>
        <v>0.80936073059360736</v>
      </c>
      <c r="AD446">
        <f t="shared" si="205"/>
        <v>0.79337899543378998</v>
      </c>
      <c r="AE446">
        <f t="shared" si="206"/>
        <v>0.78310502283105021</v>
      </c>
      <c r="AF446">
        <f t="shared" si="207"/>
        <v>0.78538812785388123</v>
      </c>
      <c r="AG446">
        <f t="shared" si="208"/>
        <v>0.81278538812785384</v>
      </c>
      <c r="AH446">
        <f t="shared" si="209"/>
        <v>0.84931506849315064</v>
      </c>
      <c r="AI446">
        <f t="shared" si="210"/>
        <v>0.86986301369863017</v>
      </c>
      <c r="AJ446">
        <f t="shared" si="211"/>
        <v>0.77397260273972601</v>
      </c>
      <c r="AK446">
        <f t="shared" si="212"/>
        <v>0.79452054794520544</v>
      </c>
      <c r="AL446">
        <f t="shared" si="213"/>
        <v>0.79794520547945202</v>
      </c>
      <c r="AM446">
        <f t="shared" si="214"/>
        <v>0.78881278538812782</v>
      </c>
      <c r="AN446">
        <f t="shared" si="215"/>
        <v>0.80365296803652964</v>
      </c>
      <c r="AO446">
        <f t="shared" si="216"/>
        <v>0.85616438356164382</v>
      </c>
      <c r="AP446">
        <f t="shared" si="217"/>
        <v>0.8595890410958904</v>
      </c>
      <c r="AQ446">
        <f t="shared" si="218"/>
        <v>0.91552511415525117</v>
      </c>
      <c r="AR446">
        <f t="shared" si="219"/>
        <v>0.97146118721461183</v>
      </c>
      <c r="AS446">
        <f t="shared" si="220"/>
        <v>0.99657534246575341</v>
      </c>
      <c r="AT446">
        <f t="shared" si="221"/>
        <v>1</v>
      </c>
      <c r="AU446">
        <f t="shared" si="222"/>
        <v>0.9908675799086758</v>
      </c>
      <c r="AV446">
        <f t="shared" si="223"/>
        <v>0.97488584474885842</v>
      </c>
      <c r="AW446">
        <f t="shared" si="224"/>
        <v>0.96004566210045661</v>
      </c>
      <c r="AX446">
        <f t="shared" si="225"/>
        <v>0.93949771689497719</v>
      </c>
      <c r="AY446">
        <f t="shared" si="226"/>
        <v>0.92009132420091322</v>
      </c>
      <c r="AZ446">
        <f t="shared" si="227"/>
        <v>0.77397260273972601</v>
      </c>
      <c r="BA446" s="6" t="s">
        <v>34</v>
      </c>
      <c r="BB446" t="str" cm="1">
        <f t="array" ref="BB446">_xlfn.SWITCH(MONTH($AA446),3,"봄",4,"봄",5,"봄",6,"여름",7,"여름",8,"여름",9,"가을",10,"가을",11,"가을",12,"겨울",1,"겨울",2,"겨울")</f>
        <v>봄</v>
      </c>
      <c r="BD446" t="str">
        <f t="shared" si="228"/>
        <v/>
      </c>
      <c r="BE446" s="6">
        <f>[1]ptemp!$F446</f>
        <v>3</v>
      </c>
      <c r="BF446">
        <f>[1]solar!$E446</f>
        <v>4</v>
      </c>
      <c r="BG446" t="str">
        <f t="shared" si="229"/>
        <v>1</v>
      </c>
      <c r="BH446" s="11">
        <v>11.8</v>
      </c>
      <c r="BI446">
        <f t="shared" si="230"/>
        <v>1</v>
      </c>
      <c r="BJ446">
        <f t="shared" si="231"/>
        <v>0</v>
      </c>
      <c r="BK446">
        <f t="shared" si="232"/>
        <v>1</v>
      </c>
      <c r="BL446">
        <f t="shared" si="233"/>
        <v>9</v>
      </c>
      <c r="BM446">
        <f t="shared" si="234"/>
        <v>19</v>
      </c>
      <c r="BN446" s="11">
        <v>4.2</v>
      </c>
      <c r="BO446">
        <f t="shared" si="235"/>
        <v>3</v>
      </c>
      <c r="CH446" t="s">
        <v>81</v>
      </c>
      <c r="CI446">
        <v>4</v>
      </c>
      <c r="CJ446">
        <v>19</v>
      </c>
    </row>
    <row r="447" spans="1:88" ht="15.6">
      <c r="A447" s="2">
        <v>20220322</v>
      </c>
      <c r="B447" s="2">
        <v>760</v>
      </c>
      <c r="C447" s="2">
        <v>725</v>
      </c>
      <c r="D447" s="2">
        <v>705</v>
      </c>
      <c r="E447" s="2">
        <v>691</v>
      </c>
      <c r="F447" s="2">
        <v>694</v>
      </c>
      <c r="G447" s="2">
        <v>728</v>
      </c>
      <c r="H447" s="2">
        <v>761</v>
      </c>
      <c r="I447" s="2">
        <v>728</v>
      </c>
      <c r="J447" s="2">
        <v>650</v>
      </c>
      <c r="K447" s="2">
        <v>573</v>
      </c>
      <c r="L447" s="2">
        <v>569</v>
      </c>
      <c r="M447" s="2">
        <v>551</v>
      </c>
      <c r="N447" s="2">
        <v>539</v>
      </c>
      <c r="O447" s="2">
        <v>586</v>
      </c>
      <c r="P447" s="2">
        <v>637</v>
      </c>
      <c r="Q447" s="2">
        <v>707</v>
      </c>
      <c r="R447" s="2">
        <v>715</v>
      </c>
      <c r="S447" s="2">
        <v>773</v>
      </c>
      <c r="T447" s="2">
        <v>861</v>
      </c>
      <c r="U447" s="2">
        <v>885</v>
      </c>
      <c r="V447" s="2">
        <v>869</v>
      </c>
      <c r="W447" s="2">
        <v>854</v>
      </c>
      <c r="X447" s="2">
        <v>834</v>
      </c>
      <c r="Y447" s="2">
        <v>806</v>
      </c>
      <c r="AA447" s="4">
        <v>44642</v>
      </c>
      <c r="AB447">
        <f t="shared" si="203"/>
        <v>0.85875706214689262</v>
      </c>
      <c r="AC447">
        <f t="shared" si="204"/>
        <v>0.8192090395480226</v>
      </c>
      <c r="AD447">
        <f t="shared" si="205"/>
        <v>0.79661016949152541</v>
      </c>
      <c r="AE447">
        <f t="shared" si="206"/>
        <v>0.78079096045197738</v>
      </c>
      <c r="AF447">
        <f t="shared" si="207"/>
        <v>0.78418079096045201</v>
      </c>
      <c r="AG447">
        <f t="shared" si="208"/>
        <v>0.82259887005649712</v>
      </c>
      <c r="AH447">
        <f t="shared" si="209"/>
        <v>0.85988700564971754</v>
      </c>
      <c r="AI447">
        <f t="shared" si="210"/>
        <v>0.82259887005649712</v>
      </c>
      <c r="AJ447">
        <f t="shared" si="211"/>
        <v>0.7344632768361582</v>
      </c>
      <c r="AK447">
        <f t="shared" si="212"/>
        <v>0.64745762711864407</v>
      </c>
      <c r="AL447">
        <f t="shared" si="213"/>
        <v>0.64293785310734464</v>
      </c>
      <c r="AM447">
        <f t="shared" si="214"/>
        <v>0.62259887005649717</v>
      </c>
      <c r="AN447">
        <f t="shared" si="215"/>
        <v>0.60903954802259885</v>
      </c>
      <c r="AO447">
        <f t="shared" si="216"/>
        <v>0.66214689265536719</v>
      </c>
      <c r="AP447">
        <f t="shared" si="217"/>
        <v>0.71977401129943508</v>
      </c>
      <c r="AQ447">
        <f t="shared" si="218"/>
        <v>0.79887005649717513</v>
      </c>
      <c r="AR447">
        <f t="shared" si="219"/>
        <v>0.80790960451977401</v>
      </c>
      <c r="AS447">
        <f t="shared" si="220"/>
        <v>0.87344632768361585</v>
      </c>
      <c r="AT447">
        <f t="shared" si="221"/>
        <v>0.97288135593220337</v>
      </c>
      <c r="AU447">
        <f t="shared" si="222"/>
        <v>1</v>
      </c>
      <c r="AV447">
        <f t="shared" si="223"/>
        <v>0.98192090395480225</v>
      </c>
      <c r="AW447">
        <f t="shared" si="224"/>
        <v>0.96497175141242941</v>
      </c>
      <c r="AX447">
        <f t="shared" si="225"/>
        <v>0.94237288135593222</v>
      </c>
      <c r="AY447">
        <f t="shared" si="226"/>
        <v>0.91073446327683616</v>
      </c>
      <c r="AZ447">
        <f t="shared" si="227"/>
        <v>0.60903954802259885</v>
      </c>
      <c r="BA447" s="8" t="s">
        <v>35</v>
      </c>
      <c r="BB447" t="str" cm="1">
        <f t="array" ref="BB447">_xlfn.SWITCH(MONTH($AA447),3,"봄",4,"봄",5,"봄",6,"여름",7,"여름",8,"여름",9,"가을",10,"가을",11,"가을",12,"겨울",1,"겨울",2,"겨울")</f>
        <v>봄</v>
      </c>
      <c r="BD447" t="str">
        <f t="shared" si="228"/>
        <v/>
      </c>
      <c r="BE447" s="6">
        <f>[1]ptemp!$F447</f>
        <v>3</v>
      </c>
      <c r="BF447">
        <f>[1]solar!$E447</f>
        <v>11</v>
      </c>
      <c r="BG447" t="str">
        <f t="shared" si="229"/>
        <v>1</v>
      </c>
      <c r="BH447" s="11">
        <v>4.4000000000000004</v>
      </c>
      <c r="BI447">
        <f t="shared" si="230"/>
        <v>2</v>
      </c>
      <c r="BJ447">
        <f t="shared" si="231"/>
        <v>0</v>
      </c>
      <c r="BK447">
        <f t="shared" si="232"/>
        <v>1</v>
      </c>
      <c r="BL447">
        <f t="shared" si="233"/>
        <v>13</v>
      </c>
      <c r="BM447">
        <f t="shared" si="234"/>
        <v>20</v>
      </c>
      <c r="BN447" s="11">
        <v>4.9000000000000004</v>
      </c>
      <c r="BO447">
        <f t="shared" si="235"/>
        <v>3</v>
      </c>
      <c r="CH447" t="s">
        <v>81</v>
      </c>
      <c r="CI447">
        <v>5</v>
      </c>
      <c r="CJ447">
        <v>16</v>
      </c>
    </row>
    <row r="448" spans="1:88" ht="15.6">
      <c r="A448" s="2">
        <v>20220323</v>
      </c>
      <c r="B448" s="2">
        <v>756</v>
      </c>
      <c r="C448" s="2">
        <v>714</v>
      </c>
      <c r="D448" s="2">
        <v>684</v>
      </c>
      <c r="E448" s="2">
        <v>676</v>
      </c>
      <c r="F448" s="2">
        <v>680</v>
      </c>
      <c r="G448" s="2">
        <v>694</v>
      </c>
      <c r="H448" s="2">
        <v>723</v>
      </c>
      <c r="I448" s="2">
        <v>765</v>
      </c>
      <c r="J448" s="2">
        <v>828</v>
      </c>
      <c r="K448" s="2">
        <v>821</v>
      </c>
      <c r="L448" s="2">
        <v>770</v>
      </c>
      <c r="M448" s="2">
        <v>775</v>
      </c>
      <c r="N448" s="2">
        <v>554</v>
      </c>
      <c r="O448" s="2">
        <v>501</v>
      </c>
      <c r="P448" s="2">
        <v>604</v>
      </c>
      <c r="Q448" s="2">
        <v>701</v>
      </c>
      <c r="R448" s="2">
        <v>707</v>
      </c>
      <c r="S448" s="2">
        <v>763</v>
      </c>
      <c r="T448" s="2">
        <v>875</v>
      </c>
      <c r="U448" s="2">
        <v>908</v>
      </c>
      <c r="V448" s="2">
        <v>896</v>
      </c>
      <c r="W448" s="2">
        <v>878</v>
      </c>
      <c r="X448" s="2">
        <v>860</v>
      </c>
      <c r="Y448" s="2">
        <v>842</v>
      </c>
      <c r="AA448" s="4">
        <v>44643</v>
      </c>
      <c r="AB448">
        <f t="shared" si="203"/>
        <v>0.83259911894273131</v>
      </c>
      <c r="AC448">
        <f t="shared" si="204"/>
        <v>0.78634361233480177</v>
      </c>
      <c r="AD448">
        <f t="shared" si="205"/>
        <v>0.75330396475770922</v>
      </c>
      <c r="AE448">
        <f t="shared" si="206"/>
        <v>0.74449339207048459</v>
      </c>
      <c r="AF448">
        <f t="shared" si="207"/>
        <v>0.74889867841409696</v>
      </c>
      <c r="AG448">
        <f t="shared" si="208"/>
        <v>0.76431718061674003</v>
      </c>
      <c r="AH448">
        <f t="shared" si="209"/>
        <v>0.79625550660792954</v>
      </c>
      <c r="AI448">
        <f t="shared" si="210"/>
        <v>0.84251101321585908</v>
      </c>
      <c r="AJ448">
        <f t="shared" si="211"/>
        <v>0.91189427312775329</v>
      </c>
      <c r="AK448">
        <f t="shared" si="212"/>
        <v>0.9041850220264317</v>
      </c>
      <c r="AL448">
        <f t="shared" si="213"/>
        <v>0.84801762114537449</v>
      </c>
      <c r="AM448">
        <f t="shared" si="214"/>
        <v>0.8535242290748899</v>
      </c>
      <c r="AN448">
        <f t="shared" si="215"/>
        <v>0.61013215859030834</v>
      </c>
      <c r="AO448">
        <f t="shared" si="216"/>
        <v>0.55176211453744495</v>
      </c>
      <c r="AP448">
        <f t="shared" si="217"/>
        <v>0.66519823788546251</v>
      </c>
      <c r="AQ448">
        <f t="shared" si="218"/>
        <v>0.77202643171806162</v>
      </c>
      <c r="AR448">
        <f t="shared" si="219"/>
        <v>0.77863436123348018</v>
      </c>
      <c r="AS448">
        <f t="shared" si="220"/>
        <v>0.8403083700440529</v>
      </c>
      <c r="AT448">
        <f t="shared" si="221"/>
        <v>0.96365638766519823</v>
      </c>
      <c r="AU448">
        <f t="shared" si="222"/>
        <v>1</v>
      </c>
      <c r="AV448">
        <f t="shared" si="223"/>
        <v>0.986784140969163</v>
      </c>
      <c r="AW448">
        <f t="shared" si="224"/>
        <v>0.96696035242290745</v>
      </c>
      <c r="AX448">
        <f t="shared" si="225"/>
        <v>0.94713656387665202</v>
      </c>
      <c r="AY448">
        <f t="shared" si="226"/>
        <v>0.92731277533039647</v>
      </c>
      <c r="AZ448">
        <f t="shared" si="227"/>
        <v>0.55176211453744495</v>
      </c>
      <c r="BA448" s="9" t="s">
        <v>36</v>
      </c>
      <c r="BB448" t="str" cm="1">
        <f t="array" ref="BB448">_xlfn.SWITCH(MONTH($AA448),3,"봄",4,"봄",5,"봄",6,"여름",7,"여름",8,"여름",9,"가을",10,"가을",11,"가을",12,"겨울",1,"겨울",2,"겨울")</f>
        <v>봄</v>
      </c>
      <c r="BD448" t="str">
        <f t="shared" si="228"/>
        <v/>
      </c>
      <c r="BE448" s="6">
        <f>[1]ptemp!$F448</f>
        <v>4</v>
      </c>
      <c r="BF448">
        <f>[1]solar!$E448</f>
        <v>6</v>
      </c>
      <c r="BG448" t="str">
        <f t="shared" si="229"/>
        <v>1</v>
      </c>
      <c r="BH448" s="11">
        <v>2</v>
      </c>
      <c r="BI448">
        <f t="shared" si="230"/>
        <v>3</v>
      </c>
      <c r="BJ448">
        <f t="shared" si="231"/>
        <v>0</v>
      </c>
      <c r="BK448">
        <f t="shared" si="232"/>
        <v>1</v>
      </c>
      <c r="BL448">
        <f t="shared" si="233"/>
        <v>14</v>
      </c>
      <c r="BM448">
        <f t="shared" si="234"/>
        <v>20</v>
      </c>
      <c r="BN448" s="11">
        <v>5.3</v>
      </c>
      <c r="BO448">
        <f t="shared" si="235"/>
        <v>3</v>
      </c>
      <c r="CH448" t="s">
        <v>81</v>
      </c>
      <c r="CI448">
        <v>12</v>
      </c>
      <c r="CJ448">
        <v>19</v>
      </c>
    </row>
    <row r="449" spans="1:88" ht="15.6">
      <c r="A449" s="2">
        <v>20220324</v>
      </c>
      <c r="B449" s="2">
        <v>800</v>
      </c>
      <c r="C449" s="2">
        <v>767</v>
      </c>
      <c r="D449" s="2">
        <v>746</v>
      </c>
      <c r="E449" s="2">
        <v>735</v>
      </c>
      <c r="F449" s="2">
        <v>742</v>
      </c>
      <c r="G449" s="2">
        <v>766</v>
      </c>
      <c r="H449" s="2">
        <v>791</v>
      </c>
      <c r="I449" s="2">
        <v>733</v>
      </c>
      <c r="J449" s="2">
        <v>615</v>
      </c>
      <c r="K449" s="2">
        <v>567</v>
      </c>
      <c r="L449" s="2">
        <v>545</v>
      </c>
      <c r="M449" s="2">
        <v>519</v>
      </c>
      <c r="N449" s="2">
        <v>495</v>
      </c>
      <c r="O449" s="2">
        <v>516</v>
      </c>
      <c r="P449" s="2">
        <v>554</v>
      </c>
      <c r="Q449" s="2">
        <v>600</v>
      </c>
      <c r="R449" s="2">
        <v>652</v>
      </c>
      <c r="S449" s="2">
        <v>721</v>
      </c>
      <c r="T449" s="2">
        <v>804</v>
      </c>
      <c r="U449" s="2">
        <v>857</v>
      </c>
      <c r="V449" s="2">
        <v>858</v>
      </c>
      <c r="W449" s="2">
        <v>843</v>
      </c>
      <c r="X449" s="2">
        <v>823</v>
      </c>
      <c r="Y449" s="2">
        <v>802</v>
      </c>
      <c r="AA449" s="4">
        <v>44644</v>
      </c>
      <c r="AB449">
        <f t="shared" si="203"/>
        <v>0.93240093240093236</v>
      </c>
      <c r="AC449">
        <f t="shared" si="204"/>
        <v>0.89393939393939392</v>
      </c>
      <c r="AD449">
        <f t="shared" si="205"/>
        <v>0.86946386946386944</v>
      </c>
      <c r="AE449">
        <f t="shared" si="206"/>
        <v>0.85664335664335667</v>
      </c>
      <c r="AF449">
        <f t="shared" si="207"/>
        <v>0.86480186480186483</v>
      </c>
      <c r="AG449">
        <f t="shared" si="208"/>
        <v>0.89277389277389274</v>
      </c>
      <c r="AH449">
        <f t="shared" si="209"/>
        <v>0.92191142191142195</v>
      </c>
      <c r="AI449">
        <f t="shared" si="210"/>
        <v>0.85431235431235431</v>
      </c>
      <c r="AJ449">
        <f t="shared" si="211"/>
        <v>0.71678321678321677</v>
      </c>
      <c r="AK449">
        <f t="shared" si="212"/>
        <v>0.66083916083916083</v>
      </c>
      <c r="AL449">
        <f t="shared" si="213"/>
        <v>0.63519813519813517</v>
      </c>
      <c r="AM449">
        <f t="shared" si="214"/>
        <v>0.6048951048951049</v>
      </c>
      <c r="AN449">
        <f t="shared" si="215"/>
        <v>0.57692307692307687</v>
      </c>
      <c r="AO449">
        <f t="shared" si="216"/>
        <v>0.60139860139860135</v>
      </c>
      <c r="AP449">
        <f t="shared" si="217"/>
        <v>0.64568764568764569</v>
      </c>
      <c r="AQ449">
        <f t="shared" si="218"/>
        <v>0.69930069930069927</v>
      </c>
      <c r="AR449">
        <f t="shared" si="219"/>
        <v>0.75990675990675993</v>
      </c>
      <c r="AS449">
        <f t="shared" si="220"/>
        <v>0.84032634032634035</v>
      </c>
      <c r="AT449">
        <f t="shared" si="221"/>
        <v>0.93706293706293708</v>
      </c>
      <c r="AU449">
        <f t="shared" si="222"/>
        <v>0.99883449883449882</v>
      </c>
      <c r="AV449">
        <f t="shared" si="223"/>
        <v>1</v>
      </c>
      <c r="AW449">
        <f t="shared" si="224"/>
        <v>0.9825174825174825</v>
      </c>
      <c r="AX449">
        <f t="shared" si="225"/>
        <v>0.9592074592074592</v>
      </c>
      <c r="AY449">
        <f t="shared" si="226"/>
        <v>0.93473193473193472</v>
      </c>
      <c r="AZ449">
        <f t="shared" si="227"/>
        <v>0.57692307692307687</v>
      </c>
      <c r="BA449" s="6" t="s">
        <v>37</v>
      </c>
      <c r="BB449" t="str" cm="1">
        <f t="array" ref="BB449">_xlfn.SWITCH(MONTH($AA449),3,"봄",4,"봄",5,"봄",6,"여름",7,"여름",8,"여름",9,"가을",10,"가을",11,"가을",12,"겨울",1,"겨울",2,"겨울")</f>
        <v>봄</v>
      </c>
      <c r="BD449" t="str">
        <f t="shared" si="228"/>
        <v/>
      </c>
      <c r="BE449" s="6">
        <f>[1]ptemp!$F449</f>
        <v>3</v>
      </c>
      <c r="BF449">
        <f>[1]solar!$E449</f>
        <v>14</v>
      </c>
      <c r="BG449" t="str">
        <f t="shared" si="229"/>
        <v>0</v>
      </c>
      <c r="BH449" s="11"/>
      <c r="BI449">
        <f t="shared" si="230"/>
        <v>4</v>
      </c>
      <c r="BJ449">
        <f t="shared" si="231"/>
        <v>0</v>
      </c>
      <c r="BK449">
        <f t="shared" si="232"/>
        <v>1</v>
      </c>
      <c r="BL449">
        <f t="shared" si="233"/>
        <v>13</v>
      </c>
      <c r="BM449">
        <f t="shared" si="234"/>
        <v>21</v>
      </c>
      <c r="BN449" s="11">
        <v>3.3</v>
      </c>
      <c r="BO449">
        <f t="shared" si="235"/>
        <v>2</v>
      </c>
      <c r="CH449" t="s">
        <v>81</v>
      </c>
      <c r="CI449">
        <v>13</v>
      </c>
      <c r="CJ449">
        <v>19</v>
      </c>
    </row>
    <row r="450" spans="1:88" ht="15.6">
      <c r="A450" s="2">
        <v>20220325</v>
      </c>
      <c r="B450" s="2">
        <v>750</v>
      </c>
      <c r="C450" s="2">
        <v>713</v>
      </c>
      <c r="D450" s="2">
        <v>693</v>
      </c>
      <c r="E450" s="2">
        <v>686</v>
      </c>
      <c r="F450" s="2">
        <v>673</v>
      </c>
      <c r="G450" s="2">
        <v>679</v>
      </c>
      <c r="H450" s="2">
        <v>697</v>
      </c>
      <c r="I450" s="2">
        <v>691</v>
      </c>
      <c r="J450" s="2">
        <v>678</v>
      </c>
      <c r="K450" s="2">
        <v>674</v>
      </c>
      <c r="L450" s="2">
        <v>682</v>
      </c>
      <c r="M450" s="2">
        <v>675</v>
      </c>
      <c r="N450" s="2">
        <v>652</v>
      </c>
      <c r="O450" s="2">
        <v>677</v>
      </c>
      <c r="P450" s="2">
        <v>697</v>
      </c>
      <c r="Q450" s="2">
        <v>705</v>
      </c>
      <c r="R450" s="2">
        <v>698</v>
      </c>
      <c r="S450" s="2">
        <v>751</v>
      </c>
      <c r="T450" s="2">
        <v>786</v>
      </c>
      <c r="U450" s="2">
        <v>783</v>
      </c>
      <c r="V450" s="2">
        <v>763</v>
      </c>
      <c r="W450" s="2">
        <v>741</v>
      </c>
      <c r="X450" s="2">
        <v>721</v>
      </c>
      <c r="Y450" s="2">
        <v>703</v>
      </c>
      <c r="AA450" s="4">
        <v>44645</v>
      </c>
      <c r="AB450">
        <f t="shared" ref="AB450:AB513" si="236">B450/MAX($B450:$Y450)</f>
        <v>0.95419847328244278</v>
      </c>
      <c r="AC450">
        <f t="shared" ref="AC450:AC513" si="237">C450/MAX($B450:$Y450)</f>
        <v>0.90712468193384221</v>
      </c>
      <c r="AD450">
        <f t="shared" ref="AD450:AD513" si="238">D450/MAX($B450:$Y450)</f>
        <v>0.88167938931297707</v>
      </c>
      <c r="AE450">
        <f t="shared" ref="AE450:AE513" si="239">E450/MAX($B450:$Y450)</f>
        <v>0.87277353689567427</v>
      </c>
      <c r="AF450">
        <f t="shared" ref="AF450:AF513" si="240">F450/MAX($B450:$Y450)</f>
        <v>0.85623409669211192</v>
      </c>
      <c r="AG450">
        <f t="shared" ref="AG450:AG513" si="241">G450/MAX($B450:$Y450)</f>
        <v>0.86386768447837148</v>
      </c>
      <c r="AH450">
        <f t="shared" ref="AH450:AH513" si="242">H450/MAX($B450:$Y450)</f>
        <v>0.88676844783715014</v>
      </c>
      <c r="AI450">
        <f t="shared" ref="AI450:AI513" si="243">I450/MAX($B450:$Y450)</f>
        <v>0.87913486005089059</v>
      </c>
      <c r="AJ450">
        <f t="shared" ref="AJ450:AJ513" si="244">J450/MAX($B450:$Y450)</f>
        <v>0.86259541984732824</v>
      </c>
      <c r="AK450">
        <f t="shared" ref="AK450:AK513" si="245">K450/MAX($B450:$Y450)</f>
        <v>0.85750636132315516</v>
      </c>
      <c r="AL450">
        <f t="shared" ref="AL450:AL513" si="246">L450/MAX($B450:$Y450)</f>
        <v>0.86768447837150131</v>
      </c>
      <c r="AM450">
        <f t="shared" ref="AM450:AM513" si="247">M450/MAX($B450:$Y450)</f>
        <v>0.85877862595419852</v>
      </c>
      <c r="AN450">
        <f t="shared" ref="AN450:AN513" si="248">N450/MAX($B450:$Y450)</f>
        <v>0.82951653944020354</v>
      </c>
      <c r="AO450">
        <f t="shared" ref="AO450:AO513" si="249">O450/MAX($B450:$Y450)</f>
        <v>0.861323155216285</v>
      </c>
      <c r="AP450">
        <f t="shared" ref="AP450:AP513" si="250">P450/MAX($B450:$Y450)</f>
        <v>0.88676844783715014</v>
      </c>
      <c r="AQ450">
        <f t="shared" ref="AQ450:AQ513" si="251">Q450/MAX($B450:$Y450)</f>
        <v>0.89694656488549618</v>
      </c>
      <c r="AR450">
        <f t="shared" ref="AR450:AR513" si="252">R450/MAX($B450:$Y450)</f>
        <v>0.88804071246819338</v>
      </c>
      <c r="AS450">
        <f t="shared" ref="AS450:AS513" si="253">S450/MAX($B450:$Y450)</f>
        <v>0.95547073791348602</v>
      </c>
      <c r="AT450">
        <f t="shared" ref="AT450:AT513" si="254">T450/MAX($B450:$Y450)</f>
        <v>1</v>
      </c>
      <c r="AU450">
        <f t="shared" ref="AU450:AU513" si="255">U450/MAX($B450:$Y450)</f>
        <v>0.99618320610687028</v>
      </c>
      <c r="AV450">
        <f t="shared" ref="AV450:AV513" si="256">V450/MAX($B450:$Y450)</f>
        <v>0.97073791348600513</v>
      </c>
      <c r="AW450">
        <f t="shared" ref="AW450:AW513" si="257">W450/MAX($B450:$Y450)</f>
        <v>0.9427480916030534</v>
      </c>
      <c r="AX450">
        <f t="shared" ref="AX450:AX513" si="258">X450/MAX($B450:$Y450)</f>
        <v>0.91730279898218825</v>
      </c>
      <c r="AY450">
        <f t="shared" ref="AY450:AY513" si="259">Y450/MAX($B450:$Y450)</f>
        <v>0.8944020356234097</v>
      </c>
      <c r="AZ450">
        <f t="shared" ref="AZ450:AZ513" si="260">MIN($AB450:$AY450)</f>
        <v>0.82951653944020354</v>
      </c>
      <c r="BA450" s="8" t="s">
        <v>38</v>
      </c>
      <c r="BB450" t="str" cm="1">
        <f t="array" ref="BB450">_xlfn.SWITCH(MONTH($AA450),3,"봄",4,"봄",5,"봄",6,"여름",7,"여름",8,"여름",9,"가을",10,"가을",11,"가을",12,"겨울",1,"겨울",2,"겨울")</f>
        <v>봄</v>
      </c>
      <c r="BD450" t="str">
        <f t="shared" ref="BD450:BD513" si="261">IF(OR($BA450="토",$BA450="일",COUNTA(BC450)=1),"휴일","")</f>
        <v/>
      </c>
      <c r="BE450" s="6">
        <f>[1]ptemp!$F450</f>
        <v>5</v>
      </c>
      <c r="BF450">
        <f>[1]solar!$E450</f>
        <v>4</v>
      </c>
      <c r="BG450" t="str">
        <f t="shared" ref="BG450:BG513" si="262">IF($BH450&gt;0,"1","0")</f>
        <v>1</v>
      </c>
      <c r="BH450" s="11">
        <v>1.7</v>
      </c>
      <c r="BI450">
        <f t="shared" ref="BI450:BI513" si="263">WEEKDAY(AA450,2)</f>
        <v>5</v>
      </c>
      <c r="BJ450">
        <f t="shared" ref="BJ450:BJ513" si="264">IF(ISBLANK(BC450),IF(OR(BI450=1,BI450=2,BI450=3,BI450=4,BI450=5),0,IF(BI450=6,1,IF(BI450=7,2))),3)</f>
        <v>0</v>
      </c>
      <c r="BK450">
        <f t="shared" ref="BK450:BK513" si="265">IF(BB450="겨울",4,IF(BB450="가을",3,IF(BB450="여름",2,IF(BB450="봄",1))))</f>
        <v>1</v>
      </c>
      <c r="BL450">
        <f t="shared" ref="BL450:BL513" si="266">MATCH(MIN(AB450:AY450),AB450:AY450,0)</f>
        <v>13</v>
      </c>
      <c r="BM450">
        <f t="shared" ref="BM450:BM513" si="267">MATCH(MAX(AB450:AY450),AB450:AY450,0)</f>
        <v>19</v>
      </c>
      <c r="BN450" s="11">
        <v>8</v>
      </c>
      <c r="BO450">
        <f t="shared" si="235"/>
        <v>4</v>
      </c>
      <c r="CH450" t="s">
        <v>81</v>
      </c>
      <c r="CI450">
        <v>5</v>
      </c>
      <c r="CJ450">
        <v>19</v>
      </c>
    </row>
    <row r="451" spans="1:88" ht="15.6">
      <c r="A451" s="2">
        <v>20220326</v>
      </c>
      <c r="B451" s="2">
        <v>660</v>
      </c>
      <c r="C451" s="2">
        <v>623</v>
      </c>
      <c r="D451" s="2">
        <v>604</v>
      </c>
      <c r="E451" s="2">
        <v>615</v>
      </c>
      <c r="F451" s="2">
        <v>617</v>
      </c>
      <c r="G451" s="2">
        <v>625</v>
      </c>
      <c r="H451" s="2">
        <v>644</v>
      </c>
      <c r="I451" s="2">
        <v>645</v>
      </c>
      <c r="J451" s="2">
        <v>648</v>
      </c>
      <c r="K451" s="2">
        <v>645</v>
      </c>
      <c r="L451" s="2">
        <v>658</v>
      </c>
      <c r="M451" s="2">
        <v>644</v>
      </c>
      <c r="N451" s="2">
        <v>601</v>
      </c>
      <c r="O451" s="2">
        <v>633</v>
      </c>
      <c r="P451" s="2">
        <v>665</v>
      </c>
      <c r="Q451" s="2">
        <v>644</v>
      </c>
      <c r="R451" s="2">
        <v>660</v>
      </c>
      <c r="S451" s="2">
        <v>723</v>
      </c>
      <c r="T451" s="2">
        <v>777</v>
      </c>
      <c r="U451" s="2">
        <v>798</v>
      </c>
      <c r="V451" s="2">
        <v>789</v>
      </c>
      <c r="W451" s="2">
        <v>775</v>
      </c>
      <c r="X451" s="2">
        <v>765</v>
      </c>
      <c r="Y451" s="2">
        <v>757</v>
      </c>
      <c r="AA451" s="4">
        <v>44646</v>
      </c>
      <c r="AB451">
        <f t="shared" si="236"/>
        <v>0.82706766917293228</v>
      </c>
      <c r="AC451">
        <f t="shared" si="237"/>
        <v>0.7807017543859649</v>
      </c>
      <c r="AD451">
        <f t="shared" si="238"/>
        <v>0.75689223057644106</v>
      </c>
      <c r="AE451">
        <f t="shared" si="239"/>
        <v>0.77067669172932329</v>
      </c>
      <c r="AF451">
        <f t="shared" si="240"/>
        <v>0.77318295739348375</v>
      </c>
      <c r="AG451">
        <f t="shared" si="241"/>
        <v>0.78320802005012535</v>
      </c>
      <c r="AH451">
        <f t="shared" si="242"/>
        <v>0.80701754385964908</v>
      </c>
      <c r="AI451">
        <f t="shared" si="243"/>
        <v>0.80827067669172936</v>
      </c>
      <c r="AJ451">
        <f t="shared" si="244"/>
        <v>0.81203007518796988</v>
      </c>
      <c r="AK451">
        <f t="shared" si="245"/>
        <v>0.80827067669172936</v>
      </c>
      <c r="AL451">
        <f t="shared" si="246"/>
        <v>0.82456140350877194</v>
      </c>
      <c r="AM451">
        <f t="shared" si="247"/>
        <v>0.80701754385964908</v>
      </c>
      <c r="AN451">
        <f t="shared" si="248"/>
        <v>0.75313283208020054</v>
      </c>
      <c r="AO451">
        <f t="shared" si="249"/>
        <v>0.79323308270676696</v>
      </c>
      <c r="AP451">
        <f t="shared" si="250"/>
        <v>0.83333333333333337</v>
      </c>
      <c r="AQ451">
        <f t="shared" si="251"/>
        <v>0.80701754385964908</v>
      </c>
      <c r="AR451">
        <f t="shared" si="252"/>
        <v>0.82706766917293228</v>
      </c>
      <c r="AS451">
        <f t="shared" si="253"/>
        <v>0.90601503759398494</v>
      </c>
      <c r="AT451">
        <f t="shared" si="254"/>
        <v>0.97368421052631582</v>
      </c>
      <c r="AU451">
        <f t="shared" si="255"/>
        <v>1</v>
      </c>
      <c r="AV451">
        <f t="shared" si="256"/>
        <v>0.98872180451127822</v>
      </c>
      <c r="AW451">
        <f t="shared" si="257"/>
        <v>0.97117794486215536</v>
      </c>
      <c r="AX451">
        <f t="shared" si="258"/>
        <v>0.95864661654135341</v>
      </c>
      <c r="AY451">
        <f t="shared" si="259"/>
        <v>0.94862155388471181</v>
      </c>
      <c r="AZ451">
        <f t="shared" si="260"/>
        <v>0.75313283208020054</v>
      </c>
      <c r="BA451" s="9" t="s">
        <v>39</v>
      </c>
      <c r="BB451" t="str" cm="1">
        <f t="array" ref="BB451">_xlfn.SWITCH(MONTH($AA451),3,"봄",4,"봄",5,"봄",6,"여름",7,"여름",8,"여름",9,"가을",10,"가을",11,"가을",12,"겨울",1,"겨울",2,"겨울")</f>
        <v>봄</v>
      </c>
      <c r="BD451" t="str">
        <f t="shared" si="261"/>
        <v>휴일</v>
      </c>
      <c r="BE451" s="6">
        <f>[1]ptemp!$F451</f>
        <v>4</v>
      </c>
      <c r="BF451">
        <f>[1]solar!$E451</f>
        <v>2</v>
      </c>
      <c r="BG451" t="str">
        <f t="shared" si="262"/>
        <v>1</v>
      </c>
      <c r="BH451" s="11">
        <v>4.4000000000000004</v>
      </c>
      <c r="BI451">
        <f t="shared" si="263"/>
        <v>6</v>
      </c>
      <c r="BJ451">
        <f t="shared" si="264"/>
        <v>1</v>
      </c>
      <c r="BK451">
        <f t="shared" si="265"/>
        <v>1</v>
      </c>
      <c r="BL451">
        <f t="shared" si="266"/>
        <v>13</v>
      </c>
      <c r="BM451">
        <f t="shared" si="267"/>
        <v>20</v>
      </c>
      <c r="BN451" s="11">
        <v>6.9</v>
      </c>
      <c r="BO451">
        <f t="shared" ref="BO451:BO514" si="268">IF(BN451&lt;-0.2,1,IF(BN451&lt;3.8,2,IF(BN451&lt;7.3,3,IF(BN451&lt;10.8,4,IF(BN451&lt;14.2,5,IF(BN451&lt;22.6,6,IF(BN451&lt;27.2,7,IF(BN451&lt;29.9,8,IF(BN451&lt;32.9,9,10)))))))))</f>
        <v>3</v>
      </c>
      <c r="CH451" t="s">
        <v>81</v>
      </c>
      <c r="CI451">
        <v>4</v>
      </c>
      <c r="CJ451">
        <v>19</v>
      </c>
    </row>
    <row r="452" spans="1:88" ht="15.6">
      <c r="A452" s="2">
        <v>20220327</v>
      </c>
      <c r="B452" s="2">
        <v>715</v>
      </c>
      <c r="C452" s="2">
        <v>682</v>
      </c>
      <c r="D452" s="2">
        <v>673</v>
      </c>
      <c r="E452" s="2">
        <v>658</v>
      </c>
      <c r="F452" s="2">
        <v>655</v>
      </c>
      <c r="G452" s="2">
        <v>674</v>
      </c>
      <c r="H452" s="2">
        <v>682</v>
      </c>
      <c r="I452" s="2">
        <v>604</v>
      </c>
      <c r="J452" s="2">
        <v>506</v>
      </c>
      <c r="K452" s="2">
        <v>456</v>
      </c>
      <c r="L452" s="2">
        <v>398</v>
      </c>
      <c r="M452" s="2">
        <v>428</v>
      </c>
      <c r="N452" s="2">
        <v>452</v>
      </c>
      <c r="O452" s="2">
        <v>479</v>
      </c>
      <c r="P452" s="2">
        <v>444</v>
      </c>
      <c r="Q452" s="2">
        <v>492</v>
      </c>
      <c r="R452" s="2">
        <v>577</v>
      </c>
      <c r="S452" s="2">
        <v>680</v>
      </c>
      <c r="T452" s="2">
        <v>743</v>
      </c>
      <c r="U452" s="2">
        <v>784</v>
      </c>
      <c r="V452" s="2">
        <v>794</v>
      </c>
      <c r="W452" s="2">
        <v>793</v>
      </c>
      <c r="X452" s="2">
        <v>781</v>
      </c>
      <c r="Y452" s="2">
        <v>762</v>
      </c>
      <c r="AA452" s="4">
        <v>44647</v>
      </c>
      <c r="AB452">
        <f t="shared" si="236"/>
        <v>0.90050377833753148</v>
      </c>
      <c r="AC452">
        <f t="shared" si="237"/>
        <v>0.8589420654911839</v>
      </c>
      <c r="AD452">
        <f t="shared" si="238"/>
        <v>0.84760705289672544</v>
      </c>
      <c r="AE452">
        <f t="shared" si="239"/>
        <v>0.82871536523929468</v>
      </c>
      <c r="AF452">
        <f t="shared" si="240"/>
        <v>0.82493702770780852</v>
      </c>
      <c r="AG452">
        <f t="shared" si="241"/>
        <v>0.8488664987405542</v>
      </c>
      <c r="AH452">
        <f t="shared" si="242"/>
        <v>0.8589420654911839</v>
      </c>
      <c r="AI452">
        <f t="shared" si="243"/>
        <v>0.76070528967254403</v>
      </c>
      <c r="AJ452">
        <f t="shared" si="244"/>
        <v>0.63727959697732994</v>
      </c>
      <c r="AK452">
        <f t="shared" si="245"/>
        <v>0.5743073047858942</v>
      </c>
      <c r="AL452">
        <f t="shared" si="246"/>
        <v>0.50125944584382875</v>
      </c>
      <c r="AM452">
        <f t="shared" si="247"/>
        <v>0.53904282115869018</v>
      </c>
      <c r="AN452">
        <f t="shared" si="248"/>
        <v>0.56926952141057929</v>
      </c>
      <c r="AO452">
        <f t="shared" si="249"/>
        <v>0.60327455919395467</v>
      </c>
      <c r="AP452">
        <f t="shared" si="250"/>
        <v>0.55919395465994959</v>
      </c>
      <c r="AQ452">
        <f t="shared" si="251"/>
        <v>0.61964735516372793</v>
      </c>
      <c r="AR452">
        <f t="shared" si="252"/>
        <v>0.72670025188916876</v>
      </c>
      <c r="AS452">
        <f t="shared" si="253"/>
        <v>0.85642317380352639</v>
      </c>
      <c r="AT452">
        <f t="shared" si="254"/>
        <v>0.9357682619647355</v>
      </c>
      <c r="AU452">
        <f t="shared" si="255"/>
        <v>0.9874055415617129</v>
      </c>
      <c r="AV452">
        <f t="shared" si="256"/>
        <v>1</v>
      </c>
      <c r="AW452">
        <f t="shared" si="257"/>
        <v>0.99874055415617125</v>
      </c>
      <c r="AX452">
        <f t="shared" si="258"/>
        <v>0.98362720403022674</v>
      </c>
      <c r="AY452">
        <f t="shared" si="259"/>
        <v>0.95969773299748107</v>
      </c>
      <c r="AZ452">
        <f t="shared" si="260"/>
        <v>0.50125944584382875</v>
      </c>
      <c r="BA452" s="6" t="s">
        <v>40</v>
      </c>
      <c r="BB452" t="str" cm="1">
        <f t="array" ref="BB452">_xlfn.SWITCH(MONTH($AA452),3,"봄",4,"봄",5,"봄",6,"여름",7,"여름",8,"여름",9,"가을",10,"가을",11,"가을",12,"겨울",1,"겨울",2,"겨울")</f>
        <v>봄</v>
      </c>
      <c r="BD452" t="str">
        <f t="shared" si="261"/>
        <v>휴일</v>
      </c>
      <c r="BE452" s="6">
        <f>[1]ptemp!$F452</f>
        <v>4</v>
      </c>
      <c r="BF452">
        <f>[1]solar!$E452</f>
        <v>14</v>
      </c>
      <c r="BG452" t="str">
        <f t="shared" si="262"/>
        <v>0</v>
      </c>
      <c r="BH452" s="11"/>
      <c r="BI452">
        <f t="shared" si="263"/>
        <v>7</v>
      </c>
      <c r="BJ452">
        <f t="shared" si="264"/>
        <v>2</v>
      </c>
      <c r="BK452">
        <f t="shared" si="265"/>
        <v>1</v>
      </c>
      <c r="BL452">
        <f t="shared" si="266"/>
        <v>11</v>
      </c>
      <c r="BM452">
        <f t="shared" si="267"/>
        <v>21</v>
      </c>
      <c r="BN452" s="11">
        <v>5.8</v>
      </c>
      <c r="BO452">
        <f t="shared" si="268"/>
        <v>3</v>
      </c>
      <c r="CH452" t="s">
        <v>81</v>
      </c>
      <c r="CI452">
        <v>5</v>
      </c>
      <c r="CJ452">
        <v>20</v>
      </c>
    </row>
    <row r="453" spans="1:88" ht="15.6">
      <c r="A453" s="2">
        <v>20220328</v>
      </c>
      <c r="B453" s="2">
        <v>721</v>
      </c>
      <c r="C453" s="2">
        <v>698</v>
      </c>
      <c r="D453" s="2">
        <v>680</v>
      </c>
      <c r="E453" s="2">
        <v>672</v>
      </c>
      <c r="F453" s="2">
        <v>680</v>
      </c>
      <c r="G453" s="2">
        <v>696</v>
      </c>
      <c r="H453" s="2">
        <v>729</v>
      </c>
      <c r="I453" s="2">
        <v>718</v>
      </c>
      <c r="J453" s="2">
        <v>639</v>
      </c>
      <c r="K453" s="2">
        <v>637</v>
      </c>
      <c r="L453" s="2">
        <v>622</v>
      </c>
      <c r="M453" s="2">
        <v>541</v>
      </c>
      <c r="N453" s="2">
        <v>610</v>
      </c>
      <c r="O453" s="2">
        <v>542</v>
      </c>
      <c r="P453" s="2">
        <v>576</v>
      </c>
      <c r="Q453" s="2">
        <v>650</v>
      </c>
      <c r="R453" s="2">
        <v>725</v>
      </c>
      <c r="S453" s="2">
        <v>784</v>
      </c>
      <c r="T453" s="2">
        <v>816</v>
      </c>
      <c r="U453" s="2">
        <v>839</v>
      </c>
      <c r="V453" s="2">
        <v>831</v>
      </c>
      <c r="W453" s="2">
        <v>819</v>
      </c>
      <c r="X453" s="2">
        <v>803</v>
      </c>
      <c r="Y453" s="2">
        <v>793</v>
      </c>
      <c r="AA453" s="4">
        <v>44648</v>
      </c>
      <c r="AB453">
        <f t="shared" si="236"/>
        <v>0.85935637663885578</v>
      </c>
      <c r="AC453">
        <f t="shared" si="237"/>
        <v>0.83194278903456498</v>
      </c>
      <c r="AD453">
        <f t="shared" si="238"/>
        <v>0.81048867699642435</v>
      </c>
      <c r="AE453">
        <f t="shared" si="239"/>
        <v>0.80095351609058407</v>
      </c>
      <c r="AF453">
        <f t="shared" si="240"/>
        <v>0.81048867699642435</v>
      </c>
      <c r="AG453">
        <f t="shared" si="241"/>
        <v>0.82955899880810491</v>
      </c>
      <c r="AH453">
        <f t="shared" si="242"/>
        <v>0.86889153754469606</v>
      </c>
      <c r="AI453">
        <f t="shared" si="243"/>
        <v>0.85578069129916567</v>
      </c>
      <c r="AJ453">
        <f t="shared" si="244"/>
        <v>0.76162097735399281</v>
      </c>
      <c r="AK453">
        <f t="shared" si="245"/>
        <v>0.75923718712753274</v>
      </c>
      <c r="AL453">
        <f t="shared" si="246"/>
        <v>0.74135876042908222</v>
      </c>
      <c r="AM453">
        <f t="shared" si="247"/>
        <v>0.6448152562574494</v>
      </c>
      <c r="AN453">
        <f t="shared" si="248"/>
        <v>0.7270560190703218</v>
      </c>
      <c r="AO453">
        <f t="shared" si="249"/>
        <v>0.64600715137067943</v>
      </c>
      <c r="AP453">
        <f t="shared" si="250"/>
        <v>0.68653158522050062</v>
      </c>
      <c r="AQ453">
        <f t="shared" si="251"/>
        <v>0.77473182359952319</v>
      </c>
      <c r="AR453">
        <f t="shared" si="252"/>
        <v>0.86412395709177592</v>
      </c>
      <c r="AS453">
        <f t="shared" si="253"/>
        <v>0.93444576877234808</v>
      </c>
      <c r="AT453">
        <f t="shared" si="254"/>
        <v>0.9725864123957092</v>
      </c>
      <c r="AU453">
        <f t="shared" si="255"/>
        <v>1</v>
      </c>
      <c r="AV453">
        <f t="shared" si="256"/>
        <v>0.99046483909415972</v>
      </c>
      <c r="AW453">
        <f t="shared" si="257"/>
        <v>0.9761620977353993</v>
      </c>
      <c r="AX453">
        <f t="shared" si="258"/>
        <v>0.95709177592371875</v>
      </c>
      <c r="AY453">
        <f t="shared" si="259"/>
        <v>0.9451728247914184</v>
      </c>
      <c r="AZ453">
        <f t="shared" si="260"/>
        <v>0.6448152562574494</v>
      </c>
      <c r="BA453" s="8" t="s">
        <v>34</v>
      </c>
      <c r="BB453" t="str" cm="1">
        <f t="array" ref="BB453">_xlfn.SWITCH(MONTH($AA453),3,"봄",4,"봄",5,"봄",6,"여름",7,"여름",8,"여름",9,"가을",10,"가을",11,"가을",12,"겨울",1,"겨울",2,"겨울")</f>
        <v>봄</v>
      </c>
      <c r="BD453" t="str">
        <f t="shared" si="261"/>
        <v/>
      </c>
      <c r="BE453" s="6">
        <f>[1]ptemp!$F453</f>
        <v>4</v>
      </c>
      <c r="BF453">
        <f>[1]solar!$E453</f>
        <v>9</v>
      </c>
      <c r="BG453" t="str">
        <f t="shared" si="262"/>
        <v>0</v>
      </c>
      <c r="BH453" s="11"/>
      <c r="BI453">
        <f t="shared" si="263"/>
        <v>1</v>
      </c>
      <c r="BJ453">
        <f t="shared" si="264"/>
        <v>0</v>
      </c>
      <c r="BK453">
        <f t="shared" si="265"/>
        <v>1</v>
      </c>
      <c r="BL453">
        <f t="shared" si="266"/>
        <v>12</v>
      </c>
      <c r="BM453">
        <f t="shared" si="267"/>
        <v>20</v>
      </c>
      <c r="BN453" s="11">
        <v>5.2</v>
      </c>
      <c r="BO453">
        <f t="shared" si="268"/>
        <v>3</v>
      </c>
      <c r="CH453" t="s">
        <v>81</v>
      </c>
      <c r="CI453">
        <v>4</v>
      </c>
      <c r="CJ453">
        <v>18</v>
      </c>
    </row>
    <row r="454" spans="1:88" ht="15.6">
      <c r="A454" s="2">
        <v>20220329</v>
      </c>
      <c r="B454" s="2">
        <v>754</v>
      </c>
      <c r="C454" s="2">
        <v>721</v>
      </c>
      <c r="D454" s="2">
        <v>700</v>
      </c>
      <c r="E454" s="2">
        <v>696</v>
      </c>
      <c r="F454" s="2">
        <v>699</v>
      </c>
      <c r="G454" s="2">
        <v>717</v>
      </c>
      <c r="H454" s="2">
        <v>744</v>
      </c>
      <c r="I454" s="2">
        <v>720</v>
      </c>
      <c r="J454" s="2">
        <v>596</v>
      </c>
      <c r="K454" s="2">
        <v>523</v>
      </c>
      <c r="L454" s="2">
        <v>487</v>
      </c>
      <c r="M454" s="2">
        <v>455</v>
      </c>
      <c r="N454" s="2">
        <v>461</v>
      </c>
      <c r="O454" s="2">
        <v>476</v>
      </c>
      <c r="P454" s="2">
        <v>507</v>
      </c>
      <c r="Q454" s="2">
        <v>557</v>
      </c>
      <c r="R454" s="2">
        <v>629</v>
      </c>
      <c r="S454" s="2">
        <v>704</v>
      </c>
      <c r="T454" s="2">
        <v>772</v>
      </c>
      <c r="U454" s="2">
        <v>824</v>
      </c>
      <c r="V454" s="2">
        <v>827</v>
      </c>
      <c r="W454" s="2">
        <v>813</v>
      </c>
      <c r="X454" s="2">
        <v>794</v>
      </c>
      <c r="Y454" s="2">
        <v>761</v>
      </c>
      <c r="AA454" s="4">
        <v>44649</v>
      </c>
      <c r="AB454">
        <f t="shared" si="236"/>
        <v>0.91172914147521156</v>
      </c>
      <c r="AC454">
        <f t="shared" si="237"/>
        <v>0.871825876662636</v>
      </c>
      <c r="AD454">
        <f t="shared" si="238"/>
        <v>0.84643288996372434</v>
      </c>
      <c r="AE454">
        <f t="shared" si="239"/>
        <v>0.84159613059250304</v>
      </c>
      <c r="AF454">
        <f t="shared" si="240"/>
        <v>0.84522370012091896</v>
      </c>
      <c r="AG454">
        <f t="shared" si="241"/>
        <v>0.8669891172914147</v>
      </c>
      <c r="AH454">
        <f t="shared" si="242"/>
        <v>0.89963724304715842</v>
      </c>
      <c r="AI454">
        <f t="shared" si="243"/>
        <v>0.87061668681983073</v>
      </c>
      <c r="AJ454">
        <f t="shared" si="244"/>
        <v>0.720677146311971</v>
      </c>
      <c r="AK454">
        <f t="shared" si="245"/>
        <v>0.63240628778718255</v>
      </c>
      <c r="AL454">
        <f t="shared" si="246"/>
        <v>0.58887545344619108</v>
      </c>
      <c r="AM454">
        <f t="shared" si="247"/>
        <v>0.55018137847642079</v>
      </c>
      <c r="AN454">
        <f t="shared" si="248"/>
        <v>0.55743651753325274</v>
      </c>
      <c r="AO454">
        <f t="shared" si="249"/>
        <v>0.57557436517533256</v>
      </c>
      <c r="AP454">
        <f t="shared" si="250"/>
        <v>0.61305925030229746</v>
      </c>
      <c r="AQ454">
        <f t="shared" si="251"/>
        <v>0.67351874244256349</v>
      </c>
      <c r="AR454">
        <f t="shared" si="252"/>
        <v>0.76058041112454655</v>
      </c>
      <c r="AS454">
        <f t="shared" si="253"/>
        <v>0.85126964933494553</v>
      </c>
      <c r="AT454">
        <f t="shared" si="254"/>
        <v>0.93349455864570741</v>
      </c>
      <c r="AU454">
        <f t="shared" si="255"/>
        <v>0.99637243047158408</v>
      </c>
      <c r="AV454">
        <f t="shared" si="256"/>
        <v>1</v>
      </c>
      <c r="AW454">
        <f t="shared" si="257"/>
        <v>0.98307134220072556</v>
      </c>
      <c r="AX454">
        <f t="shared" si="258"/>
        <v>0.96009673518742444</v>
      </c>
      <c r="AY454">
        <f t="shared" si="259"/>
        <v>0.92019347037484889</v>
      </c>
      <c r="AZ454">
        <f t="shared" si="260"/>
        <v>0.55018137847642079</v>
      </c>
      <c r="BA454" s="9" t="s">
        <v>35</v>
      </c>
      <c r="BB454" t="str" cm="1">
        <f t="array" ref="BB454">_xlfn.SWITCH(MONTH($AA454),3,"봄",4,"봄",5,"봄",6,"여름",7,"여름",8,"여름",9,"가을",10,"가을",11,"가을",12,"겨울",1,"겨울",2,"겨울")</f>
        <v>봄</v>
      </c>
      <c r="BD454" t="str">
        <f t="shared" si="261"/>
        <v/>
      </c>
      <c r="BE454" s="6">
        <f>[1]ptemp!$F454</f>
        <v>4</v>
      </c>
      <c r="BF454">
        <f>[1]solar!$E454</f>
        <v>15</v>
      </c>
      <c r="BG454" t="str">
        <f t="shared" si="262"/>
        <v>0</v>
      </c>
      <c r="BH454" s="11"/>
      <c r="BI454">
        <f t="shared" si="263"/>
        <v>2</v>
      </c>
      <c r="BJ454">
        <f t="shared" si="264"/>
        <v>0</v>
      </c>
      <c r="BK454">
        <f t="shared" si="265"/>
        <v>1</v>
      </c>
      <c r="BL454">
        <f t="shared" si="266"/>
        <v>12</v>
      </c>
      <c r="BM454">
        <f t="shared" si="267"/>
        <v>21</v>
      </c>
      <c r="BN454" s="11">
        <v>7.2</v>
      </c>
      <c r="BO454">
        <f t="shared" si="268"/>
        <v>3</v>
      </c>
      <c r="CH454" t="s">
        <v>81</v>
      </c>
      <c r="CI454">
        <v>9</v>
      </c>
      <c r="CJ454">
        <v>19</v>
      </c>
    </row>
    <row r="455" spans="1:88" ht="15.6">
      <c r="A455" s="2">
        <v>20220330</v>
      </c>
      <c r="B455" s="2">
        <v>694</v>
      </c>
      <c r="C455" s="2">
        <v>640</v>
      </c>
      <c r="D455" s="2">
        <v>608</v>
      </c>
      <c r="E455" s="2">
        <v>598</v>
      </c>
      <c r="F455" s="2">
        <v>605</v>
      </c>
      <c r="G455" s="2">
        <v>630</v>
      </c>
      <c r="H455" s="2">
        <v>645</v>
      </c>
      <c r="I455" s="2">
        <v>646</v>
      </c>
      <c r="J455" s="2">
        <v>617</v>
      </c>
      <c r="K455" s="2">
        <v>640</v>
      </c>
      <c r="L455" s="2">
        <v>580</v>
      </c>
      <c r="M455" s="2">
        <v>571</v>
      </c>
      <c r="N455" s="2">
        <v>633</v>
      </c>
      <c r="O455" s="2">
        <v>662</v>
      </c>
      <c r="P455" s="2">
        <v>654</v>
      </c>
      <c r="Q455" s="2">
        <v>645</v>
      </c>
      <c r="R455" s="2">
        <v>665</v>
      </c>
      <c r="S455" s="2">
        <v>718</v>
      </c>
      <c r="T455" s="2">
        <v>744</v>
      </c>
      <c r="U455" s="2">
        <v>754</v>
      </c>
      <c r="V455" s="2">
        <v>750</v>
      </c>
      <c r="W455" s="2">
        <v>728</v>
      </c>
      <c r="X455" s="2">
        <v>716</v>
      </c>
      <c r="Y455" s="2">
        <v>693</v>
      </c>
      <c r="AA455" s="4">
        <v>44650</v>
      </c>
      <c r="AB455">
        <f t="shared" si="236"/>
        <v>0.92042440318302388</v>
      </c>
      <c r="AC455">
        <f t="shared" si="237"/>
        <v>0.8488063660477454</v>
      </c>
      <c r="AD455">
        <f t="shared" si="238"/>
        <v>0.80636604774535814</v>
      </c>
      <c r="AE455">
        <f t="shared" si="239"/>
        <v>0.7931034482758621</v>
      </c>
      <c r="AF455">
        <f t="shared" si="240"/>
        <v>0.80238726790450932</v>
      </c>
      <c r="AG455">
        <f t="shared" si="241"/>
        <v>0.83554376657824936</v>
      </c>
      <c r="AH455">
        <f t="shared" si="242"/>
        <v>0.85543766578249336</v>
      </c>
      <c r="AI455">
        <f t="shared" si="243"/>
        <v>0.85676392572944293</v>
      </c>
      <c r="AJ455">
        <f t="shared" si="244"/>
        <v>0.8183023872679045</v>
      </c>
      <c r="AK455">
        <f t="shared" si="245"/>
        <v>0.8488063660477454</v>
      </c>
      <c r="AL455">
        <f t="shared" si="246"/>
        <v>0.76923076923076927</v>
      </c>
      <c r="AM455">
        <f t="shared" si="247"/>
        <v>0.7572944297082228</v>
      </c>
      <c r="AN455">
        <f t="shared" si="248"/>
        <v>0.83952254641909818</v>
      </c>
      <c r="AO455">
        <f t="shared" si="249"/>
        <v>0.87798408488063662</v>
      </c>
      <c r="AP455">
        <f t="shared" si="250"/>
        <v>0.86737400530503983</v>
      </c>
      <c r="AQ455">
        <f t="shared" si="251"/>
        <v>0.85543766578249336</v>
      </c>
      <c r="AR455">
        <f t="shared" si="252"/>
        <v>0.88196286472148544</v>
      </c>
      <c r="AS455">
        <f t="shared" si="253"/>
        <v>0.95225464190981435</v>
      </c>
      <c r="AT455">
        <f t="shared" si="254"/>
        <v>0.98673740053050396</v>
      </c>
      <c r="AU455">
        <f t="shared" si="255"/>
        <v>1</v>
      </c>
      <c r="AV455">
        <f t="shared" si="256"/>
        <v>0.99469496021220161</v>
      </c>
      <c r="AW455">
        <f t="shared" si="257"/>
        <v>0.96551724137931039</v>
      </c>
      <c r="AX455">
        <f t="shared" si="258"/>
        <v>0.9496021220159151</v>
      </c>
      <c r="AY455">
        <f t="shared" si="259"/>
        <v>0.91909814323607431</v>
      </c>
      <c r="AZ455">
        <f t="shared" si="260"/>
        <v>0.7572944297082228</v>
      </c>
      <c r="BA455" s="6" t="s">
        <v>36</v>
      </c>
      <c r="BB455" t="str" cm="1">
        <f t="array" ref="BB455">_xlfn.SWITCH(MONTH($AA455),3,"봄",4,"봄",5,"봄",6,"여름",7,"여름",8,"여름",9,"가을",10,"가을",11,"가을",12,"겨울",1,"겨울",2,"겨울")</f>
        <v>봄</v>
      </c>
      <c r="BD455" t="str">
        <f t="shared" si="261"/>
        <v/>
      </c>
      <c r="BE455" s="6">
        <f>[1]ptemp!$F455</f>
        <v>6</v>
      </c>
      <c r="BF455">
        <f>[1]solar!$E455</f>
        <v>9</v>
      </c>
      <c r="BG455" t="str">
        <f t="shared" si="262"/>
        <v>0</v>
      </c>
      <c r="BH455" s="11"/>
      <c r="BI455">
        <f t="shared" si="263"/>
        <v>3</v>
      </c>
      <c r="BJ455">
        <f t="shared" si="264"/>
        <v>0</v>
      </c>
      <c r="BK455">
        <f t="shared" si="265"/>
        <v>1</v>
      </c>
      <c r="BL455">
        <f t="shared" si="266"/>
        <v>12</v>
      </c>
      <c r="BM455">
        <f t="shared" si="267"/>
        <v>20</v>
      </c>
      <c r="BN455" s="11">
        <v>10.8</v>
      </c>
      <c r="BO455">
        <f t="shared" si="268"/>
        <v>5</v>
      </c>
      <c r="CH455" t="s">
        <v>81</v>
      </c>
      <c r="CI455">
        <v>9</v>
      </c>
      <c r="CJ455">
        <v>19</v>
      </c>
    </row>
    <row r="456" spans="1:88" ht="15.6">
      <c r="A456" s="2">
        <v>20220331</v>
      </c>
      <c r="B456" s="2">
        <v>653</v>
      </c>
      <c r="C456" s="2">
        <v>627</v>
      </c>
      <c r="D456" s="2">
        <v>599</v>
      </c>
      <c r="E456" s="2">
        <v>597</v>
      </c>
      <c r="F456" s="2">
        <v>602</v>
      </c>
      <c r="G456" s="2">
        <v>621</v>
      </c>
      <c r="H456" s="2">
        <v>655</v>
      </c>
      <c r="I456" s="2">
        <v>641</v>
      </c>
      <c r="J456" s="2">
        <v>639</v>
      </c>
      <c r="K456" s="2">
        <v>610</v>
      </c>
      <c r="L456" s="2">
        <v>607</v>
      </c>
      <c r="M456" s="2">
        <v>605</v>
      </c>
      <c r="N456" s="2">
        <v>682</v>
      </c>
      <c r="O456" s="2">
        <v>597</v>
      </c>
      <c r="P456" s="2">
        <v>653</v>
      </c>
      <c r="Q456" s="2">
        <v>683</v>
      </c>
      <c r="R456" s="2">
        <v>724</v>
      </c>
      <c r="S456" s="2">
        <v>763</v>
      </c>
      <c r="T456" s="2">
        <v>807</v>
      </c>
      <c r="U456" s="2">
        <v>826</v>
      </c>
      <c r="V456" s="2">
        <v>814</v>
      </c>
      <c r="W456" s="2">
        <v>801</v>
      </c>
      <c r="X456" s="2">
        <v>786</v>
      </c>
      <c r="Y456" s="2">
        <v>775</v>
      </c>
      <c r="AA456" s="4">
        <v>44651</v>
      </c>
      <c r="AB456">
        <f t="shared" si="236"/>
        <v>0.79055690072639229</v>
      </c>
      <c r="AC456">
        <f t="shared" si="237"/>
        <v>0.7590799031476998</v>
      </c>
      <c r="AD456">
        <f t="shared" si="238"/>
        <v>0.72518159806295401</v>
      </c>
      <c r="AE456">
        <f t="shared" si="239"/>
        <v>0.72276029055690072</v>
      </c>
      <c r="AF456">
        <f t="shared" si="240"/>
        <v>0.72881355932203384</v>
      </c>
      <c r="AG456">
        <f t="shared" si="241"/>
        <v>0.75181598062953992</v>
      </c>
      <c r="AH456">
        <f t="shared" si="242"/>
        <v>0.79297820823244547</v>
      </c>
      <c r="AI456">
        <f t="shared" si="243"/>
        <v>0.77602905569007263</v>
      </c>
      <c r="AJ456">
        <f t="shared" si="244"/>
        <v>0.77360774818401934</v>
      </c>
      <c r="AK456">
        <f t="shared" si="245"/>
        <v>0.73849878934624702</v>
      </c>
      <c r="AL456">
        <f t="shared" si="246"/>
        <v>0.73486682808716708</v>
      </c>
      <c r="AM456">
        <f t="shared" si="247"/>
        <v>0.73244552058111378</v>
      </c>
      <c r="AN456">
        <f t="shared" si="248"/>
        <v>0.82566585956416461</v>
      </c>
      <c r="AO456">
        <f t="shared" si="249"/>
        <v>0.72276029055690072</v>
      </c>
      <c r="AP456">
        <f t="shared" si="250"/>
        <v>0.79055690072639229</v>
      </c>
      <c r="AQ456">
        <f t="shared" si="251"/>
        <v>0.82687651331719125</v>
      </c>
      <c r="AR456">
        <f t="shared" si="252"/>
        <v>0.87651331719128334</v>
      </c>
      <c r="AS456">
        <f t="shared" si="253"/>
        <v>0.92372881355932202</v>
      </c>
      <c r="AT456">
        <f t="shared" si="254"/>
        <v>0.97699757869249393</v>
      </c>
      <c r="AU456">
        <f t="shared" si="255"/>
        <v>1</v>
      </c>
      <c r="AV456">
        <f t="shared" si="256"/>
        <v>0.98547215496368035</v>
      </c>
      <c r="AW456">
        <f t="shared" si="257"/>
        <v>0.96973365617433416</v>
      </c>
      <c r="AX456">
        <f t="shared" si="258"/>
        <v>0.95157384987893467</v>
      </c>
      <c r="AY456">
        <f t="shared" si="259"/>
        <v>0.93825665859564167</v>
      </c>
      <c r="AZ456">
        <f t="shared" si="260"/>
        <v>0.72276029055690072</v>
      </c>
      <c r="BA456" s="8" t="s">
        <v>37</v>
      </c>
      <c r="BB456" t="str" cm="1">
        <f t="array" ref="BB456">_xlfn.SWITCH(MONTH($AA456),3,"봄",4,"봄",5,"봄",6,"여름",7,"여름",8,"여름",9,"가을",10,"가을",11,"가을",12,"겨울",1,"겨울",2,"겨울")</f>
        <v>봄</v>
      </c>
      <c r="BD456" t="str">
        <f t="shared" si="261"/>
        <v/>
      </c>
      <c r="BE456" s="6">
        <f>[1]ptemp!$F456</f>
        <v>5</v>
      </c>
      <c r="BF456">
        <f>[1]solar!$E456</f>
        <v>4</v>
      </c>
      <c r="BG456" t="str">
        <f t="shared" si="262"/>
        <v>1</v>
      </c>
      <c r="BH456" s="11">
        <v>0.9</v>
      </c>
      <c r="BI456">
        <f t="shared" si="263"/>
        <v>4</v>
      </c>
      <c r="BJ456">
        <f t="shared" si="264"/>
        <v>0</v>
      </c>
      <c r="BK456">
        <f t="shared" si="265"/>
        <v>1</v>
      </c>
      <c r="BL456">
        <f t="shared" si="266"/>
        <v>4</v>
      </c>
      <c r="BM456">
        <f t="shared" si="267"/>
        <v>20</v>
      </c>
      <c r="BN456" s="11">
        <v>8.1</v>
      </c>
      <c r="BO456">
        <f t="shared" si="268"/>
        <v>4</v>
      </c>
      <c r="CH456" t="s">
        <v>81</v>
      </c>
      <c r="CI456">
        <v>5</v>
      </c>
      <c r="CJ456">
        <v>19</v>
      </c>
    </row>
    <row r="457" spans="1:88" ht="15.6">
      <c r="A457" s="2">
        <v>20220401</v>
      </c>
      <c r="B457" s="2">
        <v>742</v>
      </c>
      <c r="C457" s="2">
        <v>717</v>
      </c>
      <c r="D457" s="2">
        <v>697</v>
      </c>
      <c r="E457" s="2">
        <v>686</v>
      </c>
      <c r="F457" s="2">
        <v>686</v>
      </c>
      <c r="G457" s="2">
        <v>698</v>
      </c>
      <c r="H457" s="2">
        <v>718</v>
      </c>
      <c r="I457" s="2">
        <v>677</v>
      </c>
      <c r="J457" s="2">
        <v>585</v>
      </c>
      <c r="K457" s="2">
        <v>510</v>
      </c>
      <c r="L457" s="2">
        <v>498</v>
      </c>
      <c r="M457" s="2">
        <v>533</v>
      </c>
      <c r="N457" s="2">
        <v>531</v>
      </c>
      <c r="O457" s="2">
        <v>525</v>
      </c>
      <c r="P457" s="2">
        <v>554</v>
      </c>
      <c r="Q457" s="2">
        <v>585</v>
      </c>
      <c r="R457" s="2">
        <v>637</v>
      </c>
      <c r="S457" s="2">
        <v>700</v>
      </c>
      <c r="T457" s="2">
        <v>783</v>
      </c>
      <c r="U457" s="2">
        <v>842</v>
      </c>
      <c r="V457" s="2">
        <v>844</v>
      </c>
      <c r="W457" s="2">
        <v>837</v>
      </c>
      <c r="X457" s="2">
        <v>823</v>
      </c>
      <c r="Y457" s="2">
        <v>807</v>
      </c>
      <c r="AA457" s="4">
        <v>44652</v>
      </c>
      <c r="AB457">
        <f t="shared" si="236"/>
        <v>0.87914691943127965</v>
      </c>
      <c r="AC457">
        <f t="shared" si="237"/>
        <v>0.84952606635071093</v>
      </c>
      <c r="AD457">
        <f t="shared" si="238"/>
        <v>0.82582938388625593</v>
      </c>
      <c r="AE457">
        <f t="shared" si="239"/>
        <v>0.8127962085308057</v>
      </c>
      <c r="AF457">
        <f t="shared" si="240"/>
        <v>0.8127962085308057</v>
      </c>
      <c r="AG457">
        <f t="shared" si="241"/>
        <v>0.82701421800947872</v>
      </c>
      <c r="AH457">
        <f t="shared" si="242"/>
        <v>0.85071090047393361</v>
      </c>
      <c r="AI457">
        <f t="shared" si="243"/>
        <v>0.80213270142180093</v>
      </c>
      <c r="AJ457">
        <f t="shared" si="244"/>
        <v>0.69312796208530802</v>
      </c>
      <c r="AK457">
        <f t="shared" si="245"/>
        <v>0.60426540284360186</v>
      </c>
      <c r="AL457">
        <f t="shared" si="246"/>
        <v>0.59004739336492895</v>
      </c>
      <c r="AM457">
        <f t="shared" si="247"/>
        <v>0.63151658767772512</v>
      </c>
      <c r="AN457">
        <f t="shared" si="248"/>
        <v>0.62914691943127965</v>
      </c>
      <c r="AO457">
        <f t="shared" si="249"/>
        <v>0.62203791469194314</v>
      </c>
      <c r="AP457">
        <f t="shared" si="250"/>
        <v>0.65639810426540279</v>
      </c>
      <c r="AQ457">
        <f t="shared" si="251"/>
        <v>0.69312796208530802</v>
      </c>
      <c r="AR457">
        <f t="shared" si="252"/>
        <v>0.75473933649289104</v>
      </c>
      <c r="AS457">
        <f t="shared" si="253"/>
        <v>0.82938388625592419</v>
      </c>
      <c r="AT457">
        <f t="shared" si="254"/>
        <v>0.92772511848341233</v>
      </c>
      <c r="AU457">
        <f t="shared" si="255"/>
        <v>0.99763033175355453</v>
      </c>
      <c r="AV457">
        <f t="shared" si="256"/>
        <v>1</v>
      </c>
      <c r="AW457">
        <f t="shared" si="257"/>
        <v>0.99170616113744081</v>
      </c>
      <c r="AX457">
        <f t="shared" si="258"/>
        <v>0.97511848341232232</v>
      </c>
      <c r="AY457">
        <f t="shared" si="259"/>
        <v>0.95616113744075826</v>
      </c>
      <c r="AZ457">
        <f t="shared" si="260"/>
        <v>0.59004739336492895</v>
      </c>
      <c r="BA457" s="9" t="s">
        <v>38</v>
      </c>
      <c r="BB457" t="str" cm="1">
        <f t="array" ref="BB457">_xlfn.SWITCH(MONTH($AA457),3,"봄",4,"봄",5,"봄",6,"여름",7,"여름",8,"여름",9,"가을",10,"가을",11,"가을",12,"겨울",1,"겨울",2,"겨울")</f>
        <v>봄</v>
      </c>
      <c r="BD457" t="str">
        <f t="shared" si="261"/>
        <v/>
      </c>
      <c r="BE457" s="6">
        <f>[1]ptemp!$F457</f>
        <v>4</v>
      </c>
      <c r="BF457">
        <f>[1]solar!$E457</f>
        <v>14</v>
      </c>
      <c r="BG457" t="str">
        <f t="shared" si="262"/>
        <v>0</v>
      </c>
      <c r="BH457" s="11"/>
      <c r="BI457">
        <f t="shared" si="263"/>
        <v>5</v>
      </c>
      <c r="BJ457">
        <f t="shared" si="264"/>
        <v>0</v>
      </c>
      <c r="BK457">
        <f t="shared" si="265"/>
        <v>1</v>
      </c>
      <c r="BL457">
        <f t="shared" si="266"/>
        <v>11</v>
      </c>
      <c r="BM457">
        <f t="shared" si="267"/>
        <v>21</v>
      </c>
      <c r="BN457" s="11">
        <v>7.3</v>
      </c>
      <c r="BO457">
        <f t="shared" si="268"/>
        <v>4</v>
      </c>
      <c r="CH457" t="s">
        <v>81</v>
      </c>
      <c r="CI457">
        <v>13</v>
      </c>
      <c r="CJ457">
        <v>19</v>
      </c>
    </row>
    <row r="458" spans="1:88" ht="15.6">
      <c r="A458" s="2">
        <v>20220402</v>
      </c>
      <c r="B458" s="2">
        <v>766</v>
      </c>
      <c r="C458" s="2">
        <v>730</v>
      </c>
      <c r="D458" s="2">
        <v>709</v>
      </c>
      <c r="E458" s="2">
        <v>703</v>
      </c>
      <c r="F458" s="2">
        <v>706</v>
      </c>
      <c r="G458" s="2">
        <v>727</v>
      </c>
      <c r="H458" s="2">
        <v>730</v>
      </c>
      <c r="I458" s="2">
        <v>658</v>
      </c>
      <c r="J458" s="2">
        <v>563</v>
      </c>
      <c r="K458" s="2">
        <v>501</v>
      </c>
      <c r="L458" s="2">
        <v>431</v>
      </c>
      <c r="M458" s="2">
        <v>420</v>
      </c>
      <c r="N458" s="2">
        <v>405</v>
      </c>
      <c r="O458" s="2">
        <v>429</v>
      </c>
      <c r="P458" s="2">
        <v>461</v>
      </c>
      <c r="Q458" s="2">
        <v>506</v>
      </c>
      <c r="R458" s="2">
        <v>577</v>
      </c>
      <c r="S458" s="2">
        <v>665</v>
      </c>
      <c r="T458" s="2">
        <v>772</v>
      </c>
      <c r="U458" s="2">
        <v>848</v>
      </c>
      <c r="V458" s="2">
        <v>861</v>
      </c>
      <c r="W458" s="2">
        <v>856</v>
      </c>
      <c r="X458" s="2">
        <v>846</v>
      </c>
      <c r="Y458" s="2">
        <v>827</v>
      </c>
      <c r="AA458" s="4">
        <v>44653</v>
      </c>
      <c r="AB458">
        <f t="shared" si="236"/>
        <v>0.88966318234610919</v>
      </c>
      <c r="AC458">
        <f t="shared" si="237"/>
        <v>0.84785133565621373</v>
      </c>
      <c r="AD458">
        <f t="shared" si="238"/>
        <v>0.82346109175377469</v>
      </c>
      <c r="AE458">
        <f t="shared" si="239"/>
        <v>0.81649245063879206</v>
      </c>
      <c r="AF458">
        <f t="shared" si="240"/>
        <v>0.81997677119628343</v>
      </c>
      <c r="AG458">
        <f t="shared" si="241"/>
        <v>0.84436701509872236</v>
      </c>
      <c r="AH458">
        <f t="shared" si="242"/>
        <v>0.84785133565621373</v>
      </c>
      <c r="AI458">
        <f t="shared" si="243"/>
        <v>0.76422764227642281</v>
      </c>
      <c r="AJ458">
        <f t="shared" si="244"/>
        <v>0.6538908246225319</v>
      </c>
      <c r="AK458">
        <f t="shared" si="245"/>
        <v>0.58188153310104529</v>
      </c>
      <c r="AL458">
        <f t="shared" si="246"/>
        <v>0.50058072009291521</v>
      </c>
      <c r="AM458">
        <f t="shared" si="247"/>
        <v>0.48780487804878048</v>
      </c>
      <c r="AN458">
        <f t="shared" si="248"/>
        <v>0.47038327526132406</v>
      </c>
      <c r="AO458">
        <f t="shared" si="249"/>
        <v>0.49825783972125437</v>
      </c>
      <c r="AP458">
        <f t="shared" si="250"/>
        <v>0.53542392566782815</v>
      </c>
      <c r="AQ458">
        <f t="shared" si="251"/>
        <v>0.58768873403019739</v>
      </c>
      <c r="AR458">
        <f t="shared" si="252"/>
        <v>0.670150987224158</v>
      </c>
      <c r="AS458">
        <f t="shared" si="253"/>
        <v>0.77235772357723576</v>
      </c>
      <c r="AT458">
        <f t="shared" si="254"/>
        <v>0.89663182346109171</v>
      </c>
      <c r="AU458">
        <f t="shared" si="255"/>
        <v>0.98490127758420443</v>
      </c>
      <c r="AV458">
        <f t="shared" si="256"/>
        <v>1</v>
      </c>
      <c r="AW458">
        <f t="shared" si="257"/>
        <v>0.9941927990708479</v>
      </c>
      <c r="AX458">
        <f t="shared" si="258"/>
        <v>0.98257839721254359</v>
      </c>
      <c r="AY458">
        <f t="shared" si="259"/>
        <v>0.96051103368176538</v>
      </c>
      <c r="AZ458">
        <f t="shared" si="260"/>
        <v>0.47038327526132406</v>
      </c>
      <c r="BA458" s="6" t="s">
        <v>39</v>
      </c>
      <c r="BB458" t="str" cm="1">
        <f t="array" ref="BB458">_xlfn.SWITCH(MONTH($AA458),3,"봄",4,"봄",5,"봄",6,"여름",7,"여름",8,"여름",9,"가을",10,"가을",11,"가을",12,"겨울",1,"겨울",2,"겨울")</f>
        <v>봄</v>
      </c>
      <c r="BD458" t="str">
        <f t="shared" si="261"/>
        <v>휴일</v>
      </c>
      <c r="BE458" s="6">
        <f>[1]ptemp!$F458</f>
        <v>4</v>
      </c>
      <c r="BF458">
        <f>[1]solar!$E458</f>
        <v>15</v>
      </c>
      <c r="BG458" t="str">
        <f t="shared" si="262"/>
        <v>0</v>
      </c>
      <c r="BH458" s="11"/>
      <c r="BI458">
        <f t="shared" si="263"/>
        <v>6</v>
      </c>
      <c r="BJ458">
        <f t="shared" si="264"/>
        <v>1</v>
      </c>
      <c r="BK458">
        <f t="shared" si="265"/>
        <v>1</v>
      </c>
      <c r="BL458">
        <f t="shared" si="266"/>
        <v>13</v>
      </c>
      <c r="BM458">
        <f t="shared" si="267"/>
        <v>21</v>
      </c>
      <c r="BN458" s="11">
        <v>6.4</v>
      </c>
      <c r="BO458">
        <f t="shared" si="268"/>
        <v>3</v>
      </c>
      <c r="CH458" t="s">
        <v>81</v>
      </c>
      <c r="CI458">
        <v>13</v>
      </c>
      <c r="CJ458">
        <v>19</v>
      </c>
    </row>
    <row r="459" spans="1:88" ht="15.6">
      <c r="A459" s="2">
        <v>20220403</v>
      </c>
      <c r="B459" s="2">
        <v>782</v>
      </c>
      <c r="C459" s="2">
        <v>753</v>
      </c>
      <c r="D459" s="2">
        <v>740</v>
      </c>
      <c r="E459" s="2">
        <v>737</v>
      </c>
      <c r="F459" s="2">
        <v>738</v>
      </c>
      <c r="G459" s="2">
        <v>751</v>
      </c>
      <c r="H459" s="2">
        <v>749</v>
      </c>
      <c r="I459" s="2">
        <v>610</v>
      </c>
      <c r="J459" s="2">
        <v>467</v>
      </c>
      <c r="K459" s="2">
        <v>428</v>
      </c>
      <c r="L459" s="2">
        <v>410</v>
      </c>
      <c r="M459" s="2">
        <v>400</v>
      </c>
      <c r="N459" s="2">
        <v>399</v>
      </c>
      <c r="O459" s="2">
        <v>414</v>
      </c>
      <c r="P459" s="2">
        <v>440</v>
      </c>
      <c r="Q459" s="2">
        <v>487</v>
      </c>
      <c r="R459" s="2">
        <v>564</v>
      </c>
      <c r="S459" s="2">
        <v>655</v>
      </c>
      <c r="T459" s="2">
        <v>753</v>
      </c>
      <c r="U459" s="2">
        <v>831</v>
      </c>
      <c r="V459" s="2">
        <v>847</v>
      </c>
      <c r="W459" s="2">
        <v>846</v>
      </c>
      <c r="X459" s="2">
        <v>831</v>
      </c>
      <c r="Y459" s="2">
        <v>810</v>
      </c>
      <c r="AA459" s="4">
        <v>44654</v>
      </c>
      <c r="AB459">
        <f t="shared" si="236"/>
        <v>0.92325855962219594</v>
      </c>
      <c r="AC459">
        <f t="shared" si="237"/>
        <v>0.88902007083825263</v>
      </c>
      <c r="AD459">
        <f t="shared" si="238"/>
        <v>0.87367178276269186</v>
      </c>
      <c r="AE459">
        <f t="shared" si="239"/>
        <v>0.87012987012987009</v>
      </c>
      <c r="AF459">
        <f t="shared" si="240"/>
        <v>0.87131050767414409</v>
      </c>
      <c r="AG459">
        <f t="shared" si="241"/>
        <v>0.88665879574970485</v>
      </c>
      <c r="AH459">
        <f t="shared" si="242"/>
        <v>0.88429752066115708</v>
      </c>
      <c r="AI459">
        <f t="shared" si="243"/>
        <v>0.72018890200708385</v>
      </c>
      <c r="AJ459">
        <f t="shared" si="244"/>
        <v>0.55135773317591497</v>
      </c>
      <c r="AK459">
        <f t="shared" si="245"/>
        <v>0.50531286894923255</v>
      </c>
      <c r="AL459">
        <f t="shared" si="246"/>
        <v>0.48406139315230223</v>
      </c>
      <c r="AM459">
        <f t="shared" si="247"/>
        <v>0.47225501770956319</v>
      </c>
      <c r="AN459">
        <f t="shared" si="248"/>
        <v>0.47107438016528924</v>
      </c>
      <c r="AO459">
        <f t="shared" si="249"/>
        <v>0.4887839433293979</v>
      </c>
      <c r="AP459">
        <f t="shared" si="250"/>
        <v>0.51948051948051943</v>
      </c>
      <c r="AQ459">
        <f t="shared" si="251"/>
        <v>0.57497048406139317</v>
      </c>
      <c r="AR459">
        <f t="shared" si="252"/>
        <v>0.66587957497048411</v>
      </c>
      <c r="AS459">
        <f t="shared" si="253"/>
        <v>0.77331759149940971</v>
      </c>
      <c r="AT459">
        <f t="shared" si="254"/>
        <v>0.88902007083825263</v>
      </c>
      <c r="AU459">
        <f t="shared" si="255"/>
        <v>0.98110979929161746</v>
      </c>
      <c r="AV459">
        <f t="shared" si="256"/>
        <v>1</v>
      </c>
      <c r="AW459">
        <f t="shared" si="257"/>
        <v>0.99881936245572611</v>
      </c>
      <c r="AX459">
        <f t="shared" si="258"/>
        <v>0.98110979929161746</v>
      </c>
      <c r="AY459">
        <f t="shared" si="259"/>
        <v>0.95631641086186536</v>
      </c>
      <c r="AZ459">
        <f t="shared" si="260"/>
        <v>0.47107438016528924</v>
      </c>
      <c r="BA459" s="8" t="s">
        <v>40</v>
      </c>
      <c r="BB459" t="str" cm="1">
        <f t="array" ref="BB459">_xlfn.SWITCH(MONTH($AA459),3,"봄",4,"봄",5,"봄",6,"여름",7,"여름",8,"여름",9,"가을",10,"가을",11,"가을",12,"겨울",1,"겨울",2,"겨울")</f>
        <v>봄</v>
      </c>
      <c r="BD459" t="str">
        <f t="shared" si="261"/>
        <v>휴일</v>
      </c>
      <c r="BE459" s="6">
        <f>[1]ptemp!$F459</f>
        <v>3</v>
      </c>
      <c r="BF459">
        <f>[1]solar!$E459</f>
        <v>15</v>
      </c>
      <c r="BG459" t="str">
        <f t="shared" si="262"/>
        <v>0</v>
      </c>
      <c r="BH459" s="11"/>
      <c r="BI459">
        <f t="shared" si="263"/>
        <v>7</v>
      </c>
      <c r="BJ459">
        <f t="shared" si="264"/>
        <v>2</v>
      </c>
      <c r="BK459">
        <f t="shared" si="265"/>
        <v>1</v>
      </c>
      <c r="BL459">
        <f t="shared" si="266"/>
        <v>13</v>
      </c>
      <c r="BM459">
        <f t="shared" si="267"/>
        <v>21</v>
      </c>
      <c r="BN459" s="11">
        <v>3.8</v>
      </c>
      <c r="BO459">
        <f t="shared" si="268"/>
        <v>3</v>
      </c>
      <c r="CH459" t="s">
        <v>81</v>
      </c>
      <c r="CI459">
        <v>13</v>
      </c>
      <c r="CJ459">
        <v>19</v>
      </c>
    </row>
    <row r="460" spans="1:88" ht="15.6">
      <c r="A460" s="2">
        <v>20220404</v>
      </c>
      <c r="B460" s="2">
        <v>769</v>
      </c>
      <c r="C460" s="2">
        <v>744</v>
      </c>
      <c r="D460" s="2">
        <v>730</v>
      </c>
      <c r="E460" s="2">
        <v>725</v>
      </c>
      <c r="F460" s="2">
        <v>729</v>
      </c>
      <c r="G460" s="2">
        <v>750</v>
      </c>
      <c r="H460" s="2">
        <v>761</v>
      </c>
      <c r="I460" s="2">
        <v>655</v>
      </c>
      <c r="J460" s="2">
        <v>543</v>
      </c>
      <c r="K460" s="2">
        <v>514</v>
      </c>
      <c r="L460" s="2">
        <v>500</v>
      </c>
      <c r="M460" s="2">
        <v>471</v>
      </c>
      <c r="N460" s="2">
        <v>418</v>
      </c>
      <c r="O460" s="2">
        <v>475</v>
      </c>
      <c r="P460" s="2">
        <v>517</v>
      </c>
      <c r="Q460" s="2">
        <v>558</v>
      </c>
      <c r="R460" s="2">
        <v>630</v>
      </c>
      <c r="S460" s="2">
        <v>705</v>
      </c>
      <c r="T460" s="2">
        <v>776</v>
      </c>
      <c r="U460" s="2">
        <v>850</v>
      </c>
      <c r="V460" s="2">
        <v>856</v>
      </c>
      <c r="W460" s="2">
        <v>849</v>
      </c>
      <c r="X460" s="2">
        <v>835</v>
      </c>
      <c r="Y460" s="2">
        <v>818</v>
      </c>
      <c r="AA460" s="4">
        <v>44655</v>
      </c>
      <c r="AB460">
        <f t="shared" si="236"/>
        <v>0.89836448598130836</v>
      </c>
      <c r="AC460">
        <f t="shared" si="237"/>
        <v>0.86915887850467288</v>
      </c>
      <c r="AD460">
        <f t="shared" si="238"/>
        <v>0.85280373831775702</v>
      </c>
      <c r="AE460">
        <f t="shared" si="239"/>
        <v>0.8469626168224299</v>
      </c>
      <c r="AF460">
        <f t="shared" si="240"/>
        <v>0.85163551401869164</v>
      </c>
      <c r="AG460">
        <f t="shared" si="241"/>
        <v>0.87616822429906538</v>
      </c>
      <c r="AH460">
        <f t="shared" si="242"/>
        <v>0.88901869158878499</v>
      </c>
      <c r="AI460">
        <f t="shared" si="243"/>
        <v>0.76518691588785048</v>
      </c>
      <c r="AJ460">
        <f t="shared" si="244"/>
        <v>0.63434579439252337</v>
      </c>
      <c r="AK460">
        <f t="shared" si="245"/>
        <v>0.60046728971962615</v>
      </c>
      <c r="AL460">
        <f t="shared" si="246"/>
        <v>0.58411214953271029</v>
      </c>
      <c r="AM460">
        <f t="shared" si="247"/>
        <v>0.55023364485981308</v>
      </c>
      <c r="AN460">
        <f t="shared" si="248"/>
        <v>0.48831775700934582</v>
      </c>
      <c r="AO460">
        <f t="shared" si="249"/>
        <v>0.55490654205607481</v>
      </c>
      <c r="AP460">
        <f t="shared" si="250"/>
        <v>0.6039719626168224</v>
      </c>
      <c r="AQ460">
        <f t="shared" si="251"/>
        <v>0.65186915887850472</v>
      </c>
      <c r="AR460">
        <f t="shared" si="252"/>
        <v>0.73598130841121501</v>
      </c>
      <c r="AS460">
        <f t="shared" si="253"/>
        <v>0.82359813084112155</v>
      </c>
      <c r="AT460">
        <f t="shared" si="254"/>
        <v>0.90654205607476634</v>
      </c>
      <c r="AU460">
        <f t="shared" si="255"/>
        <v>0.9929906542056075</v>
      </c>
      <c r="AV460">
        <f t="shared" si="256"/>
        <v>1</v>
      </c>
      <c r="AW460">
        <f t="shared" si="257"/>
        <v>0.99182242990654201</v>
      </c>
      <c r="AX460">
        <f t="shared" si="258"/>
        <v>0.97546728971962615</v>
      </c>
      <c r="AY460">
        <f t="shared" si="259"/>
        <v>0.95560747663551404</v>
      </c>
      <c r="AZ460">
        <f t="shared" si="260"/>
        <v>0.48831775700934582</v>
      </c>
      <c r="BA460" s="9" t="s">
        <v>34</v>
      </c>
      <c r="BB460" t="str" cm="1">
        <f t="array" ref="BB460">_xlfn.SWITCH(MONTH($AA460),3,"봄",4,"봄",5,"봄",6,"여름",7,"여름",8,"여름",9,"가을",10,"가을",11,"가을",12,"겨울",1,"겨울",2,"겨울")</f>
        <v>봄</v>
      </c>
      <c r="BD460" t="str">
        <f t="shared" si="261"/>
        <v/>
      </c>
      <c r="BE460" s="6">
        <f>[1]ptemp!$F460</f>
        <v>3</v>
      </c>
      <c r="BF460">
        <f>[1]solar!$E460</f>
        <v>15</v>
      </c>
      <c r="BG460" t="str">
        <f t="shared" si="262"/>
        <v>0</v>
      </c>
      <c r="BH460" s="11"/>
      <c r="BI460">
        <f t="shared" si="263"/>
        <v>1</v>
      </c>
      <c r="BJ460">
        <f t="shared" si="264"/>
        <v>0</v>
      </c>
      <c r="BK460">
        <f t="shared" si="265"/>
        <v>1</v>
      </c>
      <c r="BL460">
        <f t="shared" si="266"/>
        <v>13</v>
      </c>
      <c r="BM460">
        <f t="shared" si="267"/>
        <v>21</v>
      </c>
      <c r="BN460" s="11">
        <v>5</v>
      </c>
      <c r="BO460">
        <f t="shared" si="268"/>
        <v>3</v>
      </c>
      <c r="CH460" t="s">
        <v>81</v>
      </c>
      <c r="CI460">
        <v>4</v>
      </c>
      <c r="CJ460">
        <v>19</v>
      </c>
    </row>
    <row r="461" spans="1:88" ht="15.6">
      <c r="A461" s="2">
        <v>20220405</v>
      </c>
      <c r="B461" s="2">
        <v>770</v>
      </c>
      <c r="C461" s="2">
        <v>743</v>
      </c>
      <c r="D461" s="2">
        <v>723</v>
      </c>
      <c r="E461" s="2">
        <v>713</v>
      </c>
      <c r="F461" s="2">
        <v>717</v>
      </c>
      <c r="G461" s="2">
        <v>753</v>
      </c>
      <c r="H461" s="2">
        <v>757</v>
      </c>
      <c r="I461" s="2">
        <v>649</v>
      </c>
      <c r="J461" s="2">
        <v>552</v>
      </c>
      <c r="K461" s="2">
        <v>538</v>
      </c>
      <c r="L461" s="2">
        <v>517</v>
      </c>
      <c r="M461" s="2">
        <v>589</v>
      </c>
      <c r="N461" s="2">
        <v>602</v>
      </c>
      <c r="O461" s="2">
        <v>562</v>
      </c>
      <c r="P461" s="2">
        <v>516</v>
      </c>
      <c r="Q461" s="2">
        <v>718</v>
      </c>
      <c r="R461" s="2">
        <v>668</v>
      </c>
      <c r="S461" s="2">
        <v>705</v>
      </c>
      <c r="T461" s="2">
        <v>786</v>
      </c>
      <c r="U461" s="2">
        <v>832</v>
      </c>
      <c r="V461" s="2">
        <v>825</v>
      </c>
      <c r="W461" s="2">
        <v>809</v>
      </c>
      <c r="X461" s="2">
        <v>800</v>
      </c>
      <c r="Y461" s="2">
        <v>796</v>
      </c>
      <c r="AA461" s="4">
        <v>44656</v>
      </c>
      <c r="AB461">
        <f t="shared" si="236"/>
        <v>0.92548076923076927</v>
      </c>
      <c r="AC461">
        <f t="shared" si="237"/>
        <v>0.89302884615384615</v>
      </c>
      <c r="AD461">
        <f t="shared" si="238"/>
        <v>0.86899038461538458</v>
      </c>
      <c r="AE461">
        <f t="shared" si="239"/>
        <v>0.85697115384615385</v>
      </c>
      <c r="AF461">
        <f t="shared" si="240"/>
        <v>0.86177884615384615</v>
      </c>
      <c r="AG461">
        <f t="shared" si="241"/>
        <v>0.90504807692307687</v>
      </c>
      <c r="AH461">
        <f t="shared" si="242"/>
        <v>0.90985576923076927</v>
      </c>
      <c r="AI461">
        <f t="shared" si="243"/>
        <v>0.78004807692307687</v>
      </c>
      <c r="AJ461">
        <f t="shared" si="244"/>
        <v>0.66346153846153844</v>
      </c>
      <c r="AK461">
        <f t="shared" si="245"/>
        <v>0.64663461538461542</v>
      </c>
      <c r="AL461">
        <f t="shared" si="246"/>
        <v>0.62139423076923073</v>
      </c>
      <c r="AM461">
        <f t="shared" si="247"/>
        <v>0.70793269230769229</v>
      </c>
      <c r="AN461">
        <f t="shared" si="248"/>
        <v>0.72355769230769229</v>
      </c>
      <c r="AO461">
        <f t="shared" si="249"/>
        <v>0.67548076923076927</v>
      </c>
      <c r="AP461">
        <f t="shared" si="250"/>
        <v>0.62019230769230771</v>
      </c>
      <c r="AQ461">
        <f t="shared" si="251"/>
        <v>0.86298076923076927</v>
      </c>
      <c r="AR461">
        <f t="shared" si="252"/>
        <v>0.80288461538461542</v>
      </c>
      <c r="AS461">
        <f t="shared" si="253"/>
        <v>0.84735576923076927</v>
      </c>
      <c r="AT461">
        <f t="shared" si="254"/>
        <v>0.94471153846153844</v>
      </c>
      <c r="AU461">
        <f t="shared" si="255"/>
        <v>1</v>
      </c>
      <c r="AV461">
        <f t="shared" si="256"/>
        <v>0.99158653846153844</v>
      </c>
      <c r="AW461">
        <f t="shared" si="257"/>
        <v>0.97235576923076927</v>
      </c>
      <c r="AX461">
        <f t="shared" si="258"/>
        <v>0.96153846153846156</v>
      </c>
      <c r="AY461">
        <f t="shared" si="259"/>
        <v>0.95673076923076927</v>
      </c>
      <c r="AZ461">
        <f t="shared" si="260"/>
        <v>0.62019230769230771</v>
      </c>
      <c r="BA461" s="6" t="s">
        <v>35</v>
      </c>
      <c r="BB461" t="str" cm="1">
        <f t="array" ref="BB461">_xlfn.SWITCH(MONTH($AA461),3,"봄",4,"봄",5,"봄",6,"여름",7,"여름",8,"여름",9,"가을",10,"가을",11,"가을",12,"겨울",1,"겨울",2,"겨울")</f>
        <v>봄</v>
      </c>
      <c r="BD461" t="str">
        <f t="shared" si="261"/>
        <v/>
      </c>
      <c r="BE461" s="6">
        <f>[1]ptemp!$F461</f>
        <v>4</v>
      </c>
      <c r="BF461">
        <f>[1]solar!$E461</f>
        <v>12</v>
      </c>
      <c r="BG461" t="str">
        <f t="shared" si="262"/>
        <v>0</v>
      </c>
      <c r="BH461" s="11"/>
      <c r="BI461">
        <f t="shared" si="263"/>
        <v>2</v>
      </c>
      <c r="BJ461">
        <f t="shared" si="264"/>
        <v>0</v>
      </c>
      <c r="BK461">
        <f t="shared" si="265"/>
        <v>1</v>
      </c>
      <c r="BL461">
        <f t="shared" si="266"/>
        <v>15</v>
      </c>
      <c r="BM461">
        <f t="shared" si="267"/>
        <v>20</v>
      </c>
      <c r="BN461" s="11">
        <v>6.2</v>
      </c>
      <c r="BO461">
        <f t="shared" si="268"/>
        <v>3</v>
      </c>
      <c r="CH461" t="s">
        <v>81</v>
      </c>
      <c r="CI461">
        <v>4</v>
      </c>
      <c r="CJ461">
        <v>19</v>
      </c>
    </row>
    <row r="462" spans="1:88" ht="15.6">
      <c r="A462" s="2">
        <v>20220406</v>
      </c>
      <c r="B462" s="2">
        <v>758</v>
      </c>
      <c r="C462" s="2">
        <v>731</v>
      </c>
      <c r="D462" s="2">
        <v>716</v>
      </c>
      <c r="E462" s="2">
        <v>711</v>
      </c>
      <c r="F462" s="2">
        <v>714</v>
      </c>
      <c r="G462" s="2">
        <v>733</v>
      </c>
      <c r="H462" s="2">
        <v>751</v>
      </c>
      <c r="I462" s="2">
        <v>640</v>
      </c>
      <c r="J462" s="2">
        <v>540</v>
      </c>
      <c r="K462" s="2">
        <v>505</v>
      </c>
      <c r="L462" s="2">
        <v>497</v>
      </c>
      <c r="M462" s="2">
        <v>471</v>
      </c>
      <c r="N462" s="2">
        <v>459</v>
      </c>
      <c r="O462" s="2">
        <v>479</v>
      </c>
      <c r="P462" s="3">
        <v>470</v>
      </c>
      <c r="Q462" s="3">
        <v>500</v>
      </c>
      <c r="R462" s="3">
        <v>560</v>
      </c>
      <c r="S462" s="3">
        <v>620</v>
      </c>
      <c r="T462" s="3">
        <v>710</v>
      </c>
      <c r="U462" s="3">
        <v>800</v>
      </c>
      <c r="V462" s="3">
        <v>810</v>
      </c>
      <c r="W462" s="3">
        <v>800</v>
      </c>
      <c r="X462" s="3">
        <v>780</v>
      </c>
      <c r="Y462" s="2">
        <v>773</v>
      </c>
      <c r="AA462" s="4">
        <v>44657</v>
      </c>
      <c r="AB462">
        <f t="shared" si="236"/>
        <v>0.93580246913580245</v>
      </c>
      <c r="AC462">
        <f t="shared" si="237"/>
        <v>0.90246913580246912</v>
      </c>
      <c r="AD462">
        <f t="shared" si="238"/>
        <v>0.88395061728395063</v>
      </c>
      <c r="AE462">
        <f t="shared" si="239"/>
        <v>0.87777777777777777</v>
      </c>
      <c r="AF462">
        <f t="shared" si="240"/>
        <v>0.88148148148148153</v>
      </c>
      <c r="AG462">
        <f t="shared" si="241"/>
        <v>0.90493827160493823</v>
      </c>
      <c r="AH462">
        <f t="shared" si="242"/>
        <v>0.92716049382716048</v>
      </c>
      <c r="AI462">
        <f t="shared" si="243"/>
        <v>0.79012345679012341</v>
      </c>
      <c r="AJ462">
        <f t="shared" si="244"/>
        <v>0.66666666666666663</v>
      </c>
      <c r="AK462">
        <f t="shared" si="245"/>
        <v>0.62345679012345678</v>
      </c>
      <c r="AL462">
        <f t="shared" si="246"/>
        <v>0.61358024691358026</v>
      </c>
      <c r="AM462">
        <f t="shared" si="247"/>
        <v>0.58148148148148149</v>
      </c>
      <c r="AN462">
        <f t="shared" si="248"/>
        <v>0.56666666666666665</v>
      </c>
      <c r="AO462">
        <f t="shared" si="249"/>
        <v>0.59135802469135801</v>
      </c>
      <c r="AP462">
        <f t="shared" si="250"/>
        <v>0.58024691358024694</v>
      </c>
      <c r="AQ462">
        <f t="shared" si="251"/>
        <v>0.61728395061728392</v>
      </c>
      <c r="AR462">
        <f t="shared" si="252"/>
        <v>0.69135802469135799</v>
      </c>
      <c r="AS462">
        <f t="shared" si="253"/>
        <v>0.76543209876543206</v>
      </c>
      <c r="AT462">
        <f t="shared" si="254"/>
        <v>0.87654320987654322</v>
      </c>
      <c r="AU462">
        <f t="shared" si="255"/>
        <v>0.98765432098765427</v>
      </c>
      <c r="AV462">
        <f t="shared" si="256"/>
        <v>1</v>
      </c>
      <c r="AW462">
        <f t="shared" si="257"/>
        <v>0.98765432098765427</v>
      </c>
      <c r="AX462">
        <f t="shared" si="258"/>
        <v>0.96296296296296291</v>
      </c>
      <c r="AY462">
        <f t="shared" si="259"/>
        <v>0.95432098765432094</v>
      </c>
      <c r="AZ462">
        <f t="shared" si="260"/>
        <v>0.56666666666666665</v>
      </c>
      <c r="BA462" s="8" t="s">
        <v>36</v>
      </c>
      <c r="BB462" t="str" cm="1">
        <f t="array" ref="BB462">_xlfn.SWITCH(MONTH($AA462),3,"봄",4,"봄",5,"봄",6,"여름",7,"여름",8,"여름",9,"가을",10,"가을",11,"가을",12,"겨울",1,"겨울",2,"겨울")</f>
        <v>봄</v>
      </c>
      <c r="BD462" t="str">
        <f t="shared" si="261"/>
        <v/>
      </c>
      <c r="BE462" s="6">
        <f>[1]ptemp!$F462</f>
        <v>5</v>
      </c>
      <c r="BF462">
        <f>[1]solar!$E462</f>
        <v>15</v>
      </c>
      <c r="BG462" t="str">
        <f t="shared" si="262"/>
        <v>0</v>
      </c>
      <c r="BH462" s="11"/>
      <c r="BI462">
        <f t="shared" si="263"/>
        <v>3</v>
      </c>
      <c r="BJ462">
        <f t="shared" si="264"/>
        <v>0</v>
      </c>
      <c r="BK462">
        <f t="shared" si="265"/>
        <v>1</v>
      </c>
      <c r="BL462">
        <f t="shared" si="266"/>
        <v>13</v>
      </c>
      <c r="BM462">
        <f t="shared" si="267"/>
        <v>21</v>
      </c>
      <c r="BN462" s="11">
        <v>8.6</v>
      </c>
      <c r="BO462">
        <f t="shared" si="268"/>
        <v>4</v>
      </c>
      <c r="CH462" t="s">
        <v>81</v>
      </c>
      <c r="CI462">
        <v>11</v>
      </c>
      <c r="CJ462">
        <v>19</v>
      </c>
    </row>
    <row r="463" spans="1:88" ht="15.6">
      <c r="A463" s="2">
        <v>20220407</v>
      </c>
      <c r="B463" s="2">
        <v>747</v>
      </c>
      <c r="C463" s="2">
        <v>715</v>
      </c>
      <c r="D463" s="2">
        <v>697</v>
      </c>
      <c r="E463" s="2">
        <v>691</v>
      </c>
      <c r="F463" s="2">
        <v>696</v>
      </c>
      <c r="G463" s="2">
        <v>716</v>
      </c>
      <c r="H463" s="2">
        <v>729</v>
      </c>
      <c r="I463" s="2">
        <v>680</v>
      </c>
      <c r="J463" s="2">
        <v>593</v>
      </c>
      <c r="K463" s="2">
        <v>558</v>
      </c>
      <c r="L463" s="2">
        <v>506</v>
      </c>
      <c r="M463" s="2">
        <v>479</v>
      </c>
      <c r="N463" s="2">
        <v>469</v>
      </c>
      <c r="O463" s="2">
        <v>485</v>
      </c>
      <c r="P463" s="2">
        <v>517</v>
      </c>
      <c r="Q463" s="2">
        <v>569</v>
      </c>
      <c r="R463" s="2">
        <v>624</v>
      </c>
      <c r="S463" s="2">
        <v>696</v>
      </c>
      <c r="T463" s="2">
        <v>753</v>
      </c>
      <c r="U463" s="2">
        <v>809</v>
      </c>
      <c r="V463" s="2">
        <v>817</v>
      </c>
      <c r="W463" s="2">
        <v>812</v>
      </c>
      <c r="X463" s="2">
        <v>800</v>
      </c>
      <c r="Y463" s="2">
        <v>785</v>
      </c>
      <c r="AA463" s="4">
        <v>44658</v>
      </c>
      <c r="AB463">
        <f t="shared" si="236"/>
        <v>0.9143206854345165</v>
      </c>
      <c r="AC463">
        <f t="shared" si="237"/>
        <v>0.87515299877600983</v>
      </c>
      <c r="AD463">
        <f t="shared" si="238"/>
        <v>0.85312117503059981</v>
      </c>
      <c r="AE463">
        <f t="shared" si="239"/>
        <v>0.84577723378212977</v>
      </c>
      <c r="AF463">
        <f t="shared" si="240"/>
        <v>0.85189718482252141</v>
      </c>
      <c r="AG463">
        <f t="shared" si="241"/>
        <v>0.87637698898408811</v>
      </c>
      <c r="AH463">
        <f t="shared" si="242"/>
        <v>0.89228886168910648</v>
      </c>
      <c r="AI463">
        <f t="shared" si="243"/>
        <v>0.83231334149326808</v>
      </c>
      <c r="AJ463">
        <f t="shared" si="244"/>
        <v>0.72582619339045285</v>
      </c>
      <c r="AK463">
        <f t="shared" si="245"/>
        <v>0.6829865361077111</v>
      </c>
      <c r="AL463">
        <f t="shared" si="246"/>
        <v>0.61933904528763772</v>
      </c>
      <c r="AM463">
        <f t="shared" si="247"/>
        <v>0.5862913096695227</v>
      </c>
      <c r="AN463">
        <f t="shared" si="248"/>
        <v>0.57405140758873929</v>
      </c>
      <c r="AO463">
        <f t="shared" si="249"/>
        <v>0.59363525091799263</v>
      </c>
      <c r="AP463">
        <f t="shared" si="250"/>
        <v>0.63280293757649941</v>
      </c>
      <c r="AQ463">
        <f t="shared" si="251"/>
        <v>0.69645042839657278</v>
      </c>
      <c r="AR463">
        <f t="shared" si="252"/>
        <v>0.76376988984088123</v>
      </c>
      <c r="AS463">
        <f t="shared" si="253"/>
        <v>0.85189718482252141</v>
      </c>
      <c r="AT463">
        <f t="shared" si="254"/>
        <v>0.92166462668298654</v>
      </c>
      <c r="AU463">
        <f t="shared" si="255"/>
        <v>0.99020807833537328</v>
      </c>
      <c r="AV463">
        <f t="shared" si="256"/>
        <v>1</v>
      </c>
      <c r="AW463">
        <f t="shared" si="257"/>
        <v>0.99388004895960835</v>
      </c>
      <c r="AX463">
        <f t="shared" si="258"/>
        <v>0.97919216646266827</v>
      </c>
      <c r="AY463">
        <f t="shared" si="259"/>
        <v>0.96083231334149322</v>
      </c>
      <c r="AZ463">
        <f t="shared" si="260"/>
        <v>0.57405140758873929</v>
      </c>
      <c r="BA463" s="9" t="s">
        <v>37</v>
      </c>
      <c r="BB463" t="str" cm="1">
        <f t="array" ref="BB463">_xlfn.SWITCH(MONTH($AA463),3,"봄",4,"봄",5,"봄",6,"여름",7,"여름",8,"여름",9,"가을",10,"가을",11,"가을",12,"겨울",1,"겨울",2,"겨울")</f>
        <v>봄</v>
      </c>
      <c r="BD463" t="str">
        <f t="shared" si="261"/>
        <v/>
      </c>
      <c r="BE463" s="6">
        <f>[1]ptemp!$F463</f>
        <v>5</v>
      </c>
      <c r="BF463">
        <f>[1]solar!$E463</f>
        <v>14</v>
      </c>
      <c r="BG463" t="str">
        <f t="shared" si="262"/>
        <v>0</v>
      </c>
      <c r="BH463" s="11"/>
      <c r="BI463">
        <f t="shared" si="263"/>
        <v>4</v>
      </c>
      <c r="BJ463">
        <f t="shared" si="264"/>
        <v>0</v>
      </c>
      <c r="BK463">
        <f t="shared" si="265"/>
        <v>1</v>
      </c>
      <c r="BL463">
        <f t="shared" si="266"/>
        <v>13</v>
      </c>
      <c r="BM463">
        <f t="shared" si="267"/>
        <v>21</v>
      </c>
      <c r="BN463" s="11">
        <v>9.6999999999999993</v>
      </c>
      <c r="BO463">
        <f t="shared" si="268"/>
        <v>4</v>
      </c>
      <c r="CH463" t="s">
        <v>81</v>
      </c>
      <c r="CI463">
        <v>12</v>
      </c>
      <c r="CJ463">
        <v>19</v>
      </c>
    </row>
    <row r="464" spans="1:88" ht="15.6">
      <c r="A464" s="2">
        <v>20220408</v>
      </c>
      <c r="B464" s="2">
        <v>743</v>
      </c>
      <c r="C464" s="2">
        <v>716</v>
      </c>
      <c r="D464" s="2">
        <v>699</v>
      </c>
      <c r="E464" s="2">
        <v>695</v>
      </c>
      <c r="F464" s="2">
        <v>703</v>
      </c>
      <c r="G464" s="2">
        <v>723</v>
      </c>
      <c r="H464" s="2">
        <v>730</v>
      </c>
      <c r="I464" s="2">
        <v>619</v>
      </c>
      <c r="J464" s="2">
        <v>531</v>
      </c>
      <c r="K464" s="2">
        <v>504</v>
      </c>
      <c r="L464" s="2">
        <v>486</v>
      </c>
      <c r="M464" s="2">
        <v>472</v>
      </c>
      <c r="N464" s="2">
        <v>467</v>
      </c>
      <c r="O464" s="2">
        <v>479</v>
      </c>
      <c r="P464" s="2">
        <v>506</v>
      </c>
      <c r="Q464" s="2">
        <v>554</v>
      </c>
      <c r="R464" s="2">
        <v>624</v>
      </c>
      <c r="S464" s="2">
        <v>693</v>
      </c>
      <c r="T464" s="2">
        <v>737</v>
      </c>
      <c r="U464" s="2">
        <v>799</v>
      </c>
      <c r="V464" s="2">
        <v>815</v>
      </c>
      <c r="W464" s="2">
        <v>811</v>
      </c>
      <c r="X464" s="2">
        <v>791</v>
      </c>
      <c r="Y464" s="2">
        <v>779</v>
      </c>
      <c r="AA464" s="4">
        <v>44659</v>
      </c>
      <c r="AB464">
        <f t="shared" si="236"/>
        <v>0.91165644171779137</v>
      </c>
      <c r="AC464">
        <f t="shared" si="237"/>
        <v>0.87852760736196323</v>
      </c>
      <c r="AD464">
        <f t="shared" si="238"/>
        <v>0.85766871165644176</v>
      </c>
      <c r="AE464">
        <f t="shared" si="239"/>
        <v>0.85276073619631898</v>
      </c>
      <c r="AF464">
        <f t="shared" si="240"/>
        <v>0.86257668711656443</v>
      </c>
      <c r="AG464">
        <f t="shared" si="241"/>
        <v>0.8871165644171779</v>
      </c>
      <c r="AH464">
        <f t="shared" si="242"/>
        <v>0.89570552147239269</v>
      </c>
      <c r="AI464">
        <f t="shared" si="243"/>
        <v>0.75950920245398768</v>
      </c>
      <c r="AJ464">
        <f t="shared" si="244"/>
        <v>0.65153374233128836</v>
      </c>
      <c r="AK464">
        <f t="shared" si="245"/>
        <v>0.61840490797546011</v>
      </c>
      <c r="AL464">
        <f t="shared" si="246"/>
        <v>0.59631901840490797</v>
      </c>
      <c r="AM464">
        <f t="shared" si="247"/>
        <v>0.57914110429447851</v>
      </c>
      <c r="AN464">
        <f t="shared" si="248"/>
        <v>0.57300613496932518</v>
      </c>
      <c r="AO464">
        <f t="shared" si="249"/>
        <v>0.5877300613496933</v>
      </c>
      <c r="AP464">
        <f t="shared" si="250"/>
        <v>0.62085889570552144</v>
      </c>
      <c r="AQ464">
        <f t="shared" si="251"/>
        <v>0.67975460122699383</v>
      </c>
      <c r="AR464">
        <f t="shared" si="252"/>
        <v>0.76564417177914113</v>
      </c>
      <c r="AS464">
        <f t="shared" si="253"/>
        <v>0.85030674846625764</v>
      </c>
      <c r="AT464">
        <f t="shared" si="254"/>
        <v>0.90429447852760736</v>
      </c>
      <c r="AU464">
        <f t="shared" si="255"/>
        <v>0.9803680981595092</v>
      </c>
      <c r="AV464">
        <f t="shared" si="256"/>
        <v>1</v>
      </c>
      <c r="AW464">
        <f t="shared" si="257"/>
        <v>0.99509202453987733</v>
      </c>
      <c r="AX464">
        <f t="shared" si="258"/>
        <v>0.97055214723926375</v>
      </c>
      <c r="AY464">
        <f t="shared" si="259"/>
        <v>0.95582822085889574</v>
      </c>
      <c r="AZ464">
        <f t="shared" si="260"/>
        <v>0.57300613496932518</v>
      </c>
      <c r="BA464" s="6" t="s">
        <v>38</v>
      </c>
      <c r="BB464" t="str" cm="1">
        <f t="array" ref="BB464">_xlfn.SWITCH(MONTH($AA464),3,"봄",4,"봄",5,"봄",6,"여름",7,"여름",8,"여름",9,"가을",10,"가을",11,"가을",12,"겨울",1,"겨울",2,"겨울")</f>
        <v>봄</v>
      </c>
      <c r="BD464" t="str">
        <f t="shared" si="261"/>
        <v/>
      </c>
      <c r="BE464" s="6">
        <f>[1]ptemp!$F464</f>
        <v>5</v>
      </c>
      <c r="BF464">
        <f>[1]solar!$E464</f>
        <v>15</v>
      </c>
      <c r="BG464" t="str">
        <f t="shared" si="262"/>
        <v>0</v>
      </c>
      <c r="BH464" s="11"/>
      <c r="BI464">
        <f t="shared" si="263"/>
        <v>5</v>
      </c>
      <c r="BJ464">
        <f t="shared" si="264"/>
        <v>0</v>
      </c>
      <c r="BK464">
        <f t="shared" si="265"/>
        <v>1</v>
      </c>
      <c r="BL464">
        <f t="shared" si="266"/>
        <v>13</v>
      </c>
      <c r="BM464">
        <f t="shared" si="267"/>
        <v>21</v>
      </c>
      <c r="BN464" s="11">
        <v>8.9</v>
      </c>
      <c r="BO464">
        <f t="shared" si="268"/>
        <v>4</v>
      </c>
      <c r="CH464" t="s">
        <v>81</v>
      </c>
      <c r="CI464">
        <v>14</v>
      </c>
      <c r="CJ464">
        <v>18</v>
      </c>
    </row>
    <row r="465" spans="1:88" ht="15.6">
      <c r="A465" s="2">
        <v>20220409</v>
      </c>
      <c r="B465" s="2">
        <v>737</v>
      </c>
      <c r="C465" s="2">
        <v>705</v>
      </c>
      <c r="D465" s="2">
        <v>690</v>
      </c>
      <c r="E465" s="2">
        <v>680</v>
      </c>
      <c r="F465" s="2">
        <v>680</v>
      </c>
      <c r="G465" s="2">
        <v>693</v>
      </c>
      <c r="H465" s="2">
        <v>684</v>
      </c>
      <c r="I465" s="2">
        <v>560</v>
      </c>
      <c r="J465" s="2">
        <v>480</v>
      </c>
      <c r="K465" s="2">
        <v>445</v>
      </c>
      <c r="L465" s="2">
        <v>449</v>
      </c>
      <c r="M465" s="2">
        <v>465</v>
      </c>
      <c r="N465" s="2">
        <v>482</v>
      </c>
      <c r="O465" s="2">
        <v>498</v>
      </c>
      <c r="P465" s="2">
        <v>519</v>
      </c>
      <c r="Q465" s="2">
        <v>536</v>
      </c>
      <c r="R465" s="2">
        <v>578</v>
      </c>
      <c r="S465" s="2">
        <v>661</v>
      </c>
      <c r="T465" s="2">
        <v>717</v>
      </c>
      <c r="U465" s="2">
        <v>771</v>
      </c>
      <c r="V465" s="2">
        <v>795</v>
      </c>
      <c r="W465" s="2">
        <v>795</v>
      </c>
      <c r="X465" s="2">
        <v>786</v>
      </c>
      <c r="Y465" s="2">
        <v>768</v>
      </c>
      <c r="AA465" s="4">
        <v>44660</v>
      </c>
      <c r="AB465">
        <f t="shared" si="236"/>
        <v>0.92704402515723272</v>
      </c>
      <c r="AC465">
        <f t="shared" si="237"/>
        <v>0.8867924528301887</v>
      </c>
      <c r="AD465">
        <f t="shared" si="238"/>
        <v>0.86792452830188682</v>
      </c>
      <c r="AE465">
        <f t="shared" si="239"/>
        <v>0.85534591194968557</v>
      </c>
      <c r="AF465">
        <f t="shared" si="240"/>
        <v>0.85534591194968557</v>
      </c>
      <c r="AG465">
        <f t="shared" si="241"/>
        <v>0.8716981132075472</v>
      </c>
      <c r="AH465">
        <f t="shared" si="242"/>
        <v>0.86037735849056607</v>
      </c>
      <c r="AI465">
        <f t="shared" si="243"/>
        <v>0.70440251572327039</v>
      </c>
      <c r="AJ465">
        <f t="shared" si="244"/>
        <v>0.60377358490566035</v>
      </c>
      <c r="AK465">
        <f t="shared" si="245"/>
        <v>0.55974842767295596</v>
      </c>
      <c r="AL465">
        <f t="shared" si="246"/>
        <v>0.56477987421383646</v>
      </c>
      <c r="AM465">
        <f t="shared" si="247"/>
        <v>0.58490566037735847</v>
      </c>
      <c r="AN465">
        <f t="shared" si="248"/>
        <v>0.60628930817610061</v>
      </c>
      <c r="AO465">
        <f t="shared" si="249"/>
        <v>0.62641509433962261</v>
      </c>
      <c r="AP465">
        <f t="shared" si="250"/>
        <v>0.65283018867924525</v>
      </c>
      <c r="AQ465">
        <f t="shared" si="251"/>
        <v>0.67421383647798738</v>
      </c>
      <c r="AR465">
        <f t="shared" si="252"/>
        <v>0.72704402515723265</v>
      </c>
      <c r="AS465">
        <f t="shared" si="253"/>
        <v>0.83144654088050318</v>
      </c>
      <c r="AT465">
        <f t="shared" si="254"/>
        <v>0.90188679245283021</v>
      </c>
      <c r="AU465">
        <f t="shared" si="255"/>
        <v>0.96981132075471699</v>
      </c>
      <c r="AV465">
        <f t="shared" si="256"/>
        <v>1</v>
      </c>
      <c r="AW465">
        <f t="shared" si="257"/>
        <v>1</v>
      </c>
      <c r="AX465">
        <f t="shared" si="258"/>
        <v>0.98867924528301887</v>
      </c>
      <c r="AY465">
        <f t="shared" si="259"/>
        <v>0.96603773584905661</v>
      </c>
      <c r="AZ465">
        <f t="shared" si="260"/>
        <v>0.55974842767295596</v>
      </c>
      <c r="BA465" s="8" t="s">
        <v>39</v>
      </c>
      <c r="BB465" t="str" cm="1">
        <f t="array" ref="BB465">_xlfn.SWITCH(MONTH($AA465),3,"봄",4,"봄",5,"봄",6,"여름",7,"여름",8,"여름",9,"가을",10,"가을",11,"가을",12,"겨울",1,"겨울",2,"겨울")</f>
        <v>봄</v>
      </c>
      <c r="BD465" t="str">
        <f t="shared" si="261"/>
        <v>휴일</v>
      </c>
      <c r="BE465" s="6">
        <f>[1]ptemp!$F465</f>
        <v>6</v>
      </c>
      <c r="BF465">
        <f>[1]solar!$E465</f>
        <v>15</v>
      </c>
      <c r="BG465" t="str">
        <f t="shared" si="262"/>
        <v>0</v>
      </c>
      <c r="BH465" s="11"/>
      <c r="BI465">
        <f t="shared" si="263"/>
        <v>6</v>
      </c>
      <c r="BJ465">
        <f t="shared" si="264"/>
        <v>1</v>
      </c>
      <c r="BK465">
        <f t="shared" si="265"/>
        <v>1</v>
      </c>
      <c r="BL465">
        <f t="shared" si="266"/>
        <v>10</v>
      </c>
      <c r="BM465">
        <f t="shared" si="267"/>
        <v>21</v>
      </c>
      <c r="BN465" s="11">
        <v>11.7</v>
      </c>
      <c r="BO465">
        <f t="shared" si="268"/>
        <v>5</v>
      </c>
      <c r="CH465" t="s">
        <v>81</v>
      </c>
      <c r="CI465">
        <v>11</v>
      </c>
      <c r="CJ465">
        <v>19</v>
      </c>
    </row>
    <row r="466" spans="1:88" ht="15.6">
      <c r="A466" s="2">
        <v>20220410</v>
      </c>
      <c r="B466" s="2">
        <v>719</v>
      </c>
      <c r="C466" s="2">
        <v>685</v>
      </c>
      <c r="D466" s="2">
        <v>662</v>
      </c>
      <c r="E466" s="2">
        <v>651</v>
      </c>
      <c r="F466" s="2">
        <v>650</v>
      </c>
      <c r="G466" s="2">
        <v>656</v>
      </c>
      <c r="H466" s="2">
        <v>630</v>
      </c>
      <c r="I466" s="2">
        <v>547</v>
      </c>
      <c r="J466" s="2">
        <v>481</v>
      </c>
      <c r="K466" s="2">
        <v>487</v>
      </c>
      <c r="L466" s="2">
        <v>452</v>
      </c>
      <c r="M466" s="2">
        <v>453</v>
      </c>
      <c r="N466" s="2">
        <v>457</v>
      </c>
      <c r="O466" s="2">
        <v>466</v>
      </c>
      <c r="P466" s="2">
        <v>491</v>
      </c>
      <c r="Q466" s="2">
        <v>561</v>
      </c>
      <c r="R466" s="2">
        <v>596</v>
      </c>
      <c r="S466" s="2">
        <v>637</v>
      </c>
      <c r="T466" s="2">
        <v>683</v>
      </c>
      <c r="U466" s="2">
        <v>724</v>
      </c>
      <c r="V466" s="2">
        <v>737</v>
      </c>
      <c r="W466" s="2">
        <v>731</v>
      </c>
      <c r="X466" s="2">
        <v>700</v>
      </c>
      <c r="Y466" s="2">
        <v>666</v>
      </c>
      <c r="AA466" s="4">
        <v>44661</v>
      </c>
      <c r="AB466">
        <f t="shared" si="236"/>
        <v>0.97557666214382632</v>
      </c>
      <c r="AC466">
        <f t="shared" si="237"/>
        <v>0.92944369063772048</v>
      </c>
      <c r="AD466">
        <f t="shared" si="238"/>
        <v>0.89823609226594303</v>
      </c>
      <c r="AE466">
        <f t="shared" si="239"/>
        <v>0.88331071913161463</v>
      </c>
      <c r="AF466">
        <f t="shared" si="240"/>
        <v>0.88195386702849388</v>
      </c>
      <c r="AG466">
        <f t="shared" si="241"/>
        <v>0.8900949796472184</v>
      </c>
      <c r="AH466">
        <f t="shared" si="242"/>
        <v>0.85481682496607869</v>
      </c>
      <c r="AI466">
        <f t="shared" si="243"/>
        <v>0.74219810040705558</v>
      </c>
      <c r="AJ466">
        <f t="shared" si="244"/>
        <v>0.65264586160108551</v>
      </c>
      <c r="AK466">
        <f t="shared" si="245"/>
        <v>0.66078697421981003</v>
      </c>
      <c r="AL466">
        <f t="shared" si="246"/>
        <v>0.61329715061058343</v>
      </c>
      <c r="AM466">
        <f t="shared" si="247"/>
        <v>0.61465400271370418</v>
      </c>
      <c r="AN466">
        <f t="shared" si="248"/>
        <v>0.6200814111261872</v>
      </c>
      <c r="AO466">
        <f t="shared" si="249"/>
        <v>0.63229308005427409</v>
      </c>
      <c r="AP466">
        <f t="shared" si="250"/>
        <v>0.66621438263229305</v>
      </c>
      <c r="AQ466">
        <f t="shared" si="251"/>
        <v>0.76119402985074625</v>
      </c>
      <c r="AR466">
        <f t="shared" si="252"/>
        <v>0.80868385345997285</v>
      </c>
      <c r="AS466">
        <f t="shared" si="253"/>
        <v>0.86431478968792397</v>
      </c>
      <c r="AT466">
        <f t="shared" si="254"/>
        <v>0.92672998643147897</v>
      </c>
      <c r="AU466">
        <f t="shared" si="255"/>
        <v>0.98236092265943009</v>
      </c>
      <c r="AV466">
        <f t="shared" si="256"/>
        <v>1</v>
      </c>
      <c r="AW466">
        <f t="shared" si="257"/>
        <v>0.99185888738127548</v>
      </c>
      <c r="AX466">
        <f t="shared" si="258"/>
        <v>0.94979647218453189</v>
      </c>
      <c r="AY466">
        <f t="shared" si="259"/>
        <v>0.90366350067842605</v>
      </c>
      <c r="AZ466">
        <f t="shared" si="260"/>
        <v>0.61329715061058343</v>
      </c>
      <c r="BA466" s="9" t="s">
        <v>40</v>
      </c>
      <c r="BB466" t="str" cm="1">
        <f t="array" ref="BB466">_xlfn.SWITCH(MONTH($AA466),3,"봄",4,"봄",5,"봄",6,"여름",7,"여름",8,"여름",9,"가을",10,"가을",11,"가을",12,"겨울",1,"겨울",2,"겨울")</f>
        <v>봄</v>
      </c>
      <c r="BD466" t="str">
        <f t="shared" si="261"/>
        <v>휴일</v>
      </c>
      <c r="BE466" s="6">
        <f>[1]ptemp!$F466</f>
        <v>6</v>
      </c>
      <c r="BF466">
        <f>[1]solar!$E466</f>
        <v>13</v>
      </c>
      <c r="BG466" t="str">
        <f t="shared" si="262"/>
        <v>0</v>
      </c>
      <c r="BH466" s="11"/>
      <c r="BI466">
        <f t="shared" si="263"/>
        <v>7</v>
      </c>
      <c r="BJ466">
        <f t="shared" si="264"/>
        <v>2</v>
      </c>
      <c r="BK466">
        <f t="shared" si="265"/>
        <v>1</v>
      </c>
      <c r="BL466">
        <f t="shared" si="266"/>
        <v>11</v>
      </c>
      <c r="BM466">
        <f t="shared" si="267"/>
        <v>21</v>
      </c>
      <c r="BN466" s="11">
        <v>11.8</v>
      </c>
      <c r="BO466">
        <f t="shared" si="268"/>
        <v>5</v>
      </c>
      <c r="CH466" t="s">
        <v>81</v>
      </c>
      <c r="CI466">
        <v>11</v>
      </c>
      <c r="CJ466">
        <v>19</v>
      </c>
    </row>
    <row r="467" spans="1:88" ht="15.6">
      <c r="A467" s="2">
        <v>20220411</v>
      </c>
      <c r="B467" s="2">
        <v>616</v>
      </c>
      <c r="C467" s="2">
        <v>575</v>
      </c>
      <c r="D467" s="2">
        <v>555</v>
      </c>
      <c r="E467" s="2">
        <v>551</v>
      </c>
      <c r="F467" s="2">
        <v>558</v>
      </c>
      <c r="G467" s="2">
        <v>573</v>
      </c>
      <c r="H467" s="2">
        <v>597</v>
      </c>
      <c r="I467" s="2">
        <v>608</v>
      </c>
      <c r="J467" s="2">
        <v>573</v>
      </c>
      <c r="K467" s="2">
        <v>530</v>
      </c>
      <c r="L467" s="2">
        <v>498</v>
      </c>
      <c r="M467" s="2">
        <v>496</v>
      </c>
      <c r="N467" s="2">
        <v>529</v>
      </c>
      <c r="O467" s="2">
        <v>579</v>
      </c>
      <c r="P467" s="2">
        <v>597</v>
      </c>
      <c r="Q467" s="2">
        <v>569</v>
      </c>
      <c r="R467" s="2">
        <v>618</v>
      </c>
      <c r="S467" s="2">
        <v>703</v>
      </c>
      <c r="T467" s="2">
        <v>727</v>
      </c>
      <c r="U467" s="2">
        <v>731</v>
      </c>
      <c r="V467" s="2">
        <v>722</v>
      </c>
      <c r="W467" s="2">
        <v>707</v>
      </c>
      <c r="X467" s="2">
        <v>689</v>
      </c>
      <c r="Y467" s="2">
        <v>669</v>
      </c>
      <c r="AA467" s="4">
        <v>44662</v>
      </c>
      <c r="AB467">
        <f t="shared" si="236"/>
        <v>0.84268125854993159</v>
      </c>
      <c r="AC467">
        <f t="shared" si="237"/>
        <v>0.78659370725034194</v>
      </c>
      <c r="AD467">
        <f t="shared" si="238"/>
        <v>0.75923392612859097</v>
      </c>
      <c r="AE467">
        <f t="shared" si="239"/>
        <v>0.75376196990424071</v>
      </c>
      <c r="AF467">
        <f t="shared" si="240"/>
        <v>0.76333789329685364</v>
      </c>
      <c r="AG467">
        <f t="shared" si="241"/>
        <v>0.78385772913816687</v>
      </c>
      <c r="AH467">
        <f t="shared" si="242"/>
        <v>0.8166894664842681</v>
      </c>
      <c r="AI467">
        <f t="shared" si="243"/>
        <v>0.83173734610123118</v>
      </c>
      <c r="AJ467">
        <f t="shared" si="244"/>
        <v>0.78385772913816687</v>
      </c>
      <c r="AK467">
        <f t="shared" si="245"/>
        <v>0.72503419972640215</v>
      </c>
      <c r="AL467">
        <f t="shared" si="246"/>
        <v>0.68125854993160051</v>
      </c>
      <c r="AM467">
        <f t="shared" si="247"/>
        <v>0.67852257181942544</v>
      </c>
      <c r="AN467">
        <f t="shared" si="248"/>
        <v>0.72366621067031467</v>
      </c>
      <c r="AO467">
        <f t="shared" si="249"/>
        <v>0.79206566347469221</v>
      </c>
      <c r="AP467">
        <f t="shared" si="250"/>
        <v>0.8166894664842681</v>
      </c>
      <c r="AQ467">
        <f t="shared" si="251"/>
        <v>0.77838577291381672</v>
      </c>
      <c r="AR467">
        <f t="shared" si="252"/>
        <v>0.84541723666210666</v>
      </c>
      <c r="AS467">
        <f t="shared" si="253"/>
        <v>0.96169630642954851</v>
      </c>
      <c r="AT467">
        <f t="shared" si="254"/>
        <v>0.99452804377564974</v>
      </c>
      <c r="AU467">
        <f t="shared" si="255"/>
        <v>1</v>
      </c>
      <c r="AV467">
        <f t="shared" si="256"/>
        <v>0.987688098495212</v>
      </c>
      <c r="AW467">
        <f t="shared" si="257"/>
        <v>0.96716826265389877</v>
      </c>
      <c r="AX467">
        <f t="shared" si="258"/>
        <v>0.94254445964432287</v>
      </c>
      <c r="AY467">
        <f t="shared" si="259"/>
        <v>0.91518467852257179</v>
      </c>
      <c r="AZ467">
        <f t="shared" si="260"/>
        <v>0.67852257181942544</v>
      </c>
      <c r="BA467" s="6" t="s">
        <v>34</v>
      </c>
      <c r="BB467" t="str" cm="1">
        <f t="array" ref="BB467">_xlfn.SWITCH(MONTH($AA467),3,"봄",4,"봄",5,"봄",6,"여름",7,"여름",8,"여름",9,"가을",10,"가을",11,"가을",12,"겨울",1,"겨울",2,"겨울")</f>
        <v>봄</v>
      </c>
      <c r="BD467" t="str">
        <f t="shared" si="261"/>
        <v/>
      </c>
      <c r="BE467" s="6">
        <f>[1]ptemp!$F467</f>
        <v>9</v>
      </c>
      <c r="BF467">
        <f>[1]solar!$E467</f>
        <v>15</v>
      </c>
      <c r="BG467" t="str">
        <f t="shared" si="262"/>
        <v>0</v>
      </c>
      <c r="BH467" s="11"/>
      <c r="BI467">
        <f t="shared" si="263"/>
        <v>1</v>
      </c>
      <c r="BJ467">
        <f t="shared" si="264"/>
        <v>0</v>
      </c>
      <c r="BK467">
        <f t="shared" si="265"/>
        <v>1</v>
      </c>
      <c r="BL467">
        <f t="shared" si="266"/>
        <v>12</v>
      </c>
      <c r="BM467">
        <f t="shared" si="267"/>
        <v>20</v>
      </c>
      <c r="BN467" s="11">
        <v>17.399999999999999</v>
      </c>
      <c r="BO467">
        <f t="shared" si="268"/>
        <v>6</v>
      </c>
      <c r="CH467" t="s">
        <v>81</v>
      </c>
      <c r="CI467">
        <v>12</v>
      </c>
      <c r="CJ467">
        <v>19</v>
      </c>
    </row>
    <row r="468" spans="1:88" ht="15.6">
      <c r="A468" s="2">
        <v>20220412</v>
      </c>
      <c r="B468" s="2">
        <v>636</v>
      </c>
      <c r="C468" s="2">
        <v>593</v>
      </c>
      <c r="D468" s="2">
        <v>563</v>
      </c>
      <c r="E468" s="2">
        <v>552</v>
      </c>
      <c r="F468" s="2">
        <v>562</v>
      </c>
      <c r="G468" s="2">
        <v>604</v>
      </c>
      <c r="H468" s="2">
        <v>622</v>
      </c>
      <c r="I468" s="2">
        <v>567</v>
      </c>
      <c r="J468" s="2">
        <v>520</v>
      </c>
      <c r="K468" s="2">
        <v>523</v>
      </c>
      <c r="L468" s="2">
        <v>494</v>
      </c>
      <c r="M468" s="2">
        <v>491</v>
      </c>
      <c r="N468" s="2">
        <v>507</v>
      </c>
      <c r="O468" s="2">
        <v>534</v>
      </c>
      <c r="P468" s="2">
        <v>528</v>
      </c>
      <c r="Q468" s="2">
        <v>615</v>
      </c>
      <c r="R468" s="2">
        <v>677</v>
      </c>
      <c r="S468" s="2">
        <v>703</v>
      </c>
      <c r="T468" s="2">
        <v>728</v>
      </c>
      <c r="U468" s="2">
        <v>739</v>
      </c>
      <c r="V468" s="2">
        <v>731</v>
      </c>
      <c r="W468" s="2">
        <v>714</v>
      </c>
      <c r="X468" s="2">
        <v>689</v>
      </c>
      <c r="Y468" s="2">
        <v>658</v>
      </c>
      <c r="AA468" s="4">
        <v>44663</v>
      </c>
      <c r="AB468">
        <f t="shared" si="236"/>
        <v>0.86062246278755072</v>
      </c>
      <c r="AC468">
        <f t="shared" si="237"/>
        <v>0.80243572395128548</v>
      </c>
      <c r="AD468">
        <f t="shared" si="238"/>
        <v>0.76184032476319352</v>
      </c>
      <c r="AE468">
        <f t="shared" si="239"/>
        <v>0.74695534506089312</v>
      </c>
      <c r="AF468">
        <f t="shared" si="240"/>
        <v>0.76048714479025714</v>
      </c>
      <c r="AG468">
        <f t="shared" si="241"/>
        <v>0.81732070365358589</v>
      </c>
      <c r="AH468">
        <f t="shared" si="242"/>
        <v>0.84167794316644118</v>
      </c>
      <c r="AI468">
        <f t="shared" si="243"/>
        <v>0.76725304465493915</v>
      </c>
      <c r="AJ468">
        <f t="shared" si="244"/>
        <v>0.70365358592692828</v>
      </c>
      <c r="AK468">
        <f t="shared" si="245"/>
        <v>0.70771312584573753</v>
      </c>
      <c r="AL468">
        <f t="shared" si="246"/>
        <v>0.66847090663058184</v>
      </c>
      <c r="AM468">
        <f t="shared" si="247"/>
        <v>0.6644113667117727</v>
      </c>
      <c r="AN468">
        <f t="shared" si="248"/>
        <v>0.68606224627875512</v>
      </c>
      <c r="AO468">
        <f t="shared" si="249"/>
        <v>0.72259810554803794</v>
      </c>
      <c r="AP468">
        <f t="shared" si="250"/>
        <v>0.71447902571041944</v>
      </c>
      <c r="AQ468">
        <f t="shared" si="251"/>
        <v>0.83220568335588629</v>
      </c>
      <c r="AR468">
        <f t="shared" si="252"/>
        <v>0.9161028416779432</v>
      </c>
      <c r="AS468">
        <f t="shared" si="253"/>
        <v>0.95128552097428953</v>
      </c>
      <c r="AT468">
        <f t="shared" si="254"/>
        <v>0.9851150202976996</v>
      </c>
      <c r="AU468">
        <f t="shared" si="255"/>
        <v>1</v>
      </c>
      <c r="AV468">
        <f t="shared" si="256"/>
        <v>0.98917456021650885</v>
      </c>
      <c r="AW468">
        <f t="shared" si="257"/>
        <v>0.96617050067658994</v>
      </c>
      <c r="AX468">
        <f t="shared" si="258"/>
        <v>0.93234100135317999</v>
      </c>
      <c r="AY468">
        <f t="shared" si="259"/>
        <v>0.89039242219215153</v>
      </c>
      <c r="AZ468">
        <f t="shared" si="260"/>
        <v>0.6644113667117727</v>
      </c>
      <c r="BA468" s="8" t="s">
        <v>35</v>
      </c>
      <c r="BB468" t="str" cm="1">
        <f t="array" ref="BB468">_xlfn.SWITCH(MONTH($AA468),3,"봄",4,"봄",5,"봄",6,"여름",7,"여름",8,"여름",9,"가을",10,"가을",11,"가을",12,"겨울",1,"겨울",2,"겨울")</f>
        <v>봄</v>
      </c>
      <c r="BD468" t="str">
        <f t="shared" si="261"/>
        <v/>
      </c>
      <c r="BE468" s="6">
        <f>[1]ptemp!$F468</f>
        <v>8</v>
      </c>
      <c r="BF468">
        <f>[1]solar!$E468</f>
        <v>15</v>
      </c>
      <c r="BG468" t="str">
        <f t="shared" si="262"/>
        <v>0</v>
      </c>
      <c r="BH468" s="11"/>
      <c r="BI468">
        <f t="shared" si="263"/>
        <v>2</v>
      </c>
      <c r="BJ468">
        <f t="shared" si="264"/>
        <v>0</v>
      </c>
      <c r="BK468">
        <f t="shared" si="265"/>
        <v>1</v>
      </c>
      <c r="BL468">
        <f t="shared" si="266"/>
        <v>12</v>
      </c>
      <c r="BM468">
        <f t="shared" si="267"/>
        <v>20</v>
      </c>
      <c r="BN468" s="11">
        <v>16.100000000000001</v>
      </c>
      <c r="BO468">
        <f t="shared" si="268"/>
        <v>6</v>
      </c>
      <c r="CH468" t="s">
        <v>81</v>
      </c>
      <c r="CI468">
        <v>10</v>
      </c>
      <c r="CJ468">
        <v>19</v>
      </c>
    </row>
    <row r="469" spans="1:88" ht="15.6">
      <c r="A469" s="2">
        <v>20220413</v>
      </c>
      <c r="B469" s="2">
        <v>611</v>
      </c>
      <c r="C469" s="2">
        <v>578</v>
      </c>
      <c r="D469" s="2">
        <v>561</v>
      </c>
      <c r="E469" s="2">
        <v>554</v>
      </c>
      <c r="F469" s="2">
        <v>557</v>
      </c>
      <c r="G469" s="2">
        <v>572</v>
      </c>
      <c r="H469" s="2">
        <v>596</v>
      </c>
      <c r="I469" s="2">
        <v>565</v>
      </c>
      <c r="J469" s="2">
        <v>552</v>
      </c>
      <c r="K469" s="2">
        <v>510</v>
      </c>
      <c r="L469" s="2">
        <v>520</v>
      </c>
      <c r="M469" s="2">
        <v>537</v>
      </c>
      <c r="N469" s="2">
        <v>619</v>
      </c>
      <c r="O469" s="2">
        <v>607</v>
      </c>
      <c r="P469" s="2">
        <v>665</v>
      </c>
      <c r="Q469" s="2">
        <v>696</v>
      </c>
      <c r="R469" s="2">
        <v>721</v>
      </c>
      <c r="S469" s="2">
        <v>749</v>
      </c>
      <c r="T469" s="2">
        <v>758</v>
      </c>
      <c r="U469" s="2">
        <v>769</v>
      </c>
      <c r="V469" s="2">
        <v>760</v>
      </c>
      <c r="W469" s="2">
        <v>741</v>
      </c>
      <c r="X469" s="2">
        <v>718</v>
      </c>
      <c r="Y469" s="2">
        <v>695</v>
      </c>
      <c r="AA469" s="4">
        <v>44664</v>
      </c>
      <c r="AB469">
        <f t="shared" si="236"/>
        <v>0.79453836150845258</v>
      </c>
      <c r="AC469">
        <f t="shared" si="237"/>
        <v>0.75162548764629389</v>
      </c>
      <c r="AD469">
        <f t="shared" si="238"/>
        <v>0.72951885565669705</v>
      </c>
      <c r="AE469">
        <f t="shared" si="239"/>
        <v>0.72041612483745121</v>
      </c>
      <c r="AF469">
        <f t="shared" si="240"/>
        <v>0.72431729518855659</v>
      </c>
      <c r="AG469">
        <f t="shared" si="241"/>
        <v>0.74382314694408325</v>
      </c>
      <c r="AH469">
        <f t="shared" si="242"/>
        <v>0.77503250975292592</v>
      </c>
      <c r="AI469">
        <f t="shared" si="243"/>
        <v>0.73472041612483741</v>
      </c>
      <c r="AJ469">
        <f t="shared" si="244"/>
        <v>0.71781534460338103</v>
      </c>
      <c r="AK469">
        <f t="shared" si="245"/>
        <v>0.66319895968790632</v>
      </c>
      <c r="AL469">
        <f t="shared" si="246"/>
        <v>0.67620286085825743</v>
      </c>
      <c r="AM469">
        <f t="shared" si="247"/>
        <v>0.69830949284785437</v>
      </c>
      <c r="AN469">
        <f t="shared" si="248"/>
        <v>0.8049414824447334</v>
      </c>
      <c r="AO469">
        <f t="shared" si="249"/>
        <v>0.78933680104031212</v>
      </c>
      <c r="AP469">
        <f t="shared" si="250"/>
        <v>0.86475942782834847</v>
      </c>
      <c r="AQ469">
        <f t="shared" si="251"/>
        <v>0.90507152145643688</v>
      </c>
      <c r="AR469">
        <f t="shared" si="252"/>
        <v>0.93758127438231464</v>
      </c>
      <c r="AS469">
        <f t="shared" si="253"/>
        <v>0.97399219765929779</v>
      </c>
      <c r="AT469">
        <f t="shared" si="254"/>
        <v>0.98569570871261381</v>
      </c>
      <c r="AU469">
        <f t="shared" si="255"/>
        <v>1</v>
      </c>
      <c r="AV469">
        <f t="shared" si="256"/>
        <v>0.98829648894668398</v>
      </c>
      <c r="AW469">
        <f t="shared" si="257"/>
        <v>0.96358907672301686</v>
      </c>
      <c r="AX469">
        <f t="shared" si="258"/>
        <v>0.93368010403120938</v>
      </c>
      <c r="AY469">
        <f t="shared" si="259"/>
        <v>0.90377113133940179</v>
      </c>
      <c r="AZ469">
        <f t="shared" si="260"/>
        <v>0.66319895968790632</v>
      </c>
      <c r="BA469" s="9" t="s">
        <v>36</v>
      </c>
      <c r="BB469" t="str" cm="1">
        <f t="array" ref="BB469">_xlfn.SWITCH(MONTH($AA469),3,"봄",4,"봄",5,"봄",6,"여름",7,"여름",8,"여름",9,"가을",10,"가을",11,"가을",12,"겨울",1,"겨울",2,"겨울")</f>
        <v>봄</v>
      </c>
      <c r="BD469" t="str">
        <f t="shared" si="261"/>
        <v/>
      </c>
      <c r="BE469" s="6">
        <f>[1]ptemp!$F469</f>
        <v>7</v>
      </c>
      <c r="BF469">
        <f>[1]solar!$E469</f>
        <v>10</v>
      </c>
      <c r="BG469" t="str">
        <f t="shared" si="262"/>
        <v>1</v>
      </c>
      <c r="BH469" s="11">
        <v>5.7</v>
      </c>
      <c r="BI469">
        <f t="shared" si="263"/>
        <v>3</v>
      </c>
      <c r="BJ469">
        <f t="shared" si="264"/>
        <v>0</v>
      </c>
      <c r="BK469">
        <f t="shared" si="265"/>
        <v>1</v>
      </c>
      <c r="BL469">
        <f t="shared" si="266"/>
        <v>10</v>
      </c>
      <c r="BM469">
        <f t="shared" si="267"/>
        <v>20</v>
      </c>
      <c r="BN469" s="11">
        <v>13.6</v>
      </c>
      <c r="BO469">
        <f t="shared" si="268"/>
        <v>5</v>
      </c>
      <c r="CH469" t="s">
        <v>81</v>
      </c>
      <c r="CI469">
        <v>12</v>
      </c>
      <c r="CJ469">
        <v>19</v>
      </c>
    </row>
    <row r="470" spans="1:88" ht="15.6">
      <c r="A470" s="2">
        <v>20220414</v>
      </c>
      <c r="B470" s="2">
        <v>649</v>
      </c>
      <c r="C470" s="2">
        <v>621</v>
      </c>
      <c r="D470" s="2">
        <v>604</v>
      </c>
      <c r="E470" s="2">
        <v>596</v>
      </c>
      <c r="F470" s="2">
        <v>601</v>
      </c>
      <c r="G470" s="2">
        <v>618</v>
      </c>
      <c r="H470" s="2">
        <v>647</v>
      </c>
      <c r="I470" s="2">
        <v>699</v>
      </c>
      <c r="J470" s="2">
        <v>754</v>
      </c>
      <c r="K470" s="2">
        <v>775</v>
      </c>
      <c r="L470" s="2">
        <v>742</v>
      </c>
      <c r="M470" s="2">
        <v>723</v>
      </c>
      <c r="N470" s="2">
        <v>693</v>
      </c>
      <c r="O470" s="2">
        <v>715</v>
      </c>
      <c r="P470" s="2">
        <v>720</v>
      </c>
      <c r="Q470" s="2">
        <v>716</v>
      </c>
      <c r="R470" s="2">
        <v>735</v>
      </c>
      <c r="S470" s="2">
        <v>790</v>
      </c>
      <c r="T470" s="2">
        <v>802</v>
      </c>
      <c r="U470" s="2">
        <v>803</v>
      </c>
      <c r="V470" s="2">
        <v>783</v>
      </c>
      <c r="W470" s="2">
        <v>756</v>
      </c>
      <c r="X470" s="2">
        <v>741</v>
      </c>
      <c r="Y470" s="2">
        <v>721</v>
      </c>
      <c r="AA470" s="4">
        <v>44665</v>
      </c>
      <c r="AB470">
        <f t="shared" si="236"/>
        <v>0.80821917808219179</v>
      </c>
      <c r="AC470">
        <f t="shared" si="237"/>
        <v>0.77334993773349936</v>
      </c>
      <c r="AD470">
        <f t="shared" si="238"/>
        <v>0.75217932752179328</v>
      </c>
      <c r="AE470">
        <f t="shared" si="239"/>
        <v>0.74221668742216684</v>
      </c>
      <c r="AF470">
        <f t="shared" si="240"/>
        <v>0.74844333748443337</v>
      </c>
      <c r="AG470">
        <f t="shared" si="241"/>
        <v>0.76961394769613944</v>
      </c>
      <c r="AH470">
        <f t="shared" si="242"/>
        <v>0.80572851805728518</v>
      </c>
      <c r="AI470">
        <f t="shared" si="243"/>
        <v>0.87048567870485682</v>
      </c>
      <c r="AJ470">
        <f t="shared" si="244"/>
        <v>0.93897882938978827</v>
      </c>
      <c r="AK470">
        <f t="shared" si="245"/>
        <v>0.96513075965130757</v>
      </c>
      <c r="AL470">
        <f t="shared" si="246"/>
        <v>0.92403486924034872</v>
      </c>
      <c r="AM470">
        <f t="shared" si="247"/>
        <v>0.90037359900373604</v>
      </c>
      <c r="AN470">
        <f t="shared" si="248"/>
        <v>0.86301369863013699</v>
      </c>
      <c r="AO470">
        <f t="shared" si="249"/>
        <v>0.8904109589041096</v>
      </c>
      <c r="AP470">
        <f t="shared" si="250"/>
        <v>0.89663760896637612</v>
      </c>
      <c r="AQ470">
        <f t="shared" si="251"/>
        <v>0.8916562889165629</v>
      </c>
      <c r="AR470">
        <f t="shared" si="252"/>
        <v>0.91531755915317559</v>
      </c>
      <c r="AS470">
        <f t="shared" si="253"/>
        <v>0.98381070983810714</v>
      </c>
      <c r="AT470">
        <f t="shared" si="254"/>
        <v>0.99875466998754669</v>
      </c>
      <c r="AU470">
        <f t="shared" si="255"/>
        <v>1</v>
      </c>
      <c r="AV470">
        <f t="shared" si="256"/>
        <v>0.97509339975093401</v>
      </c>
      <c r="AW470">
        <f t="shared" si="257"/>
        <v>0.94146948941469488</v>
      </c>
      <c r="AX470">
        <f t="shared" si="258"/>
        <v>0.92278953922789542</v>
      </c>
      <c r="AY470">
        <f t="shared" si="259"/>
        <v>0.89788293897882943</v>
      </c>
      <c r="AZ470">
        <f t="shared" si="260"/>
        <v>0.74221668742216684</v>
      </c>
      <c r="BA470" s="6" t="s">
        <v>37</v>
      </c>
      <c r="BB470" t="str" cm="1">
        <f t="array" ref="BB470">_xlfn.SWITCH(MONTH($AA470),3,"봄",4,"봄",5,"봄",6,"여름",7,"여름",8,"여름",9,"가을",10,"가을",11,"가을",12,"겨울",1,"겨울",2,"겨울")</f>
        <v>봄</v>
      </c>
      <c r="BD470" t="str">
        <f t="shared" si="261"/>
        <v/>
      </c>
      <c r="BE470" s="6">
        <f>[1]ptemp!$F470</f>
        <v>6</v>
      </c>
      <c r="BF470">
        <f>[1]solar!$E470</f>
        <v>2</v>
      </c>
      <c r="BG470" t="str">
        <f t="shared" si="262"/>
        <v>1</v>
      </c>
      <c r="BH470" s="11">
        <v>9</v>
      </c>
      <c r="BI470">
        <f t="shared" si="263"/>
        <v>4</v>
      </c>
      <c r="BJ470">
        <f t="shared" si="264"/>
        <v>0</v>
      </c>
      <c r="BK470">
        <f t="shared" si="265"/>
        <v>1</v>
      </c>
      <c r="BL470">
        <f t="shared" si="266"/>
        <v>4</v>
      </c>
      <c r="BM470">
        <f t="shared" si="267"/>
        <v>20</v>
      </c>
      <c r="BN470" s="11">
        <v>10.9</v>
      </c>
      <c r="BO470">
        <f t="shared" si="268"/>
        <v>5</v>
      </c>
      <c r="CH470" t="s">
        <v>81</v>
      </c>
      <c r="CI470">
        <v>12</v>
      </c>
      <c r="CJ470">
        <v>19</v>
      </c>
    </row>
    <row r="471" spans="1:88" ht="15.6">
      <c r="A471" s="2">
        <v>20220415</v>
      </c>
      <c r="B471" s="2">
        <v>674</v>
      </c>
      <c r="C471" s="2">
        <v>633</v>
      </c>
      <c r="D471" s="2">
        <v>614</v>
      </c>
      <c r="E471" s="2">
        <v>607</v>
      </c>
      <c r="F471" s="2">
        <v>612</v>
      </c>
      <c r="G471" s="2">
        <v>629</v>
      </c>
      <c r="H471" s="2">
        <v>645</v>
      </c>
      <c r="I471" s="2">
        <v>641</v>
      </c>
      <c r="J471" s="2">
        <v>639</v>
      </c>
      <c r="K471" s="2">
        <v>568</v>
      </c>
      <c r="L471" s="2">
        <v>518</v>
      </c>
      <c r="M471" s="2">
        <v>480</v>
      </c>
      <c r="N471" s="2">
        <v>463</v>
      </c>
      <c r="O471" s="2">
        <v>492</v>
      </c>
      <c r="P471" s="2">
        <v>551</v>
      </c>
      <c r="Q471" s="2">
        <v>594</v>
      </c>
      <c r="R471" s="2">
        <v>643</v>
      </c>
      <c r="S471" s="2">
        <v>683</v>
      </c>
      <c r="T471" s="2">
        <v>744</v>
      </c>
      <c r="U471" s="2">
        <v>786</v>
      </c>
      <c r="V471" s="2">
        <v>798</v>
      </c>
      <c r="W471" s="2">
        <v>784</v>
      </c>
      <c r="X471" s="2">
        <v>773</v>
      </c>
      <c r="Y471" s="2">
        <v>762</v>
      </c>
      <c r="AA471" s="4">
        <v>44666</v>
      </c>
      <c r="AB471">
        <f t="shared" si="236"/>
        <v>0.84461152882205515</v>
      </c>
      <c r="AC471">
        <f t="shared" si="237"/>
        <v>0.79323308270676696</v>
      </c>
      <c r="AD471">
        <f t="shared" si="238"/>
        <v>0.76942355889724312</v>
      </c>
      <c r="AE471">
        <f t="shared" si="239"/>
        <v>0.76065162907268169</v>
      </c>
      <c r="AF471">
        <f t="shared" si="240"/>
        <v>0.76691729323308266</v>
      </c>
      <c r="AG471">
        <f t="shared" si="241"/>
        <v>0.78822055137844615</v>
      </c>
      <c r="AH471">
        <f t="shared" si="242"/>
        <v>0.80827067669172936</v>
      </c>
      <c r="AI471">
        <f t="shared" si="243"/>
        <v>0.80325814536340856</v>
      </c>
      <c r="AJ471">
        <f t="shared" si="244"/>
        <v>0.8007518796992481</v>
      </c>
      <c r="AK471">
        <f t="shared" si="245"/>
        <v>0.71177944862155385</v>
      </c>
      <c r="AL471">
        <f t="shared" si="246"/>
        <v>0.64912280701754388</v>
      </c>
      <c r="AM471">
        <f t="shared" si="247"/>
        <v>0.60150375939849621</v>
      </c>
      <c r="AN471">
        <f t="shared" si="248"/>
        <v>0.58020050125313283</v>
      </c>
      <c r="AO471">
        <f t="shared" si="249"/>
        <v>0.61654135338345861</v>
      </c>
      <c r="AP471">
        <f t="shared" si="250"/>
        <v>0.69047619047619047</v>
      </c>
      <c r="AQ471">
        <f t="shared" si="251"/>
        <v>0.74436090225563911</v>
      </c>
      <c r="AR471">
        <f t="shared" si="252"/>
        <v>0.80576441102756891</v>
      </c>
      <c r="AS471">
        <f t="shared" si="253"/>
        <v>0.85588972431077692</v>
      </c>
      <c r="AT471">
        <f t="shared" si="254"/>
        <v>0.93233082706766912</v>
      </c>
      <c r="AU471">
        <f t="shared" si="255"/>
        <v>0.98496240601503759</v>
      </c>
      <c r="AV471">
        <f t="shared" si="256"/>
        <v>1</v>
      </c>
      <c r="AW471">
        <f t="shared" si="257"/>
        <v>0.98245614035087714</v>
      </c>
      <c r="AX471">
        <f t="shared" si="258"/>
        <v>0.96867167919799502</v>
      </c>
      <c r="AY471">
        <f t="shared" si="259"/>
        <v>0.95488721804511278</v>
      </c>
      <c r="AZ471">
        <f t="shared" si="260"/>
        <v>0.58020050125313283</v>
      </c>
      <c r="BA471" s="8" t="s">
        <v>38</v>
      </c>
      <c r="BB471" t="str" cm="1">
        <f t="array" ref="BB471">_xlfn.SWITCH(MONTH($AA471),3,"봄",4,"봄",5,"봄",6,"여름",7,"여름",8,"여름",9,"가을",10,"가을",11,"가을",12,"겨울",1,"겨울",2,"겨울")</f>
        <v>봄</v>
      </c>
      <c r="BD471" t="str">
        <f t="shared" si="261"/>
        <v/>
      </c>
      <c r="BE471" s="6">
        <f>[1]ptemp!$F471</f>
        <v>6</v>
      </c>
      <c r="BF471">
        <f>[1]solar!$E471</f>
        <v>11</v>
      </c>
      <c r="BG471" t="str">
        <f t="shared" si="262"/>
        <v>0</v>
      </c>
      <c r="BH471" s="11"/>
      <c r="BI471">
        <f t="shared" si="263"/>
        <v>5</v>
      </c>
      <c r="BJ471">
        <f t="shared" si="264"/>
        <v>0</v>
      </c>
      <c r="BK471">
        <f t="shared" si="265"/>
        <v>1</v>
      </c>
      <c r="BL471">
        <f t="shared" si="266"/>
        <v>13</v>
      </c>
      <c r="BM471">
        <f t="shared" si="267"/>
        <v>21</v>
      </c>
      <c r="BN471" s="11">
        <v>10.5</v>
      </c>
      <c r="BO471">
        <f t="shared" si="268"/>
        <v>4</v>
      </c>
      <c r="CH471" t="s">
        <v>81</v>
      </c>
      <c r="CI471">
        <v>12</v>
      </c>
      <c r="CJ471">
        <v>19</v>
      </c>
    </row>
    <row r="472" spans="1:88" ht="15.6">
      <c r="A472" s="2">
        <v>20220416</v>
      </c>
      <c r="B472" s="2">
        <v>718</v>
      </c>
      <c r="C472" s="2">
        <v>677</v>
      </c>
      <c r="D472" s="2">
        <v>664</v>
      </c>
      <c r="E472" s="2">
        <v>654</v>
      </c>
      <c r="F472" s="2">
        <v>650</v>
      </c>
      <c r="G472" s="2">
        <v>668</v>
      </c>
      <c r="H472" s="2">
        <v>661</v>
      </c>
      <c r="I472" s="2">
        <v>545</v>
      </c>
      <c r="J472" s="2">
        <v>486</v>
      </c>
      <c r="K472" s="2">
        <v>442</v>
      </c>
      <c r="L472" s="2">
        <v>436</v>
      </c>
      <c r="M472" s="2">
        <v>451</v>
      </c>
      <c r="N472" s="2">
        <v>467</v>
      </c>
      <c r="O472" s="2">
        <v>474</v>
      </c>
      <c r="P472" s="2">
        <v>490</v>
      </c>
      <c r="Q472" s="2">
        <v>494</v>
      </c>
      <c r="R472" s="2">
        <v>571</v>
      </c>
      <c r="S472" s="2">
        <v>658</v>
      </c>
      <c r="T472" s="2">
        <v>719</v>
      </c>
      <c r="U472" s="2">
        <v>782</v>
      </c>
      <c r="V472" s="2">
        <v>800</v>
      </c>
      <c r="W472" s="2">
        <v>795</v>
      </c>
      <c r="X472" s="2">
        <v>779</v>
      </c>
      <c r="Y472" s="2">
        <v>755</v>
      </c>
      <c r="AA472" s="4">
        <v>44667</v>
      </c>
      <c r="AB472">
        <f t="shared" si="236"/>
        <v>0.89749999999999996</v>
      </c>
      <c r="AC472">
        <f t="shared" si="237"/>
        <v>0.84624999999999995</v>
      </c>
      <c r="AD472">
        <f t="shared" si="238"/>
        <v>0.83</v>
      </c>
      <c r="AE472">
        <f t="shared" si="239"/>
        <v>0.8175</v>
      </c>
      <c r="AF472">
        <f t="shared" si="240"/>
        <v>0.8125</v>
      </c>
      <c r="AG472">
        <f t="shared" si="241"/>
        <v>0.83499999999999996</v>
      </c>
      <c r="AH472">
        <f t="shared" si="242"/>
        <v>0.82625000000000004</v>
      </c>
      <c r="AI472">
        <f t="shared" si="243"/>
        <v>0.68125000000000002</v>
      </c>
      <c r="AJ472">
        <f t="shared" si="244"/>
        <v>0.60750000000000004</v>
      </c>
      <c r="AK472">
        <f t="shared" si="245"/>
        <v>0.55249999999999999</v>
      </c>
      <c r="AL472">
        <f t="shared" si="246"/>
        <v>0.54500000000000004</v>
      </c>
      <c r="AM472">
        <f t="shared" si="247"/>
        <v>0.56374999999999997</v>
      </c>
      <c r="AN472">
        <f t="shared" si="248"/>
        <v>0.58374999999999999</v>
      </c>
      <c r="AO472">
        <f t="shared" si="249"/>
        <v>0.59250000000000003</v>
      </c>
      <c r="AP472">
        <f t="shared" si="250"/>
        <v>0.61250000000000004</v>
      </c>
      <c r="AQ472">
        <f t="shared" si="251"/>
        <v>0.61750000000000005</v>
      </c>
      <c r="AR472">
        <f t="shared" si="252"/>
        <v>0.71375</v>
      </c>
      <c r="AS472">
        <f t="shared" si="253"/>
        <v>0.82250000000000001</v>
      </c>
      <c r="AT472">
        <f t="shared" si="254"/>
        <v>0.89875000000000005</v>
      </c>
      <c r="AU472">
        <f t="shared" si="255"/>
        <v>0.97750000000000004</v>
      </c>
      <c r="AV472">
        <f t="shared" si="256"/>
        <v>1</v>
      </c>
      <c r="AW472">
        <f t="shared" si="257"/>
        <v>0.99375000000000002</v>
      </c>
      <c r="AX472">
        <f t="shared" si="258"/>
        <v>0.97375</v>
      </c>
      <c r="AY472">
        <f t="shared" si="259"/>
        <v>0.94374999999999998</v>
      </c>
      <c r="AZ472">
        <f t="shared" si="260"/>
        <v>0.54500000000000004</v>
      </c>
      <c r="BA472" s="9" t="s">
        <v>39</v>
      </c>
      <c r="BB472" t="str" cm="1">
        <f t="array" ref="BB472">_xlfn.SWITCH(MONTH($AA472),3,"봄",4,"봄",5,"봄",6,"여름",7,"여름",8,"여름",9,"가을",10,"가을",11,"가을",12,"겨울",1,"겨울",2,"겨울")</f>
        <v>봄</v>
      </c>
      <c r="BD472" t="str">
        <f t="shared" si="261"/>
        <v>휴일</v>
      </c>
      <c r="BE472" s="6">
        <f>[1]ptemp!$F472</f>
        <v>5</v>
      </c>
      <c r="BF472">
        <f>[1]solar!$E472</f>
        <v>15</v>
      </c>
      <c r="BG472" t="str">
        <f t="shared" si="262"/>
        <v>0</v>
      </c>
      <c r="BH472" s="11"/>
      <c r="BI472">
        <f t="shared" si="263"/>
        <v>6</v>
      </c>
      <c r="BJ472">
        <f t="shared" si="264"/>
        <v>1</v>
      </c>
      <c r="BK472">
        <f t="shared" si="265"/>
        <v>1</v>
      </c>
      <c r="BL472">
        <f t="shared" si="266"/>
        <v>11</v>
      </c>
      <c r="BM472">
        <f t="shared" si="267"/>
        <v>21</v>
      </c>
      <c r="BN472" s="11">
        <v>9.8000000000000007</v>
      </c>
      <c r="BO472">
        <f t="shared" si="268"/>
        <v>4</v>
      </c>
      <c r="CH472" t="s">
        <v>81</v>
      </c>
      <c r="CI472">
        <v>12</v>
      </c>
      <c r="CJ472">
        <v>19</v>
      </c>
    </row>
    <row r="473" spans="1:88" ht="15.6">
      <c r="A473" s="2">
        <v>20220417</v>
      </c>
      <c r="B473" s="2">
        <v>689</v>
      </c>
      <c r="C473" s="2">
        <v>649</v>
      </c>
      <c r="D473" s="2">
        <v>637</v>
      </c>
      <c r="E473" s="2">
        <v>611</v>
      </c>
      <c r="F473" s="2">
        <v>614</v>
      </c>
      <c r="G473" s="2">
        <v>639</v>
      </c>
      <c r="H473" s="2">
        <v>636</v>
      </c>
      <c r="I473" s="2">
        <v>523</v>
      </c>
      <c r="J473" s="2">
        <v>437</v>
      </c>
      <c r="K473" s="2">
        <v>410</v>
      </c>
      <c r="L473" s="2">
        <v>443</v>
      </c>
      <c r="M473" s="2">
        <v>468</v>
      </c>
      <c r="N473" s="2">
        <v>477</v>
      </c>
      <c r="O473" s="2">
        <v>481</v>
      </c>
      <c r="P473" s="2">
        <v>496</v>
      </c>
      <c r="Q473" s="2">
        <v>495</v>
      </c>
      <c r="R473" s="2">
        <v>547</v>
      </c>
      <c r="S473" s="2">
        <v>644</v>
      </c>
      <c r="T473" s="2">
        <v>701</v>
      </c>
      <c r="U473" s="2">
        <v>773</v>
      </c>
      <c r="V473" s="2">
        <v>789</v>
      </c>
      <c r="W473" s="2">
        <v>781</v>
      </c>
      <c r="X473" s="2">
        <v>770</v>
      </c>
      <c r="Y473" s="2">
        <v>747</v>
      </c>
      <c r="AA473" s="4">
        <v>44668</v>
      </c>
      <c r="AB473">
        <f t="shared" si="236"/>
        <v>0.8732572877059569</v>
      </c>
      <c r="AC473">
        <f t="shared" si="237"/>
        <v>0.82256020278833963</v>
      </c>
      <c r="AD473">
        <f t="shared" si="238"/>
        <v>0.80735107731305455</v>
      </c>
      <c r="AE473">
        <f t="shared" si="239"/>
        <v>0.77439797211660333</v>
      </c>
      <c r="AF473">
        <f t="shared" si="240"/>
        <v>0.77820025348542454</v>
      </c>
      <c r="AG473">
        <f t="shared" si="241"/>
        <v>0.8098859315589354</v>
      </c>
      <c r="AH473">
        <f t="shared" si="242"/>
        <v>0.80608365019011408</v>
      </c>
      <c r="AI473">
        <f t="shared" si="243"/>
        <v>0.66286438529784542</v>
      </c>
      <c r="AJ473">
        <f t="shared" si="244"/>
        <v>0.55386565272496835</v>
      </c>
      <c r="AK473">
        <f t="shared" si="245"/>
        <v>0.51964512040557664</v>
      </c>
      <c r="AL473">
        <f t="shared" si="246"/>
        <v>0.56147021546261089</v>
      </c>
      <c r="AM473">
        <f t="shared" si="247"/>
        <v>0.59315589353612164</v>
      </c>
      <c r="AN473">
        <f t="shared" si="248"/>
        <v>0.6045627376425855</v>
      </c>
      <c r="AO473">
        <f t="shared" si="249"/>
        <v>0.60963244613434731</v>
      </c>
      <c r="AP473">
        <f t="shared" si="250"/>
        <v>0.62864385297845371</v>
      </c>
      <c r="AQ473">
        <f t="shared" si="251"/>
        <v>0.62737642585551334</v>
      </c>
      <c r="AR473">
        <f t="shared" si="252"/>
        <v>0.69328263624841568</v>
      </c>
      <c r="AS473">
        <f t="shared" si="253"/>
        <v>0.81622306717363746</v>
      </c>
      <c r="AT473">
        <f t="shared" si="254"/>
        <v>0.88846641318124209</v>
      </c>
      <c r="AU473">
        <f t="shared" si="255"/>
        <v>0.97972116603295312</v>
      </c>
      <c r="AV473">
        <f t="shared" si="256"/>
        <v>1</v>
      </c>
      <c r="AW473">
        <f t="shared" si="257"/>
        <v>0.9898605830164765</v>
      </c>
      <c r="AX473">
        <f t="shared" si="258"/>
        <v>0.97591888466413179</v>
      </c>
      <c r="AY473">
        <f t="shared" si="259"/>
        <v>0.94676806083650189</v>
      </c>
      <c r="AZ473">
        <f t="shared" si="260"/>
        <v>0.51964512040557664</v>
      </c>
      <c r="BA473" s="6" t="s">
        <v>40</v>
      </c>
      <c r="BB473" t="str" cm="1">
        <f t="array" ref="BB473">_xlfn.SWITCH(MONTH($AA473),3,"봄",4,"봄",5,"봄",6,"여름",7,"여름",8,"여름",9,"가을",10,"가을",11,"가을",12,"겨울",1,"겨울",2,"겨울")</f>
        <v>봄</v>
      </c>
      <c r="BD473" t="str">
        <f t="shared" si="261"/>
        <v>휴일</v>
      </c>
      <c r="BE473" s="6">
        <f>[1]ptemp!$F473</f>
        <v>5</v>
      </c>
      <c r="BF473">
        <f>[1]solar!$E473</f>
        <v>16</v>
      </c>
      <c r="BG473" t="str">
        <f t="shared" si="262"/>
        <v>0</v>
      </c>
      <c r="BH473" s="11"/>
      <c r="BI473">
        <f t="shared" si="263"/>
        <v>7</v>
      </c>
      <c r="BJ473">
        <f t="shared" si="264"/>
        <v>2</v>
      </c>
      <c r="BK473">
        <f t="shared" si="265"/>
        <v>1</v>
      </c>
      <c r="BL473">
        <f t="shared" si="266"/>
        <v>10</v>
      </c>
      <c r="BM473">
        <f t="shared" si="267"/>
        <v>21</v>
      </c>
      <c r="BN473" s="11">
        <v>8.6</v>
      </c>
      <c r="BO473">
        <f t="shared" si="268"/>
        <v>4</v>
      </c>
      <c r="CH473" t="s">
        <v>81</v>
      </c>
      <c r="CI473">
        <v>11</v>
      </c>
      <c r="CJ473">
        <v>19</v>
      </c>
    </row>
    <row r="474" spans="1:88" ht="15.6">
      <c r="A474" s="2">
        <v>20220418</v>
      </c>
      <c r="B474" s="2">
        <v>686</v>
      </c>
      <c r="C474" s="2">
        <v>643</v>
      </c>
      <c r="D474" s="2">
        <v>623</v>
      </c>
      <c r="E474" s="2">
        <v>614</v>
      </c>
      <c r="F474" s="2">
        <v>616</v>
      </c>
      <c r="G474" s="2">
        <v>634</v>
      </c>
      <c r="H474" s="2">
        <v>642</v>
      </c>
      <c r="I474" s="2">
        <v>617</v>
      </c>
      <c r="J474" s="2">
        <v>583</v>
      </c>
      <c r="K474" s="2">
        <v>560</v>
      </c>
      <c r="L474" s="2">
        <v>580</v>
      </c>
      <c r="M474" s="2">
        <v>504</v>
      </c>
      <c r="N474" s="2">
        <v>486</v>
      </c>
      <c r="O474" s="2">
        <v>571</v>
      </c>
      <c r="P474" s="2">
        <v>577</v>
      </c>
      <c r="Q474" s="2">
        <v>600</v>
      </c>
      <c r="R474" s="2">
        <v>587</v>
      </c>
      <c r="S474" s="2">
        <v>674</v>
      </c>
      <c r="T474" s="2">
        <v>732</v>
      </c>
      <c r="U474" s="2">
        <v>770</v>
      </c>
      <c r="V474" s="2">
        <v>773</v>
      </c>
      <c r="W474" s="2">
        <v>790</v>
      </c>
      <c r="X474" s="2">
        <v>777</v>
      </c>
      <c r="Y474" s="2">
        <v>757</v>
      </c>
      <c r="AA474" s="4">
        <v>44669</v>
      </c>
      <c r="AB474">
        <f t="shared" si="236"/>
        <v>0.8683544303797468</v>
      </c>
      <c r="AC474">
        <f t="shared" si="237"/>
        <v>0.8139240506329114</v>
      </c>
      <c r="AD474">
        <f t="shared" si="238"/>
        <v>0.78860759493670884</v>
      </c>
      <c r="AE474">
        <f t="shared" si="239"/>
        <v>0.77721518987341776</v>
      </c>
      <c r="AF474">
        <f t="shared" si="240"/>
        <v>0.77974683544303802</v>
      </c>
      <c r="AG474">
        <f t="shared" si="241"/>
        <v>0.8025316455696202</v>
      </c>
      <c r="AH474">
        <f t="shared" si="242"/>
        <v>0.81265822784810127</v>
      </c>
      <c r="AI474">
        <f t="shared" si="243"/>
        <v>0.78101265822784816</v>
      </c>
      <c r="AJ474">
        <f t="shared" si="244"/>
        <v>0.73797468354430384</v>
      </c>
      <c r="AK474">
        <f t="shared" si="245"/>
        <v>0.70886075949367089</v>
      </c>
      <c r="AL474">
        <f t="shared" si="246"/>
        <v>0.73417721518987344</v>
      </c>
      <c r="AM474">
        <f t="shared" si="247"/>
        <v>0.63797468354430376</v>
      </c>
      <c r="AN474">
        <f t="shared" si="248"/>
        <v>0.61518987341772147</v>
      </c>
      <c r="AO474">
        <f t="shared" si="249"/>
        <v>0.72278481012658224</v>
      </c>
      <c r="AP474">
        <f t="shared" si="250"/>
        <v>0.73037974683544304</v>
      </c>
      <c r="AQ474">
        <f t="shared" si="251"/>
        <v>0.759493670886076</v>
      </c>
      <c r="AR474">
        <f t="shared" si="252"/>
        <v>0.74303797468354427</v>
      </c>
      <c r="AS474">
        <f t="shared" si="253"/>
        <v>0.85316455696202531</v>
      </c>
      <c r="AT474">
        <f t="shared" si="254"/>
        <v>0.92658227848101271</v>
      </c>
      <c r="AU474">
        <f t="shared" si="255"/>
        <v>0.97468354430379744</v>
      </c>
      <c r="AV474">
        <f t="shared" si="256"/>
        <v>0.97848101265822784</v>
      </c>
      <c r="AW474">
        <f t="shared" si="257"/>
        <v>1</v>
      </c>
      <c r="AX474">
        <f t="shared" si="258"/>
        <v>0.98354430379746838</v>
      </c>
      <c r="AY474">
        <f t="shared" si="259"/>
        <v>0.95822784810126582</v>
      </c>
      <c r="AZ474">
        <f t="shared" si="260"/>
        <v>0.61518987341772147</v>
      </c>
      <c r="BA474" s="8" t="s">
        <v>34</v>
      </c>
      <c r="BB474" t="str" cm="1">
        <f t="array" ref="BB474">_xlfn.SWITCH(MONTH($AA474),3,"봄",4,"봄",5,"봄",6,"여름",7,"여름",8,"여름",9,"가을",10,"가을",11,"가을",12,"겨울",1,"겨울",2,"겨울")</f>
        <v>봄</v>
      </c>
      <c r="BD474" t="str">
        <f t="shared" si="261"/>
        <v/>
      </c>
      <c r="BE474" s="6">
        <f>[1]ptemp!$F474</f>
        <v>7</v>
      </c>
      <c r="BF474">
        <f>[1]solar!$E474</f>
        <v>11</v>
      </c>
      <c r="BG474" t="str">
        <f t="shared" si="262"/>
        <v>0</v>
      </c>
      <c r="BH474" s="11"/>
      <c r="BI474">
        <f t="shared" si="263"/>
        <v>1</v>
      </c>
      <c r="BJ474">
        <f t="shared" si="264"/>
        <v>0</v>
      </c>
      <c r="BK474">
        <f t="shared" si="265"/>
        <v>1</v>
      </c>
      <c r="BL474">
        <f t="shared" si="266"/>
        <v>13</v>
      </c>
      <c r="BM474">
        <f t="shared" si="267"/>
        <v>22</v>
      </c>
      <c r="BN474" s="11">
        <v>12.4</v>
      </c>
      <c r="BO474">
        <f t="shared" si="268"/>
        <v>5</v>
      </c>
      <c r="CH474" t="s">
        <v>81</v>
      </c>
      <c r="CI474">
        <v>14</v>
      </c>
      <c r="CJ474">
        <v>19</v>
      </c>
    </row>
    <row r="475" spans="1:88" ht="15.6">
      <c r="A475" s="2">
        <v>20220419</v>
      </c>
      <c r="B475" s="2">
        <v>714</v>
      </c>
      <c r="C475" s="2">
        <v>663</v>
      </c>
      <c r="D475" s="2">
        <v>643</v>
      </c>
      <c r="E475" s="2">
        <v>639</v>
      </c>
      <c r="F475" s="2">
        <v>640</v>
      </c>
      <c r="G475" s="2">
        <v>653</v>
      </c>
      <c r="H475" s="2">
        <v>646</v>
      </c>
      <c r="I475" s="2">
        <v>560</v>
      </c>
      <c r="J475" s="2">
        <v>517</v>
      </c>
      <c r="K475" s="2">
        <v>500</v>
      </c>
      <c r="L475" s="2">
        <v>485</v>
      </c>
      <c r="M475" s="2">
        <v>462</v>
      </c>
      <c r="N475" s="2">
        <v>475</v>
      </c>
      <c r="O475" s="2">
        <v>506</v>
      </c>
      <c r="P475" s="2">
        <v>509</v>
      </c>
      <c r="Q475" s="2">
        <v>543</v>
      </c>
      <c r="R475" s="2">
        <v>611</v>
      </c>
      <c r="S475" s="2">
        <v>680</v>
      </c>
      <c r="T475" s="2">
        <v>728</v>
      </c>
      <c r="U475" s="2">
        <v>792</v>
      </c>
      <c r="V475" s="2">
        <v>789</v>
      </c>
      <c r="W475" s="2">
        <v>761</v>
      </c>
      <c r="X475" s="2">
        <v>714</v>
      </c>
      <c r="Y475" s="2">
        <v>688</v>
      </c>
      <c r="AA475" s="4">
        <v>44670</v>
      </c>
      <c r="AB475">
        <f t="shared" si="236"/>
        <v>0.90151515151515149</v>
      </c>
      <c r="AC475">
        <f t="shared" si="237"/>
        <v>0.83712121212121215</v>
      </c>
      <c r="AD475">
        <f t="shared" si="238"/>
        <v>0.81186868686868685</v>
      </c>
      <c r="AE475">
        <f t="shared" si="239"/>
        <v>0.80681818181818177</v>
      </c>
      <c r="AF475">
        <f t="shared" si="240"/>
        <v>0.80808080808080807</v>
      </c>
      <c r="AG475">
        <f t="shared" si="241"/>
        <v>0.8244949494949495</v>
      </c>
      <c r="AH475">
        <f t="shared" si="242"/>
        <v>0.81565656565656564</v>
      </c>
      <c r="AI475">
        <f t="shared" si="243"/>
        <v>0.70707070707070707</v>
      </c>
      <c r="AJ475">
        <f t="shared" si="244"/>
        <v>0.65277777777777779</v>
      </c>
      <c r="AK475">
        <f t="shared" si="245"/>
        <v>0.63131313131313127</v>
      </c>
      <c r="AL475">
        <f t="shared" si="246"/>
        <v>0.61237373737373735</v>
      </c>
      <c r="AM475">
        <f t="shared" si="247"/>
        <v>0.58333333333333337</v>
      </c>
      <c r="AN475">
        <f t="shared" si="248"/>
        <v>0.5997474747474747</v>
      </c>
      <c r="AO475">
        <f t="shared" si="249"/>
        <v>0.63888888888888884</v>
      </c>
      <c r="AP475">
        <f t="shared" si="250"/>
        <v>0.64267676767676762</v>
      </c>
      <c r="AQ475">
        <f t="shared" si="251"/>
        <v>0.68560606060606055</v>
      </c>
      <c r="AR475">
        <f t="shared" si="252"/>
        <v>0.77146464646464652</v>
      </c>
      <c r="AS475">
        <f t="shared" si="253"/>
        <v>0.85858585858585856</v>
      </c>
      <c r="AT475">
        <f t="shared" si="254"/>
        <v>0.91919191919191923</v>
      </c>
      <c r="AU475">
        <f t="shared" si="255"/>
        <v>1</v>
      </c>
      <c r="AV475">
        <f t="shared" si="256"/>
        <v>0.99621212121212122</v>
      </c>
      <c r="AW475">
        <f t="shared" si="257"/>
        <v>0.96085858585858586</v>
      </c>
      <c r="AX475">
        <f t="shared" si="258"/>
        <v>0.90151515151515149</v>
      </c>
      <c r="AY475">
        <f t="shared" si="259"/>
        <v>0.86868686868686873</v>
      </c>
      <c r="AZ475">
        <f t="shared" si="260"/>
        <v>0.58333333333333337</v>
      </c>
      <c r="BA475" s="9" t="s">
        <v>35</v>
      </c>
      <c r="BB475" t="str" cm="1">
        <f t="array" ref="BB475">_xlfn.SWITCH(MONTH($AA475),3,"봄",4,"봄",5,"봄",6,"여름",7,"여름",8,"여름",9,"가을",10,"가을",11,"가을",12,"겨울",1,"겨울",2,"겨울")</f>
        <v>봄</v>
      </c>
      <c r="BD475" t="str">
        <f t="shared" si="261"/>
        <v/>
      </c>
      <c r="BE475" s="6">
        <f>[1]ptemp!$F475</f>
        <v>6</v>
      </c>
      <c r="BF475">
        <f>[1]solar!$E475</f>
        <v>15</v>
      </c>
      <c r="BG475" t="str">
        <f t="shared" si="262"/>
        <v>0</v>
      </c>
      <c r="BH475" s="11"/>
      <c r="BI475">
        <f t="shared" si="263"/>
        <v>2</v>
      </c>
      <c r="BJ475">
        <f t="shared" si="264"/>
        <v>0</v>
      </c>
      <c r="BK475">
        <f t="shared" si="265"/>
        <v>1</v>
      </c>
      <c r="BL475">
        <f t="shared" si="266"/>
        <v>12</v>
      </c>
      <c r="BM475">
        <f t="shared" si="267"/>
        <v>20</v>
      </c>
      <c r="BN475" s="11">
        <v>12.3</v>
      </c>
      <c r="BO475">
        <f t="shared" si="268"/>
        <v>5</v>
      </c>
      <c r="CH475" t="s">
        <v>81</v>
      </c>
      <c r="CI475">
        <v>12</v>
      </c>
      <c r="CJ475">
        <v>19</v>
      </c>
    </row>
    <row r="476" spans="1:88" ht="15.6">
      <c r="A476" s="2">
        <v>20220420</v>
      </c>
      <c r="B476" s="2">
        <v>644</v>
      </c>
      <c r="C476" s="2">
        <v>615</v>
      </c>
      <c r="D476" s="2">
        <v>596</v>
      </c>
      <c r="E476" s="2">
        <v>604</v>
      </c>
      <c r="F476" s="2">
        <v>621</v>
      </c>
      <c r="G476" s="2">
        <v>638</v>
      </c>
      <c r="H476" s="2">
        <v>623</v>
      </c>
      <c r="I476" s="2">
        <v>520</v>
      </c>
      <c r="J476" s="2">
        <v>461</v>
      </c>
      <c r="K476" s="2">
        <v>436</v>
      </c>
      <c r="L476" s="2">
        <v>429</v>
      </c>
      <c r="M476" s="2">
        <v>430</v>
      </c>
      <c r="N476" s="2">
        <v>447</v>
      </c>
      <c r="O476" s="2">
        <v>466</v>
      </c>
      <c r="P476" s="2">
        <v>471</v>
      </c>
      <c r="Q476" s="2">
        <v>540</v>
      </c>
      <c r="R476" s="2">
        <v>583</v>
      </c>
      <c r="S476" s="2">
        <v>623</v>
      </c>
      <c r="T476" s="2">
        <v>674</v>
      </c>
      <c r="U476" s="2">
        <v>726</v>
      </c>
      <c r="V476" s="2">
        <v>734</v>
      </c>
      <c r="W476" s="2">
        <v>723</v>
      </c>
      <c r="X476" s="2">
        <v>709</v>
      </c>
      <c r="Y476" s="2">
        <v>686</v>
      </c>
      <c r="AA476" s="4">
        <v>44671</v>
      </c>
      <c r="AB476">
        <f t="shared" si="236"/>
        <v>0.87738419618528607</v>
      </c>
      <c r="AC476">
        <f t="shared" si="237"/>
        <v>0.83787465940054495</v>
      </c>
      <c r="AD476">
        <f t="shared" si="238"/>
        <v>0.81198910081743869</v>
      </c>
      <c r="AE476">
        <f t="shared" si="239"/>
        <v>0.82288828337874664</v>
      </c>
      <c r="AF476">
        <f t="shared" si="240"/>
        <v>0.84604904632152589</v>
      </c>
      <c r="AG476">
        <f t="shared" si="241"/>
        <v>0.86920980926430513</v>
      </c>
      <c r="AH476">
        <f t="shared" si="242"/>
        <v>0.8487738419618529</v>
      </c>
      <c r="AI476">
        <f t="shared" si="243"/>
        <v>0.70844686648501365</v>
      </c>
      <c r="AJ476">
        <f t="shared" si="244"/>
        <v>0.62806539509536785</v>
      </c>
      <c r="AK476">
        <f t="shared" si="245"/>
        <v>0.59400544959128065</v>
      </c>
      <c r="AL476">
        <f t="shared" si="246"/>
        <v>0.58446866485013627</v>
      </c>
      <c r="AM476">
        <f t="shared" si="247"/>
        <v>0.58583106267029972</v>
      </c>
      <c r="AN476">
        <f t="shared" si="248"/>
        <v>0.60899182561307907</v>
      </c>
      <c r="AO476">
        <f t="shared" si="249"/>
        <v>0.63487738419618533</v>
      </c>
      <c r="AP476">
        <f t="shared" si="250"/>
        <v>0.64168937329700271</v>
      </c>
      <c r="AQ476">
        <f t="shared" si="251"/>
        <v>0.73569482288828336</v>
      </c>
      <c r="AR476">
        <f t="shared" si="252"/>
        <v>0.79427792915531337</v>
      </c>
      <c r="AS476">
        <f t="shared" si="253"/>
        <v>0.8487738419618529</v>
      </c>
      <c r="AT476">
        <f t="shared" si="254"/>
        <v>0.91825613079019075</v>
      </c>
      <c r="AU476">
        <f t="shared" si="255"/>
        <v>0.98910081743869205</v>
      </c>
      <c r="AV476">
        <f t="shared" si="256"/>
        <v>1</v>
      </c>
      <c r="AW476">
        <f t="shared" si="257"/>
        <v>0.98501362397820158</v>
      </c>
      <c r="AX476">
        <f t="shared" si="258"/>
        <v>0.9659400544959128</v>
      </c>
      <c r="AY476">
        <f t="shared" si="259"/>
        <v>0.93460490463215262</v>
      </c>
      <c r="AZ476">
        <f t="shared" si="260"/>
        <v>0.58446866485013627</v>
      </c>
      <c r="BA476" s="6" t="s">
        <v>36</v>
      </c>
      <c r="BB476" t="str" cm="1">
        <f t="array" ref="BB476">_xlfn.SWITCH(MONTH($AA476),3,"봄",4,"봄",5,"봄",6,"여름",7,"여름",8,"여름",9,"가을",10,"가을",11,"가을",12,"겨울",1,"겨울",2,"겨울")</f>
        <v>봄</v>
      </c>
      <c r="BD476" t="str">
        <f t="shared" si="261"/>
        <v/>
      </c>
      <c r="BE476" s="6">
        <f>[1]ptemp!$F476</f>
        <v>6</v>
      </c>
      <c r="BF476">
        <f>[1]solar!$E476</f>
        <v>15</v>
      </c>
      <c r="BG476" t="str">
        <f t="shared" si="262"/>
        <v>0</v>
      </c>
      <c r="BH476" s="11"/>
      <c r="BI476">
        <f t="shared" si="263"/>
        <v>3</v>
      </c>
      <c r="BJ476">
        <f t="shared" si="264"/>
        <v>0</v>
      </c>
      <c r="BK476">
        <f t="shared" si="265"/>
        <v>1</v>
      </c>
      <c r="BL476">
        <f t="shared" si="266"/>
        <v>11</v>
      </c>
      <c r="BM476">
        <f t="shared" si="267"/>
        <v>21</v>
      </c>
      <c r="BN476" s="11">
        <v>10.3</v>
      </c>
      <c r="BO476">
        <f t="shared" si="268"/>
        <v>4</v>
      </c>
      <c r="CH476" t="s">
        <v>81</v>
      </c>
      <c r="CI476">
        <v>12</v>
      </c>
      <c r="CJ476">
        <v>19</v>
      </c>
    </row>
    <row r="477" spans="1:88" ht="15.6">
      <c r="A477" s="2">
        <v>20220421</v>
      </c>
      <c r="B477" s="2">
        <v>628</v>
      </c>
      <c r="C477" s="2">
        <v>594</v>
      </c>
      <c r="D477" s="2">
        <v>574</v>
      </c>
      <c r="E477" s="2">
        <v>564</v>
      </c>
      <c r="F477" s="2">
        <v>557</v>
      </c>
      <c r="G477" s="2">
        <v>571</v>
      </c>
      <c r="H477" s="2">
        <v>597</v>
      </c>
      <c r="I477" s="2">
        <v>665</v>
      </c>
      <c r="J477" s="2">
        <v>689</v>
      </c>
      <c r="K477" s="2">
        <v>699</v>
      </c>
      <c r="L477" s="2">
        <v>719</v>
      </c>
      <c r="M477" s="2">
        <v>704</v>
      </c>
      <c r="N477" s="2">
        <v>529</v>
      </c>
      <c r="O477" s="2">
        <v>406</v>
      </c>
      <c r="P477" s="2">
        <v>445</v>
      </c>
      <c r="Q477" s="2">
        <v>528</v>
      </c>
      <c r="R477" s="2">
        <v>585</v>
      </c>
      <c r="S477" s="2">
        <v>643</v>
      </c>
      <c r="T477" s="2">
        <v>686</v>
      </c>
      <c r="U477" s="2">
        <v>740</v>
      </c>
      <c r="V477" s="2">
        <v>752</v>
      </c>
      <c r="W477" s="2">
        <v>740</v>
      </c>
      <c r="X477" s="2">
        <v>721</v>
      </c>
      <c r="Y477" s="2">
        <v>693</v>
      </c>
      <c r="AA477" s="4">
        <v>44672</v>
      </c>
      <c r="AB477">
        <f t="shared" si="236"/>
        <v>0.83510638297872342</v>
      </c>
      <c r="AC477">
        <f t="shared" si="237"/>
        <v>0.78989361702127658</v>
      </c>
      <c r="AD477">
        <f t="shared" si="238"/>
        <v>0.76329787234042556</v>
      </c>
      <c r="AE477">
        <f t="shared" si="239"/>
        <v>0.75</v>
      </c>
      <c r="AF477">
        <f t="shared" si="240"/>
        <v>0.74069148936170215</v>
      </c>
      <c r="AG477">
        <f t="shared" si="241"/>
        <v>0.75930851063829785</v>
      </c>
      <c r="AH477">
        <f t="shared" si="242"/>
        <v>0.7938829787234043</v>
      </c>
      <c r="AI477">
        <f t="shared" si="243"/>
        <v>0.88430851063829785</v>
      </c>
      <c r="AJ477">
        <f t="shared" si="244"/>
        <v>0.91622340425531912</v>
      </c>
      <c r="AK477">
        <f t="shared" si="245"/>
        <v>0.92952127659574468</v>
      </c>
      <c r="AL477">
        <f t="shared" si="246"/>
        <v>0.9561170212765957</v>
      </c>
      <c r="AM477">
        <f t="shared" si="247"/>
        <v>0.93617021276595747</v>
      </c>
      <c r="AN477">
        <f t="shared" si="248"/>
        <v>0.70345744680851063</v>
      </c>
      <c r="AO477">
        <f t="shared" si="249"/>
        <v>0.53989361702127658</v>
      </c>
      <c r="AP477">
        <f t="shared" si="250"/>
        <v>0.5917553191489362</v>
      </c>
      <c r="AQ477">
        <f t="shared" si="251"/>
        <v>0.7021276595744681</v>
      </c>
      <c r="AR477">
        <f t="shared" si="252"/>
        <v>0.77792553191489366</v>
      </c>
      <c r="AS477">
        <f t="shared" si="253"/>
        <v>0.85505319148936165</v>
      </c>
      <c r="AT477">
        <f t="shared" si="254"/>
        <v>0.91223404255319152</v>
      </c>
      <c r="AU477">
        <f t="shared" si="255"/>
        <v>0.98404255319148937</v>
      </c>
      <c r="AV477">
        <f t="shared" si="256"/>
        <v>1</v>
      </c>
      <c r="AW477">
        <f t="shared" si="257"/>
        <v>0.98404255319148937</v>
      </c>
      <c r="AX477">
        <f t="shared" si="258"/>
        <v>0.95877659574468088</v>
      </c>
      <c r="AY477">
        <f t="shared" si="259"/>
        <v>0.92154255319148937</v>
      </c>
      <c r="AZ477">
        <f t="shared" si="260"/>
        <v>0.53989361702127658</v>
      </c>
      <c r="BA477" s="8" t="s">
        <v>37</v>
      </c>
      <c r="BB477" t="str" cm="1">
        <f t="array" ref="BB477">_xlfn.SWITCH(MONTH($AA477),3,"봄",4,"봄",5,"봄",6,"여름",7,"여름",8,"여름",9,"가을",10,"가을",11,"가을",12,"겨울",1,"겨울",2,"겨울")</f>
        <v>봄</v>
      </c>
      <c r="BD477" t="str">
        <f t="shared" si="261"/>
        <v/>
      </c>
      <c r="BE477" s="6">
        <f>[1]ptemp!$F477</f>
        <v>7</v>
      </c>
      <c r="BF477">
        <f>[1]solar!$E477</f>
        <v>8</v>
      </c>
      <c r="BG477" t="str">
        <f t="shared" si="262"/>
        <v>1</v>
      </c>
      <c r="BH477" s="11">
        <v>2.7</v>
      </c>
      <c r="BI477">
        <f t="shared" si="263"/>
        <v>4</v>
      </c>
      <c r="BJ477">
        <f t="shared" si="264"/>
        <v>0</v>
      </c>
      <c r="BK477">
        <f t="shared" si="265"/>
        <v>1</v>
      </c>
      <c r="BL477">
        <f t="shared" si="266"/>
        <v>14</v>
      </c>
      <c r="BM477">
        <f t="shared" si="267"/>
        <v>21</v>
      </c>
      <c r="BN477" s="11">
        <v>12.5</v>
      </c>
      <c r="BO477">
        <f t="shared" si="268"/>
        <v>5</v>
      </c>
      <c r="CH477" t="s">
        <v>81</v>
      </c>
      <c r="CI477">
        <v>12</v>
      </c>
      <c r="CJ477">
        <v>19</v>
      </c>
    </row>
    <row r="478" spans="1:88" ht="15.6">
      <c r="A478" s="2">
        <v>20220422</v>
      </c>
      <c r="B478" s="2">
        <v>652</v>
      </c>
      <c r="C478" s="2">
        <v>617</v>
      </c>
      <c r="D478" s="2">
        <v>598</v>
      </c>
      <c r="E478" s="2">
        <v>595</v>
      </c>
      <c r="F478" s="2">
        <v>600</v>
      </c>
      <c r="G478" s="2">
        <v>621</v>
      </c>
      <c r="H478" s="2">
        <v>605</v>
      </c>
      <c r="I478" s="2">
        <v>513</v>
      </c>
      <c r="J478" s="2">
        <v>459</v>
      </c>
      <c r="K478" s="2">
        <v>454</v>
      </c>
      <c r="L478" s="2">
        <v>459</v>
      </c>
      <c r="M478" s="2">
        <v>435</v>
      </c>
      <c r="N478" s="2">
        <v>456</v>
      </c>
      <c r="O478" s="2">
        <v>471</v>
      </c>
      <c r="P478" s="2">
        <v>476</v>
      </c>
      <c r="Q478" s="2">
        <v>525</v>
      </c>
      <c r="R478" s="2">
        <v>602</v>
      </c>
      <c r="S478" s="2">
        <v>646</v>
      </c>
      <c r="T478" s="2">
        <v>673</v>
      </c>
      <c r="U478" s="2">
        <v>703</v>
      </c>
      <c r="V478" s="2">
        <v>699</v>
      </c>
      <c r="W478" s="2">
        <v>674</v>
      </c>
      <c r="X478" s="2">
        <v>654</v>
      </c>
      <c r="Y478" s="2">
        <v>624</v>
      </c>
      <c r="AA478" s="4">
        <v>44673</v>
      </c>
      <c r="AB478">
        <f t="shared" si="236"/>
        <v>0.92745376955903269</v>
      </c>
      <c r="AC478">
        <f t="shared" si="237"/>
        <v>0.87766714082503561</v>
      </c>
      <c r="AD478">
        <f t="shared" si="238"/>
        <v>0.85064011379800852</v>
      </c>
      <c r="AE478">
        <f t="shared" si="239"/>
        <v>0.84637268847795166</v>
      </c>
      <c r="AF478">
        <f t="shared" si="240"/>
        <v>0.8534850640113798</v>
      </c>
      <c r="AG478">
        <f t="shared" si="241"/>
        <v>0.88335704125177805</v>
      </c>
      <c r="AH478">
        <f t="shared" si="242"/>
        <v>0.86059743954480794</v>
      </c>
      <c r="AI478">
        <f t="shared" si="243"/>
        <v>0.72972972972972971</v>
      </c>
      <c r="AJ478">
        <f t="shared" si="244"/>
        <v>0.65291607396870555</v>
      </c>
      <c r="AK478">
        <f t="shared" si="245"/>
        <v>0.64580369843527741</v>
      </c>
      <c r="AL478">
        <f t="shared" si="246"/>
        <v>0.65291607396870555</v>
      </c>
      <c r="AM478">
        <f t="shared" si="247"/>
        <v>0.61877667140825032</v>
      </c>
      <c r="AN478">
        <f t="shared" si="248"/>
        <v>0.64864864864864868</v>
      </c>
      <c r="AO478">
        <f t="shared" si="249"/>
        <v>0.6699857752489331</v>
      </c>
      <c r="AP478">
        <f t="shared" si="250"/>
        <v>0.67709815078236135</v>
      </c>
      <c r="AQ478">
        <f t="shared" si="251"/>
        <v>0.74679943100995727</v>
      </c>
      <c r="AR478">
        <f t="shared" si="252"/>
        <v>0.85633001422475108</v>
      </c>
      <c r="AS478">
        <f t="shared" si="253"/>
        <v>0.91891891891891897</v>
      </c>
      <c r="AT478">
        <f t="shared" si="254"/>
        <v>0.95732574679943105</v>
      </c>
      <c r="AU478">
        <f t="shared" si="255"/>
        <v>1</v>
      </c>
      <c r="AV478">
        <f t="shared" si="256"/>
        <v>0.99431009957325744</v>
      </c>
      <c r="AW478">
        <f t="shared" si="257"/>
        <v>0.95874822190611664</v>
      </c>
      <c r="AX478">
        <f t="shared" si="258"/>
        <v>0.93029871977240397</v>
      </c>
      <c r="AY478">
        <f t="shared" si="259"/>
        <v>0.88762446657183502</v>
      </c>
      <c r="AZ478">
        <f t="shared" si="260"/>
        <v>0.61877667140825032</v>
      </c>
      <c r="BA478" s="9" t="s">
        <v>38</v>
      </c>
      <c r="BB478" t="str" cm="1">
        <f t="array" ref="BB478">_xlfn.SWITCH(MONTH($AA478),3,"봄",4,"봄",5,"봄",6,"여름",7,"여름",8,"여름",9,"가을",10,"가을",11,"가을",12,"겨울",1,"겨울",2,"겨울")</f>
        <v>봄</v>
      </c>
      <c r="BD478" t="str">
        <f t="shared" si="261"/>
        <v/>
      </c>
      <c r="BE478" s="6">
        <f>[1]ptemp!$F478</f>
        <v>6</v>
      </c>
      <c r="BF478">
        <f>[1]solar!$E478</f>
        <v>15</v>
      </c>
      <c r="BG478" t="str">
        <f t="shared" si="262"/>
        <v>0</v>
      </c>
      <c r="BH478" s="11"/>
      <c r="BI478">
        <f t="shared" si="263"/>
        <v>5</v>
      </c>
      <c r="BJ478">
        <f t="shared" si="264"/>
        <v>0</v>
      </c>
      <c r="BK478">
        <f t="shared" si="265"/>
        <v>1</v>
      </c>
      <c r="BL478">
        <f t="shared" si="266"/>
        <v>12</v>
      </c>
      <c r="BM478">
        <f t="shared" si="267"/>
        <v>20</v>
      </c>
      <c r="BN478" s="11">
        <v>11.7</v>
      </c>
      <c r="BO478">
        <f t="shared" si="268"/>
        <v>5</v>
      </c>
      <c r="CH478" t="s">
        <v>81</v>
      </c>
      <c r="CI478">
        <v>13</v>
      </c>
      <c r="CJ478">
        <v>18</v>
      </c>
    </row>
    <row r="479" spans="1:88" ht="15.6">
      <c r="A479" s="2">
        <v>20220423</v>
      </c>
      <c r="B479" s="2">
        <v>581</v>
      </c>
      <c r="C479" s="2">
        <v>547</v>
      </c>
      <c r="D479" s="2">
        <v>531</v>
      </c>
      <c r="E479" s="2">
        <v>522</v>
      </c>
      <c r="F479" s="2">
        <v>520</v>
      </c>
      <c r="G479" s="2">
        <v>535</v>
      </c>
      <c r="H479" s="2">
        <v>542</v>
      </c>
      <c r="I479" s="2">
        <v>531</v>
      </c>
      <c r="J479" s="2">
        <v>544</v>
      </c>
      <c r="K479" s="2">
        <v>554</v>
      </c>
      <c r="L479" s="2">
        <v>534</v>
      </c>
      <c r="M479" s="2">
        <v>488</v>
      </c>
      <c r="N479" s="2">
        <v>498</v>
      </c>
      <c r="O479" s="2">
        <v>567</v>
      </c>
      <c r="P479" s="2">
        <v>574</v>
      </c>
      <c r="Q479" s="2">
        <v>578</v>
      </c>
      <c r="R479" s="2">
        <v>602</v>
      </c>
      <c r="S479" s="2">
        <v>629</v>
      </c>
      <c r="T479" s="2">
        <v>661</v>
      </c>
      <c r="U479" s="2">
        <v>680</v>
      </c>
      <c r="V479" s="2">
        <v>675</v>
      </c>
      <c r="W479" s="2">
        <v>661</v>
      </c>
      <c r="X479" s="2">
        <v>641</v>
      </c>
      <c r="Y479" s="2">
        <v>626</v>
      </c>
      <c r="AA479" s="4">
        <v>44674</v>
      </c>
      <c r="AB479">
        <f t="shared" si="236"/>
        <v>0.85441176470588232</v>
      </c>
      <c r="AC479">
        <f t="shared" si="237"/>
        <v>0.80441176470588238</v>
      </c>
      <c r="AD479">
        <f t="shared" si="238"/>
        <v>0.78088235294117647</v>
      </c>
      <c r="AE479">
        <f t="shared" si="239"/>
        <v>0.76764705882352946</v>
      </c>
      <c r="AF479">
        <f t="shared" si="240"/>
        <v>0.76470588235294112</v>
      </c>
      <c r="AG479">
        <f t="shared" si="241"/>
        <v>0.78676470588235292</v>
      </c>
      <c r="AH479">
        <f t="shared" si="242"/>
        <v>0.79705882352941182</v>
      </c>
      <c r="AI479">
        <f t="shared" si="243"/>
        <v>0.78088235294117647</v>
      </c>
      <c r="AJ479">
        <f t="shared" si="244"/>
        <v>0.8</v>
      </c>
      <c r="AK479">
        <f t="shared" si="245"/>
        <v>0.81470588235294117</v>
      </c>
      <c r="AL479">
        <f t="shared" si="246"/>
        <v>0.78529411764705881</v>
      </c>
      <c r="AM479">
        <f t="shared" si="247"/>
        <v>0.71764705882352942</v>
      </c>
      <c r="AN479">
        <f t="shared" si="248"/>
        <v>0.73235294117647054</v>
      </c>
      <c r="AO479">
        <f t="shared" si="249"/>
        <v>0.83382352941176474</v>
      </c>
      <c r="AP479">
        <f t="shared" si="250"/>
        <v>0.84411764705882353</v>
      </c>
      <c r="AQ479">
        <f t="shared" si="251"/>
        <v>0.85</v>
      </c>
      <c r="AR479">
        <f t="shared" si="252"/>
        <v>0.88529411764705879</v>
      </c>
      <c r="AS479">
        <f t="shared" si="253"/>
        <v>0.92500000000000004</v>
      </c>
      <c r="AT479">
        <f t="shared" si="254"/>
        <v>0.97205882352941175</v>
      </c>
      <c r="AU479">
        <f t="shared" si="255"/>
        <v>1</v>
      </c>
      <c r="AV479">
        <f t="shared" si="256"/>
        <v>0.99264705882352944</v>
      </c>
      <c r="AW479">
        <f t="shared" si="257"/>
        <v>0.97205882352941175</v>
      </c>
      <c r="AX479">
        <f t="shared" si="258"/>
        <v>0.94264705882352939</v>
      </c>
      <c r="AY479">
        <f t="shared" si="259"/>
        <v>0.9205882352941176</v>
      </c>
      <c r="AZ479">
        <f t="shared" si="260"/>
        <v>0.71764705882352942</v>
      </c>
      <c r="BA479" s="6" t="s">
        <v>39</v>
      </c>
      <c r="BB479" t="str" cm="1">
        <f t="array" ref="BB479">_xlfn.SWITCH(MONTH($AA479),3,"봄",4,"봄",5,"봄",6,"여름",7,"여름",8,"여름",9,"가을",10,"가을",11,"가을",12,"겨울",1,"겨울",2,"겨울")</f>
        <v>봄</v>
      </c>
      <c r="BD479" t="str">
        <f t="shared" si="261"/>
        <v>휴일</v>
      </c>
      <c r="BE479" s="6">
        <f>[1]ptemp!$F479</f>
        <v>8</v>
      </c>
      <c r="BF479">
        <f>[1]solar!$E479</f>
        <v>5</v>
      </c>
      <c r="BG479" t="str">
        <f t="shared" si="262"/>
        <v>0</v>
      </c>
      <c r="BH479" s="11"/>
      <c r="BI479">
        <f t="shared" si="263"/>
        <v>6</v>
      </c>
      <c r="BJ479">
        <f t="shared" si="264"/>
        <v>1</v>
      </c>
      <c r="BK479">
        <f t="shared" si="265"/>
        <v>1</v>
      </c>
      <c r="BL479">
        <f t="shared" si="266"/>
        <v>12</v>
      </c>
      <c r="BM479">
        <f t="shared" si="267"/>
        <v>20</v>
      </c>
      <c r="BN479" s="11">
        <v>15.9</v>
      </c>
      <c r="BO479">
        <f t="shared" si="268"/>
        <v>6</v>
      </c>
      <c r="CH479" t="s">
        <v>81</v>
      </c>
      <c r="CI479">
        <v>13</v>
      </c>
      <c r="CJ479">
        <v>19</v>
      </c>
    </row>
    <row r="480" spans="1:88" ht="15.6">
      <c r="A480" s="2">
        <v>20220424</v>
      </c>
      <c r="B480" s="2">
        <v>587</v>
      </c>
      <c r="C480" s="2">
        <v>556</v>
      </c>
      <c r="D480" s="2">
        <v>533</v>
      </c>
      <c r="E480" s="2">
        <v>525</v>
      </c>
      <c r="F480" s="2">
        <v>531</v>
      </c>
      <c r="G480" s="2">
        <v>548</v>
      </c>
      <c r="H480" s="2">
        <v>538</v>
      </c>
      <c r="I480" s="2">
        <v>483</v>
      </c>
      <c r="J480" s="2">
        <v>439</v>
      </c>
      <c r="K480" s="2">
        <v>408</v>
      </c>
      <c r="L480" s="2">
        <v>405</v>
      </c>
      <c r="M480" s="2">
        <v>393</v>
      </c>
      <c r="N480" s="2">
        <v>414</v>
      </c>
      <c r="O480" s="2">
        <v>440</v>
      </c>
      <c r="P480" s="2">
        <v>444</v>
      </c>
      <c r="Q480" s="2">
        <v>474</v>
      </c>
      <c r="R480" s="2">
        <v>533</v>
      </c>
      <c r="S480" s="2">
        <v>595</v>
      </c>
      <c r="T480" s="2">
        <v>626</v>
      </c>
      <c r="U480" s="2">
        <v>671</v>
      </c>
      <c r="V480" s="2">
        <v>677</v>
      </c>
      <c r="W480" s="2">
        <v>664</v>
      </c>
      <c r="X480" s="2">
        <v>654</v>
      </c>
      <c r="Y480" s="2">
        <v>635</v>
      </c>
      <c r="AA480" s="4">
        <v>44675</v>
      </c>
      <c r="AB480">
        <f t="shared" si="236"/>
        <v>0.86706056129985232</v>
      </c>
      <c r="AC480">
        <f t="shared" si="237"/>
        <v>0.82127031019202368</v>
      </c>
      <c r="AD480">
        <f t="shared" si="238"/>
        <v>0.78729689807976366</v>
      </c>
      <c r="AE480">
        <f t="shared" si="239"/>
        <v>0.77548005908419493</v>
      </c>
      <c r="AF480">
        <f t="shared" si="240"/>
        <v>0.78434268833087151</v>
      </c>
      <c r="AG480">
        <f t="shared" si="241"/>
        <v>0.80945347119645494</v>
      </c>
      <c r="AH480">
        <f t="shared" si="242"/>
        <v>0.79468242245199405</v>
      </c>
      <c r="AI480">
        <f t="shared" si="243"/>
        <v>0.71344165435745943</v>
      </c>
      <c r="AJ480">
        <f t="shared" si="244"/>
        <v>0.64844903988183156</v>
      </c>
      <c r="AK480">
        <f t="shared" si="245"/>
        <v>0.60265878877400292</v>
      </c>
      <c r="AL480">
        <f t="shared" si="246"/>
        <v>0.59822747415066468</v>
      </c>
      <c r="AM480">
        <f t="shared" si="247"/>
        <v>0.58050221565731164</v>
      </c>
      <c r="AN480">
        <f t="shared" si="248"/>
        <v>0.6115214180206795</v>
      </c>
      <c r="AO480">
        <f t="shared" si="249"/>
        <v>0.64992614475627775</v>
      </c>
      <c r="AP480">
        <f t="shared" si="250"/>
        <v>0.65583456425406206</v>
      </c>
      <c r="AQ480">
        <f t="shared" si="251"/>
        <v>0.70014771048744462</v>
      </c>
      <c r="AR480">
        <f t="shared" si="252"/>
        <v>0.78729689807976366</v>
      </c>
      <c r="AS480">
        <f t="shared" si="253"/>
        <v>0.87887740029542094</v>
      </c>
      <c r="AT480">
        <f t="shared" si="254"/>
        <v>0.92466765140324958</v>
      </c>
      <c r="AU480">
        <f t="shared" si="255"/>
        <v>0.99113737075332353</v>
      </c>
      <c r="AV480">
        <f t="shared" si="256"/>
        <v>1</v>
      </c>
      <c r="AW480">
        <f t="shared" si="257"/>
        <v>0.98079763663220088</v>
      </c>
      <c r="AX480">
        <f t="shared" si="258"/>
        <v>0.96602658788773998</v>
      </c>
      <c r="AY480">
        <f t="shared" si="259"/>
        <v>0.93796159527326439</v>
      </c>
      <c r="AZ480">
        <f t="shared" si="260"/>
        <v>0.58050221565731164</v>
      </c>
      <c r="BA480" s="8" t="s">
        <v>40</v>
      </c>
      <c r="BB480" t="str" cm="1">
        <f t="array" ref="BB480">_xlfn.SWITCH(MONTH($AA480),3,"봄",4,"봄",5,"봄",6,"여름",7,"여름",8,"여름",9,"가을",10,"가을",11,"가을",12,"겨울",1,"겨울",2,"겨울")</f>
        <v>봄</v>
      </c>
      <c r="BD480" t="str">
        <f t="shared" si="261"/>
        <v>휴일</v>
      </c>
      <c r="BE480" s="6">
        <f>[1]ptemp!$F480</f>
        <v>8</v>
      </c>
      <c r="BF480">
        <f>[1]solar!$E480</f>
        <v>13</v>
      </c>
      <c r="BG480" t="str">
        <f t="shared" si="262"/>
        <v>0</v>
      </c>
      <c r="BH480" s="11"/>
      <c r="BI480">
        <f t="shared" si="263"/>
        <v>7</v>
      </c>
      <c r="BJ480">
        <f t="shared" si="264"/>
        <v>2</v>
      </c>
      <c r="BK480">
        <f t="shared" si="265"/>
        <v>1</v>
      </c>
      <c r="BL480">
        <f t="shared" si="266"/>
        <v>12</v>
      </c>
      <c r="BM480">
        <f t="shared" si="267"/>
        <v>21</v>
      </c>
      <c r="BN480" s="11">
        <v>15.5</v>
      </c>
      <c r="BO480">
        <f t="shared" si="268"/>
        <v>6</v>
      </c>
      <c r="CH480" t="s">
        <v>81</v>
      </c>
      <c r="CI480">
        <v>13</v>
      </c>
      <c r="CJ480">
        <v>19</v>
      </c>
    </row>
    <row r="481" spans="1:88" ht="15.6">
      <c r="A481" s="2">
        <v>20220425</v>
      </c>
      <c r="B481" s="2">
        <v>596</v>
      </c>
      <c r="C481" s="2">
        <v>574</v>
      </c>
      <c r="D481" s="2">
        <v>556</v>
      </c>
      <c r="E481" s="2">
        <v>551</v>
      </c>
      <c r="F481" s="2">
        <v>553</v>
      </c>
      <c r="G481" s="2">
        <v>571</v>
      </c>
      <c r="H481" s="2">
        <v>560</v>
      </c>
      <c r="I481" s="2">
        <v>473</v>
      </c>
      <c r="J481" s="2">
        <v>489</v>
      </c>
      <c r="K481" s="2">
        <v>452</v>
      </c>
      <c r="L481" s="2">
        <v>460</v>
      </c>
      <c r="M481" s="2">
        <v>492</v>
      </c>
      <c r="N481" s="2">
        <v>505</v>
      </c>
      <c r="O481" s="2">
        <v>523</v>
      </c>
      <c r="P481" s="2">
        <v>612</v>
      </c>
      <c r="Q481" s="2">
        <v>616</v>
      </c>
      <c r="R481" s="2">
        <v>645</v>
      </c>
      <c r="S481" s="2">
        <v>680</v>
      </c>
      <c r="T481" s="2">
        <v>690</v>
      </c>
      <c r="U481" s="2">
        <v>698</v>
      </c>
      <c r="V481" s="2">
        <v>691</v>
      </c>
      <c r="W481" s="2">
        <v>664</v>
      </c>
      <c r="X481" s="2">
        <v>642</v>
      </c>
      <c r="Y481" s="2">
        <v>647</v>
      </c>
      <c r="AA481" s="4">
        <v>44676</v>
      </c>
      <c r="AB481">
        <f t="shared" si="236"/>
        <v>0.85386819484240684</v>
      </c>
      <c r="AC481">
        <f t="shared" si="237"/>
        <v>0.82234957020057309</v>
      </c>
      <c r="AD481">
        <f t="shared" si="238"/>
        <v>0.79656160458452718</v>
      </c>
      <c r="AE481">
        <f t="shared" si="239"/>
        <v>0.78939828080229224</v>
      </c>
      <c r="AF481">
        <f t="shared" si="240"/>
        <v>0.79226361031518622</v>
      </c>
      <c r="AG481">
        <f t="shared" si="241"/>
        <v>0.81805157593123212</v>
      </c>
      <c r="AH481">
        <f t="shared" si="242"/>
        <v>0.80229226361031514</v>
      </c>
      <c r="AI481">
        <f t="shared" si="243"/>
        <v>0.67765042979942691</v>
      </c>
      <c r="AJ481">
        <f t="shared" si="244"/>
        <v>0.70057306590257884</v>
      </c>
      <c r="AK481">
        <f t="shared" si="245"/>
        <v>0.64756446991404015</v>
      </c>
      <c r="AL481">
        <f t="shared" si="246"/>
        <v>0.65902578796561606</v>
      </c>
      <c r="AM481">
        <f t="shared" si="247"/>
        <v>0.70487106017191981</v>
      </c>
      <c r="AN481">
        <f t="shared" si="248"/>
        <v>0.72349570200573066</v>
      </c>
      <c r="AO481">
        <f t="shared" si="249"/>
        <v>0.74928366762177645</v>
      </c>
      <c r="AP481">
        <f t="shared" si="250"/>
        <v>0.87679083094555876</v>
      </c>
      <c r="AQ481">
        <f t="shared" si="251"/>
        <v>0.88252148997134672</v>
      </c>
      <c r="AR481">
        <f t="shared" si="252"/>
        <v>0.9240687679083095</v>
      </c>
      <c r="AS481">
        <f t="shared" si="253"/>
        <v>0.97421203438395421</v>
      </c>
      <c r="AT481">
        <f t="shared" si="254"/>
        <v>0.98853868194842409</v>
      </c>
      <c r="AU481">
        <f t="shared" si="255"/>
        <v>1</v>
      </c>
      <c r="AV481">
        <f t="shared" si="256"/>
        <v>0.98997134670487108</v>
      </c>
      <c r="AW481">
        <f t="shared" si="257"/>
        <v>0.95128939828080228</v>
      </c>
      <c r="AX481">
        <f t="shared" si="258"/>
        <v>0.91977077363896853</v>
      </c>
      <c r="AY481">
        <f t="shared" si="259"/>
        <v>0.92693409742120347</v>
      </c>
      <c r="AZ481">
        <f t="shared" si="260"/>
        <v>0.64756446991404015</v>
      </c>
      <c r="BA481" s="9" t="s">
        <v>34</v>
      </c>
      <c r="BB481" t="str" cm="1">
        <f t="array" ref="BB481">_xlfn.SWITCH(MONTH($AA481),3,"봄",4,"봄",5,"봄",6,"여름",7,"여름",8,"여름",9,"가을",10,"가을",11,"가을",12,"겨울",1,"겨울",2,"겨울")</f>
        <v>봄</v>
      </c>
      <c r="BD481" t="str">
        <f t="shared" si="261"/>
        <v/>
      </c>
      <c r="BE481" s="6">
        <f>[1]ptemp!$F481</f>
        <v>8</v>
      </c>
      <c r="BF481">
        <f>[1]solar!$E481</f>
        <v>13</v>
      </c>
      <c r="BG481" t="str">
        <f t="shared" si="262"/>
        <v>1</v>
      </c>
      <c r="BH481" s="11">
        <v>14.8</v>
      </c>
      <c r="BI481">
        <f t="shared" si="263"/>
        <v>1</v>
      </c>
      <c r="BJ481">
        <f t="shared" si="264"/>
        <v>0</v>
      </c>
      <c r="BK481">
        <f t="shared" si="265"/>
        <v>1</v>
      </c>
      <c r="BL481">
        <f t="shared" si="266"/>
        <v>10</v>
      </c>
      <c r="BM481">
        <f t="shared" si="267"/>
        <v>20</v>
      </c>
      <c r="BN481" s="11">
        <v>16</v>
      </c>
      <c r="BO481">
        <f t="shared" si="268"/>
        <v>6</v>
      </c>
      <c r="CH481" t="s">
        <v>81</v>
      </c>
      <c r="CI481">
        <v>12</v>
      </c>
      <c r="CJ481">
        <v>18</v>
      </c>
    </row>
    <row r="482" spans="1:88" ht="15.6">
      <c r="A482" s="2">
        <v>20220426</v>
      </c>
      <c r="B482" s="2">
        <v>603</v>
      </c>
      <c r="C482" s="2">
        <v>576</v>
      </c>
      <c r="D482" s="2">
        <v>556</v>
      </c>
      <c r="E482" s="2">
        <v>545</v>
      </c>
      <c r="F482" s="2">
        <v>550</v>
      </c>
      <c r="G482" s="2">
        <v>563</v>
      </c>
      <c r="H482" s="2">
        <v>598</v>
      </c>
      <c r="I482" s="2">
        <v>641</v>
      </c>
      <c r="J482" s="2">
        <v>701</v>
      </c>
      <c r="K482" s="2">
        <v>718</v>
      </c>
      <c r="L482" s="2">
        <v>704</v>
      </c>
      <c r="M482" s="2">
        <v>756</v>
      </c>
      <c r="N482" s="2">
        <v>746</v>
      </c>
      <c r="O482" s="2">
        <v>757</v>
      </c>
      <c r="P482" s="2">
        <v>729</v>
      </c>
      <c r="Q482" s="2">
        <v>742</v>
      </c>
      <c r="R482" s="2">
        <v>713</v>
      </c>
      <c r="S482" s="2">
        <v>692</v>
      </c>
      <c r="T482" s="2">
        <v>693</v>
      </c>
      <c r="U482" s="2">
        <v>716</v>
      </c>
      <c r="V482" s="2">
        <v>704</v>
      </c>
      <c r="W482" s="2">
        <v>689</v>
      </c>
      <c r="X482" s="2">
        <v>670</v>
      </c>
      <c r="Y482" s="2">
        <v>650</v>
      </c>
      <c r="AA482" s="4">
        <v>44677</v>
      </c>
      <c r="AB482">
        <f t="shared" si="236"/>
        <v>0.79656538969616908</v>
      </c>
      <c r="AC482">
        <f t="shared" si="237"/>
        <v>0.76089828269484805</v>
      </c>
      <c r="AD482">
        <f t="shared" si="238"/>
        <v>0.73447820343461034</v>
      </c>
      <c r="AE482">
        <f t="shared" si="239"/>
        <v>0.7199471598414795</v>
      </c>
      <c r="AF482">
        <f t="shared" si="240"/>
        <v>0.72655217965653895</v>
      </c>
      <c r="AG482">
        <f t="shared" si="241"/>
        <v>0.74372523117569356</v>
      </c>
      <c r="AH482">
        <f t="shared" si="242"/>
        <v>0.78996036988110963</v>
      </c>
      <c r="AI482">
        <f t="shared" si="243"/>
        <v>0.84676354029062084</v>
      </c>
      <c r="AJ482">
        <f t="shared" si="244"/>
        <v>0.92602377807133418</v>
      </c>
      <c r="AK482">
        <f t="shared" si="245"/>
        <v>0.9484808454425363</v>
      </c>
      <c r="AL482">
        <f t="shared" si="246"/>
        <v>0.92998678996036988</v>
      </c>
      <c r="AM482">
        <f t="shared" si="247"/>
        <v>0.99867899603698806</v>
      </c>
      <c r="AN482">
        <f t="shared" si="248"/>
        <v>0.98546895640686927</v>
      </c>
      <c r="AO482">
        <f t="shared" si="249"/>
        <v>1</v>
      </c>
      <c r="AP482">
        <f t="shared" si="250"/>
        <v>0.96301188903566715</v>
      </c>
      <c r="AQ482">
        <f t="shared" si="251"/>
        <v>0.98018494055482164</v>
      </c>
      <c r="AR482">
        <f t="shared" si="252"/>
        <v>0.94187582562747685</v>
      </c>
      <c r="AS482">
        <f t="shared" si="253"/>
        <v>0.91413474240422721</v>
      </c>
      <c r="AT482">
        <f t="shared" si="254"/>
        <v>0.91545574636723914</v>
      </c>
      <c r="AU482">
        <f t="shared" si="255"/>
        <v>0.94583883751651254</v>
      </c>
      <c r="AV482">
        <f t="shared" si="256"/>
        <v>0.92998678996036988</v>
      </c>
      <c r="AW482">
        <f t="shared" si="257"/>
        <v>0.91017173051519151</v>
      </c>
      <c r="AX482">
        <f t="shared" si="258"/>
        <v>0.88507265521796563</v>
      </c>
      <c r="AY482">
        <f t="shared" si="259"/>
        <v>0.85865257595772793</v>
      </c>
      <c r="AZ482">
        <f t="shared" si="260"/>
        <v>0.7199471598414795</v>
      </c>
      <c r="BA482" s="6" t="s">
        <v>35</v>
      </c>
      <c r="BB482" t="str" cm="1">
        <f t="array" ref="BB482">_xlfn.SWITCH(MONTH($AA482),3,"봄",4,"봄",5,"봄",6,"여름",7,"여름",8,"여름",9,"가을",10,"가을",11,"가을",12,"겨울",1,"겨울",2,"겨울")</f>
        <v>봄</v>
      </c>
      <c r="BD482" t="str">
        <f t="shared" si="261"/>
        <v/>
      </c>
      <c r="BE482" s="6">
        <f>[1]ptemp!$F482</f>
        <v>7</v>
      </c>
      <c r="BF482">
        <f>[1]solar!$E482</f>
        <v>2</v>
      </c>
      <c r="BG482" t="str">
        <f t="shared" si="262"/>
        <v>1</v>
      </c>
      <c r="BH482" s="11">
        <v>25.8</v>
      </c>
      <c r="BI482">
        <f t="shared" si="263"/>
        <v>2</v>
      </c>
      <c r="BJ482">
        <f t="shared" si="264"/>
        <v>0</v>
      </c>
      <c r="BK482">
        <f t="shared" si="265"/>
        <v>1</v>
      </c>
      <c r="BL482">
        <f t="shared" si="266"/>
        <v>4</v>
      </c>
      <c r="BM482">
        <f t="shared" si="267"/>
        <v>14</v>
      </c>
      <c r="BN482" s="11">
        <v>13.5</v>
      </c>
      <c r="BO482">
        <f t="shared" si="268"/>
        <v>5</v>
      </c>
      <c r="CH482" t="s">
        <v>81</v>
      </c>
      <c r="CI482">
        <v>10</v>
      </c>
      <c r="CJ482">
        <v>18</v>
      </c>
    </row>
    <row r="483" spans="1:88" ht="15.6">
      <c r="A483" s="2">
        <v>20220427</v>
      </c>
      <c r="B483" s="2">
        <v>606</v>
      </c>
      <c r="C483" s="2">
        <v>568</v>
      </c>
      <c r="D483" s="2">
        <v>559</v>
      </c>
      <c r="E483" s="2">
        <v>551</v>
      </c>
      <c r="F483" s="2">
        <v>547</v>
      </c>
      <c r="G483" s="2">
        <v>560</v>
      </c>
      <c r="H483" s="2">
        <v>553</v>
      </c>
      <c r="I483" s="2">
        <v>518</v>
      </c>
      <c r="J483" s="2">
        <v>479</v>
      </c>
      <c r="K483" s="2">
        <v>477</v>
      </c>
      <c r="L483" s="2">
        <v>456</v>
      </c>
      <c r="M483" s="2">
        <v>421</v>
      </c>
      <c r="N483" s="2">
        <v>446</v>
      </c>
      <c r="O483" s="2">
        <v>476</v>
      </c>
      <c r="P483" s="3">
        <v>440</v>
      </c>
      <c r="Q483" s="3">
        <v>480</v>
      </c>
      <c r="R483" s="3">
        <v>550</v>
      </c>
      <c r="S483" s="3">
        <v>600</v>
      </c>
      <c r="T483" s="3">
        <v>650</v>
      </c>
      <c r="U483" s="3">
        <v>730</v>
      </c>
      <c r="V483" s="3">
        <v>740</v>
      </c>
      <c r="W483" s="3">
        <v>720</v>
      </c>
      <c r="X483" s="3">
        <v>700</v>
      </c>
      <c r="Y483" s="2">
        <v>629</v>
      </c>
      <c r="AA483" s="4">
        <v>44678</v>
      </c>
      <c r="AB483">
        <f t="shared" si="236"/>
        <v>0.81891891891891888</v>
      </c>
      <c r="AC483">
        <f t="shared" si="237"/>
        <v>0.76756756756756761</v>
      </c>
      <c r="AD483">
        <f t="shared" si="238"/>
        <v>0.75540540540540535</v>
      </c>
      <c r="AE483">
        <f t="shared" si="239"/>
        <v>0.74459459459459465</v>
      </c>
      <c r="AF483">
        <f t="shared" si="240"/>
        <v>0.73918918918918919</v>
      </c>
      <c r="AG483">
        <f t="shared" si="241"/>
        <v>0.7567567567567568</v>
      </c>
      <c r="AH483">
        <f t="shared" si="242"/>
        <v>0.74729729729729732</v>
      </c>
      <c r="AI483">
        <f t="shared" si="243"/>
        <v>0.7</v>
      </c>
      <c r="AJ483">
        <f t="shared" si="244"/>
        <v>0.64729729729729735</v>
      </c>
      <c r="AK483">
        <f t="shared" si="245"/>
        <v>0.64459459459459456</v>
      </c>
      <c r="AL483">
        <f t="shared" si="246"/>
        <v>0.61621621621621625</v>
      </c>
      <c r="AM483">
        <f t="shared" si="247"/>
        <v>0.56891891891891888</v>
      </c>
      <c r="AN483">
        <f t="shared" si="248"/>
        <v>0.60270270270270265</v>
      </c>
      <c r="AO483">
        <f t="shared" si="249"/>
        <v>0.64324324324324322</v>
      </c>
      <c r="AP483">
        <f t="shared" si="250"/>
        <v>0.59459459459459463</v>
      </c>
      <c r="AQ483">
        <f t="shared" si="251"/>
        <v>0.64864864864864868</v>
      </c>
      <c r="AR483">
        <f t="shared" si="252"/>
        <v>0.7432432432432432</v>
      </c>
      <c r="AS483">
        <f t="shared" si="253"/>
        <v>0.81081081081081086</v>
      </c>
      <c r="AT483">
        <f t="shared" si="254"/>
        <v>0.8783783783783784</v>
      </c>
      <c r="AU483">
        <f t="shared" si="255"/>
        <v>0.98648648648648651</v>
      </c>
      <c r="AV483">
        <f t="shared" si="256"/>
        <v>1</v>
      </c>
      <c r="AW483">
        <f t="shared" si="257"/>
        <v>0.97297297297297303</v>
      </c>
      <c r="AX483">
        <f t="shared" si="258"/>
        <v>0.94594594594594594</v>
      </c>
      <c r="AY483">
        <f t="shared" si="259"/>
        <v>0.85</v>
      </c>
      <c r="AZ483">
        <f t="shared" si="260"/>
        <v>0.56891891891891888</v>
      </c>
      <c r="BA483" s="8" t="s">
        <v>36</v>
      </c>
      <c r="BB483" t="str" cm="1">
        <f t="array" ref="BB483">_xlfn.SWITCH(MONTH($AA483),3,"봄",4,"봄",5,"봄",6,"여름",7,"여름",8,"여름",9,"가을",10,"가을",11,"가을",12,"겨울",1,"겨울",2,"겨울")</f>
        <v>봄</v>
      </c>
      <c r="BD483" t="str">
        <f t="shared" si="261"/>
        <v/>
      </c>
      <c r="BE483" s="6">
        <f>[1]ptemp!$F483</f>
        <v>7</v>
      </c>
      <c r="BF483">
        <f>[1]solar!$E483</f>
        <v>15</v>
      </c>
      <c r="BG483" t="str">
        <f t="shared" si="262"/>
        <v>0</v>
      </c>
      <c r="BH483" s="11"/>
      <c r="BI483">
        <f t="shared" si="263"/>
        <v>3</v>
      </c>
      <c r="BJ483">
        <f t="shared" si="264"/>
        <v>0</v>
      </c>
      <c r="BK483">
        <f t="shared" si="265"/>
        <v>1</v>
      </c>
      <c r="BL483">
        <f t="shared" si="266"/>
        <v>12</v>
      </c>
      <c r="BM483">
        <f t="shared" si="267"/>
        <v>21</v>
      </c>
      <c r="BN483" s="11">
        <v>13.4</v>
      </c>
      <c r="BO483">
        <f t="shared" si="268"/>
        <v>5</v>
      </c>
      <c r="CH483" t="s">
        <v>81</v>
      </c>
      <c r="CI483">
        <v>13</v>
      </c>
      <c r="CJ483">
        <v>19</v>
      </c>
    </row>
    <row r="484" spans="1:88" ht="15.6">
      <c r="A484" s="2">
        <v>20220428</v>
      </c>
      <c r="B484" s="2">
        <v>611</v>
      </c>
      <c r="C484" s="2">
        <v>576</v>
      </c>
      <c r="D484" s="2">
        <v>561</v>
      </c>
      <c r="E484" s="2">
        <v>555</v>
      </c>
      <c r="F484" s="2">
        <v>561</v>
      </c>
      <c r="G484" s="2">
        <v>573</v>
      </c>
      <c r="H484" s="2">
        <v>549</v>
      </c>
      <c r="I484" s="2">
        <v>496</v>
      </c>
      <c r="J484" s="2">
        <v>451</v>
      </c>
      <c r="K484" s="2">
        <v>444</v>
      </c>
      <c r="L484" s="2">
        <v>502</v>
      </c>
      <c r="M484" s="2">
        <v>486</v>
      </c>
      <c r="N484" s="2">
        <v>449</v>
      </c>
      <c r="O484" s="2">
        <v>455</v>
      </c>
      <c r="P484" s="2">
        <v>473</v>
      </c>
      <c r="Q484" s="2">
        <v>544</v>
      </c>
      <c r="R484" s="2">
        <v>597</v>
      </c>
      <c r="S484" s="2">
        <v>617</v>
      </c>
      <c r="T484" s="2">
        <v>655</v>
      </c>
      <c r="U484" s="2">
        <v>688</v>
      </c>
      <c r="V484" s="2">
        <v>681</v>
      </c>
      <c r="W484" s="2">
        <v>660</v>
      </c>
      <c r="X484" s="2">
        <v>641</v>
      </c>
      <c r="Y484" s="2">
        <v>612</v>
      </c>
      <c r="AA484" s="4">
        <v>44679</v>
      </c>
      <c r="AB484">
        <f t="shared" si="236"/>
        <v>0.88808139534883723</v>
      </c>
      <c r="AC484">
        <f t="shared" si="237"/>
        <v>0.83720930232558144</v>
      </c>
      <c r="AD484">
        <f t="shared" si="238"/>
        <v>0.81540697674418605</v>
      </c>
      <c r="AE484">
        <f t="shared" si="239"/>
        <v>0.8066860465116279</v>
      </c>
      <c r="AF484">
        <f t="shared" si="240"/>
        <v>0.81540697674418605</v>
      </c>
      <c r="AG484">
        <f t="shared" si="241"/>
        <v>0.83284883720930236</v>
      </c>
      <c r="AH484">
        <f t="shared" si="242"/>
        <v>0.79796511627906974</v>
      </c>
      <c r="AI484">
        <f t="shared" si="243"/>
        <v>0.72093023255813948</v>
      </c>
      <c r="AJ484">
        <f t="shared" si="244"/>
        <v>0.65552325581395354</v>
      </c>
      <c r="AK484">
        <f t="shared" si="245"/>
        <v>0.64534883720930236</v>
      </c>
      <c r="AL484">
        <f t="shared" si="246"/>
        <v>0.72965116279069764</v>
      </c>
      <c r="AM484">
        <f t="shared" si="247"/>
        <v>0.70639534883720934</v>
      </c>
      <c r="AN484">
        <f t="shared" si="248"/>
        <v>0.65261627906976749</v>
      </c>
      <c r="AO484">
        <f t="shared" si="249"/>
        <v>0.66133720930232553</v>
      </c>
      <c r="AP484">
        <f t="shared" si="250"/>
        <v>0.6875</v>
      </c>
      <c r="AQ484">
        <f t="shared" si="251"/>
        <v>0.79069767441860461</v>
      </c>
      <c r="AR484">
        <f t="shared" si="252"/>
        <v>0.86773255813953487</v>
      </c>
      <c r="AS484">
        <f t="shared" si="253"/>
        <v>0.89680232558139539</v>
      </c>
      <c r="AT484">
        <f t="shared" si="254"/>
        <v>0.95203488372093026</v>
      </c>
      <c r="AU484">
        <f t="shared" si="255"/>
        <v>1</v>
      </c>
      <c r="AV484">
        <f t="shared" si="256"/>
        <v>0.98982558139534882</v>
      </c>
      <c r="AW484">
        <f t="shared" si="257"/>
        <v>0.95930232558139539</v>
      </c>
      <c r="AX484">
        <f t="shared" si="258"/>
        <v>0.9316860465116279</v>
      </c>
      <c r="AY484">
        <f t="shared" si="259"/>
        <v>0.88953488372093026</v>
      </c>
      <c r="AZ484">
        <f t="shared" si="260"/>
        <v>0.64534883720930236</v>
      </c>
      <c r="BA484" s="9" t="s">
        <v>37</v>
      </c>
      <c r="BB484" t="str" cm="1">
        <f t="array" ref="BB484">_xlfn.SWITCH(MONTH($AA484),3,"봄",4,"봄",5,"봄",6,"여름",7,"여름",8,"여름",9,"가을",10,"가을",11,"가을",12,"겨울",1,"겨울",2,"겨울")</f>
        <v>봄</v>
      </c>
      <c r="BD484" t="str">
        <f t="shared" si="261"/>
        <v/>
      </c>
      <c r="BE484" s="6">
        <f>[1]ptemp!$F484</f>
        <v>8</v>
      </c>
      <c r="BF484">
        <f>[1]solar!$E484</f>
        <v>14</v>
      </c>
      <c r="BG484" t="str">
        <f t="shared" si="262"/>
        <v>0</v>
      </c>
      <c r="BH484" s="11"/>
      <c r="BI484">
        <f t="shared" si="263"/>
        <v>4</v>
      </c>
      <c r="BJ484">
        <f t="shared" si="264"/>
        <v>0</v>
      </c>
      <c r="BK484">
        <f t="shared" si="265"/>
        <v>1</v>
      </c>
      <c r="BL484">
        <f t="shared" si="266"/>
        <v>10</v>
      </c>
      <c r="BM484">
        <f t="shared" si="267"/>
        <v>20</v>
      </c>
      <c r="BN484" s="11">
        <v>14.5</v>
      </c>
      <c r="BO484">
        <f t="shared" si="268"/>
        <v>6</v>
      </c>
      <c r="CH484" t="s">
        <v>81</v>
      </c>
      <c r="CI484">
        <v>12</v>
      </c>
      <c r="CJ484">
        <v>19</v>
      </c>
    </row>
    <row r="485" spans="1:88" ht="15.6">
      <c r="A485" s="2">
        <v>20220429</v>
      </c>
      <c r="B485" s="2">
        <v>573</v>
      </c>
      <c r="C485" s="2">
        <v>549</v>
      </c>
      <c r="D485" s="2">
        <v>540</v>
      </c>
      <c r="E485" s="2">
        <v>547</v>
      </c>
      <c r="F485" s="2">
        <v>558</v>
      </c>
      <c r="G485" s="2">
        <v>581</v>
      </c>
      <c r="H485" s="2">
        <v>612</v>
      </c>
      <c r="I485" s="2">
        <v>643</v>
      </c>
      <c r="J485" s="2">
        <v>627</v>
      </c>
      <c r="K485" s="2">
        <v>608</v>
      </c>
      <c r="L485" s="2">
        <v>513</v>
      </c>
      <c r="M485" s="2">
        <v>473</v>
      </c>
      <c r="N485" s="2">
        <v>523</v>
      </c>
      <c r="O485" s="2">
        <v>630</v>
      </c>
      <c r="P485" s="2">
        <v>621</v>
      </c>
      <c r="Q485" s="2">
        <v>606</v>
      </c>
      <c r="R485" s="2">
        <v>620</v>
      </c>
      <c r="S485" s="2">
        <v>654</v>
      </c>
      <c r="T485" s="2">
        <v>686</v>
      </c>
      <c r="U485" s="2">
        <v>709</v>
      </c>
      <c r="V485" s="2">
        <v>706</v>
      </c>
      <c r="W485" s="2">
        <v>689</v>
      </c>
      <c r="X485" s="2">
        <v>669</v>
      </c>
      <c r="Y485" s="2">
        <v>656</v>
      </c>
      <c r="AA485" s="4">
        <v>44680</v>
      </c>
      <c r="AB485">
        <f t="shared" si="236"/>
        <v>0.80818053596614947</v>
      </c>
      <c r="AC485">
        <f t="shared" si="237"/>
        <v>0.77433004231311708</v>
      </c>
      <c r="AD485">
        <f t="shared" si="238"/>
        <v>0.76163610719322994</v>
      </c>
      <c r="AE485">
        <f t="shared" si="239"/>
        <v>0.77150916784203105</v>
      </c>
      <c r="AF485">
        <f t="shared" si="240"/>
        <v>0.78702397743300423</v>
      </c>
      <c r="AG485">
        <f t="shared" si="241"/>
        <v>0.8194640338504936</v>
      </c>
      <c r="AH485">
        <f t="shared" si="242"/>
        <v>0.86318758815232721</v>
      </c>
      <c r="AI485">
        <f t="shared" si="243"/>
        <v>0.90691114245416082</v>
      </c>
      <c r="AJ485">
        <f t="shared" si="244"/>
        <v>0.88434414668547245</v>
      </c>
      <c r="AK485">
        <f t="shared" si="245"/>
        <v>0.85754583921015515</v>
      </c>
      <c r="AL485">
        <f t="shared" si="246"/>
        <v>0.72355430183356839</v>
      </c>
      <c r="AM485">
        <f t="shared" si="247"/>
        <v>0.66713681241184764</v>
      </c>
      <c r="AN485">
        <f t="shared" si="248"/>
        <v>0.73765867418899855</v>
      </c>
      <c r="AO485">
        <f t="shared" si="249"/>
        <v>0.8885754583921015</v>
      </c>
      <c r="AP485">
        <f t="shared" si="250"/>
        <v>0.87588152327221436</v>
      </c>
      <c r="AQ485">
        <f t="shared" si="251"/>
        <v>0.85472496473906912</v>
      </c>
      <c r="AR485">
        <f t="shared" si="252"/>
        <v>0.87447108603667134</v>
      </c>
      <c r="AS485">
        <f t="shared" si="253"/>
        <v>0.922425952045134</v>
      </c>
      <c r="AT485">
        <f t="shared" si="254"/>
        <v>0.96755994358251063</v>
      </c>
      <c r="AU485">
        <f t="shared" si="255"/>
        <v>1</v>
      </c>
      <c r="AV485">
        <f t="shared" si="256"/>
        <v>0.99576868829337095</v>
      </c>
      <c r="AW485">
        <f t="shared" si="257"/>
        <v>0.97179125528913968</v>
      </c>
      <c r="AX485">
        <f t="shared" si="258"/>
        <v>0.94358251057827924</v>
      </c>
      <c r="AY485">
        <f t="shared" si="259"/>
        <v>0.92524682651622003</v>
      </c>
      <c r="AZ485">
        <f t="shared" si="260"/>
        <v>0.66713681241184764</v>
      </c>
      <c r="BA485" s="6" t="s">
        <v>38</v>
      </c>
      <c r="BB485" t="str" cm="1">
        <f t="array" ref="BB485">_xlfn.SWITCH(MONTH($AA485),3,"봄",4,"봄",5,"봄",6,"여름",7,"여름",8,"여름",9,"가을",10,"가을",11,"가을",12,"겨울",1,"겨울",2,"겨울")</f>
        <v>봄</v>
      </c>
      <c r="BD485" t="str">
        <f t="shared" si="261"/>
        <v/>
      </c>
      <c r="BE485" s="6">
        <f>[1]ptemp!$F485</f>
        <v>5</v>
      </c>
      <c r="BF485">
        <f>[1]solar!$E485</f>
        <v>3</v>
      </c>
      <c r="BG485" t="str">
        <f t="shared" si="262"/>
        <v>1</v>
      </c>
      <c r="BH485" s="11">
        <v>26</v>
      </c>
      <c r="BI485">
        <f t="shared" si="263"/>
        <v>5</v>
      </c>
      <c r="BJ485">
        <f t="shared" si="264"/>
        <v>0</v>
      </c>
      <c r="BK485">
        <f t="shared" si="265"/>
        <v>1</v>
      </c>
      <c r="BL485">
        <f t="shared" si="266"/>
        <v>12</v>
      </c>
      <c r="BM485">
        <f t="shared" si="267"/>
        <v>20</v>
      </c>
      <c r="BN485" s="11">
        <v>10</v>
      </c>
      <c r="BO485">
        <f t="shared" si="268"/>
        <v>4</v>
      </c>
      <c r="CH485" t="s">
        <v>81</v>
      </c>
      <c r="CI485">
        <v>12</v>
      </c>
      <c r="CJ485">
        <v>19</v>
      </c>
    </row>
    <row r="486" spans="1:88" ht="15.6">
      <c r="A486" s="2">
        <v>20220430</v>
      </c>
      <c r="B486" s="2">
        <v>613</v>
      </c>
      <c r="C486" s="2">
        <v>580</v>
      </c>
      <c r="D486" s="2">
        <v>560</v>
      </c>
      <c r="E486" s="2">
        <v>552</v>
      </c>
      <c r="F486" s="2">
        <v>554</v>
      </c>
      <c r="G486" s="2">
        <v>566</v>
      </c>
      <c r="H486" s="2">
        <v>562</v>
      </c>
      <c r="I486" s="2">
        <v>518</v>
      </c>
      <c r="J486" s="2">
        <v>482</v>
      </c>
      <c r="K486" s="2">
        <v>468</v>
      </c>
      <c r="L486" s="2">
        <v>439</v>
      </c>
      <c r="M486" s="2">
        <v>440</v>
      </c>
      <c r="N486" s="2">
        <v>470</v>
      </c>
      <c r="O486" s="2">
        <v>463</v>
      </c>
      <c r="P486" s="2">
        <v>441</v>
      </c>
      <c r="Q486" s="2">
        <v>454</v>
      </c>
      <c r="R486" s="2">
        <v>526</v>
      </c>
      <c r="S486" s="2">
        <v>595</v>
      </c>
      <c r="T486" s="2">
        <v>646</v>
      </c>
      <c r="U486" s="2">
        <v>694</v>
      </c>
      <c r="V486" s="2">
        <v>707</v>
      </c>
      <c r="W486" s="2">
        <v>700</v>
      </c>
      <c r="X486" s="2">
        <v>680</v>
      </c>
      <c r="Y486" s="2">
        <v>660</v>
      </c>
      <c r="AA486" s="4">
        <v>44681</v>
      </c>
      <c r="AB486">
        <f t="shared" si="236"/>
        <v>0.86704384724186701</v>
      </c>
      <c r="AC486">
        <f t="shared" si="237"/>
        <v>0.82036775106082038</v>
      </c>
      <c r="AD486">
        <f t="shared" si="238"/>
        <v>0.79207920792079212</v>
      </c>
      <c r="AE486">
        <f t="shared" si="239"/>
        <v>0.78076379066478074</v>
      </c>
      <c r="AF486">
        <f t="shared" si="240"/>
        <v>0.78359264497878356</v>
      </c>
      <c r="AG486">
        <f t="shared" si="241"/>
        <v>0.80056577086280056</v>
      </c>
      <c r="AH486">
        <f t="shared" si="242"/>
        <v>0.79490806223479493</v>
      </c>
      <c r="AI486">
        <f t="shared" si="243"/>
        <v>0.73267326732673266</v>
      </c>
      <c r="AJ486">
        <f t="shared" si="244"/>
        <v>0.68175388967468176</v>
      </c>
      <c r="AK486">
        <f t="shared" si="245"/>
        <v>0.66195190947666194</v>
      </c>
      <c r="AL486">
        <f t="shared" si="246"/>
        <v>0.62093352192362095</v>
      </c>
      <c r="AM486">
        <f t="shared" si="247"/>
        <v>0.6223479490806223</v>
      </c>
      <c r="AN486">
        <f t="shared" si="248"/>
        <v>0.66478076379066475</v>
      </c>
      <c r="AO486">
        <f t="shared" si="249"/>
        <v>0.65487977369165484</v>
      </c>
      <c r="AP486">
        <f t="shared" si="250"/>
        <v>0.62376237623762376</v>
      </c>
      <c r="AQ486">
        <f t="shared" si="251"/>
        <v>0.64214992927864212</v>
      </c>
      <c r="AR486">
        <f t="shared" si="252"/>
        <v>0.74398868458274403</v>
      </c>
      <c r="AS486">
        <f t="shared" si="253"/>
        <v>0.84158415841584155</v>
      </c>
      <c r="AT486">
        <f t="shared" si="254"/>
        <v>0.91371994342291374</v>
      </c>
      <c r="AU486">
        <f t="shared" si="255"/>
        <v>0.98161244695898164</v>
      </c>
      <c r="AV486">
        <f t="shared" si="256"/>
        <v>1</v>
      </c>
      <c r="AW486">
        <f t="shared" si="257"/>
        <v>0.99009900990099009</v>
      </c>
      <c r="AX486">
        <f t="shared" si="258"/>
        <v>0.96181046676096182</v>
      </c>
      <c r="AY486">
        <f t="shared" si="259"/>
        <v>0.93352192362093356</v>
      </c>
      <c r="AZ486">
        <f t="shared" si="260"/>
        <v>0.62093352192362095</v>
      </c>
      <c r="BA486" s="8" t="s">
        <v>39</v>
      </c>
      <c r="BB486" t="str" cm="1">
        <f t="array" ref="BB486">_xlfn.SWITCH(MONTH($AA486),3,"봄",4,"봄",5,"봄",6,"여름",7,"여름",8,"여름",9,"가을",10,"가을",11,"가을",12,"겨울",1,"겨울",2,"겨울")</f>
        <v>봄</v>
      </c>
      <c r="BD486" t="str">
        <f t="shared" si="261"/>
        <v>휴일</v>
      </c>
      <c r="BE486" s="6">
        <f>[1]ptemp!$F486</f>
        <v>7</v>
      </c>
      <c r="BF486">
        <f>[1]solar!$E486</f>
        <v>14</v>
      </c>
      <c r="BG486" t="str">
        <f t="shared" si="262"/>
        <v>0</v>
      </c>
      <c r="BH486" s="11"/>
      <c r="BI486">
        <f t="shared" si="263"/>
        <v>6</v>
      </c>
      <c r="BJ486">
        <f t="shared" si="264"/>
        <v>1</v>
      </c>
      <c r="BK486">
        <f t="shared" si="265"/>
        <v>1</v>
      </c>
      <c r="BL486">
        <f t="shared" si="266"/>
        <v>11</v>
      </c>
      <c r="BM486">
        <f t="shared" si="267"/>
        <v>21</v>
      </c>
      <c r="BN486" s="11">
        <v>12.6</v>
      </c>
      <c r="BO486">
        <f t="shared" si="268"/>
        <v>5</v>
      </c>
      <c r="CH486" t="s">
        <v>81</v>
      </c>
      <c r="CI486">
        <v>13</v>
      </c>
      <c r="CJ486">
        <v>19</v>
      </c>
    </row>
    <row r="487" spans="1:88" ht="15.6">
      <c r="A487" s="2">
        <v>20220501</v>
      </c>
      <c r="B487" s="2">
        <v>621</v>
      </c>
      <c r="C487" s="2">
        <v>595</v>
      </c>
      <c r="D487" s="2">
        <v>574</v>
      </c>
      <c r="E487" s="2">
        <v>569</v>
      </c>
      <c r="F487" s="2">
        <v>576</v>
      </c>
      <c r="G487" s="2">
        <v>596</v>
      </c>
      <c r="H487" s="2">
        <v>561</v>
      </c>
      <c r="I487" s="2">
        <v>460</v>
      </c>
      <c r="J487" s="2">
        <v>406</v>
      </c>
      <c r="K487" s="2">
        <v>377</v>
      </c>
      <c r="L487" s="2">
        <v>399</v>
      </c>
      <c r="M487" s="2">
        <v>421</v>
      </c>
      <c r="N487" s="2">
        <v>424</v>
      </c>
      <c r="O487" s="2">
        <v>444</v>
      </c>
      <c r="P487" s="2">
        <v>453</v>
      </c>
      <c r="Q487" s="2">
        <v>449</v>
      </c>
      <c r="R487" s="2">
        <v>480</v>
      </c>
      <c r="S487" s="2">
        <v>576</v>
      </c>
      <c r="T487" s="2">
        <v>644</v>
      </c>
      <c r="U487" s="2">
        <v>708</v>
      </c>
      <c r="V487" s="2">
        <v>725</v>
      </c>
      <c r="W487" s="2">
        <v>710</v>
      </c>
      <c r="X487" s="2">
        <v>689</v>
      </c>
      <c r="Y487" s="2">
        <v>675</v>
      </c>
      <c r="AA487" s="4">
        <v>44682</v>
      </c>
      <c r="AB487">
        <f t="shared" si="236"/>
        <v>0.85655172413793101</v>
      </c>
      <c r="AC487">
        <f t="shared" si="237"/>
        <v>0.82068965517241377</v>
      </c>
      <c r="AD487">
        <f t="shared" si="238"/>
        <v>0.79172413793103447</v>
      </c>
      <c r="AE487">
        <f t="shared" si="239"/>
        <v>0.78482758620689652</v>
      </c>
      <c r="AF487">
        <f t="shared" si="240"/>
        <v>0.79448275862068962</v>
      </c>
      <c r="AG487">
        <f t="shared" si="241"/>
        <v>0.8220689655172414</v>
      </c>
      <c r="AH487">
        <f t="shared" si="242"/>
        <v>0.7737931034482759</v>
      </c>
      <c r="AI487">
        <f t="shared" si="243"/>
        <v>0.6344827586206897</v>
      </c>
      <c r="AJ487">
        <f t="shared" si="244"/>
        <v>0.56000000000000005</v>
      </c>
      <c r="AK487">
        <f t="shared" si="245"/>
        <v>0.52</v>
      </c>
      <c r="AL487">
        <f t="shared" si="246"/>
        <v>0.55034482758620684</v>
      </c>
      <c r="AM487">
        <f t="shared" si="247"/>
        <v>0.58068965517241378</v>
      </c>
      <c r="AN487">
        <f t="shared" si="248"/>
        <v>0.58482758620689657</v>
      </c>
      <c r="AO487">
        <f t="shared" si="249"/>
        <v>0.61241379310344823</v>
      </c>
      <c r="AP487">
        <f t="shared" si="250"/>
        <v>0.6248275862068966</v>
      </c>
      <c r="AQ487">
        <f t="shared" si="251"/>
        <v>0.61931034482758618</v>
      </c>
      <c r="AR487">
        <f t="shared" si="252"/>
        <v>0.66206896551724137</v>
      </c>
      <c r="AS487">
        <f t="shared" si="253"/>
        <v>0.79448275862068962</v>
      </c>
      <c r="AT487">
        <f t="shared" si="254"/>
        <v>0.88827586206896547</v>
      </c>
      <c r="AU487">
        <f t="shared" si="255"/>
        <v>0.97655172413793101</v>
      </c>
      <c r="AV487">
        <f t="shared" si="256"/>
        <v>1</v>
      </c>
      <c r="AW487">
        <f t="shared" si="257"/>
        <v>0.97931034482758617</v>
      </c>
      <c r="AX487">
        <f t="shared" si="258"/>
        <v>0.95034482758620686</v>
      </c>
      <c r="AY487">
        <f t="shared" si="259"/>
        <v>0.93103448275862066</v>
      </c>
      <c r="AZ487">
        <f t="shared" si="260"/>
        <v>0.52</v>
      </c>
      <c r="BA487" s="9" t="s">
        <v>40</v>
      </c>
      <c r="BB487" t="str" cm="1">
        <f t="array" ref="BB487">_xlfn.SWITCH(MONTH($AA487),3,"봄",4,"봄",5,"봄",6,"여름",7,"여름",8,"여름",9,"가을",10,"가을",11,"가을",12,"겨울",1,"겨울",2,"겨울")</f>
        <v>봄</v>
      </c>
      <c r="BD487" t="str">
        <f t="shared" si="261"/>
        <v>휴일</v>
      </c>
      <c r="BE487" s="6">
        <f>[1]ptemp!$F487</f>
        <v>10</v>
      </c>
      <c r="BF487">
        <f>[1]solar!$E487</f>
        <v>16</v>
      </c>
      <c r="BG487" t="str">
        <f t="shared" si="262"/>
        <v>0</v>
      </c>
      <c r="BH487" s="11"/>
      <c r="BI487">
        <f t="shared" si="263"/>
        <v>7</v>
      </c>
      <c r="BJ487">
        <f t="shared" si="264"/>
        <v>2</v>
      </c>
      <c r="BK487">
        <f t="shared" si="265"/>
        <v>1</v>
      </c>
      <c r="BL487">
        <f t="shared" si="266"/>
        <v>10</v>
      </c>
      <c r="BM487">
        <f t="shared" si="267"/>
        <v>21</v>
      </c>
      <c r="BN487" s="11">
        <v>18.899999999999999</v>
      </c>
      <c r="BO487">
        <f t="shared" si="268"/>
        <v>6</v>
      </c>
      <c r="CH487" t="s">
        <v>81</v>
      </c>
      <c r="CI487">
        <v>13</v>
      </c>
      <c r="CJ487">
        <v>19</v>
      </c>
    </row>
    <row r="488" spans="1:88" ht="15.6">
      <c r="A488" s="2">
        <v>20220502</v>
      </c>
      <c r="B488" s="2">
        <v>634</v>
      </c>
      <c r="C488" s="2">
        <v>605</v>
      </c>
      <c r="D488" s="2">
        <v>593</v>
      </c>
      <c r="E488" s="2">
        <v>593</v>
      </c>
      <c r="F488" s="2">
        <v>593</v>
      </c>
      <c r="G488" s="2">
        <v>599</v>
      </c>
      <c r="H488" s="2">
        <v>569</v>
      </c>
      <c r="I488" s="2">
        <v>487</v>
      </c>
      <c r="J488" s="2">
        <v>455</v>
      </c>
      <c r="K488" s="2">
        <v>456</v>
      </c>
      <c r="L488" s="2">
        <v>442</v>
      </c>
      <c r="M488" s="2">
        <v>453</v>
      </c>
      <c r="N488" s="2">
        <v>460</v>
      </c>
      <c r="O488" s="2">
        <v>441</v>
      </c>
      <c r="P488" s="2">
        <v>456</v>
      </c>
      <c r="Q488" s="2">
        <v>504</v>
      </c>
      <c r="R488" s="2">
        <v>567</v>
      </c>
      <c r="S488" s="2">
        <v>619</v>
      </c>
      <c r="T488" s="2">
        <v>661</v>
      </c>
      <c r="U488" s="2">
        <v>710</v>
      </c>
      <c r="V488" s="2">
        <v>730</v>
      </c>
      <c r="W488" s="2">
        <v>724</v>
      </c>
      <c r="X488" s="2">
        <v>712</v>
      </c>
      <c r="Y488" s="2">
        <v>692</v>
      </c>
      <c r="AA488" s="4">
        <v>44683</v>
      </c>
      <c r="AB488">
        <f t="shared" si="236"/>
        <v>0.86849315068493149</v>
      </c>
      <c r="AC488">
        <f t="shared" si="237"/>
        <v>0.82876712328767121</v>
      </c>
      <c r="AD488">
        <f t="shared" si="238"/>
        <v>0.81232876712328772</v>
      </c>
      <c r="AE488">
        <f t="shared" si="239"/>
        <v>0.81232876712328772</v>
      </c>
      <c r="AF488">
        <f t="shared" si="240"/>
        <v>0.81232876712328772</v>
      </c>
      <c r="AG488">
        <f t="shared" si="241"/>
        <v>0.82054794520547947</v>
      </c>
      <c r="AH488">
        <f t="shared" si="242"/>
        <v>0.77945205479452051</v>
      </c>
      <c r="AI488">
        <f t="shared" si="243"/>
        <v>0.66712328767123286</v>
      </c>
      <c r="AJ488">
        <f t="shared" si="244"/>
        <v>0.62328767123287676</v>
      </c>
      <c r="AK488">
        <f t="shared" si="245"/>
        <v>0.62465753424657533</v>
      </c>
      <c r="AL488">
        <f t="shared" si="246"/>
        <v>0.60547945205479448</v>
      </c>
      <c r="AM488">
        <f t="shared" si="247"/>
        <v>0.6205479452054794</v>
      </c>
      <c r="AN488">
        <f t="shared" si="248"/>
        <v>0.63013698630136983</v>
      </c>
      <c r="AO488">
        <f t="shared" si="249"/>
        <v>0.60410958904109591</v>
      </c>
      <c r="AP488">
        <f t="shared" si="250"/>
        <v>0.62465753424657533</v>
      </c>
      <c r="AQ488">
        <f t="shared" si="251"/>
        <v>0.69041095890410964</v>
      </c>
      <c r="AR488">
        <f t="shared" si="252"/>
        <v>0.77671232876712326</v>
      </c>
      <c r="AS488">
        <f t="shared" si="253"/>
        <v>0.84794520547945207</v>
      </c>
      <c r="AT488">
        <f t="shared" si="254"/>
        <v>0.90547945205479452</v>
      </c>
      <c r="AU488">
        <f t="shared" si="255"/>
        <v>0.9726027397260274</v>
      </c>
      <c r="AV488">
        <f t="shared" si="256"/>
        <v>1</v>
      </c>
      <c r="AW488">
        <f t="shared" si="257"/>
        <v>0.99178082191780825</v>
      </c>
      <c r="AX488">
        <f t="shared" si="258"/>
        <v>0.97534246575342465</v>
      </c>
      <c r="AY488">
        <f t="shared" si="259"/>
        <v>0.94794520547945205</v>
      </c>
      <c r="AZ488">
        <f t="shared" si="260"/>
        <v>0.60410958904109591</v>
      </c>
      <c r="BA488" s="6" t="s">
        <v>34</v>
      </c>
      <c r="BB488" t="str" cm="1">
        <f t="array" ref="BB488">_xlfn.SWITCH(MONTH($AA488),3,"봄",4,"봄",5,"봄",6,"여름",7,"여름",8,"여름",9,"가을",10,"가을",11,"가을",12,"겨울",1,"겨울",2,"겨울")</f>
        <v>봄</v>
      </c>
      <c r="BD488" t="str">
        <f t="shared" si="261"/>
        <v/>
      </c>
      <c r="BE488" s="6">
        <f>[1]ptemp!$F488</f>
        <v>11</v>
      </c>
      <c r="BF488">
        <f>[1]solar!$E488</f>
        <v>15</v>
      </c>
      <c r="BG488" t="str">
        <f t="shared" si="262"/>
        <v>0</v>
      </c>
      <c r="BH488" s="11"/>
      <c r="BI488">
        <f t="shared" si="263"/>
        <v>1</v>
      </c>
      <c r="BJ488">
        <f t="shared" si="264"/>
        <v>0</v>
      </c>
      <c r="BK488">
        <f t="shared" si="265"/>
        <v>1</v>
      </c>
      <c r="BL488">
        <f t="shared" si="266"/>
        <v>14</v>
      </c>
      <c r="BM488">
        <f t="shared" si="267"/>
        <v>21</v>
      </c>
      <c r="BN488" s="11">
        <v>21.4</v>
      </c>
      <c r="BO488">
        <f t="shared" si="268"/>
        <v>6</v>
      </c>
      <c r="CH488" t="s">
        <v>81</v>
      </c>
      <c r="CI488">
        <v>5</v>
      </c>
      <c r="CJ488">
        <v>18</v>
      </c>
    </row>
    <row r="489" spans="1:88" ht="15.6">
      <c r="A489" s="2">
        <v>20220503</v>
      </c>
      <c r="B489" s="2">
        <v>651</v>
      </c>
      <c r="C489" s="2">
        <v>628</v>
      </c>
      <c r="D489" s="2">
        <v>617</v>
      </c>
      <c r="E489" s="2">
        <v>613</v>
      </c>
      <c r="F489" s="2">
        <v>621</v>
      </c>
      <c r="G489" s="2">
        <v>632</v>
      </c>
      <c r="H489" s="2">
        <v>601</v>
      </c>
      <c r="I489" s="2">
        <v>488</v>
      </c>
      <c r="J489" s="2">
        <v>444</v>
      </c>
      <c r="K489" s="2">
        <v>432</v>
      </c>
      <c r="L489" s="2">
        <v>429</v>
      </c>
      <c r="M489" s="2">
        <v>438</v>
      </c>
      <c r="N489" s="2">
        <v>454</v>
      </c>
      <c r="O489" s="2">
        <v>467</v>
      </c>
      <c r="P489" s="2">
        <v>459</v>
      </c>
      <c r="Q489" s="2">
        <v>490</v>
      </c>
      <c r="R489" s="2">
        <v>593</v>
      </c>
      <c r="S489" s="2">
        <v>668</v>
      </c>
      <c r="T489" s="2">
        <v>715</v>
      </c>
      <c r="U489" s="2">
        <v>769</v>
      </c>
      <c r="V489" s="2">
        <v>797</v>
      </c>
      <c r="W489" s="2">
        <v>791</v>
      </c>
      <c r="X489" s="2">
        <v>774</v>
      </c>
      <c r="Y489" s="2">
        <v>750</v>
      </c>
      <c r="AA489" s="4">
        <v>44684</v>
      </c>
      <c r="AB489">
        <f t="shared" si="236"/>
        <v>0.8168130489335006</v>
      </c>
      <c r="AC489">
        <f t="shared" si="237"/>
        <v>0.78795483061480553</v>
      </c>
      <c r="AD489">
        <f t="shared" si="238"/>
        <v>0.77415307402760347</v>
      </c>
      <c r="AE489">
        <f t="shared" si="239"/>
        <v>0.76913425345043918</v>
      </c>
      <c r="AF489">
        <f t="shared" si="240"/>
        <v>0.77917189460476788</v>
      </c>
      <c r="AG489">
        <f t="shared" si="241"/>
        <v>0.79297365119196994</v>
      </c>
      <c r="AH489">
        <f t="shared" si="242"/>
        <v>0.75407779171894607</v>
      </c>
      <c r="AI489">
        <f t="shared" si="243"/>
        <v>0.61229611041405274</v>
      </c>
      <c r="AJ489">
        <f t="shared" si="244"/>
        <v>0.55708908406524471</v>
      </c>
      <c r="AK489">
        <f t="shared" si="245"/>
        <v>0.5420326223337516</v>
      </c>
      <c r="AL489">
        <f t="shared" si="246"/>
        <v>0.53826850690087824</v>
      </c>
      <c r="AM489">
        <f t="shared" si="247"/>
        <v>0.5495608531994981</v>
      </c>
      <c r="AN489">
        <f t="shared" si="248"/>
        <v>0.56963613550815562</v>
      </c>
      <c r="AO489">
        <f t="shared" si="249"/>
        <v>0.58594730238393977</v>
      </c>
      <c r="AP489">
        <f t="shared" si="250"/>
        <v>0.57590966122961107</v>
      </c>
      <c r="AQ489">
        <f t="shared" si="251"/>
        <v>0.61480552070263483</v>
      </c>
      <c r="AR489">
        <f t="shared" si="252"/>
        <v>0.74404015056461736</v>
      </c>
      <c r="AS489">
        <f t="shared" si="253"/>
        <v>0.83814303638644916</v>
      </c>
      <c r="AT489">
        <f t="shared" si="254"/>
        <v>0.89711417816813044</v>
      </c>
      <c r="AU489">
        <f t="shared" si="255"/>
        <v>0.96486825595984949</v>
      </c>
      <c r="AV489">
        <f t="shared" si="256"/>
        <v>1</v>
      </c>
      <c r="AW489">
        <f t="shared" si="257"/>
        <v>0.9924717691342535</v>
      </c>
      <c r="AX489">
        <f t="shared" si="258"/>
        <v>0.97114178168130494</v>
      </c>
      <c r="AY489">
        <f t="shared" si="259"/>
        <v>0.94102885821831872</v>
      </c>
      <c r="AZ489">
        <f t="shared" si="260"/>
        <v>0.53826850690087824</v>
      </c>
      <c r="BA489" s="8" t="s">
        <v>35</v>
      </c>
      <c r="BB489" t="str" cm="1">
        <f t="array" ref="BB489">_xlfn.SWITCH(MONTH($AA489),3,"봄",4,"봄",5,"봄",6,"여름",7,"여름",8,"여름",9,"가을",10,"가을",11,"가을",12,"겨울",1,"겨울",2,"겨울")</f>
        <v>봄</v>
      </c>
      <c r="BD489" t="str">
        <f t="shared" si="261"/>
        <v/>
      </c>
      <c r="BE489" s="6">
        <f>[1]ptemp!$F489</f>
        <v>10</v>
      </c>
      <c r="BF489">
        <f>[1]solar!$E489</f>
        <v>16</v>
      </c>
      <c r="BG489" t="str">
        <f t="shared" si="262"/>
        <v>0</v>
      </c>
      <c r="BH489" s="11"/>
      <c r="BI489">
        <f t="shared" si="263"/>
        <v>2</v>
      </c>
      <c r="BJ489">
        <f t="shared" si="264"/>
        <v>0</v>
      </c>
      <c r="BK489">
        <f t="shared" si="265"/>
        <v>1</v>
      </c>
      <c r="BL489">
        <f t="shared" si="266"/>
        <v>11</v>
      </c>
      <c r="BM489">
        <f t="shared" si="267"/>
        <v>21</v>
      </c>
      <c r="BN489" s="11">
        <v>19.600000000000001</v>
      </c>
      <c r="BO489">
        <f t="shared" si="268"/>
        <v>6</v>
      </c>
      <c r="CH489" t="s">
        <v>81</v>
      </c>
      <c r="CI489">
        <v>13</v>
      </c>
      <c r="CJ489">
        <v>18</v>
      </c>
    </row>
    <row r="490" spans="1:88" ht="15.6">
      <c r="A490" s="2">
        <v>20220504</v>
      </c>
      <c r="B490" s="2">
        <v>705</v>
      </c>
      <c r="C490" s="2">
        <v>676</v>
      </c>
      <c r="D490" s="2">
        <v>662</v>
      </c>
      <c r="E490" s="2">
        <v>655</v>
      </c>
      <c r="F490" s="2">
        <v>657</v>
      </c>
      <c r="G490" s="2">
        <v>667</v>
      </c>
      <c r="H490" s="2">
        <v>635</v>
      </c>
      <c r="I490" s="2">
        <v>531</v>
      </c>
      <c r="J490" s="2">
        <v>495</v>
      </c>
      <c r="K490" s="2">
        <v>478</v>
      </c>
      <c r="L490" s="2">
        <v>475</v>
      </c>
      <c r="M490" s="2">
        <v>479</v>
      </c>
      <c r="N490" s="2">
        <v>490</v>
      </c>
      <c r="O490" s="2">
        <v>507</v>
      </c>
      <c r="P490" s="2">
        <v>510</v>
      </c>
      <c r="Q490" s="2">
        <v>541</v>
      </c>
      <c r="R490" s="2">
        <v>608</v>
      </c>
      <c r="S490" s="2">
        <v>673</v>
      </c>
      <c r="T490" s="2">
        <v>710</v>
      </c>
      <c r="U490" s="2">
        <v>758</v>
      </c>
      <c r="V490" s="2">
        <v>781</v>
      </c>
      <c r="W490" s="2">
        <v>776</v>
      </c>
      <c r="X490" s="2">
        <v>761</v>
      </c>
      <c r="Y490" s="2">
        <v>742</v>
      </c>
      <c r="AA490" s="4">
        <v>44685</v>
      </c>
      <c r="AB490">
        <f t="shared" si="236"/>
        <v>0.90268886043533936</v>
      </c>
      <c r="AC490">
        <f t="shared" si="237"/>
        <v>0.86555697823303457</v>
      </c>
      <c r="AD490">
        <f t="shared" si="238"/>
        <v>0.84763124199743922</v>
      </c>
      <c r="AE490">
        <f t="shared" si="239"/>
        <v>0.83866837387964144</v>
      </c>
      <c r="AF490">
        <f t="shared" si="240"/>
        <v>0.84122919334186941</v>
      </c>
      <c r="AG490">
        <f t="shared" si="241"/>
        <v>0.85403329065300893</v>
      </c>
      <c r="AH490">
        <f t="shared" si="242"/>
        <v>0.8130601792573624</v>
      </c>
      <c r="AI490">
        <f t="shared" si="243"/>
        <v>0.67989756722151085</v>
      </c>
      <c r="AJ490">
        <f t="shared" si="244"/>
        <v>0.63380281690140849</v>
      </c>
      <c r="AK490">
        <f t="shared" si="245"/>
        <v>0.61203585147247119</v>
      </c>
      <c r="AL490">
        <f t="shared" si="246"/>
        <v>0.60819462227912935</v>
      </c>
      <c r="AM490">
        <f t="shared" si="247"/>
        <v>0.61331626120358518</v>
      </c>
      <c r="AN490">
        <f t="shared" si="248"/>
        <v>0.62740076824583868</v>
      </c>
      <c r="AO490">
        <f t="shared" si="249"/>
        <v>0.64916773367477598</v>
      </c>
      <c r="AP490">
        <f t="shared" si="250"/>
        <v>0.65300896286811783</v>
      </c>
      <c r="AQ490">
        <f t="shared" si="251"/>
        <v>0.69270166453265047</v>
      </c>
      <c r="AR490">
        <f t="shared" si="252"/>
        <v>0.77848911651728558</v>
      </c>
      <c r="AS490">
        <f t="shared" si="253"/>
        <v>0.86171574903969272</v>
      </c>
      <c r="AT490">
        <f t="shared" si="254"/>
        <v>0.90909090909090906</v>
      </c>
      <c r="AU490">
        <f t="shared" si="255"/>
        <v>0.97055057618437901</v>
      </c>
      <c r="AV490">
        <f t="shared" si="256"/>
        <v>1</v>
      </c>
      <c r="AW490">
        <f t="shared" si="257"/>
        <v>0.99359795134443019</v>
      </c>
      <c r="AX490">
        <f t="shared" si="258"/>
        <v>0.97439180537772085</v>
      </c>
      <c r="AY490">
        <f t="shared" si="259"/>
        <v>0.95006402048655569</v>
      </c>
      <c r="AZ490">
        <f t="shared" si="260"/>
        <v>0.60819462227912935</v>
      </c>
      <c r="BA490" s="9" t="s">
        <v>36</v>
      </c>
      <c r="BB490" t="str" cm="1">
        <f t="array" ref="BB490">_xlfn.SWITCH(MONTH($AA490),3,"봄",4,"봄",5,"봄",6,"여름",7,"여름",8,"여름",9,"가을",10,"가을",11,"가을",12,"겨울",1,"겨울",2,"겨울")</f>
        <v>봄</v>
      </c>
      <c r="BD490" t="str">
        <f t="shared" si="261"/>
        <v/>
      </c>
      <c r="BE490" s="6">
        <f>[1]ptemp!$F490</f>
        <v>11</v>
      </c>
      <c r="BF490">
        <f>[1]solar!$E490</f>
        <v>16</v>
      </c>
      <c r="BG490" t="str">
        <f t="shared" si="262"/>
        <v>0</v>
      </c>
      <c r="BH490" s="11"/>
      <c r="BI490">
        <f t="shared" si="263"/>
        <v>3</v>
      </c>
      <c r="BJ490">
        <f t="shared" si="264"/>
        <v>0</v>
      </c>
      <c r="BK490">
        <f t="shared" si="265"/>
        <v>1</v>
      </c>
      <c r="BL490">
        <f t="shared" si="266"/>
        <v>11</v>
      </c>
      <c r="BM490">
        <f t="shared" si="267"/>
        <v>21</v>
      </c>
      <c r="BN490" s="11">
        <v>22.2</v>
      </c>
      <c r="BO490">
        <f t="shared" si="268"/>
        <v>6</v>
      </c>
      <c r="CH490" t="s">
        <v>81</v>
      </c>
      <c r="CI490">
        <v>13</v>
      </c>
      <c r="CJ490">
        <v>18</v>
      </c>
    </row>
    <row r="491" spans="1:88" ht="15.6">
      <c r="A491" s="2">
        <v>20220505</v>
      </c>
      <c r="B491" s="2">
        <v>697</v>
      </c>
      <c r="C491" s="2">
        <v>662</v>
      </c>
      <c r="D491" s="2">
        <v>641</v>
      </c>
      <c r="E491" s="2">
        <v>632</v>
      </c>
      <c r="F491" s="2">
        <v>632</v>
      </c>
      <c r="G491" s="2">
        <v>637</v>
      </c>
      <c r="H491" s="2">
        <v>596</v>
      </c>
      <c r="I491" s="2">
        <v>502</v>
      </c>
      <c r="J491" s="2">
        <v>459</v>
      </c>
      <c r="K491" s="2">
        <v>444</v>
      </c>
      <c r="L491" s="2">
        <v>467</v>
      </c>
      <c r="M491" s="2">
        <v>493</v>
      </c>
      <c r="N491" s="2">
        <v>483</v>
      </c>
      <c r="O491" s="2">
        <v>472</v>
      </c>
      <c r="P491" s="2">
        <v>494</v>
      </c>
      <c r="Q491" s="2">
        <v>549</v>
      </c>
      <c r="R491" s="2">
        <v>595</v>
      </c>
      <c r="S491" s="2">
        <v>637</v>
      </c>
      <c r="T491" s="2">
        <v>681</v>
      </c>
      <c r="U491" s="2">
        <v>705</v>
      </c>
      <c r="V491" s="2">
        <v>717</v>
      </c>
      <c r="W491" s="2">
        <v>718</v>
      </c>
      <c r="X491" s="2">
        <v>701</v>
      </c>
      <c r="Y491" s="2">
        <v>680</v>
      </c>
      <c r="AA491" s="4">
        <v>44686</v>
      </c>
      <c r="AB491">
        <f t="shared" si="236"/>
        <v>0.97075208913649025</v>
      </c>
      <c r="AC491">
        <f t="shared" si="237"/>
        <v>0.92200557103064062</v>
      </c>
      <c r="AD491">
        <f t="shared" si="238"/>
        <v>0.89275766016713087</v>
      </c>
      <c r="AE491">
        <f t="shared" si="239"/>
        <v>0.88022284122562677</v>
      </c>
      <c r="AF491">
        <f t="shared" si="240"/>
        <v>0.88022284122562677</v>
      </c>
      <c r="AG491">
        <f t="shared" si="241"/>
        <v>0.88718662952646243</v>
      </c>
      <c r="AH491">
        <f t="shared" si="242"/>
        <v>0.83008356545961004</v>
      </c>
      <c r="AI491">
        <f t="shared" si="243"/>
        <v>0.69916434540389971</v>
      </c>
      <c r="AJ491">
        <f t="shared" si="244"/>
        <v>0.6392757660167131</v>
      </c>
      <c r="AK491">
        <f t="shared" si="245"/>
        <v>0.61838440111420612</v>
      </c>
      <c r="AL491">
        <f t="shared" si="246"/>
        <v>0.65041782729805009</v>
      </c>
      <c r="AM491">
        <f t="shared" si="247"/>
        <v>0.6866295264623955</v>
      </c>
      <c r="AN491">
        <f t="shared" si="248"/>
        <v>0.67270194986072418</v>
      </c>
      <c r="AO491">
        <f t="shared" si="249"/>
        <v>0.65738161559888575</v>
      </c>
      <c r="AP491">
        <f t="shared" si="250"/>
        <v>0.68802228412256272</v>
      </c>
      <c r="AQ491">
        <f t="shared" si="251"/>
        <v>0.76462395543175488</v>
      </c>
      <c r="AR491">
        <f t="shared" si="252"/>
        <v>0.82869080779944293</v>
      </c>
      <c r="AS491">
        <f t="shared" si="253"/>
        <v>0.88718662952646243</v>
      </c>
      <c r="AT491">
        <f t="shared" si="254"/>
        <v>0.94846796657381616</v>
      </c>
      <c r="AU491">
        <f t="shared" si="255"/>
        <v>0.98189415041782735</v>
      </c>
      <c r="AV491">
        <f t="shared" si="256"/>
        <v>0.99860724233983289</v>
      </c>
      <c r="AW491">
        <f t="shared" si="257"/>
        <v>1</v>
      </c>
      <c r="AX491">
        <f t="shared" si="258"/>
        <v>0.9763231197771588</v>
      </c>
      <c r="AY491">
        <f t="shared" si="259"/>
        <v>0.94707520891364905</v>
      </c>
      <c r="AZ491">
        <f t="shared" si="260"/>
        <v>0.61838440111420612</v>
      </c>
      <c r="BA491" s="6" t="s">
        <v>37</v>
      </c>
      <c r="BB491" t="str" cm="1">
        <f t="array" ref="BB491">_xlfn.SWITCH(MONTH($AA491),3,"봄",4,"봄",5,"봄",6,"여름",7,"여름",8,"여름",9,"가을",10,"가을",11,"가을",12,"겨울",1,"겨울",2,"겨울")</f>
        <v>봄</v>
      </c>
      <c r="BC491" s="10" t="s">
        <v>43</v>
      </c>
      <c r="BD491" t="str">
        <f t="shared" si="261"/>
        <v>휴일</v>
      </c>
      <c r="BE491" s="6">
        <f>[1]ptemp!$F491</f>
        <v>13</v>
      </c>
      <c r="BF491">
        <f>[1]solar!$E491</f>
        <v>16</v>
      </c>
      <c r="BG491" t="str">
        <f t="shared" si="262"/>
        <v>0</v>
      </c>
      <c r="BH491" s="11"/>
      <c r="BI491">
        <f t="shared" si="263"/>
        <v>4</v>
      </c>
      <c r="BJ491">
        <f t="shared" si="264"/>
        <v>3</v>
      </c>
      <c r="BK491">
        <f t="shared" si="265"/>
        <v>1</v>
      </c>
      <c r="BL491">
        <f t="shared" si="266"/>
        <v>10</v>
      </c>
      <c r="BM491">
        <f t="shared" si="267"/>
        <v>22</v>
      </c>
      <c r="BN491" s="11">
        <v>27.4</v>
      </c>
      <c r="BO491">
        <f t="shared" si="268"/>
        <v>8</v>
      </c>
      <c r="CH491" t="s">
        <v>81</v>
      </c>
      <c r="CI491">
        <v>12</v>
      </c>
      <c r="CJ491">
        <v>19</v>
      </c>
    </row>
    <row r="492" spans="1:88" ht="15.6">
      <c r="A492" s="2">
        <v>20220506</v>
      </c>
      <c r="B492" s="2">
        <v>640</v>
      </c>
      <c r="C492" s="2">
        <v>611</v>
      </c>
      <c r="D492" s="2">
        <v>580</v>
      </c>
      <c r="E492" s="2">
        <v>574</v>
      </c>
      <c r="F492" s="2">
        <v>572</v>
      </c>
      <c r="G492" s="2">
        <v>580</v>
      </c>
      <c r="H492" s="2">
        <v>565</v>
      </c>
      <c r="I492" s="2">
        <v>518</v>
      </c>
      <c r="J492" s="2">
        <v>508</v>
      </c>
      <c r="K492" s="2">
        <v>520</v>
      </c>
      <c r="L492" s="2">
        <v>530</v>
      </c>
      <c r="M492" s="2">
        <v>487</v>
      </c>
      <c r="N492" s="2">
        <v>485</v>
      </c>
      <c r="O492" s="2">
        <v>515</v>
      </c>
      <c r="P492" s="2">
        <v>559</v>
      </c>
      <c r="Q492" s="2">
        <v>584</v>
      </c>
      <c r="R492" s="2">
        <v>641</v>
      </c>
      <c r="S492" s="2">
        <v>701</v>
      </c>
      <c r="T492" s="2">
        <v>722</v>
      </c>
      <c r="U492" s="2">
        <v>738</v>
      </c>
      <c r="V492" s="2">
        <v>743</v>
      </c>
      <c r="W492" s="2">
        <v>721</v>
      </c>
      <c r="X492" s="2">
        <v>702</v>
      </c>
      <c r="Y492" s="2">
        <v>688</v>
      </c>
      <c r="AA492" s="4">
        <v>44687</v>
      </c>
      <c r="AB492">
        <f t="shared" si="236"/>
        <v>0.8613728129205922</v>
      </c>
      <c r="AC492">
        <f t="shared" si="237"/>
        <v>0.82234185733512788</v>
      </c>
      <c r="AD492">
        <f t="shared" si="238"/>
        <v>0.78061911170928666</v>
      </c>
      <c r="AE492">
        <f t="shared" si="239"/>
        <v>0.77254374158815609</v>
      </c>
      <c r="AF492">
        <f t="shared" si="240"/>
        <v>0.7698519515477793</v>
      </c>
      <c r="AG492">
        <f t="shared" si="241"/>
        <v>0.78061911170928666</v>
      </c>
      <c r="AH492">
        <f t="shared" si="242"/>
        <v>0.76043068640646028</v>
      </c>
      <c r="AI492">
        <f t="shared" si="243"/>
        <v>0.69717362045760434</v>
      </c>
      <c r="AJ492">
        <f t="shared" si="244"/>
        <v>0.68371467025572008</v>
      </c>
      <c r="AK492">
        <f t="shared" si="245"/>
        <v>0.69986541049798112</v>
      </c>
      <c r="AL492">
        <f t="shared" si="246"/>
        <v>0.71332436069986538</v>
      </c>
      <c r="AM492">
        <f t="shared" si="247"/>
        <v>0.65545087483176312</v>
      </c>
      <c r="AN492">
        <f t="shared" si="248"/>
        <v>0.65275908479138622</v>
      </c>
      <c r="AO492">
        <f t="shared" si="249"/>
        <v>0.69313593539703899</v>
      </c>
      <c r="AP492">
        <f t="shared" si="250"/>
        <v>0.7523553162853297</v>
      </c>
      <c r="AQ492">
        <f t="shared" si="251"/>
        <v>0.78600269179004034</v>
      </c>
      <c r="AR492">
        <f t="shared" si="252"/>
        <v>0.86271870794078065</v>
      </c>
      <c r="AS492">
        <f t="shared" si="253"/>
        <v>0.94347240915208619</v>
      </c>
      <c r="AT492">
        <f t="shared" si="254"/>
        <v>0.97173620457604304</v>
      </c>
      <c r="AU492">
        <f t="shared" si="255"/>
        <v>0.99327052489905787</v>
      </c>
      <c r="AV492">
        <f t="shared" si="256"/>
        <v>1</v>
      </c>
      <c r="AW492">
        <f t="shared" si="257"/>
        <v>0.97039030955585459</v>
      </c>
      <c r="AX492">
        <f t="shared" si="258"/>
        <v>0.94481830417227453</v>
      </c>
      <c r="AY492">
        <f t="shared" si="259"/>
        <v>0.92597577388963659</v>
      </c>
      <c r="AZ492">
        <f t="shared" si="260"/>
        <v>0.65275908479138622</v>
      </c>
      <c r="BA492" s="8" t="s">
        <v>38</v>
      </c>
      <c r="BB492" t="str" cm="1">
        <f t="array" ref="BB492">_xlfn.SWITCH(MONTH($AA492),3,"봄",4,"봄",5,"봄",6,"여름",7,"여름",8,"여름",9,"가을",10,"가을",11,"가을",12,"겨울",1,"겨울",2,"겨울")</f>
        <v>봄</v>
      </c>
      <c r="BD492" t="str">
        <f t="shared" si="261"/>
        <v/>
      </c>
      <c r="BE492" s="6">
        <f>[1]ptemp!$F492</f>
        <v>13</v>
      </c>
      <c r="BF492">
        <f>[1]solar!$E492</f>
        <v>15</v>
      </c>
      <c r="BG492" t="str">
        <f t="shared" si="262"/>
        <v>0</v>
      </c>
      <c r="BH492" s="11"/>
      <c r="BI492">
        <f t="shared" si="263"/>
        <v>5</v>
      </c>
      <c r="BJ492">
        <f t="shared" si="264"/>
        <v>0</v>
      </c>
      <c r="BK492">
        <f t="shared" si="265"/>
        <v>1</v>
      </c>
      <c r="BL492">
        <f t="shared" si="266"/>
        <v>13</v>
      </c>
      <c r="BM492">
        <f t="shared" si="267"/>
        <v>21</v>
      </c>
      <c r="BN492" s="11">
        <v>25.9</v>
      </c>
      <c r="BO492">
        <f t="shared" si="268"/>
        <v>7</v>
      </c>
      <c r="CH492" t="s">
        <v>81</v>
      </c>
      <c r="CI492">
        <v>5</v>
      </c>
      <c r="CJ492">
        <v>19</v>
      </c>
    </row>
    <row r="493" spans="1:88" ht="15.6">
      <c r="A493" s="2">
        <v>20220507</v>
      </c>
      <c r="B493" s="2">
        <v>645</v>
      </c>
      <c r="C493" s="2">
        <v>615</v>
      </c>
      <c r="D493" s="2">
        <v>596</v>
      </c>
      <c r="E493" s="2">
        <v>583</v>
      </c>
      <c r="F493" s="2">
        <v>581</v>
      </c>
      <c r="G493" s="2">
        <v>591</v>
      </c>
      <c r="H493" s="2">
        <v>557</v>
      </c>
      <c r="I493" s="2">
        <v>512</v>
      </c>
      <c r="J493" s="2">
        <v>484</v>
      </c>
      <c r="K493" s="2">
        <v>468</v>
      </c>
      <c r="L493" s="2">
        <v>484</v>
      </c>
      <c r="M493" s="2">
        <v>530</v>
      </c>
      <c r="N493" s="2">
        <v>499</v>
      </c>
      <c r="O493" s="2">
        <v>508</v>
      </c>
      <c r="P493" s="2">
        <v>493</v>
      </c>
      <c r="Q493" s="2">
        <v>537</v>
      </c>
      <c r="R493" s="2">
        <v>587</v>
      </c>
      <c r="S493" s="2">
        <v>652</v>
      </c>
      <c r="T493" s="2">
        <v>688</v>
      </c>
      <c r="U493" s="2">
        <v>702</v>
      </c>
      <c r="V493" s="2">
        <v>714</v>
      </c>
      <c r="W493" s="2">
        <v>708</v>
      </c>
      <c r="X493" s="2">
        <v>691</v>
      </c>
      <c r="Y493" s="2">
        <v>675</v>
      </c>
      <c r="AA493" s="4">
        <v>44688</v>
      </c>
      <c r="AB493">
        <f t="shared" si="236"/>
        <v>0.90336134453781514</v>
      </c>
      <c r="AC493">
        <f t="shared" si="237"/>
        <v>0.8613445378151261</v>
      </c>
      <c r="AD493">
        <f t="shared" si="238"/>
        <v>0.834733893557423</v>
      </c>
      <c r="AE493">
        <f t="shared" si="239"/>
        <v>0.81652661064425769</v>
      </c>
      <c r="AF493">
        <f t="shared" si="240"/>
        <v>0.81372549019607843</v>
      </c>
      <c r="AG493">
        <f t="shared" si="241"/>
        <v>0.82773109243697474</v>
      </c>
      <c r="AH493">
        <f t="shared" si="242"/>
        <v>0.78011204481792717</v>
      </c>
      <c r="AI493">
        <f t="shared" si="243"/>
        <v>0.71708683473389356</v>
      </c>
      <c r="AJ493">
        <f t="shared" si="244"/>
        <v>0.67787114845938379</v>
      </c>
      <c r="AK493">
        <f t="shared" si="245"/>
        <v>0.65546218487394958</v>
      </c>
      <c r="AL493">
        <f t="shared" si="246"/>
        <v>0.67787114845938379</v>
      </c>
      <c r="AM493">
        <f t="shared" si="247"/>
        <v>0.74229691876750703</v>
      </c>
      <c r="AN493">
        <f t="shared" si="248"/>
        <v>0.69887955182072825</v>
      </c>
      <c r="AO493">
        <f t="shared" si="249"/>
        <v>0.71148459383753504</v>
      </c>
      <c r="AP493">
        <f t="shared" si="250"/>
        <v>0.69047619047619047</v>
      </c>
      <c r="AQ493">
        <f t="shared" si="251"/>
        <v>0.75210084033613445</v>
      </c>
      <c r="AR493">
        <f t="shared" si="252"/>
        <v>0.82212885154061621</v>
      </c>
      <c r="AS493">
        <f t="shared" si="253"/>
        <v>0.91316526610644255</v>
      </c>
      <c r="AT493">
        <f t="shared" si="254"/>
        <v>0.96358543417366949</v>
      </c>
      <c r="AU493">
        <f t="shared" si="255"/>
        <v>0.98319327731092432</v>
      </c>
      <c r="AV493">
        <f t="shared" si="256"/>
        <v>1</v>
      </c>
      <c r="AW493">
        <f t="shared" si="257"/>
        <v>0.99159663865546221</v>
      </c>
      <c r="AX493">
        <f t="shared" si="258"/>
        <v>0.96778711484593838</v>
      </c>
      <c r="AY493">
        <f t="shared" si="259"/>
        <v>0.94537815126050417</v>
      </c>
      <c r="AZ493">
        <f t="shared" si="260"/>
        <v>0.65546218487394958</v>
      </c>
      <c r="BA493" s="9" t="s">
        <v>39</v>
      </c>
      <c r="BB493" t="str" cm="1">
        <f t="array" ref="BB493">_xlfn.SWITCH(MONTH($AA493),3,"봄",4,"봄",5,"봄",6,"여름",7,"여름",8,"여름",9,"가을",10,"가을",11,"가을",12,"겨울",1,"겨울",2,"겨울")</f>
        <v>봄</v>
      </c>
      <c r="BD493" t="str">
        <f t="shared" si="261"/>
        <v>휴일</v>
      </c>
      <c r="BE493" s="6">
        <f>[1]ptemp!$F493</f>
        <v>13</v>
      </c>
      <c r="BF493">
        <f>[1]solar!$E493</f>
        <v>13</v>
      </c>
      <c r="BG493" t="str">
        <f t="shared" si="262"/>
        <v>0</v>
      </c>
      <c r="BH493" s="11"/>
      <c r="BI493">
        <f t="shared" si="263"/>
        <v>6</v>
      </c>
      <c r="BJ493">
        <f t="shared" si="264"/>
        <v>1</v>
      </c>
      <c r="BK493">
        <f t="shared" si="265"/>
        <v>1</v>
      </c>
      <c r="BL493">
        <f t="shared" si="266"/>
        <v>10</v>
      </c>
      <c r="BM493">
        <f t="shared" si="267"/>
        <v>21</v>
      </c>
      <c r="BN493" s="11">
        <v>24.9</v>
      </c>
      <c r="BO493">
        <f t="shared" si="268"/>
        <v>7</v>
      </c>
      <c r="CH493" t="s">
        <v>81</v>
      </c>
      <c r="CI493">
        <v>13</v>
      </c>
      <c r="CJ493">
        <v>19</v>
      </c>
    </row>
    <row r="494" spans="1:88" ht="15.6">
      <c r="A494" s="2">
        <v>20220508</v>
      </c>
      <c r="B494" s="2">
        <v>633</v>
      </c>
      <c r="C494" s="2">
        <v>604</v>
      </c>
      <c r="D494" s="2">
        <v>588</v>
      </c>
      <c r="E494" s="2">
        <v>581</v>
      </c>
      <c r="F494" s="2">
        <v>580</v>
      </c>
      <c r="G494" s="2">
        <v>581</v>
      </c>
      <c r="H494" s="2">
        <v>560</v>
      </c>
      <c r="I494" s="2">
        <v>529</v>
      </c>
      <c r="J494" s="2">
        <v>517</v>
      </c>
      <c r="K494" s="2">
        <v>517</v>
      </c>
      <c r="L494" s="2">
        <v>513</v>
      </c>
      <c r="M494" s="2">
        <v>548</v>
      </c>
      <c r="N494" s="2">
        <v>557</v>
      </c>
      <c r="O494" s="2">
        <v>540</v>
      </c>
      <c r="P494" s="2">
        <v>549</v>
      </c>
      <c r="Q494" s="2">
        <v>527</v>
      </c>
      <c r="R494" s="2">
        <v>588</v>
      </c>
      <c r="S494" s="2">
        <v>640</v>
      </c>
      <c r="T494" s="2">
        <v>665</v>
      </c>
      <c r="U494" s="2">
        <v>693</v>
      </c>
      <c r="V494" s="2">
        <v>702</v>
      </c>
      <c r="W494" s="2">
        <v>690</v>
      </c>
      <c r="X494" s="2">
        <v>672</v>
      </c>
      <c r="Y494" s="2">
        <v>660</v>
      </c>
      <c r="AA494" s="4">
        <v>44689</v>
      </c>
      <c r="AB494">
        <f t="shared" si="236"/>
        <v>0.90170940170940173</v>
      </c>
      <c r="AC494">
        <f t="shared" si="237"/>
        <v>0.86039886039886038</v>
      </c>
      <c r="AD494">
        <f t="shared" si="238"/>
        <v>0.83760683760683763</v>
      </c>
      <c r="AE494">
        <f t="shared" si="239"/>
        <v>0.82763532763532766</v>
      </c>
      <c r="AF494">
        <f t="shared" si="240"/>
        <v>0.8262108262108262</v>
      </c>
      <c r="AG494">
        <f t="shared" si="241"/>
        <v>0.82763532763532766</v>
      </c>
      <c r="AH494">
        <f t="shared" si="242"/>
        <v>0.79772079772079774</v>
      </c>
      <c r="AI494">
        <f t="shared" si="243"/>
        <v>0.75356125356125359</v>
      </c>
      <c r="AJ494">
        <f t="shared" si="244"/>
        <v>0.73646723646723644</v>
      </c>
      <c r="AK494">
        <f t="shared" si="245"/>
        <v>0.73646723646723644</v>
      </c>
      <c r="AL494">
        <f t="shared" si="246"/>
        <v>0.73076923076923073</v>
      </c>
      <c r="AM494">
        <f t="shared" si="247"/>
        <v>0.78062678062678059</v>
      </c>
      <c r="AN494">
        <f t="shared" si="248"/>
        <v>0.79344729344729348</v>
      </c>
      <c r="AO494">
        <f t="shared" si="249"/>
        <v>0.76923076923076927</v>
      </c>
      <c r="AP494">
        <f t="shared" si="250"/>
        <v>0.78205128205128205</v>
      </c>
      <c r="AQ494">
        <f t="shared" si="251"/>
        <v>0.75071225071225067</v>
      </c>
      <c r="AR494">
        <f t="shared" si="252"/>
        <v>0.83760683760683763</v>
      </c>
      <c r="AS494">
        <f t="shared" si="253"/>
        <v>0.9116809116809117</v>
      </c>
      <c r="AT494">
        <f t="shared" si="254"/>
        <v>0.94729344729344733</v>
      </c>
      <c r="AU494">
        <f t="shared" si="255"/>
        <v>0.98717948717948723</v>
      </c>
      <c r="AV494">
        <f t="shared" si="256"/>
        <v>1</v>
      </c>
      <c r="AW494">
        <f t="shared" si="257"/>
        <v>0.98290598290598286</v>
      </c>
      <c r="AX494">
        <f t="shared" si="258"/>
        <v>0.95726495726495731</v>
      </c>
      <c r="AY494">
        <f t="shared" si="259"/>
        <v>0.94017094017094016</v>
      </c>
      <c r="AZ494">
        <f t="shared" si="260"/>
        <v>0.73076923076923073</v>
      </c>
      <c r="BA494" s="6" t="s">
        <v>40</v>
      </c>
      <c r="BB494" t="str" cm="1">
        <f t="array" ref="BB494">_xlfn.SWITCH(MONTH($AA494),3,"봄",4,"봄",5,"봄",6,"여름",7,"여름",8,"여름",9,"가을",10,"가을",11,"가을",12,"겨울",1,"겨울",2,"겨울")</f>
        <v>봄</v>
      </c>
      <c r="BC494" s="10" t="s">
        <v>53</v>
      </c>
      <c r="BD494" t="str">
        <f t="shared" si="261"/>
        <v>휴일</v>
      </c>
      <c r="BE494" s="6">
        <f>[1]ptemp!$F494</f>
        <v>12</v>
      </c>
      <c r="BF494">
        <f>[1]solar!$E494</f>
        <v>13</v>
      </c>
      <c r="BG494" t="str">
        <f t="shared" si="262"/>
        <v>0</v>
      </c>
      <c r="BH494" s="11"/>
      <c r="BI494">
        <f t="shared" si="263"/>
        <v>7</v>
      </c>
      <c r="BJ494">
        <f t="shared" si="264"/>
        <v>3</v>
      </c>
      <c r="BK494">
        <f t="shared" si="265"/>
        <v>1</v>
      </c>
      <c r="BL494">
        <f t="shared" si="266"/>
        <v>11</v>
      </c>
      <c r="BM494">
        <f t="shared" si="267"/>
        <v>21</v>
      </c>
      <c r="BN494" s="11">
        <v>24.1</v>
      </c>
      <c r="BO494">
        <f t="shared" si="268"/>
        <v>7</v>
      </c>
      <c r="CH494" t="s">
        <v>81</v>
      </c>
      <c r="CI494">
        <v>12</v>
      </c>
      <c r="CJ494">
        <v>19</v>
      </c>
    </row>
    <row r="495" spans="1:88" ht="15.6">
      <c r="A495" s="2">
        <v>20220509</v>
      </c>
      <c r="B495" s="2">
        <v>618</v>
      </c>
      <c r="C495" s="2">
        <v>597</v>
      </c>
      <c r="D495" s="2">
        <v>578</v>
      </c>
      <c r="E495" s="2">
        <v>568</v>
      </c>
      <c r="F495" s="2">
        <v>568</v>
      </c>
      <c r="G495" s="2">
        <v>573</v>
      </c>
      <c r="H495" s="2">
        <v>575</v>
      </c>
      <c r="I495" s="2">
        <v>589</v>
      </c>
      <c r="J495" s="2">
        <v>588</v>
      </c>
      <c r="K495" s="2">
        <v>572</v>
      </c>
      <c r="L495" s="2">
        <v>517</v>
      </c>
      <c r="M495" s="2">
        <v>500</v>
      </c>
      <c r="N495" s="2">
        <v>478</v>
      </c>
      <c r="O495" s="2">
        <v>504</v>
      </c>
      <c r="P495" s="2">
        <v>540</v>
      </c>
      <c r="Q495" s="2">
        <v>584</v>
      </c>
      <c r="R495" s="2">
        <v>596</v>
      </c>
      <c r="S495" s="2">
        <v>679</v>
      </c>
      <c r="T495" s="2">
        <v>685</v>
      </c>
      <c r="U495" s="2">
        <v>735</v>
      </c>
      <c r="V495" s="2">
        <v>750</v>
      </c>
      <c r="W495" s="2">
        <v>734</v>
      </c>
      <c r="X495" s="2">
        <v>713</v>
      </c>
      <c r="Y495" s="2">
        <v>687</v>
      </c>
      <c r="AA495" s="4">
        <v>44690</v>
      </c>
      <c r="AB495">
        <f t="shared" si="236"/>
        <v>0.82399999999999995</v>
      </c>
      <c r="AC495">
        <f t="shared" si="237"/>
        <v>0.79600000000000004</v>
      </c>
      <c r="AD495">
        <f t="shared" si="238"/>
        <v>0.77066666666666672</v>
      </c>
      <c r="AE495">
        <f t="shared" si="239"/>
        <v>0.7573333333333333</v>
      </c>
      <c r="AF495">
        <f t="shared" si="240"/>
        <v>0.7573333333333333</v>
      </c>
      <c r="AG495">
        <f t="shared" si="241"/>
        <v>0.76400000000000001</v>
      </c>
      <c r="AH495">
        <f t="shared" si="242"/>
        <v>0.76666666666666672</v>
      </c>
      <c r="AI495">
        <f t="shared" si="243"/>
        <v>0.78533333333333333</v>
      </c>
      <c r="AJ495">
        <f t="shared" si="244"/>
        <v>0.78400000000000003</v>
      </c>
      <c r="AK495">
        <f t="shared" si="245"/>
        <v>0.76266666666666671</v>
      </c>
      <c r="AL495">
        <f t="shared" si="246"/>
        <v>0.68933333333333335</v>
      </c>
      <c r="AM495">
        <f t="shared" si="247"/>
        <v>0.66666666666666663</v>
      </c>
      <c r="AN495">
        <f t="shared" si="248"/>
        <v>0.63733333333333331</v>
      </c>
      <c r="AO495">
        <f t="shared" si="249"/>
        <v>0.67200000000000004</v>
      </c>
      <c r="AP495">
        <f t="shared" si="250"/>
        <v>0.72</v>
      </c>
      <c r="AQ495">
        <f t="shared" si="251"/>
        <v>0.77866666666666662</v>
      </c>
      <c r="AR495">
        <f t="shared" si="252"/>
        <v>0.79466666666666663</v>
      </c>
      <c r="AS495">
        <f t="shared" si="253"/>
        <v>0.90533333333333332</v>
      </c>
      <c r="AT495">
        <f t="shared" si="254"/>
        <v>0.91333333333333333</v>
      </c>
      <c r="AU495">
        <f t="shared" si="255"/>
        <v>0.98</v>
      </c>
      <c r="AV495">
        <f t="shared" si="256"/>
        <v>1</v>
      </c>
      <c r="AW495">
        <f t="shared" si="257"/>
        <v>0.97866666666666668</v>
      </c>
      <c r="AX495">
        <f t="shared" si="258"/>
        <v>0.95066666666666666</v>
      </c>
      <c r="AY495">
        <f t="shared" si="259"/>
        <v>0.91600000000000004</v>
      </c>
      <c r="AZ495">
        <f t="shared" si="260"/>
        <v>0.63733333333333331</v>
      </c>
      <c r="BA495" s="8" t="s">
        <v>34</v>
      </c>
      <c r="BB495" t="str" cm="1">
        <f t="array" ref="BB495">_xlfn.SWITCH(MONTH($AA495),3,"봄",4,"봄",5,"봄",6,"여름",7,"여름",8,"여름",9,"가을",10,"가을",11,"가을",12,"겨울",1,"겨울",2,"겨울")</f>
        <v>봄</v>
      </c>
      <c r="BD495" t="str">
        <f t="shared" si="261"/>
        <v/>
      </c>
      <c r="BE495" s="6">
        <f>[1]ptemp!$F495</f>
        <v>11</v>
      </c>
      <c r="BF495">
        <f>[1]solar!$E495</f>
        <v>14</v>
      </c>
      <c r="BG495" t="str">
        <f t="shared" si="262"/>
        <v>0</v>
      </c>
      <c r="BH495" s="11"/>
      <c r="BI495">
        <f t="shared" si="263"/>
        <v>1</v>
      </c>
      <c r="BJ495">
        <f t="shared" si="264"/>
        <v>0</v>
      </c>
      <c r="BK495">
        <f t="shared" si="265"/>
        <v>1</v>
      </c>
      <c r="BL495">
        <f t="shared" si="266"/>
        <v>13</v>
      </c>
      <c r="BM495">
        <f t="shared" si="267"/>
        <v>21</v>
      </c>
      <c r="BN495" s="11">
        <v>20.8</v>
      </c>
      <c r="BO495">
        <f t="shared" si="268"/>
        <v>6</v>
      </c>
      <c r="CH495" t="s">
        <v>81</v>
      </c>
      <c r="CI495">
        <v>13</v>
      </c>
      <c r="CJ495">
        <v>19</v>
      </c>
    </row>
    <row r="496" spans="1:88" ht="15.6">
      <c r="A496" s="2">
        <v>20220510</v>
      </c>
      <c r="B496" s="2">
        <v>642</v>
      </c>
      <c r="C496" s="2">
        <v>615</v>
      </c>
      <c r="D496" s="2">
        <v>594</v>
      </c>
      <c r="E496" s="2">
        <v>583</v>
      </c>
      <c r="F496" s="2">
        <v>582</v>
      </c>
      <c r="G496" s="2">
        <v>594</v>
      </c>
      <c r="H496" s="2">
        <v>594</v>
      </c>
      <c r="I496" s="2">
        <v>584</v>
      </c>
      <c r="J496" s="2">
        <v>604</v>
      </c>
      <c r="K496" s="2">
        <v>587</v>
      </c>
      <c r="L496" s="2">
        <v>636</v>
      </c>
      <c r="M496" s="2">
        <v>631</v>
      </c>
      <c r="N496" s="2">
        <v>538</v>
      </c>
      <c r="O496" s="2">
        <v>544</v>
      </c>
      <c r="P496" s="2">
        <v>594</v>
      </c>
      <c r="Q496" s="2">
        <v>615</v>
      </c>
      <c r="R496" s="2">
        <v>653</v>
      </c>
      <c r="S496" s="2">
        <v>674</v>
      </c>
      <c r="T496" s="2">
        <v>702</v>
      </c>
      <c r="U496" s="2">
        <v>722</v>
      </c>
      <c r="V496" s="2">
        <v>727</v>
      </c>
      <c r="W496" s="2">
        <v>708</v>
      </c>
      <c r="X496" s="2">
        <v>687</v>
      </c>
      <c r="Y496" s="2">
        <v>660</v>
      </c>
      <c r="AA496" s="4">
        <v>44691</v>
      </c>
      <c r="AB496">
        <f t="shared" si="236"/>
        <v>0.88308115543328747</v>
      </c>
      <c r="AC496">
        <f t="shared" si="237"/>
        <v>0.84594222833562582</v>
      </c>
      <c r="AD496">
        <f t="shared" si="238"/>
        <v>0.81705639614855574</v>
      </c>
      <c r="AE496">
        <f t="shared" si="239"/>
        <v>0.80192572214580471</v>
      </c>
      <c r="AF496">
        <f t="shared" si="240"/>
        <v>0.80055020632737273</v>
      </c>
      <c r="AG496">
        <f t="shared" si="241"/>
        <v>0.81705639614855574</v>
      </c>
      <c r="AH496">
        <f t="shared" si="242"/>
        <v>0.81705639614855574</v>
      </c>
      <c r="AI496">
        <f t="shared" si="243"/>
        <v>0.80330123796423658</v>
      </c>
      <c r="AJ496">
        <f t="shared" si="244"/>
        <v>0.83081155433287479</v>
      </c>
      <c r="AK496">
        <f t="shared" si="245"/>
        <v>0.80742778541953231</v>
      </c>
      <c r="AL496">
        <f t="shared" si="246"/>
        <v>0.87482806052269602</v>
      </c>
      <c r="AM496">
        <f t="shared" si="247"/>
        <v>0.86795048143053644</v>
      </c>
      <c r="AN496">
        <f t="shared" si="248"/>
        <v>0.7400275103163686</v>
      </c>
      <c r="AO496">
        <f t="shared" si="249"/>
        <v>0.74828060522696016</v>
      </c>
      <c r="AP496">
        <f t="shared" si="250"/>
        <v>0.81705639614855574</v>
      </c>
      <c r="AQ496">
        <f t="shared" si="251"/>
        <v>0.84594222833562582</v>
      </c>
      <c r="AR496">
        <f t="shared" si="252"/>
        <v>0.8982118294360385</v>
      </c>
      <c r="AS496">
        <f t="shared" si="253"/>
        <v>0.92709766162310869</v>
      </c>
      <c r="AT496">
        <f t="shared" si="254"/>
        <v>0.96561210453920221</v>
      </c>
      <c r="AU496">
        <f t="shared" si="255"/>
        <v>0.99312242090784042</v>
      </c>
      <c r="AV496">
        <f t="shared" si="256"/>
        <v>1</v>
      </c>
      <c r="AW496">
        <f t="shared" si="257"/>
        <v>0.97386519944979366</v>
      </c>
      <c r="AX496">
        <f t="shared" si="258"/>
        <v>0.94497936726272347</v>
      </c>
      <c r="AY496">
        <f t="shared" si="259"/>
        <v>0.90784044016506193</v>
      </c>
      <c r="AZ496">
        <f t="shared" si="260"/>
        <v>0.7400275103163686</v>
      </c>
      <c r="BA496" s="9" t="s">
        <v>35</v>
      </c>
      <c r="BB496" t="str" cm="1">
        <f t="array" ref="BB496">_xlfn.SWITCH(MONTH($AA496),3,"봄",4,"봄",5,"봄",6,"여름",7,"여름",8,"여름",9,"가을",10,"가을",11,"가을",12,"겨울",1,"겨울",2,"겨울")</f>
        <v>봄</v>
      </c>
      <c r="BD496" t="str">
        <f t="shared" si="261"/>
        <v/>
      </c>
      <c r="BE496" s="6">
        <f>[1]ptemp!$F496</f>
        <v>11</v>
      </c>
      <c r="BF496">
        <f>[1]solar!$E496</f>
        <v>8</v>
      </c>
      <c r="BG496" t="str">
        <f t="shared" si="262"/>
        <v>1</v>
      </c>
      <c r="BH496" s="11">
        <v>0.2</v>
      </c>
      <c r="BI496">
        <f t="shared" si="263"/>
        <v>2</v>
      </c>
      <c r="BJ496">
        <f t="shared" si="264"/>
        <v>0</v>
      </c>
      <c r="BK496">
        <f t="shared" si="265"/>
        <v>1</v>
      </c>
      <c r="BL496">
        <f t="shared" si="266"/>
        <v>13</v>
      </c>
      <c r="BM496">
        <f t="shared" si="267"/>
        <v>21</v>
      </c>
      <c r="BN496" s="11">
        <v>22.1</v>
      </c>
      <c r="BO496">
        <f t="shared" si="268"/>
        <v>6</v>
      </c>
      <c r="CH496" t="s">
        <v>81</v>
      </c>
      <c r="CI496">
        <v>13</v>
      </c>
      <c r="CJ496">
        <v>19</v>
      </c>
    </row>
    <row r="497" spans="1:88" ht="15.6">
      <c r="A497" s="2">
        <v>20220511</v>
      </c>
      <c r="B497" s="2">
        <v>613</v>
      </c>
      <c r="C497" s="2">
        <v>579</v>
      </c>
      <c r="D497" s="2">
        <v>561</v>
      </c>
      <c r="E497" s="2">
        <v>552</v>
      </c>
      <c r="F497" s="2">
        <v>555</v>
      </c>
      <c r="G497" s="2">
        <v>563</v>
      </c>
      <c r="H497" s="2">
        <v>593</v>
      </c>
      <c r="I497" s="2">
        <v>630</v>
      </c>
      <c r="J497" s="2">
        <v>657</v>
      </c>
      <c r="K497" s="2">
        <v>663</v>
      </c>
      <c r="L497" s="2">
        <v>663</v>
      </c>
      <c r="M497" s="2">
        <v>645</v>
      </c>
      <c r="N497" s="2">
        <v>687</v>
      </c>
      <c r="O497" s="2">
        <v>711</v>
      </c>
      <c r="P497" s="2">
        <v>695</v>
      </c>
      <c r="Q497" s="2">
        <v>697</v>
      </c>
      <c r="R497" s="2">
        <v>693</v>
      </c>
      <c r="S497" s="2">
        <v>708</v>
      </c>
      <c r="T497" s="2">
        <v>725</v>
      </c>
      <c r="U497" s="2">
        <v>743</v>
      </c>
      <c r="V497" s="2">
        <v>742</v>
      </c>
      <c r="W497" s="2">
        <v>718</v>
      </c>
      <c r="X497" s="2">
        <v>693</v>
      </c>
      <c r="Y497" s="2">
        <v>668</v>
      </c>
      <c r="AA497" s="4">
        <v>44692</v>
      </c>
      <c r="AB497">
        <f t="shared" si="236"/>
        <v>0.82503364737550466</v>
      </c>
      <c r="AC497">
        <f t="shared" si="237"/>
        <v>0.77927321668909821</v>
      </c>
      <c r="AD497">
        <f t="shared" si="238"/>
        <v>0.7550471063257066</v>
      </c>
      <c r="AE497">
        <f t="shared" si="239"/>
        <v>0.74293405114401079</v>
      </c>
      <c r="AF497">
        <f t="shared" si="240"/>
        <v>0.74697173620457602</v>
      </c>
      <c r="AG497">
        <f t="shared" si="241"/>
        <v>0.75773889636608349</v>
      </c>
      <c r="AH497">
        <f t="shared" si="242"/>
        <v>0.79811574697173615</v>
      </c>
      <c r="AI497">
        <f t="shared" si="243"/>
        <v>0.84791386271870794</v>
      </c>
      <c r="AJ497">
        <f t="shared" si="244"/>
        <v>0.88425302826379537</v>
      </c>
      <c r="AK497">
        <f t="shared" si="245"/>
        <v>0.89232839838492595</v>
      </c>
      <c r="AL497">
        <f t="shared" si="246"/>
        <v>0.89232839838492595</v>
      </c>
      <c r="AM497">
        <f t="shared" si="247"/>
        <v>0.86810228802153433</v>
      </c>
      <c r="AN497">
        <f t="shared" si="248"/>
        <v>0.92462987886944814</v>
      </c>
      <c r="AO497">
        <f t="shared" si="249"/>
        <v>0.95693135935397045</v>
      </c>
      <c r="AP497">
        <f t="shared" si="250"/>
        <v>0.93539703903095561</v>
      </c>
      <c r="AQ497">
        <f t="shared" si="251"/>
        <v>0.9380888290713324</v>
      </c>
      <c r="AR497">
        <f t="shared" si="252"/>
        <v>0.93270524899057872</v>
      </c>
      <c r="AS497">
        <f t="shared" si="253"/>
        <v>0.9528936742934051</v>
      </c>
      <c r="AT497">
        <f t="shared" si="254"/>
        <v>0.97577388963660838</v>
      </c>
      <c r="AU497">
        <f t="shared" si="255"/>
        <v>1</v>
      </c>
      <c r="AV497">
        <f t="shared" si="256"/>
        <v>0.99865410497981155</v>
      </c>
      <c r="AW497">
        <f t="shared" si="257"/>
        <v>0.96635262449528936</v>
      </c>
      <c r="AX497">
        <f t="shared" si="258"/>
        <v>0.93270524899057872</v>
      </c>
      <c r="AY497">
        <f t="shared" si="259"/>
        <v>0.89905787348586808</v>
      </c>
      <c r="AZ497">
        <f t="shared" si="260"/>
        <v>0.74293405114401079</v>
      </c>
      <c r="BA497" s="6" t="s">
        <v>36</v>
      </c>
      <c r="BB497" t="str" cm="1">
        <f t="array" ref="BB497">_xlfn.SWITCH(MONTH($AA497),3,"봄",4,"봄",5,"봄",6,"여름",7,"여름",8,"여름",9,"가을",10,"가을",11,"가을",12,"겨울",1,"겨울",2,"겨울")</f>
        <v>봄</v>
      </c>
      <c r="BD497" t="str">
        <f t="shared" si="261"/>
        <v/>
      </c>
      <c r="BE497" s="6">
        <f>[1]ptemp!$F497</f>
        <v>12</v>
      </c>
      <c r="BF497">
        <f>[1]solar!$E497</f>
        <v>3</v>
      </c>
      <c r="BG497" t="str">
        <f t="shared" si="262"/>
        <v>0</v>
      </c>
      <c r="BH497" s="11"/>
      <c r="BI497">
        <f t="shared" si="263"/>
        <v>3</v>
      </c>
      <c r="BJ497">
        <f t="shared" si="264"/>
        <v>0</v>
      </c>
      <c r="BK497">
        <f t="shared" si="265"/>
        <v>1</v>
      </c>
      <c r="BL497">
        <f t="shared" si="266"/>
        <v>4</v>
      </c>
      <c r="BM497">
        <f t="shared" si="267"/>
        <v>20</v>
      </c>
      <c r="BN497" s="11">
        <v>23.6</v>
      </c>
      <c r="BO497">
        <f t="shared" si="268"/>
        <v>7</v>
      </c>
      <c r="CH497" t="s">
        <v>81</v>
      </c>
      <c r="CI497">
        <v>12</v>
      </c>
      <c r="CJ497">
        <v>19</v>
      </c>
    </row>
    <row r="498" spans="1:88" ht="15.6">
      <c r="A498" s="2">
        <v>20220512</v>
      </c>
      <c r="B498" s="2">
        <v>621</v>
      </c>
      <c r="C498" s="2">
        <v>587</v>
      </c>
      <c r="D498" s="2">
        <v>561</v>
      </c>
      <c r="E498" s="2">
        <v>550</v>
      </c>
      <c r="F498" s="2">
        <v>553</v>
      </c>
      <c r="G498" s="2">
        <v>560</v>
      </c>
      <c r="H498" s="2">
        <v>566</v>
      </c>
      <c r="I498" s="2">
        <v>573</v>
      </c>
      <c r="J498" s="2">
        <v>571</v>
      </c>
      <c r="K498" s="2">
        <v>580</v>
      </c>
      <c r="L498" s="2">
        <v>625</v>
      </c>
      <c r="M498" s="2">
        <v>615</v>
      </c>
      <c r="N498" s="2">
        <v>590</v>
      </c>
      <c r="O498" s="2">
        <v>639</v>
      </c>
      <c r="P498" s="2">
        <v>639</v>
      </c>
      <c r="Q498" s="2">
        <v>688</v>
      </c>
      <c r="R498" s="2">
        <v>653</v>
      </c>
      <c r="S498" s="2">
        <v>698</v>
      </c>
      <c r="T498" s="2">
        <v>716</v>
      </c>
      <c r="U498" s="2">
        <v>734</v>
      </c>
      <c r="V498" s="2">
        <v>731</v>
      </c>
      <c r="W498" s="2">
        <v>710</v>
      </c>
      <c r="X498" s="2">
        <v>679</v>
      </c>
      <c r="Y498" s="2">
        <v>655</v>
      </c>
      <c r="AA498" s="4">
        <v>44693</v>
      </c>
      <c r="AB498">
        <f t="shared" si="236"/>
        <v>0.84604904632152589</v>
      </c>
      <c r="AC498">
        <f t="shared" si="237"/>
        <v>0.79972752043596729</v>
      </c>
      <c r="AD498">
        <f t="shared" si="238"/>
        <v>0.76430517711171664</v>
      </c>
      <c r="AE498">
        <f t="shared" si="239"/>
        <v>0.74931880108991822</v>
      </c>
      <c r="AF498">
        <f t="shared" si="240"/>
        <v>0.75340599455040869</v>
      </c>
      <c r="AG498">
        <f t="shared" si="241"/>
        <v>0.76294277929155319</v>
      </c>
      <c r="AH498">
        <f t="shared" si="242"/>
        <v>0.77111716621253401</v>
      </c>
      <c r="AI498">
        <f t="shared" si="243"/>
        <v>0.78065395095367851</v>
      </c>
      <c r="AJ498">
        <f t="shared" si="244"/>
        <v>0.77792915531335149</v>
      </c>
      <c r="AK498">
        <f t="shared" si="245"/>
        <v>0.7901907356948229</v>
      </c>
      <c r="AL498">
        <f t="shared" si="246"/>
        <v>0.85149863760217981</v>
      </c>
      <c r="AM498">
        <f t="shared" si="247"/>
        <v>0.83787465940054495</v>
      </c>
      <c r="AN498">
        <f t="shared" si="248"/>
        <v>0.80381471389645776</v>
      </c>
      <c r="AO498">
        <f t="shared" si="249"/>
        <v>0.8705722070844687</v>
      </c>
      <c r="AP498">
        <f t="shared" si="250"/>
        <v>0.8705722070844687</v>
      </c>
      <c r="AQ498">
        <f t="shared" si="251"/>
        <v>0.93732970027247953</v>
      </c>
      <c r="AR498">
        <f t="shared" si="252"/>
        <v>0.88964577656675747</v>
      </c>
      <c r="AS498">
        <f t="shared" si="253"/>
        <v>0.95095367847411449</v>
      </c>
      <c r="AT498">
        <f t="shared" si="254"/>
        <v>0.97547683923705719</v>
      </c>
      <c r="AU498">
        <f t="shared" si="255"/>
        <v>1</v>
      </c>
      <c r="AV498">
        <f t="shared" si="256"/>
        <v>0.99591280653950953</v>
      </c>
      <c r="AW498">
        <f t="shared" si="257"/>
        <v>0.96730245231607626</v>
      </c>
      <c r="AX498">
        <f t="shared" si="258"/>
        <v>0.92506811989100812</v>
      </c>
      <c r="AY498">
        <f t="shared" si="259"/>
        <v>0.89237057220708449</v>
      </c>
      <c r="AZ498">
        <f t="shared" si="260"/>
        <v>0.74931880108991822</v>
      </c>
      <c r="BA498" s="8" t="s">
        <v>37</v>
      </c>
      <c r="BB498" t="str" cm="1">
        <f t="array" ref="BB498">_xlfn.SWITCH(MONTH($AA498),3,"봄",4,"봄",5,"봄",6,"여름",7,"여름",8,"여름",9,"가을",10,"가을",11,"가을",12,"겨울",1,"겨울",2,"겨울")</f>
        <v>봄</v>
      </c>
      <c r="BD498" t="str">
        <f t="shared" si="261"/>
        <v/>
      </c>
      <c r="BE498" s="6">
        <f>[1]ptemp!$F498</f>
        <v>12</v>
      </c>
      <c r="BF498">
        <f>[1]solar!$E498</f>
        <v>7</v>
      </c>
      <c r="BG498" t="str">
        <f t="shared" si="262"/>
        <v>0</v>
      </c>
      <c r="BH498" s="11"/>
      <c r="BI498">
        <f t="shared" si="263"/>
        <v>4</v>
      </c>
      <c r="BJ498">
        <f t="shared" si="264"/>
        <v>0</v>
      </c>
      <c r="BK498">
        <f t="shared" si="265"/>
        <v>1</v>
      </c>
      <c r="BL498">
        <f t="shared" si="266"/>
        <v>4</v>
      </c>
      <c r="BM498">
        <f t="shared" si="267"/>
        <v>20</v>
      </c>
      <c r="BN498" s="11">
        <v>24.1</v>
      </c>
      <c r="BO498">
        <f t="shared" si="268"/>
        <v>7</v>
      </c>
      <c r="CH498" t="s">
        <v>81</v>
      </c>
      <c r="CI498">
        <v>14</v>
      </c>
      <c r="CJ498">
        <v>20</v>
      </c>
    </row>
    <row r="499" spans="1:88" ht="15.6">
      <c r="A499" s="2">
        <v>20220513</v>
      </c>
      <c r="B499" s="2">
        <v>610</v>
      </c>
      <c r="C499" s="2">
        <v>578</v>
      </c>
      <c r="D499" s="2">
        <v>558</v>
      </c>
      <c r="E499" s="2">
        <v>547</v>
      </c>
      <c r="F499" s="2">
        <v>549</v>
      </c>
      <c r="G499" s="2">
        <v>561</v>
      </c>
      <c r="H499" s="2">
        <v>591</v>
      </c>
      <c r="I499" s="2">
        <v>641</v>
      </c>
      <c r="J499" s="2">
        <v>676</v>
      </c>
      <c r="K499" s="2">
        <v>686</v>
      </c>
      <c r="L499" s="2">
        <v>693</v>
      </c>
      <c r="M499" s="2">
        <v>705</v>
      </c>
      <c r="N499" s="2">
        <v>667</v>
      </c>
      <c r="O499" s="2">
        <v>686</v>
      </c>
      <c r="P499" s="2">
        <v>704</v>
      </c>
      <c r="Q499" s="2">
        <v>708</v>
      </c>
      <c r="R499" s="2">
        <v>717</v>
      </c>
      <c r="S499" s="2">
        <v>730</v>
      </c>
      <c r="T499" s="2">
        <v>740</v>
      </c>
      <c r="U499" s="2">
        <v>742</v>
      </c>
      <c r="V499" s="2">
        <v>734</v>
      </c>
      <c r="W499" s="2">
        <v>713</v>
      </c>
      <c r="X499" s="2">
        <v>694</v>
      </c>
      <c r="Y499" s="2">
        <v>675</v>
      </c>
      <c r="AA499" s="4">
        <v>44694</v>
      </c>
      <c r="AB499">
        <f t="shared" si="236"/>
        <v>0.82210242587601079</v>
      </c>
      <c r="AC499">
        <f t="shared" si="237"/>
        <v>0.77897574123989222</v>
      </c>
      <c r="AD499">
        <f t="shared" si="238"/>
        <v>0.75202156334231807</v>
      </c>
      <c r="AE499">
        <f t="shared" si="239"/>
        <v>0.73719676549865232</v>
      </c>
      <c r="AF499">
        <f t="shared" si="240"/>
        <v>0.73989218328840967</v>
      </c>
      <c r="AG499">
        <f t="shared" si="241"/>
        <v>0.7560646900269542</v>
      </c>
      <c r="AH499">
        <f t="shared" si="242"/>
        <v>0.79649595687331531</v>
      </c>
      <c r="AI499">
        <f t="shared" si="243"/>
        <v>0.86388140161725069</v>
      </c>
      <c r="AJ499">
        <f t="shared" si="244"/>
        <v>0.91105121293800539</v>
      </c>
      <c r="AK499">
        <f t="shared" si="245"/>
        <v>0.92452830188679247</v>
      </c>
      <c r="AL499">
        <f t="shared" si="246"/>
        <v>0.93396226415094341</v>
      </c>
      <c r="AM499">
        <f t="shared" si="247"/>
        <v>0.95013477088948783</v>
      </c>
      <c r="AN499">
        <f t="shared" si="248"/>
        <v>0.89892183288409699</v>
      </c>
      <c r="AO499">
        <f t="shared" si="249"/>
        <v>0.92452830188679247</v>
      </c>
      <c r="AP499">
        <f t="shared" si="250"/>
        <v>0.94878706199460916</v>
      </c>
      <c r="AQ499">
        <f t="shared" si="251"/>
        <v>0.95417789757412397</v>
      </c>
      <c r="AR499">
        <f t="shared" si="252"/>
        <v>0.96630727762803237</v>
      </c>
      <c r="AS499">
        <f t="shared" si="253"/>
        <v>0.98382749326145558</v>
      </c>
      <c r="AT499">
        <f t="shared" si="254"/>
        <v>0.99730458221024254</v>
      </c>
      <c r="AU499">
        <f t="shared" si="255"/>
        <v>1</v>
      </c>
      <c r="AV499">
        <f t="shared" si="256"/>
        <v>0.98921832884097038</v>
      </c>
      <c r="AW499">
        <f t="shared" si="257"/>
        <v>0.96091644204851756</v>
      </c>
      <c r="AX499">
        <f t="shared" si="258"/>
        <v>0.93530997304582209</v>
      </c>
      <c r="AY499">
        <f t="shared" si="259"/>
        <v>0.90970350404312672</v>
      </c>
      <c r="AZ499">
        <f t="shared" si="260"/>
        <v>0.73719676549865232</v>
      </c>
      <c r="BA499" s="9" t="s">
        <v>38</v>
      </c>
      <c r="BB499" t="str" cm="1">
        <f t="array" ref="BB499">_xlfn.SWITCH(MONTH($AA499),3,"봄",4,"봄",5,"봄",6,"여름",7,"여름",8,"여름",9,"가을",10,"가을",11,"가을",12,"겨울",1,"겨울",2,"겨울")</f>
        <v>봄</v>
      </c>
      <c r="BD499" t="str">
        <f t="shared" si="261"/>
        <v/>
      </c>
      <c r="BE499" s="6">
        <f>[1]ptemp!$F499</f>
        <v>11</v>
      </c>
      <c r="BF499">
        <f>[1]solar!$E499</f>
        <v>2</v>
      </c>
      <c r="BG499" t="str">
        <f t="shared" si="262"/>
        <v>1</v>
      </c>
      <c r="BH499" s="11">
        <v>8.9</v>
      </c>
      <c r="BI499">
        <f t="shared" si="263"/>
        <v>5</v>
      </c>
      <c r="BJ499">
        <f t="shared" si="264"/>
        <v>0</v>
      </c>
      <c r="BK499">
        <f t="shared" si="265"/>
        <v>1</v>
      </c>
      <c r="BL499">
        <f t="shared" si="266"/>
        <v>4</v>
      </c>
      <c r="BM499">
        <f t="shared" si="267"/>
        <v>20</v>
      </c>
      <c r="BN499" s="11">
        <v>22.2</v>
      </c>
      <c r="BO499">
        <f t="shared" si="268"/>
        <v>6</v>
      </c>
      <c r="CH499" t="s">
        <v>81</v>
      </c>
      <c r="CI499">
        <v>12</v>
      </c>
      <c r="CJ499">
        <v>19</v>
      </c>
    </row>
    <row r="500" spans="1:88" ht="15.6">
      <c r="A500" s="2">
        <v>20220514</v>
      </c>
      <c r="B500" s="2">
        <v>644</v>
      </c>
      <c r="C500" s="2">
        <v>617</v>
      </c>
      <c r="D500" s="2">
        <v>600</v>
      </c>
      <c r="E500" s="2">
        <v>593</v>
      </c>
      <c r="F500" s="2">
        <v>593</v>
      </c>
      <c r="G500" s="2">
        <v>601</v>
      </c>
      <c r="H500" s="2">
        <v>569</v>
      </c>
      <c r="I500" s="2">
        <v>493</v>
      </c>
      <c r="J500" s="2">
        <v>462</v>
      </c>
      <c r="K500" s="2">
        <v>436</v>
      </c>
      <c r="L500" s="2">
        <v>460</v>
      </c>
      <c r="M500" s="2">
        <v>471</v>
      </c>
      <c r="N500" s="2">
        <v>486</v>
      </c>
      <c r="O500" s="2">
        <v>510</v>
      </c>
      <c r="P500" s="2">
        <v>543</v>
      </c>
      <c r="Q500" s="2">
        <v>507</v>
      </c>
      <c r="R500" s="2">
        <v>554</v>
      </c>
      <c r="S500" s="2">
        <v>638</v>
      </c>
      <c r="T500" s="2">
        <v>676</v>
      </c>
      <c r="U500" s="2">
        <v>712</v>
      </c>
      <c r="V500" s="2">
        <v>721</v>
      </c>
      <c r="W500" s="2">
        <v>709</v>
      </c>
      <c r="X500" s="2">
        <v>692</v>
      </c>
      <c r="Y500" s="2">
        <v>672</v>
      </c>
      <c r="AA500" s="4">
        <v>44695</v>
      </c>
      <c r="AB500">
        <f t="shared" si="236"/>
        <v>0.89320388349514568</v>
      </c>
      <c r="AC500">
        <f t="shared" si="237"/>
        <v>0.855755894590846</v>
      </c>
      <c r="AD500">
        <f t="shared" si="238"/>
        <v>0.83217753120665738</v>
      </c>
      <c r="AE500">
        <f t="shared" si="239"/>
        <v>0.82246879334257972</v>
      </c>
      <c r="AF500">
        <f t="shared" si="240"/>
        <v>0.82246879334257972</v>
      </c>
      <c r="AG500">
        <f t="shared" si="241"/>
        <v>0.83356449375866848</v>
      </c>
      <c r="AH500">
        <f t="shared" si="242"/>
        <v>0.78918169209431344</v>
      </c>
      <c r="AI500">
        <f t="shared" si="243"/>
        <v>0.68377253814147021</v>
      </c>
      <c r="AJ500">
        <f t="shared" si="244"/>
        <v>0.64077669902912626</v>
      </c>
      <c r="AK500">
        <f t="shared" si="245"/>
        <v>0.60471567267683768</v>
      </c>
      <c r="AL500">
        <f t="shared" si="246"/>
        <v>0.63800277392510407</v>
      </c>
      <c r="AM500">
        <f t="shared" si="247"/>
        <v>0.65325936199722612</v>
      </c>
      <c r="AN500">
        <f t="shared" si="248"/>
        <v>0.67406380027739254</v>
      </c>
      <c r="AO500">
        <f t="shared" si="249"/>
        <v>0.70735090152565883</v>
      </c>
      <c r="AP500">
        <f t="shared" si="250"/>
        <v>0.75312066574202496</v>
      </c>
      <c r="AQ500">
        <f t="shared" si="251"/>
        <v>0.70319001386962554</v>
      </c>
      <c r="AR500">
        <f t="shared" si="252"/>
        <v>0.76837725381414701</v>
      </c>
      <c r="AS500">
        <f t="shared" si="253"/>
        <v>0.88488210818307911</v>
      </c>
      <c r="AT500">
        <f t="shared" si="254"/>
        <v>0.93758668515950072</v>
      </c>
      <c r="AU500">
        <f t="shared" si="255"/>
        <v>0.98751733703190014</v>
      </c>
      <c r="AV500">
        <f t="shared" si="256"/>
        <v>1</v>
      </c>
      <c r="AW500">
        <f t="shared" si="257"/>
        <v>0.98335644937586686</v>
      </c>
      <c r="AX500">
        <f t="shared" si="258"/>
        <v>0.95977808599167824</v>
      </c>
      <c r="AY500">
        <f t="shared" si="259"/>
        <v>0.93203883495145634</v>
      </c>
      <c r="AZ500">
        <f t="shared" si="260"/>
        <v>0.60471567267683768</v>
      </c>
      <c r="BA500" s="6" t="s">
        <v>39</v>
      </c>
      <c r="BB500" t="str" cm="1">
        <f t="array" ref="BB500">_xlfn.SWITCH(MONTH($AA500),3,"봄",4,"봄",5,"봄",6,"여름",7,"여름",8,"여름",9,"가을",10,"가을",11,"가을",12,"겨울",1,"겨울",2,"겨울")</f>
        <v>봄</v>
      </c>
      <c r="BD500" t="str">
        <f t="shared" si="261"/>
        <v>휴일</v>
      </c>
      <c r="BE500" s="6">
        <f>[1]ptemp!$F500</f>
        <v>11</v>
      </c>
      <c r="BF500">
        <f>[1]solar!$E500</f>
        <v>15</v>
      </c>
      <c r="BG500" t="str">
        <f t="shared" si="262"/>
        <v>0</v>
      </c>
      <c r="BH500" s="11"/>
      <c r="BI500">
        <f t="shared" si="263"/>
        <v>6</v>
      </c>
      <c r="BJ500">
        <f t="shared" si="264"/>
        <v>1</v>
      </c>
      <c r="BK500">
        <f t="shared" si="265"/>
        <v>1</v>
      </c>
      <c r="BL500">
        <f t="shared" si="266"/>
        <v>10</v>
      </c>
      <c r="BM500">
        <f t="shared" si="267"/>
        <v>21</v>
      </c>
      <c r="BN500" s="11">
        <v>21.2</v>
      </c>
      <c r="BO500">
        <f t="shared" si="268"/>
        <v>6</v>
      </c>
      <c r="CH500" t="s">
        <v>81</v>
      </c>
      <c r="CI500">
        <v>4</v>
      </c>
      <c r="CJ500">
        <v>18</v>
      </c>
    </row>
    <row r="501" spans="1:88" ht="15.6">
      <c r="A501" s="2">
        <v>20220515</v>
      </c>
      <c r="B501" s="2">
        <v>625</v>
      </c>
      <c r="C501" s="2">
        <v>589</v>
      </c>
      <c r="D501" s="2">
        <v>571</v>
      </c>
      <c r="E501" s="2">
        <v>560</v>
      </c>
      <c r="F501" s="2">
        <v>563</v>
      </c>
      <c r="G501" s="2">
        <v>569</v>
      </c>
      <c r="H501" s="2">
        <v>578</v>
      </c>
      <c r="I501" s="2">
        <v>543</v>
      </c>
      <c r="J501" s="2">
        <v>524</v>
      </c>
      <c r="K501" s="2">
        <v>403</v>
      </c>
      <c r="L501" s="2">
        <v>465</v>
      </c>
      <c r="M501" s="2">
        <v>445</v>
      </c>
      <c r="N501" s="2">
        <v>479</v>
      </c>
      <c r="O501" s="2">
        <v>466</v>
      </c>
      <c r="P501" s="2">
        <v>455</v>
      </c>
      <c r="Q501" s="2">
        <v>452</v>
      </c>
      <c r="R501" s="2">
        <v>551</v>
      </c>
      <c r="S501" s="2">
        <v>625</v>
      </c>
      <c r="T501" s="2">
        <v>668</v>
      </c>
      <c r="U501" s="2">
        <v>722</v>
      </c>
      <c r="V501" s="2">
        <v>741</v>
      </c>
      <c r="W501" s="2">
        <v>729</v>
      </c>
      <c r="X501" s="2">
        <v>700</v>
      </c>
      <c r="Y501" s="2">
        <v>675</v>
      </c>
      <c r="AA501" s="4">
        <v>44696</v>
      </c>
      <c r="AB501">
        <f t="shared" si="236"/>
        <v>0.84345479082321184</v>
      </c>
      <c r="AC501">
        <f t="shared" si="237"/>
        <v>0.79487179487179482</v>
      </c>
      <c r="AD501">
        <f t="shared" si="238"/>
        <v>0.77058029689608643</v>
      </c>
      <c r="AE501">
        <f t="shared" si="239"/>
        <v>0.75573549257759787</v>
      </c>
      <c r="AF501">
        <f t="shared" si="240"/>
        <v>0.75978407557354921</v>
      </c>
      <c r="AG501">
        <f t="shared" si="241"/>
        <v>0.76788124156545212</v>
      </c>
      <c r="AH501">
        <f t="shared" si="242"/>
        <v>0.78002699055330638</v>
      </c>
      <c r="AI501">
        <f t="shared" si="243"/>
        <v>0.73279352226720651</v>
      </c>
      <c r="AJ501">
        <f t="shared" si="244"/>
        <v>0.70715249662618085</v>
      </c>
      <c r="AK501">
        <f t="shared" si="245"/>
        <v>0.54385964912280704</v>
      </c>
      <c r="AL501">
        <f t="shared" si="246"/>
        <v>0.62753036437246967</v>
      </c>
      <c r="AM501">
        <f t="shared" si="247"/>
        <v>0.60053981106612686</v>
      </c>
      <c r="AN501">
        <f t="shared" si="248"/>
        <v>0.64642375168690958</v>
      </c>
      <c r="AO501">
        <f t="shared" si="249"/>
        <v>0.62887989203778683</v>
      </c>
      <c r="AP501">
        <f t="shared" si="250"/>
        <v>0.61403508771929827</v>
      </c>
      <c r="AQ501">
        <f t="shared" si="251"/>
        <v>0.60998650472334681</v>
      </c>
      <c r="AR501">
        <f t="shared" si="252"/>
        <v>0.74358974358974361</v>
      </c>
      <c r="AS501">
        <f t="shared" si="253"/>
        <v>0.84345479082321184</v>
      </c>
      <c r="AT501">
        <f t="shared" si="254"/>
        <v>0.90148448043184881</v>
      </c>
      <c r="AU501">
        <f t="shared" si="255"/>
        <v>0.97435897435897434</v>
      </c>
      <c r="AV501">
        <f t="shared" si="256"/>
        <v>1</v>
      </c>
      <c r="AW501">
        <f t="shared" si="257"/>
        <v>0.98380566801619429</v>
      </c>
      <c r="AX501">
        <f t="shared" si="258"/>
        <v>0.94466936572199733</v>
      </c>
      <c r="AY501">
        <f t="shared" si="259"/>
        <v>0.91093117408906887</v>
      </c>
      <c r="AZ501">
        <f t="shared" si="260"/>
        <v>0.54385964912280704</v>
      </c>
      <c r="BA501" s="8" t="s">
        <v>40</v>
      </c>
      <c r="BB501" t="str" cm="1">
        <f t="array" ref="BB501">_xlfn.SWITCH(MONTH($AA501),3,"봄",4,"봄",5,"봄",6,"여름",7,"여름",8,"여름",9,"가을",10,"가을",11,"가을",12,"겨울",1,"겨울",2,"겨울")</f>
        <v>봄</v>
      </c>
      <c r="BD501" t="str">
        <f t="shared" si="261"/>
        <v>휴일</v>
      </c>
      <c r="BE501" s="6">
        <f>[1]ptemp!$F501</f>
        <v>10</v>
      </c>
      <c r="BF501">
        <f>[1]solar!$E501</f>
        <v>13</v>
      </c>
      <c r="BG501" t="str">
        <f t="shared" si="262"/>
        <v>0</v>
      </c>
      <c r="BH501" s="11"/>
      <c r="BI501">
        <f t="shared" si="263"/>
        <v>7</v>
      </c>
      <c r="BJ501">
        <f t="shared" si="264"/>
        <v>2</v>
      </c>
      <c r="BK501">
        <f t="shared" si="265"/>
        <v>1</v>
      </c>
      <c r="BL501">
        <f t="shared" si="266"/>
        <v>10</v>
      </c>
      <c r="BM501">
        <f t="shared" si="267"/>
        <v>21</v>
      </c>
      <c r="BN501" s="11">
        <v>20.3</v>
      </c>
      <c r="BO501">
        <f t="shared" si="268"/>
        <v>6</v>
      </c>
      <c r="CH501" t="s">
        <v>81</v>
      </c>
      <c r="CI501">
        <v>4</v>
      </c>
      <c r="CJ501">
        <v>18</v>
      </c>
    </row>
    <row r="502" spans="1:88" ht="15.6">
      <c r="A502" s="2">
        <v>20220516</v>
      </c>
      <c r="B502" s="2">
        <v>632</v>
      </c>
      <c r="C502" s="2">
        <v>601</v>
      </c>
      <c r="D502" s="2">
        <v>587</v>
      </c>
      <c r="E502" s="2">
        <v>578</v>
      </c>
      <c r="F502" s="2">
        <v>581</v>
      </c>
      <c r="G502" s="2">
        <v>591</v>
      </c>
      <c r="H502" s="2">
        <v>577</v>
      </c>
      <c r="I502" s="2">
        <v>526</v>
      </c>
      <c r="J502" s="2">
        <v>520</v>
      </c>
      <c r="K502" s="2">
        <v>490</v>
      </c>
      <c r="L502" s="2">
        <v>469</v>
      </c>
      <c r="M502" s="2">
        <v>460</v>
      </c>
      <c r="N502" s="2">
        <v>473</v>
      </c>
      <c r="O502" s="2">
        <v>532</v>
      </c>
      <c r="P502" s="2">
        <v>544</v>
      </c>
      <c r="Q502" s="2">
        <v>575</v>
      </c>
      <c r="R502" s="2">
        <v>603</v>
      </c>
      <c r="S502" s="2">
        <v>640</v>
      </c>
      <c r="T502" s="2">
        <v>694</v>
      </c>
      <c r="U502" s="2">
        <v>729</v>
      </c>
      <c r="V502" s="2">
        <v>745</v>
      </c>
      <c r="W502" s="2">
        <v>737</v>
      </c>
      <c r="X502" s="2">
        <v>720</v>
      </c>
      <c r="Y502" s="2">
        <v>700</v>
      </c>
      <c r="AA502" s="4">
        <v>44697</v>
      </c>
      <c r="AB502">
        <f t="shared" si="236"/>
        <v>0.84832214765100666</v>
      </c>
      <c r="AC502">
        <f t="shared" si="237"/>
        <v>0.80671140939597319</v>
      </c>
      <c r="AD502">
        <f t="shared" si="238"/>
        <v>0.78791946308724836</v>
      </c>
      <c r="AE502">
        <f t="shared" si="239"/>
        <v>0.77583892617449668</v>
      </c>
      <c r="AF502">
        <f t="shared" si="240"/>
        <v>0.7798657718120805</v>
      </c>
      <c r="AG502">
        <f t="shared" si="241"/>
        <v>0.7932885906040269</v>
      </c>
      <c r="AH502">
        <f t="shared" si="242"/>
        <v>0.77449664429530196</v>
      </c>
      <c r="AI502">
        <f t="shared" si="243"/>
        <v>0.7060402684563758</v>
      </c>
      <c r="AJ502">
        <f t="shared" si="244"/>
        <v>0.69798657718120805</v>
      </c>
      <c r="AK502">
        <f t="shared" si="245"/>
        <v>0.65771812080536918</v>
      </c>
      <c r="AL502">
        <f t="shared" si="246"/>
        <v>0.62953020134228188</v>
      </c>
      <c r="AM502">
        <f t="shared" si="247"/>
        <v>0.6174496644295302</v>
      </c>
      <c r="AN502">
        <f t="shared" si="248"/>
        <v>0.63489932885906042</v>
      </c>
      <c r="AO502">
        <f t="shared" si="249"/>
        <v>0.71409395973154366</v>
      </c>
      <c r="AP502">
        <f t="shared" si="250"/>
        <v>0.73020134228187916</v>
      </c>
      <c r="AQ502">
        <f t="shared" si="251"/>
        <v>0.77181208053691275</v>
      </c>
      <c r="AR502">
        <f t="shared" si="252"/>
        <v>0.8093959731543624</v>
      </c>
      <c r="AS502">
        <f t="shared" si="253"/>
        <v>0.85906040268456374</v>
      </c>
      <c r="AT502">
        <f t="shared" si="254"/>
        <v>0.93154362416107384</v>
      </c>
      <c r="AU502">
        <f t="shared" si="255"/>
        <v>0.97852348993288596</v>
      </c>
      <c r="AV502">
        <f t="shared" si="256"/>
        <v>1</v>
      </c>
      <c r="AW502">
        <f t="shared" si="257"/>
        <v>0.98926174496644292</v>
      </c>
      <c r="AX502">
        <f t="shared" si="258"/>
        <v>0.96644295302013428</v>
      </c>
      <c r="AY502">
        <f t="shared" si="259"/>
        <v>0.93959731543624159</v>
      </c>
      <c r="AZ502">
        <f t="shared" si="260"/>
        <v>0.6174496644295302</v>
      </c>
      <c r="BA502" s="9" t="s">
        <v>34</v>
      </c>
      <c r="BB502" t="str" cm="1">
        <f t="array" ref="BB502">_xlfn.SWITCH(MONTH($AA502),3,"봄",4,"봄",5,"봄",6,"여름",7,"여름",8,"여름",9,"가을",10,"가을",11,"가을",12,"겨울",1,"겨울",2,"겨울")</f>
        <v>봄</v>
      </c>
      <c r="BD502" t="str">
        <f t="shared" si="261"/>
        <v/>
      </c>
      <c r="BE502" s="6">
        <f>[1]ptemp!$F502</f>
        <v>11</v>
      </c>
      <c r="BF502">
        <f>[1]solar!$E502</f>
        <v>15</v>
      </c>
      <c r="BG502" t="str">
        <f t="shared" si="262"/>
        <v>0</v>
      </c>
      <c r="BH502" s="11"/>
      <c r="BI502">
        <f t="shared" si="263"/>
        <v>1</v>
      </c>
      <c r="BJ502">
        <f t="shared" si="264"/>
        <v>0</v>
      </c>
      <c r="BK502">
        <f t="shared" si="265"/>
        <v>1</v>
      </c>
      <c r="BL502">
        <f t="shared" si="266"/>
        <v>12</v>
      </c>
      <c r="BM502">
        <f t="shared" si="267"/>
        <v>21</v>
      </c>
      <c r="BN502" s="11">
        <v>21.6</v>
      </c>
      <c r="BO502">
        <f t="shared" si="268"/>
        <v>6</v>
      </c>
      <c r="CH502" t="s">
        <v>81</v>
      </c>
      <c r="CI502">
        <v>4</v>
      </c>
      <c r="CJ502">
        <v>19</v>
      </c>
    </row>
    <row r="503" spans="1:88" ht="15.6">
      <c r="A503" s="2">
        <v>20220517</v>
      </c>
      <c r="B503" s="2">
        <v>659</v>
      </c>
      <c r="C503" s="2">
        <v>630</v>
      </c>
      <c r="D503" s="2">
        <v>614</v>
      </c>
      <c r="E503" s="2">
        <v>607</v>
      </c>
      <c r="F503" s="2">
        <v>612</v>
      </c>
      <c r="G503" s="2">
        <v>620</v>
      </c>
      <c r="H503" s="2">
        <v>592</v>
      </c>
      <c r="I503" s="2">
        <v>528</v>
      </c>
      <c r="J503" s="2">
        <v>503</v>
      </c>
      <c r="K503" s="2">
        <v>489</v>
      </c>
      <c r="L503" s="2">
        <v>483</v>
      </c>
      <c r="M503" s="2">
        <v>475</v>
      </c>
      <c r="N503" s="2">
        <v>477</v>
      </c>
      <c r="O503" s="2">
        <v>492</v>
      </c>
      <c r="P503" s="2">
        <v>515</v>
      </c>
      <c r="Q503" s="2">
        <v>562</v>
      </c>
      <c r="R503" s="2">
        <v>625</v>
      </c>
      <c r="S503" s="2">
        <v>683</v>
      </c>
      <c r="T503" s="2">
        <v>716</v>
      </c>
      <c r="U503" s="2">
        <v>739</v>
      </c>
      <c r="V503" s="2">
        <v>749</v>
      </c>
      <c r="W503" s="2">
        <v>742</v>
      </c>
      <c r="X503" s="2">
        <v>721</v>
      </c>
      <c r="Y503" s="2">
        <v>695</v>
      </c>
      <c r="AA503" s="4">
        <v>44698</v>
      </c>
      <c r="AB503">
        <f t="shared" si="236"/>
        <v>0.87983978638184246</v>
      </c>
      <c r="AC503">
        <f t="shared" si="237"/>
        <v>0.84112149532710279</v>
      </c>
      <c r="AD503">
        <f t="shared" si="238"/>
        <v>0.81975967957276363</v>
      </c>
      <c r="AE503">
        <f t="shared" si="239"/>
        <v>0.81041388518024027</v>
      </c>
      <c r="AF503">
        <f t="shared" si="240"/>
        <v>0.81708945260347132</v>
      </c>
      <c r="AG503">
        <f t="shared" si="241"/>
        <v>0.8277703604806409</v>
      </c>
      <c r="AH503">
        <f t="shared" si="242"/>
        <v>0.79038718291054744</v>
      </c>
      <c r="AI503">
        <f t="shared" si="243"/>
        <v>0.70493991989319094</v>
      </c>
      <c r="AJ503">
        <f t="shared" si="244"/>
        <v>0.671562082777036</v>
      </c>
      <c r="AK503">
        <f t="shared" si="245"/>
        <v>0.65287049399198926</v>
      </c>
      <c r="AL503">
        <f t="shared" si="246"/>
        <v>0.64485981308411211</v>
      </c>
      <c r="AM503">
        <f t="shared" si="247"/>
        <v>0.63417890520694264</v>
      </c>
      <c r="AN503">
        <f t="shared" si="248"/>
        <v>0.63684913217623496</v>
      </c>
      <c r="AO503">
        <f t="shared" si="249"/>
        <v>0.6568758344459279</v>
      </c>
      <c r="AP503">
        <f t="shared" si="250"/>
        <v>0.68758344459279042</v>
      </c>
      <c r="AQ503">
        <f t="shared" si="251"/>
        <v>0.75033377837116155</v>
      </c>
      <c r="AR503">
        <f t="shared" si="252"/>
        <v>0.83444592790387184</v>
      </c>
      <c r="AS503">
        <f t="shared" si="253"/>
        <v>0.91188251001335119</v>
      </c>
      <c r="AT503">
        <f t="shared" si="254"/>
        <v>0.95594125500667559</v>
      </c>
      <c r="AU503">
        <f t="shared" si="255"/>
        <v>0.986648865153538</v>
      </c>
      <c r="AV503">
        <f t="shared" si="256"/>
        <v>1</v>
      </c>
      <c r="AW503">
        <f t="shared" si="257"/>
        <v>0.99065420560747663</v>
      </c>
      <c r="AX503">
        <f t="shared" si="258"/>
        <v>0.96261682242990654</v>
      </c>
      <c r="AY503">
        <f t="shared" si="259"/>
        <v>0.9279038718291055</v>
      </c>
      <c r="AZ503">
        <f t="shared" si="260"/>
        <v>0.63417890520694264</v>
      </c>
      <c r="BA503" s="6" t="s">
        <v>35</v>
      </c>
      <c r="BB503" t="str" cm="1">
        <f t="array" ref="BB503">_xlfn.SWITCH(MONTH($AA503),3,"봄",4,"봄",5,"봄",6,"여름",7,"여름",8,"여름",9,"가을",10,"가을",11,"가을",12,"겨울",1,"겨울",2,"겨울")</f>
        <v>봄</v>
      </c>
      <c r="BD503" t="str">
        <f t="shared" si="261"/>
        <v/>
      </c>
      <c r="BE503" s="6">
        <f>[1]ptemp!$F503</f>
        <v>13</v>
      </c>
      <c r="BF503">
        <f>[1]solar!$E503</f>
        <v>16</v>
      </c>
      <c r="BG503" t="str">
        <f t="shared" si="262"/>
        <v>0</v>
      </c>
      <c r="BH503" s="11"/>
      <c r="BI503">
        <f t="shared" si="263"/>
        <v>2</v>
      </c>
      <c r="BJ503">
        <f t="shared" si="264"/>
        <v>0</v>
      </c>
      <c r="BK503">
        <f t="shared" si="265"/>
        <v>1</v>
      </c>
      <c r="BL503">
        <f t="shared" si="266"/>
        <v>12</v>
      </c>
      <c r="BM503">
        <f t="shared" si="267"/>
        <v>21</v>
      </c>
      <c r="BN503" s="11">
        <v>24.8</v>
      </c>
      <c r="BO503">
        <f t="shared" si="268"/>
        <v>7</v>
      </c>
      <c r="CH503" t="s">
        <v>81</v>
      </c>
      <c r="CI503">
        <v>14</v>
      </c>
      <c r="CJ503">
        <v>19</v>
      </c>
    </row>
    <row r="504" spans="1:88" ht="15.6">
      <c r="A504" s="2">
        <v>20220518</v>
      </c>
      <c r="B504" s="2">
        <v>653</v>
      </c>
      <c r="C504" s="2">
        <v>627</v>
      </c>
      <c r="D504" s="2">
        <v>610</v>
      </c>
      <c r="E504" s="2">
        <v>597</v>
      </c>
      <c r="F504" s="2">
        <v>601</v>
      </c>
      <c r="G504" s="2">
        <v>611</v>
      </c>
      <c r="H504" s="2">
        <v>580</v>
      </c>
      <c r="I504" s="2">
        <v>527</v>
      </c>
      <c r="J504" s="2">
        <v>507</v>
      </c>
      <c r="K504" s="2">
        <v>495</v>
      </c>
      <c r="L504" s="2">
        <v>498</v>
      </c>
      <c r="M504" s="2">
        <v>481</v>
      </c>
      <c r="N504" s="2">
        <v>486</v>
      </c>
      <c r="O504" s="2">
        <v>504</v>
      </c>
      <c r="P504" s="2">
        <v>532</v>
      </c>
      <c r="Q504" s="2">
        <v>575</v>
      </c>
      <c r="R504" s="2">
        <v>636</v>
      </c>
      <c r="S504" s="2">
        <v>700</v>
      </c>
      <c r="T504" s="2">
        <v>751</v>
      </c>
      <c r="U504" s="2">
        <v>746</v>
      </c>
      <c r="V504" s="2">
        <v>754</v>
      </c>
      <c r="W504" s="2">
        <v>741</v>
      </c>
      <c r="X504" s="2">
        <v>718</v>
      </c>
      <c r="Y504" s="2">
        <v>693</v>
      </c>
      <c r="AA504" s="4">
        <v>44699</v>
      </c>
      <c r="AB504">
        <f t="shared" si="236"/>
        <v>0.86604774535809015</v>
      </c>
      <c r="AC504">
        <f t="shared" si="237"/>
        <v>0.83156498673740054</v>
      </c>
      <c r="AD504">
        <f t="shared" si="238"/>
        <v>0.80901856763925728</v>
      </c>
      <c r="AE504">
        <f t="shared" si="239"/>
        <v>0.79177718832891242</v>
      </c>
      <c r="AF504">
        <f t="shared" si="240"/>
        <v>0.79708222811671092</v>
      </c>
      <c r="AG504">
        <f t="shared" si="241"/>
        <v>0.81034482758620685</v>
      </c>
      <c r="AH504">
        <f t="shared" si="242"/>
        <v>0.76923076923076927</v>
      </c>
      <c r="AI504">
        <f t="shared" si="243"/>
        <v>0.69893899204244037</v>
      </c>
      <c r="AJ504">
        <f t="shared" si="244"/>
        <v>0.67241379310344829</v>
      </c>
      <c r="AK504">
        <f t="shared" si="245"/>
        <v>0.656498673740053</v>
      </c>
      <c r="AL504">
        <f t="shared" si="246"/>
        <v>0.66047745358090182</v>
      </c>
      <c r="AM504">
        <f t="shared" si="247"/>
        <v>0.63793103448275867</v>
      </c>
      <c r="AN504">
        <f t="shared" si="248"/>
        <v>0.64456233421750664</v>
      </c>
      <c r="AO504">
        <f t="shared" si="249"/>
        <v>0.66843501326259946</v>
      </c>
      <c r="AP504">
        <f t="shared" si="250"/>
        <v>0.70557029177718833</v>
      </c>
      <c r="AQ504">
        <f t="shared" si="251"/>
        <v>0.7625994694960212</v>
      </c>
      <c r="AR504">
        <f t="shared" si="252"/>
        <v>0.843501326259947</v>
      </c>
      <c r="AS504">
        <f t="shared" si="253"/>
        <v>0.92838196286472152</v>
      </c>
      <c r="AT504">
        <f t="shared" si="254"/>
        <v>0.99602122015915118</v>
      </c>
      <c r="AU504">
        <f t="shared" si="255"/>
        <v>0.98938992042440321</v>
      </c>
      <c r="AV504">
        <f t="shared" si="256"/>
        <v>1</v>
      </c>
      <c r="AW504">
        <f t="shared" si="257"/>
        <v>0.98275862068965514</v>
      </c>
      <c r="AX504">
        <f t="shared" si="258"/>
        <v>0.95225464190981435</v>
      </c>
      <c r="AY504">
        <f t="shared" si="259"/>
        <v>0.91909814323607431</v>
      </c>
      <c r="AZ504">
        <f t="shared" si="260"/>
        <v>0.63793103448275867</v>
      </c>
      <c r="BA504" s="8" t="s">
        <v>36</v>
      </c>
      <c r="BB504" t="str" cm="1">
        <f t="array" ref="BB504">_xlfn.SWITCH(MONTH($AA504),3,"봄",4,"봄",5,"봄",6,"여름",7,"여름",8,"여름",9,"가을",10,"가을",11,"가을",12,"겨울",1,"겨울",2,"겨울")</f>
        <v>봄</v>
      </c>
      <c r="BD504" t="str">
        <f t="shared" si="261"/>
        <v/>
      </c>
      <c r="BE504" s="6">
        <f>[1]ptemp!$F504</f>
        <v>13</v>
      </c>
      <c r="BF504">
        <f>[1]solar!$E504</f>
        <v>16</v>
      </c>
      <c r="BG504" t="str">
        <f t="shared" si="262"/>
        <v>0</v>
      </c>
      <c r="BH504" s="11"/>
      <c r="BI504">
        <f t="shared" si="263"/>
        <v>3</v>
      </c>
      <c r="BJ504">
        <f t="shared" si="264"/>
        <v>0</v>
      </c>
      <c r="BK504">
        <f t="shared" si="265"/>
        <v>1</v>
      </c>
      <c r="BL504">
        <f t="shared" si="266"/>
        <v>12</v>
      </c>
      <c r="BM504">
        <f t="shared" si="267"/>
        <v>21</v>
      </c>
      <c r="BN504" s="11">
        <v>24.8</v>
      </c>
      <c r="BO504">
        <f t="shared" si="268"/>
        <v>7</v>
      </c>
      <c r="CH504" t="s">
        <v>81</v>
      </c>
      <c r="CI504">
        <v>13</v>
      </c>
      <c r="CJ504">
        <v>19</v>
      </c>
    </row>
    <row r="505" spans="1:88" ht="15.6">
      <c r="A505" s="2">
        <v>20220519</v>
      </c>
      <c r="B505" s="2">
        <v>650</v>
      </c>
      <c r="C505" s="2">
        <v>621</v>
      </c>
      <c r="D505" s="2">
        <v>593</v>
      </c>
      <c r="E505" s="2">
        <v>578</v>
      </c>
      <c r="F505" s="2">
        <v>577</v>
      </c>
      <c r="G505" s="2">
        <v>590</v>
      </c>
      <c r="H505" s="2">
        <v>578</v>
      </c>
      <c r="I505" s="2">
        <v>568</v>
      </c>
      <c r="J505" s="2">
        <v>593</v>
      </c>
      <c r="K505" s="2">
        <v>581</v>
      </c>
      <c r="L505" s="2">
        <v>557</v>
      </c>
      <c r="M505" s="2">
        <v>543</v>
      </c>
      <c r="N505" s="2">
        <v>608</v>
      </c>
      <c r="O505" s="2">
        <v>618</v>
      </c>
      <c r="P505" s="2">
        <v>603</v>
      </c>
      <c r="Q505" s="2">
        <v>646</v>
      </c>
      <c r="R505" s="2">
        <v>675</v>
      </c>
      <c r="S505" s="2">
        <v>687</v>
      </c>
      <c r="T505" s="2">
        <v>705</v>
      </c>
      <c r="U505" s="2">
        <v>727</v>
      </c>
      <c r="V505" s="2">
        <v>728</v>
      </c>
      <c r="W505" s="2">
        <v>716</v>
      </c>
      <c r="X505" s="2">
        <v>690</v>
      </c>
      <c r="Y505" s="2">
        <v>660</v>
      </c>
      <c r="AA505" s="4">
        <v>44700</v>
      </c>
      <c r="AB505">
        <f t="shared" si="236"/>
        <v>0.8928571428571429</v>
      </c>
      <c r="AC505">
        <f t="shared" si="237"/>
        <v>0.85302197802197799</v>
      </c>
      <c r="AD505">
        <f t="shared" si="238"/>
        <v>0.81456043956043955</v>
      </c>
      <c r="AE505">
        <f t="shared" si="239"/>
        <v>0.79395604395604391</v>
      </c>
      <c r="AF505">
        <f t="shared" si="240"/>
        <v>0.79258241758241754</v>
      </c>
      <c r="AG505">
        <f t="shared" si="241"/>
        <v>0.81043956043956045</v>
      </c>
      <c r="AH505">
        <f t="shared" si="242"/>
        <v>0.79395604395604391</v>
      </c>
      <c r="AI505">
        <f t="shared" si="243"/>
        <v>0.78021978021978022</v>
      </c>
      <c r="AJ505">
        <f t="shared" si="244"/>
        <v>0.81456043956043955</v>
      </c>
      <c r="AK505">
        <f t="shared" si="245"/>
        <v>0.79807692307692313</v>
      </c>
      <c r="AL505">
        <f t="shared" si="246"/>
        <v>0.76510989010989006</v>
      </c>
      <c r="AM505">
        <f t="shared" si="247"/>
        <v>0.74587912087912089</v>
      </c>
      <c r="AN505">
        <f t="shared" si="248"/>
        <v>0.8351648351648352</v>
      </c>
      <c r="AO505">
        <f t="shared" si="249"/>
        <v>0.84890109890109888</v>
      </c>
      <c r="AP505">
        <f t="shared" si="250"/>
        <v>0.82829670329670335</v>
      </c>
      <c r="AQ505">
        <f t="shared" si="251"/>
        <v>0.88736263736263732</v>
      </c>
      <c r="AR505">
        <f t="shared" si="252"/>
        <v>0.92719780219780223</v>
      </c>
      <c r="AS505">
        <f t="shared" si="253"/>
        <v>0.94368131868131866</v>
      </c>
      <c r="AT505">
        <f t="shared" si="254"/>
        <v>0.96840659340659341</v>
      </c>
      <c r="AU505">
        <f t="shared" si="255"/>
        <v>0.99862637362637363</v>
      </c>
      <c r="AV505">
        <f t="shared" si="256"/>
        <v>1</v>
      </c>
      <c r="AW505">
        <f t="shared" si="257"/>
        <v>0.98351648351648346</v>
      </c>
      <c r="AX505">
        <f t="shared" si="258"/>
        <v>0.94780219780219777</v>
      </c>
      <c r="AY505">
        <f t="shared" si="259"/>
        <v>0.90659340659340659</v>
      </c>
      <c r="AZ505">
        <f t="shared" si="260"/>
        <v>0.74587912087912089</v>
      </c>
      <c r="BA505" s="9" t="s">
        <v>37</v>
      </c>
      <c r="BB505" t="str" cm="1">
        <f t="array" ref="BB505">_xlfn.SWITCH(MONTH($AA505),3,"봄",4,"봄",5,"봄",6,"여름",7,"여름",8,"여름",9,"가을",10,"가을",11,"가을",12,"겨울",1,"겨울",2,"겨울")</f>
        <v>봄</v>
      </c>
      <c r="BD505" t="str">
        <f t="shared" si="261"/>
        <v/>
      </c>
      <c r="BE505" s="6">
        <f>[1]ptemp!$F505</f>
        <v>12</v>
      </c>
      <c r="BF505">
        <f>[1]solar!$E505</f>
        <v>9</v>
      </c>
      <c r="BG505" t="str">
        <f t="shared" si="262"/>
        <v>0</v>
      </c>
      <c r="BH505" s="11"/>
      <c r="BI505">
        <f t="shared" si="263"/>
        <v>4</v>
      </c>
      <c r="BJ505">
        <f t="shared" si="264"/>
        <v>0</v>
      </c>
      <c r="BK505">
        <f t="shared" si="265"/>
        <v>1</v>
      </c>
      <c r="BL505">
        <f t="shared" si="266"/>
        <v>12</v>
      </c>
      <c r="BM505">
        <f t="shared" si="267"/>
        <v>21</v>
      </c>
      <c r="BN505" s="11">
        <v>23.9</v>
      </c>
      <c r="BO505">
        <f t="shared" si="268"/>
        <v>7</v>
      </c>
      <c r="CH505" t="s">
        <v>81</v>
      </c>
      <c r="CI505">
        <v>4</v>
      </c>
      <c r="CJ505">
        <v>19</v>
      </c>
    </row>
    <row r="506" spans="1:88" ht="15.6">
      <c r="A506" s="2">
        <v>20220520</v>
      </c>
      <c r="B506" s="2">
        <v>616</v>
      </c>
      <c r="C506" s="2">
        <v>583</v>
      </c>
      <c r="D506" s="2">
        <v>564</v>
      </c>
      <c r="E506" s="2">
        <v>551</v>
      </c>
      <c r="F506" s="2">
        <v>549</v>
      </c>
      <c r="G506" s="2">
        <v>561</v>
      </c>
      <c r="H506" s="2">
        <v>574</v>
      </c>
      <c r="I506" s="2">
        <v>596</v>
      </c>
      <c r="J506" s="2">
        <v>600</v>
      </c>
      <c r="K506" s="2">
        <v>586</v>
      </c>
      <c r="L506" s="2">
        <v>607</v>
      </c>
      <c r="M506" s="2">
        <v>544</v>
      </c>
      <c r="N506" s="2">
        <v>615</v>
      </c>
      <c r="O506" s="2">
        <v>646</v>
      </c>
      <c r="P506" s="2">
        <v>626</v>
      </c>
      <c r="Q506" s="2">
        <v>654</v>
      </c>
      <c r="R506" s="2">
        <v>684</v>
      </c>
      <c r="S506" s="2">
        <v>697</v>
      </c>
      <c r="T506" s="2">
        <v>693</v>
      </c>
      <c r="U506" s="2">
        <v>722</v>
      </c>
      <c r="V506" s="2">
        <v>736</v>
      </c>
      <c r="W506" s="2">
        <v>726</v>
      </c>
      <c r="X506" s="2">
        <v>701</v>
      </c>
      <c r="Y506" s="2">
        <v>677</v>
      </c>
      <c r="AA506" s="4">
        <v>44701</v>
      </c>
      <c r="AB506">
        <f t="shared" si="236"/>
        <v>0.83695652173913049</v>
      </c>
      <c r="AC506">
        <f t="shared" si="237"/>
        <v>0.79211956521739135</v>
      </c>
      <c r="AD506">
        <f t="shared" si="238"/>
        <v>0.76630434782608692</v>
      </c>
      <c r="AE506">
        <f t="shared" si="239"/>
        <v>0.74864130434782605</v>
      </c>
      <c r="AF506">
        <f t="shared" si="240"/>
        <v>0.74592391304347827</v>
      </c>
      <c r="AG506">
        <f t="shared" si="241"/>
        <v>0.76222826086956519</v>
      </c>
      <c r="AH506">
        <f t="shared" si="242"/>
        <v>0.77989130434782605</v>
      </c>
      <c r="AI506">
        <f t="shared" si="243"/>
        <v>0.80978260869565222</v>
      </c>
      <c r="AJ506">
        <f t="shared" si="244"/>
        <v>0.81521739130434778</v>
      </c>
      <c r="AK506">
        <f t="shared" si="245"/>
        <v>0.79619565217391308</v>
      </c>
      <c r="AL506">
        <f t="shared" si="246"/>
        <v>0.82472826086956519</v>
      </c>
      <c r="AM506">
        <f t="shared" si="247"/>
        <v>0.73913043478260865</v>
      </c>
      <c r="AN506">
        <f t="shared" si="248"/>
        <v>0.83559782608695654</v>
      </c>
      <c r="AO506">
        <f t="shared" si="249"/>
        <v>0.87771739130434778</v>
      </c>
      <c r="AP506">
        <f t="shared" si="250"/>
        <v>0.85054347826086951</v>
      </c>
      <c r="AQ506">
        <f t="shared" si="251"/>
        <v>0.88858695652173914</v>
      </c>
      <c r="AR506">
        <f t="shared" si="252"/>
        <v>0.92934782608695654</v>
      </c>
      <c r="AS506">
        <f t="shared" si="253"/>
        <v>0.94701086956521741</v>
      </c>
      <c r="AT506">
        <f t="shared" si="254"/>
        <v>0.94157608695652173</v>
      </c>
      <c r="AU506">
        <f t="shared" si="255"/>
        <v>0.98097826086956519</v>
      </c>
      <c r="AV506">
        <f t="shared" si="256"/>
        <v>1</v>
      </c>
      <c r="AW506">
        <f t="shared" si="257"/>
        <v>0.98641304347826086</v>
      </c>
      <c r="AX506">
        <f t="shared" si="258"/>
        <v>0.95244565217391308</v>
      </c>
      <c r="AY506">
        <f t="shared" si="259"/>
        <v>0.91983695652173914</v>
      </c>
      <c r="AZ506">
        <f t="shared" si="260"/>
        <v>0.73913043478260865</v>
      </c>
      <c r="BA506" s="6" t="s">
        <v>38</v>
      </c>
      <c r="BB506" t="str" cm="1">
        <f t="array" ref="BB506">_xlfn.SWITCH(MONTH($AA506),3,"봄",4,"봄",5,"봄",6,"여름",7,"여름",8,"여름",9,"가을",10,"가을",11,"가을",12,"겨울",1,"겨울",2,"겨울")</f>
        <v>봄</v>
      </c>
      <c r="BD506" t="str">
        <f t="shared" si="261"/>
        <v/>
      </c>
      <c r="BE506" s="6">
        <f>[1]ptemp!$F506</f>
        <v>13</v>
      </c>
      <c r="BF506">
        <f>[1]solar!$E506</f>
        <v>7</v>
      </c>
      <c r="BG506" t="str">
        <f t="shared" si="262"/>
        <v>0</v>
      </c>
      <c r="BH506" s="11"/>
      <c r="BI506">
        <f t="shared" si="263"/>
        <v>5</v>
      </c>
      <c r="BJ506">
        <f t="shared" si="264"/>
        <v>0</v>
      </c>
      <c r="BK506">
        <f t="shared" si="265"/>
        <v>1</v>
      </c>
      <c r="BL506">
        <f t="shared" si="266"/>
        <v>12</v>
      </c>
      <c r="BM506">
        <f t="shared" si="267"/>
        <v>21</v>
      </c>
      <c r="BN506" s="11">
        <v>25.2</v>
      </c>
      <c r="BO506">
        <f t="shared" si="268"/>
        <v>7</v>
      </c>
      <c r="CH506" t="s">
        <v>81</v>
      </c>
      <c r="CI506">
        <v>4</v>
      </c>
      <c r="CJ506">
        <v>18</v>
      </c>
    </row>
    <row r="507" spans="1:88" ht="15.6">
      <c r="A507" s="2">
        <v>20220521</v>
      </c>
      <c r="B507" s="2">
        <v>634</v>
      </c>
      <c r="C507" s="2">
        <v>606</v>
      </c>
      <c r="D507" s="2">
        <v>588</v>
      </c>
      <c r="E507" s="2">
        <v>578</v>
      </c>
      <c r="F507" s="2">
        <v>573</v>
      </c>
      <c r="G507" s="2">
        <v>579</v>
      </c>
      <c r="H507" s="2">
        <v>546</v>
      </c>
      <c r="I507" s="2">
        <v>499</v>
      </c>
      <c r="J507" s="2">
        <v>472</v>
      </c>
      <c r="K507" s="2">
        <v>452</v>
      </c>
      <c r="L507" s="2">
        <v>450</v>
      </c>
      <c r="M507" s="2">
        <v>455</v>
      </c>
      <c r="N507" s="2">
        <v>468</v>
      </c>
      <c r="O507" s="2">
        <v>483</v>
      </c>
      <c r="P507" s="2">
        <v>489</v>
      </c>
      <c r="Q507" s="2">
        <v>523</v>
      </c>
      <c r="R507" s="2">
        <v>588</v>
      </c>
      <c r="S507" s="2">
        <v>660</v>
      </c>
      <c r="T507" s="2">
        <v>701</v>
      </c>
      <c r="U507" s="2">
        <v>712</v>
      </c>
      <c r="V507" s="2">
        <v>722</v>
      </c>
      <c r="W507" s="2">
        <v>713</v>
      </c>
      <c r="X507" s="2">
        <v>693</v>
      </c>
      <c r="Y507" s="2">
        <v>672</v>
      </c>
      <c r="AA507" s="4">
        <v>44702</v>
      </c>
      <c r="AB507">
        <f t="shared" si="236"/>
        <v>0.87811634349030476</v>
      </c>
      <c r="AC507">
        <f t="shared" si="237"/>
        <v>0.83933518005540164</v>
      </c>
      <c r="AD507">
        <f t="shared" si="238"/>
        <v>0.81440443213296398</v>
      </c>
      <c r="AE507">
        <f t="shared" si="239"/>
        <v>0.80055401662049863</v>
      </c>
      <c r="AF507">
        <f t="shared" si="240"/>
        <v>0.7936288088642659</v>
      </c>
      <c r="AG507">
        <f t="shared" si="241"/>
        <v>0.80193905817174516</v>
      </c>
      <c r="AH507">
        <f t="shared" si="242"/>
        <v>0.75623268698060941</v>
      </c>
      <c r="AI507">
        <f t="shared" si="243"/>
        <v>0.69113573407202211</v>
      </c>
      <c r="AJ507">
        <f t="shared" si="244"/>
        <v>0.65373961218836563</v>
      </c>
      <c r="AK507">
        <f t="shared" si="245"/>
        <v>0.62603878116343492</v>
      </c>
      <c r="AL507">
        <f t="shared" si="246"/>
        <v>0.62326869806094187</v>
      </c>
      <c r="AM507">
        <f t="shared" si="247"/>
        <v>0.63019390581717449</v>
      </c>
      <c r="AN507">
        <f t="shared" si="248"/>
        <v>0.64819944598337953</v>
      </c>
      <c r="AO507">
        <f t="shared" si="249"/>
        <v>0.66897506925207761</v>
      </c>
      <c r="AP507">
        <f t="shared" si="250"/>
        <v>0.67728531855955676</v>
      </c>
      <c r="AQ507">
        <f t="shared" si="251"/>
        <v>0.72437673130193903</v>
      </c>
      <c r="AR507">
        <f t="shared" si="252"/>
        <v>0.81440443213296398</v>
      </c>
      <c r="AS507">
        <f t="shared" si="253"/>
        <v>0.91412742382271472</v>
      </c>
      <c r="AT507">
        <f t="shared" si="254"/>
        <v>0.97091412742382266</v>
      </c>
      <c r="AU507">
        <f t="shared" si="255"/>
        <v>0.98614958448753465</v>
      </c>
      <c r="AV507">
        <f t="shared" si="256"/>
        <v>1</v>
      </c>
      <c r="AW507">
        <f t="shared" si="257"/>
        <v>0.98753462603878117</v>
      </c>
      <c r="AX507">
        <f t="shared" si="258"/>
        <v>0.95983379501385047</v>
      </c>
      <c r="AY507">
        <f t="shared" si="259"/>
        <v>0.93074792243767313</v>
      </c>
      <c r="AZ507">
        <f t="shared" si="260"/>
        <v>0.62326869806094187</v>
      </c>
      <c r="BA507" s="8" t="s">
        <v>39</v>
      </c>
      <c r="BB507" t="str" cm="1">
        <f t="array" ref="BB507">_xlfn.SWITCH(MONTH($AA507),3,"봄",4,"봄",5,"봄",6,"여름",7,"여름",8,"여름",9,"가을",10,"가을",11,"가을",12,"겨울",1,"겨울",2,"겨울")</f>
        <v>봄</v>
      </c>
      <c r="BD507" t="str">
        <f t="shared" si="261"/>
        <v>휴일</v>
      </c>
      <c r="BE507" s="6">
        <f>[1]ptemp!$F507</f>
        <v>13</v>
      </c>
      <c r="BF507">
        <f>[1]solar!$E507</f>
        <v>16</v>
      </c>
      <c r="BG507" t="str">
        <f t="shared" si="262"/>
        <v>0</v>
      </c>
      <c r="BH507" s="11"/>
      <c r="BI507">
        <f t="shared" si="263"/>
        <v>6</v>
      </c>
      <c r="BJ507">
        <f t="shared" si="264"/>
        <v>1</v>
      </c>
      <c r="BK507">
        <f t="shared" si="265"/>
        <v>1</v>
      </c>
      <c r="BL507">
        <f t="shared" si="266"/>
        <v>11</v>
      </c>
      <c r="BM507">
        <f t="shared" si="267"/>
        <v>21</v>
      </c>
      <c r="BN507" s="11">
        <v>25.7</v>
      </c>
      <c r="BO507">
        <f t="shared" si="268"/>
        <v>7</v>
      </c>
      <c r="CH507" t="s">
        <v>81</v>
      </c>
      <c r="CI507">
        <v>13</v>
      </c>
      <c r="CJ507">
        <v>18</v>
      </c>
    </row>
    <row r="508" spans="1:88" ht="15.6">
      <c r="A508" s="2">
        <v>20220522</v>
      </c>
      <c r="B508" s="2">
        <v>628</v>
      </c>
      <c r="C508" s="2">
        <v>599</v>
      </c>
      <c r="D508" s="2">
        <v>582</v>
      </c>
      <c r="E508" s="2">
        <v>574</v>
      </c>
      <c r="F508" s="2">
        <v>574</v>
      </c>
      <c r="G508" s="2">
        <v>577</v>
      </c>
      <c r="H508" s="2">
        <v>543</v>
      </c>
      <c r="I508" s="2">
        <v>478</v>
      </c>
      <c r="J508" s="2">
        <v>440</v>
      </c>
      <c r="K508" s="2">
        <v>425</v>
      </c>
      <c r="L508" s="2">
        <v>433</v>
      </c>
      <c r="M508" s="2">
        <v>451</v>
      </c>
      <c r="N508" s="2">
        <v>460</v>
      </c>
      <c r="O508" s="2">
        <v>473</v>
      </c>
      <c r="P508" s="2">
        <v>480</v>
      </c>
      <c r="Q508" s="2">
        <v>512</v>
      </c>
      <c r="R508" s="2">
        <v>574</v>
      </c>
      <c r="S508" s="2">
        <v>653</v>
      </c>
      <c r="T508" s="2">
        <v>693</v>
      </c>
      <c r="U508" s="2">
        <v>705</v>
      </c>
      <c r="V508" s="2">
        <v>711</v>
      </c>
      <c r="W508" s="2">
        <v>700</v>
      </c>
      <c r="X508" s="2">
        <v>678</v>
      </c>
      <c r="Y508" s="2">
        <v>649</v>
      </c>
      <c r="AA508" s="4">
        <v>44703</v>
      </c>
      <c r="AB508">
        <f t="shared" si="236"/>
        <v>0.88326300984528827</v>
      </c>
      <c r="AC508">
        <f t="shared" si="237"/>
        <v>0.84247538677918421</v>
      </c>
      <c r="AD508">
        <f t="shared" si="238"/>
        <v>0.81856540084388185</v>
      </c>
      <c r="AE508">
        <f t="shared" si="239"/>
        <v>0.80731364275668072</v>
      </c>
      <c r="AF508">
        <f t="shared" si="240"/>
        <v>0.80731364275668072</v>
      </c>
      <c r="AG508">
        <f t="shared" si="241"/>
        <v>0.8115330520393812</v>
      </c>
      <c r="AH508">
        <f t="shared" si="242"/>
        <v>0.76371308016877637</v>
      </c>
      <c r="AI508">
        <f t="shared" si="243"/>
        <v>0.6722925457102672</v>
      </c>
      <c r="AJ508">
        <f t="shared" si="244"/>
        <v>0.61884669479606191</v>
      </c>
      <c r="AK508">
        <f t="shared" si="245"/>
        <v>0.59774964838255973</v>
      </c>
      <c r="AL508">
        <f t="shared" si="246"/>
        <v>0.60900140646976086</v>
      </c>
      <c r="AM508">
        <f t="shared" si="247"/>
        <v>0.63431786216596342</v>
      </c>
      <c r="AN508">
        <f t="shared" si="248"/>
        <v>0.64697609001406475</v>
      </c>
      <c r="AO508">
        <f t="shared" si="249"/>
        <v>0.66526019690576654</v>
      </c>
      <c r="AP508">
        <f t="shared" si="250"/>
        <v>0.67510548523206748</v>
      </c>
      <c r="AQ508">
        <f t="shared" si="251"/>
        <v>0.72011251758087202</v>
      </c>
      <c r="AR508">
        <f t="shared" si="252"/>
        <v>0.80731364275668072</v>
      </c>
      <c r="AS508">
        <f t="shared" si="253"/>
        <v>0.91842475386779188</v>
      </c>
      <c r="AT508">
        <f t="shared" si="254"/>
        <v>0.97468354430379744</v>
      </c>
      <c r="AU508">
        <f t="shared" si="255"/>
        <v>0.99156118143459915</v>
      </c>
      <c r="AV508">
        <f t="shared" si="256"/>
        <v>1</v>
      </c>
      <c r="AW508">
        <f t="shared" si="257"/>
        <v>0.98452883263009849</v>
      </c>
      <c r="AX508">
        <f t="shared" si="258"/>
        <v>0.95358649789029537</v>
      </c>
      <c r="AY508">
        <f t="shared" si="259"/>
        <v>0.91279887482419131</v>
      </c>
      <c r="AZ508">
        <f t="shared" si="260"/>
        <v>0.59774964838255973</v>
      </c>
      <c r="BA508" s="9" t="s">
        <v>40</v>
      </c>
      <c r="BB508" t="str" cm="1">
        <f t="array" ref="BB508">_xlfn.SWITCH(MONTH($AA508),3,"봄",4,"봄",5,"봄",6,"여름",7,"여름",8,"여름",9,"가을",10,"가을",11,"가을",12,"겨울",1,"겨울",2,"겨울")</f>
        <v>봄</v>
      </c>
      <c r="BD508" t="str">
        <f t="shared" si="261"/>
        <v>휴일</v>
      </c>
      <c r="BE508" s="6">
        <f>[1]ptemp!$F508</f>
        <v>13</v>
      </c>
      <c r="BF508">
        <f>[1]solar!$E508</f>
        <v>16</v>
      </c>
      <c r="BG508" t="str">
        <f t="shared" si="262"/>
        <v>0</v>
      </c>
      <c r="BH508" s="11"/>
      <c r="BI508">
        <f t="shared" si="263"/>
        <v>7</v>
      </c>
      <c r="BJ508">
        <f t="shared" si="264"/>
        <v>2</v>
      </c>
      <c r="BK508">
        <f t="shared" si="265"/>
        <v>1</v>
      </c>
      <c r="BL508">
        <f t="shared" si="266"/>
        <v>10</v>
      </c>
      <c r="BM508">
        <f t="shared" si="267"/>
        <v>21</v>
      </c>
      <c r="BN508" s="11">
        <v>25.5</v>
      </c>
      <c r="BO508">
        <f t="shared" si="268"/>
        <v>7</v>
      </c>
      <c r="CH508" t="s">
        <v>81</v>
      </c>
      <c r="CI508">
        <v>12</v>
      </c>
      <c r="CJ508">
        <v>20</v>
      </c>
    </row>
    <row r="509" spans="1:88" ht="15.6">
      <c r="A509" s="2">
        <v>20220523</v>
      </c>
      <c r="B509" s="2">
        <v>611</v>
      </c>
      <c r="C509" s="2">
        <v>581</v>
      </c>
      <c r="D509" s="2">
        <v>562</v>
      </c>
      <c r="E509" s="2">
        <v>550</v>
      </c>
      <c r="F509" s="2">
        <v>551</v>
      </c>
      <c r="G509" s="2">
        <v>561</v>
      </c>
      <c r="H509" s="2">
        <v>557</v>
      </c>
      <c r="I509" s="2">
        <v>557</v>
      </c>
      <c r="J509" s="2">
        <v>573</v>
      </c>
      <c r="K509" s="2">
        <v>526</v>
      </c>
      <c r="L509" s="2">
        <v>534</v>
      </c>
      <c r="M509" s="2">
        <v>498</v>
      </c>
      <c r="N509" s="2">
        <v>547</v>
      </c>
      <c r="O509" s="2">
        <v>592</v>
      </c>
      <c r="P509" s="2">
        <v>587</v>
      </c>
      <c r="Q509" s="2">
        <v>606</v>
      </c>
      <c r="R509" s="2">
        <v>648</v>
      </c>
      <c r="S509" s="2">
        <v>718</v>
      </c>
      <c r="T509" s="2">
        <v>726</v>
      </c>
      <c r="U509" s="2">
        <v>738</v>
      </c>
      <c r="V509" s="2">
        <v>731</v>
      </c>
      <c r="W509" s="2">
        <v>709</v>
      </c>
      <c r="X509" s="2">
        <v>685</v>
      </c>
      <c r="Y509" s="2">
        <v>652</v>
      </c>
      <c r="AA509" s="4">
        <v>44704</v>
      </c>
      <c r="AB509">
        <f t="shared" si="236"/>
        <v>0.82791327913279134</v>
      </c>
      <c r="AC509">
        <f t="shared" si="237"/>
        <v>0.7872628726287263</v>
      </c>
      <c r="AD509">
        <f t="shared" si="238"/>
        <v>0.7615176151761518</v>
      </c>
      <c r="AE509">
        <f t="shared" si="239"/>
        <v>0.74525745257452569</v>
      </c>
      <c r="AF509">
        <f t="shared" si="240"/>
        <v>0.74661246612466126</v>
      </c>
      <c r="AG509">
        <f t="shared" si="241"/>
        <v>0.76016260162601623</v>
      </c>
      <c r="AH509">
        <f t="shared" si="242"/>
        <v>0.75474254742547431</v>
      </c>
      <c r="AI509">
        <f t="shared" si="243"/>
        <v>0.75474254742547431</v>
      </c>
      <c r="AJ509">
        <f t="shared" si="244"/>
        <v>0.77642276422764223</v>
      </c>
      <c r="AK509">
        <f t="shared" si="245"/>
        <v>0.7127371273712737</v>
      </c>
      <c r="AL509">
        <f t="shared" si="246"/>
        <v>0.72357723577235777</v>
      </c>
      <c r="AM509">
        <f t="shared" si="247"/>
        <v>0.67479674796747968</v>
      </c>
      <c r="AN509">
        <f t="shared" si="248"/>
        <v>0.74119241192411922</v>
      </c>
      <c r="AO509">
        <f t="shared" si="249"/>
        <v>0.80216802168021684</v>
      </c>
      <c r="AP509">
        <f t="shared" si="250"/>
        <v>0.79539295392953935</v>
      </c>
      <c r="AQ509">
        <f t="shared" si="251"/>
        <v>0.82113821138211385</v>
      </c>
      <c r="AR509">
        <f t="shared" si="252"/>
        <v>0.87804878048780488</v>
      </c>
      <c r="AS509">
        <f t="shared" si="253"/>
        <v>0.97289972899728994</v>
      </c>
      <c r="AT509">
        <f t="shared" si="254"/>
        <v>0.98373983739837401</v>
      </c>
      <c r="AU509">
        <f t="shared" si="255"/>
        <v>1</v>
      </c>
      <c r="AV509">
        <f t="shared" si="256"/>
        <v>0.99051490514905149</v>
      </c>
      <c r="AW509">
        <f t="shared" si="257"/>
        <v>0.96070460704607041</v>
      </c>
      <c r="AX509">
        <f t="shared" si="258"/>
        <v>0.92818428184281843</v>
      </c>
      <c r="AY509">
        <f t="shared" si="259"/>
        <v>0.88346883468834692</v>
      </c>
      <c r="AZ509">
        <f t="shared" si="260"/>
        <v>0.67479674796747968</v>
      </c>
      <c r="BA509" s="6" t="s">
        <v>34</v>
      </c>
      <c r="BB509" t="str" cm="1">
        <f t="array" ref="BB509">_xlfn.SWITCH(MONTH($AA509),3,"봄",4,"봄",5,"봄",6,"여름",7,"여름",8,"여름",9,"가을",10,"가을",11,"가을",12,"겨울",1,"겨울",2,"겨울")</f>
        <v>봄</v>
      </c>
      <c r="BD509" t="str">
        <f t="shared" si="261"/>
        <v/>
      </c>
      <c r="BE509" s="6">
        <f>[1]ptemp!$F509</f>
        <v>13</v>
      </c>
      <c r="BF509">
        <f>[1]solar!$E509</f>
        <v>14</v>
      </c>
      <c r="BG509" t="str">
        <f t="shared" si="262"/>
        <v>0</v>
      </c>
      <c r="BH509" s="11"/>
      <c r="BI509">
        <f t="shared" si="263"/>
        <v>1</v>
      </c>
      <c r="BJ509">
        <f t="shared" si="264"/>
        <v>0</v>
      </c>
      <c r="BK509">
        <f t="shared" si="265"/>
        <v>1</v>
      </c>
      <c r="BL509">
        <f t="shared" si="266"/>
        <v>12</v>
      </c>
      <c r="BM509">
        <f t="shared" si="267"/>
        <v>20</v>
      </c>
      <c r="BN509" s="11">
        <v>26.3</v>
      </c>
      <c r="BO509">
        <f t="shared" si="268"/>
        <v>7</v>
      </c>
      <c r="CH509" t="s">
        <v>81</v>
      </c>
      <c r="CI509">
        <v>5</v>
      </c>
      <c r="CJ509">
        <v>18</v>
      </c>
    </row>
    <row r="510" spans="1:88" ht="15.6">
      <c r="A510" s="2">
        <v>20220524</v>
      </c>
      <c r="B510" s="2">
        <v>604</v>
      </c>
      <c r="C510" s="2">
        <v>579</v>
      </c>
      <c r="D510" s="2">
        <v>567</v>
      </c>
      <c r="E510" s="2">
        <v>558</v>
      </c>
      <c r="F510" s="2">
        <v>561</v>
      </c>
      <c r="G510" s="2">
        <v>571</v>
      </c>
      <c r="H510" s="2">
        <v>553</v>
      </c>
      <c r="I510" s="2">
        <v>548</v>
      </c>
      <c r="J510" s="2">
        <v>517</v>
      </c>
      <c r="K510" s="2">
        <v>519</v>
      </c>
      <c r="L510" s="2">
        <v>533</v>
      </c>
      <c r="M510" s="2">
        <v>505</v>
      </c>
      <c r="N510" s="2">
        <v>500</v>
      </c>
      <c r="O510" s="2">
        <v>531</v>
      </c>
      <c r="P510" s="2">
        <v>578</v>
      </c>
      <c r="Q510" s="2">
        <v>622</v>
      </c>
      <c r="R510" s="2">
        <v>677</v>
      </c>
      <c r="S510" s="2">
        <v>726</v>
      </c>
      <c r="T510" s="2">
        <v>745</v>
      </c>
      <c r="U510" s="2">
        <v>756</v>
      </c>
      <c r="V510" s="2">
        <v>746</v>
      </c>
      <c r="W510" s="2">
        <v>722</v>
      </c>
      <c r="X510" s="2">
        <v>697</v>
      </c>
      <c r="Y510" s="2">
        <v>671</v>
      </c>
      <c r="AA510" s="4">
        <v>44705</v>
      </c>
      <c r="AB510">
        <f t="shared" si="236"/>
        <v>0.79894179894179895</v>
      </c>
      <c r="AC510">
        <f t="shared" si="237"/>
        <v>0.76587301587301593</v>
      </c>
      <c r="AD510">
        <f t="shared" si="238"/>
        <v>0.75</v>
      </c>
      <c r="AE510">
        <f t="shared" si="239"/>
        <v>0.73809523809523814</v>
      </c>
      <c r="AF510">
        <f t="shared" si="240"/>
        <v>0.74206349206349209</v>
      </c>
      <c r="AG510">
        <f t="shared" si="241"/>
        <v>0.75529100529100535</v>
      </c>
      <c r="AH510">
        <f t="shared" si="242"/>
        <v>0.73148148148148151</v>
      </c>
      <c r="AI510">
        <f t="shared" si="243"/>
        <v>0.72486772486772488</v>
      </c>
      <c r="AJ510">
        <f t="shared" si="244"/>
        <v>0.68386243386243384</v>
      </c>
      <c r="AK510">
        <f t="shared" si="245"/>
        <v>0.68650793650793651</v>
      </c>
      <c r="AL510">
        <f t="shared" si="246"/>
        <v>0.705026455026455</v>
      </c>
      <c r="AM510">
        <f t="shared" si="247"/>
        <v>0.66798941798941802</v>
      </c>
      <c r="AN510">
        <f t="shared" si="248"/>
        <v>0.66137566137566139</v>
      </c>
      <c r="AO510">
        <f t="shared" si="249"/>
        <v>0.70238095238095233</v>
      </c>
      <c r="AP510">
        <f t="shared" si="250"/>
        <v>0.76455026455026454</v>
      </c>
      <c r="AQ510">
        <f t="shared" si="251"/>
        <v>0.82275132275132279</v>
      </c>
      <c r="AR510">
        <f t="shared" si="252"/>
        <v>0.89550264550264547</v>
      </c>
      <c r="AS510">
        <f t="shared" si="253"/>
        <v>0.96031746031746035</v>
      </c>
      <c r="AT510">
        <f t="shared" si="254"/>
        <v>0.98544973544973546</v>
      </c>
      <c r="AU510">
        <f t="shared" si="255"/>
        <v>1</v>
      </c>
      <c r="AV510">
        <f t="shared" si="256"/>
        <v>0.98677248677248675</v>
      </c>
      <c r="AW510">
        <f t="shared" si="257"/>
        <v>0.955026455026455</v>
      </c>
      <c r="AX510">
        <f t="shared" si="258"/>
        <v>0.92195767195767198</v>
      </c>
      <c r="AY510">
        <f t="shared" si="259"/>
        <v>0.88756613756613756</v>
      </c>
      <c r="AZ510">
        <f t="shared" si="260"/>
        <v>0.66137566137566139</v>
      </c>
      <c r="BA510" s="8" t="s">
        <v>35</v>
      </c>
      <c r="BB510" t="str" cm="1">
        <f t="array" ref="BB510">_xlfn.SWITCH(MONTH($AA510),3,"봄",4,"봄",5,"봄",6,"여름",7,"여름",8,"여름",9,"가을",10,"가을",11,"가을",12,"겨울",1,"겨울",2,"겨울")</f>
        <v>봄</v>
      </c>
      <c r="BD510" t="str">
        <f t="shared" si="261"/>
        <v/>
      </c>
      <c r="BE510" s="6">
        <f>[1]ptemp!$F510</f>
        <v>13</v>
      </c>
      <c r="BF510">
        <f>[1]solar!$E510</f>
        <v>16</v>
      </c>
      <c r="BG510" t="str">
        <f t="shared" si="262"/>
        <v>0</v>
      </c>
      <c r="BH510" s="11"/>
      <c r="BI510">
        <f t="shared" si="263"/>
        <v>2</v>
      </c>
      <c r="BJ510">
        <f t="shared" si="264"/>
        <v>0</v>
      </c>
      <c r="BK510">
        <f t="shared" si="265"/>
        <v>1</v>
      </c>
      <c r="BL510">
        <f t="shared" si="266"/>
        <v>13</v>
      </c>
      <c r="BM510">
        <f t="shared" si="267"/>
        <v>20</v>
      </c>
      <c r="BN510" s="11">
        <v>25.9</v>
      </c>
      <c r="BO510">
        <f t="shared" si="268"/>
        <v>7</v>
      </c>
      <c r="CH510" t="s">
        <v>81</v>
      </c>
      <c r="CI510">
        <v>13</v>
      </c>
      <c r="CJ510">
        <v>18</v>
      </c>
    </row>
    <row r="511" spans="1:88" ht="15.6">
      <c r="A511" s="2">
        <v>20220525</v>
      </c>
      <c r="B511" s="2">
        <v>626</v>
      </c>
      <c r="C511" s="2">
        <v>588</v>
      </c>
      <c r="D511" s="2">
        <v>568</v>
      </c>
      <c r="E511" s="2">
        <v>564</v>
      </c>
      <c r="F511" s="2">
        <v>570</v>
      </c>
      <c r="G511" s="2">
        <v>581</v>
      </c>
      <c r="H511" s="2">
        <v>567</v>
      </c>
      <c r="I511" s="2">
        <v>544</v>
      </c>
      <c r="J511" s="2">
        <v>539</v>
      </c>
      <c r="K511" s="2">
        <v>538</v>
      </c>
      <c r="L511" s="2">
        <v>535</v>
      </c>
      <c r="M511" s="2">
        <v>523</v>
      </c>
      <c r="N511" s="2">
        <v>515</v>
      </c>
      <c r="O511" s="2">
        <v>544</v>
      </c>
      <c r="P511" s="2">
        <v>583</v>
      </c>
      <c r="Q511" s="2">
        <v>658</v>
      </c>
      <c r="R511" s="2">
        <v>670</v>
      </c>
      <c r="S511" s="2">
        <v>723</v>
      </c>
      <c r="T511" s="2">
        <v>754</v>
      </c>
      <c r="U511" s="2">
        <v>758</v>
      </c>
      <c r="V511" s="2">
        <v>753</v>
      </c>
      <c r="W511" s="2">
        <v>732</v>
      </c>
      <c r="X511" s="2">
        <v>703</v>
      </c>
      <c r="Y511" s="2">
        <v>673</v>
      </c>
      <c r="AA511" s="4">
        <v>44706</v>
      </c>
      <c r="AB511">
        <f t="shared" si="236"/>
        <v>0.82585751978891819</v>
      </c>
      <c r="AC511">
        <f t="shared" si="237"/>
        <v>0.77572559366754612</v>
      </c>
      <c r="AD511">
        <f t="shared" si="238"/>
        <v>0.74934036939313986</v>
      </c>
      <c r="AE511">
        <f t="shared" si="239"/>
        <v>0.74406332453825863</v>
      </c>
      <c r="AF511">
        <f t="shared" si="240"/>
        <v>0.75197889182058042</v>
      </c>
      <c r="AG511">
        <f t="shared" si="241"/>
        <v>0.76649076517150394</v>
      </c>
      <c r="AH511">
        <f t="shared" si="242"/>
        <v>0.74802110817941958</v>
      </c>
      <c r="AI511">
        <f t="shared" si="243"/>
        <v>0.71767810026385226</v>
      </c>
      <c r="AJ511">
        <f t="shared" si="244"/>
        <v>0.71108179419525064</v>
      </c>
      <c r="AK511">
        <f t="shared" si="245"/>
        <v>0.70976253298153036</v>
      </c>
      <c r="AL511">
        <f t="shared" si="246"/>
        <v>0.70580474934036941</v>
      </c>
      <c r="AM511">
        <f t="shared" si="247"/>
        <v>0.68997361477572561</v>
      </c>
      <c r="AN511">
        <f t="shared" si="248"/>
        <v>0.67941952506596304</v>
      </c>
      <c r="AO511">
        <f t="shared" si="249"/>
        <v>0.71767810026385226</v>
      </c>
      <c r="AP511">
        <f t="shared" si="250"/>
        <v>0.76912928759894461</v>
      </c>
      <c r="AQ511">
        <f t="shared" si="251"/>
        <v>0.86807387862796836</v>
      </c>
      <c r="AR511">
        <f t="shared" si="252"/>
        <v>0.88390501319261217</v>
      </c>
      <c r="AS511">
        <f t="shared" si="253"/>
        <v>0.95382585751978888</v>
      </c>
      <c r="AT511">
        <f t="shared" si="254"/>
        <v>0.99472295514511877</v>
      </c>
      <c r="AU511">
        <f t="shared" si="255"/>
        <v>1</v>
      </c>
      <c r="AV511">
        <f t="shared" si="256"/>
        <v>0.99340369393139838</v>
      </c>
      <c r="AW511">
        <f t="shared" si="257"/>
        <v>0.96569920844327173</v>
      </c>
      <c r="AX511">
        <f t="shared" si="258"/>
        <v>0.92744063324538262</v>
      </c>
      <c r="AY511">
        <f t="shared" si="259"/>
        <v>0.88786279683377312</v>
      </c>
      <c r="AZ511">
        <f t="shared" si="260"/>
        <v>0.67941952506596304</v>
      </c>
      <c r="BA511" s="9" t="s">
        <v>36</v>
      </c>
      <c r="BB511" t="str" cm="1">
        <f t="array" ref="BB511">_xlfn.SWITCH(MONTH($AA511),3,"봄",4,"봄",5,"봄",6,"여름",7,"여름",8,"여름",9,"가을",10,"가을",11,"가을",12,"겨울",1,"겨울",2,"겨울")</f>
        <v>봄</v>
      </c>
      <c r="BD511" t="str">
        <f t="shared" si="261"/>
        <v/>
      </c>
      <c r="BE511" s="6">
        <f>[1]ptemp!$F511</f>
        <v>13</v>
      </c>
      <c r="BF511">
        <f>[1]solar!$E511</f>
        <v>15</v>
      </c>
      <c r="BG511" t="str">
        <f t="shared" si="262"/>
        <v>0</v>
      </c>
      <c r="BH511" s="11"/>
      <c r="BI511">
        <f t="shared" si="263"/>
        <v>3</v>
      </c>
      <c r="BJ511">
        <f t="shared" si="264"/>
        <v>0</v>
      </c>
      <c r="BK511">
        <f t="shared" si="265"/>
        <v>1</v>
      </c>
      <c r="BL511">
        <f t="shared" si="266"/>
        <v>13</v>
      </c>
      <c r="BM511">
        <f t="shared" si="267"/>
        <v>20</v>
      </c>
      <c r="BN511" s="11">
        <v>25.9</v>
      </c>
      <c r="BO511">
        <f t="shared" si="268"/>
        <v>7</v>
      </c>
      <c r="CH511" t="s">
        <v>81</v>
      </c>
      <c r="CI511">
        <v>13</v>
      </c>
      <c r="CJ511">
        <v>19</v>
      </c>
    </row>
    <row r="512" spans="1:88" ht="15.6">
      <c r="A512" s="2">
        <v>20220526</v>
      </c>
      <c r="B512" s="2">
        <v>630</v>
      </c>
      <c r="C512" s="2">
        <v>600</v>
      </c>
      <c r="D512" s="2">
        <v>580</v>
      </c>
      <c r="E512" s="2">
        <v>567</v>
      </c>
      <c r="F512" s="2">
        <v>567</v>
      </c>
      <c r="G512" s="2">
        <v>579</v>
      </c>
      <c r="H512" s="2">
        <v>584</v>
      </c>
      <c r="I512" s="2">
        <v>617</v>
      </c>
      <c r="J512" s="2">
        <v>661</v>
      </c>
      <c r="K512" s="2">
        <v>661</v>
      </c>
      <c r="L512" s="2">
        <v>603</v>
      </c>
      <c r="M512" s="2">
        <v>618</v>
      </c>
      <c r="N512" s="2">
        <v>522</v>
      </c>
      <c r="O512" s="2">
        <v>536</v>
      </c>
      <c r="P512" s="2">
        <v>523</v>
      </c>
      <c r="Q512" s="2">
        <v>564</v>
      </c>
      <c r="R512" s="2">
        <v>668</v>
      </c>
      <c r="S512" s="2">
        <v>709</v>
      </c>
      <c r="T512" s="2">
        <v>718</v>
      </c>
      <c r="U512" s="2">
        <v>739</v>
      </c>
      <c r="V512" s="2">
        <v>743</v>
      </c>
      <c r="W512" s="2">
        <v>728</v>
      </c>
      <c r="X512" s="2">
        <v>706</v>
      </c>
      <c r="Y512" s="2">
        <v>678</v>
      </c>
      <c r="AA512" s="4">
        <v>44707</v>
      </c>
      <c r="AB512">
        <f t="shared" si="236"/>
        <v>0.84791386271870794</v>
      </c>
      <c r="AC512">
        <f t="shared" si="237"/>
        <v>0.80753701211305517</v>
      </c>
      <c r="AD512">
        <f t="shared" si="238"/>
        <v>0.78061911170928666</v>
      </c>
      <c r="AE512">
        <f t="shared" si="239"/>
        <v>0.76312247644683717</v>
      </c>
      <c r="AF512">
        <f t="shared" si="240"/>
        <v>0.76312247644683717</v>
      </c>
      <c r="AG512">
        <f t="shared" si="241"/>
        <v>0.77927321668909821</v>
      </c>
      <c r="AH512">
        <f t="shared" si="242"/>
        <v>0.78600269179004034</v>
      </c>
      <c r="AI512">
        <f t="shared" si="243"/>
        <v>0.83041722745625846</v>
      </c>
      <c r="AJ512">
        <f t="shared" si="244"/>
        <v>0.88963660834454916</v>
      </c>
      <c r="AK512">
        <f t="shared" si="245"/>
        <v>0.88963660834454916</v>
      </c>
      <c r="AL512">
        <f t="shared" si="246"/>
        <v>0.81157469717362041</v>
      </c>
      <c r="AM512">
        <f t="shared" si="247"/>
        <v>0.83176312247644679</v>
      </c>
      <c r="AN512">
        <f t="shared" si="248"/>
        <v>0.70255720053835802</v>
      </c>
      <c r="AO512">
        <f t="shared" si="249"/>
        <v>0.72139973082099595</v>
      </c>
      <c r="AP512">
        <f t="shared" si="250"/>
        <v>0.70390309555854647</v>
      </c>
      <c r="AQ512">
        <f t="shared" si="251"/>
        <v>0.75908479138627183</v>
      </c>
      <c r="AR512">
        <f t="shared" si="252"/>
        <v>0.89905787348586808</v>
      </c>
      <c r="AS512">
        <f t="shared" si="253"/>
        <v>0.95423956931359355</v>
      </c>
      <c r="AT512">
        <f t="shared" si="254"/>
        <v>0.96635262449528936</v>
      </c>
      <c r="AU512">
        <f t="shared" si="255"/>
        <v>0.99461641991924632</v>
      </c>
      <c r="AV512">
        <f t="shared" si="256"/>
        <v>1</v>
      </c>
      <c r="AW512">
        <f t="shared" si="257"/>
        <v>0.97981157469717362</v>
      </c>
      <c r="AX512">
        <f t="shared" si="258"/>
        <v>0.95020188425302832</v>
      </c>
      <c r="AY512">
        <f t="shared" si="259"/>
        <v>0.91251682368775233</v>
      </c>
      <c r="AZ512">
        <f t="shared" si="260"/>
        <v>0.70255720053835802</v>
      </c>
      <c r="BA512" s="6" t="s">
        <v>37</v>
      </c>
      <c r="BB512" t="str" cm="1">
        <f t="array" ref="BB512">_xlfn.SWITCH(MONTH($AA512),3,"봄",4,"봄",5,"봄",6,"여름",7,"여름",8,"여름",9,"가을",10,"가을",11,"가을",12,"겨울",1,"겨울",2,"겨울")</f>
        <v>봄</v>
      </c>
      <c r="BD512" t="str">
        <f t="shared" si="261"/>
        <v/>
      </c>
      <c r="BE512" s="6">
        <f>[1]ptemp!$F512</f>
        <v>12</v>
      </c>
      <c r="BF512">
        <f>[1]solar!$E512</f>
        <v>12</v>
      </c>
      <c r="BG512" t="str">
        <f t="shared" si="262"/>
        <v>0</v>
      </c>
      <c r="BH512" s="11"/>
      <c r="BI512">
        <f t="shared" si="263"/>
        <v>4</v>
      </c>
      <c r="BJ512">
        <f t="shared" si="264"/>
        <v>0</v>
      </c>
      <c r="BK512">
        <f t="shared" si="265"/>
        <v>1</v>
      </c>
      <c r="BL512">
        <f t="shared" si="266"/>
        <v>13</v>
      </c>
      <c r="BM512">
        <f t="shared" si="267"/>
        <v>21</v>
      </c>
      <c r="BN512" s="11">
        <v>23.9</v>
      </c>
      <c r="BO512">
        <f t="shared" si="268"/>
        <v>7</v>
      </c>
      <c r="CH512" t="s">
        <v>81</v>
      </c>
      <c r="CI512">
        <v>5</v>
      </c>
      <c r="CJ512">
        <v>18</v>
      </c>
    </row>
    <row r="513" spans="1:88" ht="15.6">
      <c r="A513" s="2">
        <v>20220527</v>
      </c>
      <c r="B513" s="2">
        <v>637</v>
      </c>
      <c r="C513" s="2">
        <v>609</v>
      </c>
      <c r="D513" s="2">
        <v>592</v>
      </c>
      <c r="E513" s="2">
        <v>580</v>
      </c>
      <c r="F513" s="2">
        <v>584</v>
      </c>
      <c r="G513" s="2">
        <v>594</v>
      </c>
      <c r="H513" s="2">
        <v>578</v>
      </c>
      <c r="I513" s="2">
        <v>536</v>
      </c>
      <c r="J513" s="2">
        <v>521</v>
      </c>
      <c r="K513" s="2">
        <v>511</v>
      </c>
      <c r="L513" s="2">
        <v>507</v>
      </c>
      <c r="M513" s="2">
        <v>497</v>
      </c>
      <c r="N513" s="2">
        <v>506</v>
      </c>
      <c r="O513" s="2">
        <v>533</v>
      </c>
      <c r="P513" s="2">
        <v>559</v>
      </c>
      <c r="Q513" s="2">
        <v>608</v>
      </c>
      <c r="R513" s="2">
        <v>667</v>
      </c>
      <c r="S513" s="2">
        <v>725</v>
      </c>
      <c r="T513" s="2">
        <v>746</v>
      </c>
      <c r="U513" s="2">
        <v>749</v>
      </c>
      <c r="V513" s="2">
        <v>751</v>
      </c>
      <c r="W513" s="2">
        <v>733</v>
      </c>
      <c r="X513" s="2">
        <v>706</v>
      </c>
      <c r="Y513" s="2">
        <v>678</v>
      </c>
      <c r="AA513" s="4">
        <v>44708</v>
      </c>
      <c r="AB513">
        <f t="shared" si="236"/>
        <v>0.84820239680426102</v>
      </c>
      <c r="AC513">
        <f t="shared" si="237"/>
        <v>0.81091877496671105</v>
      </c>
      <c r="AD513">
        <f t="shared" si="238"/>
        <v>0.78828229027962715</v>
      </c>
      <c r="AE513">
        <f t="shared" si="239"/>
        <v>0.77230359520639147</v>
      </c>
      <c r="AF513">
        <f t="shared" si="240"/>
        <v>0.77762982689747007</v>
      </c>
      <c r="AG513">
        <f t="shared" si="241"/>
        <v>0.79094540612516639</v>
      </c>
      <c r="AH513">
        <f t="shared" si="242"/>
        <v>0.76964047936085223</v>
      </c>
      <c r="AI513">
        <f t="shared" si="243"/>
        <v>0.71371504660452734</v>
      </c>
      <c r="AJ513">
        <f t="shared" si="244"/>
        <v>0.69374167776298268</v>
      </c>
      <c r="AK513">
        <f t="shared" si="245"/>
        <v>0.68042609853528624</v>
      </c>
      <c r="AL513">
        <f t="shared" si="246"/>
        <v>0.67509986684420775</v>
      </c>
      <c r="AM513">
        <f t="shared" si="247"/>
        <v>0.66178428761651131</v>
      </c>
      <c r="AN513">
        <f t="shared" si="248"/>
        <v>0.67376830892143813</v>
      </c>
      <c r="AO513">
        <f t="shared" si="249"/>
        <v>0.70972037283621836</v>
      </c>
      <c r="AP513">
        <f t="shared" si="250"/>
        <v>0.74434087882822908</v>
      </c>
      <c r="AQ513">
        <f t="shared" si="251"/>
        <v>0.80958721704394143</v>
      </c>
      <c r="AR513">
        <f t="shared" si="252"/>
        <v>0.88814913448735022</v>
      </c>
      <c r="AS513">
        <f t="shared" si="253"/>
        <v>0.96537949400798939</v>
      </c>
      <c r="AT513">
        <f t="shared" si="254"/>
        <v>0.99334221038615178</v>
      </c>
      <c r="AU513">
        <f t="shared" si="255"/>
        <v>0.99733688415446076</v>
      </c>
      <c r="AV513">
        <f t="shared" si="256"/>
        <v>1</v>
      </c>
      <c r="AW513">
        <f t="shared" si="257"/>
        <v>0.97603195739014648</v>
      </c>
      <c r="AX513">
        <f t="shared" si="258"/>
        <v>0.94007989347536614</v>
      </c>
      <c r="AY513">
        <f t="shared" si="259"/>
        <v>0.90279627163781628</v>
      </c>
      <c r="AZ513">
        <f t="shared" si="260"/>
        <v>0.66178428761651131</v>
      </c>
      <c r="BA513" s="8" t="s">
        <v>38</v>
      </c>
      <c r="BB513" t="str" cm="1">
        <f t="array" ref="BB513">_xlfn.SWITCH(MONTH($AA513),3,"봄",4,"봄",5,"봄",6,"여름",7,"여름",8,"여름",9,"가을",10,"가을",11,"가을",12,"겨울",1,"겨울",2,"겨울")</f>
        <v>봄</v>
      </c>
      <c r="BD513" t="str">
        <f t="shared" si="261"/>
        <v/>
      </c>
      <c r="BE513" s="6">
        <f>[1]ptemp!$F513</f>
        <v>13</v>
      </c>
      <c r="BF513">
        <f>[1]solar!$E513</f>
        <v>16</v>
      </c>
      <c r="BG513" t="str">
        <f t="shared" si="262"/>
        <v>0</v>
      </c>
      <c r="BH513" s="11"/>
      <c r="BI513">
        <f t="shared" si="263"/>
        <v>5</v>
      </c>
      <c r="BJ513">
        <f t="shared" si="264"/>
        <v>0</v>
      </c>
      <c r="BK513">
        <f t="shared" si="265"/>
        <v>1</v>
      </c>
      <c r="BL513">
        <f t="shared" si="266"/>
        <v>12</v>
      </c>
      <c r="BM513">
        <f t="shared" si="267"/>
        <v>21</v>
      </c>
      <c r="BN513" s="11">
        <v>26.4</v>
      </c>
      <c r="BO513">
        <f t="shared" si="268"/>
        <v>7</v>
      </c>
      <c r="CH513" t="s">
        <v>81</v>
      </c>
      <c r="CI513">
        <v>13</v>
      </c>
      <c r="CJ513">
        <v>19</v>
      </c>
    </row>
    <row r="514" spans="1:88" ht="15.6">
      <c r="A514" s="2">
        <v>20220528</v>
      </c>
      <c r="B514" s="2">
        <v>632</v>
      </c>
      <c r="C514" s="2">
        <v>603</v>
      </c>
      <c r="D514" s="2">
        <v>580</v>
      </c>
      <c r="E514" s="2">
        <v>568</v>
      </c>
      <c r="F514" s="2">
        <v>566</v>
      </c>
      <c r="G514" s="2">
        <v>571</v>
      </c>
      <c r="H514" s="2">
        <v>556</v>
      </c>
      <c r="I514" s="2">
        <v>505</v>
      </c>
      <c r="J514" s="2">
        <v>495</v>
      </c>
      <c r="K514" s="2">
        <v>532</v>
      </c>
      <c r="L514" s="2">
        <v>541</v>
      </c>
      <c r="M514" s="2">
        <v>574</v>
      </c>
      <c r="N514" s="2">
        <v>492</v>
      </c>
      <c r="O514" s="2">
        <v>551</v>
      </c>
      <c r="P514" s="2">
        <v>560</v>
      </c>
      <c r="Q514" s="2">
        <v>599</v>
      </c>
      <c r="R514" s="2">
        <v>651</v>
      </c>
      <c r="S514" s="2">
        <v>681</v>
      </c>
      <c r="T514" s="2">
        <v>704</v>
      </c>
      <c r="U514" s="2">
        <v>719</v>
      </c>
      <c r="V514" s="2">
        <v>719</v>
      </c>
      <c r="W514" s="2">
        <v>701</v>
      </c>
      <c r="X514" s="2">
        <v>676</v>
      </c>
      <c r="Y514" s="2">
        <v>651</v>
      </c>
      <c r="AA514" s="4">
        <v>44709</v>
      </c>
      <c r="AB514">
        <f t="shared" ref="AB514:AB577" si="269">B514/MAX($B514:$Y514)</f>
        <v>0.87899860917941586</v>
      </c>
      <c r="AC514">
        <f t="shared" ref="AC514:AC577" si="270">C514/MAX($B514:$Y514)</f>
        <v>0.83866481223922118</v>
      </c>
      <c r="AD514">
        <f t="shared" ref="AD514:AD577" si="271">D514/MAX($B514:$Y514)</f>
        <v>0.80667593880389432</v>
      </c>
      <c r="AE514">
        <f t="shared" ref="AE514:AE577" si="272">E514/MAX($B514:$Y514)</f>
        <v>0.78998609179415857</v>
      </c>
      <c r="AF514">
        <f t="shared" ref="AF514:AF577" si="273">F514/MAX($B514:$Y514)</f>
        <v>0.7872044506258693</v>
      </c>
      <c r="AG514">
        <f t="shared" ref="AG514:AG577" si="274">G514/MAX($B514:$Y514)</f>
        <v>0.79415855354659248</v>
      </c>
      <c r="AH514">
        <f t="shared" ref="AH514:AH577" si="275">H514/MAX($B514:$Y514)</f>
        <v>0.77329624478442283</v>
      </c>
      <c r="AI514">
        <f t="shared" ref="AI514:AI577" si="276">I514/MAX($B514:$Y514)</f>
        <v>0.70236439499304593</v>
      </c>
      <c r="AJ514">
        <f t="shared" ref="AJ514:AJ577" si="277">J514/MAX($B514:$Y514)</f>
        <v>0.68845618915159945</v>
      </c>
      <c r="AK514">
        <f t="shared" ref="AK514:AK577" si="278">K514/MAX($B514:$Y514)</f>
        <v>0.73991655076495133</v>
      </c>
      <c r="AL514">
        <f t="shared" ref="AL514:AL577" si="279">L514/MAX($B514:$Y514)</f>
        <v>0.75243393602225317</v>
      </c>
      <c r="AM514">
        <f t="shared" ref="AM514:AM577" si="280">M514/MAX($B514:$Y514)</f>
        <v>0.79833101529902639</v>
      </c>
      <c r="AN514">
        <f t="shared" ref="AN514:AN577" si="281">N514/MAX($B514:$Y514)</f>
        <v>0.68428372739916554</v>
      </c>
      <c r="AO514">
        <f t="shared" ref="AO514:AO577" si="282">O514/MAX($B514:$Y514)</f>
        <v>0.76634214186369953</v>
      </c>
      <c r="AP514">
        <f t="shared" ref="AP514:AP577" si="283">P514/MAX($B514:$Y514)</f>
        <v>0.77885952712100137</v>
      </c>
      <c r="AQ514">
        <f t="shared" ref="AQ514:AQ577" si="284">Q514/MAX($B514:$Y514)</f>
        <v>0.83310152990264252</v>
      </c>
      <c r="AR514">
        <f t="shared" ref="AR514:AR577" si="285">R514/MAX($B514:$Y514)</f>
        <v>0.90542420027816417</v>
      </c>
      <c r="AS514">
        <f t="shared" ref="AS514:AS577" si="286">S514/MAX($B514:$Y514)</f>
        <v>0.94714881780250348</v>
      </c>
      <c r="AT514">
        <f t="shared" ref="AT514:AT577" si="287">T514/MAX($B514:$Y514)</f>
        <v>0.97913769123783034</v>
      </c>
      <c r="AU514">
        <f t="shared" ref="AU514:AU577" si="288">U514/MAX($B514:$Y514)</f>
        <v>1</v>
      </c>
      <c r="AV514">
        <f t="shared" ref="AV514:AV577" si="289">V514/MAX($B514:$Y514)</f>
        <v>1</v>
      </c>
      <c r="AW514">
        <f t="shared" ref="AW514:AW577" si="290">W514/MAX($B514:$Y514)</f>
        <v>0.97496522948539643</v>
      </c>
      <c r="AX514">
        <f t="shared" ref="AX514:AX577" si="291">X514/MAX($B514:$Y514)</f>
        <v>0.9401947148817803</v>
      </c>
      <c r="AY514">
        <f t="shared" ref="AY514:AY577" si="292">Y514/MAX($B514:$Y514)</f>
        <v>0.90542420027816417</v>
      </c>
      <c r="AZ514">
        <f t="shared" ref="AZ514:AZ577" si="293">MIN($AB514:$AY514)</f>
        <v>0.68428372739916554</v>
      </c>
      <c r="BA514" s="9" t="s">
        <v>39</v>
      </c>
      <c r="BB514" t="str" cm="1">
        <f t="array" ref="BB514">_xlfn.SWITCH(MONTH($AA514),3,"봄",4,"봄",5,"봄",6,"여름",7,"여름",8,"여름",9,"가을",10,"가을",11,"가을",12,"겨울",1,"겨울",2,"겨울")</f>
        <v>봄</v>
      </c>
      <c r="BD514" t="str">
        <f t="shared" ref="BD514:BD577" si="294">IF(OR($BA514="토",$BA514="일",COUNTA(BC514)=1),"휴일","")</f>
        <v>휴일</v>
      </c>
      <c r="BE514" s="6">
        <f>[1]ptemp!$F514</f>
        <v>13</v>
      </c>
      <c r="BF514">
        <f>[1]solar!$E514</f>
        <v>12</v>
      </c>
      <c r="BG514" t="str">
        <f t="shared" ref="BG514:BG577" si="295">IF($BH514&gt;0,"1","0")</f>
        <v>0</v>
      </c>
      <c r="BH514" s="11"/>
      <c r="BI514">
        <f t="shared" ref="BI514:BI577" si="296">WEEKDAY(AA514,2)</f>
        <v>6</v>
      </c>
      <c r="BJ514">
        <f t="shared" ref="BJ514:BJ577" si="297">IF(ISBLANK(BC514),IF(OR(BI514=1,BI514=2,BI514=3,BI514=4,BI514=5),0,IF(BI514=6,1,IF(BI514=7,2))),3)</f>
        <v>1</v>
      </c>
      <c r="BK514">
        <f t="shared" ref="BK514:BK577" si="298">IF(BB514="겨울",4,IF(BB514="가을",3,IF(BB514="여름",2,IF(BB514="봄",1))))</f>
        <v>1</v>
      </c>
      <c r="BL514">
        <f t="shared" ref="BL514:BL577" si="299">MATCH(MIN(AB514:AY514),AB514:AY514,0)</f>
        <v>13</v>
      </c>
      <c r="BM514">
        <f t="shared" ref="BM514:BM577" si="300">MATCH(MAX(AB514:AY514),AB514:AY514,0)</f>
        <v>20</v>
      </c>
      <c r="BN514" s="11">
        <v>25.8</v>
      </c>
      <c r="BO514">
        <f t="shared" si="268"/>
        <v>7</v>
      </c>
      <c r="CH514" t="s">
        <v>81</v>
      </c>
      <c r="CI514">
        <v>11</v>
      </c>
      <c r="CJ514">
        <v>19</v>
      </c>
    </row>
    <row r="515" spans="1:88" ht="15.6">
      <c r="A515" s="2">
        <v>20220529</v>
      </c>
      <c r="B515" s="2">
        <v>611</v>
      </c>
      <c r="C515" s="2">
        <v>583</v>
      </c>
      <c r="D515" s="2">
        <v>561</v>
      </c>
      <c r="E515" s="2">
        <v>539</v>
      </c>
      <c r="F515" s="2">
        <v>538</v>
      </c>
      <c r="G515" s="2">
        <v>542</v>
      </c>
      <c r="H515" s="2">
        <v>522</v>
      </c>
      <c r="I515" s="2">
        <v>505</v>
      </c>
      <c r="J515" s="2">
        <v>517</v>
      </c>
      <c r="K515" s="2">
        <v>507</v>
      </c>
      <c r="L515" s="2">
        <v>577</v>
      </c>
      <c r="M515" s="2">
        <v>604</v>
      </c>
      <c r="N515" s="2">
        <v>633</v>
      </c>
      <c r="O515" s="2">
        <v>612</v>
      </c>
      <c r="P515" s="2">
        <v>620</v>
      </c>
      <c r="Q515" s="2">
        <v>622</v>
      </c>
      <c r="R515" s="2">
        <v>644</v>
      </c>
      <c r="S515" s="2">
        <v>676</v>
      </c>
      <c r="T515" s="2">
        <v>709</v>
      </c>
      <c r="U515" s="2">
        <v>713</v>
      </c>
      <c r="V515" s="2">
        <v>715</v>
      </c>
      <c r="W515" s="2">
        <v>694</v>
      </c>
      <c r="X515" s="2">
        <v>666</v>
      </c>
      <c r="Y515" s="2">
        <v>636</v>
      </c>
      <c r="AA515" s="4">
        <v>44710</v>
      </c>
      <c r="AB515">
        <f t="shared" si="269"/>
        <v>0.8545454545454545</v>
      </c>
      <c r="AC515">
        <f t="shared" si="270"/>
        <v>0.81538461538461537</v>
      </c>
      <c r="AD515">
        <f t="shared" si="271"/>
        <v>0.7846153846153846</v>
      </c>
      <c r="AE515">
        <f t="shared" si="272"/>
        <v>0.75384615384615383</v>
      </c>
      <c r="AF515">
        <f t="shared" si="273"/>
        <v>0.75244755244755246</v>
      </c>
      <c r="AG515">
        <f t="shared" si="274"/>
        <v>0.75804195804195806</v>
      </c>
      <c r="AH515">
        <f t="shared" si="275"/>
        <v>0.73006993006993004</v>
      </c>
      <c r="AI515">
        <f t="shared" si="276"/>
        <v>0.70629370629370625</v>
      </c>
      <c r="AJ515">
        <f t="shared" si="277"/>
        <v>0.72307692307692306</v>
      </c>
      <c r="AK515">
        <f t="shared" si="278"/>
        <v>0.70909090909090911</v>
      </c>
      <c r="AL515">
        <f t="shared" si="279"/>
        <v>0.80699300699300702</v>
      </c>
      <c r="AM515">
        <f t="shared" si="280"/>
        <v>0.84475524475524477</v>
      </c>
      <c r="AN515">
        <f t="shared" si="281"/>
        <v>0.88531468531468527</v>
      </c>
      <c r="AO515">
        <f t="shared" si="282"/>
        <v>0.85594405594405598</v>
      </c>
      <c r="AP515">
        <f t="shared" si="283"/>
        <v>0.86713286713286708</v>
      </c>
      <c r="AQ515">
        <f t="shared" si="284"/>
        <v>0.86993006993006994</v>
      </c>
      <c r="AR515">
        <f t="shared" si="285"/>
        <v>0.90069930069930071</v>
      </c>
      <c r="AS515">
        <f t="shared" si="286"/>
        <v>0.94545454545454544</v>
      </c>
      <c r="AT515">
        <f t="shared" si="287"/>
        <v>0.99160839160839165</v>
      </c>
      <c r="AU515">
        <f t="shared" si="288"/>
        <v>0.99720279720279725</v>
      </c>
      <c r="AV515">
        <f t="shared" si="289"/>
        <v>1</v>
      </c>
      <c r="AW515">
        <f t="shared" si="290"/>
        <v>0.9706293706293706</v>
      </c>
      <c r="AX515">
        <f t="shared" si="291"/>
        <v>0.93146853146853148</v>
      </c>
      <c r="AY515">
        <f t="shared" si="292"/>
        <v>0.8895104895104895</v>
      </c>
      <c r="AZ515">
        <f t="shared" si="293"/>
        <v>0.70629370629370625</v>
      </c>
      <c r="BA515" s="6" t="s">
        <v>40</v>
      </c>
      <c r="BB515" t="str" cm="1">
        <f t="array" ref="BB515">_xlfn.SWITCH(MONTH($AA515),3,"봄",4,"봄",5,"봄",6,"여름",7,"여름",8,"여름",9,"가을",10,"가을",11,"가을",12,"겨울",1,"겨울",2,"겨울")</f>
        <v>봄</v>
      </c>
      <c r="BD515" t="str">
        <f t="shared" si="294"/>
        <v>휴일</v>
      </c>
      <c r="BE515" s="6">
        <f>[1]ptemp!$F515</f>
        <v>13</v>
      </c>
      <c r="BF515">
        <f>[1]solar!$E515</f>
        <v>7</v>
      </c>
      <c r="BG515" t="str">
        <f t="shared" si="295"/>
        <v>0</v>
      </c>
      <c r="BH515" s="11">
        <v>0</v>
      </c>
      <c r="BI515">
        <f t="shared" si="296"/>
        <v>7</v>
      </c>
      <c r="BJ515">
        <f t="shared" si="297"/>
        <v>2</v>
      </c>
      <c r="BK515">
        <f t="shared" si="298"/>
        <v>1</v>
      </c>
      <c r="BL515">
        <f t="shared" si="299"/>
        <v>8</v>
      </c>
      <c r="BM515">
        <f t="shared" si="300"/>
        <v>21</v>
      </c>
      <c r="BN515" s="11">
        <v>25</v>
      </c>
      <c r="BO515">
        <f t="shared" ref="BO515:BO578" si="301">IF(BN515&lt;-0.2,1,IF(BN515&lt;3.8,2,IF(BN515&lt;7.3,3,IF(BN515&lt;10.8,4,IF(BN515&lt;14.2,5,IF(BN515&lt;22.6,6,IF(BN515&lt;27.2,7,IF(BN515&lt;29.9,8,IF(BN515&lt;32.9,9,10)))))))))</f>
        <v>7</v>
      </c>
      <c r="CH515" t="s">
        <v>81</v>
      </c>
      <c r="CI515">
        <v>4</v>
      </c>
      <c r="CJ515">
        <v>19</v>
      </c>
    </row>
    <row r="516" spans="1:88" ht="15.6">
      <c r="A516" s="2">
        <v>20220530</v>
      </c>
      <c r="B516" s="2">
        <v>594</v>
      </c>
      <c r="C516" s="2">
        <v>564</v>
      </c>
      <c r="D516" s="2">
        <v>545</v>
      </c>
      <c r="E516" s="2">
        <v>534</v>
      </c>
      <c r="F516" s="2">
        <v>531</v>
      </c>
      <c r="G516" s="2">
        <v>542</v>
      </c>
      <c r="H516" s="2">
        <v>561</v>
      </c>
      <c r="I516" s="2">
        <v>605</v>
      </c>
      <c r="J516" s="2">
        <v>659</v>
      </c>
      <c r="K516" s="2">
        <v>683</v>
      </c>
      <c r="L516" s="2">
        <v>664</v>
      </c>
      <c r="M516" s="2">
        <v>656</v>
      </c>
      <c r="N516" s="2">
        <v>625</v>
      </c>
      <c r="O516" s="2">
        <v>593</v>
      </c>
      <c r="P516" s="2">
        <v>605</v>
      </c>
      <c r="Q516" s="2">
        <v>632</v>
      </c>
      <c r="R516" s="2">
        <v>711</v>
      </c>
      <c r="S516" s="2">
        <v>720</v>
      </c>
      <c r="T516" s="2">
        <v>722</v>
      </c>
      <c r="U516" s="2">
        <v>740</v>
      </c>
      <c r="V516" s="2">
        <v>729</v>
      </c>
      <c r="W516" s="2">
        <v>701</v>
      </c>
      <c r="X516" s="2">
        <v>673</v>
      </c>
      <c r="Y516" s="2">
        <v>642</v>
      </c>
      <c r="AA516" s="4">
        <v>44711</v>
      </c>
      <c r="AB516">
        <f t="shared" si="269"/>
        <v>0.80270270270270272</v>
      </c>
      <c r="AC516">
        <f t="shared" si="270"/>
        <v>0.76216216216216215</v>
      </c>
      <c r="AD516">
        <f t="shared" si="271"/>
        <v>0.73648648648648651</v>
      </c>
      <c r="AE516">
        <f t="shared" si="272"/>
        <v>0.72162162162162158</v>
      </c>
      <c r="AF516">
        <f t="shared" si="273"/>
        <v>0.71756756756756757</v>
      </c>
      <c r="AG516">
        <f t="shared" si="274"/>
        <v>0.73243243243243239</v>
      </c>
      <c r="AH516">
        <f t="shared" si="275"/>
        <v>0.75810810810810814</v>
      </c>
      <c r="AI516">
        <f t="shared" si="276"/>
        <v>0.81756756756756754</v>
      </c>
      <c r="AJ516">
        <f t="shared" si="277"/>
        <v>0.89054054054054055</v>
      </c>
      <c r="AK516">
        <f t="shared" si="278"/>
        <v>0.92297297297297298</v>
      </c>
      <c r="AL516">
        <f t="shared" si="279"/>
        <v>0.89729729729729735</v>
      </c>
      <c r="AM516">
        <f t="shared" si="280"/>
        <v>0.88648648648648654</v>
      </c>
      <c r="AN516">
        <f t="shared" si="281"/>
        <v>0.84459459459459463</v>
      </c>
      <c r="AO516">
        <f t="shared" si="282"/>
        <v>0.80135135135135138</v>
      </c>
      <c r="AP516">
        <f t="shared" si="283"/>
        <v>0.81756756756756754</v>
      </c>
      <c r="AQ516">
        <f t="shared" si="284"/>
        <v>0.8540540540540541</v>
      </c>
      <c r="AR516">
        <f t="shared" si="285"/>
        <v>0.96081081081081077</v>
      </c>
      <c r="AS516">
        <f t="shared" si="286"/>
        <v>0.97297297297297303</v>
      </c>
      <c r="AT516">
        <f t="shared" si="287"/>
        <v>0.9756756756756757</v>
      </c>
      <c r="AU516">
        <f t="shared" si="288"/>
        <v>1</v>
      </c>
      <c r="AV516">
        <f t="shared" si="289"/>
        <v>0.98513513513513518</v>
      </c>
      <c r="AW516">
        <f t="shared" si="290"/>
        <v>0.94729729729729728</v>
      </c>
      <c r="AX516">
        <f t="shared" si="291"/>
        <v>0.9094594594594595</v>
      </c>
      <c r="AY516">
        <f t="shared" si="292"/>
        <v>0.86756756756756759</v>
      </c>
      <c r="AZ516">
        <f t="shared" si="293"/>
        <v>0.71756756756756757</v>
      </c>
      <c r="BA516" s="8" t="s">
        <v>34</v>
      </c>
      <c r="BB516" t="str" cm="1">
        <f t="array" ref="BB516">_xlfn.SWITCH(MONTH($AA516),3,"봄",4,"봄",5,"봄",6,"여름",7,"여름",8,"여름",9,"가을",10,"가을",11,"가을",12,"겨울",1,"겨울",2,"겨울")</f>
        <v>봄</v>
      </c>
      <c r="BD516" t="str">
        <f t="shared" si="294"/>
        <v/>
      </c>
      <c r="BE516" s="6">
        <f>[1]ptemp!$F516</f>
        <v>13</v>
      </c>
      <c r="BF516">
        <f>[1]solar!$E516</f>
        <v>7</v>
      </c>
      <c r="BG516" t="str">
        <f t="shared" si="295"/>
        <v>0</v>
      </c>
      <c r="BH516" s="11"/>
      <c r="BI516">
        <f t="shared" si="296"/>
        <v>1</v>
      </c>
      <c r="BJ516">
        <f t="shared" si="297"/>
        <v>0</v>
      </c>
      <c r="BK516">
        <f t="shared" si="298"/>
        <v>1</v>
      </c>
      <c r="BL516">
        <f t="shared" si="299"/>
        <v>5</v>
      </c>
      <c r="BM516">
        <f t="shared" si="300"/>
        <v>20</v>
      </c>
      <c r="BN516" s="11">
        <v>25.3</v>
      </c>
      <c r="BO516">
        <f t="shared" si="301"/>
        <v>7</v>
      </c>
      <c r="CH516" t="s">
        <v>81</v>
      </c>
      <c r="CI516">
        <v>4</v>
      </c>
      <c r="CJ516">
        <v>18</v>
      </c>
    </row>
    <row r="517" spans="1:88" ht="15.6">
      <c r="A517" s="2">
        <v>20220531</v>
      </c>
      <c r="B517" s="2">
        <v>597</v>
      </c>
      <c r="C517" s="2">
        <v>566</v>
      </c>
      <c r="D517" s="2">
        <v>551</v>
      </c>
      <c r="E517" s="2">
        <v>546</v>
      </c>
      <c r="F517" s="2">
        <v>545</v>
      </c>
      <c r="G517" s="2">
        <v>555</v>
      </c>
      <c r="H517" s="2">
        <v>550</v>
      </c>
      <c r="I517" s="2">
        <v>521</v>
      </c>
      <c r="J517" s="2">
        <v>522</v>
      </c>
      <c r="K517" s="2">
        <v>514</v>
      </c>
      <c r="L517" s="2">
        <v>548</v>
      </c>
      <c r="M517" s="2">
        <v>516</v>
      </c>
      <c r="N517" s="2">
        <v>512</v>
      </c>
      <c r="O517" s="2">
        <v>508</v>
      </c>
      <c r="P517" s="2">
        <v>581</v>
      </c>
      <c r="Q517" s="2">
        <v>585</v>
      </c>
      <c r="R517" s="2">
        <v>674</v>
      </c>
      <c r="S517" s="2">
        <v>716</v>
      </c>
      <c r="T517" s="2">
        <v>721</v>
      </c>
      <c r="U517" s="2">
        <v>734</v>
      </c>
      <c r="V517" s="2">
        <v>731</v>
      </c>
      <c r="W517" s="2">
        <v>711</v>
      </c>
      <c r="X517" s="2">
        <v>685</v>
      </c>
      <c r="Y517" s="2">
        <v>654</v>
      </c>
      <c r="AA517" s="4">
        <v>44712</v>
      </c>
      <c r="AB517">
        <f t="shared" si="269"/>
        <v>0.81335149863760214</v>
      </c>
      <c r="AC517">
        <f t="shared" si="270"/>
        <v>0.77111716621253401</v>
      </c>
      <c r="AD517">
        <f t="shared" si="271"/>
        <v>0.75068119891008178</v>
      </c>
      <c r="AE517">
        <f t="shared" si="272"/>
        <v>0.7438692098092643</v>
      </c>
      <c r="AF517">
        <f t="shared" si="273"/>
        <v>0.74250681198910085</v>
      </c>
      <c r="AG517">
        <f t="shared" si="274"/>
        <v>0.7561307901907357</v>
      </c>
      <c r="AH517">
        <f t="shared" si="275"/>
        <v>0.74931880108991822</v>
      </c>
      <c r="AI517">
        <f t="shared" si="276"/>
        <v>0.7098092643051771</v>
      </c>
      <c r="AJ517">
        <f t="shared" si="277"/>
        <v>0.71117166212534055</v>
      </c>
      <c r="AK517">
        <f t="shared" si="278"/>
        <v>0.70027247956403271</v>
      </c>
      <c r="AL517">
        <f t="shared" si="279"/>
        <v>0.74659400544959131</v>
      </c>
      <c r="AM517">
        <f t="shared" si="280"/>
        <v>0.70299727520435973</v>
      </c>
      <c r="AN517">
        <f t="shared" si="281"/>
        <v>0.6975476839237057</v>
      </c>
      <c r="AO517">
        <f t="shared" si="282"/>
        <v>0.69209809264305178</v>
      </c>
      <c r="AP517">
        <f t="shared" si="283"/>
        <v>0.79155313351498635</v>
      </c>
      <c r="AQ517">
        <f t="shared" si="284"/>
        <v>0.79700272479564027</v>
      </c>
      <c r="AR517">
        <f t="shared" si="285"/>
        <v>0.91825613079019075</v>
      </c>
      <c r="AS517">
        <f t="shared" si="286"/>
        <v>0.97547683923705719</v>
      </c>
      <c r="AT517">
        <f t="shared" si="287"/>
        <v>0.98228882833787468</v>
      </c>
      <c r="AU517">
        <f t="shared" si="288"/>
        <v>1</v>
      </c>
      <c r="AV517">
        <f t="shared" si="289"/>
        <v>0.99591280653950953</v>
      </c>
      <c r="AW517">
        <f t="shared" si="290"/>
        <v>0.96866485013623982</v>
      </c>
      <c r="AX517">
        <f t="shared" si="291"/>
        <v>0.93324250681198906</v>
      </c>
      <c r="AY517">
        <f t="shared" si="292"/>
        <v>0.89100817438692093</v>
      </c>
      <c r="AZ517">
        <f t="shared" si="293"/>
        <v>0.69209809264305178</v>
      </c>
      <c r="BA517" s="9" t="s">
        <v>35</v>
      </c>
      <c r="BB517" t="str" cm="1">
        <f t="array" ref="BB517">_xlfn.SWITCH(MONTH($AA517),3,"봄",4,"봄",5,"봄",6,"여름",7,"여름",8,"여름",9,"가을",10,"가을",11,"가을",12,"겨울",1,"겨울",2,"겨울")</f>
        <v>봄</v>
      </c>
      <c r="BD517" t="str">
        <f t="shared" si="294"/>
        <v/>
      </c>
      <c r="BE517" s="6">
        <f>[1]ptemp!$F517</f>
        <v>13</v>
      </c>
      <c r="BF517">
        <f>[1]solar!$E517</f>
        <v>16</v>
      </c>
      <c r="BG517" t="str">
        <f t="shared" si="295"/>
        <v>0</v>
      </c>
      <c r="BH517" s="11"/>
      <c r="BI517">
        <f t="shared" si="296"/>
        <v>2</v>
      </c>
      <c r="BJ517">
        <f t="shared" si="297"/>
        <v>0</v>
      </c>
      <c r="BK517">
        <f t="shared" si="298"/>
        <v>1</v>
      </c>
      <c r="BL517">
        <f t="shared" si="299"/>
        <v>14</v>
      </c>
      <c r="BM517">
        <f t="shared" si="300"/>
        <v>20</v>
      </c>
      <c r="BN517" s="11">
        <v>25.1</v>
      </c>
      <c r="BO517">
        <f t="shared" si="301"/>
        <v>7</v>
      </c>
      <c r="CH517" t="s">
        <v>81</v>
      </c>
      <c r="CI517">
        <v>5</v>
      </c>
      <c r="CJ517">
        <v>19</v>
      </c>
    </row>
    <row r="518" spans="1:88" ht="15.6">
      <c r="A518" s="2">
        <v>20220601</v>
      </c>
      <c r="B518" s="2">
        <v>610</v>
      </c>
      <c r="C518" s="2">
        <v>580</v>
      </c>
      <c r="D518" s="2">
        <v>561</v>
      </c>
      <c r="E518" s="2">
        <v>548</v>
      </c>
      <c r="F518" s="2">
        <v>545</v>
      </c>
      <c r="G518" s="2">
        <v>547</v>
      </c>
      <c r="H518" s="2">
        <v>547</v>
      </c>
      <c r="I518" s="2">
        <v>558</v>
      </c>
      <c r="J518" s="2">
        <v>541</v>
      </c>
      <c r="K518" s="2">
        <v>475</v>
      </c>
      <c r="L518" s="2">
        <v>488</v>
      </c>
      <c r="M518" s="2">
        <v>431</v>
      </c>
      <c r="N518" s="2">
        <v>435</v>
      </c>
      <c r="O518" s="2">
        <v>477</v>
      </c>
      <c r="P518" s="2">
        <v>486</v>
      </c>
      <c r="Q518" s="2">
        <v>549</v>
      </c>
      <c r="R518" s="2">
        <v>635</v>
      </c>
      <c r="S518" s="2">
        <v>681</v>
      </c>
      <c r="T518" s="2">
        <v>704</v>
      </c>
      <c r="U518" s="2">
        <v>712</v>
      </c>
      <c r="V518" s="2">
        <v>714</v>
      </c>
      <c r="W518" s="2">
        <v>695</v>
      </c>
      <c r="X518" s="2">
        <v>674</v>
      </c>
      <c r="Y518" s="2">
        <v>644</v>
      </c>
      <c r="AA518" s="4">
        <v>44713</v>
      </c>
      <c r="AB518">
        <f t="shared" si="269"/>
        <v>0.85434173669467783</v>
      </c>
      <c r="AC518">
        <f t="shared" si="270"/>
        <v>0.8123249299719888</v>
      </c>
      <c r="AD518">
        <f t="shared" si="271"/>
        <v>0.7857142857142857</v>
      </c>
      <c r="AE518">
        <f t="shared" si="272"/>
        <v>0.7675070028011205</v>
      </c>
      <c r="AF518">
        <f t="shared" si="273"/>
        <v>0.76330532212885149</v>
      </c>
      <c r="AG518">
        <f t="shared" si="274"/>
        <v>0.76610644257703087</v>
      </c>
      <c r="AH518">
        <f t="shared" si="275"/>
        <v>0.76610644257703087</v>
      </c>
      <c r="AI518">
        <f t="shared" si="276"/>
        <v>0.78151260504201681</v>
      </c>
      <c r="AJ518">
        <f t="shared" si="277"/>
        <v>0.75770308123249297</v>
      </c>
      <c r="AK518">
        <f t="shared" si="278"/>
        <v>0.665266106442577</v>
      </c>
      <c r="AL518">
        <f t="shared" si="279"/>
        <v>0.68347338935574231</v>
      </c>
      <c r="AM518">
        <f t="shared" si="280"/>
        <v>0.60364145658263302</v>
      </c>
      <c r="AN518">
        <f t="shared" si="281"/>
        <v>0.60924369747899154</v>
      </c>
      <c r="AO518">
        <f t="shared" si="282"/>
        <v>0.66806722689075626</v>
      </c>
      <c r="AP518">
        <f t="shared" si="283"/>
        <v>0.68067226890756305</v>
      </c>
      <c r="AQ518">
        <f t="shared" si="284"/>
        <v>0.76890756302521013</v>
      </c>
      <c r="AR518">
        <f t="shared" si="285"/>
        <v>0.88935574229691872</v>
      </c>
      <c r="AS518">
        <f t="shared" si="286"/>
        <v>0.95378151260504207</v>
      </c>
      <c r="AT518">
        <f t="shared" si="287"/>
        <v>0.98599439775910369</v>
      </c>
      <c r="AU518">
        <f t="shared" si="288"/>
        <v>0.99719887955182074</v>
      </c>
      <c r="AV518">
        <f t="shared" si="289"/>
        <v>1</v>
      </c>
      <c r="AW518">
        <f t="shared" si="290"/>
        <v>0.9733893557422969</v>
      </c>
      <c r="AX518">
        <f t="shared" si="291"/>
        <v>0.94397759103641454</v>
      </c>
      <c r="AY518">
        <f t="shared" si="292"/>
        <v>0.90196078431372551</v>
      </c>
      <c r="AZ518">
        <f t="shared" si="293"/>
        <v>0.60364145658263302</v>
      </c>
      <c r="BA518" s="6" t="s">
        <v>36</v>
      </c>
      <c r="BB518" t="str" cm="1">
        <f t="array" ref="BB518">_xlfn.SWITCH(MONTH($AA518),3,"봄",4,"봄",5,"봄",6,"여름",7,"여름",8,"여름",9,"가을",10,"가을",11,"가을",12,"겨울",1,"겨울",2,"겨울")</f>
        <v>여름</v>
      </c>
      <c r="BC518" s="10" t="s">
        <v>54</v>
      </c>
      <c r="BD518" t="str">
        <f t="shared" si="294"/>
        <v>휴일</v>
      </c>
      <c r="BE518" s="6">
        <f>[1]ptemp!$F518</f>
        <v>13</v>
      </c>
      <c r="BF518">
        <f>[1]solar!$E518</f>
        <v>15</v>
      </c>
      <c r="BG518" t="str">
        <f t="shared" si="295"/>
        <v>0</v>
      </c>
      <c r="BH518" s="11"/>
      <c r="BI518">
        <f t="shared" si="296"/>
        <v>3</v>
      </c>
      <c r="BJ518">
        <f t="shared" si="297"/>
        <v>3</v>
      </c>
      <c r="BK518">
        <f t="shared" si="298"/>
        <v>2</v>
      </c>
      <c r="BL518">
        <f t="shared" si="299"/>
        <v>12</v>
      </c>
      <c r="BM518">
        <f t="shared" si="300"/>
        <v>21</v>
      </c>
      <c r="BN518" s="11">
        <v>26.3</v>
      </c>
      <c r="BO518">
        <f t="shared" si="301"/>
        <v>7</v>
      </c>
      <c r="CH518" t="s">
        <v>81</v>
      </c>
      <c r="CI518">
        <v>4</v>
      </c>
      <c r="CJ518">
        <v>18</v>
      </c>
    </row>
    <row r="519" spans="1:88" ht="15.6">
      <c r="A519" s="2">
        <v>20220602</v>
      </c>
      <c r="B519" s="2">
        <v>600</v>
      </c>
      <c r="C519" s="2">
        <v>566</v>
      </c>
      <c r="D519" s="2">
        <v>549</v>
      </c>
      <c r="E519" s="2">
        <v>534</v>
      </c>
      <c r="F519" s="2">
        <v>529</v>
      </c>
      <c r="G519" s="2">
        <v>538</v>
      </c>
      <c r="H519" s="2">
        <v>545</v>
      </c>
      <c r="I519" s="2">
        <v>552</v>
      </c>
      <c r="J519" s="2">
        <v>557</v>
      </c>
      <c r="K519" s="2">
        <v>542</v>
      </c>
      <c r="L519" s="2">
        <v>534</v>
      </c>
      <c r="M519" s="2">
        <v>532</v>
      </c>
      <c r="N519" s="2">
        <v>543</v>
      </c>
      <c r="O519" s="2">
        <v>585</v>
      </c>
      <c r="P519" s="2">
        <v>632</v>
      </c>
      <c r="Q519" s="2">
        <v>637</v>
      </c>
      <c r="R519" s="2">
        <v>690</v>
      </c>
      <c r="S519" s="2">
        <v>740</v>
      </c>
      <c r="T519" s="2">
        <v>747</v>
      </c>
      <c r="U519" s="2">
        <v>757</v>
      </c>
      <c r="V519" s="2">
        <v>754</v>
      </c>
      <c r="W519" s="2">
        <v>729</v>
      </c>
      <c r="X519" s="2">
        <v>698</v>
      </c>
      <c r="Y519" s="2">
        <v>663</v>
      </c>
      <c r="AA519" s="4">
        <v>44714</v>
      </c>
      <c r="AB519">
        <f t="shared" si="269"/>
        <v>0.79260237780713338</v>
      </c>
      <c r="AC519">
        <f t="shared" si="270"/>
        <v>0.74768824306472914</v>
      </c>
      <c r="AD519">
        <f t="shared" si="271"/>
        <v>0.72523117569352713</v>
      </c>
      <c r="AE519">
        <f t="shared" si="272"/>
        <v>0.70541611624834877</v>
      </c>
      <c r="AF519">
        <f t="shared" si="273"/>
        <v>0.69881109643328931</v>
      </c>
      <c r="AG519">
        <f t="shared" si="274"/>
        <v>0.71070013210039629</v>
      </c>
      <c r="AH519">
        <f t="shared" si="275"/>
        <v>0.7199471598414795</v>
      </c>
      <c r="AI519">
        <f t="shared" si="276"/>
        <v>0.72919418758256271</v>
      </c>
      <c r="AJ519">
        <f t="shared" si="277"/>
        <v>0.73579920739762217</v>
      </c>
      <c r="AK519">
        <f t="shared" si="278"/>
        <v>0.71598414795244381</v>
      </c>
      <c r="AL519">
        <f t="shared" si="279"/>
        <v>0.70541611624834877</v>
      </c>
      <c r="AM519">
        <f t="shared" si="280"/>
        <v>0.70277410832232501</v>
      </c>
      <c r="AN519">
        <f t="shared" si="281"/>
        <v>0.71730515191545574</v>
      </c>
      <c r="AO519">
        <f t="shared" si="282"/>
        <v>0.77278731836195513</v>
      </c>
      <c r="AP519">
        <f t="shared" si="283"/>
        <v>0.83487450462351387</v>
      </c>
      <c r="AQ519">
        <f t="shared" si="284"/>
        <v>0.84147952443857332</v>
      </c>
      <c r="AR519">
        <f t="shared" si="285"/>
        <v>0.91149273447820345</v>
      </c>
      <c r="AS519">
        <f t="shared" si="286"/>
        <v>0.97754293262879788</v>
      </c>
      <c r="AT519">
        <f t="shared" si="287"/>
        <v>0.98678996036988109</v>
      </c>
      <c r="AU519">
        <f t="shared" si="288"/>
        <v>1</v>
      </c>
      <c r="AV519">
        <f t="shared" si="289"/>
        <v>0.99603698811096431</v>
      </c>
      <c r="AW519">
        <f t="shared" si="290"/>
        <v>0.96301188903566715</v>
      </c>
      <c r="AX519">
        <f t="shared" si="291"/>
        <v>0.9220607661822986</v>
      </c>
      <c r="AY519">
        <f t="shared" si="292"/>
        <v>0.87582562747688242</v>
      </c>
      <c r="AZ519">
        <f t="shared" si="293"/>
        <v>0.69881109643328931</v>
      </c>
      <c r="BA519" s="8" t="s">
        <v>37</v>
      </c>
      <c r="BB519" t="str" cm="1">
        <f t="array" ref="BB519">_xlfn.SWITCH(MONTH($AA519),3,"봄",4,"봄",5,"봄",6,"여름",7,"여름",8,"여름",9,"가을",10,"가을",11,"가을",12,"겨울",1,"겨울",2,"겨울")</f>
        <v>여름</v>
      </c>
      <c r="BD519" t="str">
        <f t="shared" si="294"/>
        <v/>
      </c>
      <c r="BE519" s="6">
        <f>[1]ptemp!$F519</f>
        <v>13</v>
      </c>
      <c r="BF519">
        <f>[1]solar!$E519</f>
        <v>15</v>
      </c>
      <c r="BG519" t="str">
        <f t="shared" si="295"/>
        <v>0</v>
      </c>
      <c r="BH519" s="11"/>
      <c r="BI519">
        <f t="shared" si="296"/>
        <v>4</v>
      </c>
      <c r="BJ519">
        <f t="shared" si="297"/>
        <v>0</v>
      </c>
      <c r="BK519">
        <f t="shared" si="298"/>
        <v>2</v>
      </c>
      <c r="BL519">
        <f t="shared" si="299"/>
        <v>5</v>
      </c>
      <c r="BM519">
        <f t="shared" si="300"/>
        <v>20</v>
      </c>
      <c r="BN519" s="11">
        <v>27.2</v>
      </c>
      <c r="BO519">
        <f t="shared" si="301"/>
        <v>8</v>
      </c>
      <c r="CH519" t="s">
        <v>81</v>
      </c>
      <c r="CI519">
        <v>4</v>
      </c>
      <c r="CJ519">
        <v>18</v>
      </c>
    </row>
    <row r="520" spans="1:88" ht="15.6">
      <c r="A520" s="2">
        <v>20220603</v>
      </c>
      <c r="B520" s="2">
        <v>618</v>
      </c>
      <c r="C520" s="2">
        <v>587</v>
      </c>
      <c r="D520" s="2">
        <v>567</v>
      </c>
      <c r="E520" s="2">
        <v>553</v>
      </c>
      <c r="F520" s="2">
        <v>550</v>
      </c>
      <c r="G520" s="2">
        <v>550</v>
      </c>
      <c r="H520" s="2">
        <v>541</v>
      </c>
      <c r="I520" s="2">
        <v>553</v>
      </c>
      <c r="J520" s="2">
        <v>563</v>
      </c>
      <c r="K520" s="2">
        <v>548</v>
      </c>
      <c r="L520" s="2">
        <v>541</v>
      </c>
      <c r="M520" s="2">
        <v>537</v>
      </c>
      <c r="N520" s="2">
        <v>532</v>
      </c>
      <c r="O520" s="2">
        <v>562</v>
      </c>
      <c r="P520" s="2">
        <v>590</v>
      </c>
      <c r="Q520" s="2">
        <v>632</v>
      </c>
      <c r="R520" s="2">
        <v>715</v>
      </c>
      <c r="S520" s="2">
        <v>739</v>
      </c>
      <c r="T520" s="2">
        <v>749</v>
      </c>
      <c r="U520" s="2">
        <v>762</v>
      </c>
      <c r="V520" s="2">
        <v>756</v>
      </c>
      <c r="W520" s="2">
        <v>729</v>
      </c>
      <c r="X520" s="2">
        <v>696</v>
      </c>
      <c r="Y520" s="2">
        <v>661</v>
      </c>
      <c r="AA520" s="4">
        <v>44715</v>
      </c>
      <c r="AB520">
        <f t="shared" si="269"/>
        <v>0.8110236220472441</v>
      </c>
      <c r="AC520">
        <f t="shared" si="270"/>
        <v>0.7703412073490814</v>
      </c>
      <c r="AD520">
        <f t="shared" si="271"/>
        <v>0.74409448818897639</v>
      </c>
      <c r="AE520">
        <f t="shared" si="272"/>
        <v>0.72572178477690286</v>
      </c>
      <c r="AF520">
        <f t="shared" si="273"/>
        <v>0.72178477690288712</v>
      </c>
      <c r="AG520">
        <f t="shared" si="274"/>
        <v>0.72178477690288712</v>
      </c>
      <c r="AH520">
        <f t="shared" si="275"/>
        <v>0.70997375328083989</v>
      </c>
      <c r="AI520">
        <f t="shared" si="276"/>
        <v>0.72572178477690286</v>
      </c>
      <c r="AJ520">
        <f t="shared" si="277"/>
        <v>0.73884514435695536</v>
      </c>
      <c r="AK520">
        <f t="shared" si="278"/>
        <v>0.71916010498687666</v>
      </c>
      <c r="AL520">
        <f t="shared" si="279"/>
        <v>0.70997375328083989</v>
      </c>
      <c r="AM520">
        <f t="shared" si="280"/>
        <v>0.70472440944881887</v>
      </c>
      <c r="AN520">
        <f t="shared" si="281"/>
        <v>0.69816272965879267</v>
      </c>
      <c r="AO520">
        <f t="shared" si="282"/>
        <v>0.73753280839895008</v>
      </c>
      <c r="AP520">
        <f t="shared" si="283"/>
        <v>0.77427821522309714</v>
      </c>
      <c r="AQ520">
        <f t="shared" si="284"/>
        <v>0.82939632545931763</v>
      </c>
      <c r="AR520">
        <f t="shared" si="285"/>
        <v>0.93832020997375332</v>
      </c>
      <c r="AS520">
        <f t="shared" si="286"/>
        <v>0.96981627296587924</v>
      </c>
      <c r="AT520">
        <f t="shared" si="287"/>
        <v>0.98293963254593175</v>
      </c>
      <c r="AU520">
        <f t="shared" si="288"/>
        <v>1</v>
      </c>
      <c r="AV520">
        <f t="shared" si="289"/>
        <v>0.99212598425196852</v>
      </c>
      <c r="AW520">
        <f t="shared" si="290"/>
        <v>0.95669291338582674</v>
      </c>
      <c r="AX520">
        <f t="shared" si="291"/>
        <v>0.91338582677165359</v>
      </c>
      <c r="AY520">
        <f t="shared" si="292"/>
        <v>0.86745406824146987</v>
      </c>
      <c r="AZ520">
        <f t="shared" si="293"/>
        <v>0.69816272965879267</v>
      </c>
      <c r="BA520" s="9" t="s">
        <v>38</v>
      </c>
      <c r="BB520" t="str" cm="1">
        <f t="array" ref="BB520">_xlfn.SWITCH(MONTH($AA520),3,"봄",4,"봄",5,"봄",6,"여름",7,"여름",8,"여름",9,"가을",10,"가을",11,"가을",12,"겨울",1,"겨울",2,"겨울")</f>
        <v>여름</v>
      </c>
      <c r="BD520" t="str">
        <f t="shared" si="294"/>
        <v/>
      </c>
      <c r="BE520" s="6">
        <f>[1]ptemp!$F520</f>
        <v>13</v>
      </c>
      <c r="BF520">
        <f>[1]solar!$E520</f>
        <v>16</v>
      </c>
      <c r="BG520" t="str">
        <f t="shared" si="295"/>
        <v>0</v>
      </c>
      <c r="BH520" s="11"/>
      <c r="BI520">
        <f t="shared" si="296"/>
        <v>5</v>
      </c>
      <c r="BJ520">
        <f t="shared" si="297"/>
        <v>0</v>
      </c>
      <c r="BK520">
        <f t="shared" si="298"/>
        <v>2</v>
      </c>
      <c r="BL520">
        <f t="shared" si="299"/>
        <v>13</v>
      </c>
      <c r="BM520">
        <f t="shared" si="300"/>
        <v>20</v>
      </c>
      <c r="BN520" s="11">
        <v>25.2</v>
      </c>
      <c r="BO520">
        <f t="shared" si="301"/>
        <v>7</v>
      </c>
      <c r="CH520" t="s">
        <v>81</v>
      </c>
      <c r="CI520">
        <v>13</v>
      </c>
      <c r="CJ520">
        <v>20</v>
      </c>
    </row>
    <row r="521" spans="1:88" ht="15.6">
      <c r="A521" s="2">
        <v>20220604</v>
      </c>
      <c r="B521" s="2">
        <v>612</v>
      </c>
      <c r="C521" s="2">
        <v>575</v>
      </c>
      <c r="D521" s="2">
        <v>552</v>
      </c>
      <c r="E521" s="2">
        <v>541</v>
      </c>
      <c r="F521" s="2">
        <v>541</v>
      </c>
      <c r="G521" s="2">
        <v>546</v>
      </c>
      <c r="H521" s="2">
        <v>543</v>
      </c>
      <c r="I521" s="2">
        <v>532</v>
      </c>
      <c r="J521" s="2">
        <v>545</v>
      </c>
      <c r="K521" s="2">
        <v>552</v>
      </c>
      <c r="L521" s="2">
        <v>562</v>
      </c>
      <c r="M521" s="2">
        <v>527</v>
      </c>
      <c r="N521" s="2">
        <v>568</v>
      </c>
      <c r="O521" s="2">
        <v>595</v>
      </c>
      <c r="P521" s="2">
        <v>613</v>
      </c>
      <c r="Q521" s="2">
        <v>651</v>
      </c>
      <c r="R521" s="2">
        <v>646</v>
      </c>
      <c r="S521" s="2">
        <v>690</v>
      </c>
      <c r="T521" s="2">
        <v>721</v>
      </c>
      <c r="U521" s="2">
        <v>722</v>
      </c>
      <c r="V521" s="2">
        <v>725</v>
      </c>
      <c r="W521" s="2">
        <v>701</v>
      </c>
      <c r="X521" s="2">
        <v>673</v>
      </c>
      <c r="Y521" s="2">
        <v>640</v>
      </c>
      <c r="AA521" s="4">
        <v>44716</v>
      </c>
      <c r="AB521">
        <f t="shared" si="269"/>
        <v>0.84413793103448276</v>
      </c>
      <c r="AC521">
        <f t="shared" si="270"/>
        <v>0.7931034482758621</v>
      </c>
      <c r="AD521">
        <f t="shared" si="271"/>
        <v>0.76137931034482753</v>
      </c>
      <c r="AE521">
        <f t="shared" si="272"/>
        <v>0.74620689655172412</v>
      </c>
      <c r="AF521">
        <f t="shared" si="273"/>
        <v>0.74620689655172412</v>
      </c>
      <c r="AG521">
        <f t="shared" si="274"/>
        <v>0.75310344827586206</v>
      </c>
      <c r="AH521">
        <f t="shared" si="275"/>
        <v>0.74896551724137927</v>
      </c>
      <c r="AI521">
        <f t="shared" si="276"/>
        <v>0.73379310344827586</v>
      </c>
      <c r="AJ521">
        <f t="shared" si="277"/>
        <v>0.75172413793103443</v>
      </c>
      <c r="AK521">
        <f t="shared" si="278"/>
        <v>0.76137931034482753</v>
      </c>
      <c r="AL521">
        <f t="shared" si="279"/>
        <v>0.77517241379310342</v>
      </c>
      <c r="AM521">
        <f t="shared" si="280"/>
        <v>0.72689655172413792</v>
      </c>
      <c r="AN521">
        <f t="shared" si="281"/>
        <v>0.783448275862069</v>
      </c>
      <c r="AO521">
        <f t="shared" si="282"/>
        <v>0.82068965517241377</v>
      </c>
      <c r="AP521">
        <f t="shared" si="283"/>
        <v>0.84551724137931039</v>
      </c>
      <c r="AQ521">
        <f t="shared" si="284"/>
        <v>0.89793103448275857</v>
      </c>
      <c r="AR521">
        <f t="shared" si="285"/>
        <v>0.89103448275862074</v>
      </c>
      <c r="AS521">
        <f t="shared" si="286"/>
        <v>0.9517241379310345</v>
      </c>
      <c r="AT521">
        <f t="shared" si="287"/>
        <v>0.99448275862068969</v>
      </c>
      <c r="AU521">
        <f t="shared" si="288"/>
        <v>0.99586206896551721</v>
      </c>
      <c r="AV521">
        <f t="shared" si="289"/>
        <v>1</v>
      </c>
      <c r="AW521">
        <f t="shared" si="290"/>
        <v>0.96689655172413791</v>
      </c>
      <c r="AX521">
        <f t="shared" si="291"/>
        <v>0.92827586206896551</v>
      </c>
      <c r="AY521">
        <f t="shared" si="292"/>
        <v>0.88275862068965516</v>
      </c>
      <c r="AZ521">
        <f t="shared" si="293"/>
        <v>0.72689655172413792</v>
      </c>
      <c r="BA521" s="6" t="s">
        <v>39</v>
      </c>
      <c r="BB521" t="str" cm="1">
        <f t="array" ref="BB521">_xlfn.SWITCH(MONTH($AA521),3,"봄",4,"봄",5,"봄",6,"여름",7,"여름",8,"여름",9,"가을",10,"가을",11,"가을",12,"겨울",1,"겨울",2,"겨울")</f>
        <v>여름</v>
      </c>
      <c r="BD521" t="str">
        <f t="shared" si="294"/>
        <v>휴일</v>
      </c>
      <c r="BE521" s="6">
        <f>[1]ptemp!$F521</f>
        <v>13</v>
      </c>
      <c r="BF521">
        <f>[1]solar!$E521</f>
        <v>13</v>
      </c>
      <c r="BG521" t="str">
        <f t="shared" si="295"/>
        <v>0</v>
      </c>
      <c r="BH521" s="11"/>
      <c r="BI521">
        <f t="shared" si="296"/>
        <v>6</v>
      </c>
      <c r="BJ521">
        <f t="shared" si="297"/>
        <v>1</v>
      </c>
      <c r="BK521">
        <f t="shared" si="298"/>
        <v>2</v>
      </c>
      <c r="BL521">
        <f t="shared" si="299"/>
        <v>12</v>
      </c>
      <c r="BM521">
        <f t="shared" si="300"/>
        <v>21</v>
      </c>
      <c r="BN521" s="11">
        <v>27.2</v>
      </c>
      <c r="BO521">
        <f t="shared" si="301"/>
        <v>8</v>
      </c>
      <c r="CH521" t="s">
        <v>81</v>
      </c>
      <c r="CI521">
        <v>14</v>
      </c>
      <c r="CJ521">
        <v>19</v>
      </c>
    </row>
    <row r="522" spans="1:88" ht="15.6">
      <c r="A522" s="2">
        <v>20220605</v>
      </c>
      <c r="B522" s="2">
        <v>596</v>
      </c>
      <c r="C522" s="2">
        <v>565</v>
      </c>
      <c r="D522" s="2">
        <v>545</v>
      </c>
      <c r="E522" s="2">
        <v>537</v>
      </c>
      <c r="F522" s="2">
        <v>537</v>
      </c>
      <c r="G522" s="2">
        <v>542</v>
      </c>
      <c r="H522" s="2">
        <v>559</v>
      </c>
      <c r="I522" s="2">
        <v>576</v>
      </c>
      <c r="J522" s="2">
        <v>600</v>
      </c>
      <c r="K522" s="2">
        <v>598</v>
      </c>
      <c r="L522" s="2">
        <v>628</v>
      </c>
      <c r="M522" s="2">
        <v>622</v>
      </c>
      <c r="N522" s="2">
        <v>646</v>
      </c>
      <c r="O522" s="2">
        <v>640</v>
      </c>
      <c r="P522" s="2">
        <v>624</v>
      </c>
      <c r="Q522" s="2">
        <v>640</v>
      </c>
      <c r="R522" s="2">
        <v>672</v>
      </c>
      <c r="S522" s="2">
        <v>687</v>
      </c>
      <c r="T522" s="2">
        <v>700</v>
      </c>
      <c r="U522" s="2">
        <v>700</v>
      </c>
      <c r="V522" s="2">
        <v>702</v>
      </c>
      <c r="W522" s="2">
        <v>675</v>
      </c>
      <c r="X522" s="2">
        <v>648</v>
      </c>
      <c r="Y522" s="2">
        <v>621</v>
      </c>
      <c r="AA522" s="4">
        <v>44717</v>
      </c>
      <c r="AB522">
        <f t="shared" si="269"/>
        <v>0.84900284900284906</v>
      </c>
      <c r="AC522">
        <f t="shared" si="270"/>
        <v>0.8048433048433048</v>
      </c>
      <c r="AD522">
        <f t="shared" si="271"/>
        <v>0.77635327635327633</v>
      </c>
      <c r="AE522">
        <f t="shared" si="272"/>
        <v>0.7649572649572649</v>
      </c>
      <c r="AF522">
        <f t="shared" si="273"/>
        <v>0.7649572649572649</v>
      </c>
      <c r="AG522">
        <f t="shared" si="274"/>
        <v>0.77207977207977208</v>
      </c>
      <c r="AH522">
        <f t="shared" si="275"/>
        <v>0.79629629629629628</v>
      </c>
      <c r="AI522">
        <f t="shared" si="276"/>
        <v>0.82051282051282048</v>
      </c>
      <c r="AJ522">
        <f t="shared" si="277"/>
        <v>0.85470085470085466</v>
      </c>
      <c r="AK522">
        <f t="shared" si="278"/>
        <v>0.85185185185185186</v>
      </c>
      <c r="AL522">
        <f t="shared" si="279"/>
        <v>0.89458689458689455</v>
      </c>
      <c r="AM522">
        <f t="shared" si="280"/>
        <v>0.88603988603988604</v>
      </c>
      <c r="AN522">
        <f t="shared" si="281"/>
        <v>0.92022792022792022</v>
      </c>
      <c r="AO522">
        <f t="shared" si="282"/>
        <v>0.9116809116809117</v>
      </c>
      <c r="AP522">
        <f t="shared" si="283"/>
        <v>0.88888888888888884</v>
      </c>
      <c r="AQ522">
        <f t="shared" si="284"/>
        <v>0.9116809116809117</v>
      </c>
      <c r="AR522">
        <f t="shared" si="285"/>
        <v>0.95726495726495731</v>
      </c>
      <c r="AS522">
        <f t="shared" si="286"/>
        <v>0.9786324786324786</v>
      </c>
      <c r="AT522">
        <f t="shared" si="287"/>
        <v>0.9971509971509972</v>
      </c>
      <c r="AU522">
        <f t="shared" si="288"/>
        <v>0.9971509971509972</v>
      </c>
      <c r="AV522">
        <f t="shared" si="289"/>
        <v>1</v>
      </c>
      <c r="AW522">
        <f t="shared" si="290"/>
        <v>0.96153846153846156</v>
      </c>
      <c r="AX522">
        <f t="shared" si="291"/>
        <v>0.92307692307692313</v>
      </c>
      <c r="AY522">
        <f t="shared" si="292"/>
        <v>0.88461538461538458</v>
      </c>
      <c r="AZ522">
        <f t="shared" si="293"/>
        <v>0.7649572649572649</v>
      </c>
      <c r="BA522" s="8" t="s">
        <v>40</v>
      </c>
      <c r="BB522" t="str" cm="1">
        <f t="array" ref="BB522">_xlfn.SWITCH(MONTH($AA522),3,"봄",4,"봄",5,"봄",6,"여름",7,"여름",8,"여름",9,"가을",10,"가을",11,"가을",12,"겨울",1,"겨울",2,"겨울")</f>
        <v>여름</v>
      </c>
      <c r="BD522" t="str">
        <f t="shared" si="294"/>
        <v>휴일</v>
      </c>
      <c r="BE522" s="6">
        <f>[1]ptemp!$F522</f>
        <v>12</v>
      </c>
      <c r="BF522">
        <f>[1]solar!$E522</f>
        <v>2</v>
      </c>
      <c r="BG522" t="str">
        <f t="shared" si="295"/>
        <v>1</v>
      </c>
      <c r="BH522" s="11">
        <v>45</v>
      </c>
      <c r="BI522">
        <f t="shared" si="296"/>
        <v>7</v>
      </c>
      <c r="BJ522">
        <f t="shared" si="297"/>
        <v>2</v>
      </c>
      <c r="BK522">
        <f t="shared" si="298"/>
        <v>2</v>
      </c>
      <c r="BL522">
        <f t="shared" si="299"/>
        <v>4</v>
      </c>
      <c r="BM522">
        <f t="shared" si="300"/>
        <v>21</v>
      </c>
      <c r="BN522" s="11">
        <v>24.3</v>
      </c>
      <c r="BO522">
        <f t="shared" si="301"/>
        <v>7</v>
      </c>
      <c r="CH522" t="s">
        <v>81</v>
      </c>
      <c r="CI522">
        <v>13</v>
      </c>
      <c r="CJ522">
        <v>19</v>
      </c>
    </row>
    <row r="523" spans="1:88" ht="15.6">
      <c r="A523" s="2">
        <v>20220606</v>
      </c>
      <c r="B523" s="2">
        <v>579</v>
      </c>
      <c r="C523" s="2">
        <v>551</v>
      </c>
      <c r="D523" s="2">
        <v>533</v>
      </c>
      <c r="E523" s="2">
        <v>524</v>
      </c>
      <c r="F523" s="2">
        <v>525</v>
      </c>
      <c r="G523" s="2">
        <v>533</v>
      </c>
      <c r="H523" s="2">
        <v>525</v>
      </c>
      <c r="I523" s="2">
        <v>517</v>
      </c>
      <c r="J523" s="2">
        <v>525</v>
      </c>
      <c r="K523" s="2">
        <v>530</v>
      </c>
      <c r="L523" s="2">
        <v>487</v>
      </c>
      <c r="M523" s="2">
        <v>460</v>
      </c>
      <c r="N523" s="2">
        <v>464</v>
      </c>
      <c r="O523" s="2">
        <v>464</v>
      </c>
      <c r="P523" s="2">
        <v>501</v>
      </c>
      <c r="Q523" s="2">
        <v>549</v>
      </c>
      <c r="R523" s="2">
        <v>608</v>
      </c>
      <c r="S523" s="2">
        <v>664</v>
      </c>
      <c r="T523" s="2">
        <v>696</v>
      </c>
      <c r="U523" s="2">
        <v>708</v>
      </c>
      <c r="V523" s="2">
        <v>714</v>
      </c>
      <c r="W523" s="2">
        <v>690</v>
      </c>
      <c r="X523" s="2">
        <v>660</v>
      </c>
      <c r="Y523" s="2">
        <v>629</v>
      </c>
      <c r="AA523" s="4">
        <v>44718</v>
      </c>
      <c r="AB523">
        <f t="shared" si="269"/>
        <v>0.81092436974789917</v>
      </c>
      <c r="AC523">
        <f t="shared" si="270"/>
        <v>0.77170868347338939</v>
      </c>
      <c r="AD523">
        <f t="shared" si="271"/>
        <v>0.74649859943977592</v>
      </c>
      <c r="AE523">
        <f t="shared" si="272"/>
        <v>0.73389355742296913</v>
      </c>
      <c r="AF523">
        <f t="shared" si="273"/>
        <v>0.73529411764705888</v>
      </c>
      <c r="AG523">
        <f t="shared" si="274"/>
        <v>0.74649859943977592</v>
      </c>
      <c r="AH523">
        <f t="shared" si="275"/>
        <v>0.73529411764705888</v>
      </c>
      <c r="AI523">
        <f t="shared" si="276"/>
        <v>0.72408963585434172</v>
      </c>
      <c r="AJ523">
        <f t="shared" si="277"/>
        <v>0.73529411764705888</v>
      </c>
      <c r="AK523">
        <f t="shared" si="278"/>
        <v>0.74229691876750703</v>
      </c>
      <c r="AL523">
        <f t="shared" si="279"/>
        <v>0.68207282913165268</v>
      </c>
      <c r="AM523">
        <f t="shared" si="280"/>
        <v>0.64425770308123254</v>
      </c>
      <c r="AN523">
        <f t="shared" si="281"/>
        <v>0.64985994397759106</v>
      </c>
      <c r="AO523">
        <f t="shared" si="282"/>
        <v>0.64985994397759106</v>
      </c>
      <c r="AP523">
        <f t="shared" si="283"/>
        <v>0.70168067226890751</v>
      </c>
      <c r="AQ523">
        <f t="shared" si="284"/>
        <v>0.76890756302521013</v>
      </c>
      <c r="AR523">
        <f t="shared" si="285"/>
        <v>0.85154061624649857</v>
      </c>
      <c r="AS523">
        <f t="shared" si="286"/>
        <v>0.92997198879551823</v>
      </c>
      <c r="AT523">
        <f t="shared" si="287"/>
        <v>0.97478991596638653</v>
      </c>
      <c r="AU523">
        <f t="shared" si="288"/>
        <v>0.99159663865546221</v>
      </c>
      <c r="AV523">
        <f t="shared" si="289"/>
        <v>1</v>
      </c>
      <c r="AW523">
        <f t="shared" si="290"/>
        <v>0.96638655462184875</v>
      </c>
      <c r="AX523">
        <f t="shared" si="291"/>
        <v>0.92436974789915971</v>
      </c>
      <c r="AY523">
        <f t="shared" si="292"/>
        <v>0.88095238095238093</v>
      </c>
      <c r="AZ523">
        <f t="shared" si="293"/>
        <v>0.64425770308123254</v>
      </c>
      <c r="BA523" s="9" t="s">
        <v>34</v>
      </c>
      <c r="BB523" t="str" cm="1">
        <f t="array" ref="BB523">_xlfn.SWITCH(MONTH($AA523),3,"봄",4,"봄",5,"봄",6,"여름",7,"여름",8,"여름",9,"가을",10,"가을",11,"가을",12,"겨울",1,"겨울",2,"겨울")</f>
        <v>여름</v>
      </c>
      <c r="BC523" s="10" t="s">
        <v>45</v>
      </c>
      <c r="BD523" t="str">
        <f t="shared" si="294"/>
        <v>휴일</v>
      </c>
      <c r="BE523" s="6">
        <f>[1]ptemp!$F523</f>
        <v>13</v>
      </c>
      <c r="BF523">
        <f>[1]solar!$E523</f>
        <v>14</v>
      </c>
      <c r="BG523" t="str">
        <f t="shared" si="295"/>
        <v>1</v>
      </c>
      <c r="BH523" s="11">
        <v>0.8</v>
      </c>
      <c r="BI523">
        <f t="shared" si="296"/>
        <v>1</v>
      </c>
      <c r="BJ523">
        <f t="shared" si="297"/>
        <v>3</v>
      </c>
      <c r="BK523">
        <f t="shared" si="298"/>
        <v>2</v>
      </c>
      <c r="BL523">
        <f t="shared" si="299"/>
        <v>12</v>
      </c>
      <c r="BM523">
        <f t="shared" si="300"/>
        <v>21</v>
      </c>
      <c r="BN523" s="11">
        <v>25.5</v>
      </c>
      <c r="BO523">
        <f t="shared" si="301"/>
        <v>7</v>
      </c>
      <c r="CH523" t="s">
        <v>81</v>
      </c>
      <c r="CI523">
        <v>13</v>
      </c>
      <c r="CJ523">
        <v>19</v>
      </c>
    </row>
    <row r="524" spans="1:88" ht="15.6">
      <c r="A524" s="2">
        <v>20220607</v>
      </c>
      <c r="B524" s="2">
        <v>588</v>
      </c>
      <c r="C524" s="2">
        <v>559</v>
      </c>
      <c r="D524" s="2">
        <v>541</v>
      </c>
      <c r="E524" s="2">
        <v>532</v>
      </c>
      <c r="F524" s="2">
        <v>529</v>
      </c>
      <c r="G524" s="2">
        <v>535</v>
      </c>
      <c r="H524" s="2">
        <v>538</v>
      </c>
      <c r="I524" s="2">
        <v>570</v>
      </c>
      <c r="J524" s="2">
        <v>620</v>
      </c>
      <c r="K524" s="2">
        <v>652</v>
      </c>
      <c r="L524" s="2">
        <v>657</v>
      </c>
      <c r="M524" s="2">
        <v>665</v>
      </c>
      <c r="N524" s="2">
        <v>648</v>
      </c>
      <c r="O524" s="2">
        <v>695</v>
      </c>
      <c r="P524" s="2">
        <v>682</v>
      </c>
      <c r="Q524" s="2">
        <v>689</v>
      </c>
      <c r="R524" s="2">
        <v>705</v>
      </c>
      <c r="S524" s="2">
        <v>726</v>
      </c>
      <c r="T524" s="2">
        <v>730</v>
      </c>
      <c r="U524" s="2">
        <v>736</v>
      </c>
      <c r="V524" s="2">
        <v>735</v>
      </c>
      <c r="W524" s="2">
        <v>706</v>
      </c>
      <c r="X524" s="2">
        <v>673</v>
      </c>
      <c r="Y524" s="2">
        <v>642</v>
      </c>
      <c r="AA524" s="4">
        <v>44719</v>
      </c>
      <c r="AB524">
        <f t="shared" si="269"/>
        <v>0.79891304347826086</v>
      </c>
      <c r="AC524">
        <f t="shared" si="270"/>
        <v>0.75951086956521741</v>
      </c>
      <c r="AD524">
        <f t="shared" si="271"/>
        <v>0.73505434782608692</v>
      </c>
      <c r="AE524">
        <f t="shared" si="272"/>
        <v>0.72282608695652173</v>
      </c>
      <c r="AF524">
        <f t="shared" si="273"/>
        <v>0.71875</v>
      </c>
      <c r="AG524">
        <f t="shared" si="274"/>
        <v>0.72690217391304346</v>
      </c>
      <c r="AH524">
        <f t="shared" si="275"/>
        <v>0.73097826086956519</v>
      </c>
      <c r="AI524">
        <f t="shared" si="276"/>
        <v>0.77445652173913049</v>
      </c>
      <c r="AJ524">
        <f t="shared" si="277"/>
        <v>0.84239130434782605</v>
      </c>
      <c r="AK524">
        <f t="shared" si="278"/>
        <v>0.88586956521739135</v>
      </c>
      <c r="AL524">
        <f t="shared" si="279"/>
        <v>0.89266304347826086</v>
      </c>
      <c r="AM524">
        <f t="shared" si="280"/>
        <v>0.90353260869565222</v>
      </c>
      <c r="AN524">
        <f t="shared" si="281"/>
        <v>0.88043478260869568</v>
      </c>
      <c r="AO524">
        <f t="shared" si="282"/>
        <v>0.94429347826086951</v>
      </c>
      <c r="AP524">
        <f t="shared" si="283"/>
        <v>0.92663043478260865</v>
      </c>
      <c r="AQ524">
        <f t="shared" si="284"/>
        <v>0.93614130434782605</v>
      </c>
      <c r="AR524">
        <f t="shared" si="285"/>
        <v>0.95788043478260865</v>
      </c>
      <c r="AS524">
        <f t="shared" si="286"/>
        <v>0.98641304347826086</v>
      </c>
      <c r="AT524">
        <f t="shared" si="287"/>
        <v>0.99184782608695654</v>
      </c>
      <c r="AU524">
        <f t="shared" si="288"/>
        <v>1</v>
      </c>
      <c r="AV524">
        <f t="shared" si="289"/>
        <v>0.99864130434782605</v>
      </c>
      <c r="AW524">
        <f t="shared" si="290"/>
        <v>0.95923913043478259</v>
      </c>
      <c r="AX524">
        <f t="shared" si="291"/>
        <v>0.91440217391304346</v>
      </c>
      <c r="AY524">
        <f t="shared" si="292"/>
        <v>0.87228260869565222</v>
      </c>
      <c r="AZ524">
        <f t="shared" si="293"/>
        <v>0.71875</v>
      </c>
      <c r="BA524" s="6" t="s">
        <v>35</v>
      </c>
      <c r="BB524" t="str" cm="1">
        <f t="array" ref="BB524">_xlfn.SWITCH(MONTH($AA524),3,"봄",4,"봄",5,"봄",6,"여름",7,"여름",8,"여름",9,"가을",10,"가을",11,"가을",12,"겨울",1,"겨울",2,"겨울")</f>
        <v>여름</v>
      </c>
      <c r="BD524" t="str">
        <f t="shared" si="294"/>
        <v/>
      </c>
      <c r="BE524" s="6">
        <f>[1]ptemp!$F524</f>
        <v>13</v>
      </c>
      <c r="BF524">
        <f>[1]solar!$E524</f>
        <v>8</v>
      </c>
      <c r="BG524" t="str">
        <f t="shared" si="295"/>
        <v>1</v>
      </c>
      <c r="BH524" s="11">
        <v>0.7</v>
      </c>
      <c r="BI524">
        <f t="shared" si="296"/>
        <v>2</v>
      </c>
      <c r="BJ524">
        <f t="shared" si="297"/>
        <v>0</v>
      </c>
      <c r="BK524">
        <f t="shared" si="298"/>
        <v>2</v>
      </c>
      <c r="BL524">
        <f t="shared" si="299"/>
        <v>5</v>
      </c>
      <c r="BM524">
        <f t="shared" si="300"/>
        <v>20</v>
      </c>
      <c r="BN524" s="11">
        <v>26.8</v>
      </c>
      <c r="BO524">
        <f t="shared" si="301"/>
        <v>7</v>
      </c>
      <c r="CH524" t="s">
        <v>81</v>
      </c>
      <c r="CI524">
        <v>13</v>
      </c>
      <c r="CJ524">
        <v>19</v>
      </c>
    </row>
    <row r="525" spans="1:88" ht="15.6">
      <c r="A525" s="2">
        <v>20220608</v>
      </c>
      <c r="B525" s="2">
        <v>594</v>
      </c>
      <c r="C525" s="2">
        <v>560</v>
      </c>
      <c r="D525" s="2">
        <v>538</v>
      </c>
      <c r="E525" s="2">
        <v>529</v>
      </c>
      <c r="F525" s="2">
        <v>528</v>
      </c>
      <c r="G525" s="2">
        <v>538</v>
      </c>
      <c r="H525" s="2">
        <v>547</v>
      </c>
      <c r="I525" s="2">
        <v>551</v>
      </c>
      <c r="J525" s="2">
        <v>578</v>
      </c>
      <c r="K525" s="2">
        <v>597</v>
      </c>
      <c r="L525" s="2">
        <v>536</v>
      </c>
      <c r="M525" s="2">
        <v>544</v>
      </c>
      <c r="N525" s="2">
        <v>565</v>
      </c>
      <c r="O525" s="2">
        <v>600</v>
      </c>
      <c r="P525" s="2">
        <v>607</v>
      </c>
      <c r="Q525" s="2">
        <v>627</v>
      </c>
      <c r="R525" s="2">
        <v>634</v>
      </c>
      <c r="S525" s="2">
        <v>692</v>
      </c>
      <c r="T525" s="2">
        <v>721</v>
      </c>
      <c r="U525" s="2">
        <v>732</v>
      </c>
      <c r="V525" s="2">
        <v>729</v>
      </c>
      <c r="W525" s="2">
        <v>706</v>
      </c>
      <c r="X525" s="2">
        <v>676</v>
      </c>
      <c r="Y525" s="2">
        <v>642</v>
      </c>
      <c r="AA525" s="4">
        <v>44720</v>
      </c>
      <c r="AB525">
        <f t="shared" si="269"/>
        <v>0.81147540983606559</v>
      </c>
      <c r="AC525">
        <f t="shared" si="270"/>
        <v>0.76502732240437155</v>
      </c>
      <c r="AD525">
        <f t="shared" si="271"/>
        <v>0.73497267759562845</v>
      </c>
      <c r="AE525">
        <f t="shared" si="272"/>
        <v>0.72267759562841527</v>
      </c>
      <c r="AF525">
        <f t="shared" si="273"/>
        <v>0.72131147540983609</v>
      </c>
      <c r="AG525">
        <f t="shared" si="274"/>
        <v>0.73497267759562845</v>
      </c>
      <c r="AH525">
        <f t="shared" si="275"/>
        <v>0.74726775956284153</v>
      </c>
      <c r="AI525">
        <f t="shared" si="276"/>
        <v>0.75273224043715847</v>
      </c>
      <c r="AJ525">
        <f t="shared" si="277"/>
        <v>0.7896174863387978</v>
      </c>
      <c r="AK525">
        <f t="shared" si="278"/>
        <v>0.81557377049180324</v>
      </c>
      <c r="AL525">
        <f t="shared" si="279"/>
        <v>0.73224043715846998</v>
      </c>
      <c r="AM525">
        <f t="shared" si="280"/>
        <v>0.74316939890710387</v>
      </c>
      <c r="AN525">
        <f t="shared" si="281"/>
        <v>0.77185792349726778</v>
      </c>
      <c r="AO525">
        <f t="shared" si="282"/>
        <v>0.81967213114754101</v>
      </c>
      <c r="AP525">
        <f t="shared" si="283"/>
        <v>0.82923497267759561</v>
      </c>
      <c r="AQ525">
        <f t="shared" si="284"/>
        <v>0.85655737704918034</v>
      </c>
      <c r="AR525">
        <f t="shared" si="285"/>
        <v>0.86612021857923494</v>
      </c>
      <c r="AS525">
        <f t="shared" si="286"/>
        <v>0.94535519125683065</v>
      </c>
      <c r="AT525">
        <f t="shared" si="287"/>
        <v>0.98497267759562845</v>
      </c>
      <c r="AU525">
        <f t="shared" si="288"/>
        <v>1</v>
      </c>
      <c r="AV525">
        <f t="shared" si="289"/>
        <v>0.99590163934426235</v>
      </c>
      <c r="AW525">
        <f t="shared" si="290"/>
        <v>0.96448087431693985</v>
      </c>
      <c r="AX525">
        <f t="shared" si="291"/>
        <v>0.92349726775956287</v>
      </c>
      <c r="AY525">
        <f t="shared" si="292"/>
        <v>0.87704918032786883</v>
      </c>
      <c r="AZ525">
        <f t="shared" si="293"/>
        <v>0.72131147540983609</v>
      </c>
      <c r="BA525" s="8" t="s">
        <v>36</v>
      </c>
      <c r="BB525" t="str" cm="1">
        <f t="array" ref="BB525">_xlfn.SWITCH(MONTH($AA525),3,"봄",4,"봄",5,"봄",6,"여름",7,"여름",8,"여름",9,"가을",10,"가을",11,"가을",12,"겨울",1,"겨울",2,"겨울")</f>
        <v>여름</v>
      </c>
      <c r="BD525" t="str">
        <f t="shared" si="294"/>
        <v/>
      </c>
      <c r="BE525" s="6">
        <f>[1]ptemp!$F525</f>
        <v>13</v>
      </c>
      <c r="BF525">
        <f>[1]solar!$E525</f>
        <v>16</v>
      </c>
      <c r="BG525" t="str">
        <f t="shared" si="295"/>
        <v>0</v>
      </c>
      <c r="BH525" s="11"/>
      <c r="BI525">
        <f t="shared" si="296"/>
        <v>3</v>
      </c>
      <c r="BJ525">
        <f t="shared" si="297"/>
        <v>0</v>
      </c>
      <c r="BK525">
        <f t="shared" si="298"/>
        <v>2</v>
      </c>
      <c r="BL525">
        <f t="shared" si="299"/>
        <v>5</v>
      </c>
      <c r="BM525">
        <f t="shared" si="300"/>
        <v>20</v>
      </c>
      <c r="BN525" s="11">
        <v>25.9</v>
      </c>
      <c r="BO525">
        <f t="shared" si="301"/>
        <v>7</v>
      </c>
      <c r="CH525" t="s">
        <v>81</v>
      </c>
      <c r="CI525">
        <v>13</v>
      </c>
      <c r="CJ525">
        <v>19</v>
      </c>
    </row>
    <row r="526" spans="1:88" ht="15.6">
      <c r="A526" s="2">
        <v>20220609</v>
      </c>
      <c r="B526" s="2">
        <v>598</v>
      </c>
      <c r="C526" s="2">
        <v>566</v>
      </c>
      <c r="D526" s="2">
        <v>543</v>
      </c>
      <c r="E526" s="2">
        <v>531</v>
      </c>
      <c r="F526" s="2">
        <v>533</v>
      </c>
      <c r="G526" s="2">
        <v>543</v>
      </c>
      <c r="H526" s="2">
        <v>543</v>
      </c>
      <c r="I526" s="2">
        <v>546</v>
      </c>
      <c r="J526" s="2">
        <v>558</v>
      </c>
      <c r="K526" s="2">
        <v>546</v>
      </c>
      <c r="L526" s="2">
        <v>532</v>
      </c>
      <c r="M526" s="2">
        <v>525</v>
      </c>
      <c r="N526" s="2">
        <v>509</v>
      </c>
      <c r="O526" s="2">
        <v>551</v>
      </c>
      <c r="P526" s="2">
        <v>603</v>
      </c>
      <c r="Q526" s="2">
        <v>617</v>
      </c>
      <c r="R526" s="2">
        <v>654</v>
      </c>
      <c r="S526" s="2">
        <v>707</v>
      </c>
      <c r="T526" s="2">
        <v>741</v>
      </c>
      <c r="U526" s="2">
        <v>745</v>
      </c>
      <c r="V526" s="2">
        <v>738</v>
      </c>
      <c r="W526" s="2">
        <v>712</v>
      </c>
      <c r="X526" s="2">
        <v>678</v>
      </c>
      <c r="Y526" s="2">
        <v>644</v>
      </c>
      <c r="AA526" s="4">
        <v>44721</v>
      </c>
      <c r="AB526">
        <f t="shared" si="269"/>
        <v>0.80268456375838926</v>
      </c>
      <c r="AC526">
        <f t="shared" si="270"/>
        <v>0.75973154362416107</v>
      </c>
      <c r="AD526">
        <f t="shared" si="271"/>
        <v>0.72885906040268456</v>
      </c>
      <c r="AE526">
        <f t="shared" si="272"/>
        <v>0.71275167785234894</v>
      </c>
      <c r="AF526">
        <f t="shared" si="273"/>
        <v>0.71543624161073827</v>
      </c>
      <c r="AG526">
        <f t="shared" si="274"/>
        <v>0.72885906040268456</v>
      </c>
      <c r="AH526">
        <f t="shared" si="275"/>
        <v>0.72885906040268456</v>
      </c>
      <c r="AI526">
        <f t="shared" si="276"/>
        <v>0.73288590604026849</v>
      </c>
      <c r="AJ526">
        <f t="shared" si="277"/>
        <v>0.74899328859060399</v>
      </c>
      <c r="AK526">
        <f t="shared" si="278"/>
        <v>0.73288590604026849</v>
      </c>
      <c r="AL526">
        <f t="shared" si="279"/>
        <v>0.71409395973154366</v>
      </c>
      <c r="AM526">
        <f t="shared" si="280"/>
        <v>0.70469798657718119</v>
      </c>
      <c r="AN526">
        <f t="shared" si="281"/>
        <v>0.68322147651006715</v>
      </c>
      <c r="AO526">
        <f t="shared" si="282"/>
        <v>0.73959731543624163</v>
      </c>
      <c r="AP526">
        <f t="shared" si="283"/>
        <v>0.8093959731543624</v>
      </c>
      <c r="AQ526">
        <f t="shared" si="284"/>
        <v>0.82818791946308723</v>
      </c>
      <c r="AR526">
        <f t="shared" si="285"/>
        <v>0.87785234899328857</v>
      </c>
      <c r="AS526">
        <f t="shared" si="286"/>
        <v>0.94899328859060406</v>
      </c>
      <c r="AT526">
        <f t="shared" si="287"/>
        <v>0.99463087248322146</v>
      </c>
      <c r="AU526">
        <f t="shared" si="288"/>
        <v>1</v>
      </c>
      <c r="AV526">
        <f t="shared" si="289"/>
        <v>0.99060402684563753</v>
      </c>
      <c r="AW526">
        <f t="shared" si="290"/>
        <v>0.9557046979865772</v>
      </c>
      <c r="AX526">
        <f t="shared" si="291"/>
        <v>0.91006711409395968</v>
      </c>
      <c r="AY526">
        <f t="shared" si="292"/>
        <v>0.86442953020134228</v>
      </c>
      <c r="AZ526">
        <f t="shared" si="293"/>
        <v>0.68322147651006715</v>
      </c>
      <c r="BA526" s="9" t="s">
        <v>37</v>
      </c>
      <c r="BB526" t="str" cm="1">
        <f t="array" ref="BB526">_xlfn.SWITCH(MONTH($AA526),3,"봄",4,"봄",5,"봄",6,"여름",7,"여름",8,"여름",9,"가을",10,"가을",11,"가을",12,"겨울",1,"겨울",2,"겨울")</f>
        <v>여름</v>
      </c>
      <c r="BD526" t="str">
        <f t="shared" si="294"/>
        <v/>
      </c>
      <c r="BE526" s="6">
        <f>[1]ptemp!$F526</f>
        <v>13</v>
      </c>
      <c r="BF526">
        <f>[1]solar!$E526</f>
        <v>16</v>
      </c>
      <c r="BG526" t="str">
        <f t="shared" si="295"/>
        <v>0</v>
      </c>
      <c r="BH526" s="11"/>
      <c r="BI526">
        <f t="shared" si="296"/>
        <v>4</v>
      </c>
      <c r="BJ526">
        <f t="shared" si="297"/>
        <v>0</v>
      </c>
      <c r="BK526">
        <f t="shared" si="298"/>
        <v>2</v>
      </c>
      <c r="BL526">
        <f t="shared" si="299"/>
        <v>13</v>
      </c>
      <c r="BM526">
        <f t="shared" si="300"/>
        <v>20</v>
      </c>
      <c r="BN526" s="11">
        <v>26.1</v>
      </c>
      <c r="BO526">
        <f t="shared" si="301"/>
        <v>7</v>
      </c>
      <c r="CH526" t="s">
        <v>81</v>
      </c>
      <c r="CI526">
        <v>13</v>
      </c>
      <c r="CJ526">
        <v>20</v>
      </c>
    </row>
    <row r="527" spans="1:88" ht="15.6">
      <c r="A527" s="2">
        <v>20220610</v>
      </c>
      <c r="B527" s="2">
        <v>600</v>
      </c>
      <c r="C527" s="2">
        <v>566</v>
      </c>
      <c r="D527" s="2">
        <v>546</v>
      </c>
      <c r="E527" s="2">
        <v>535</v>
      </c>
      <c r="F527" s="2">
        <v>536</v>
      </c>
      <c r="G527" s="2">
        <v>541</v>
      </c>
      <c r="H527" s="2">
        <v>526</v>
      </c>
      <c r="I527" s="2">
        <v>561</v>
      </c>
      <c r="J527" s="2">
        <v>601</v>
      </c>
      <c r="K527" s="2">
        <v>651</v>
      </c>
      <c r="L527" s="2">
        <v>657</v>
      </c>
      <c r="M527" s="2">
        <v>688</v>
      </c>
      <c r="N527" s="2">
        <v>688</v>
      </c>
      <c r="O527" s="2">
        <v>684</v>
      </c>
      <c r="P527" s="2">
        <v>668</v>
      </c>
      <c r="Q527" s="2">
        <v>701</v>
      </c>
      <c r="R527" s="2">
        <v>727</v>
      </c>
      <c r="S527" s="2">
        <v>731</v>
      </c>
      <c r="T527" s="2">
        <v>738</v>
      </c>
      <c r="U527" s="2">
        <v>747</v>
      </c>
      <c r="V527" s="2">
        <v>741</v>
      </c>
      <c r="W527" s="2">
        <v>715</v>
      </c>
      <c r="X527" s="2">
        <v>682</v>
      </c>
      <c r="Y527" s="2">
        <v>651</v>
      </c>
      <c r="AA527" s="4">
        <v>44722</v>
      </c>
      <c r="AB527">
        <f t="shared" si="269"/>
        <v>0.80321285140562249</v>
      </c>
      <c r="AC527">
        <f t="shared" si="270"/>
        <v>0.7576974564926372</v>
      </c>
      <c r="AD527">
        <f t="shared" si="271"/>
        <v>0.73092369477911645</v>
      </c>
      <c r="AE527">
        <f t="shared" si="272"/>
        <v>0.71619812583668008</v>
      </c>
      <c r="AF527">
        <f t="shared" si="273"/>
        <v>0.71753681392235613</v>
      </c>
      <c r="AG527">
        <f t="shared" si="274"/>
        <v>0.72423025435073629</v>
      </c>
      <c r="AH527">
        <f t="shared" si="275"/>
        <v>0.7041499330655957</v>
      </c>
      <c r="AI527">
        <f t="shared" si="276"/>
        <v>0.75100401606425704</v>
      </c>
      <c r="AJ527">
        <f t="shared" si="277"/>
        <v>0.80455153949129854</v>
      </c>
      <c r="AK527">
        <f t="shared" si="278"/>
        <v>0.87148594377510036</v>
      </c>
      <c r="AL527">
        <f t="shared" si="279"/>
        <v>0.87951807228915657</v>
      </c>
      <c r="AM527">
        <f t="shared" si="280"/>
        <v>0.92101740294511381</v>
      </c>
      <c r="AN527">
        <f t="shared" si="281"/>
        <v>0.92101740294511381</v>
      </c>
      <c r="AO527">
        <f t="shared" si="282"/>
        <v>0.91566265060240959</v>
      </c>
      <c r="AP527">
        <f t="shared" si="283"/>
        <v>0.89424364123159306</v>
      </c>
      <c r="AQ527">
        <f t="shared" si="284"/>
        <v>0.93842034805890229</v>
      </c>
      <c r="AR527">
        <f t="shared" si="285"/>
        <v>0.97322623828647925</v>
      </c>
      <c r="AS527">
        <f t="shared" si="286"/>
        <v>0.97858099062918336</v>
      </c>
      <c r="AT527">
        <f t="shared" si="287"/>
        <v>0.98795180722891562</v>
      </c>
      <c r="AU527">
        <f t="shared" si="288"/>
        <v>1</v>
      </c>
      <c r="AV527">
        <f t="shared" si="289"/>
        <v>0.99196787148594379</v>
      </c>
      <c r="AW527">
        <f t="shared" si="290"/>
        <v>0.95716198125836682</v>
      </c>
      <c r="AX527">
        <f t="shared" si="291"/>
        <v>0.91298527443105759</v>
      </c>
      <c r="AY527">
        <f t="shared" si="292"/>
        <v>0.87148594377510036</v>
      </c>
      <c r="AZ527">
        <f t="shared" si="293"/>
        <v>0.7041499330655957</v>
      </c>
      <c r="BA527" s="6" t="s">
        <v>38</v>
      </c>
      <c r="BB527" t="str" cm="1">
        <f t="array" ref="BB527">_xlfn.SWITCH(MONTH($AA527),3,"봄",4,"봄",5,"봄",6,"여름",7,"여름",8,"여름",9,"가을",10,"가을",11,"가을",12,"겨울",1,"겨울",2,"겨울")</f>
        <v>여름</v>
      </c>
      <c r="BD527" t="str">
        <f t="shared" si="294"/>
        <v/>
      </c>
      <c r="BE527" s="6">
        <f>[1]ptemp!$F527</f>
        <v>14</v>
      </c>
      <c r="BF527">
        <f>[1]solar!$E527</f>
        <v>8</v>
      </c>
      <c r="BG527" t="str">
        <f t="shared" si="295"/>
        <v>0</v>
      </c>
      <c r="BH527" s="11"/>
      <c r="BI527">
        <f t="shared" si="296"/>
        <v>5</v>
      </c>
      <c r="BJ527">
        <f t="shared" si="297"/>
        <v>0</v>
      </c>
      <c r="BK527">
        <f t="shared" si="298"/>
        <v>2</v>
      </c>
      <c r="BL527">
        <f t="shared" si="299"/>
        <v>7</v>
      </c>
      <c r="BM527">
        <f t="shared" si="300"/>
        <v>20</v>
      </c>
      <c r="BN527" s="11">
        <v>27.8</v>
      </c>
      <c r="BO527">
        <f t="shared" si="301"/>
        <v>8</v>
      </c>
      <c r="CH527" t="s">
        <v>81</v>
      </c>
      <c r="CI527">
        <v>13</v>
      </c>
      <c r="CJ527">
        <v>20</v>
      </c>
    </row>
    <row r="528" spans="1:88" ht="15.6">
      <c r="A528" s="2">
        <v>20220611</v>
      </c>
      <c r="B528" s="2">
        <v>601</v>
      </c>
      <c r="C528" s="2">
        <v>567</v>
      </c>
      <c r="D528" s="2">
        <v>544</v>
      </c>
      <c r="E528" s="2">
        <v>534</v>
      </c>
      <c r="F528" s="2">
        <v>532</v>
      </c>
      <c r="G528" s="2">
        <v>540</v>
      </c>
      <c r="H528" s="2">
        <v>560</v>
      </c>
      <c r="I528" s="2">
        <v>543</v>
      </c>
      <c r="J528" s="2">
        <v>530</v>
      </c>
      <c r="K528" s="2">
        <v>513</v>
      </c>
      <c r="L528" s="2">
        <v>560</v>
      </c>
      <c r="M528" s="2">
        <v>490</v>
      </c>
      <c r="N528" s="2">
        <v>522</v>
      </c>
      <c r="O528" s="2">
        <v>545</v>
      </c>
      <c r="P528" s="2">
        <v>578</v>
      </c>
      <c r="Q528" s="2">
        <v>577</v>
      </c>
      <c r="R528" s="2">
        <v>622</v>
      </c>
      <c r="S528" s="2">
        <v>662</v>
      </c>
      <c r="T528" s="2">
        <v>704</v>
      </c>
      <c r="U528" s="2">
        <v>715</v>
      </c>
      <c r="V528" s="2">
        <v>715</v>
      </c>
      <c r="W528" s="2">
        <v>697</v>
      </c>
      <c r="X528" s="2">
        <v>666</v>
      </c>
      <c r="Y528" s="2">
        <v>638</v>
      </c>
      <c r="AA528" s="4">
        <v>44723</v>
      </c>
      <c r="AB528">
        <f t="shared" si="269"/>
        <v>0.84055944055944054</v>
      </c>
      <c r="AC528">
        <f t="shared" si="270"/>
        <v>0.79300699300699296</v>
      </c>
      <c r="AD528">
        <f t="shared" si="271"/>
        <v>0.76083916083916081</v>
      </c>
      <c r="AE528">
        <f t="shared" si="272"/>
        <v>0.74685314685314685</v>
      </c>
      <c r="AF528">
        <f t="shared" si="273"/>
        <v>0.74405594405594411</v>
      </c>
      <c r="AG528">
        <f t="shared" si="274"/>
        <v>0.75524475524475521</v>
      </c>
      <c r="AH528">
        <f t="shared" si="275"/>
        <v>0.78321678321678323</v>
      </c>
      <c r="AI528">
        <f t="shared" si="276"/>
        <v>0.75944055944055944</v>
      </c>
      <c r="AJ528">
        <f t="shared" si="277"/>
        <v>0.74125874125874125</v>
      </c>
      <c r="AK528">
        <f t="shared" si="278"/>
        <v>0.71748251748251746</v>
      </c>
      <c r="AL528">
        <f t="shared" si="279"/>
        <v>0.78321678321678323</v>
      </c>
      <c r="AM528">
        <f t="shared" si="280"/>
        <v>0.68531468531468531</v>
      </c>
      <c r="AN528">
        <f t="shared" si="281"/>
        <v>0.73006993006993004</v>
      </c>
      <c r="AO528">
        <f t="shared" si="282"/>
        <v>0.76223776223776218</v>
      </c>
      <c r="AP528">
        <f t="shared" si="283"/>
        <v>0.8083916083916084</v>
      </c>
      <c r="AQ528">
        <f t="shared" si="284"/>
        <v>0.80699300699300702</v>
      </c>
      <c r="AR528">
        <f t="shared" si="285"/>
        <v>0.86993006993006994</v>
      </c>
      <c r="AS528">
        <f t="shared" si="286"/>
        <v>0.92587412587412588</v>
      </c>
      <c r="AT528">
        <f t="shared" si="287"/>
        <v>0.98461538461538467</v>
      </c>
      <c r="AU528">
        <f t="shared" si="288"/>
        <v>1</v>
      </c>
      <c r="AV528">
        <f t="shared" si="289"/>
        <v>1</v>
      </c>
      <c r="AW528">
        <f t="shared" si="290"/>
        <v>0.97482517482517483</v>
      </c>
      <c r="AX528">
        <f t="shared" si="291"/>
        <v>0.93146853146853148</v>
      </c>
      <c r="AY528">
        <f t="shared" si="292"/>
        <v>0.89230769230769236</v>
      </c>
      <c r="AZ528">
        <f t="shared" si="293"/>
        <v>0.68531468531468531</v>
      </c>
      <c r="BA528" s="8" t="s">
        <v>39</v>
      </c>
      <c r="BB528" t="str" cm="1">
        <f t="array" ref="BB528">_xlfn.SWITCH(MONTH($AA528),3,"봄",4,"봄",5,"봄",6,"여름",7,"여름",8,"여름",9,"가을",10,"가을",11,"가을",12,"겨울",1,"겨울",2,"겨울")</f>
        <v>여름</v>
      </c>
      <c r="BD528" t="str">
        <f t="shared" si="294"/>
        <v>휴일</v>
      </c>
      <c r="BE528" s="6">
        <f>[1]ptemp!$F528</f>
        <v>13</v>
      </c>
      <c r="BF528">
        <f>[1]solar!$E528</f>
        <v>13</v>
      </c>
      <c r="BG528" t="str">
        <f t="shared" si="295"/>
        <v>1</v>
      </c>
      <c r="BH528" s="11">
        <v>0.4</v>
      </c>
      <c r="BI528">
        <f t="shared" si="296"/>
        <v>6</v>
      </c>
      <c r="BJ528">
        <f t="shared" si="297"/>
        <v>1</v>
      </c>
      <c r="BK528">
        <f t="shared" si="298"/>
        <v>2</v>
      </c>
      <c r="BL528">
        <f t="shared" si="299"/>
        <v>12</v>
      </c>
      <c r="BM528">
        <f t="shared" si="300"/>
        <v>20</v>
      </c>
      <c r="BN528" s="11">
        <v>25.6</v>
      </c>
      <c r="BO528">
        <f t="shared" si="301"/>
        <v>7</v>
      </c>
      <c r="CH528" t="s">
        <v>81</v>
      </c>
      <c r="CI528">
        <v>13</v>
      </c>
      <c r="CJ528">
        <v>19</v>
      </c>
    </row>
    <row r="529" spans="1:88" ht="15.6">
      <c r="A529" s="2">
        <v>20220612</v>
      </c>
      <c r="B529" s="2">
        <v>591</v>
      </c>
      <c r="C529" s="2">
        <v>559</v>
      </c>
      <c r="D529" s="2">
        <v>534</v>
      </c>
      <c r="E529" s="2">
        <v>522</v>
      </c>
      <c r="F529" s="2">
        <v>521</v>
      </c>
      <c r="G529" s="2">
        <v>525</v>
      </c>
      <c r="H529" s="2">
        <v>517</v>
      </c>
      <c r="I529" s="2">
        <v>500</v>
      </c>
      <c r="J529" s="2">
        <v>490</v>
      </c>
      <c r="K529" s="2">
        <v>507</v>
      </c>
      <c r="L529" s="2">
        <v>507</v>
      </c>
      <c r="M529" s="2">
        <v>487</v>
      </c>
      <c r="N529" s="2">
        <v>534</v>
      </c>
      <c r="O529" s="2">
        <v>486</v>
      </c>
      <c r="P529" s="2">
        <v>577</v>
      </c>
      <c r="Q529" s="2">
        <v>598</v>
      </c>
      <c r="R529" s="2">
        <v>632</v>
      </c>
      <c r="S529" s="2">
        <v>650</v>
      </c>
      <c r="T529" s="2">
        <v>701</v>
      </c>
      <c r="U529" s="2">
        <v>706</v>
      </c>
      <c r="V529" s="2">
        <v>708</v>
      </c>
      <c r="W529" s="2">
        <v>684</v>
      </c>
      <c r="X529" s="2">
        <v>655</v>
      </c>
      <c r="Y529" s="2">
        <v>625</v>
      </c>
      <c r="AA529" s="4">
        <v>44724</v>
      </c>
      <c r="AB529">
        <f t="shared" si="269"/>
        <v>0.8347457627118644</v>
      </c>
      <c r="AC529">
        <f t="shared" si="270"/>
        <v>0.78954802259887003</v>
      </c>
      <c r="AD529">
        <f t="shared" si="271"/>
        <v>0.75423728813559321</v>
      </c>
      <c r="AE529">
        <f t="shared" si="272"/>
        <v>0.73728813559322037</v>
      </c>
      <c r="AF529">
        <f t="shared" si="273"/>
        <v>0.73587570621468923</v>
      </c>
      <c r="AG529">
        <f t="shared" si="274"/>
        <v>0.74152542372881358</v>
      </c>
      <c r="AH529">
        <f t="shared" si="275"/>
        <v>0.73022598870056499</v>
      </c>
      <c r="AI529">
        <f t="shared" si="276"/>
        <v>0.70621468926553677</v>
      </c>
      <c r="AJ529">
        <f t="shared" si="277"/>
        <v>0.69209039548022599</v>
      </c>
      <c r="AK529">
        <f t="shared" si="278"/>
        <v>0.71610169491525422</v>
      </c>
      <c r="AL529">
        <f t="shared" si="279"/>
        <v>0.71610169491525422</v>
      </c>
      <c r="AM529">
        <f t="shared" si="280"/>
        <v>0.68785310734463279</v>
      </c>
      <c r="AN529">
        <f t="shared" si="281"/>
        <v>0.75423728813559321</v>
      </c>
      <c r="AO529">
        <f t="shared" si="282"/>
        <v>0.68644067796610164</v>
      </c>
      <c r="AP529">
        <f t="shared" si="283"/>
        <v>0.81497175141242939</v>
      </c>
      <c r="AQ529">
        <f t="shared" si="284"/>
        <v>0.84463276836158196</v>
      </c>
      <c r="AR529">
        <f t="shared" si="285"/>
        <v>0.89265536723163841</v>
      </c>
      <c r="AS529">
        <f t="shared" si="286"/>
        <v>0.91807909604519777</v>
      </c>
      <c r="AT529">
        <f t="shared" si="287"/>
        <v>0.99011299435028244</v>
      </c>
      <c r="AU529">
        <f t="shared" si="288"/>
        <v>0.99717514124293782</v>
      </c>
      <c r="AV529">
        <f t="shared" si="289"/>
        <v>1</v>
      </c>
      <c r="AW529">
        <f t="shared" si="290"/>
        <v>0.96610169491525422</v>
      </c>
      <c r="AX529">
        <f t="shared" si="291"/>
        <v>0.92514124293785316</v>
      </c>
      <c r="AY529">
        <f t="shared" si="292"/>
        <v>0.88276836158192096</v>
      </c>
      <c r="AZ529">
        <f t="shared" si="293"/>
        <v>0.68644067796610164</v>
      </c>
      <c r="BA529" s="9" t="s">
        <v>40</v>
      </c>
      <c r="BB529" t="str" cm="1">
        <f t="array" ref="BB529">_xlfn.SWITCH(MONTH($AA529),3,"봄",4,"봄",5,"봄",6,"여름",7,"여름",8,"여름",9,"가을",10,"가을",11,"가을",12,"겨울",1,"겨울",2,"겨울")</f>
        <v>여름</v>
      </c>
      <c r="BD529" t="str">
        <f t="shared" si="294"/>
        <v>휴일</v>
      </c>
      <c r="BE529" s="6">
        <f>[1]ptemp!$F529</f>
        <v>13</v>
      </c>
      <c r="BF529">
        <f>[1]solar!$E529</f>
        <v>13</v>
      </c>
      <c r="BG529" t="str">
        <f t="shared" si="295"/>
        <v>0</v>
      </c>
      <c r="BH529" s="11"/>
      <c r="BI529">
        <f t="shared" si="296"/>
        <v>7</v>
      </c>
      <c r="BJ529">
        <f t="shared" si="297"/>
        <v>2</v>
      </c>
      <c r="BK529">
        <f t="shared" si="298"/>
        <v>2</v>
      </c>
      <c r="BL529">
        <f t="shared" si="299"/>
        <v>14</v>
      </c>
      <c r="BM529">
        <f t="shared" si="300"/>
        <v>21</v>
      </c>
      <c r="BN529" s="11">
        <v>26.2</v>
      </c>
      <c r="BO529">
        <f t="shared" si="301"/>
        <v>7</v>
      </c>
      <c r="CH529" t="s">
        <v>81</v>
      </c>
      <c r="CI529">
        <v>14</v>
      </c>
      <c r="CJ529">
        <v>21</v>
      </c>
    </row>
    <row r="530" spans="1:88" ht="15.6">
      <c r="A530" s="2">
        <v>20220613</v>
      </c>
      <c r="B530" s="2">
        <v>579</v>
      </c>
      <c r="C530" s="2">
        <v>549</v>
      </c>
      <c r="D530" s="2">
        <v>526</v>
      </c>
      <c r="E530" s="2">
        <v>513</v>
      </c>
      <c r="F530" s="2">
        <v>515</v>
      </c>
      <c r="G530" s="2">
        <v>528</v>
      </c>
      <c r="H530" s="2">
        <v>563</v>
      </c>
      <c r="I530" s="2">
        <v>621</v>
      </c>
      <c r="J530" s="2">
        <v>670</v>
      </c>
      <c r="K530" s="2">
        <v>703</v>
      </c>
      <c r="L530" s="2">
        <v>703</v>
      </c>
      <c r="M530" s="2">
        <v>694</v>
      </c>
      <c r="N530" s="2">
        <v>661</v>
      </c>
      <c r="O530" s="2">
        <v>691</v>
      </c>
      <c r="P530" s="2">
        <v>689</v>
      </c>
      <c r="Q530" s="2">
        <v>681</v>
      </c>
      <c r="R530" s="2">
        <v>682</v>
      </c>
      <c r="S530" s="2">
        <v>702</v>
      </c>
      <c r="T530" s="2">
        <v>723</v>
      </c>
      <c r="U530" s="2">
        <v>722</v>
      </c>
      <c r="V530" s="2">
        <v>723</v>
      </c>
      <c r="W530" s="2">
        <v>697</v>
      </c>
      <c r="X530" s="2">
        <v>668</v>
      </c>
      <c r="Y530" s="2">
        <v>638</v>
      </c>
      <c r="AA530" s="4">
        <v>44725</v>
      </c>
      <c r="AB530">
        <f t="shared" si="269"/>
        <v>0.80082987551867224</v>
      </c>
      <c r="AC530">
        <f t="shared" si="270"/>
        <v>0.75933609958506221</v>
      </c>
      <c r="AD530">
        <f t="shared" si="271"/>
        <v>0.72752420470262791</v>
      </c>
      <c r="AE530">
        <f t="shared" si="272"/>
        <v>0.70954356846473032</v>
      </c>
      <c r="AF530">
        <f t="shared" si="273"/>
        <v>0.71230982019363764</v>
      </c>
      <c r="AG530">
        <f t="shared" si="274"/>
        <v>0.73029045643153523</v>
      </c>
      <c r="AH530">
        <f t="shared" si="275"/>
        <v>0.77869986168741356</v>
      </c>
      <c r="AI530">
        <f t="shared" si="276"/>
        <v>0.85892116182572609</v>
      </c>
      <c r="AJ530">
        <f t="shared" si="277"/>
        <v>0.92669432918395578</v>
      </c>
      <c r="AK530">
        <f t="shared" si="278"/>
        <v>0.97233748271092668</v>
      </c>
      <c r="AL530">
        <f t="shared" si="279"/>
        <v>0.97233748271092668</v>
      </c>
      <c r="AM530">
        <f t="shared" si="280"/>
        <v>0.95988934993084374</v>
      </c>
      <c r="AN530">
        <f t="shared" si="281"/>
        <v>0.91424619640387272</v>
      </c>
      <c r="AO530">
        <f t="shared" si="282"/>
        <v>0.95573997233748276</v>
      </c>
      <c r="AP530">
        <f t="shared" si="283"/>
        <v>0.95297372060857533</v>
      </c>
      <c r="AQ530">
        <f t="shared" si="284"/>
        <v>0.94190871369294604</v>
      </c>
      <c r="AR530">
        <f t="shared" si="285"/>
        <v>0.9432918395573997</v>
      </c>
      <c r="AS530">
        <f t="shared" si="286"/>
        <v>0.97095435684647302</v>
      </c>
      <c r="AT530">
        <f t="shared" si="287"/>
        <v>1</v>
      </c>
      <c r="AU530">
        <f t="shared" si="288"/>
        <v>0.99861687413554634</v>
      </c>
      <c r="AV530">
        <f t="shared" si="289"/>
        <v>1</v>
      </c>
      <c r="AW530">
        <f t="shared" si="290"/>
        <v>0.96403872752420472</v>
      </c>
      <c r="AX530">
        <f t="shared" si="291"/>
        <v>0.92392807745504846</v>
      </c>
      <c r="AY530">
        <f t="shared" si="292"/>
        <v>0.88243430152143842</v>
      </c>
      <c r="AZ530">
        <f t="shared" si="293"/>
        <v>0.70954356846473032</v>
      </c>
      <c r="BA530" s="6" t="s">
        <v>34</v>
      </c>
      <c r="BB530" t="str" cm="1">
        <f t="array" ref="BB530">_xlfn.SWITCH(MONTH($AA530),3,"봄",4,"봄",5,"봄",6,"여름",7,"여름",8,"여름",9,"가을",10,"가을",11,"가을",12,"겨울",1,"겨울",2,"겨울")</f>
        <v>여름</v>
      </c>
      <c r="BD530" t="str">
        <f t="shared" si="294"/>
        <v/>
      </c>
      <c r="BE530" s="6">
        <f>[1]ptemp!$F530</f>
        <v>13</v>
      </c>
      <c r="BF530">
        <f>[1]solar!$E530</f>
        <v>3</v>
      </c>
      <c r="BG530" t="str">
        <f t="shared" si="295"/>
        <v>1</v>
      </c>
      <c r="BH530" s="11">
        <v>11.6</v>
      </c>
      <c r="BI530">
        <f t="shared" si="296"/>
        <v>1</v>
      </c>
      <c r="BJ530">
        <f t="shared" si="297"/>
        <v>0</v>
      </c>
      <c r="BK530">
        <f t="shared" si="298"/>
        <v>2</v>
      </c>
      <c r="BL530">
        <f t="shared" si="299"/>
        <v>4</v>
      </c>
      <c r="BM530">
        <f t="shared" si="300"/>
        <v>19</v>
      </c>
      <c r="BN530" s="11">
        <v>24.8</v>
      </c>
      <c r="BO530">
        <f t="shared" si="301"/>
        <v>7</v>
      </c>
      <c r="CH530" t="s">
        <v>81</v>
      </c>
      <c r="CI530">
        <v>13</v>
      </c>
      <c r="CJ530">
        <v>20</v>
      </c>
    </row>
    <row r="531" spans="1:88" ht="15.6">
      <c r="A531" s="2">
        <v>20220614</v>
      </c>
      <c r="B531" s="2">
        <v>595</v>
      </c>
      <c r="C531" s="2">
        <v>564</v>
      </c>
      <c r="D531" s="2">
        <v>540</v>
      </c>
      <c r="E531" s="2">
        <v>526</v>
      </c>
      <c r="F531" s="2">
        <v>528</v>
      </c>
      <c r="G531" s="2">
        <v>536</v>
      </c>
      <c r="H531" s="2">
        <v>562</v>
      </c>
      <c r="I531" s="2">
        <v>594</v>
      </c>
      <c r="J531" s="2">
        <v>615</v>
      </c>
      <c r="K531" s="2">
        <v>657</v>
      </c>
      <c r="L531" s="2">
        <v>677</v>
      </c>
      <c r="M531" s="2">
        <v>643</v>
      </c>
      <c r="N531" s="2">
        <v>672</v>
      </c>
      <c r="O531" s="2">
        <v>688</v>
      </c>
      <c r="P531" s="2">
        <v>664</v>
      </c>
      <c r="Q531" s="2">
        <v>690</v>
      </c>
      <c r="R531" s="2">
        <v>707</v>
      </c>
      <c r="S531" s="2">
        <v>721</v>
      </c>
      <c r="T531" s="2">
        <v>724</v>
      </c>
      <c r="U531" s="2">
        <v>733</v>
      </c>
      <c r="V531" s="2">
        <v>731</v>
      </c>
      <c r="W531" s="2">
        <v>704</v>
      </c>
      <c r="X531" s="2">
        <v>675</v>
      </c>
      <c r="Y531" s="2">
        <v>644</v>
      </c>
      <c r="AA531" s="4">
        <v>44726</v>
      </c>
      <c r="AB531">
        <f t="shared" si="269"/>
        <v>0.81173260572987727</v>
      </c>
      <c r="AC531">
        <f t="shared" si="270"/>
        <v>0.76944065484311053</v>
      </c>
      <c r="AD531">
        <f t="shared" si="271"/>
        <v>0.73669849931787179</v>
      </c>
      <c r="AE531">
        <f t="shared" si="272"/>
        <v>0.71759890859481579</v>
      </c>
      <c r="AF531">
        <f t="shared" si="273"/>
        <v>0.72032742155525242</v>
      </c>
      <c r="AG531">
        <f t="shared" si="274"/>
        <v>0.73124147339699863</v>
      </c>
      <c r="AH531">
        <f t="shared" si="275"/>
        <v>0.76671214188267389</v>
      </c>
      <c r="AI531">
        <f t="shared" si="276"/>
        <v>0.81036834924965895</v>
      </c>
      <c r="AJ531">
        <f t="shared" si="277"/>
        <v>0.83901773533424284</v>
      </c>
      <c r="AK531">
        <f t="shared" si="278"/>
        <v>0.89631650750341063</v>
      </c>
      <c r="AL531">
        <f t="shared" si="279"/>
        <v>0.92360163710777621</v>
      </c>
      <c r="AM531">
        <f t="shared" si="280"/>
        <v>0.87721691678035474</v>
      </c>
      <c r="AN531">
        <f t="shared" si="281"/>
        <v>0.91678035470668484</v>
      </c>
      <c r="AO531">
        <f t="shared" si="282"/>
        <v>0.93860845839017737</v>
      </c>
      <c r="AP531">
        <f t="shared" si="283"/>
        <v>0.90586630286493863</v>
      </c>
      <c r="AQ531">
        <f t="shared" si="284"/>
        <v>0.94133697135061389</v>
      </c>
      <c r="AR531">
        <f t="shared" si="285"/>
        <v>0.96452933151432474</v>
      </c>
      <c r="AS531">
        <f t="shared" si="286"/>
        <v>0.98362892223738063</v>
      </c>
      <c r="AT531">
        <f t="shared" si="287"/>
        <v>0.98772169167803547</v>
      </c>
      <c r="AU531">
        <f t="shared" si="288"/>
        <v>1</v>
      </c>
      <c r="AV531">
        <f t="shared" si="289"/>
        <v>0.99727148703956348</v>
      </c>
      <c r="AW531">
        <f t="shared" si="290"/>
        <v>0.9604365620736699</v>
      </c>
      <c r="AX531">
        <f t="shared" si="291"/>
        <v>0.92087312414733968</v>
      </c>
      <c r="AY531">
        <f t="shared" si="292"/>
        <v>0.87858117326057295</v>
      </c>
      <c r="AZ531">
        <f t="shared" si="293"/>
        <v>0.71759890859481579</v>
      </c>
      <c r="BA531" s="8" t="s">
        <v>35</v>
      </c>
      <c r="BB531" t="str" cm="1">
        <f t="array" ref="BB531">_xlfn.SWITCH(MONTH($AA531),3,"봄",4,"봄",5,"봄",6,"여름",7,"여름",8,"여름",9,"가을",10,"가을",11,"가을",12,"겨울",1,"겨울",2,"겨울")</f>
        <v>여름</v>
      </c>
      <c r="BD531" t="str">
        <f t="shared" si="294"/>
        <v/>
      </c>
      <c r="BE531" s="6">
        <f>[1]ptemp!$F531</f>
        <v>12</v>
      </c>
      <c r="BF531">
        <f>[1]solar!$E531</f>
        <v>2</v>
      </c>
      <c r="BG531" t="str">
        <f t="shared" si="295"/>
        <v>1</v>
      </c>
      <c r="BH531" s="11">
        <v>13.6</v>
      </c>
      <c r="BI531">
        <f t="shared" si="296"/>
        <v>2</v>
      </c>
      <c r="BJ531">
        <f t="shared" si="297"/>
        <v>0</v>
      </c>
      <c r="BK531">
        <f t="shared" si="298"/>
        <v>2</v>
      </c>
      <c r="BL531">
        <f t="shared" si="299"/>
        <v>4</v>
      </c>
      <c r="BM531">
        <f t="shared" si="300"/>
        <v>20</v>
      </c>
      <c r="BN531" s="11">
        <v>22.6</v>
      </c>
      <c r="BO531">
        <f t="shared" si="301"/>
        <v>7</v>
      </c>
      <c r="CH531" t="s">
        <v>81</v>
      </c>
      <c r="CI531">
        <v>3</v>
      </c>
      <c r="CJ531">
        <v>19</v>
      </c>
    </row>
    <row r="532" spans="1:88" ht="15.6">
      <c r="A532" s="2">
        <v>20220615</v>
      </c>
      <c r="B532" s="2">
        <v>597</v>
      </c>
      <c r="C532" s="2">
        <v>567</v>
      </c>
      <c r="D532" s="2">
        <v>544</v>
      </c>
      <c r="E532" s="2">
        <v>529</v>
      </c>
      <c r="F532" s="2">
        <v>526</v>
      </c>
      <c r="G532" s="2">
        <v>535</v>
      </c>
      <c r="H532" s="2">
        <v>545</v>
      </c>
      <c r="I532" s="2">
        <v>567</v>
      </c>
      <c r="J532" s="2">
        <v>604</v>
      </c>
      <c r="K532" s="2">
        <v>611</v>
      </c>
      <c r="L532" s="2">
        <v>640</v>
      </c>
      <c r="M532" s="2">
        <v>608</v>
      </c>
      <c r="N532" s="2">
        <v>595</v>
      </c>
      <c r="O532" s="2">
        <v>626</v>
      </c>
      <c r="P532" s="2">
        <v>646</v>
      </c>
      <c r="Q532" s="2">
        <v>655</v>
      </c>
      <c r="R532" s="2">
        <v>684</v>
      </c>
      <c r="S532" s="2">
        <v>726</v>
      </c>
      <c r="T532" s="2">
        <v>753</v>
      </c>
      <c r="U532" s="2">
        <v>763</v>
      </c>
      <c r="V532" s="2">
        <v>756</v>
      </c>
      <c r="W532" s="2">
        <v>725</v>
      </c>
      <c r="X532" s="2">
        <v>690</v>
      </c>
      <c r="Y532" s="2">
        <v>657</v>
      </c>
      <c r="AA532" s="4">
        <v>44727</v>
      </c>
      <c r="AB532">
        <f t="shared" si="269"/>
        <v>0.78243774574049807</v>
      </c>
      <c r="AC532">
        <f t="shared" si="270"/>
        <v>0.74311926605504586</v>
      </c>
      <c r="AD532">
        <f t="shared" si="271"/>
        <v>0.71297509829619921</v>
      </c>
      <c r="AE532">
        <f t="shared" si="272"/>
        <v>0.6933158584534731</v>
      </c>
      <c r="AF532">
        <f t="shared" si="273"/>
        <v>0.68938401048492792</v>
      </c>
      <c r="AG532">
        <f t="shared" si="274"/>
        <v>0.70117955439056356</v>
      </c>
      <c r="AH532">
        <f t="shared" si="275"/>
        <v>0.7142857142857143</v>
      </c>
      <c r="AI532">
        <f t="shared" si="276"/>
        <v>0.74311926605504586</v>
      </c>
      <c r="AJ532">
        <f t="shared" si="277"/>
        <v>0.79161205766710352</v>
      </c>
      <c r="AK532">
        <f t="shared" si="278"/>
        <v>0.80078636959370908</v>
      </c>
      <c r="AL532">
        <f t="shared" si="279"/>
        <v>0.83879423328964609</v>
      </c>
      <c r="AM532">
        <f t="shared" si="280"/>
        <v>0.79685452162516379</v>
      </c>
      <c r="AN532">
        <f t="shared" si="281"/>
        <v>0.77981651376146788</v>
      </c>
      <c r="AO532">
        <f t="shared" si="282"/>
        <v>0.82044560943643507</v>
      </c>
      <c r="AP532">
        <f t="shared" si="283"/>
        <v>0.84665792922673655</v>
      </c>
      <c r="AQ532">
        <f t="shared" si="284"/>
        <v>0.85845347313237219</v>
      </c>
      <c r="AR532">
        <f t="shared" si="285"/>
        <v>0.89646133682830931</v>
      </c>
      <c r="AS532">
        <f t="shared" si="286"/>
        <v>0.95150720838794234</v>
      </c>
      <c r="AT532">
        <f t="shared" si="287"/>
        <v>0.98689384010484926</v>
      </c>
      <c r="AU532">
        <f t="shared" si="288"/>
        <v>1</v>
      </c>
      <c r="AV532">
        <f t="shared" si="289"/>
        <v>0.99082568807339455</v>
      </c>
      <c r="AW532">
        <f t="shared" si="290"/>
        <v>0.95019659239842724</v>
      </c>
      <c r="AX532">
        <f t="shared" si="291"/>
        <v>0.90432503276539977</v>
      </c>
      <c r="AY532">
        <f t="shared" si="292"/>
        <v>0.86107470511140238</v>
      </c>
      <c r="AZ532">
        <f t="shared" si="293"/>
        <v>0.68938401048492792</v>
      </c>
      <c r="BA532" s="9" t="s">
        <v>36</v>
      </c>
      <c r="BB532" t="str" cm="1">
        <f t="array" ref="BB532">_xlfn.SWITCH(MONTH($AA532),3,"봄",4,"봄",5,"봄",6,"여름",7,"여름",8,"여름",9,"가을",10,"가을",11,"가을",12,"겨울",1,"겨울",2,"겨울")</f>
        <v>여름</v>
      </c>
      <c r="BD532" t="str">
        <f t="shared" si="294"/>
        <v/>
      </c>
      <c r="BE532" s="6">
        <f>[1]ptemp!$F532</f>
        <v>14</v>
      </c>
      <c r="BF532">
        <f>[1]solar!$E532</f>
        <v>15</v>
      </c>
      <c r="BG532" t="str">
        <f t="shared" si="295"/>
        <v>0</v>
      </c>
      <c r="BH532" s="11"/>
      <c r="BI532">
        <f t="shared" si="296"/>
        <v>3</v>
      </c>
      <c r="BJ532">
        <f t="shared" si="297"/>
        <v>0</v>
      </c>
      <c r="BK532">
        <f t="shared" si="298"/>
        <v>2</v>
      </c>
      <c r="BL532">
        <f t="shared" si="299"/>
        <v>5</v>
      </c>
      <c r="BM532">
        <f t="shared" si="300"/>
        <v>20</v>
      </c>
      <c r="BN532" s="11">
        <v>29.2</v>
      </c>
      <c r="BO532">
        <f t="shared" si="301"/>
        <v>8</v>
      </c>
      <c r="CH532" t="s">
        <v>81</v>
      </c>
      <c r="CI532">
        <v>5</v>
      </c>
      <c r="CJ532">
        <v>19</v>
      </c>
    </row>
    <row r="533" spans="1:88" ht="15.6">
      <c r="A533" s="2">
        <v>20220616</v>
      </c>
      <c r="B533" s="2">
        <v>610</v>
      </c>
      <c r="C533" s="2">
        <v>576</v>
      </c>
      <c r="D533" s="2">
        <v>548</v>
      </c>
      <c r="E533" s="2">
        <v>536</v>
      </c>
      <c r="F533" s="2">
        <v>533</v>
      </c>
      <c r="G533" s="2">
        <v>543</v>
      </c>
      <c r="H533" s="2">
        <v>554</v>
      </c>
      <c r="I533" s="2">
        <v>574</v>
      </c>
      <c r="J533" s="2">
        <v>601</v>
      </c>
      <c r="K533" s="2">
        <v>566</v>
      </c>
      <c r="L533" s="2">
        <v>563</v>
      </c>
      <c r="M533" s="2">
        <v>572</v>
      </c>
      <c r="N533" s="2">
        <v>631</v>
      </c>
      <c r="O533" s="2">
        <v>656</v>
      </c>
      <c r="P533" s="2">
        <v>581</v>
      </c>
      <c r="Q533" s="2">
        <v>665</v>
      </c>
      <c r="R533" s="2">
        <v>726</v>
      </c>
      <c r="S533" s="2">
        <v>761</v>
      </c>
      <c r="T533" s="2">
        <v>762</v>
      </c>
      <c r="U533" s="2">
        <v>763</v>
      </c>
      <c r="V533" s="2">
        <v>755</v>
      </c>
      <c r="W533" s="2">
        <v>725</v>
      </c>
      <c r="X533" s="2">
        <v>692</v>
      </c>
      <c r="Y533" s="2">
        <v>658</v>
      </c>
      <c r="AA533" s="4">
        <v>44728</v>
      </c>
      <c r="AB533">
        <f t="shared" si="269"/>
        <v>0.79947575360419398</v>
      </c>
      <c r="AC533">
        <f t="shared" si="270"/>
        <v>0.7549148099606815</v>
      </c>
      <c r="AD533">
        <f t="shared" si="271"/>
        <v>0.71821756225425948</v>
      </c>
      <c r="AE533">
        <f t="shared" si="272"/>
        <v>0.70249017038007866</v>
      </c>
      <c r="AF533">
        <f t="shared" si="273"/>
        <v>0.69855832241153337</v>
      </c>
      <c r="AG533">
        <f t="shared" si="274"/>
        <v>0.71166448230668411</v>
      </c>
      <c r="AH533">
        <f t="shared" si="275"/>
        <v>0.72608125819134994</v>
      </c>
      <c r="AI533">
        <f t="shared" si="276"/>
        <v>0.75229357798165142</v>
      </c>
      <c r="AJ533">
        <f t="shared" si="277"/>
        <v>0.78768020969855834</v>
      </c>
      <c r="AK533">
        <f t="shared" si="278"/>
        <v>0.74180865006553076</v>
      </c>
      <c r="AL533">
        <f t="shared" si="279"/>
        <v>0.73787680209698558</v>
      </c>
      <c r="AM533">
        <f t="shared" si="280"/>
        <v>0.74967234600262123</v>
      </c>
      <c r="AN533">
        <f t="shared" si="281"/>
        <v>0.82699868938401044</v>
      </c>
      <c r="AO533">
        <f t="shared" si="282"/>
        <v>0.85976408912188729</v>
      </c>
      <c r="AP533">
        <f t="shared" si="283"/>
        <v>0.76146788990825687</v>
      </c>
      <c r="AQ533">
        <f t="shared" si="284"/>
        <v>0.87155963302752293</v>
      </c>
      <c r="AR533">
        <f t="shared" si="285"/>
        <v>0.95150720838794234</v>
      </c>
      <c r="AS533">
        <f t="shared" si="286"/>
        <v>0.99737876802096981</v>
      </c>
      <c r="AT533">
        <f t="shared" si="287"/>
        <v>0.9986893840104849</v>
      </c>
      <c r="AU533">
        <f t="shared" si="288"/>
        <v>1</v>
      </c>
      <c r="AV533">
        <f t="shared" si="289"/>
        <v>0.98951507208387945</v>
      </c>
      <c r="AW533">
        <f t="shared" si="290"/>
        <v>0.95019659239842724</v>
      </c>
      <c r="AX533">
        <f t="shared" si="291"/>
        <v>0.90694626474442985</v>
      </c>
      <c r="AY533">
        <f t="shared" si="292"/>
        <v>0.86238532110091748</v>
      </c>
      <c r="AZ533">
        <f t="shared" si="293"/>
        <v>0.69855832241153337</v>
      </c>
      <c r="BA533" s="6" t="s">
        <v>37</v>
      </c>
      <c r="BB533" t="str" cm="1">
        <f t="array" ref="BB533">_xlfn.SWITCH(MONTH($AA533),3,"봄",4,"봄",5,"봄",6,"여름",7,"여름",8,"여름",9,"가을",10,"가을",11,"가을",12,"겨울",1,"겨울",2,"겨울")</f>
        <v>여름</v>
      </c>
      <c r="BD533" t="str">
        <f t="shared" si="294"/>
        <v/>
      </c>
      <c r="BE533" s="6">
        <f>[1]ptemp!$F533</f>
        <v>13</v>
      </c>
      <c r="BF533">
        <f>[1]solar!$E533</f>
        <v>14</v>
      </c>
      <c r="BG533" t="str">
        <f t="shared" si="295"/>
        <v>0</v>
      </c>
      <c r="BH533" s="11"/>
      <c r="BI533">
        <f t="shared" si="296"/>
        <v>4</v>
      </c>
      <c r="BJ533">
        <f t="shared" si="297"/>
        <v>0</v>
      </c>
      <c r="BK533">
        <f t="shared" si="298"/>
        <v>2</v>
      </c>
      <c r="BL533">
        <f t="shared" si="299"/>
        <v>5</v>
      </c>
      <c r="BM533">
        <f t="shared" si="300"/>
        <v>20</v>
      </c>
      <c r="BN533" s="11">
        <v>27.2</v>
      </c>
      <c r="BO533">
        <f t="shared" si="301"/>
        <v>8</v>
      </c>
      <c r="CH533" t="s">
        <v>81</v>
      </c>
      <c r="CI533">
        <v>14</v>
      </c>
      <c r="CJ533">
        <v>19</v>
      </c>
    </row>
    <row r="534" spans="1:88" ht="15.6">
      <c r="A534" s="2">
        <v>20220617</v>
      </c>
      <c r="B534" s="2">
        <v>612</v>
      </c>
      <c r="C534" s="2">
        <v>579</v>
      </c>
      <c r="D534" s="2">
        <v>554</v>
      </c>
      <c r="E534" s="2">
        <v>541</v>
      </c>
      <c r="F534" s="2">
        <v>537</v>
      </c>
      <c r="G534" s="2">
        <v>548</v>
      </c>
      <c r="H534" s="2">
        <v>575</v>
      </c>
      <c r="I534" s="2">
        <v>611</v>
      </c>
      <c r="J534" s="2">
        <v>647</v>
      </c>
      <c r="K534" s="2">
        <v>667</v>
      </c>
      <c r="L534" s="2">
        <v>672</v>
      </c>
      <c r="M534" s="2">
        <v>699</v>
      </c>
      <c r="N534" s="2">
        <v>610</v>
      </c>
      <c r="O534" s="2">
        <v>604</v>
      </c>
      <c r="P534" s="2">
        <v>638</v>
      </c>
      <c r="Q534" s="2">
        <v>665</v>
      </c>
      <c r="R534" s="2">
        <v>712</v>
      </c>
      <c r="S534" s="2">
        <v>753</v>
      </c>
      <c r="T534" s="2">
        <v>766</v>
      </c>
      <c r="U534" s="2">
        <v>773</v>
      </c>
      <c r="V534" s="2">
        <v>767</v>
      </c>
      <c r="W534" s="2">
        <v>737</v>
      </c>
      <c r="X534" s="2">
        <v>705</v>
      </c>
      <c r="Y534" s="2">
        <v>674</v>
      </c>
      <c r="AA534" s="4">
        <v>44729</v>
      </c>
      <c r="AB534">
        <f t="shared" si="269"/>
        <v>0.79172056921086675</v>
      </c>
      <c r="AC534">
        <f t="shared" si="270"/>
        <v>0.74902975420439843</v>
      </c>
      <c r="AD534">
        <f t="shared" si="271"/>
        <v>0.7166882276843467</v>
      </c>
      <c r="AE534">
        <f t="shared" si="272"/>
        <v>0.69987063389391979</v>
      </c>
      <c r="AF534">
        <f t="shared" si="273"/>
        <v>0.69469598965071155</v>
      </c>
      <c r="AG534">
        <f t="shared" si="274"/>
        <v>0.70892626131953429</v>
      </c>
      <c r="AH534">
        <f t="shared" si="275"/>
        <v>0.7438551099611902</v>
      </c>
      <c r="AI534">
        <f t="shared" si="276"/>
        <v>0.79042690815006467</v>
      </c>
      <c r="AJ534">
        <f t="shared" si="277"/>
        <v>0.83699870633893925</v>
      </c>
      <c r="AK534">
        <f t="shared" si="278"/>
        <v>0.86287192755498054</v>
      </c>
      <c r="AL534">
        <f t="shared" si="279"/>
        <v>0.86934023285899098</v>
      </c>
      <c r="AM534">
        <f t="shared" si="280"/>
        <v>0.90426908150064678</v>
      </c>
      <c r="AN534">
        <f t="shared" si="281"/>
        <v>0.78913324708926258</v>
      </c>
      <c r="AO534">
        <f t="shared" si="282"/>
        <v>0.78137128072445017</v>
      </c>
      <c r="AP534">
        <f t="shared" si="283"/>
        <v>0.82535575679172057</v>
      </c>
      <c r="AQ534">
        <f t="shared" si="284"/>
        <v>0.86028460543337648</v>
      </c>
      <c r="AR534">
        <f t="shared" si="285"/>
        <v>0.92108667529107369</v>
      </c>
      <c r="AS534">
        <f t="shared" si="286"/>
        <v>0.97412677878395859</v>
      </c>
      <c r="AT534">
        <f t="shared" si="287"/>
        <v>0.9909443725743855</v>
      </c>
      <c r="AU534">
        <f t="shared" si="288"/>
        <v>1</v>
      </c>
      <c r="AV534">
        <f t="shared" si="289"/>
        <v>0.99223803363518759</v>
      </c>
      <c r="AW534">
        <f t="shared" si="290"/>
        <v>0.95342820181112553</v>
      </c>
      <c r="AX534">
        <f t="shared" si="291"/>
        <v>0.9120310478654593</v>
      </c>
      <c r="AY534">
        <f t="shared" si="292"/>
        <v>0.87192755498059504</v>
      </c>
      <c r="AZ534">
        <f t="shared" si="293"/>
        <v>0.69469598965071155</v>
      </c>
      <c r="BA534" s="8" t="s">
        <v>38</v>
      </c>
      <c r="BB534" t="str" cm="1">
        <f t="array" ref="BB534">_xlfn.SWITCH(MONTH($AA534),3,"봄",4,"봄",5,"봄",6,"여름",7,"여름",8,"여름",9,"가을",10,"가을",11,"가을",12,"겨울",1,"겨울",2,"겨울")</f>
        <v>여름</v>
      </c>
      <c r="BD534" t="str">
        <f t="shared" si="294"/>
        <v/>
      </c>
      <c r="BE534" s="6">
        <f>[1]ptemp!$F534</f>
        <v>14</v>
      </c>
      <c r="BF534">
        <f>[1]solar!$E534</f>
        <v>15</v>
      </c>
      <c r="BG534" t="str">
        <f t="shared" si="295"/>
        <v>0</v>
      </c>
      <c r="BH534" s="11"/>
      <c r="BI534">
        <f t="shared" si="296"/>
        <v>5</v>
      </c>
      <c r="BJ534">
        <f t="shared" si="297"/>
        <v>0</v>
      </c>
      <c r="BK534">
        <f t="shared" si="298"/>
        <v>2</v>
      </c>
      <c r="BL534">
        <f t="shared" si="299"/>
        <v>5</v>
      </c>
      <c r="BM534">
        <f t="shared" si="300"/>
        <v>20</v>
      </c>
      <c r="BN534" s="11">
        <v>27.6</v>
      </c>
      <c r="BO534">
        <f t="shared" si="301"/>
        <v>8</v>
      </c>
      <c r="CH534" t="s">
        <v>81</v>
      </c>
      <c r="CI534">
        <v>14</v>
      </c>
      <c r="CJ534">
        <v>19</v>
      </c>
    </row>
    <row r="535" spans="1:88" ht="15.6">
      <c r="A535" s="2">
        <v>20220618</v>
      </c>
      <c r="B535" s="2">
        <v>626</v>
      </c>
      <c r="C535" s="2">
        <v>590</v>
      </c>
      <c r="D535" s="2">
        <v>564</v>
      </c>
      <c r="E535" s="2">
        <v>546</v>
      </c>
      <c r="F535" s="2">
        <v>544</v>
      </c>
      <c r="G535" s="2">
        <v>550</v>
      </c>
      <c r="H535" s="2">
        <v>552</v>
      </c>
      <c r="I535" s="2">
        <v>537</v>
      </c>
      <c r="J535" s="2">
        <v>540</v>
      </c>
      <c r="K535" s="2">
        <v>548</v>
      </c>
      <c r="L535" s="2">
        <v>562</v>
      </c>
      <c r="M535" s="2">
        <v>571</v>
      </c>
      <c r="N535" s="2">
        <v>550</v>
      </c>
      <c r="O535" s="2">
        <v>551</v>
      </c>
      <c r="P535" s="2">
        <v>564</v>
      </c>
      <c r="Q535" s="2">
        <v>623</v>
      </c>
      <c r="R535" s="2">
        <v>669</v>
      </c>
      <c r="S535" s="2">
        <v>721</v>
      </c>
      <c r="T535" s="2">
        <v>766</v>
      </c>
      <c r="U535" s="2">
        <v>763</v>
      </c>
      <c r="V535" s="2">
        <v>761</v>
      </c>
      <c r="W535" s="2">
        <v>733</v>
      </c>
      <c r="X535" s="2">
        <v>701</v>
      </c>
      <c r="Y535" s="2">
        <v>664</v>
      </c>
      <c r="AA535" s="4">
        <v>44730</v>
      </c>
      <c r="AB535">
        <f t="shared" si="269"/>
        <v>0.81723237597911225</v>
      </c>
      <c r="AC535">
        <f t="shared" si="270"/>
        <v>0.77023498694516968</v>
      </c>
      <c r="AD535">
        <f t="shared" si="271"/>
        <v>0.73629242819843344</v>
      </c>
      <c r="AE535">
        <f t="shared" si="272"/>
        <v>0.71279373368146215</v>
      </c>
      <c r="AF535">
        <f t="shared" si="273"/>
        <v>0.71018276762402088</v>
      </c>
      <c r="AG535">
        <f t="shared" si="274"/>
        <v>0.71801566579634468</v>
      </c>
      <c r="AH535">
        <f t="shared" si="275"/>
        <v>0.72062663185378595</v>
      </c>
      <c r="AI535">
        <f t="shared" si="276"/>
        <v>0.70104438642297651</v>
      </c>
      <c r="AJ535">
        <f t="shared" si="277"/>
        <v>0.70496083550913835</v>
      </c>
      <c r="AK535">
        <f t="shared" si="278"/>
        <v>0.71540469973890342</v>
      </c>
      <c r="AL535">
        <f t="shared" si="279"/>
        <v>0.73368146214099217</v>
      </c>
      <c r="AM535">
        <f t="shared" si="280"/>
        <v>0.74543080939947781</v>
      </c>
      <c r="AN535">
        <f t="shared" si="281"/>
        <v>0.71801566579634468</v>
      </c>
      <c r="AO535">
        <f t="shared" si="282"/>
        <v>0.71932114882506526</v>
      </c>
      <c r="AP535">
        <f t="shared" si="283"/>
        <v>0.73629242819843344</v>
      </c>
      <c r="AQ535">
        <f t="shared" si="284"/>
        <v>0.8133159268929504</v>
      </c>
      <c r="AR535">
        <f t="shared" si="285"/>
        <v>0.87336814621409919</v>
      </c>
      <c r="AS535">
        <f t="shared" si="286"/>
        <v>0.94125326370757179</v>
      </c>
      <c r="AT535">
        <f t="shared" si="287"/>
        <v>1</v>
      </c>
      <c r="AU535">
        <f t="shared" si="288"/>
        <v>0.99608355091383816</v>
      </c>
      <c r="AV535">
        <f t="shared" si="289"/>
        <v>0.99347258485639689</v>
      </c>
      <c r="AW535">
        <f t="shared" si="290"/>
        <v>0.95691906005221927</v>
      </c>
      <c r="AX535">
        <f t="shared" si="291"/>
        <v>0.91514360313315923</v>
      </c>
      <c r="AY535">
        <f t="shared" si="292"/>
        <v>0.86684073107049608</v>
      </c>
      <c r="AZ535">
        <f t="shared" si="293"/>
        <v>0.70104438642297651</v>
      </c>
      <c r="BA535" s="9" t="s">
        <v>39</v>
      </c>
      <c r="BB535" t="str" cm="1">
        <f t="array" ref="BB535">_xlfn.SWITCH(MONTH($AA535),3,"봄",4,"봄",5,"봄",6,"여름",7,"여름",8,"여름",9,"가을",10,"가을",11,"가을",12,"겨울",1,"겨울",2,"겨울")</f>
        <v>여름</v>
      </c>
      <c r="BD535" t="str">
        <f t="shared" si="294"/>
        <v>휴일</v>
      </c>
      <c r="BE535" s="6">
        <f>[1]ptemp!$F535</f>
        <v>14</v>
      </c>
      <c r="BF535">
        <f>[1]solar!$E535</f>
        <v>16</v>
      </c>
      <c r="BG535" t="str">
        <f t="shared" si="295"/>
        <v>0</v>
      </c>
      <c r="BH535" s="11"/>
      <c r="BI535">
        <f t="shared" si="296"/>
        <v>6</v>
      </c>
      <c r="BJ535">
        <f t="shared" si="297"/>
        <v>1</v>
      </c>
      <c r="BK535">
        <f t="shared" si="298"/>
        <v>2</v>
      </c>
      <c r="BL535">
        <f t="shared" si="299"/>
        <v>8</v>
      </c>
      <c r="BM535">
        <f t="shared" si="300"/>
        <v>19</v>
      </c>
      <c r="BN535" s="11">
        <v>28.4</v>
      </c>
      <c r="BO535">
        <f t="shared" si="301"/>
        <v>8</v>
      </c>
      <c r="CH535" t="s">
        <v>81</v>
      </c>
      <c r="CI535">
        <v>13</v>
      </c>
      <c r="CJ535">
        <v>19</v>
      </c>
    </row>
    <row r="536" spans="1:88" ht="15.6">
      <c r="A536" s="2">
        <v>20220619</v>
      </c>
      <c r="B536" s="2">
        <v>618</v>
      </c>
      <c r="C536" s="2">
        <v>586</v>
      </c>
      <c r="D536" s="2">
        <v>562</v>
      </c>
      <c r="E536" s="2">
        <v>545</v>
      </c>
      <c r="F536" s="2">
        <v>541</v>
      </c>
      <c r="G536" s="2">
        <v>546</v>
      </c>
      <c r="H536" s="2">
        <v>562</v>
      </c>
      <c r="I536" s="2">
        <v>572</v>
      </c>
      <c r="J536" s="2">
        <v>559</v>
      </c>
      <c r="K536" s="2">
        <v>544</v>
      </c>
      <c r="L536" s="2">
        <v>501</v>
      </c>
      <c r="M536" s="2">
        <v>552</v>
      </c>
      <c r="N536" s="2">
        <v>596</v>
      </c>
      <c r="O536" s="2">
        <v>618</v>
      </c>
      <c r="P536" s="2">
        <v>608</v>
      </c>
      <c r="Q536" s="2">
        <v>644</v>
      </c>
      <c r="R536" s="2">
        <v>670</v>
      </c>
      <c r="S536" s="2">
        <v>736</v>
      </c>
      <c r="T536" s="2">
        <v>776</v>
      </c>
      <c r="U536" s="2">
        <v>777</v>
      </c>
      <c r="V536" s="2">
        <v>777</v>
      </c>
      <c r="W536" s="2">
        <v>750</v>
      </c>
      <c r="X536" s="2">
        <v>713</v>
      </c>
      <c r="Y536" s="2">
        <v>671</v>
      </c>
      <c r="AA536" s="4">
        <v>44731</v>
      </c>
      <c r="AB536">
        <f t="shared" si="269"/>
        <v>0.79536679536679533</v>
      </c>
      <c r="AC536">
        <f t="shared" si="270"/>
        <v>0.75418275418275416</v>
      </c>
      <c r="AD536">
        <f t="shared" si="271"/>
        <v>0.72329472329472333</v>
      </c>
      <c r="AE536">
        <f t="shared" si="272"/>
        <v>0.70141570141570142</v>
      </c>
      <c r="AF536">
        <f t="shared" si="273"/>
        <v>0.69626769626769625</v>
      </c>
      <c r="AG536">
        <f t="shared" si="274"/>
        <v>0.70270270270270274</v>
      </c>
      <c r="AH536">
        <f t="shared" si="275"/>
        <v>0.72329472329472333</v>
      </c>
      <c r="AI536">
        <f t="shared" si="276"/>
        <v>0.73616473616473621</v>
      </c>
      <c r="AJ536">
        <f t="shared" si="277"/>
        <v>0.71943371943371948</v>
      </c>
      <c r="AK536">
        <f t="shared" si="278"/>
        <v>0.7001287001287001</v>
      </c>
      <c r="AL536">
        <f t="shared" si="279"/>
        <v>0.64478764478764483</v>
      </c>
      <c r="AM536">
        <f t="shared" si="280"/>
        <v>0.71042471042471045</v>
      </c>
      <c r="AN536">
        <f t="shared" si="281"/>
        <v>0.76705276705276704</v>
      </c>
      <c r="AO536">
        <f t="shared" si="282"/>
        <v>0.79536679536679533</v>
      </c>
      <c r="AP536">
        <f t="shared" si="283"/>
        <v>0.78249678249678245</v>
      </c>
      <c r="AQ536">
        <f t="shared" si="284"/>
        <v>0.8288288288288288</v>
      </c>
      <c r="AR536">
        <f t="shared" si="285"/>
        <v>0.86229086229086227</v>
      </c>
      <c r="AS536">
        <f t="shared" si="286"/>
        <v>0.94723294723294726</v>
      </c>
      <c r="AT536">
        <f t="shared" si="287"/>
        <v>0.99871299871299868</v>
      </c>
      <c r="AU536">
        <f t="shared" si="288"/>
        <v>1</v>
      </c>
      <c r="AV536">
        <f t="shared" si="289"/>
        <v>1</v>
      </c>
      <c r="AW536">
        <f t="shared" si="290"/>
        <v>0.96525096525096521</v>
      </c>
      <c r="AX536">
        <f t="shared" si="291"/>
        <v>0.91763191763191765</v>
      </c>
      <c r="AY536">
        <f t="shared" si="292"/>
        <v>0.86357786357786359</v>
      </c>
      <c r="AZ536">
        <f t="shared" si="293"/>
        <v>0.64478764478764483</v>
      </c>
      <c r="BA536" s="6" t="s">
        <v>40</v>
      </c>
      <c r="BB536" t="str" cm="1">
        <f t="array" ref="BB536">_xlfn.SWITCH(MONTH($AA536),3,"봄",4,"봄",5,"봄",6,"여름",7,"여름",8,"여름",9,"가을",10,"가을",11,"가을",12,"겨울",1,"겨울",2,"겨울")</f>
        <v>여름</v>
      </c>
      <c r="BD536" t="str">
        <f t="shared" si="294"/>
        <v>휴일</v>
      </c>
      <c r="BE536" s="6">
        <f>[1]ptemp!$F536</f>
        <v>15</v>
      </c>
      <c r="BF536">
        <f>[1]solar!$E536</f>
        <v>15</v>
      </c>
      <c r="BG536" t="str">
        <f t="shared" si="295"/>
        <v>0</v>
      </c>
      <c r="BH536" s="11"/>
      <c r="BI536">
        <f t="shared" si="296"/>
        <v>7</v>
      </c>
      <c r="BJ536">
        <f t="shared" si="297"/>
        <v>2</v>
      </c>
      <c r="BK536">
        <f t="shared" si="298"/>
        <v>2</v>
      </c>
      <c r="BL536">
        <f t="shared" si="299"/>
        <v>11</v>
      </c>
      <c r="BM536">
        <f t="shared" si="300"/>
        <v>20</v>
      </c>
      <c r="BN536" s="11">
        <v>31.4</v>
      </c>
      <c r="BO536">
        <f t="shared" si="301"/>
        <v>9</v>
      </c>
      <c r="CH536" t="s">
        <v>81</v>
      </c>
      <c r="CI536">
        <v>13</v>
      </c>
      <c r="CJ536">
        <v>19</v>
      </c>
    </row>
    <row r="537" spans="1:88" ht="15.6">
      <c r="A537" s="2">
        <v>20220620</v>
      </c>
      <c r="B537" s="2">
        <v>617</v>
      </c>
      <c r="C537" s="2">
        <v>583</v>
      </c>
      <c r="D537" s="2">
        <v>561</v>
      </c>
      <c r="E537" s="2">
        <v>548</v>
      </c>
      <c r="F537" s="2">
        <v>543</v>
      </c>
      <c r="G537" s="2">
        <v>550</v>
      </c>
      <c r="H537" s="2">
        <v>563</v>
      </c>
      <c r="I537" s="2">
        <v>601</v>
      </c>
      <c r="J537" s="2">
        <v>665</v>
      </c>
      <c r="K537" s="2">
        <v>707</v>
      </c>
      <c r="L537" s="2">
        <v>733</v>
      </c>
      <c r="M537" s="2">
        <v>744</v>
      </c>
      <c r="N537" s="2">
        <v>737</v>
      </c>
      <c r="O537" s="2">
        <v>737</v>
      </c>
      <c r="P537" s="2">
        <v>741</v>
      </c>
      <c r="Q537" s="2">
        <v>765</v>
      </c>
      <c r="R537" s="2">
        <v>763</v>
      </c>
      <c r="S537" s="2">
        <v>767</v>
      </c>
      <c r="T537" s="2">
        <v>760</v>
      </c>
      <c r="U537" s="2">
        <v>791</v>
      </c>
      <c r="V537" s="2">
        <v>791</v>
      </c>
      <c r="W537" s="2">
        <v>694</v>
      </c>
      <c r="X537" s="2">
        <v>714</v>
      </c>
      <c r="Y537" s="2">
        <v>677</v>
      </c>
      <c r="AA537" s="4">
        <v>44732</v>
      </c>
      <c r="AB537">
        <f t="shared" si="269"/>
        <v>0.78002528445006325</v>
      </c>
      <c r="AC537">
        <f t="shared" si="270"/>
        <v>0.73704171934260432</v>
      </c>
      <c r="AD537">
        <f t="shared" si="271"/>
        <v>0.7092288242730721</v>
      </c>
      <c r="AE537">
        <f t="shared" si="272"/>
        <v>0.69279393173198478</v>
      </c>
      <c r="AF537">
        <f t="shared" si="273"/>
        <v>0.68647281921618208</v>
      </c>
      <c r="AG537">
        <f t="shared" si="274"/>
        <v>0.69532237673830599</v>
      </c>
      <c r="AH537">
        <f t="shared" si="275"/>
        <v>0.7117572692793932</v>
      </c>
      <c r="AI537">
        <f t="shared" si="276"/>
        <v>0.75979772439949433</v>
      </c>
      <c r="AJ537">
        <f t="shared" si="277"/>
        <v>0.84070796460176989</v>
      </c>
      <c r="AK537">
        <f t="shared" si="278"/>
        <v>0.89380530973451322</v>
      </c>
      <c r="AL537">
        <f t="shared" si="279"/>
        <v>0.92667509481668775</v>
      </c>
      <c r="AM537">
        <f t="shared" si="280"/>
        <v>0.94058154235145386</v>
      </c>
      <c r="AN537">
        <f t="shared" si="281"/>
        <v>0.93173198482932995</v>
      </c>
      <c r="AO537">
        <f t="shared" si="282"/>
        <v>0.93173198482932995</v>
      </c>
      <c r="AP537">
        <f t="shared" si="283"/>
        <v>0.93678887484197215</v>
      </c>
      <c r="AQ537">
        <f t="shared" si="284"/>
        <v>0.96713021491782558</v>
      </c>
      <c r="AR537">
        <f t="shared" si="285"/>
        <v>0.96460176991150437</v>
      </c>
      <c r="AS537">
        <f t="shared" si="286"/>
        <v>0.96965865992414668</v>
      </c>
      <c r="AT537">
        <f t="shared" si="287"/>
        <v>0.96080910240202277</v>
      </c>
      <c r="AU537">
        <f t="shared" si="288"/>
        <v>1</v>
      </c>
      <c r="AV537">
        <f t="shared" si="289"/>
        <v>1</v>
      </c>
      <c r="AW537">
        <f t="shared" si="290"/>
        <v>0.87737041719342601</v>
      </c>
      <c r="AX537">
        <f t="shared" si="291"/>
        <v>0.90265486725663713</v>
      </c>
      <c r="AY537">
        <f t="shared" si="292"/>
        <v>0.8558786346396966</v>
      </c>
      <c r="AZ537">
        <f t="shared" si="293"/>
        <v>0.68647281921618208</v>
      </c>
      <c r="BA537" s="8" t="s">
        <v>34</v>
      </c>
      <c r="BB537" t="str" cm="1">
        <f t="array" ref="BB537">_xlfn.SWITCH(MONTH($AA537),3,"봄",4,"봄",5,"봄",6,"여름",7,"여름",8,"여름",9,"가을",10,"가을",11,"가을",12,"겨울",1,"겨울",2,"겨울")</f>
        <v>여름</v>
      </c>
      <c r="BD537" t="str">
        <f t="shared" si="294"/>
        <v/>
      </c>
      <c r="BE537" s="6">
        <f>[1]ptemp!$F537</f>
        <v>14</v>
      </c>
      <c r="BF537">
        <f>[1]solar!$E537</f>
        <v>9</v>
      </c>
      <c r="BG537" t="str">
        <f t="shared" si="295"/>
        <v>0</v>
      </c>
      <c r="BH537" s="11"/>
      <c r="BI537">
        <f t="shared" si="296"/>
        <v>1</v>
      </c>
      <c r="BJ537">
        <f t="shared" si="297"/>
        <v>0</v>
      </c>
      <c r="BK537">
        <f t="shared" si="298"/>
        <v>2</v>
      </c>
      <c r="BL537">
        <f t="shared" si="299"/>
        <v>5</v>
      </c>
      <c r="BM537">
        <f t="shared" si="300"/>
        <v>20</v>
      </c>
      <c r="BN537" s="11">
        <v>28.8</v>
      </c>
      <c r="BO537">
        <f t="shared" si="301"/>
        <v>8</v>
      </c>
      <c r="CH537" t="s">
        <v>81</v>
      </c>
      <c r="CI537">
        <v>15</v>
      </c>
      <c r="CJ537">
        <v>19</v>
      </c>
    </row>
    <row r="538" spans="1:88" ht="15.6">
      <c r="A538" s="2">
        <v>20220621</v>
      </c>
      <c r="B538" s="2">
        <v>622</v>
      </c>
      <c r="C538" s="2">
        <v>585</v>
      </c>
      <c r="D538" s="2">
        <v>562</v>
      </c>
      <c r="E538" s="2">
        <v>550</v>
      </c>
      <c r="F538" s="2">
        <v>546</v>
      </c>
      <c r="G538" s="2">
        <v>556</v>
      </c>
      <c r="H538" s="2">
        <v>579</v>
      </c>
      <c r="I538" s="2">
        <v>604</v>
      </c>
      <c r="J538" s="2">
        <v>631</v>
      </c>
      <c r="K538" s="2">
        <v>636</v>
      </c>
      <c r="L538" s="2">
        <v>642</v>
      </c>
      <c r="M538" s="2">
        <v>680</v>
      </c>
      <c r="N538" s="2">
        <v>704</v>
      </c>
      <c r="O538" s="2">
        <v>685</v>
      </c>
      <c r="P538" s="2">
        <v>654</v>
      </c>
      <c r="Q538" s="2">
        <v>704</v>
      </c>
      <c r="R538" s="2">
        <v>737</v>
      </c>
      <c r="S538" s="2">
        <v>800</v>
      </c>
      <c r="T538" s="2">
        <v>826</v>
      </c>
      <c r="U538" s="2">
        <v>816</v>
      </c>
      <c r="V538" s="2">
        <v>808</v>
      </c>
      <c r="W538" s="2">
        <v>771</v>
      </c>
      <c r="X538" s="2">
        <v>729</v>
      </c>
      <c r="Y538" s="2">
        <v>686</v>
      </c>
      <c r="AA538" s="4">
        <v>44733</v>
      </c>
      <c r="AB538">
        <f t="shared" si="269"/>
        <v>0.75302663438256656</v>
      </c>
      <c r="AC538">
        <f t="shared" si="270"/>
        <v>0.70823244552058107</v>
      </c>
      <c r="AD538">
        <f t="shared" si="271"/>
        <v>0.68038740920096852</v>
      </c>
      <c r="AE538">
        <f t="shared" si="272"/>
        <v>0.66585956416464886</v>
      </c>
      <c r="AF538">
        <f t="shared" si="273"/>
        <v>0.66101694915254239</v>
      </c>
      <c r="AG538">
        <f t="shared" si="274"/>
        <v>0.67312348668280875</v>
      </c>
      <c r="AH538">
        <f t="shared" si="275"/>
        <v>0.7009685230024213</v>
      </c>
      <c r="AI538">
        <f t="shared" si="276"/>
        <v>0.73123486682808714</v>
      </c>
      <c r="AJ538">
        <f t="shared" si="277"/>
        <v>0.76392251815980627</v>
      </c>
      <c r="AK538">
        <f t="shared" si="278"/>
        <v>0.76997578692493951</v>
      </c>
      <c r="AL538">
        <f t="shared" si="279"/>
        <v>0.77723970944309928</v>
      </c>
      <c r="AM538">
        <f t="shared" si="280"/>
        <v>0.82324455205811142</v>
      </c>
      <c r="AN538">
        <f t="shared" si="281"/>
        <v>0.85230024213075062</v>
      </c>
      <c r="AO538">
        <f t="shared" si="282"/>
        <v>0.82929782082324455</v>
      </c>
      <c r="AP538">
        <f t="shared" si="283"/>
        <v>0.79176755447941893</v>
      </c>
      <c r="AQ538">
        <f t="shared" si="284"/>
        <v>0.85230024213075062</v>
      </c>
      <c r="AR538">
        <f t="shared" si="285"/>
        <v>0.89225181598062953</v>
      </c>
      <c r="AS538">
        <f t="shared" si="286"/>
        <v>0.96852300242130751</v>
      </c>
      <c r="AT538">
        <f t="shared" si="287"/>
        <v>1</v>
      </c>
      <c r="AU538">
        <f t="shared" si="288"/>
        <v>0.98789346246973364</v>
      </c>
      <c r="AV538">
        <f t="shared" si="289"/>
        <v>0.97820823244552058</v>
      </c>
      <c r="AW538">
        <f t="shared" si="290"/>
        <v>0.93341404358353508</v>
      </c>
      <c r="AX538">
        <f t="shared" si="291"/>
        <v>0.88256658595641646</v>
      </c>
      <c r="AY538">
        <f t="shared" si="292"/>
        <v>0.83050847457627119</v>
      </c>
      <c r="AZ538">
        <f t="shared" si="293"/>
        <v>0.66101694915254239</v>
      </c>
      <c r="BA538" s="9" t="s">
        <v>35</v>
      </c>
      <c r="BB538" t="str" cm="1">
        <f t="array" ref="BB538">_xlfn.SWITCH(MONTH($AA538),3,"봄",4,"봄",5,"봄",6,"여름",7,"여름",8,"여름",9,"가을",10,"가을",11,"가을",12,"겨울",1,"겨울",2,"겨울")</f>
        <v>여름</v>
      </c>
      <c r="BD538" t="str">
        <f t="shared" si="294"/>
        <v/>
      </c>
      <c r="BE538" s="6">
        <f>[1]ptemp!$F538</f>
        <v>14</v>
      </c>
      <c r="BF538">
        <f>[1]solar!$E538</f>
        <v>14</v>
      </c>
      <c r="BG538" t="str">
        <f t="shared" si="295"/>
        <v>1</v>
      </c>
      <c r="BH538" s="11">
        <v>0.1</v>
      </c>
      <c r="BI538">
        <f t="shared" si="296"/>
        <v>2</v>
      </c>
      <c r="BJ538">
        <f t="shared" si="297"/>
        <v>0</v>
      </c>
      <c r="BK538">
        <f t="shared" si="298"/>
        <v>2</v>
      </c>
      <c r="BL538">
        <f t="shared" si="299"/>
        <v>5</v>
      </c>
      <c r="BM538">
        <f t="shared" si="300"/>
        <v>19</v>
      </c>
      <c r="BN538" s="11">
        <v>28.9</v>
      </c>
      <c r="BO538">
        <f t="shared" si="301"/>
        <v>8</v>
      </c>
      <c r="CH538" t="s">
        <v>81</v>
      </c>
      <c r="CI538">
        <v>13</v>
      </c>
      <c r="CJ538">
        <v>19</v>
      </c>
    </row>
    <row r="539" spans="1:88" ht="15.6">
      <c r="A539" s="2">
        <v>20220622</v>
      </c>
      <c r="B539" s="2">
        <v>632</v>
      </c>
      <c r="C539" s="2">
        <v>594</v>
      </c>
      <c r="D539" s="2">
        <v>571</v>
      </c>
      <c r="E539" s="2">
        <v>557</v>
      </c>
      <c r="F539" s="2">
        <v>554</v>
      </c>
      <c r="G539" s="2">
        <v>560</v>
      </c>
      <c r="H539" s="2">
        <v>574</v>
      </c>
      <c r="I539" s="2">
        <v>607</v>
      </c>
      <c r="J539" s="2">
        <v>620</v>
      </c>
      <c r="K539" s="2">
        <v>674</v>
      </c>
      <c r="L539" s="2">
        <v>663</v>
      </c>
      <c r="M539" s="2">
        <v>585</v>
      </c>
      <c r="N539" s="2">
        <v>611</v>
      </c>
      <c r="O539" s="2">
        <v>654</v>
      </c>
      <c r="P539" s="2">
        <v>668</v>
      </c>
      <c r="Q539" s="2">
        <v>757</v>
      </c>
      <c r="R539" s="2">
        <v>788</v>
      </c>
      <c r="S539" s="2">
        <v>811</v>
      </c>
      <c r="T539" s="2">
        <v>834</v>
      </c>
      <c r="U539" s="2">
        <v>833</v>
      </c>
      <c r="V539" s="2">
        <v>825</v>
      </c>
      <c r="W539" s="2">
        <v>790</v>
      </c>
      <c r="X539" s="2">
        <v>748</v>
      </c>
      <c r="Y539" s="2">
        <v>706</v>
      </c>
      <c r="AA539" s="4">
        <v>44734</v>
      </c>
      <c r="AB539">
        <f t="shared" si="269"/>
        <v>0.75779376498800954</v>
      </c>
      <c r="AC539">
        <f t="shared" si="270"/>
        <v>0.71223021582733814</v>
      </c>
      <c r="AD539">
        <f t="shared" si="271"/>
        <v>0.684652278177458</v>
      </c>
      <c r="AE539">
        <f t="shared" si="272"/>
        <v>0.66786570743405271</v>
      </c>
      <c r="AF539">
        <f t="shared" si="273"/>
        <v>0.66426858513189446</v>
      </c>
      <c r="AG539">
        <f t="shared" si="274"/>
        <v>0.67146282973621108</v>
      </c>
      <c r="AH539">
        <f t="shared" si="275"/>
        <v>0.68824940047961636</v>
      </c>
      <c r="AI539">
        <f t="shared" si="276"/>
        <v>0.72781774580335734</v>
      </c>
      <c r="AJ539">
        <f t="shared" si="277"/>
        <v>0.74340527577937654</v>
      </c>
      <c r="AK539">
        <f t="shared" si="278"/>
        <v>0.80815347721822539</v>
      </c>
      <c r="AL539">
        <f t="shared" si="279"/>
        <v>0.79496402877697847</v>
      </c>
      <c r="AM539">
        <f t="shared" si="280"/>
        <v>0.70143884892086328</v>
      </c>
      <c r="AN539">
        <f t="shared" si="281"/>
        <v>0.73261390887290168</v>
      </c>
      <c r="AO539">
        <f t="shared" si="282"/>
        <v>0.78417266187050361</v>
      </c>
      <c r="AP539">
        <f t="shared" si="283"/>
        <v>0.80095923261390889</v>
      </c>
      <c r="AQ539">
        <f t="shared" si="284"/>
        <v>0.907673860911271</v>
      </c>
      <c r="AR539">
        <f t="shared" si="285"/>
        <v>0.94484412470023982</v>
      </c>
      <c r="AS539">
        <f t="shared" si="286"/>
        <v>0.97242206235011985</v>
      </c>
      <c r="AT539">
        <f t="shared" si="287"/>
        <v>1</v>
      </c>
      <c r="AU539">
        <f t="shared" si="288"/>
        <v>0.99880095923261392</v>
      </c>
      <c r="AV539">
        <f t="shared" si="289"/>
        <v>0.98920863309352514</v>
      </c>
      <c r="AW539">
        <f t="shared" si="290"/>
        <v>0.94724220623501199</v>
      </c>
      <c r="AX539">
        <f t="shared" si="291"/>
        <v>0.89688249400479614</v>
      </c>
      <c r="AY539">
        <f t="shared" si="292"/>
        <v>0.84652278177458029</v>
      </c>
      <c r="AZ539">
        <f t="shared" si="293"/>
        <v>0.66426858513189446</v>
      </c>
      <c r="BA539" s="6" t="s">
        <v>36</v>
      </c>
      <c r="BB539" t="str" cm="1">
        <f t="array" ref="BB539">_xlfn.SWITCH(MONTH($AA539),3,"봄",4,"봄",5,"봄",6,"여름",7,"여름",8,"여름",9,"가을",10,"가을",11,"가을",12,"겨울",1,"겨울",2,"겨울")</f>
        <v>여름</v>
      </c>
      <c r="BD539" t="str">
        <f t="shared" si="294"/>
        <v/>
      </c>
      <c r="BE539" s="6">
        <f>[1]ptemp!$F539</f>
        <v>14</v>
      </c>
      <c r="BF539">
        <f>[1]solar!$E539</f>
        <v>16</v>
      </c>
      <c r="BG539" t="str">
        <f t="shared" si="295"/>
        <v>0</v>
      </c>
      <c r="BH539" s="11"/>
      <c r="BI539">
        <f t="shared" si="296"/>
        <v>3</v>
      </c>
      <c r="BJ539">
        <f t="shared" si="297"/>
        <v>0</v>
      </c>
      <c r="BK539">
        <f t="shared" si="298"/>
        <v>2</v>
      </c>
      <c r="BL539">
        <f t="shared" si="299"/>
        <v>5</v>
      </c>
      <c r="BM539">
        <f t="shared" si="300"/>
        <v>19</v>
      </c>
      <c r="BN539" s="11">
        <v>28.6</v>
      </c>
      <c r="BO539">
        <f t="shared" si="301"/>
        <v>8</v>
      </c>
      <c r="CH539" t="s">
        <v>81</v>
      </c>
      <c r="CI539">
        <v>13</v>
      </c>
      <c r="CJ539">
        <v>8</v>
      </c>
    </row>
    <row r="540" spans="1:88" ht="15.6">
      <c r="A540" s="2">
        <v>20220623</v>
      </c>
      <c r="B540" s="2">
        <v>650</v>
      </c>
      <c r="C540" s="2">
        <v>611</v>
      </c>
      <c r="D540" s="2">
        <v>585</v>
      </c>
      <c r="E540" s="2">
        <v>570</v>
      </c>
      <c r="F540" s="2">
        <v>565</v>
      </c>
      <c r="G540" s="2">
        <v>574</v>
      </c>
      <c r="H540" s="2">
        <v>602</v>
      </c>
      <c r="I540" s="2">
        <v>643</v>
      </c>
      <c r="J540" s="2">
        <v>697</v>
      </c>
      <c r="K540" s="2">
        <v>763</v>
      </c>
      <c r="L540" s="2">
        <v>799</v>
      </c>
      <c r="M540" s="2">
        <v>796</v>
      </c>
      <c r="N540" s="2">
        <v>765</v>
      </c>
      <c r="O540" s="2">
        <v>842</v>
      </c>
      <c r="P540" s="2">
        <v>828</v>
      </c>
      <c r="Q540" s="2">
        <v>838</v>
      </c>
      <c r="R540" s="2">
        <v>848</v>
      </c>
      <c r="S540" s="2">
        <v>895</v>
      </c>
      <c r="T540" s="2">
        <v>883</v>
      </c>
      <c r="U540" s="2">
        <v>885</v>
      </c>
      <c r="V540" s="2">
        <v>873</v>
      </c>
      <c r="W540" s="2">
        <v>830</v>
      </c>
      <c r="X540" s="2">
        <v>781</v>
      </c>
      <c r="Y540" s="2">
        <v>736</v>
      </c>
      <c r="AA540" s="4">
        <v>44735</v>
      </c>
      <c r="AB540">
        <f t="shared" si="269"/>
        <v>0.72625698324022347</v>
      </c>
      <c r="AC540">
        <f t="shared" si="270"/>
        <v>0.68268156424581006</v>
      </c>
      <c r="AD540">
        <f t="shared" si="271"/>
        <v>0.65363128491620115</v>
      </c>
      <c r="AE540">
        <f t="shared" si="272"/>
        <v>0.63687150837988826</v>
      </c>
      <c r="AF540">
        <f t="shared" si="273"/>
        <v>0.63128491620111726</v>
      </c>
      <c r="AG540">
        <f t="shared" si="274"/>
        <v>0.64134078212290502</v>
      </c>
      <c r="AH540">
        <f t="shared" si="275"/>
        <v>0.6726256983240223</v>
      </c>
      <c r="AI540">
        <f t="shared" si="276"/>
        <v>0.7184357541899441</v>
      </c>
      <c r="AJ540">
        <f t="shared" si="277"/>
        <v>0.7787709497206704</v>
      </c>
      <c r="AK540">
        <f t="shared" si="278"/>
        <v>0.85251396648044697</v>
      </c>
      <c r="AL540">
        <f t="shared" si="279"/>
        <v>0.89273743016759777</v>
      </c>
      <c r="AM540">
        <f t="shared" si="280"/>
        <v>0.88938547486033515</v>
      </c>
      <c r="AN540">
        <f t="shared" si="281"/>
        <v>0.85474860335195535</v>
      </c>
      <c r="AO540">
        <f t="shared" si="282"/>
        <v>0.94078212290502794</v>
      </c>
      <c r="AP540">
        <f t="shared" si="283"/>
        <v>0.9251396648044693</v>
      </c>
      <c r="AQ540">
        <f t="shared" si="284"/>
        <v>0.93631284916201118</v>
      </c>
      <c r="AR540">
        <f t="shared" si="285"/>
        <v>0.94748603351955307</v>
      </c>
      <c r="AS540">
        <f t="shared" si="286"/>
        <v>1</v>
      </c>
      <c r="AT540">
        <f t="shared" si="287"/>
        <v>0.98659217877094973</v>
      </c>
      <c r="AU540">
        <f t="shared" si="288"/>
        <v>0.98882681564245811</v>
      </c>
      <c r="AV540">
        <f t="shared" si="289"/>
        <v>0.97541899441340785</v>
      </c>
      <c r="AW540">
        <f t="shared" si="290"/>
        <v>0.92737430167597767</v>
      </c>
      <c r="AX540">
        <f t="shared" si="291"/>
        <v>0.87262569832402237</v>
      </c>
      <c r="AY540">
        <f t="shared" si="292"/>
        <v>0.82234636871508382</v>
      </c>
      <c r="AZ540">
        <f t="shared" si="293"/>
        <v>0.63128491620111726</v>
      </c>
      <c r="BA540" s="8" t="s">
        <v>37</v>
      </c>
      <c r="BB540" t="str" cm="1">
        <f t="array" ref="BB540">_xlfn.SWITCH(MONTH($AA540),3,"봄",4,"봄",5,"봄",6,"여름",7,"여름",8,"여름",9,"가을",10,"가을",11,"가을",12,"겨울",1,"겨울",2,"겨울")</f>
        <v>여름</v>
      </c>
      <c r="BD540" t="str">
        <f t="shared" si="294"/>
        <v/>
      </c>
      <c r="BE540" s="6">
        <f>[1]ptemp!$F540</f>
        <v>15</v>
      </c>
      <c r="BF540">
        <f>[1]solar!$E540</f>
        <v>15</v>
      </c>
      <c r="BG540" t="str">
        <f t="shared" si="295"/>
        <v>0</v>
      </c>
      <c r="BH540" s="11"/>
      <c r="BI540">
        <f t="shared" si="296"/>
        <v>4</v>
      </c>
      <c r="BJ540">
        <f t="shared" si="297"/>
        <v>0</v>
      </c>
      <c r="BK540">
        <f t="shared" si="298"/>
        <v>2</v>
      </c>
      <c r="BL540">
        <f t="shared" si="299"/>
        <v>5</v>
      </c>
      <c r="BM540">
        <f t="shared" si="300"/>
        <v>18</v>
      </c>
      <c r="BN540" s="11">
        <v>33.799999999999997</v>
      </c>
      <c r="BO540">
        <f t="shared" si="301"/>
        <v>10</v>
      </c>
      <c r="CH540" t="s">
        <v>81</v>
      </c>
      <c r="CI540">
        <v>13</v>
      </c>
      <c r="CJ540">
        <v>20</v>
      </c>
    </row>
    <row r="541" spans="1:88" ht="15.6">
      <c r="A541" s="2">
        <v>20220624</v>
      </c>
      <c r="B541" s="2">
        <v>681</v>
      </c>
      <c r="C541" s="2">
        <v>635</v>
      </c>
      <c r="D541" s="2">
        <v>605</v>
      </c>
      <c r="E541" s="2">
        <v>591</v>
      </c>
      <c r="F541" s="2">
        <v>584</v>
      </c>
      <c r="G541" s="2">
        <v>591</v>
      </c>
      <c r="H541" s="2">
        <v>629</v>
      </c>
      <c r="I541" s="2">
        <v>690</v>
      </c>
      <c r="J541" s="2">
        <v>770</v>
      </c>
      <c r="K541" s="2">
        <v>829</v>
      </c>
      <c r="L541" s="2">
        <v>843</v>
      </c>
      <c r="M541" s="2">
        <v>810</v>
      </c>
      <c r="N541" s="2">
        <v>815</v>
      </c>
      <c r="O541" s="2">
        <v>696</v>
      </c>
      <c r="P541" s="2">
        <v>678</v>
      </c>
      <c r="Q541" s="2">
        <v>805</v>
      </c>
      <c r="R541" s="2">
        <v>799</v>
      </c>
      <c r="S541" s="2">
        <v>838</v>
      </c>
      <c r="T541" s="2">
        <v>857</v>
      </c>
      <c r="U541" s="2">
        <v>842</v>
      </c>
      <c r="V541" s="2">
        <v>834</v>
      </c>
      <c r="W541" s="2">
        <v>798</v>
      </c>
      <c r="X541" s="2">
        <v>757</v>
      </c>
      <c r="Y541" s="2">
        <v>719</v>
      </c>
      <c r="AA541" s="4">
        <v>44736</v>
      </c>
      <c r="AB541">
        <f t="shared" si="269"/>
        <v>0.79463243873978995</v>
      </c>
      <c r="AC541">
        <f t="shared" si="270"/>
        <v>0.74095682613768965</v>
      </c>
      <c r="AD541">
        <f t="shared" si="271"/>
        <v>0.70595099183197196</v>
      </c>
      <c r="AE541">
        <f t="shared" si="272"/>
        <v>0.68961493582263711</v>
      </c>
      <c r="AF541">
        <f t="shared" si="273"/>
        <v>0.68144690781796968</v>
      </c>
      <c r="AG541">
        <f t="shared" si="274"/>
        <v>0.68961493582263711</v>
      </c>
      <c r="AH541">
        <f t="shared" si="275"/>
        <v>0.73395565927654605</v>
      </c>
      <c r="AI541">
        <f t="shared" si="276"/>
        <v>0.80513418903150524</v>
      </c>
      <c r="AJ541">
        <f t="shared" si="277"/>
        <v>0.89848308051341885</v>
      </c>
      <c r="AK541">
        <f t="shared" si="278"/>
        <v>0.96732788798133018</v>
      </c>
      <c r="AL541">
        <f t="shared" si="279"/>
        <v>0.98366394399066515</v>
      </c>
      <c r="AM541">
        <f t="shared" si="280"/>
        <v>0.94515752625437577</v>
      </c>
      <c r="AN541">
        <f t="shared" si="281"/>
        <v>0.95099183197199533</v>
      </c>
      <c r="AO541">
        <f t="shared" si="282"/>
        <v>0.81213535589264874</v>
      </c>
      <c r="AP541">
        <f t="shared" si="283"/>
        <v>0.79113185530921826</v>
      </c>
      <c r="AQ541">
        <f t="shared" si="284"/>
        <v>0.9393232205367561</v>
      </c>
      <c r="AR541">
        <f t="shared" si="285"/>
        <v>0.93232205367561261</v>
      </c>
      <c r="AS541">
        <f t="shared" si="286"/>
        <v>0.97782963827304548</v>
      </c>
      <c r="AT541">
        <f t="shared" si="287"/>
        <v>1</v>
      </c>
      <c r="AU541">
        <f t="shared" si="288"/>
        <v>0.98249708284714121</v>
      </c>
      <c r="AV541">
        <f t="shared" si="289"/>
        <v>0.97316219369894985</v>
      </c>
      <c r="AW541">
        <f t="shared" si="290"/>
        <v>0.93115519253208867</v>
      </c>
      <c r="AX541">
        <f t="shared" si="291"/>
        <v>0.88331388564760793</v>
      </c>
      <c r="AY541">
        <f t="shared" si="292"/>
        <v>0.838973162193699</v>
      </c>
      <c r="AZ541">
        <f t="shared" si="293"/>
        <v>0.68144690781796968</v>
      </c>
      <c r="BA541" s="9" t="s">
        <v>38</v>
      </c>
      <c r="BB541" t="str" cm="1">
        <f t="array" ref="BB541">_xlfn.SWITCH(MONTH($AA541),3,"봄",4,"봄",5,"봄",6,"여름",7,"여름",8,"여름",9,"가을",10,"가을",11,"가을",12,"겨울",1,"겨울",2,"겨울")</f>
        <v>여름</v>
      </c>
      <c r="BD541" t="str">
        <f t="shared" si="294"/>
        <v/>
      </c>
      <c r="BE541" s="6">
        <f>[1]ptemp!$F541</f>
        <v>15</v>
      </c>
      <c r="BF541">
        <f>[1]solar!$E541</f>
        <v>7</v>
      </c>
      <c r="BG541" t="str">
        <f t="shared" si="295"/>
        <v>1</v>
      </c>
      <c r="BH541" s="11">
        <v>71.400000000000006</v>
      </c>
      <c r="BI541">
        <f t="shared" si="296"/>
        <v>5</v>
      </c>
      <c r="BJ541">
        <f t="shared" si="297"/>
        <v>0</v>
      </c>
      <c r="BK541">
        <f t="shared" si="298"/>
        <v>2</v>
      </c>
      <c r="BL541">
        <f t="shared" si="299"/>
        <v>5</v>
      </c>
      <c r="BM541">
        <f t="shared" si="300"/>
        <v>19</v>
      </c>
      <c r="BN541" s="11">
        <v>30.9</v>
      </c>
      <c r="BO541">
        <f t="shared" si="301"/>
        <v>9</v>
      </c>
      <c r="CH541" t="s">
        <v>81</v>
      </c>
      <c r="CI541">
        <v>13</v>
      </c>
      <c r="CJ541">
        <v>20</v>
      </c>
    </row>
    <row r="542" spans="1:88" ht="15.6">
      <c r="A542" s="2">
        <v>20220625</v>
      </c>
      <c r="B542" s="2">
        <v>665</v>
      </c>
      <c r="C542" s="2">
        <v>624</v>
      </c>
      <c r="D542" s="2">
        <v>594</v>
      </c>
      <c r="E542" s="2">
        <v>575</v>
      </c>
      <c r="F542" s="2">
        <v>566</v>
      </c>
      <c r="G542" s="2">
        <v>569</v>
      </c>
      <c r="H542" s="2">
        <v>584</v>
      </c>
      <c r="I542" s="2">
        <v>595</v>
      </c>
      <c r="J542" s="2">
        <v>605</v>
      </c>
      <c r="K542" s="2">
        <v>615</v>
      </c>
      <c r="L542" s="2">
        <v>672</v>
      </c>
      <c r="M542" s="2">
        <v>642</v>
      </c>
      <c r="N542" s="2">
        <v>635</v>
      </c>
      <c r="O542" s="2">
        <v>662</v>
      </c>
      <c r="P542" s="2">
        <v>715</v>
      </c>
      <c r="Q542" s="2">
        <v>691</v>
      </c>
      <c r="R542" s="2">
        <v>741</v>
      </c>
      <c r="S542" s="2">
        <v>820</v>
      </c>
      <c r="T542" s="2">
        <v>845</v>
      </c>
      <c r="U542" s="2">
        <v>836</v>
      </c>
      <c r="V542" s="2">
        <v>826</v>
      </c>
      <c r="W542" s="2">
        <v>790</v>
      </c>
      <c r="X542" s="2">
        <v>750</v>
      </c>
      <c r="Y542" s="2">
        <v>715</v>
      </c>
      <c r="AA542" s="4">
        <v>44737</v>
      </c>
      <c r="AB542">
        <f t="shared" si="269"/>
        <v>0.78698224852071008</v>
      </c>
      <c r="AC542">
        <f t="shared" si="270"/>
        <v>0.7384615384615385</v>
      </c>
      <c r="AD542">
        <f t="shared" si="271"/>
        <v>0.70295857988165678</v>
      </c>
      <c r="AE542">
        <f t="shared" si="272"/>
        <v>0.68047337278106512</v>
      </c>
      <c r="AF542">
        <f t="shared" si="273"/>
        <v>0.66982248520710064</v>
      </c>
      <c r="AG542">
        <f t="shared" si="274"/>
        <v>0.6733727810650888</v>
      </c>
      <c r="AH542">
        <f t="shared" si="275"/>
        <v>0.69112426035502961</v>
      </c>
      <c r="AI542">
        <f t="shared" si="276"/>
        <v>0.70414201183431957</v>
      </c>
      <c r="AJ542">
        <f t="shared" si="277"/>
        <v>0.71597633136094674</v>
      </c>
      <c r="AK542">
        <f t="shared" si="278"/>
        <v>0.72781065088757402</v>
      </c>
      <c r="AL542">
        <f t="shared" si="279"/>
        <v>0.79526627218934909</v>
      </c>
      <c r="AM542">
        <f t="shared" si="280"/>
        <v>0.75976331360946747</v>
      </c>
      <c r="AN542">
        <f t="shared" si="281"/>
        <v>0.75147928994082835</v>
      </c>
      <c r="AO542">
        <f t="shared" si="282"/>
        <v>0.78343195266272192</v>
      </c>
      <c r="AP542">
        <f t="shared" si="283"/>
        <v>0.84615384615384615</v>
      </c>
      <c r="AQ542">
        <f t="shared" si="284"/>
        <v>0.81775147928994085</v>
      </c>
      <c r="AR542">
        <f t="shared" si="285"/>
        <v>0.87692307692307692</v>
      </c>
      <c r="AS542">
        <f t="shared" si="286"/>
        <v>0.97041420118343191</v>
      </c>
      <c r="AT542">
        <f t="shared" si="287"/>
        <v>1</v>
      </c>
      <c r="AU542">
        <f t="shared" si="288"/>
        <v>0.98934911242603552</v>
      </c>
      <c r="AV542">
        <f t="shared" si="289"/>
        <v>0.97751479289940824</v>
      </c>
      <c r="AW542">
        <f t="shared" si="290"/>
        <v>0.9349112426035503</v>
      </c>
      <c r="AX542">
        <f t="shared" si="291"/>
        <v>0.8875739644970414</v>
      </c>
      <c r="AY542">
        <f t="shared" si="292"/>
        <v>0.84615384615384615</v>
      </c>
      <c r="AZ542">
        <f t="shared" si="293"/>
        <v>0.66982248520710064</v>
      </c>
      <c r="BA542" s="6" t="s">
        <v>39</v>
      </c>
      <c r="BB542" t="str" cm="1">
        <f t="array" ref="BB542">_xlfn.SWITCH(MONTH($AA542),3,"봄",4,"봄",5,"봄",6,"여름",7,"여름",8,"여름",9,"가을",10,"가을",11,"가을",12,"겨울",1,"겨울",2,"겨울")</f>
        <v>여름</v>
      </c>
      <c r="BD542" t="str">
        <f t="shared" si="294"/>
        <v>휴일</v>
      </c>
      <c r="BE542" s="6">
        <f>[1]ptemp!$F542</f>
        <v>15</v>
      </c>
      <c r="BF542">
        <f>[1]solar!$E542</f>
        <v>15</v>
      </c>
      <c r="BG542" t="str">
        <f t="shared" si="295"/>
        <v>0</v>
      </c>
      <c r="BH542" s="11"/>
      <c r="BI542">
        <f t="shared" si="296"/>
        <v>6</v>
      </c>
      <c r="BJ542">
        <f t="shared" si="297"/>
        <v>1</v>
      </c>
      <c r="BK542">
        <f t="shared" si="298"/>
        <v>2</v>
      </c>
      <c r="BL542">
        <f t="shared" si="299"/>
        <v>5</v>
      </c>
      <c r="BM542">
        <f t="shared" si="300"/>
        <v>19</v>
      </c>
      <c r="BN542" s="11">
        <v>32.799999999999997</v>
      </c>
      <c r="BO542">
        <f t="shared" si="301"/>
        <v>9</v>
      </c>
      <c r="CH542" t="s">
        <v>81</v>
      </c>
      <c r="CI542">
        <v>12</v>
      </c>
      <c r="CJ542">
        <v>19</v>
      </c>
    </row>
    <row r="543" spans="1:88" ht="15.6">
      <c r="A543" s="2">
        <v>20220626</v>
      </c>
      <c r="B543" s="2">
        <v>659</v>
      </c>
      <c r="C543" s="2">
        <v>619</v>
      </c>
      <c r="D543" s="2">
        <v>594</v>
      </c>
      <c r="E543" s="2">
        <v>578</v>
      </c>
      <c r="F543" s="2">
        <v>574</v>
      </c>
      <c r="G543" s="2">
        <v>581</v>
      </c>
      <c r="H543" s="2">
        <v>595</v>
      </c>
      <c r="I543" s="2">
        <v>611</v>
      </c>
      <c r="J543" s="2">
        <v>644</v>
      </c>
      <c r="K543" s="2">
        <v>660</v>
      </c>
      <c r="L543" s="2">
        <v>690</v>
      </c>
      <c r="M543" s="2">
        <v>690</v>
      </c>
      <c r="N543" s="2">
        <v>738</v>
      </c>
      <c r="O543" s="2">
        <v>738</v>
      </c>
      <c r="P543" s="2">
        <v>743</v>
      </c>
      <c r="Q543" s="2">
        <v>783</v>
      </c>
      <c r="R543" s="2">
        <v>767</v>
      </c>
      <c r="S543" s="2">
        <v>820</v>
      </c>
      <c r="T543" s="2">
        <v>864</v>
      </c>
      <c r="U543" s="2">
        <v>865</v>
      </c>
      <c r="V543" s="2">
        <v>861</v>
      </c>
      <c r="W543" s="2">
        <v>827</v>
      </c>
      <c r="X543" s="2">
        <v>778</v>
      </c>
      <c r="Y543" s="2">
        <v>734</v>
      </c>
      <c r="AA543" s="4">
        <v>44738</v>
      </c>
      <c r="AB543">
        <f t="shared" si="269"/>
        <v>0.76184971098265897</v>
      </c>
      <c r="AC543">
        <f t="shared" si="270"/>
        <v>0.715606936416185</v>
      </c>
      <c r="AD543">
        <f t="shared" si="271"/>
        <v>0.68670520231213872</v>
      </c>
      <c r="AE543">
        <f t="shared" si="272"/>
        <v>0.66820809248554913</v>
      </c>
      <c r="AF543">
        <f t="shared" si="273"/>
        <v>0.66358381502890174</v>
      </c>
      <c r="AG543">
        <f t="shared" si="274"/>
        <v>0.67167630057803474</v>
      </c>
      <c r="AH543">
        <f t="shared" si="275"/>
        <v>0.68786127167630062</v>
      </c>
      <c r="AI543">
        <f t="shared" si="276"/>
        <v>0.70635838150289021</v>
      </c>
      <c r="AJ543">
        <f t="shared" si="277"/>
        <v>0.74450867052023117</v>
      </c>
      <c r="AK543">
        <f t="shared" si="278"/>
        <v>0.76300578034682076</v>
      </c>
      <c r="AL543">
        <f t="shared" si="279"/>
        <v>0.79768786127167635</v>
      </c>
      <c r="AM543">
        <f t="shared" si="280"/>
        <v>0.79768786127167635</v>
      </c>
      <c r="AN543">
        <f t="shared" si="281"/>
        <v>0.8531791907514451</v>
      </c>
      <c r="AO543">
        <f t="shared" si="282"/>
        <v>0.8531791907514451</v>
      </c>
      <c r="AP543">
        <f t="shared" si="283"/>
        <v>0.85895953757225429</v>
      </c>
      <c r="AQ543">
        <f t="shared" si="284"/>
        <v>0.90520231213872837</v>
      </c>
      <c r="AR543">
        <f t="shared" si="285"/>
        <v>0.88670520231213867</v>
      </c>
      <c r="AS543">
        <f t="shared" si="286"/>
        <v>0.94797687861271673</v>
      </c>
      <c r="AT543">
        <f t="shared" si="287"/>
        <v>0.9988439306358381</v>
      </c>
      <c r="AU543">
        <f t="shared" si="288"/>
        <v>1</v>
      </c>
      <c r="AV543">
        <f t="shared" si="289"/>
        <v>0.9953757225433526</v>
      </c>
      <c r="AW543">
        <f t="shared" si="290"/>
        <v>0.95606936416184973</v>
      </c>
      <c r="AX543">
        <f t="shared" si="291"/>
        <v>0.89942196531791907</v>
      </c>
      <c r="AY543">
        <f t="shared" si="292"/>
        <v>0.84855491329479771</v>
      </c>
      <c r="AZ543">
        <f t="shared" si="293"/>
        <v>0.66358381502890174</v>
      </c>
      <c r="BA543" s="8" t="s">
        <v>40</v>
      </c>
      <c r="BB543" t="str" cm="1">
        <f t="array" ref="BB543">_xlfn.SWITCH(MONTH($AA543),3,"봄",4,"봄",5,"봄",6,"여름",7,"여름",8,"여름",9,"가을",10,"가을",11,"가을",12,"겨울",1,"겨울",2,"겨울")</f>
        <v>여름</v>
      </c>
      <c r="BD543" t="str">
        <f t="shared" si="294"/>
        <v>휴일</v>
      </c>
      <c r="BE543" s="6">
        <f>[1]ptemp!$F543</f>
        <v>15</v>
      </c>
      <c r="BF543">
        <f>[1]solar!$E543</f>
        <v>15</v>
      </c>
      <c r="BG543" t="str">
        <f t="shared" si="295"/>
        <v>0</v>
      </c>
      <c r="BH543" s="11"/>
      <c r="BI543">
        <f t="shared" si="296"/>
        <v>7</v>
      </c>
      <c r="BJ543">
        <f t="shared" si="297"/>
        <v>2</v>
      </c>
      <c r="BK543">
        <f t="shared" si="298"/>
        <v>2</v>
      </c>
      <c r="BL543">
        <f t="shared" si="299"/>
        <v>5</v>
      </c>
      <c r="BM543">
        <f t="shared" si="300"/>
        <v>20</v>
      </c>
      <c r="BN543" s="11">
        <v>34.1</v>
      </c>
      <c r="BO543">
        <f t="shared" si="301"/>
        <v>10</v>
      </c>
      <c r="CH543" t="s">
        <v>81</v>
      </c>
      <c r="CI543">
        <v>13</v>
      </c>
      <c r="CJ543">
        <v>19</v>
      </c>
    </row>
    <row r="544" spans="1:88" ht="15.6">
      <c r="A544" s="2">
        <v>20220627</v>
      </c>
      <c r="B544" s="2">
        <v>675</v>
      </c>
      <c r="C544" s="2">
        <v>633</v>
      </c>
      <c r="D544" s="2">
        <v>607</v>
      </c>
      <c r="E544" s="2">
        <v>594</v>
      </c>
      <c r="F544" s="2">
        <v>583</v>
      </c>
      <c r="G544" s="2">
        <v>589</v>
      </c>
      <c r="H544" s="2">
        <v>627</v>
      </c>
      <c r="I544" s="2">
        <v>690</v>
      </c>
      <c r="J544" s="2">
        <v>772</v>
      </c>
      <c r="K544" s="2">
        <v>839</v>
      </c>
      <c r="L544" s="2">
        <v>861</v>
      </c>
      <c r="M544" s="2">
        <v>857</v>
      </c>
      <c r="N544" s="2">
        <v>829</v>
      </c>
      <c r="O544" s="2">
        <v>852</v>
      </c>
      <c r="P544" s="2">
        <v>876</v>
      </c>
      <c r="Q544" s="2">
        <v>896</v>
      </c>
      <c r="R544" s="2">
        <v>896</v>
      </c>
      <c r="S544" s="2">
        <v>904</v>
      </c>
      <c r="T544" s="2">
        <v>913</v>
      </c>
      <c r="U544" s="2">
        <v>915</v>
      </c>
      <c r="V544" s="2">
        <v>902</v>
      </c>
      <c r="W544" s="2">
        <v>860</v>
      </c>
      <c r="X544" s="2">
        <v>812</v>
      </c>
      <c r="Y544" s="2">
        <v>763</v>
      </c>
      <c r="AA544" s="4">
        <v>44739</v>
      </c>
      <c r="AB544">
        <f t="shared" si="269"/>
        <v>0.73770491803278693</v>
      </c>
      <c r="AC544">
        <f t="shared" si="270"/>
        <v>0.69180327868852454</v>
      </c>
      <c r="AD544">
        <f t="shared" si="271"/>
        <v>0.66338797814207651</v>
      </c>
      <c r="AE544">
        <f t="shared" si="272"/>
        <v>0.64918032786885249</v>
      </c>
      <c r="AF544">
        <f t="shared" si="273"/>
        <v>0.63715846994535519</v>
      </c>
      <c r="AG544">
        <f t="shared" si="274"/>
        <v>0.64371584699453555</v>
      </c>
      <c r="AH544">
        <f t="shared" si="275"/>
        <v>0.68524590163934429</v>
      </c>
      <c r="AI544">
        <f t="shared" si="276"/>
        <v>0.75409836065573765</v>
      </c>
      <c r="AJ544">
        <f t="shared" si="277"/>
        <v>0.8437158469945355</v>
      </c>
      <c r="AK544">
        <f t="shared" si="278"/>
        <v>0.91693989071038251</v>
      </c>
      <c r="AL544">
        <f t="shared" si="279"/>
        <v>0.94098360655737701</v>
      </c>
      <c r="AM544">
        <f t="shared" si="280"/>
        <v>0.93661202185792347</v>
      </c>
      <c r="AN544">
        <f t="shared" si="281"/>
        <v>0.90601092896174862</v>
      </c>
      <c r="AO544">
        <f t="shared" si="282"/>
        <v>0.93114754098360653</v>
      </c>
      <c r="AP544">
        <f t="shared" si="283"/>
        <v>0.95737704918032784</v>
      </c>
      <c r="AQ544">
        <f t="shared" si="284"/>
        <v>0.97923497267759563</v>
      </c>
      <c r="AR544">
        <f t="shared" si="285"/>
        <v>0.97923497267759563</v>
      </c>
      <c r="AS544">
        <f t="shared" si="286"/>
        <v>0.9879781420765027</v>
      </c>
      <c r="AT544">
        <f t="shared" si="287"/>
        <v>0.99781420765027318</v>
      </c>
      <c r="AU544">
        <f t="shared" si="288"/>
        <v>1</v>
      </c>
      <c r="AV544">
        <f t="shared" si="289"/>
        <v>0.98579234972677598</v>
      </c>
      <c r="AW544">
        <f t="shared" si="290"/>
        <v>0.93989071038251371</v>
      </c>
      <c r="AX544">
        <f t="shared" si="291"/>
        <v>0.88743169398907107</v>
      </c>
      <c r="AY544">
        <f t="shared" si="292"/>
        <v>0.83387978142076502</v>
      </c>
      <c r="AZ544">
        <f t="shared" si="293"/>
        <v>0.63715846994535519</v>
      </c>
      <c r="BA544" s="9" t="s">
        <v>34</v>
      </c>
      <c r="BB544" t="str" cm="1">
        <f t="array" ref="BB544">_xlfn.SWITCH(MONTH($AA544),3,"봄",4,"봄",5,"봄",6,"여름",7,"여름",8,"여름",9,"가을",10,"가을",11,"가을",12,"겨울",1,"겨울",2,"겨울")</f>
        <v>여름</v>
      </c>
      <c r="BD544" t="str">
        <f t="shared" si="294"/>
        <v/>
      </c>
      <c r="BE544" s="6">
        <f>[1]ptemp!$F544</f>
        <v>15</v>
      </c>
      <c r="BF544">
        <f>[1]solar!$E544</f>
        <v>10</v>
      </c>
      <c r="BG544" t="str">
        <f t="shared" si="295"/>
        <v>0</v>
      </c>
      <c r="BH544" s="11"/>
      <c r="BI544">
        <f t="shared" si="296"/>
        <v>1</v>
      </c>
      <c r="BJ544">
        <f t="shared" si="297"/>
        <v>0</v>
      </c>
      <c r="BK544">
        <f t="shared" si="298"/>
        <v>2</v>
      </c>
      <c r="BL544">
        <f t="shared" si="299"/>
        <v>5</v>
      </c>
      <c r="BM544">
        <f t="shared" si="300"/>
        <v>20</v>
      </c>
      <c r="BN544" s="11">
        <v>33.799999999999997</v>
      </c>
      <c r="BO544">
        <f t="shared" si="301"/>
        <v>10</v>
      </c>
      <c r="CH544" t="s">
        <v>81</v>
      </c>
      <c r="CI544">
        <v>13</v>
      </c>
      <c r="CJ544">
        <v>20</v>
      </c>
    </row>
    <row r="545" spans="1:88" ht="15.6">
      <c r="A545" s="2">
        <v>20220628</v>
      </c>
      <c r="B545" s="2">
        <v>700</v>
      </c>
      <c r="C545" s="2">
        <v>656</v>
      </c>
      <c r="D545" s="2">
        <v>626</v>
      </c>
      <c r="E545" s="2">
        <v>608</v>
      </c>
      <c r="F545" s="2">
        <v>604</v>
      </c>
      <c r="G545" s="2">
        <v>612</v>
      </c>
      <c r="H545" s="2">
        <v>642</v>
      </c>
      <c r="I545" s="2">
        <v>700</v>
      </c>
      <c r="J545" s="2">
        <v>767</v>
      </c>
      <c r="K545" s="2">
        <v>825</v>
      </c>
      <c r="L545" s="2">
        <v>841</v>
      </c>
      <c r="M545" s="2">
        <v>852</v>
      </c>
      <c r="N545" s="2">
        <v>862</v>
      </c>
      <c r="O545" s="2">
        <v>869</v>
      </c>
      <c r="P545" s="2">
        <v>880</v>
      </c>
      <c r="Q545" s="2">
        <v>900</v>
      </c>
      <c r="R545" s="2">
        <v>907</v>
      </c>
      <c r="S545" s="2">
        <v>922</v>
      </c>
      <c r="T545" s="2">
        <v>916</v>
      </c>
      <c r="U545" s="2">
        <v>919</v>
      </c>
      <c r="V545" s="2">
        <v>908</v>
      </c>
      <c r="W545" s="2">
        <v>868</v>
      </c>
      <c r="X545" s="2">
        <v>817</v>
      </c>
      <c r="Y545" s="2">
        <v>770</v>
      </c>
      <c r="AA545" s="4">
        <v>44740</v>
      </c>
      <c r="AB545">
        <f t="shared" si="269"/>
        <v>0.75921908893709322</v>
      </c>
      <c r="AC545">
        <f t="shared" si="270"/>
        <v>0.71149674620390457</v>
      </c>
      <c r="AD545">
        <f t="shared" si="271"/>
        <v>0.67895878524945774</v>
      </c>
      <c r="AE545">
        <f t="shared" si="272"/>
        <v>0.65943600867678964</v>
      </c>
      <c r="AF545">
        <f t="shared" si="273"/>
        <v>0.65509761388286336</v>
      </c>
      <c r="AG545">
        <f t="shared" si="274"/>
        <v>0.66377440347071581</v>
      </c>
      <c r="AH545">
        <f t="shared" si="275"/>
        <v>0.69631236442516264</v>
      </c>
      <c r="AI545">
        <f t="shared" si="276"/>
        <v>0.75921908893709322</v>
      </c>
      <c r="AJ545">
        <f t="shared" si="277"/>
        <v>0.83188720173535791</v>
      </c>
      <c r="AK545">
        <f t="shared" si="278"/>
        <v>0.89479392624728848</v>
      </c>
      <c r="AL545">
        <f t="shared" si="279"/>
        <v>0.9121475054229935</v>
      </c>
      <c r="AM545">
        <f t="shared" si="280"/>
        <v>0.92407809110629069</v>
      </c>
      <c r="AN545">
        <f t="shared" si="281"/>
        <v>0.93492407809110634</v>
      </c>
      <c r="AO545">
        <f t="shared" si="282"/>
        <v>0.94251626898047725</v>
      </c>
      <c r="AP545">
        <f t="shared" si="283"/>
        <v>0.95444685466377444</v>
      </c>
      <c r="AQ545">
        <f t="shared" si="284"/>
        <v>0.97613882863340562</v>
      </c>
      <c r="AR545">
        <f t="shared" si="285"/>
        <v>0.98373101952277653</v>
      </c>
      <c r="AS545">
        <f t="shared" si="286"/>
        <v>1</v>
      </c>
      <c r="AT545">
        <f t="shared" si="287"/>
        <v>0.99349240780911063</v>
      </c>
      <c r="AU545">
        <f t="shared" si="288"/>
        <v>0.99674620390455526</v>
      </c>
      <c r="AV545">
        <f t="shared" si="289"/>
        <v>0.98481561822125818</v>
      </c>
      <c r="AW545">
        <f t="shared" si="290"/>
        <v>0.9414316702819957</v>
      </c>
      <c r="AX545">
        <f t="shared" si="291"/>
        <v>0.88611713665943603</v>
      </c>
      <c r="AY545">
        <f t="shared" si="292"/>
        <v>0.83514099783080264</v>
      </c>
      <c r="AZ545">
        <f t="shared" si="293"/>
        <v>0.65509761388286336</v>
      </c>
      <c r="BA545" s="6" t="s">
        <v>35</v>
      </c>
      <c r="BB545" t="str" cm="1">
        <f t="array" ref="BB545">_xlfn.SWITCH(MONTH($AA545),3,"봄",4,"봄",5,"봄",6,"여름",7,"여름",8,"여름",9,"가을",10,"가을",11,"가을",12,"겨울",1,"겨울",2,"겨울")</f>
        <v>여름</v>
      </c>
      <c r="BD545" t="str">
        <f t="shared" si="294"/>
        <v/>
      </c>
      <c r="BE545" s="6">
        <f>[1]ptemp!$F545</f>
        <v>15</v>
      </c>
      <c r="BF545">
        <f>[1]solar!$E545</f>
        <v>12</v>
      </c>
      <c r="BG545" t="str">
        <f t="shared" si="295"/>
        <v>0</v>
      </c>
      <c r="BH545" s="11"/>
      <c r="BI545">
        <f t="shared" si="296"/>
        <v>2</v>
      </c>
      <c r="BJ545">
        <f t="shared" si="297"/>
        <v>0</v>
      </c>
      <c r="BK545">
        <f t="shared" si="298"/>
        <v>2</v>
      </c>
      <c r="BL545">
        <f t="shared" si="299"/>
        <v>5</v>
      </c>
      <c r="BM545">
        <f t="shared" si="300"/>
        <v>18</v>
      </c>
      <c r="BN545" s="11">
        <v>33.5</v>
      </c>
      <c r="BO545">
        <f t="shared" si="301"/>
        <v>10</v>
      </c>
      <c r="CH545" t="s">
        <v>81</v>
      </c>
      <c r="CI545">
        <v>13</v>
      </c>
      <c r="CJ545">
        <v>20</v>
      </c>
    </row>
    <row r="546" spans="1:88" ht="15.6">
      <c r="A546" s="2">
        <v>20220629</v>
      </c>
      <c r="B546" s="2">
        <v>710</v>
      </c>
      <c r="C546" s="2">
        <v>665</v>
      </c>
      <c r="D546" s="2">
        <v>629</v>
      </c>
      <c r="E546" s="2">
        <v>611</v>
      </c>
      <c r="F546" s="2">
        <v>603</v>
      </c>
      <c r="G546" s="2">
        <v>616</v>
      </c>
      <c r="H546" s="2">
        <v>646</v>
      </c>
      <c r="I546" s="2">
        <v>689</v>
      </c>
      <c r="J546" s="2">
        <v>777</v>
      </c>
      <c r="K546" s="2">
        <v>828</v>
      </c>
      <c r="L546" s="2">
        <v>842</v>
      </c>
      <c r="M546" s="2">
        <v>859</v>
      </c>
      <c r="N546" s="2">
        <v>860</v>
      </c>
      <c r="O546" s="2">
        <v>875</v>
      </c>
      <c r="P546" s="2">
        <v>856</v>
      </c>
      <c r="Q546" s="2">
        <v>875</v>
      </c>
      <c r="R546" s="2">
        <v>914</v>
      </c>
      <c r="S546" s="2">
        <v>953</v>
      </c>
      <c r="T546" s="2">
        <v>947</v>
      </c>
      <c r="U546" s="2">
        <v>942</v>
      </c>
      <c r="V546" s="2">
        <v>927</v>
      </c>
      <c r="W546" s="2">
        <v>881</v>
      </c>
      <c r="X546" s="2">
        <v>825</v>
      </c>
      <c r="Y546" s="2">
        <v>779</v>
      </c>
      <c r="AA546" s="4">
        <v>44741</v>
      </c>
      <c r="AB546">
        <f t="shared" si="269"/>
        <v>0.74501573976915003</v>
      </c>
      <c r="AC546">
        <f t="shared" si="270"/>
        <v>0.69779643231899269</v>
      </c>
      <c r="AD546">
        <f t="shared" si="271"/>
        <v>0.66002098635886675</v>
      </c>
      <c r="AE546">
        <f t="shared" si="272"/>
        <v>0.64113326337880383</v>
      </c>
      <c r="AF546">
        <f t="shared" si="273"/>
        <v>0.63273871983210916</v>
      </c>
      <c r="AG546">
        <f t="shared" si="274"/>
        <v>0.64637985309548796</v>
      </c>
      <c r="AH546">
        <f t="shared" si="275"/>
        <v>0.67785939139559281</v>
      </c>
      <c r="AI546">
        <f t="shared" si="276"/>
        <v>0.72298006295907657</v>
      </c>
      <c r="AJ546">
        <f t="shared" si="277"/>
        <v>0.81532004197271768</v>
      </c>
      <c r="AK546">
        <f t="shared" si="278"/>
        <v>0.86883525708289611</v>
      </c>
      <c r="AL546">
        <f t="shared" si="279"/>
        <v>0.88352570828961174</v>
      </c>
      <c r="AM546">
        <f t="shared" si="280"/>
        <v>0.90136411332633792</v>
      </c>
      <c r="AN546">
        <f t="shared" si="281"/>
        <v>0.90241343126967466</v>
      </c>
      <c r="AO546">
        <f t="shared" si="282"/>
        <v>0.91815320041972714</v>
      </c>
      <c r="AP546">
        <f t="shared" si="283"/>
        <v>0.89821615949632738</v>
      </c>
      <c r="AQ546">
        <f t="shared" si="284"/>
        <v>0.91815320041972714</v>
      </c>
      <c r="AR546">
        <f t="shared" si="285"/>
        <v>0.95907660020986363</v>
      </c>
      <c r="AS546">
        <f t="shared" si="286"/>
        <v>1</v>
      </c>
      <c r="AT546">
        <f t="shared" si="287"/>
        <v>0.99370409233997903</v>
      </c>
      <c r="AU546">
        <f t="shared" si="288"/>
        <v>0.9884575026232949</v>
      </c>
      <c r="AV546">
        <f t="shared" si="289"/>
        <v>0.97271773347324242</v>
      </c>
      <c r="AW546">
        <f t="shared" si="290"/>
        <v>0.92444910807974812</v>
      </c>
      <c r="AX546">
        <f t="shared" si="291"/>
        <v>0.86568730325288568</v>
      </c>
      <c r="AY546">
        <f t="shared" si="292"/>
        <v>0.81741867785939137</v>
      </c>
      <c r="AZ546">
        <f t="shared" si="293"/>
        <v>0.63273871983210916</v>
      </c>
      <c r="BA546" s="8" t="s">
        <v>36</v>
      </c>
      <c r="BB546" t="str" cm="1">
        <f t="array" ref="BB546">_xlfn.SWITCH(MONTH($AA546),3,"봄",4,"봄",5,"봄",6,"여름",7,"여름",8,"여름",9,"가을",10,"가을",11,"가을",12,"겨울",1,"겨울",2,"겨울")</f>
        <v>여름</v>
      </c>
      <c r="BD546" t="str">
        <f t="shared" si="294"/>
        <v/>
      </c>
      <c r="BE546" s="6">
        <f>[1]ptemp!$F546</f>
        <v>15</v>
      </c>
      <c r="BF546">
        <f>[1]solar!$E546</f>
        <v>15</v>
      </c>
      <c r="BG546" t="str">
        <f t="shared" si="295"/>
        <v>0</v>
      </c>
      <c r="BH546" s="11"/>
      <c r="BI546">
        <f t="shared" si="296"/>
        <v>3</v>
      </c>
      <c r="BJ546">
        <f t="shared" si="297"/>
        <v>0</v>
      </c>
      <c r="BK546">
        <f t="shared" si="298"/>
        <v>2</v>
      </c>
      <c r="BL546">
        <f t="shared" si="299"/>
        <v>5</v>
      </c>
      <c r="BM546">
        <f t="shared" si="300"/>
        <v>18</v>
      </c>
      <c r="BN546" s="11">
        <v>34.299999999999997</v>
      </c>
      <c r="BO546">
        <f t="shared" si="301"/>
        <v>10</v>
      </c>
      <c r="CH546" t="s">
        <v>81</v>
      </c>
      <c r="CI546">
        <v>13</v>
      </c>
      <c r="CJ546">
        <v>19</v>
      </c>
    </row>
    <row r="547" spans="1:88" ht="15.6">
      <c r="A547" s="2">
        <v>20220630</v>
      </c>
      <c r="B547" s="2">
        <v>716</v>
      </c>
      <c r="C547" s="2">
        <v>669</v>
      </c>
      <c r="D547" s="2">
        <v>637</v>
      </c>
      <c r="E547" s="2">
        <v>617</v>
      </c>
      <c r="F547" s="2">
        <v>608</v>
      </c>
      <c r="G547" s="2">
        <v>617</v>
      </c>
      <c r="H547" s="2">
        <v>647</v>
      </c>
      <c r="I547" s="2">
        <v>687</v>
      </c>
      <c r="J547" s="2">
        <v>762</v>
      </c>
      <c r="K547" s="2">
        <v>800</v>
      </c>
      <c r="L547" s="2">
        <v>833</v>
      </c>
      <c r="M547" s="2">
        <v>796</v>
      </c>
      <c r="N547" s="2">
        <v>795</v>
      </c>
      <c r="O547" s="2">
        <v>820</v>
      </c>
      <c r="P547" s="2">
        <v>829</v>
      </c>
      <c r="Q547" s="2">
        <v>927</v>
      </c>
      <c r="R547" s="2">
        <v>937</v>
      </c>
      <c r="S547" s="2">
        <v>956</v>
      </c>
      <c r="T547" s="2">
        <v>962</v>
      </c>
      <c r="U547" s="2">
        <v>953</v>
      </c>
      <c r="V547" s="2">
        <v>940</v>
      </c>
      <c r="W547" s="2">
        <v>897</v>
      </c>
      <c r="X547" s="2">
        <v>837</v>
      </c>
      <c r="Y547" s="2">
        <v>788</v>
      </c>
      <c r="AA547" s="4">
        <v>44742</v>
      </c>
      <c r="AB547">
        <f t="shared" si="269"/>
        <v>0.74428274428274432</v>
      </c>
      <c r="AC547">
        <f t="shared" si="270"/>
        <v>0.69542619542619544</v>
      </c>
      <c r="AD547">
        <f t="shared" si="271"/>
        <v>0.66216216216216217</v>
      </c>
      <c r="AE547">
        <f t="shared" si="272"/>
        <v>0.64137214137214138</v>
      </c>
      <c r="AF547">
        <f t="shared" si="273"/>
        <v>0.63201663201663205</v>
      </c>
      <c r="AG547">
        <f t="shared" si="274"/>
        <v>0.64137214137214138</v>
      </c>
      <c r="AH547">
        <f t="shared" si="275"/>
        <v>0.67255717255717251</v>
      </c>
      <c r="AI547">
        <f t="shared" si="276"/>
        <v>0.71413721413721409</v>
      </c>
      <c r="AJ547">
        <f t="shared" si="277"/>
        <v>0.79209979209979209</v>
      </c>
      <c r="AK547">
        <f t="shared" si="278"/>
        <v>0.83160083160083165</v>
      </c>
      <c r="AL547">
        <f t="shared" si="279"/>
        <v>0.86590436590436592</v>
      </c>
      <c r="AM547">
        <f t="shared" si="280"/>
        <v>0.82744282744282749</v>
      </c>
      <c r="AN547">
        <f t="shared" si="281"/>
        <v>0.82640332640332637</v>
      </c>
      <c r="AO547">
        <f t="shared" si="282"/>
        <v>0.85239085239085244</v>
      </c>
      <c r="AP547">
        <f t="shared" si="283"/>
        <v>0.86174636174636177</v>
      </c>
      <c r="AQ547">
        <f t="shared" si="284"/>
        <v>0.96361746361746359</v>
      </c>
      <c r="AR547">
        <f t="shared" si="285"/>
        <v>0.97401247401247404</v>
      </c>
      <c r="AS547">
        <f t="shared" si="286"/>
        <v>0.99376299376299382</v>
      </c>
      <c r="AT547">
        <f t="shared" si="287"/>
        <v>1</v>
      </c>
      <c r="AU547">
        <f t="shared" si="288"/>
        <v>0.99064449064449067</v>
      </c>
      <c r="AV547">
        <f t="shared" si="289"/>
        <v>0.97713097713097719</v>
      </c>
      <c r="AW547">
        <f t="shared" si="290"/>
        <v>0.93243243243243246</v>
      </c>
      <c r="AX547">
        <f t="shared" si="291"/>
        <v>0.87006237006237008</v>
      </c>
      <c r="AY547">
        <f t="shared" si="292"/>
        <v>0.81912681912681917</v>
      </c>
      <c r="AZ547">
        <f t="shared" si="293"/>
        <v>0.63201663201663205</v>
      </c>
      <c r="BA547" s="9" t="s">
        <v>37</v>
      </c>
      <c r="BB547" t="str" cm="1">
        <f t="array" ref="BB547">_xlfn.SWITCH(MONTH($AA547),3,"봄",4,"봄",5,"봄",6,"여름",7,"여름",8,"여름",9,"가을",10,"가을",11,"가을",12,"겨울",1,"겨울",2,"겨울")</f>
        <v>여름</v>
      </c>
      <c r="BD547" t="str">
        <f t="shared" si="294"/>
        <v/>
      </c>
      <c r="BE547" s="6">
        <f>[1]ptemp!$F547</f>
        <v>15</v>
      </c>
      <c r="BF547">
        <f>[1]solar!$E547</f>
        <v>16</v>
      </c>
      <c r="BG547" t="str">
        <f t="shared" si="295"/>
        <v>0</v>
      </c>
      <c r="BH547" s="11"/>
      <c r="BI547">
        <f t="shared" si="296"/>
        <v>4</v>
      </c>
      <c r="BJ547">
        <f t="shared" si="297"/>
        <v>0</v>
      </c>
      <c r="BK547">
        <f t="shared" si="298"/>
        <v>2</v>
      </c>
      <c r="BL547">
        <f t="shared" si="299"/>
        <v>5</v>
      </c>
      <c r="BM547">
        <f t="shared" si="300"/>
        <v>19</v>
      </c>
      <c r="BN547" s="11">
        <v>33</v>
      </c>
      <c r="BO547">
        <f t="shared" si="301"/>
        <v>10</v>
      </c>
      <c r="CH547" t="s">
        <v>81</v>
      </c>
      <c r="CI547">
        <v>13</v>
      </c>
      <c r="CJ547">
        <v>19</v>
      </c>
    </row>
    <row r="548" spans="1:88" ht="15.6">
      <c r="A548" s="2">
        <v>20220701</v>
      </c>
      <c r="B548" s="2">
        <v>723</v>
      </c>
      <c r="C548" s="2">
        <v>675</v>
      </c>
      <c r="D548" s="2">
        <v>643</v>
      </c>
      <c r="E548" s="2">
        <v>620</v>
      </c>
      <c r="F548" s="2">
        <v>611</v>
      </c>
      <c r="G548" s="2">
        <v>622</v>
      </c>
      <c r="H548" s="2">
        <v>655</v>
      </c>
      <c r="I548" s="2">
        <v>691</v>
      </c>
      <c r="J548" s="2">
        <v>733</v>
      </c>
      <c r="K548" s="2">
        <v>782</v>
      </c>
      <c r="L548" s="2">
        <v>777</v>
      </c>
      <c r="M548" s="2">
        <v>749</v>
      </c>
      <c r="N548" s="2">
        <v>754</v>
      </c>
      <c r="O548" s="2">
        <v>786</v>
      </c>
      <c r="P548" s="2">
        <v>811</v>
      </c>
      <c r="Q548" s="2">
        <v>838</v>
      </c>
      <c r="R548" s="2">
        <v>893</v>
      </c>
      <c r="S548" s="2">
        <v>943</v>
      </c>
      <c r="T548" s="2">
        <v>961</v>
      </c>
      <c r="U548" s="2">
        <v>945</v>
      </c>
      <c r="V548" s="2">
        <v>926</v>
      </c>
      <c r="W548" s="2">
        <v>881</v>
      </c>
      <c r="X548" s="2">
        <v>821</v>
      </c>
      <c r="Y548" s="2">
        <v>773</v>
      </c>
      <c r="AA548" s="4">
        <v>44743</v>
      </c>
      <c r="AB548">
        <f t="shared" si="269"/>
        <v>0.75234131113423519</v>
      </c>
      <c r="AC548">
        <f t="shared" si="270"/>
        <v>0.70239334027055156</v>
      </c>
      <c r="AD548">
        <f t="shared" si="271"/>
        <v>0.66909469302809577</v>
      </c>
      <c r="AE548">
        <f t="shared" si="272"/>
        <v>0.64516129032258063</v>
      </c>
      <c r="AF548">
        <f t="shared" si="273"/>
        <v>0.63579604578563997</v>
      </c>
      <c r="AG548">
        <f t="shared" si="274"/>
        <v>0.64724245577523409</v>
      </c>
      <c r="AH548">
        <f t="shared" si="275"/>
        <v>0.68158168574401667</v>
      </c>
      <c r="AI548">
        <f t="shared" si="276"/>
        <v>0.7190426638917794</v>
      </c>
      <c r="AJ548">
        <f t="shared" si="277"/>
        <v>0.76274713839750263</v>
      </c>
      <c r="AK548">
        <f t="shared" si="278"/>
        <v>0.81373569198751305</v>
      </c>
      <c r="AL548">
        <f t="shared" si="279"/>
        <v>0.80853277835587933</v>
      </c>
      <c r="AM548">
        <f t="shared" si="280"/>
        <v>0.77939646201873047</v>
      </c>
      <c r="AN548">
        <f t="shared" si="281"/>
        <v>0.78459937565036419</v>
      </c>
      <c r="AO548">
        <f t="shared" si="282"/>
        <v>0.81789802289281999</v>
      </c>
      <c r="AP548">
        <f t="shared" si="283"/>
        <v>0.84391259105098859</v>
      </c>
      <c r="AQ548">
        <f t="shared" si="284"/>
        <v>0.87200832466181066</v>
      </c>
      <c r="AR548">
        <f t="shared" si="285"/>
        <v>0.92924037460978148</v>
      </c>
      <c r="AS548">
        <f t="shared" si="286"/>
        <v>0.98126951092611858</v>
      </c>
      <c r="AT548">
        <f t="shared" si="287"/>
        <v>1</v>
      </c>
      <c r="AU548">
        <f t="shared" si="288"/>
        <v>0.98335067637877216</v>
      </c>
      <c r="AV548">
        <f t="shared" si="289"/>
        <v>0.96357960457856395</v>
      </c>
      <c r="AW548">
        <f t="shared" si="290"/>
        <v>0.91675338189386057</v>
      </c>
      <c r="AX548">
        <f t="shared" si="291"/>
        <v>0.85431841831425603</v>
      </c>
      <c r="AY548">
        <f t="shared" si="292"/>
        <v>0.80437044745057229</v>
      </c>
      <c r="AZ548">
        <f t="shared" si="293"/>
        <v>0.63579604578563997</v>
      </c>
      <c r="BA548" s="6" t="s">
        <v>38</v>
      </c>
      <c r="BB548" t="str" cm="1">
        <f t="array" ref="BB548">_xlfn.SWITCH(MONTH($AA548),3,"봄",4,"봄",5,"봄",6,"여름",7,"여름",8,"여름",9,"가을",10,"가을",11,"가을",12,"겨울",1,"겨울",2,"겨울")</f>
        <v>여름</v>
      </c>
      <c r="BD548" t="str">
        <f t="shared" si="294"/>
        <v/>
      </c>
      <c r="BE548" s="6">
        <f>[1]ptemp!$F548</f>
        <v>15</v>
      </c>
      <c r="BF548">
        <f>[1]solar!$E548</f>
        <v>16</v>
      </c>
      <c r="BG548" t="str">
        <f t="shared" si="295"/>
        <v>0</v>
      </c>
      <c r="BH548" s="11"/>
      <c r="BI548">
        <f t="shared" si="296"/>
        <v>5</v>
      </c>
      <c r="BJ548">
        <f t="shared" si="297"/>
        <v>0</v>
      </c>
      <c r="BK548">
        <f t="shared" si="298"/>
        <v>2</v>
      </c>
      <c r="BL548">
        <f t="shared" si="299"/>
        <v>5</v>
      </c>
      <c r="BM548">
        <f t="shared" si="300"/>
        <v>19</v>
      </c>
      <c r="BN548" s="11">
        <v>33.5</v>
      </c>
      <c r="BO548">
        <f t="shared" si="301"/>
        <v>10</v>
      </c>
      <c r="CH548" t="s">
        <v>81</v>
      </c>
      <c r="CI548">
        <v>13</v>
      </c>
      <c r="CJ548">
        <v>20</v>
      </c>
    </row>
    <row r="549" spans="1:88" ht="15.6">
      <c r="A549" s="2">
        <v>20220702</v>
      </c>
      <c r="B549" s="2">
        <v>708</v>
      </c>
      <c r="C549" s="2">
        <v>664</v>
      </c>
      <c r="D549" s="2">
        <v>630</v>
      </c>
      <c r="E549" s="2">
        <v>609</v>
      </c>
      <c r="F549" s="2">
        <v>602</v>
      </c>
      <c r="G549" s="2">
        <v>610</v>
      </c>
      <c r="H549" s="2">
        <v>620</v>
      </c>
      <c r="I549" s="2">
        <v>609</v>
      </c>
      <c r="J549" s="2">
        <v>620</v>
      </c>
      <c r="K549" s="2">
        <v>645</v>
      </c>
      <c r="L549" s="2">
        <v>679</v>
      </c>
      <c r="M549" s="2">
        <v>706</v>
      </c>
      <c r="N549" s="2">
        <v>727</v>
      </c>
      <c r="O549" s="2">
        <v>726</v>
      </c>
      <c r="P549" s="2">
        <v>738</v>
      </c>
      <c r="Q549" s="2">
        <v>758</v>
      </c>
      <c r="R549" s="2">
        <v>819</v>
      </c>
      <c r="S549" s="2">
        <v>888</v>
      </c>
      <c r="T549" s="2">
        <v>928</v>
      </c>
      <c r="U549" s="2">
        <v>916</v>
      </c>
      <c r="V549" s="2">
        <v>900</v>
      </c>
      <c r="W549" s="2">
        <v>861</v>
      </c>
      <c r="X549" s="2">
        <v>810</v>
      </c>
      <c r="Y549" s="2">
        <v>764</v>
      </c>
      <c r="AA549" s="4">
        <v>44744</v>
      </c>
      <c r="AB549">
        <f t="shared" si="269"/>
        <v>0.76293103448275867</v>
      </c>
      <c r="AC549">
        <f t="shared" si="270"/>
        <v>0.71551724137931039</v>
      </c>
      <c r="AD549">
        <f t="shared" si="271"/>
        <v>0.67887931034482762</v>
      </c>
      <c r="AE549">
        <f t="shared" si="272"/>
        <v>0.65625</v>
      </c>
      <c r="AF549">
        <f t="shared" si="273"/>
        <v>0.64870689655172409</v>
      </c>
      <c r="AG549">
        <f t="shared" si="274"/>
        <v>0.65732758620689657</v>
      </c>
      <c r="AH549">
        <f t="shared" si="275"/>
        <v>0.6681034482758621</v>
      </c>
      <c r="AI549">
        <f t="shared" si="276"/>
        <v>0.65625</v>
      </c>
      <c r="AJ549">
        <f t="shared" si="277"/>
        <v>0.6681034482758621</v>
      </c>
      <c r="AK549">
        <f t="shared" si="278"/>
        <v>0.69504310344827591</v>
      </c>
      <c r="AL549">
        <f t="shared" si="279"/>
        <v>0.73168103448275867</v>
      </c>
      <c r="AM549">
        <f t="shared" si="280"/>
        <v>0.76077586206896552</v>
      </c>
      <c r="AN549">
        <f t="shared" si="281"/>
        <v>0.78340517241379315</v>
      </c>
      <c r="AO549">
        <f t="shared" si="282"/>
        <v>0.78232758620689657</v>
      </c>
      <c r="AP549">
        <f t="shared" si="283"/>
        <v>0.79525862068965514</v>
      </c>
      <c r="AQ549">
        <f t="shared" si="284"/>
        <v>0.81681034482758619</v>
      </c>
      <c r="AR549">
        <f t="shared" si="285"/>
        <v>0.88254310344827591</v>
      </c>
      <c r="AS549">
        <f t="shared" si="286"/>
        <v>0.9568965517241379</v>
      </c>
      <c r="AT549">
        <f t="shared" si="287"/>
        <v>1</v>
      </c>
      <c r="AU549">
        <f t="shared" si="288"/>
        <v>0.98706896551724133</v>
      </c>
      <c r="AV549">
        <f t="shared" si="289"/>
        <v>0.96982758620689657</v>
      </c>
      <c r="AW549">
        <f t="shared" si="290"/>
        <v>0.92780172413793105</v>
      </c>
      <c r="AX549">
        <f t="shared" si="291"/>
        <v>0.87284482758620685</v>
      </c>
      <c r="AY549">
        <f t="shared" si="292"/>
        <v>0.82327586206896552</v>
      </c>
      <c r="AZ549">
        <f t="shared" si="293"/>
        <v>0.64870689655172409</v>
      </c>
      <c r="BA549" s="8" t="s">
        <v>39</v>
      </c>
      <c r="BB549" t="str" cm="1">
        <f t="array" ref="BB549">_xlfn.SWITCH(MONTH($AA549),3,"봄",4,"봄",5,"봄",6,"여름",7,"여름",8,"여름",9,"가을",10,"가을",11,"가을",12,"겨울",1,"겨울",2,"겨울")</f>
        <v>여름</v>
      </c>
      <c r="BD549" t="str">
        <f t="shared" si="294"/>
        <v>휴일</v>
      </c>
      <c r="BE549" s="6">
        <f>[1]ptemp!$F549</f>
        <v>15</v>
      </c>
      <c r="BF549">
        <f>[1]solar!$E549</f>
        <v>15</v>
      </c>
      <c r="BG549" t="str">
        <f t="shared" si="295"/>
        <v>0</v>
      </c>
      <c r="BH549" s="11"/>
      <c r="BI549">
        <f t="shared" si="296"/>
        <v>6</v>
      </c>
      <c r="BJ549">
        <f t="shared" si="297"/>
        <v>1</v>
      </c>
      <c r="BK549">
        <f t="shared" si="298"/>
        <v>2</v>
      </c>
      <c r="BL549">
        <f t="shared" si="299"/>
        <v>5</v>
      </c>
      <c r="BM549">
        <f t="shared" si="300"/>
        <v>19</v>
      </c>
      <c r="BN549" s="11">
        <v>31.6</v>
      </c>
      <c r="BO549">
        <f t="shared" si="301"/>
        <v>9</v>
      </c>
      <c r="CH549" t="s">
        <v>81</v>
      </c>
      <c r="CI549">
        <v>5</v>
      </c>
      <c r="CJ549">
        <v>19</v>
      </c>
    </row>
    <row r="550" spans="1:88" ht="15.6">
      <c r="A550" s="2">
        <v>20220703</v>
      </c>
      <c r="B550" s="2">
        <v>710</v>
      </c>
      <c r="C550" s="2">
        <v>668</v>
      </c>
      <c r="D550" s="2">
        <v>639</v>
      </c>
      <c r="E550" s="2">
        <v>620</v>
      </c>
      <c r="F550" s="2">
        <v>611</v>
      </c>
      <c r="G550" s="2">
        <v>613</v>
      </c>
      <c r="H550" s="2">
        <v>617</v>
      </c>
      <c r="I550" s="2">
        <v>600</v>
      </c>
      <c r="J550" s="2">
        <v>657</v>
      </c>
      <c r="K550" s="2">
        <v>627</v>
      </c>
      <c r="L550" s="2">
        <v>702</v>
      </c>
      <c r="M550" s="2">
        <v>725</v>
      </c>
      <c r="N550" s="2">
        <v>682</v>
      </c>
      <c r="O550" s="2">
        <v>730</v>
      </c>
      <c r="P550" s="2">
        <v>804</v>
      </c>
      <c r="Q550" s="2">
        <v>843</v>
      </c>
      <c r="R550" s="2">
        <v>831</v>
      </c>
      <c r="S550" s="2">
        <v>880</v>
      </c>
      <c r="T550" s="2">
        <v>895</v>
      </c>
      <c r="U550" s="2">
        <v>891</v>
      </c>
      <c r="V550" s="2">
        <v>885</v>
      </c>
      <c r="W550" s="2">
        <v>849</v>
      </c>
      <c r="X550" s="2">
        <v>796</v>
      </c>
      <c r="Y550" s="2">
        <v>753</v>
      </c>
      <c r="AA550" s="4">
        <v>44745</v>
      </c>
      <c r="AB550">
        <f t="shared" si="269"/>
        <v>0.79329608938547491</v>
      </c>
      <c r="AC550">
        <f t="shared" si="270"/>
        <v>0.74636871508379887</v>
      </c>
      <c r="AD550">
        <f t="shared" si="271"/>
        <v>0.71396648044692734</v>
      </c>
      <c r="AE550">
        <f t="shared" si="272"/>
        <v>0.69273743016759781</v>
      </c>
      <c r="AF550">
        <f t="shared" si="273"/>
        <v>0.68268156424581006</v>
      </c>
      <c r="AG550">
        <f t="shared" si="274"/>
        <v>0.68491620111731844</v>
      </c>
      <c r="AH550">
        <f t="shared" si="275"/>
        <v>0.68938547486033519</v>
      </c>
      <c r="AI550">
        <f t="shared" si="276"/>
        <v>0.67039106145251393</v>
      </c>
      <c r="AJ550">
        <f t="shared" si="277"/>
        <v>0.73407821229050274</v>
      </c>
      <c r="AK550">
        <f t="shared" si="278"/>
        <v>0.70055865921787708</v>
      </c>
      <c r="AL550">
        <f t="shared" si="279"/>
        <v>0.78435754189944129</v>
      </c>
      <c r="AM550">
        <f t="shared" si="280"/>
        <v>0.81005586592178769</v>
      </c>
      <c r="AN550">
        <f t="shared" si="281"/>
        <v>0.76201117318435752</v>
      </c>
      <c r="AO550">
        <f t="shared" si="282"/>
        <v>0.81564245810055869</v>
      </c>
      <c r="AP550">
        <f t="shared" si="283"/>
        <v>0.89832402234636877</v>
      </c>
      <c r="AQ550">
        <f t="shared" si="284"/>
        <v>0.94189944134078207</v>
      </c>
      <c r="AR550">
        <f t="shared" si="285"/>
        <v>0.92849162011173181</v>
      </c>
      <c r="AS550">
        <f t="shared" si="286"/>
        <v>0.98324022346368711</v>
      </c>
      <c r="AT550">
        <f t="shared" si="287"/>
        <v>1</v>
      </c>
      <c r="AU550">
        <f t="shared" si="288"/>
        <v>0.99553072625698324</v>
      </c>
      <c r="AV550">
        <f t="shared" si="289"/>
        <v>0.98882681564245811</v>
      </c>
      <c r="AW550">
        <f t="shared" si="290"/>
        <v>0.94860335195530732</v>
      </c>
      <c r="AX550">
        <f t="shared" si="291"/>
        <v>0.88938547486033515</v>
      </c>
      <c r="AY550">
        <f t="shared" si="292"/>
        <v>0.84134078212290497</v>
      </c>
      <c r="AZ550">
        <f t="shared" si="293"/>
        <v>0.67039106145251393</v>
      </c>
      <c r="BA550" s="9" t="s">
        <v>40</v>
      </c>
      <c r="BB550" t="str" cm="1">
        <f t="array" ref="BB550">_xlfn.SWITCH(MONTH($AA550),3,"봄",4,"봄",5,"봄",6,"여름",7,"여름",8,"여름",9,"가을",10,"가을",11,"가을",12,"겨울",1,"겨울",2,"겨울")</f>
        <v>여름</v>
      </c>
      <c r="BD550" t="str">
        <f t="shared" si="294"/>
        <v>휴일</v>
      </c>
      <c r="BE550" s="6">
        <f>[1]ptemp!$F550</f>
        <v>15</v>
      </c>
      <c r="BF550">
        <f>[1]solar!$E550</f>
        <v>14</v>
      </c>
      <c r="BG550" t="str">
        <f t="shared" si="295"/>
        <v>0</v>
      </c>
      <c r="BH550" s="11"/>
      <c r="BI550">
        <f t="shared" si="296"/>
        <v>7</v>
      </c>
      <c r="BJ550">
        <f t="shared" si="297"/>
        <v>2</v>
      </c>
      <c r="BK550">
        <f t="shared" si="298"/>
        <v>2</v>
      </c>
      <c r="BL550">
        <f t="shared" si="299"/>
        <v>8</v>
      </c>
      <c r="BM550">
        <f t="shared" si="300"/>
        <v>19</v>
      </c>
      <c r="BN550" s="11">
        <v>33.4</v>
      </c>
      <c r="BO550">
        <f t="shared" si="301"/>
        <v>10</v>
      </c>
      <c r="CH550" t="s">
        <v>81</v>
      </c>
      <c r="CI550">
        <v>12</v>
      </c>
      <c r="CJ550">
        <v>20</v>
      </c>
    </row>
    <row r="551" spans="1:88" ht="15.6">
      <c r="A551" s="2">
        <v>20220704</v>
      </c>
      <c r="B551" s="2">
        <v>694</v>
      </c>
      <c r="C551" s="2">
        <v>652</v>
      </c>
      <c r="D551" s="2">
        <v>624</v>
      </c>
      <c r="E551" s="2">
        <v>608</v>
      </c>
      <c r="F551" s="2">
        <v>600</v>
      </c>
      <c r="G551" s="2">
        <v>609</v>
      </c>
      <c r="H551" s="2">
        <v>638</v>
      </c>
      <c r="I551" s="2">
        <v>687</v>
      </c>
      <c r="J551" s="2">
        <v>764</v>
      </c>
      <c r="K551" s="2">
        <v>832</v>
      </c>
      <c r="L551" s="2">
        <v>847</v>
      </c>
      <c r="M551" s="2">
        <v>849</v>
      </c>
      <c r="N551" s="2">
        <v>839</v>
      </c>
      <c r="O551" s="2">
        <v>887</v>
      </c>
      <c r="P551" s="2">
        <v>891</v>
      </c>
      <c r="Q551" s="2">
        <v>889</v>
      </c>
      <c r="R551" s="2">
        <v>938</v>
      </c>
      <c r="S551" s="2">
        <v>930</v>
      </c>
      <c r="T551" s="2">
        <v>959</v>
      </c>
      <c r="U551" s="2">
        <v>942</v>
      </c>
      <c r="V551" s="2">
        <v>930</v>
      </c>
      <c r="W551" s="2">
        <v>884</v>
      </c>
      <c r="X551" s="2">
        <v>829</v>
      </c>
      <c r="Y551" s="2">
        <v>778</v>
      </c>
      <c r="AA551" s="4">
        <v>44746</v>
      </c>
      <c r="AB551">
        <f t="shared" si="269"/>
        <v>0.72367049009384776</v>
      </c>
      <c r="AC551">
        <f t="shared" si="270"/>
        <v>0.6798748696558915</v>
      </c>
      <c r="AD551">
        <f t="shared" si="271"/>
        <v>0.65067778936392073</v>
      </c>
      <c r="AE551">
        <f t="shared" si="272"/>
        <v>0.63399374348279458</v>
      </c>
      <c r="AF551">
        <f t="shared" si="273"/>
        <v>0.6256517205422315</v>
      </c>
      <c r="AG551">
        <f t="shared" si="274"/>
        <v>0.63503649635036497</v>
      </c>
      <c r="AH551">
        <f t="shared" si="275"/>
        <v>0.66527632950990612</v>
      </c>
      <c r="AI551">
        <f t="shared" si="276"/>
        <v>0.71637122002085507</v>
      </c>
      <c r="AJ551">
        <f t="shared" si="277"/>
        <v>0.79666319082377479</v>
      </c>
      <c r="AK551">
        <f t="shared" si="278"/>
        <v>0.86757038581856105</v>
      </c>
      <c r="AL551">
        <f t="shared" si="279"/>
        <v>0.88321167883211682</v>
      </c>
      <c r="AM551">
        <f t="shared" si="280"/>
        <v>0.88529718456725759</v>
      </c>
      <c r="AN551">
        <f t="shared" si="281"/>
        <v>0.87486965589155374</v>
      </c>
      <c r="AO551">
        <f t="shared" si="282"/>
        <v>0.9249217935349322</v>
      </c>
      <c r="AP551">
        <f t="shared" si="283"/>
        <v>0.92909280500521374</v>
      </c>
      <c r="AQ551">
        <f t="shared" si="284"/>
        <v>0.92700729927007297</v>
      </c>
      <c r="AR551">
        <f t="shared" si="285"/>
        <v>0.97810218978102192</v>
      </c>
      <c r="AS551">
        <f t="shared" si="286"/>
        <v>0.96976016684045885</v>
      </c>
      <c r="AT551">
        <f t="shared" si="287"/>
        <v>1</v>
      </c>
      <c r="AU551">
        <f t="shared" si="288"/>
        <v>0.98227320125130346</v>
      </c>
      <c r="AV551">
        <f t="shared" si="289"/>
        <v>0.96976016684045885</v>
      </c>
      <c r="AW551">
        <f t="shared" si="290"/>
        <v>0.92179353493222105</v>
      </c>
      <c r="AX551">
        <f t="shared" si="291"/>
        <v>0.8644421272158499</v>
      </c>
      <c r="AY551">
        <f t="shared" si="292"/>
        <v>0.81126173096976018</v>
      </c>
      <c r="AZ551">
        <f t="shared" si="293"/>
        <v>0.6256517205422315</v>
      </c>
      <c r="BA551" s="6" t="s">
        <v>34</v>
      </c>
      <c r="BB551" t="str" cm="1">
        <f t="array" ref="BB551">_xlfn.SWITCH(MONTH($AA551),3,"봄",4,"봄",5,"봄",6,"여름",7,"여름",8,"여름",9,"가을",10,"가을",11,"가을",12,"겨울",1,"겨울",2,"겨울")</f>
        <v>여름</v>
      </c>
      <c r="BD551" t="str">
        <f t="shared" si="294"/>
        <v/>
      </c>
      <c r="BE551" s="6">
        <f>[1]ptemp!$F551</f>
        <v>15</v>
      </c>
      <c r="BF551">
        <f>[1]solar!$E551</f>
        <v>15</v>
      </c>
      <c r="BG551" t="str">
        <f t="shared" si="295"/>
        <v>0</v>
      </c>
      <c r="BH551" s="11"/>
      <c r="BI551">
        <f t="shared" si="296"/>
        <v>1</v>
      </c>
      <c r="BJ551">
        <f t="shared" si="297"/>
        <v>0</v>
      </c>
      <c r="BK551">
        <f t="shared" si="298"/>
        <v>2</v>
      </c>
      <c r="BL551">
        <f t="shared" si="299"/>
        <v>5</v>
      </c>
      <c r="BM551">
        <f t="shared" si="300"/>
        <v>19</v>
      </c>
      <c r="BN551" s="11">
        <v>32.4</v>
      </c>
      <c r="BO551">
        <f t="shared" si="301"/>
        <v>9</v>
      </c>
      <c r="CH551" t="s">
        <v>81</v>
      </c>
      <c r="CI551">
        <v>13</v>
      </c>
      <c r="CJ551">
        <v>20</v>
      </c>
    </row>
    <row r="552" spans="1:88" ht="15.6">
      <c r="A552" s="2">
        <v>20220705</v>
      </c>
      <c r="B552" s="2">
        <v>715</v>
      </c>
      <c r="C552" s="2">
        <v>673</v>
      </c>
      <c r="D552" s="2">
        <v>641</v>
      </c>
      <c r="E552" s="2">
        <v>624</v>
      </c>
      <c r="F552" s="2">
        <v>616</v>
      </c>
      <c r="G552" s="2">
        <v>625</v>
      </c>
      <c r="H552" s="2">
        <v>650</v>
      </c>
      <c r="I552" s="2">
        <v>688</v>
      </c>
      <c r="J552" s="2">
        <v>747</v>
      </c>
      <c r="K552" s="2">
        <v>830</v>
      </c>
      <c r="L552" s="2">
        <v>870</v>
      </c>
      <c r="M552" s="2">
        <v>877</v>
      </c>
      <c r="N552" s="2">
        <v>840</v>
      </c>
      <c r="O552" s="2">
        <v>901</v>
      </c>
      <c r="P552" s="2">
        <v>897</v>
      </c>
      <c r="Q552" s="2">
        <v>883</v>
      </c>
      <c r="R552" s="2">
        <v>895</v>
      </c>
      <c r="S552" s="2">
        <v>960</v>
      </c>
      <c r="T552" s="2">
        <v>992</v>
      </c>
      <c r="U552" s="2">
        <v>981</v>
      </c>
      <c r="V552" s="2">
        <v>962</v>
      </c>
      <c r="W552" s="2">
        <v>917</v>
      </c>
      <c r="X552" s="2">
        <v>854</v>
      </c>
      <c r="Y552" s="2">
        <v>798</v>
      </c>
      <c r="AA552" s="4">
        <v>44747</v>
      </c>
      <c r="AB552">
        <f t="shared" si="269"/>
        <v>0.72076612903225812</v>
      </c>
      <c r="AC552">
        <f t="shared" si="270"/>
        <v>0.67842741935483875</v>
      </c>
      <c r="AD552">
        <f t="shared" si="271"/>
        <v>0.64616935483870963</v>
      </c>
      <c r="AE552">
        <f t="shared" si="272"/>
        <v>0.62903225806451613</v>
      </c>
      <c r="AF552">
        <f t="shared" si="273"/>
        <v>0.62096774193548387</v>
      </c>
      <c r="AG552">
        <f t="shared" si="274"/>
        <v>0.63004032258064513</v>
      </c>
      <c r="AH552">
        <f t="shared" si="275"/>
        <v>0.655241935483871</v>
      </c>
      <c r="AI552">
        <f t="shared" si="276"/>
        <v>0.69354838709677424</v>
      </c>
      <c r="AJ552">
        <f t="shared" si="277"/>
        <v>0.75302419354838712</v>
      </c>
      <c r="AK552">
        <f t="shared" si="278"/>
        <v>0.83669354838709675</v>
      </c>
      <c r="AL552">
        <f t="shared" si="279"/>
        <v>0.87701612903225812</v>
      </c>
      <c r="AM552">
        <f t="shared" si="280"/>
        <v>0.88407258064516125</v>
      </c>
      <c r="AN552">
        <f t="shared" si="281"/>
        <v>0.84677419354838712</v>
      </c>
      <c r="AO552">
        <f t="shared" si="282"/>
        <v>0.90826612903225812</v>
      </c>
      <c r="AP552">
        <f t="shared" si="283"/>
        <v>0.90423387096774188</v>
      </c>
      <c r="AQ552">
        <f t="shared" si="284"/>
        <v>0.8901209677419355</v>
      </c>
      <c r="AR552">
        <f t="shared" si="285"/>
        <v>0.90221774193548387</v>
      </c>
      <c r="AS552">
        <f t="shared" si="286"/>
        <v>0.967741935483871</v>
      </c>
      <c r="AT552">
        <f t="shared" si="287"/>
        <v>1</v>
      </c>
      <c r="AU552">
        <f t="shared" si="288"/>
        <v>0.98891129032258063</v>
      </c>
      <c r="AV552">
        <f t="shared" si="289"/>
        <v>0.969758064516129</v>
      </c>
      <c r="AW552">
        <f t="shared" si="290"/>
        <v>0.92439516129032262</v>
      </c>
      <c r="AX552">
        <f t="shared" si="291"/>
        <v>0.86088709677419351</v>
      </c>
      <c r="AY552">
        <f t="shared" si="292"/>
        <v>0.80443548387096775</v>
      </c>
      <c r="AZ552">
        <f t="shared" si="293"/>
        <v>0.62096774193548387</v>
      </c>
      <c r="BA552" s="8" t="s">
        <v>35</v>
      </c>
      <c r="BB552" t="str" cm="1">
        <f t="array" ref="BB552">_xlfn.SWITCH(MONTH($AA552),3,"봄",4,"봄",5,"봄",6,"여름",7,"여름",8,"여름",9,"가을",10,"가을",11,"가을",12,"겨울",1,"겨울",2,"겨울")</f>
        <v>여름</v>
      </c>
      <c r="BD552" t="str">
        <f t="shared" si="294"/>
        <v/>
      </c>
      <c r="BE552" s="6">
        <f>[1]ptemp!$F552</f>
        <v>15</v>
      </c>
      <c r="BF552">
        <f>[1]solar!$E552</f>
        <v>14</v>
      </c>
      <c r="BG552" t="str">
        <f t="shared" si="295"/>
        <v>1</v>
      </c>
      <c r="BH552" s="11">
        <v>0.7</v>
      </c>
      <c r="BI552">
        <f t="shared" si="296"/>
        <v>2</v>
      </c>
      <c r="BJ552">
        <f t="shared" si="297"/>
        <v>0</v>
      </c>
      <c r="BK552">
        <f t="shared" si="298"/>
        <v>2</v>
      </c>
      <c r="BL552">
        <f t="shared" si="299"/>
        <v>5</v>
      </c>
      <c r="BM552">
        <f t="shared" si="300"/>
        <v>19</v>
      </c>
      <c r="BN552" s="11">
        <v>32.299999999999997</v>
      </c>
      <c r="BO552">
        <f t="shared" si="301"/>
        <v>9</v>
      </c>
      <c r="CH552" t="s">
        <v>81</v>
      </c>
      <c r="CI552">
        <v>13</v>
      </c>
      <c r="CJ552">
        <v>20</v>
      </c>
    </row>
    <row r="553" spans="1:88" ht="15.6">
      <c r="A553" s="2">
        <v>20220706</v>
      </c>
      <c r="B553" s="2">
        <v>735</v>
      </c>
      <c r="C553" s="2">
        <v>687</v>
      </c>
      <c r="D553" s="2">
        <v>658</v>
      </c>
      <c r="E553" s="2">
        <v>640</v>
      </c>
      <c r="F553" s="2">
        <v>631</v>
      </c>
      <c r="G553" s="2">
        <v>640</v>
      </c>
      <c r="H553" s="2">
        <v>669</v>
      </c>
      <c r="I553" s="2">
        <v>702</v>
      </c>
      <c r="J553" s="2">
        <v>780</v>
      </c>
      <c r="K553" s="2">
        <v>813</v>
      </c>
      <c r="L553" s="2">
        <v>853</v>
      </c>
      <c r="M553" s="2">
        <v>863</v>
      </c>
      <c r="N553" s="2">
        <v>872</v>
      </c>
      <c r="O553" s="2">
        <v>889</v>
      </c>
      <c r="P553" s="2">
        <v>898</v>
      </c>
      <c r="Q553" s="2">
        <v>935</v>
      </c>
      <c r="R553" s="2">
        <v>979</v>
      </c>
      <c r="S553" s="2">
        <v>1036</v>
      </c>
      <c r="T553" s="2">
        <v>1047</v>
      </c>
      <c r="U553" s="2">
        <v>1028</v>
      </c>
      <c r="V553" s="2">
        <v>1009</v>
      </c>
      <c r="W553" s="2">
        <v>960</v>
      </c>
      <c r="X553" s="2">
        <v>895</v>
      </c>
      <c r="Y553" s="2">
        <v>838</v>
      </c>
      <c r="AA553" s="4">
        <v>44748</v>
      </c>
      <c r="AB553">
        <f t="shared" si="269"/>
        <v>0.70200573065902583</v>
      </c>
      <c r="AC553">
        <f t="shared" si="270"/>
        <v>0.65616045845272208</v>
      </c>
      <c r="AD553">
        <f t="shared" si="271"/>
        <v>0.62846227316141356</v>
      </c>
      <c r="AE553">
        <f t="shared" si="272"/>
        <v>0.6112702960840497</v>
      </c>
      <c r="AF553">
        <f t="shared" si="273"/>
        <v>0.60267430754536777</v>
      </c>
      <c r="AG553">
        <f t="shared" si="274"/>
        <v>0.6112702960840497</v>
      </c>
      <c r="AH553">
        <f t="shared" si="275"/>
        <v>0.63896848137535822</v>
      </c>
      <c r="AI553">
        <f t="shared" si="276"/>
        <v>0.67048710601719197</v>
      </c>
      <c r="AJ553">
        <f t="shared" si="277"/>
        <v>0.74498567335243548</v>
      </c>
      <c r="AK553">
        <f t="shared" si="278"/>
        <v>0.77650429799426934</v>
      </c>
      <c r="AL553">
        <f t="shared" si="279"/>
        <v>0.81470869149952241</v>
      </c>
      <c r="AM553">
        <f t="shared" si="280"/>
        <v>0.8242597898758357</v>
      </c>
      <c r="AN553">
        <f t="shared" si="281"/>
        <v>0.83285577841451763</v>
      </c>
      <c r="AO553">
        <f t="shared" si="282"/>
        <v>0.84909264565425024</v>
      </c>
      <c r="AP553">
        <f t="shared" si="283"/>
        <v>0.85768863419293218</v>
      </c>
      <c r="AQ553">
        <f t="shared" si="284"/>
        <v>0.89302769818529126</v>
      </c>
      <c r="AR553">
        <f t="shared" si="285"/>
        <v>0.93505253104106967</v>
      </c>
      <c r="AS553">
        <f t="shared" si="286"/>
        <v>0.98949379178605534</v>
      </c>
      <c r="AT553">
        <f t="shared" si="287"/>
        <v>1</v>
      </c>
      <c r="AU553">
        <f t="shared" si="288"/>
        <v>0.98185291308500477</v>
      </c>
      <c r="AV553">
        <f t="shared" si="289"/>
        <v>0.96370582617000955</v>
      </c>
      <c r="AW553">
        <f t="shared" si="290"/>
        <v>0.91690544412607455</v>
      </c>
      <c r="AX553">
        <f t="shared" si="291"/>
        <v>0.8548233046800382</v>
      </c>
      <c r="AY553">
        <f t="shared" si="292"/>
        <v>0.80038204393505252</v>
      </c>
      <c r="AZ553">
        <f t="shared" si="293"/>
        <v>0.60267430754536777</v>
      </c>
      <c r="BA553" s="9" t="s">
        <v>36</v>
      </c>
      <c r="BB553" t="str" cm="1">
        <f t="array" ref="BB553">_xlfn.SWITCH(MONTH($AA553),3,"봄",4,"봄",5,"봄",6,"여름",7,"여름",8,"여름",9,"가을",10,"가을",11,"가을",12,"겨울",1,"겨울",2,"겨울")</f>
        <v>여름</v>
      </c>
      <c r="BD553" t="str">
        <f t="shared" si="294"/>
        <v/>
      </c>
      <c r="BE553" s="6">
        <f>[1]ptemp!$F553</f>
        <v>15</v>
      </c>
      <c r="BF553">
        <f>[1]solar!$E553</f>
        <v>15</v>
      </c>
      <c r="BG553" t="str">
        <f t="shared" si="295"/>
        <v>0</v>
      </c>
      <c r="BH553" s="11"/>
      <c r="BI553">
        <f t="shared" si="296"/>
        <v>3</v>
      </c>
      <c r="BJ553">
        <f t="shared" si="297"/>
        <v>0</v>
      </c>
      <c r="BK553">
        <f t="shared" si="298"/>
        <v>2</v>
      </c>
      <c r="BL553">
        <f t="shared" si="299"/>
        <v>5</v>
      </c>
      <c r="BM553">
        <f t="shared" si="300"/>
        <v>19</v>
      </c>
      <c r="BN553" s="11">
        <v>35.1</v>
      </c>
      <c r="BO553">
        <f t="shared" si="301"/>
        <v>10</v>
      </c>
      <c r="CH553" t="s">
        <v>81</v>
      </c>
      <c r="CI553">
        <v>11</v>
      </c>
      <c r="CJ553">
        <v>21</v>
      </c>
    </row>
    <row r="554" spans="1:88" ht="15.6">
      <c r="A554" s="2">
        <v>20220707</v>
      </c>
      <c r="B554" s="2">
        <v>767</v>
      </c>
      <c r="C554" s="2">
        <v>718</v>
      </c>
      <c r="D554" s="2">
        <v>684</v>
      </c>
      <c r="E554" s="2">
        <v>664</v>
      </c>
      <c r="F554" s="2">
        <v>656</v>
      </c>
      <c r="G554" s="2">
        <v>661</v>
      </c>
      <c r="H554" s="2">
        <v>692</v>
      </c>
      <c r="I554" s="2">
        <v>746</v>
      </c>
      <c r="J554" s="2">
        <v>813</v>
      </c>
      <c r="K554" s="2">
        <v>875</v>
      </c>
      <c r="L554" s="2">
        <v>919</v>
      </c>
      <c r="M554" s="2">
        <v>969</v>
      </c>
      <c r="N554" s="2">
        <v>963</v>
      </c>
      <c r="O554" s="2">
        <v>954</v>
      </c>
      <c r="P554" s="2">
        <v>983</v>
      </c>
      <c r="Q554" s="2">
        <v>991</v>
      </c>
      <c r="R554" s="2">
        <v>1015</v>
      </c>
      <c r="S554" s="2">
        <v>1056</v>
      </c>
      <c r="T554" s="2">
        <v>1063</v>
      </c>
      <c r="U554" s="2">
        <v>1052</v>
      </c>
      <c r="V554" s="2">
        <v>1025</v>
      </c>
      <c r="W554" s="2">
        <v>976</v>
      </c>
      <c r="X554" s="2">
        <v>912</v>
      </c>
      <c r="Y554" s="2">
        <v>847</v>
      </c>
      <c r="AA554" s="4">
        <v>44749</v>
      </c>
      <c r="AB554">
        <f t="shared" si="269"/>
        <v>0.72154280338664156</v>
      </c>
      <c r="AC554">
        <f t="shared" si="270"/>
        <v>0.67544684854186265</v>
      </c>
      <c r="AD554">
        <f t="shared" si="271"/>
        <v>0.64346190028222017</v>
      </c>
      <c r="AE554">
        <f t="shared" si="272"/>
        <v>0.62464722483537161</v>
      </c>
      <c r="AF554">
        <f t="shared" si="273"/>
        <v>0.6171213546566322</v>
      </c>
      <c r="AG554">
        <f t="shared" si="274"/>
        <v>0.62182502351834434</v>
      </c>
      <c r="AH554">
        <f t="shared" si="275"/>
        <v>0.65098777046095957</v>
      </c>
      <c r="AI554">
        <f t="shared" si="276"/>
        <v>0.70178739416745062</v>
      </c>
      <c r="AJ554">
        <f t="shared" si="277"/>
        <v>0.76481655691439321</v>
      </c>
      <c r="AK554">
        <f t="shared" si="278"/>
        <v>0.82314205079962366</v>
      </c>
      <c r="AL554">
        <f t="shared" si="279"/>
        <v>0.86453433678269054</v>
      </c>
      <c r="AM554">
        <f t="shared" si="280"/>
        <v>0.91157102539981183</v>
      </c>
      <c r="AN554">
        <f t="shared" si="281"/>
        <v>0.90592662276575731</v>
      </c>
      <c r="AO554">
        <f t="shared" si="282"/>
        <v>0.89746001881467541</v>
      </c>
      <c r="AP554">
        <f t="shared" si="283"/>
        <v>0.92474129821260587</v>
      </c>
      <c r="AQ554">
        <f t="shared" si="284"/>
        <v>0.93226716839134527</v>
      </c>
      <c r="AR554">
        <f t="shared" si="285"/>
        <v>0.95484477892756348</v>
      </c>
      <c r="AS554">
        <f t="shared" si="286"/>
        <v>0.99341486359360298</v>
      </c>
      <c r="AT554">
        <f t="shared" si="287"/>
        <v>1</v>
      </c>
      <c r="AU554">
        <f t="shared" si="288"/>
        <v>0.98965192850423334</v>
      </c>
      <c r="AV554">
        <f t="shared" si="289"/>
        <v>0.96425211665098776</v>
      </c>
      <c r="AW554">
        <f t="shared" si="290"/>
        <v>0.91815616180620885</v>
      </c>
      <c r="AX554">
        <f t="shared" si="291"/>
        <v>0.85794920037629352</v>
      </c>
      <c r="AY554">
        <f t="shared" si="292"/>
        <v>0.7968015051740357</v>
      </c>
      <c r="AZ554">
        <f t="shared" si="293"/>
        <v>0.6171213546566322</v>
      </c>
      <c r="BA554" s="6" t="s">
        <v>37</v>
      </c>
      <c r="BB554" t="str" cm="1">
        <f t="array" ref="BB554">_xlfn.SWITCH(MONTH($AA554),3,"봄",4,"봄",5,"봄",6,"여름",7,"여름",8,"여름",9,"가을",10,"가을",11,"가을",12,"겨울",1,"겨울",2,"겨울")</f>
        <v>여름</v>
      </c>
      <c r="BD554" t="str">
        <f t="shared" si="294"/>
        <v/>
      </c>
      <c r="BE554" s="6">
        <f>[1]ptemp!$F554</f>
        <v>16</v>
      </c>
      <c r="BF554">
        <f>[1]solar!$E554</f>
        <v>16</v>
      </c>
      <c r="BG554" t="str">
        <f t="shared" si="295"/>
        <v>0</v>
      </c>
      <c r="BH554" s="11"/>
      <c r="BI554">
        <f t="shared" si="296"/>
        <v>4</v>
      </c>
      <c r="BJ554">
        <f t="shared" si="297"/>
        <v>0</v>
      </c>
      <c r="BK554">
        <f t="shared" si="298"/>
        <v>2</v>
      </c>
      <c r="BL554">
        <f t="shared" si="299"/>
        <v>5</v>
      </c>
      <c r="BM554">
        <f t="shared" si="300"/>
        <v>19</v>
      </c>
      <c r="BN554" s="11">
        <v>35.700000000000003</v>
      </c>
      <c r="BO554">
        <f t="shared" si="301"/>
        <v>10</v>
      </c>
      <c r="CH554" t="s">
        <v>81</v>
      </c>
      <c r="CI554">
        <v>13</v>
      </c>
      <c r="CJ554">
        <v>20</v>
      </c>
    </row>
    <row r="555" spans="1:88" ht="15.6">
      <c r="A555" s="2">
        <v>20220708</v>
      </c>
      <c r="B555" s="2">
        <v>778</v>
      </c>
      <c r="C555" s="2">
        <v>727</v>
      </c>
      <c r="D555" s="2">
        <v>690</v>
      </c>
      <c r="E555" s="2">
        <v>667</v>
      </c>
      <c r="F555" s="2">
        <v>659</v>
      </c>
      <c r="G555" s="2">
        <v>668</v>
      </c>
      <c r="H555" s="2">
        <v>692</v>
      </c>
      <c r="I555" s="2">
        <v>742</v>
      </c>
      <c r="J555" s="2">
        <v>863</v>
      </c>
      <c r="K555" s="2">
        <v>882</v>
      </c>
      <c r="L555" s="2">
        <v>923</v>
      </c>
      <c r="M555" s="2">
        <v>968</v>
      </c>
      <c r="N555" s="2">
        <v>906</v>
      </c>
      <c r="O555" s="2">
        <v>934</v>
      </c>
      <c r="P555" s="2">
        <v>953</v>
      </c>
      <c r="Q555" s="2">
        <v>982</v>
      </c>
      <c r="R555" s="2">
        <v>989</v>
      </c>
      <c r="S555" s="2">
        <v>1057</v>
      </c>
      <c r="T555" s="2">
        <v>1026</v>
      </c>
      <c r="U555" s="2">
        <v>1021</v>
      </c>
      <c r="V555" s="2">
        <v>1005</v>
      </c>
      <c r="W555" s="2">
        <v>951</v>
      </c>
      <c r="X555" s="2">
        <v>887</v>
      </c>
      <c r="Y555" s="2">
        <v>833</v>
      </c>
      <c r="AA555" s="4">
        <v>44750</v>
      </c>
      <c r="AB555">
        <f t="shared" si="269"/>
        <v>0.73604541154210024</v>
      </c>
      <c r="AC555">
        <f t="shared" si="270"/>
        <v>0.68779564806054871</v>
      </c>
      <c r="AD555">
        <f t="shared" si="271"/>
        <v>0.65279091769157993</v>
      </c>
      <c r="AE555">
        <f t="shared" si="272"/>
        <v>0.631031220435194</v>
      </c>
      <c r="AF555">
        <f t="shared" si="273"/>
        <v>0.62346263008514669</v>
      </c>
      <c r="AG555">
        <f t="shared" si="274"/>
        <v>0.63197729422894988</v>
      </c>
      <c r="AH555">
        <f t="shared" si="275"/>
        <v>0.65468306527909181</v>
      </c>
      <c r="AI555">
        <f t="shared" si="276"/>
        <v>0.70198675496688745</v>
      </c>
      <c r="AJ555">
        <f t="shared" si="277"/>
        <v>0.81646168401135288</v>
      </c>
      <c r="AK555">
        <f t="shared" si="278"/>
        <v>0.83443708609271527</v>
      </c>
      <c r="AL555">
        <f t="shared" si="279"/>
        <v>0.87322611163670771</v>
      </c>
      <c r="AM555">
        <f t="shared" si="280"/>
        <v>0.9157994323557237</v>
      </c>
      <c r="AN555">
        <f t="shared" si="281"/>
        <v>0.8571428571428571</v>
      </c>
      <c r="AO555">
        <f t="shared" si="282"/>
        <v>0.88363292336802268</v>
      </c>
      <c r="AP555">
        <f t="shared" si="283"/>
        <v>0.90160832544938507</v>
      </c>
      <c r="AQ555">
        <f t="shared" si="284"/>
        <v>0.92904446546830655</v>
      </c>
      <c r="AR555">
        <f t="shared" si="285"/>
        <v>0.93566698202459797</v>
      </c>
      <c r="AS555">
        <f t="shared" si="286"/>
        <v>1</v>
      </c>
      <c r="AT555">
        <f t="shared" si="287"/>
        <v>0.97067171239356664</v>
      </c>
      <c r="AU555">
        <f t="shared" si="288"/>
        <v>0.9659413434247871</v>
      </c>
      <c r="AV555">
        <f t="shared" si="289"/>
        <v>0.95080416272469248</v>
      </c>
      <c r="AW555">
        <f t="shared" si="290"/>
        <v>0.89971617786187319</v>
      </c>
      <c r="AX555">
        <f t="shared" si="291"/>
        <v>0.83916745506149482</v>
      </c>
      <c r="AY555">
        <f t="shared" si="292"/>
        <v>0.78807947019867552</v>
      </c>
      <c r="AZ555">
        <f t="shared" si="293"/>
        <v>0.62346263008514669</v>
      </c>
      <c r="BA555" s="8" t="s">
        <v>38</v>
      </c>
      <c r="BB555" t="str" cm="1">
        <f t="array" ref="BB555">_xlfn.SWITCH(MONTH($AA555),3,"봄",4,"봄",5,"봄",6,"여름",7,"여름",8,"여름",9,"가을",10,"가을",11,"가을",12,"겨울",1,"겨울",2,"겨울")</f>
        <v>여름</v>
      </c>
      <c r="BD555" t="str">
        <f t="shared" si="294"/>
        <v/>
      </c>
      <c r="BE555" s="6">
        <f>[1]ptemp!$F555</f>
        <v>15</v>
      </c>
      <c r="BF555">
        <f>[1]solar!$E555</f>
        <v>12</v>
      </c>
      <c r="BG555" t="str">
        <f t="shared" si="295"/>
        <v>0</v>
      </c>
      <c r="BH555" s="11"/>
      <c r="BI555">
        <f t="shared" si="296"/>
        <v>5</v>
      </c>
      <c r="BJ555">
        <f t="shared" si="297"/>
        <v>0</v>
      </c>
      <c r="BK555">
        <f t="shared" si="298"/>
        <v>2</v>
      </c>
      <c r="BL555">
        <f t="shared" si="299"/>
        <v>5</v>
      </c>
      <c r="BM555">
        <f t="shared" si="300"/>
        <v>18</v>
      </c>
      <c r="BN555" s="11">
        <v>34.5</v>
      </c>
      <c r="BO555">
        <f t="shared" si="301"/>
        <v>10</v>
      </c>
      <c r="CH555" t="s">
        <v>81</v>
      </c>
      <c r="CI555">
        <v>12</v>
      </c>
      <c r="CJ555">
        <v>20</v>
      </c>
    </row>
    <row r="556" spans="1:88" ht="15.6">
      <c r="A556" s="2">
        <v>20220709</v>
      </c>
      <c r="B556" s="2">
        <v>764</v>
      </c>
      <c r="C556" s="2">
        <v>712</v>
      </c>
      <c r="D556" s="2">
        <v>674</v>
      </c>
      <c r="E556" s="2">
        <v>650</v>
      </c>
      <c r="F556" s="2">
        <v>638</v>
      </c>
      <c r="G556" s="2">
        <v>641</v>
      </c>
      <c r="H556" s="2">
        <v>649</v>
      </c>
      <c r="I556" s="2">
        <v>638</v>
      </c>
      <c r="J556" s="2">
        <v>640</v>
      </c>
      <c r="K556" s="2">
        <v>657</v>
      </c>
      <c r="L556" s="2">
        <v>683</v>
      </c>
      <c r="M556" s="2">
        <v>688</v>
      </c>
      <c r="N556" s="2">
        <v>694</v>
      </c>
      <c r="O556" s="2">
        <v>712</v>
      </c>
      <c r="P556" s="2">
        <v>742</v>
      </c>
      <c r="Q556" s="2">
        <v>788</v>
      </c>
      <c r="R556" s="2">
        <v>848</v>
      </c>
      <c r="S556" s="2">
        <v>920</v>
      </c>
      <c r="T556" s="2">
        <v>961</v>
      </c>
      <c r="U556" s="2">
        <v>947</v>
      </c>
      <c r="V556" s="2">
        <v>938</v>
      </c>
      <c r="W556" s="2">
        <v>896</v>
      </c>
      <c r="X556" s="2">
        <v>841</v>
      </c>
      <c r="Y556" s="2">
        <v>788</v>
      </c>
      <c r="AA556" s="4">
        <v>44751</v>
      </c>
      <c r="AB556">
        <f t="shared" si="269"/>
        <v>0.79500520291363164</v>
      </c>
      <c r="AC556">
        <f t="shared" si="270"/>
        <v>0.74089490114464096</v>
      </c>
      <c r="AD556">
        <f t="shared" si="271"/>
        <v>0.70135275754422477</v>
      </c>
      <c r="AE556">
        <f t="shared" si="272"/>
        <v>0.67637877211238295</v>
      </c>
      <c r="AF556">
        <f t="shared" si="273"/>
        <v>0.66389177939646205</v>
      </c>
      <c r="AG556">
        <f t="shared" si="274"/>
        <v>0.6670135275754423</v>
      </c>
      <c r="AH556">
        <f t="shared" si="275"/>
        <v>0.67533818938605616</v>
      </c>
      <c r="AI556">
        <f t="shared" si="276"/>
        <v>0.66389177939646205</v>
      </c>
      <c r="AJ556">
        <f t="shared" si="277"/>
        <v>0.66597294484911551</v>
      </c>
      <c r="AK556">
        <f t="shared" si="278"/>
        <v>0.68366285119667014</v>
      </c>
      <c r="AL556">
        <f t="shared" si="279"/>
        <v>0.71071800208116542</v>
      </c>
      <c r="AM556">
        <f t="shared" si="280"/>
        <v>0.71592091571279914</v>
      </c>
      <c r="AN556">
        <f t="shared" si="281"/>
        <v>0.72216441207075965</v>
      </c>
      <c r="AO556">
        <f t="shared" si="282"/>
        <v>0.74089490114464096</v>
      </c>
      <c r="AP556">
        <f t="shared" si="283"/>
        <v>0.77211238293444329</v>
      </c>
      <c r="AQ556">
        <f t="shared" si="284"/>
        <v>0.81997918834547345</v>
      </c>
      <c r="AR556">
        <f t="shared" si="285"/>
        <v>0.88241415192507799</v>
      </c>
      <c r="AS556">
        <f t="shared" si="286"/>
        <v>0.95733610822060355</v>
      </c>
      <c r="AT556">
        <f t="shared" si="287"/>
        <v>1</v>
      </c>
      <c r="AU556">
        <f t="shared" si="288"/>
        <v>0.98543184183142563</v>
      </c>
      <c r="AV556">
        <f t="shared" si="289"/>
        <v>0.97606659729448486</v>
      </c>
      <c r="AW556">
        <f t="shared" si="290"/>
        <v>0.93236212278876174</v>
      </c>
      <c r="AX556">
        <f t="shared" si="291"/>
        <v>0.87513007284079081</v>
      </c>
      <c r="AY556">
        <f t="shared" si="292"/>
        <v>0.81997918834547345</v>
      </c>
      <c r="AZ556">
        <f t="shared" si="293"/>
        <v>0.66389177939646205</v>
      </c>
      <c r="BA556" s="9" t="s">
        <v>39</v>
      </c>
      <c r="BB556" t="str" cm="1">
        <f t="array" ref="BB556">_xlfn.SWITCH(MONTH($AA556),3,"봄",4,"봄",5,"봄",6,"여름",7,"여름",8,"여름",9,"가을",10,"가을",11,"가을",12,"겨울",1,"겨울",2,"겨울")</f>
        <v>여름</v>
      </c>
      <c r="BD556" t="str">
        <f t="shared" si="294"/>
        <v>휴일</v>
      </c>
      <c r="BE556" s="6">
        <f>[1]ptemp!$F556</f>
        <v>15</v>
      </c>
      <c r="BF556">
        <f>[1]solar!$E556</f>
        <v>16</v>
      </c>
      <c r="BG556" t="str">
        <f t="shared" si="295"/>
        <v>0</v>
      </c>
      <c r="BH556" s="11"/>
      <c r="BI556">
        <f t="shared" si="296"/>
        <v>6</v>
      </c>
      <c r="BJ556">
        <f t="shared" si="297"/>
        <v>1</v>
      </c>
      <c r="BK556">
        <f t="shared" si="298"/>
        <v>2</v>
      </c>
      <c r="BL556">
        <f t="shared" si="299"/>
        <v>5</v>
      </c>
      <c r="BM556">
        <f t="shared" si="300"/>
        <v>19</v>
      </c>
      <c r="BN556" s="11">
        <v>32.799999999999997</v>
      </c>
      <c r="BO556">
        <f t="shared" si="301"/>
        <v>9</v>
      </c>
      <c r="CH556" t="s">
        <v>81</v>
      </c>
      <c r="CI556">
        <v>12</v>
      </c>
      <c r="CJ556">
        <v>20</v>
      </c>
    </row>
    <row r="557" spans="1:88" ht="15.6">
      <c r="A557" s="2">
        <v>20220710</v>
      </c>
      <c r="B557" s="2">
        <v>724</v>
      </c>
      <c r="C557" s="2">
        <v>678</v>
      </c>
      <c r="D557" s="2">
        <v>644</v>
      </c>
      <c r="E557" s="2">
        <v>625</v>
      </c>
      <c r="F557" s="2">
        <v>617</v>
      </c>
      <c r="G557" s="2">
        <v>619</v>
      </c>
      <c r="H557" s="2">
        <v>619</v>
      </c>
      <c r="I557" s="2">
        <v>636</v>
      </c>
      <c r="J557" s="2">
        <v>647</v>
      </c>
      <c r="K557" s="2">
        <v>660</v>
      </c>
      <c r="L557" s="2">
        <v>697</v>
      </c>
      <c r="M557" s="2">
        <v>708</v>
      </c>
      <c r="N557" s="2">
        <v>722</v>
      </c>
      <c r="O557" s="2">
        <v>726</v>
      </c>
      <c r="P557" s="2">
        <v>737</v>
      </c>
      <c r="Q557" s="2">
        <v>790</v>
      </c>
      <c r="R557" s="2">
        <v>848</v>
      </c>
      <c r="S557" s="2">
        <v>923</v>
      </c>
      <c r="T557" s="2">
        <v>960</v>
      </c>
      <c r="U557" s="2">
        <v>958</v>
      </c>
      <c r="V557" s="2">
        <v>946</v>
      </c>
      <c r="W557" s="2">
        <v>905</v>
      </c>
      <c r="X557" s="2">
        <v>847</v>
      </c>
      <c r="Y557" s="2">
        <v>788</v>
      </c>
      <c r="AA557" s="4">
        <v>44752</v>
      </c>
      <c r="AB557">
        <f t="shared" si="269"/>
        <v>0.75416666666666665</v>
      </c>
      <c r="AC557">
        <f t="shared" si="270"/>
        <v>0.70625000000000004</v>
      </c>
      <c r="AD557">
        <f t="shared" si="271"/>
        <v>0.67083333333333328</v>
      </c>
      <c r="AE557">
        <f t="shared" si="272"/>
        <v>0.65104166666666663</v>
      </c>
      <c r="AF557">
        <f t="shared" si="273"/>
        <v>0.64270833333333333</v>
      </c>
      <c r="AG557">
        <f t="shared" si="274"/>
        <v>0.64479166666666665</v>
      </c>
      <c r="AH557">
        <f t="shared" si="275"/>
        <v>0.64479166666666665</v>
      </c>
      <c r="AI557">
        <f t="shared" si="276"/>
        <v>0.66249999999999998</v>
      </c>
      <c r="AJ557">
        <f t="shared" si="277"/>
        <v>0.67395833333333333</v>
      </c>
      <c r="AK557">
        <f t="shared" si="278"/>
        <v>0.6875</v>
      </c>
      <c r="AL557">
        <f t="shared" si="279"/>
        <v>0.7260416666666667</v>
      </c>
      <c r="AM557">
        <f t="shared" si="280"/>
        <v>0.73750000000000004</v>
      </c>
      <c r="AN557">
        <f t="shared" si="281"/>
        <v>0.75208333333333333</v>
      </c>
      <c r="AO557">
        <f t="shared" si="282"/>
        <v>0.75624999999999998</v>
      </c>
      <c r="AP557">
        <f t="shared" si="283"/>
        <v>0.76770833333333333</v>
      </c>
      <c r="AQ557">
        <f t="shared" si="284"/>
        <v>0.82291666666666663</v>
      </c>
      <c r="AR557">
        <f t="shared" si="285"/>
        <v>0.8833333333333333</v>
      </c>
      <c r="AS557">
        <f t="shared" si="286"/>
        <v>0.9614583333333333</v>
      </c>
      <c r="AT557">
        <f t="shared" si="287"/>
        <v>1</v>
      </c>
      <c r="AU557">
        <f t="shared" si="288"/>
        <v>0.99791666666666667</v>
      </c>
      <c r="AV557">
        <f t="shared" si="289"/>
        <v>0.98541666666666672</v>
      </c>
      <c r="AW557">
        <f t="shared" si="290"/>
        <v>0.94270833333333337</v>
      </c>
      <c r="AX557">
        <f t="shared" si="291"/>
        <v>0.8822916666666667</v>
      </c>
      <c r="AY557">
        <f t="shared" si="292"/>
        <v>0.8208333333333333</v>
      </c>
      <c r="AZ557">
        <f t="shared" si="293"/>
        <v>0.64270833333333333</v>
      </c>
      <c r="BA557" s="6" t="s">
        <v>40</v>
      </c>
      <c r="BB557" t="str" cm="1">
        <f t="array" ref="BB557">_xlfn.SWITCH(MONTH($AA557),3,"봄",4,"봄",5,"봄",6,"여름",7,"여름",8,"여름",9,"가을",10,"가을",11,"가을",12,"겨울",1,"겨울",2,"겨울")</f>
        <v>여름</v>
      </c>
      <c r="BD557" t="str">
        <f t="shared" si="294"/>
        <v>휴일</v>
      </c>
      <c r="BE557" s="6">
        <f>[1]ptemp!$F557</f>
        <v>15</v>
      </c>
      <c r="BF557">
        <f>[1]solar!$E557</f>
        <v>12</v>
      </c>
      <c r="BG557" t="str">
        <f t="shared" si="295"/>
        <v>0</v>
      </c>
      <c r="BH557" s="11"/>
      <c r="BI557">
        <f t="shared" si="296"/>
        <v>7</v>
      </c>
      <c r="BJ557">
        <f t="shared" si="297"/>
        <v>2</v>
      </c>
      <c r="BK557">
        <f t="shared" si="298"/>
        <v>2</v>
      </c>
      <c r="BL557">
        <f t="shared" si="299"/>
        <v>5</v>
      </c>
      <c r="BM557">
        <f t="shared" si="300"/>
        <v>19</v>
      </c>
      <c r="BN557" s="11">
        <v>33.9</v>
      </c>
      <c r="BO557">
        <f t="shared" si="301"/>
        <v>10</v>
      </c>
      <c r="CH557" t="s">
        <v>81</v>
      </c>
      <c r="CI557">
        <v>12</v>
      </c>
      <c r="CJ557">
        <v>20</v>
      </c>
    </row>
    <row r="558" spans="1:88" ht="15.6">
      <c r="A558" s="2">
        <v>20220711</v>
      </c>
      <c r="B558" s="2">
        <v>724</v>
      </c>
      <c r="C558" s="2">
        <v>681</v>
      </c>
      <c r="D558" s="2">
        <v>653</v>
      </c>
      <c r="E558" s="2">
        <v>637</v>
      </c>
      <c r="F558" s="2">
        <v>630</v>
      </c>
      <c r="G558" s="2">
        <v>630</v>
      </c>
      <c r="H558" s="2">
        <v>654</v>
      </c>
      <c r="I558" s="2">
        <v>735</v>
      </c>
      <c r="J558" s="2">
        <v>845</v>
      </c>
      <c r="K558" s="2">
        <v>899</v>
      </c>
      <c r="L558" s="2">
        <v>894</v>
      </c>
      <c r="M558" s="2">
        <v>853</v>
      </c>
      <c r="N558" s="2">
        <v>782</v>
      </c>
      <c r="O558" s="2">
        <v>857</v>
      </c>
      <c r="P558" s="2">
        <v>903</v>
      </c>
      <c r="Q558" s="2">
        <v>911</v>
      </c>
      <c r="R558" s="2">
        <v>912</v>
      </c>
      <c r="S558" s="2">
        <v>926</v>
      </c>
      <c r="T558" s="2">
        <v>961</v>
      </c>
      <c r="U558" s="2">
        <v>959</v>
      </c>
      <c r="V558" s="2">
        <v>944</v>
      </c>
      <c r="W558" s="2">
        <v>896</v>
      </c>
      <c r="X558" s="2">
        <v>835</v>
      </c>
      <c r="Y558" s="2">
        <v>779</v>
      </c>
      <c r="AA558" s="4">
        <v>44753</v>
      </c>
      <c r="AB558">
        <f t="shared" si="269"/>
        <v>0.75338189386056187</v>
      </c>
      <c r="AC558">
        <f t="shared" si="270"/>
        <v>0.70863683662851196</v>
      </c>
      <c r="AD558">
        <f t="shared" si="271"/>
        <v>0.67950052029136321</v>
      </c>
      <c r="AE558">
        <f t="shared" si="272"/>
        <v>0.66285119667013526</v>
      </c>
      <c r="AF558">
        <f t="shared" si="273"/>
        <v>0.65556711758584807</v>
      </c>
      <c r="AG558">
        <f t="shared" si="274"/>
        <v>0.65556711758584807</v>
      </c>
      <c r="AH558">
        <f t="shared" si="275"/>
        <v>0.68054110301768989</v>
      </c>
      <c r="AI558">
        <f t="shared" si="276"/>
        <v>0.7648283038501561</v>
      </c>
      <c r="AJ558">
        <f t="shared" si="277"/>
        <v>0.87929240374609785</v>
      </c>
      <c r="AK558">
        <f t="shared" si="278"/>
        <v>0.93548387096774188</v>
      </c>
      <c r="AL558">
        <f t="shared" si="279"/>
        <v>0.93028095733610827</v>
      </c>
      <c r="AM558">
        <f t="shared" si="280"/>
        <v>0.88761706555671172</v>
      </c>
      <c r="AN558">
        <f t="shared" si="281"/>
        <v>0.81373569198751305</v>
      </c>
      <c r="AO558">
        <f t="shared" si="282"/>
        <v>0.89177939646201876</v>
      </c>
      <c r="AP558">
        <f t="shared" si="283"/>
        <v>0.93964620187304893</v>
      </c>
      <c r="AQ558">
        <f t="shared" si="284"/>
        <v>0.9479708636836629</v>
      </c>
      <c r="AR558">
        <f t="shared" si="285"/>
        <v>0.94901144640998958</v>
      </c>
      <c r="AS558">
        <f t="shared" si="286"/>
        <v>0.96357960457856395</v>
      </c>
      <c r="AT558">
        <f t="shared" si="287"/>
        <v>1</v>
      </c>
      <c r="AU558">
        <f t="shared" si="288"/>
        <v>0.99791883454734653</v>
      </c>
      <c r="AV558">
        <f t="shared" si="289"/>
        <v>0.98231009365244537</v>
      </c>
      <c r="AW558">
        <f t="shared" si="290"/>
        <v>0.93236212278876174</v>
      </c>
      <c r="AX558">
        <f t="shared" si="291"/>
        <v>0.86888657648283041</v>
      </c>
      <c r="AY558">
        <f t="shared" si="292"/>
        <v>0.8106139438085328</v>
      </c>
      <c r="AZ558">
        <f t="shared" si="293"/>
        <v>0.65556711758584807</v>
      </c>
      <c r="BA558" s="8" t="s">
        <v>34</v>
      </c>
      <c r="BB558" t="str" cm="1">
        <f t="array" ref="BB558">_xlfn.SWITCH(MONTH($AA558),3,"봄",4,"봄",5,"봄",6,"여름",7,"여름",8,"여름",9,"가을",10,"가을",11,"가을",12,"겨울",1,"겨울",2,"겨울")</f>
        <v>여름</v>
      </c>
      <c r="BD558" t="str">
        <f t="shared" si="294"/>
        <v/>
      </c>
      <c r="BE558" s="6">
        <f>[1]ptemp!$F558</f>
        <v>15</v>
      </c>
      <c r="BF558">
        <f>[1]solar!$E558</f>
        <v>7</v>
      </c>
      <c r="BG558" t="str">
        <f t="shared" si="295"/>
        <v>1</v>
      </c>
      <c r="BH558" s="11">
        <v>13.8</v>
      </c>
      <c r="BI558">
        <f t="shared" si="296"/>
        <v>1</v>
      </c>
      <c r="BJ558">
        <f t="shared" si="297"/>
        <v>0</v>
      </c>
      <c r="BK558">
        <f t="shared" si="298"/>
        <v>2</v>
      </c>
      <c r="BL558">
        <f t="shared" si="299"/>
        <v>5</v>
      </c>
      <c r="BM558">
        <f t="shared" si="300"/>
        <v>19</v>
      </c>
      <c r="BN558" s="11">
        <v>33.1</v>
      </c>
      <c r="BO558">
        <f t="shared" si="301"/>
        <v>10</v>
      </c>
      <c r="CH558" t="s">
        <v>81</v>
      </c>
      <c r="CI558">
        <v>12</v>
      </c>
      <c r="CJ558">
        <v>21</v>
      </c>
    </row>
    <row r="559" spans="1:88" ht="15.6">
      <c r="A559" s="2">
        <v>20220712</v>
      </c>
      <c r="B559" s="2">
        <v>713</v>
      </c>
      <c r="C559" s="2">
        <v>668</v>
      </c>
      <c r="D559" s="2">
        <v>636</v>
      </c>
      <c r="E559" s="2">
        <v>617</v>
      </c>
      <c r="F559" s="2">
        <v>611</v>
      </c>
      <c r="G559" s="2">
        <v>620</v>
      </c>
      <c r="H559" s="2">
        <v>637</v>
      </c>
      <c r="I559" s="2">
        <v>692</v>
      </c>
      <c r="J559" s="2">
        <v>775</v>
      </c>
      <c r="K559" s="2">
        <v>847</v>
      </c>
      <c r="L559" s="2">
        <v>917</v>
      </c>
      <c r="M559" s="2">
        <v>871</v>
      </c>
      <c r="N559" s="2">
        <v>883</v>
      </c>
      <c r="O559" s="2">
        <v>952</v>
      </c>
      <c r="P559" s="2">
        <v>958</v>
      </c>
      <c r="Q559" s="2">
        <v>973</v>
      </c>
      <c r="R559" s="2">
        <v>961</v>
      </c>
      <c r="S559" s="2">
        <v>999</v>
      </c>
      <c r="T559" s="2">
        <v>998</v>
      </c>
      <c r="U559" s="2">
        <v>1001</v>
      </c>
      <c r="V559" s="2">
        <v>980</v>
      </c>
      <c r="W559" s="2">
        <v>927</v>
      </c>
      <c r="X559" s="2">
        <v>862</v>
      </c>
      <c r="Y559" s="2">
        <v>805</v>
      </c>
      <c r="AA559" s="4">
        <v>44754</v>
      </c>
      <c r="AB559">
        <f t="shared" si="269"/>
        <v>0.71228771228771226</v>
      </c>
      <c r="AC559">
        <f t="shared" si="270"/>
        <v>0.66733266733266738</v>
      </c>
      <c r="AD559">
        <f t="shared" si="271"/>
        <v>0.63536463536463539</v>
      </c>
      <c r="AE559">
        <f t="shared" si="272"/>
        <v>0.61638361638361638</v>
      </c>
      <c r="AF559">
        <f t="shared" si="273"/>
        <v>0.61038961038961037</v>
      </c>
      <c r="AG559">
        <f t="shared" si="274"/>
        <v>0.61938061938061939</v>
      </c>
      <c r="AH559">
        <f t="shared" si="275"/>
        <v>0.63636363636363635</v>
      </c>
      <c r="AI559">
        <f t="shared" si="276"/>
        <v>0.69130869130869133</v>
      </c>
      <c r="AJ559">
        <f t="shared" si="277"/>
        <v>0.77422577422577421</v>
      </c>
      <c r="AK559">
        <f t="shared" si="278"/>
        <v>0.84615384615384615</v>
      </c>
      <c r="AL559">
        <f t="shared" si="279"/>
        <v>0.91608391608391604</v>
      </c>
      <c r="AM559">
        <f t="shared" si="280"/>
        <v>0.87012987012987009</v>
      </c>
      <c r="AN559">
        <f t="shared" si="281"/>
        <v>0.88211788211788211</v>
      </c>
      <c r="AO559">
        <f t="shared" si="282"/>
        <v>0.95104895104895104</v>
      </c>
      <c r="AP559">
        <f t="shared" si="283"/>
        <v>0.95704295704295705</v>
      </c>
      <c r="AQ559">
        <f t="shared" si="284"/>
        <v>0.97202797202797198</v>
      </c>
      <c r="AR559">
        <f t="shared" si="285"/>
        <v>0.96003996003996006</v>
      </c>
      <c r="AS559">
        <f t="shared" si="286"/>
        <v>0.99800199800199796</v>
      </c>
      <c r="AT559">
        <f t="shared" si="287"/>
        <v>0.99700299700299699</v>
      </c>
      <c r="AU559">
        <f t="shared" si="288"/>
        <v>1</v>
      </c>
      <c r="AV559">
        <f t="shared" si="289"/>
        <v>0.97902097902097907</v>
      </c>
      <c r="AW559">
        <f t="shared" si="290"/>
        <v>0.92607392607392602</v>
      </c>
      <c r="AX559">
        <f t="shared" si="291"/>
        <v>0.86113886113886118</v>
      </c>
      <c r="AY559">
        <f t="shared" si="292"/>
        <v>0.80419580419580416</v>
      </c>
      <c r="AZ559">
        <f t="shared" si="293"/>
        <v>0.61038961038961037</v>
      </c>
      <c r="BA559" s="9" t="s">
        <v>35</v>
      </c>
      <c r="BB559" t="str" cm="1">
        <f t="array" ref="BB559">_xlfn.SWITCH(MONTH($AA559),3,"봄",4,"봄",5,"봄",6,"여름",7,"여름",8,"여름",9,"가을",10,"가을",11,"가을",12,"겨울",1,"겨울",2,"겨울")</f>
        <v>여름</v>
      </c>
      <c r="BD559" t="str">
        <f t="shared" si="294"/>
        <v/>
      </c>
      <c r="BE559" s="6">
        <f>[1]ptemp!$F559</f>
        <v>15</v>
      </c>
      <c r="BF559">
        <f>[1]solar!$E559</f>
        <v>14</v>
      </c>
      <c r="BG559" t="str">
        <f t="shared" si="295"/>
        <v>0</v>
      </c>
      <c r="BH559" s="11"/>
      <c r="BI559">
        <f t="shared" si="296"/>
        <v>2</v>
      </c>
      <c r="BJ559">
        <f t="shared" si="297"/>
        <v>0</v>
      </c>
      <c r="BK559">
        <f t="shared" si="298"/>
        <v>2</v>
      </c>
      <c r="BL559">
        <f t="shared" si="299"/>
        <v>5</v>
      </c>
      <c r="BM559">
        <f t="shared" si="300"/>
        <v>20</v>
      </c>
      <c r="BN559" s="11">
        <v>34</v>
      </c>
      <c r="BO559">
        <f t="shared" si="301"/>
        <v>10</v>
      </c>
      <c r="CH559" t="s">
        <v>81</v>
      </c>
      <c r="CI559">
        <v>13</v>
      </c>
      <c r="CJ559">
        <v>20</v>
      </c>
    </row>
    <row r="560" spans="1:88" ht="15.6">
      <c r="A560" s="2">
        <v>20220713</v>
      </c>
      <c r="B560" s="2">
        <v>739</v>
      </c>
      <c r="C560" s="2">
        <v>692</v>
      </c>
      <c r="D560" s="2">
        <v>659</v>
      </c>
      <c r="E560" s="2">
        <v>639</v>
      </c>
      <c r="F560" s="2">
        <v>633</v>
      </c>
      <c r="G560" s="2">
        <v>641</v>
      </c>
      <c r="H560" s="2">
        <v>671</v>
      </c>
      <c r="I560" s="2">
        <v>726</v>
      </c>
      <c r="J560" s="2">
        <v>807</v>
      </c>
      <c r="K560" s="2">
        <v>908</v>
      </c>
      <c r="L560" s="2">
        <v>925</v>
      </c>
      <c r="M560" s="2">
        <v>925</v>
      </c>
      <c r="N560" s="2">
        <v>896</v>
      </c>
      <c r="O560" s="2">
        <v>904</v>
      </c>
      <c r="P560" s="2">
        <v>971</v>
      </c>
      <c r="Q560" s="2">
        <v>908</v>
      </c>
      <c r="R560" s="2">
        <v>958</v>
      </c>
      <c r="S560" s="2">
        <v>995</v>
      </c>
      <c r="T560" s="2">
        <v>1019</v>
      </c>
      <c r="U560" s="2">
        <v>1019</v>
      </c>
      <c r="V560" s="2">
        <v>996</v>
      </c>
      <c r="W560" s="2">
        <v>942</v>
      </c>
      <c r="X560" s="2">
        <v>878</v>
      </c>
      <c r="Y560" s="2">
        <v>819</v>
      </c>
      <c r="AA560" s="4">
        <v>44755</v>
      </c>
      <c r="AB560">
        <f t="shared" si="269"/>
        <v>0.72522080471050054</v>
      </c>
      <c r="AC560">
        <f t="shared" si="270"/>
        <v>0.67909715407262017</v>
      </c>
      <c r="AD560">
        <f t="shared" si="271"/>
        <v>0.64671246319921494</v>
      </c>
      <c r="AE560">
        <f t="shared" si="272"/>
        <v>0.62708537782139351</v>
      </c>
      <c r="AF560">
        <f t="shared" si="273"/>
        <v>0.62119725220804711</v>
      </c>
      <c r="AG560">
        <f t="shared" si="274"/>
        <v>0.62904808635917564</v>
      </c>
      <c r="AH560">
        <f t="shared" si="275"/>
        <v>0.65848871442590773</v>
      </c>
      <c r="AI560">
        <f t="shared" si="276"/>
        <v>0.71246319921491663</v>
      </c>
      <c r="AJ560">
        <f t="shared" si="277"/>
        <v>0.79195289499509325</v>
      </c>
      <c r="AK560">
        <f t="shared" si="278"/>
        <v>0.89106967615309129</v>
      </c>
      <c r="AL560">
        <f t="shared" si="279"/>
        <v>0.90775269872423947</v>
      </c>
      <c r="AM560">
        <f t="shared" si="280"/>
        <v>0.90775269872423947</v>
      </c>
      <c r="AN560">
        <f t="shared" si="281"/>
        <v>0.87929342492639839</v>
      </c>
      <c r="AO560">
        <f t="shared" si="282"/>
        <v>0.88714425907752703</v>
      </c>
      <c r="AP560">
        <f t="shared" si="283"/>
        <v>0.95289499509322861</v>
      </c>
      <c r="AQ560">
        <f t="shared" si="284"/>
        <v>0.89106967615309129</v>
      </c>
      <c r="AR560">
        <f t="shared" si="285"/>
        <v>0.9401373895976447</v>
      </c>
      <c r="AS560">
        <f t="shared" si="286"/>
        <v>0.97644749754661431</v>
      </c>
      <c r="AT560">
        <f t="shared" si="287"/>
        <v>1</v>
      </c>
      <c r="AU560">
        <f t="shared" si="288"/>
        <v>1</v>
      </c>
      <c r="AV560">
        <f t="shared" si="289"/>
        <v>0.97742885181550543</v>
      </c>
      <c r="AW560">
        <f t="shared" si="290"/>
        <v>0.92443572129538765</v>
      </c>
      <c r="AX560">
        <f t="shared" si="291"/>
        <v>0.86162904808635921</v>
      </c>
      <c r="AY560">
        <f t="shared" si="292"/>
        <v>0.80372914622178604</v>
      </c>
      <c r="AZ560">
        <f t="shared" si="293"/>
        <v>0.62119725220804711</v>
      </c>
      <c r="BA560" s="6" t="s">
        <v>36</v>
      </c>
      <c r="BB560" t="str" cm="1">
        <f t="array" ref="BB560">_xlfn.SWITCH(MONTH($AA560),3,"봄",4,"봄",5,"봄",6,"여름",7,"여름",8,"여름",9,"가을",10,"가을",11,"가을",12,"겨울",1,"겨울",2,"겨울")</f>
        <v>여름</v>
      </c>
      <c r="BD560" t="str">
        <f t="shared" si="294"/>
        <v/>
      </c>
      <c r="BE560" s="6">
        <f>[1]ptemp!$F560</f>
        <v>15</v>
      </c>
      <c r="BF560">
        <f>[1]solar!$E560</f>
        <v>10</v>
      </c>
      <c r="BG560" t="str">
        <f t="shared" si="295"/>
        <v>0</v>
      </c>
      <c r="BH560" s="11"/>
      <c r="BI560">
        <f t="shared" si="296"/>
        <v>3</v>
      </c>
      <c r="BJ560">
        <f t="shared" si="297"/>
        <v>0</v>
      </c>
      <c r="BK560">
        <f t="shared" si="298"/>
        <v>2</v>
      </c>
      <c r="BL560">
        <f t="shared" si="299"/>
        <v>5</v>
      </c>
      <c r="BM560">
        <f t="shared" si="300"/>
        <v>19</v>
      </c>
      <c r="BN560" s="11">
        <v>34.299999999999997</v>
      </c>
      <c r="BO560">
        <f t="shared" si="301"/>
        <v>10</v>
      </c>
      <c r="CH560" t="s">
        <v>81</v>
      </c>
      <c r="CI560">
        <v>13</v>
      </c>
      <c r="CJ560">
        <v>20</v>
      </c>
    </row>
    <row r="561" spans="1:88" ht="15.6">
      <c r="A561" s="2">
        <v>20220714</v>
      </c>
      <c r="B561" s="2">
        <v>751</v>
      </c>
      <c r="C561" s="2">
        <v>699</v>
      </c>
      <c r="D561" s="2">
        <v>668</v>
      </c>
      <c r="E561" s="2">
        <v>646</v>
      </c>
      <c r="F561" s="2">
        <v>641</v>
      </c>
      <c r="G561" s="2">
        <v>653</v>
      </c>
      <c r="H561" s="2">
        <v>693</v>
      </c>
      <c r="I561" s="2">
        <v>754</v>
      </c>
      <c r="J561" s="2">
        <v>918</v>
      </c>
      <c r="K561" s="2">
        <v>953</v>
      </c>
      <c r="L561" s="2">
        <v>954</v>
      </c>
      <c r="M561" s="2">
        <v>912</v>
      </c>
      <c r="N561" s="2">
        <v>889</v>
      </c>
      <c r="O561" s="2">
        <v>1001</v>
      </c>
      <c r="P561" s="2">
        <v>985</v>
      </c>
      <c r="Q561" s="2">
        <v>948</v>
      </c>
      <c r="R561" s="2">
        <v>1003</v>
      </c>
      <c r="S561" s="2">
        <v>1002</v>
      </c>
      <c r="T561" s="2">
        <v>989</v>
      </c>
      <c r="U561" s="2">
        <v>993</v>
      </c>
      <c r="V561" s="2">
        <v>967</v>
      </c>
      <c r="W561" s="2">
        <v>911</v>
      </c>
      <c r="X561" s="2">
        <v>848</v>
      </c>
      <c r="Y561" s="2">
        <v>792</v>
      </c>
      <c r="AA561" s="4">
        <v>44756</v>
      </c>
      <c r="AB561">
        <f t="shared" si="269"/>
        <v>0.74875373878364904</v>
      </c>
      <c r="AC561">
        <f t="shared" si="270"/>
        <v>0.69690927218344967</v>
      </c>
      <c r="AD561">
        <f t="shared" si="271"/>
        <v>0.66600199401794613</v>
      </c>
      <c r="AE561">
        <f t="shared" si="272"/>
        <v>0.64406779661016944</v>
      </c>
      <c r="AF561">
        <f t="shared" si="273"/>
        <v>0.6390827517447657</v>
      </c>
      <c r="AG561">
        <f t="shared" si="274"/>
        <v>0.65104685942173479</v>
      </c>
      <c r="AH561">
        <f t="shared" si="275"/>
        <v>0.69092721834496507</v>
      </c>
      <c r="AI561">
        <f t="shared" si="276"/>
        <v>0.75174476570289128</v>
      </c>
      <c r="AJ561">
        <f t="shared" si="277"/>
        <v>0.9152542372881356</v>
      </c>
      <c r="AK561">
        <f t="shared" si="278"/>
        <v>0.95014955134596213</v>
      </c>
      <c r="AL561">
        <f t="shared" si="279"/>
        <v>0.95114656031904288</v>
      </c>
      <c r="AM561">
        <f t="shared" si="280"/>
        <v>0.90927218344965099</v>
      </c>
      <c r="AN561">
        <f t="shared" si="281"/>
        <v>0.88634097706879367</v>
      </c>
      <c r="AO561">
        <f t="shared" si="282"/>
        <v>0.9980059820538385</v>
      </c>
      <c r="AP561">
        <f t="shared" si="283"/>
        <v>0.98205383848454642</v>
      </c>
      <c r="AQ561">
        <f t="shared" si="284"/>
        <v>0.94516450648055828</v>
      </c>
      <c r="AR561">
        <f t="shared" si="285"/>
        <v>1</v>
      </c>
      <c r="AS561">
        <f t="shared" si="286"/>
        <v>0.99900299102691925</v>
      </c>
      <c r="AT561">
        <f t="shared" si="287"/>
        <v>0.98604187437686941</v>
      </c>
      <c r="AU561">
        <f t="shared" si="288"/>
        <v>0.9900299102691924</v>
      </c>
      <c r="AV561">
        <f t="shared" si="289"/>
        <v>0.96410767696909272</v>
      </c>
      <c r="AW561">
        <f t="shared" si="290"/>
        <v>0.90827517447657025</v>
      </c>
      <c r="AX561">
        <f t="shared" si="291"/>
        <v>0.84546360917248253</v>
      </c>
      <c r="AY561">
        <f t="shared" si="292"/>
        <v>0.78963110667996017</v>
      </c>
      <c r="AZ561">
        <f t="shared" si="293"/>
        <v>0.6390827517447657</v>
      </c>
      <c r="BA561" s="8" t="s">
        <v>37</v>
      </c>
      <c r="BB561" t="str" cm="1">
        <f t="array" ref="BB561">_xlfn.SWITCH(MONTH($AA561),3,"봄",4,"봄",5,"봄",6,"여름",7,"여름",8,"여름",9,"가을",10,"가을",11,"가을",12,"겨울",1,"겨울",2,"겨울")</f>
        <v>여름</v>
      </c>
      <c r="BD561" t="str">
        <f t="shared" si="294"/>
        <v/>
      </c>
      <c r="BE561" s="6">
        <f>[1]ptemp!$F561</f>
        <v>15</v>
      </c>
      <c r="BF561">
        <f>[1]solar!$E561</f>
        <v>8</v>
      </c>
      <c r="BG561" t="str">
        <f t="shared" si="295"/>
        <v>1</v>
      </c>
      <c r="BH561" s="11">
        <v>6.2</v>
      </c>
      <c r="BI561">
        <f t="shared" si="296"/>
        <v>4</v>
      </c>
      <c r="BJ561">
        <f t="shared" si="297"/>
        <v>0</v>
      </c>
      <c r="BK561">
        <f t="shared" si="298"/>
        <v>2</v>
      </c>
      <c r="BL561">
        <f t="shared" si="299"/>
        <v>5</v>
      </c>
      <c r="BM561">
        <f t="shared" si="300"/>
        <v>17</v>
      </c>
      <c r="BN561" s="11">
        <v>35</v>
      </c>
      <c r="BO561">
        <f t="shared" si="301"/>
        <v>10</v>
      </c>
      <c r="CH561" t="s">
        <v>81</v>
      </c>
      <c r="CI561">
        <v>13</v>
      </c>
      <c r="CJ561">
        <v>20</v>
      </c>
    </row>
    <row r="562" spans="1:88" ht="15.6">
      <c r="A562" s="2">
        <v>20220715</v>
      </c>
      <c r="B562" s="2">
        <v>725</v>
      </c>
      <c r="C562" s="2">
        <v>679</v>
      </c>
      <c r="D562" s="2">
        <v>649</v>
      </c>
      <c r="E562" s="2">
        <v>630</v>
      </c>
      <c r="F562" s="2">
        <v>623</v>
      </c>
      <c r="G562" s="2">
        <v>633</v>
      </c>
      <c r="H562" s="2">
        <v>661</v>
      </c>
      <c r="I562" s="2">
        <v>702</v>
      </c>
      <c r="J562" s="2">
        <v>826</v>
      </c>
      <c r="K562" s="2">
        <v>935</v>
      </c>
      <c r="L562" s="2">
        <v>934</v>
      </c>
      <c r="M562" s="2">
        <v>942</v>
      </c>
      <c r="N562" s="2">
        <v>903</v>
      </c>
      <c r="O562" s="2">
        <v>847</v>
      </c>
      <c r="P562" s="2">
        <v>845</v>
      </c>
      <c r="Q562" s="2">
        <v>931</v>
      </c>
      <c r="R562" s="2">
        <v>934</v>
      </c>
      <c r="S562" s="2">
        <v>917</v>
      </c>
      <c r="T562" s="2">
        <v>920</v>
      </c>
      <c r="U562" s="2">
        <v>915</v>
      </c>
      <c r="V562" s="2">
        <v>899</v>
      </c>
      <c r="W562" s="2">
        <v>849</v>
      </c>
      <c r="X562" s="2">
        <v>799</v>
      </c>
      <c r="Y562" s="2">
        <v>755</v>
      </c>
      <c r="AA562" s="4">
        <v>44757</v>
      </c>
      <c r="AB562">
        <f t="shared" si="269"/>
        <v>0.76963906581740982</v>
      </c>
      <c r="AC562">
        <f t="shared" si="270"/>
        <v>0.72080679405520165</v>
      </c>
      <c r="AD562">
        <f t="shared" si="271"/>
        <v>0.68895966029723987</v>
      </c>
      <c r="AE562">
        <f t="shared" si="272"/>
        <v>0.66878980891719741</v>
      </c>
      <c r="AF562">
        <f t="shared" si="273"/>
        <v>0.66135881104033967</v>
      </c>
      <c r="AG562">
        <f t="shared" si="274"/>
        <v>0.67197452229299359</v>
      </c>
      <c r="AH562">
        <f t="shared" si="275"/>
        <v>0.70169851380042458</v>
      </c>
      <c r="AI562">
        <f t="shared" si="276"/>
        <v>0.74522292993630568</v>
      </c>
      <c r="AJ562">
        <f t="shared" si="277"/>
        <v>0.87685774946921446</v>
      </c>
      <c r="AK562">
        <f t="shared" si="278"/>
        <v>0.99256900212314225</v>
      </c>
      <c r="AL562">
        <f t="shared" si="279"/>
        <v>0.99150743099787686</v>
      </c>
      <c r="AM562">
        <f t="shared" si="280"/>
        <v>1</v>
      </c>
      <c r="AN562">
        <f t="shared" si="281"/>
        <v>0.95859872611464969</v>
      </c>
      <c r="AO562">
        <f t="shared" si="282"/>
        <v>0.89915074309978771</v>
      </c>
      <c r="AP562">
        <f t="shared" si="283"/>
        <v>0.89702760084925692</v>
      </c>
      <c r="AQ562">
        <f t="shared" si="284"/>
        <v>0.98832271762208068</v>
      </c>
      <c r="AR562">
        <f t="shared" si="285"/>
        <v>0.99150743099787686</v>
      </c>
      <c r="AS562">
        <f t="shared" si="286"/>
        <v>0.97346072186836519</v>
      </c>
      <c r="AT562">
        <f t="shared" si="287"/>
        <v>0.97664543524416136</v>
      </c>
      <c r="AU562">
        <f t="shared" si="288"/>
        <v>0.9713375796178344</v>
      </c>
      <c r="AV562">
        <f t="shared" si="289"/>
        <v>0.95435244161358812</v>
      </c>
      <c r="AW562">
        <f t="shared" si="290"/>
        <v>0.90127388535031849</v>
      </c>
      <c r="AX562">
        <f t="shared" si="291"/>
        <v>0.84819532908704887</v>
      </c>
      <c r="AY562">
        <f t="shared" si="292"/>
        <v>0.80148619957537159</v>
      </c>
      <c r="AZ562">
        <f t="shared" si="293"/>
        <v>0.66135881104033967</v>
      </c>
      <c r="BA562" s="9" t="s">
        <v>38</v>
      </c>
      <c r="BB562" t="str" cm="1">
        <f t="array" ref="BB562">_xlfn.SWITCH(MONTH($AA562),3,"봄",4,"봄",5,"봄",6,"여름",7,"여름",8,"여름",9,"가을",10,"가을",11,"가을",12,"겨울",1,"겨울",2,"겨울")</f>
        <v>여름</v>
      </c>
      <c r="BD562" t="str">
        <f t="shared" si="294"/>
        <v/>
      </c>
      <c r="BE562" s="6">
        <f>[1]ptemp!$F562</f>
        <v>15</v>
      </c>
      <c r="BF562">
        <f>[1]solar!$E562</f>
        <v>4</v>
      </c>
      <c r="BG562" t="str">
        <f t="shared" si="295"/>
        <v>1</v>
      </c>
      <c r="BH562" s="11">
        <v>14.4</v>
      </c>
      <c r="BI562">
        <f t="shared" si="296"/>
        <v>5</v>
      </c>
      <c r="BJ562">
        <f t="shared" si="297"/>
        <v>0</v>
      </c>
      <c r="BK562">
        <f t="shared" si="298"/>
        <v>2</v>
      </c>
      <c r="BL562">
        <f t="shared" si="299"/>
        <v>5</v>
      </c>
      <c r="BM562">
        <f t="shared" si="300"/>
        <v>12</v>
      </c>
      <c r="BN562" s="11">
        <v>31.5</v>
      </c>
      <c r="BO562">
        <f t="shared" si="301"/>
        <v>9</v>
      </c>
      <c r="CH562" t="s">
        <v>81</v>
      </c>
      <c r="CI562">
        <v>13</v>
      </c>
      <c r="CJ562">
        <v>20</v>
      </c>
    </row>
    <row r="563" spans="1:88" ht="15.6">
      <c r="A563" s="2">
        <v>20220716</v>
      </c>
      <c r="B563" s="2">
        <v>697</v>
      </c>
      <c r="C563" s="2">
        <v>652</v>
      </c>
      <c r="D563" s="2">
        <v>621</v>
      </c>
      <c r="E563" s="2">
        <v>596</v>
      </c>
      <c r="F563" s="2">
        <v>589</v>
      </c>
      <c r="G563" s="2">
        <v>593</v>
      </c>
      <c r="H563" s="2">
        <v>597</v>
      </c>
      <c r="I563" s="2">
        <v>584</v>
      </c>
      <c r="J563" s="2">
        <v>643</v>
      </c>
      <c r="K563" s="2">
        <v>677</v>
      </c>
      <c r="L563" s="2">
        <v>699</v>
      </c>
      <c r="M563" s="2">
        <v>704</v>
      </c>
      <c r="N563" s="2">
        <v>696</v>
      </c>
      <c r="O563" s="2">
        <v>687</v>
      </c>
      <c r="P563" s="2">
        <v>702</v>
      </c>
      <c r="Q563" s="2">
        <v>753</v>
      </c>
      <c r="R563" s="2">
        <v>829</v>
      </c>
      <c r="S563" s="2">
        <v>880</v>
      </c>
      <c r="T563" s="2">
        <v>898</v>
      </c>
      <c r="U563" s="2">
        <v>908</v>
      </c>
      <c r="V563" s="2">
        <v>893</v>
      </c>
      <c r="W563" s="2">
        <v>855</v>
      </c>
      <c r="X563" s="2">
        <v>810</v>
      </c>
      <c r="Y563" s="2">
        <v>765</v>
      </c>
      <c r="AA563" s="4">
        <v>44758</v>
      </c>
      <c r="AB563">
        <f t="shared" si="269"/>
        <v>0.76762114537444937</v>
      </c>
      <c r="AC563">
        <f t="shared" si="270"/>
        <v>0.7180616740088106</v>
      </c>
      <c r="AD563">
        <f t="shared" si="271"/>
        <v>0.68392070484581502</v>
      </c>
      <c r="AE563">
        <f t="shared" si="272"/>
        <v>0.65638766519823788</v>
      </c>
      <c r="AF563">
        <f t="shared" si="273"/>
        <v>0.64867841409691629</v>
      </c>
      <c r="AG563">
        <f t="shared" si="274"/>
        <v>0.65308370044052866</v>
      </c>
      <c r="AH563">
        <f t="shared" si="275"/>
        <v>0.65748898678414092</v>
      </c>
      <c r="AI563">
        <f t="shared" si="276"/>
        <v>0.64317180616740088</v>
      </c>
      <c r="AJ563">
        <f t="shared" si="277"/>
        <v>0.70814977973568283</v>
      </c>
      <c r="AK563">
        <f t="shared" si="278"/>
        <v>0.74559471365638763</v>
      </c>
      <c r="AL563">
        <f t="shared" si="279"/>
        <v>0.76982378854625555</v>
      </c>
      <c r="AM563">
        <f t="shared" si="280"/>
        <v>0.77533039647577096</v>
      </c>
      <c r="AN563">
        <f t="shared" si="281"/>
        <v>0.76651982378854622</v>
      </c>
      <c r="AO563">
        <f t="shared" si="282"/>
        <v>0.75660792951541855</v>
      </c>
      <c r="AP563">
        <f t="shared" si="283"/>
        <v>0.77312775330396477</v>
      </c>
      <c r="AQ563">
        <f t="shared" si="284"/>
        <v>0.82929515418502198</v>
      </c>
      <c r="AR563">
        <f t="shared" si="285"/>
        <v>0.91299559471365643</v>
      </c>
      <c r="AS563">
        <f t="shared" si="286"/>
        <v>0.96916299559471364</v>
      </c>
      <c r="AT563">
        <f t="shared" si="287"/>
        <v>0.98898678414096919</v>
      </c>
      <c r="AU563">
        <f t="shared" si="288"/>
        <v>1</v>
      </c>
      <c r="AV563">
        <f t="shared" si="289"/>
        <v>0.98348017621145378</v>
      </c>
      <c r="AW563">
        <f t="shared" si="290"/>
        <v>0.94162995594713661</v>
      </c>
      <c r="AX563">
        <f t="shared" si="291"/>
        <v>0.89207048458149785</v>
      </c>
      <c r="AY563">
        <f t="shared" si="292"/>
        <v>0.84251101321585908</v>
      </c>
      <c r="AZ563">
        <f t="shared" si="293"/>
        <v>0.64317180616740088</v>
      </c>
      <c r="BA563" s="6" t="s">
        <v>39</v>
      </c>
      <c r="BB563" t="str" cm="1">
        <f t="array" ref="BB563">_xlfn.SWITCH(MONTH($AA563),3,"봄",4,"봄",5,"봄",6,"여름",7,"여름",8,"여름",9,"가을",10,"가을",11,"가을",12,"겨울",1,"겨울",2,"겨울")</f>
        <v>여름</v>
      </c>
      <c r="BD563" t="str">
        <f t="shared" si="294"/>
        <v>휴일</v>
      </c>
      <c r="BE563" s="6">
        <f>[1]ptemp!$F563</f>
        <v>15</v>
      </c>
      <c r="BF563">
        <f>[1]solar!$E563</f>
        <v>14</v>
      </c>
      <c r="BG563" t="str">
        <f t="shared" si="295"/>
        <v>0</v>
      </c>
      <c r="BH563" s="11"/>
      <c r="BI563">
        <f t="shared" si="296"/>
        <v>6</v>
      </c>
      <c r="BJ563">
        <f t="shared" si="297"/>
        <v>1</v>
      </c>
      <c r="BK563">
        <f t="shared" si="298"/>
        <v>2</v>
      </c>
      <c r="BL563">
        <f t="shared" si="299"/>
        <v>8</v>
      </c>
      <c r="BM563">
        <f t="shared" si="300"/>
        <v>20</v>
      </c>
      <c r="BN563" s="11">
        <v>32.1</v>
      </c>
      <c r="BO563">
        <f t="shared" si="301"/>
        <v>9</v>
      </c>
      <c r="CH563" t="s">
        <v>81</v>
      </c>
      <c r="CI563">
        <v>13</v>
      </c>
      <c r="CJ563">
        <v>21</v>
      </c>
    </row>
    <row r="564" spans="1:88" ht="15.6">
      <c r="A564" s="2">
        <v>20220717</v>
      </c>
      <c r="B564" s="2">
        <v>705</v>
      </c>
      <c r="C564" s="2">
        <v>661</v>
      </c>
      <c r="D564" s="2">
        <v>628</v>
      </c>
      <c r="E564" s="2">
        <v>608</v>
      </c>
      <c r="F564" s="2">
        <v>601</v>
      </c>
      <c r="G564" s="2">
        <v>604</v>
      </c>
      <c r="H564" s="2">
        <v>623</v>
      </c>
      <c r="I564" s="2">
        <v>658</v>
      </c>
      <c r="J564" s="2">
        <v>681</v>
      </c>
      <c r="K564" s="2">
        <v>726</v>
      </c>
      <c r="L564" s="2">
        <v>713</v>
      </c>
      <c r="M564" s="2">
        <v>683</v>
      </c>
      <c r="N564" s="2">
        <v>692</v>
      </c>
      <c r="O564" s="2">
        <v>692</v>
      </c>
      <c r="P564" s="2">
        <v>684</v>
      </c>
      <c r="Q564" s="2">
        <v>791</v>
      </c>
      <c r="R564" s="2">
        <v>823</v>
      </c>
      <c r="S564" s="2">
        <v>849</v>
      </c>
      <c r="T564" s="2">
        <v>865</v>
      </c>
      <c r="U564" s="2">
        <v>882</v>
      </c>
      <c r="V564" s="2">
        <v>877</v>
      </c>
      <c r="W564" s="2">
        <v>836</v>
      </c>
      <c r="X564" s="2">
        <v>785</v>
      </c>
      <c r="Y564" s="2">
        <v>740</v>
      </c>
      <c r="AA564" s="4">
        <v>44759</v>
      </c>
      <c r="AB564">
        <f t="shared" si="269"/>
        <v>0.79931972789115646</v>
      </c>
      <c r="AC564">
        <f t="shared" si="270"/>
        <v>0.74943310657596374</v>
      </c>
      <c r="AD564">
        <f t="shared" si="271"/>
        <v>0.71201814058956914</v>
      </c>
      <c r="AE564">
        <f t="shared" si="272"/>
        <v>0.68934240362811794</v>
      </c>
      <c r="AF564">
        <f t="shared" si="273"/>
        <v>0.68140589569161003</v>
      </c>
      <c r="AG564">
        <f t="shared" si="274"/>
        <v>0.68480725623582761</v>
      </c>
      <c r="AH564">
        <f t="shared" si="275"/>
        <v>0.70634920634920639</v>
      </c>
      <c r="AI564">
        <f t="shared" si="276"/>
        <v>0.74603174603174605</v>
      </c>
      <c r="AJ564">
        <f t="shared" si="277"/>
        <v>0.77210884353741494</v>
      </c>
      <c r="AK564">
        <f t="shared" si="278"/>
        <v>0.8231292517006803</v>
      </c>
      <c r="AL564">
        <f t="shared" si="279"/>
        <v>0.80839002267573701</v>
      </c>
      <c r="AM564">
        <f t="shared" si="280"/>
        <v>0.7743764172335601</v>
      </c>
      <c r="AN564">
        <f t="shared" si="281"/>
        <v>0.78458049886621317</v>
      </c>
      <c r="AO564">
        <f t="shared" si="282"/>
        <v>0.78458049886621317</v>
      </c>
      <c r="AP564">
        <f t="shared" si="283"/>
        <v>0.77551020408163263</v>
      </c>
      <c r="AQ564">
        <f t="shared" si="284"/>
        <v>0.89682539682539686</v>
      </c>
      <c r="AR564">
        <f t="shared" si="285"/>
        <v>0.93310657596371882</v>
      </c>
      <c r="AS564">
        <f t="shared" si="286"/>
        <v>0.9625850340136054</v>
      </c>
      <c r="AT564">
        <f t="shared" si="287"/>
        <v>0.98072562358276649</v>
      </c>
      <c r="AU564">
        <f t="shared" si="288"/>
        <v>1</v>
      </c>
      <c r="AV564">
        <f t="shared" si="289"/>
        <v>0.99433106575963714</v>
      </c>
      <c r="AW564">
        <f t="shared" si="290"/>
        <v>0.94784580498866211</v>
      </c>
      <c r="AX564">
        <f t="shared" si="291"/>
        <v>0.89002267573696148</v>
      </c>
      <c r="AY564">
        <f t="shared" si="292"/>
        <v>0.83900226757369611</v>
      </c>
      <c r="AZ564">
        <f t="shared" si="293"/>
        <v>0.68140589569161003</v>
      </c>
      <c r="BA564" s="8" t="s">
        <v>40</v>
      </c>
      <c r="BB564" t="str" cm="1">
        <f t="array" ref="BB564">_xlfn.SWITCH(MONTH($AA564),3,"봄",4,"봄",5,"봄",6,"여름",7,"여름",8,"여름",9,"가을",10,"가을",11,"가을",12,"겨울",1,"겨울",2,"겨울")</f>
        <v>여름</v>
      </c>
      <c r="BD564" t="str">
        <f t="shared" si="294"/>
        <v>휴일</v>
      </c>
      <c r="BE564" s="6">
        <f>[1]ptemp!$F564</f>
        <v>15</v>
      </c>
      <c r="BF564">
        <f>[1]solar!$E564</f>
        <v>6</v>
      </c>
      <c r="BG564" t="str">
        <f t="shared" si="295"/>
        <v>1</v>
      </c>
      <c r="BH564" s="11">
        <v>0.2</v>
      </c>
      <c r="BI564">
        <f t="shared" si="296"/>
        <v>7</v>
      </c>
      <c r="BJ564">
        <f t="shared" si="297"/>
        <v>2</v>
      </c>
      <c r="BK564">
        <f t="shared" si="298"/>
        <v>2</v>
      </c>
      <c r="BL564">
        <f t="shared" si="299"/>
        <v>5</v>
      </c>
      <c r="BM564">
        <f t="shared" si="300"/>
        <v>20</v>
      </c>
      <c r="BN564" s="11">
        <v>32</v>
      </c>
      <c r="BO564">
        <f t="shared" si="301"/>
        <v>9</v>
      </c>
      <c r="CH564" t="s">
        <v>81</v>
      </c>
      <c r="CI564">
        <v>13</v>
      </c>
      <c r="CJ564">
        <v>21</v>
      </c>
    </row>
    <row r="565" spans="1:88" ht="15.6">
      <c r="A565" s="2">
        <v>20220718</v>
      </c>
      <c r="B565" s="2">
        <v>687</v>
      </c>
      <c r="C565" s="2">
        <v>651</v>
      </c>
      <c r="D565" s="2">
        <v>630</v>
      </c>
      <c r="E565" s="2">
        <v>615</v>
      </c>
      <c r="F565" s="2">
        <v>614</v>
      </c>
      <c r="G565" s="2">
        <v>624</v>
      </c>
      <c r="H565" s="2">
        <v>668</v>
      </c>
      <c r="I565" s="2">
        <v>747</v>
      </c>
      <c r="J565" s="2">
        <v>832</v>
      </c>
      <c r="K565" s="2">
        <v>914</v>
      </c>
      <c r="L565" s="2">
        <v>954</v>
      </c>
      <c r="M565" s="2">
        <v>985</v>
      </c>
      <c r="N565" s="2">
        <v>941</v>
      </c>
      <c r="O565" s="2">
        <v>903</v>
      </c>
      <c r="P565" s="2">
        <v>937</v>
      </c>
      <c r="Q565" s="2">
        <v>925</v>
      </c>
      <c r="R565" s="2">
        <v>967</v>
      </c>
      <c r="S565" s="2">
        <v>980</v>
      </c>
      <c r="T565" s="2">
        <v>964</v>
      </c>
      <c r="U565" s="2">
        <v>974</v>
      </c>
      <c r="V565" s="2">
        <v>956</v>
      </c>
      <c r="W565" s="2">
        <v>904</v>
      </c>
      <c r="X565" s="2">
        <v>841</v>
      </c>
      <c r="Y565" s="2">
        <v>785</v>
      </c>
      <c r="AA565" s="4">
        <v>44760</v>
      </c>
      <c r="AB565">
        <f t="shared" si="269"/>
        <v>0.69746192893401016</v>
      </c>
      <c r="AC565">
        <f t="shared" si="270"/>
        <v>0.66091370558375639</v>
      </c>
      <c r="AD565">
        <f t="shared" si="271"/>
        <v>0.63959390862944165</v>
      </c>
      <c r="AE565">
        <f t="shared" si="272"/>
        <v>0.62436548223350252</v>
      </c>
      <c r="AF565">
        <f t="shared" si="273"/>
        <v>0.62335025380710662</v>
      </c>
      <c r="AG565">
        <f t="shared" si="274"/>
        <v>0.63350253807106593</v>
      </c>
      <c r="AH565">
        <f t="shared" si="275"/>
        <v>0.67817258883248732</v>
      </c>
      <c r="AI565">
        <f t="shared" si="276"/>
        <v>0.75837563451776646</v>
      </c>
      <c r="AJ565">
        <f t="shared" si="277"/>
        <v>0.84467005076142132</v>
      </c>
      <c r="AK565">
        <f t="shared" si="278"/>
        <v>0.92791878172588838</v>
      </c>
      <c r="AL565">
        <f t="shared" si="279"/>
        <v>0.96852791878172584</v>
      </c>
      <c r="AM565">
        <f t="shared" si="280"/>
        <v>1</v>
      </c>
      <c r="AN565">
        <f t="shared" si="281"/>
        <v>0.95532994923857872</v>
      </c>
      <c r="AO565">
        <f t="shared" si="282"/>
        <v>0.91675126903553295</v>
      </c>
      <c r="AP565">
        <f t="shared" si="283"/>
        <v>0.95126903553299491</v>
      </c>
      <c r="AQ565">
        <f t="shared" si="284"/>
        <v>0.93908629441624369</v>
      </c>
      <c r="AR565">
        <f t="shared" si="285"/>
        <v>0.98172588832487306</v>
      </c>
      <c r="AS565">
        <f t="shared" si="286"/>
        <v>0.99492385786802029</v>
      </c>
      <c r="AT565">
        <f t="shared" si="287"/>
        <v>0.97868020304568526</v>
      </c>
      <c r="AU565">
        <f t="shared" si="288"/>
        <v>0.98883248730964468</v>
      </c>
      <c r="AV565">
        <f t="shared" si="289"/>
        <v>0.97055837563451774</v>
      </c>
      <c r="AW565">
        <f t="shared" si="290"/>
        <v>0.91776649746192895</v>
      </c>
      <c r="AX565">
        <f t="shared" si="291"/>
        <v>0.85380710659898473</v>
      </c>
      <c r="AY565">
        <f t="shared" si="292"/>
        <v>0.79695431472081213</v>
      </c>
      <c r="AZ565">
        <f t="shared" si="293"/>
        <v>0.62335025380710662</v>
      </c>
      <c r="BA565" s="9" t="s">
        <v>34</v>
      </c>
      <c r="BB565" t="str" cm="1">
        <f t="array" ref="BB565">_xlfn.SWITCH(MONTH($AA565),3,"봄",4,"봄",5,"봄",6,"여름",7,"여름",8,"여름",9,"가을",10,"가을",11,"가을",12,"겨울",1,"겨울",2,"겨울")</f>
        <v>여름</v>
      </c>
      <c r="BD565" t="str">
        <f t="shared" si="294"/>
        <v/>
      </c>
      <c r="BE565" s="6">
        <f>[1]ptemp!$F565</f>
        <v>15</v>
      </c>
      <c r="BF565">
        <f>[1]solar!$E565</f>
        <v>6</v>
      </c>
      <c r="BG565" t="str">
        <f t="shared" si="295"/>
        <v>1</v>
      </c>
      <c r="BH565" s="11">
        <v>4.0999999999999996</v>
      </c>
      <c r="BI565">
        <f t="shared" si="296"/>
        <v>1</v>
      </c>
      <c r="BJ565">
        <f t="shared" si="297"/>
        <v>0</v>
      </c>
      <c r="BK565">
        <f t="shared" si="298"/>
        <v>2</v>
      </c>
      <c r="BL565">
        <f t="shared" si="299"/>
        <v>5</v>
      </c>
      <c r="BM565">
        <f t="shared" si="300"/>
        <v>12</v>
      </c>
      <c r="BN565" s="11">
        <v>33.9</v>
      </c>
      <c r="BO565">
        <f t="shared" si="301"/>
        <v>10</v>
      </c>
      <c r="CH565" t="s">
        <v>81</v>
      </c>
      <c r="CI565">
        <v>13</v>
      </c>
      <c r="CJ565">
        <v>20</v>
      </c>
    </row>
    <row r="566" spans="1:88" ht="15.6">
      <c r="A566" s="2">
        <v>20220719</v>
      </c>
      <c r="B566" s="2">
        <v>723</v>
      </c>
      <c r="C566" s="2">
        <v>678</v>
      </c>
      <c r="D566" s="2">
        <v>647</v>
      </c>
      <c r="E566" s="2">
        <v>628</v>
      </c>
      <c r="F566" s="2">
        <v>617</v>
      </c>
      <c r="G566" s="2">
        <v>622</v>
      </c>
      <c r="H566" s="2">
        <v>646</v>
      </c>
      <c r="I566" s="2">
        <v>669</v>
      </c>
      <c r="J566" s="2">
        <v>693</v>
      </c>
      <c r="K566" s="2">
        <v>714</v>
      </c>
      <c r="L566" s="2">
        <v>745</v>
      </c>
      <c r="M566" s="2">
        <v>744</v>
      </c>
      <c r="N566" s="2">
        <v>737</v>
      </c>
      <c r="O566" s="2">
        <v>769</v>
      </c>
      <c r="P566" s="2">
        <v>788</v>
      </c>
      <c r="Q566" s="2">
        <v>828</v>
      </c>
      <c r="R566" s="2">
        <v>882</v>
      </c>
      <c r="S566" s="2">
        <v>939</v>
      </c>
      <c r="T566" s="2">
        <v>961</v>
      </c>
      <c r="U566" s="2">
        <v>948</v>
      </c>
      <c r="V566" s="2">
        <v>925</v>
      </c>
      <c r="W566" s="2">
        <v>873</v>
      </c>
      <c r="X566" s="2">
        <v>807</v>
      </c>
      <c r="Y566" s="2">
        <v>761</v>
      </c>
      <c r="AA566" s="4">
        <v>44761</v>
      </c>
      <c r="AB566">
        <f t="shared" si="269"/>
        <v>0.75234131113423519</v>
      </c>
      <c r="AC566">
        <f t="shared" si="270"/>
        <v>0.7055150884495317</v>
      </c>
      <c r="AD566">
        <f t="shared" si="271"/>
        <v>0.6732570239334027</v>
      </c>
      <c r="AE566">
        <f t="shared" si="272"/>
        <v>0.6534859521331946</v>
      </c>
      <c r="AF566">
        <f t="shared" si="273"/>
        <v>0.64203954214360037</v>
      </c>
      <c r="AG566">
        <f t="shared" si="274"/>
        <v>0.64724245577523409</v>
      </c>
      <c r="AH566">
        <f t="shared" si="275"/>
        <v>0.67221644120707591</v>
      </c>
      <c r="AI566">
        <f t="shared" si="276"/>
        <v>0.69614984391259105</v>
      </c>
      <c r="AJ566">
        <f t="shared" si="277"/>
        <v>0.72112382934443287</v>
      </c>
      <c r="AK566">
        <f t="shared" si="278"/>
        <v>0.74297606659729454</v>
      </c>
      <c r="AL566">
        <f t="shared" si="279"/>
        <v>0.77523413111342354</v>
      </c>
      <c r="AM566">
        <f t="shared" si="280"/>
        <v>0.77419354838709675</v>
      </c>
      <c r="AN566">
        <f t="shared" si="281"/>
        <v>0.76690946930280957</v>
      </c>
      <c r="AO566">
        <f t="shared" si="282"/>
        <v>0.80020811654526536</v>
      </c>
      <c r="AP566">
        <f t="shared" si="283"/>
        <v>0.81997918834547345</v>
      </c>
      <c r="AQ566">
        <f t="shared" si="284"/>
        <v>0.86160249739854322</v>
      </c>
      <c r="AR566">
        <f t="shared" si="285"/>
        <v>0.91779396462018725</v>
      </c>
      <c r="AS566">
        <f t="shared" si="286"/>
        <v>0.97710718002081165</v>
      </c>
      <c r="AT566">
        <f t="shared" si="287"/>
        <v>1</v>
      </c>
      <c r="AU566">
        <f t="shared" si="288"/>
        <v>0.9864724245577523</v>
      </c>
      <c r="AV566">
        <f t="shared" si="289"/>
        <v>0.96253902185223728</v>
      </c>
      <c r="AW566">
        <f t="shared" si="290"/>
        <v>0.9084287200832466</v>
      </c>
      <c r="AX566">
        <f t="shared" si="291"/>
        <v>0.83975026014568155</v>
      </c>
      <c r="AY566">
        <f t="shared" si="292"/>
        <v>0.79188345473465138</v>
      </c>
      <c r="AZ566">
        <f t="shared" si="293"/>
        <v>0.64203954214360037</v>
      </c>
      <c r="BA566" s="6" t="s">
        <v>35</v>
      </c>
      <c r="BB566" t="str" cm="1">
        <f t="array" ref="BB566">_xlfn.SWITCH(MONTH($AA566),3,"봄",4,"봄",5,"봄",6,"여름",7,"여름",8,"여름",9,"가을",10,"가을",11,"가을",12,"겨울",1,"겨울",2,"겨울")</f>
        <v>여름</v>
      </c>
      <c r="BD566" t="str">
        <f t="shared" si="294"/>
        <v/>
      </c>
      <c r="BE566" s="6">
        <f>[1]ptemp!$F566</f>
        <v>15</v>
      </c>
      <c r="BF566">
        <f>[1]solar!$E566</f>
        <v>15</v>
      </c>
      <c r="BG566" t="str">
        <f t="shared" si="295"/>
        <v>1</v>
      </c>
      <c r="BH566" s="11">
        <v>3.3</v>
      </c>
      <c r="BI566">
        <f t="shared" si="296"/>
        <v>2</v>
      </c>
      <c r="BJ566">
        <f t="shared" si="297"/>
        <v>0</v>
      </c>
      <c r="BK566">
        <f t="shared" si="298"/>
        <v>2</v>
      </c>
      <c r="BL566">
        <f t="shared" si="299"/>
        <v>5</v>
      </c>
      <c r="BM566">
        <f t="shared" si="300"/>
        <v>19</v>
      </c>
      <c r="BN566" s="11">
        <v>31.9</v>
      </c>
      <c r="BO566">
        <f t="shared" si="301"/>
        <v>9</v>
      </c>
      <c r="CH566" t="s">
        <v>81</v>
      </c>
      <c r="CI566">
        <v>12</v>
      </c>
      <c r="CJ566">
        <v>20</v>
      </c>
    </row>
    <row r="567" spans="1:88" ht="15.6">
      <c r="A567" s="2">
        <v>20220720</v>
      </c>
      <c r="B567" s="2">
        <v>697</v>
      </c>
      <c r="C567" s="2">
        <v>649</v>
      </c>
      <c r="D567" s="2">
        <v>618</v>
      </c>
      <c r="E567" s="2">
        <v>600</v>
      </c>
      <c r="F567" s="2">
        <v>594</v>
      </c>
      <c r="G567" s="2">
        <v>603</v>
      </c>
      <c r="H567" s="2">
        <v>630</v>
      </c>
      <c r="I567" s="2">
        <v>656</v>
      </c>
      <c r="J567" s="2">
        <v>727</v>
      </c>
      <c r="K567" s="2">
        <v>732</v>
      </c>
      <c r="L567" s="2">
        <v>739</v>
      </c>
      <c r="M567" s="2">
        <v>773</v>
      </c>
      <c r="N567" s="2">
        <v>796</v>
      </c>
      <c r="O567" s="2">
        <v>791</v>
      </c>
      <c r="P567" s="2">
        <v>831</v>
      </c>
      <c r="Q567" s="2">
        <v>944</v>
      </c>
      <c r="R567" s="2">
        <v>942</v>
      </c>
      <c r="S567" s="2">
        <v>919</v>
      </c>
      <c r="T567" s="2">
        <v>939</v>
      </c>
      <c r="U567" s="2">
        <v>958</v>
      </c>
      <c r="V567" s="2">
        <v>935</v>
      </c>
      <c r="W567" s="2">
        <v>892</v>
      </c>
      <c r="X567" s="2">
        <v>836</v>
      </c>
      <c r="Y567" s="2">
        <v>788</v>
      </c>
      <c r="AA567" s="4">
        <v>44762</v>
      </c>
      <c r="AB567">
        <f t="shared" si="269"/>
        <v>0.72755741127348639</v>
      </c>
      <c r="AC567">
        <f t="shared" si="270"/>
        <v>0.67745302713987476</v>
      </c>
      <c r="AD567">
        <f t="shared" si="271"/>
        <v>0.64509394572025047</v>
      </c>
      <c r="AE567">
        <f t="shared" si="272"/>
        <v>0.62630480167014613</v>
      </c>
      <c r="AF567">
        <f t="shared" si="273"/>
        <v>0.62004175365344472</v>
      </c>
      <c r="AG567">
        <f t="shared" si="274"/>
        <v>0.62943632567849683</v>
      </c>
      <c r="AH567">
        <f t="shared" si="275"/>
        <v>0.65762004175365341</v>
      </c>
      <c r="AI567">
        <f t="shared" si="276"/>
        <v>0.68475991649269308</v>
      </c>
      <c r="AJ567">
        <f t="shared" si="277"/>
        <v>0.75887265135699378</v>
      </c>
      <c r="AK567">
        <f t="shared" si="278"/>
        <v>0.76409185803757829</v>
      </c>
      <c r="AL567">
        <f t="shared" si="279"/>
        <v>0.77139874739039671</v>
      </c>
      <c r="AM567">
        <f t="shared" si="280"/>
        <v>0.8068893528183716</v>
      </c>
      <c r="AN567">
        <f t="shared" si="281"/>
        <v>0.83089770354906056</v>
      </c>
      <c r="AO567">
        <f t="shared" si="282"/>
        <v>0.82567849686847594</v>
      </c>
      <c r="AP567">
        <f t="shared" si="283"/>
        <v>0.86743215031315235</v>
      </c>
      <c r="AQ567">
        <f t="shared" si="284"/>
        <v>0.98538622129436326</v>
      </c>
      <c r="AR567">
        <f t="shared" si="285"/>
        <v>0.98329853862212946</v>
      </c>
      <c r="AS567">
        <f t="shared" si="286"/>
        <v>0.95929018789144049</v>
      </c>
      <c r="AT567">
        <f t="shared" si="287"/>
        <v>0.98016701461377875</v>
      </c>
      <c r="AU567">
        <f t="shared" si="288"/>
        <v>1</v>
      </c>
      <c r="AV567">
        <f t="shared" si="289"/>
        <v>0.97599164926931103</v>
      </c>
      <c r="AW567">
        <f t="shared" si="290"/>
        <v>0.93110647181628392</v>
      </c>
      <c r="AX567">
        <f t="shared" si="291"/>
        <v>0.87265135699373697</v>
      </c>
      <c r="AY567">
        <f t="shared" si="292"/>
        <v>0.82254697286012524</v>
      </c>
      <c r="AZ567">
        <f t="shared" si="293"/>
        <v>0.62004175365344472</v>
      </c>
      <c r="BA567" s="8" t="s">
        <v>36</v>
      </c>
      <c r="BB567" t="str" cm="1">
        <f t="array" ref="BB567">_xlfn.SWITCH(MONTH($AA567),3,"봄",4,"봄",5,"봄",6,"여름",7,"여름",8,"여름",9,"가을",10,"가을",11,"가을",12,"겨울",1,"겨울",2,"겨울")</f>
        <v>여름</v>
      </c>
      <c r="BD567" t="str">
        <f t="shared" si="294"/>
        <v/>
      </c>
      <c r="BE567" s="6">
        <f>[1]ptemp!$F567</f>
        <v>15</v>
      </c>
      <c r="BF567">
        <f>[1]solar!$E567</f>
        <v>14</v>
      </c>
      <c r="BG567" t="str">
        <f t="shared" si="295"/>
        <v>0</v>
      </c>
      <c r="BH567" s="11"/>
      <c r="BI567">
        <f t="shared" si="296"/>
        <v>3</v>
      </c>
      <c r="BJ567">
        <f t="shared" si="297"/>
        <v>0</v>
      </c>
      <c r="BK567">
        <f t="shared" si="298"/>
        <v>2</v>
      </c>
      <c r="BL567">
        <f t="shared" si="299"/>
        <v>5</v>
      </c>
      <c r="BM567">
        <f t="shared" si="300"/>
        <v>20</v>
      </c>
      <c r="BN567" s="11">
        <v>31.6</v>
      </c>
      <c r="BO567">
        <f t="shared" si="301"/>
        <v>9</v>
      </c>
      <c r="CH567" t="s">
        <v>81</v>
      </c>
      <c r="CI567">
        <v>11</v>
      </c>
      <c r="CJ567">
        <v>20</v>
      </c>
    </row>
    <row r="568" spans="1:88" ht="15.6">
      <c r="A568" s="2">
        <v>20220721</v>
      </c>
      <c r="B568" s="2">
        <v>728</v>
      </c>
      <c r="C568" s="2">
        <v>684</v>
      </c>
      <c r="D568" s="2">
        <v>655</v>
      </c>
      <c r="E568" s="2">
        <v>638</v>
      </c>
      <c r="F568" s="2">
        <v>636</v>
      </c>
      <c r="G568" s="2">
        <v>649</v>
      </c>
      <c r="H568" s="2">
        <v>674</v>
      </c>
      <c r="I568" s="2">
        <v>714</v>
      </c>
      <c r="J568" s="2">
        <v>759</v>
      </c>
      <c r="K568" s="2">
        <v>800</v>
      </c>
      <c r="L568" s="2">
        <v>795</v>
      </c>
      <c r="M568" s="2">
        <v>794</v>
      </c>
      <c r="N568" s="2">
        <v>784</v>
      </c>
      <c r="O568" s="2">
        <v>859</v>
      </c>
      <c r="P568" s="2">
        <v>811</v>
      </c>
      <c r="Q568" s="2">
        <v>826</v>
      </c>
      <c r="R568" s="2">
        <v>893</v>
      </c>
      <c r="S568" s="2">
        <v>917</v>
      </c>
      <c r="T568" s="2">
        <v>910</v>
      </c>
      <c r="U568" s="2">
        <v>907</v>
      </c>
      <c r="V568" s="2">
        <v>887</v>
      </c>
      <c r="W568" s="2">
        <v>840</v>
      </c>
      <c r="X568" s="2">
        <v>789</v>
      </c>
      <c r="Y568" s="2">
        <v>743</v>
      </c>
      <c r="AA568" s="4">
        <v>44763</v>
      </c>
      <c r="AB568">
        <f t="shared" si="269"/>
        <v>0.79389312977099236</v>
      </c>
      <c r="AC568">
        <f t="shared" si="270"/>
        <v>0.74591057797164673</v>
      </c>
      <c r="AD568">
        <f t="shared" si="271"/>
        <v>0.7142857142857143</v>
      </c>
      <c r="AE568">
        <f t="shared" si="272"/>
        <v>0.69574700109051257</v>
      </c>
      <c r="AF568">
        <f t="shared" si="273"/>
        <v>0.69356597600872405</v>
      </c>
      <c r="AG568">
        <f t="shared" si="274"/>
        <v>0.70774263904034895</v>
      </c>
      <c r="AH568">
        <f t="shared" si="275"/>
        <v>0.73500545256270444</v>
      </c>
      <c r="AI568">
        <f t="shared" si="276"/>
        <v>0.77862595419847325</v>
      </c>
      <c r="AJ568">
        <f t="shared" si="277"/>
        <v>0.82769901853871319</v>
      </c>
      <c r="AK568">
        <f t="shared" si="278"/>
        <v>0.8724100327153762</v>
      </c>
      <c r="AL568">
        <f t="shared" si="279"/>
        <v>0.86695747001090517</v>
      </c>
      <c r="AM568">
        <f t="shared" si="280"/>
        <v>0.86586695747001086</v>
      </c>
      <c r="AN568">
        <f t="shared" si="281"/>
        <v>0.85496183206106868</v>
      </c>
      <c r="AO568">
        <f t="shared" si="282"/>
        <v>0.93675027262813526</v>
      </c>
      <c r="AP568">
        <f t="shared" si="283"/>
        <v>0.8844056706652127</v>
      </c>
      <c r="AQ568">
        <f t="shared" si="284"/>
        <v>0.9007633587786259</v>
      </c>
      <c r="AR568">
        <f t="shared" si="285"/>
        <v>0.97382769901853872</v>
      </c>
      <c r="AS568">
        <f t="shared" si="286"/>
        <v>1</v>
      </c>
      <c r="AT568">
        <f t="shared" si="287"/>
        <v>0.99236641221374045</v>
      </c>
      <c r="AU568">
        <f t="shared" si="288"/>
        <v>0.98909487459105783</v>
      </c>
      <c r="AV568">
        <f t="shared" si="289"/>
        <v>0.96728462377317337</v>
      </c>
      <c r="AW568">
        <f t="shared" si="290"/>
        <v>0.91603053435114501</v>
      </c>
      <c r="AX568">
        <f t="shared" si="291"/>
        <v>0.86041439476553983</v>
      </c>
      <c r="AY568">
        <f t="shared" si="292"/>
        <v>0.81025081788440567</v>
      </c>
      <c r="AZ568">
        <f t="shared" si="293"/>
        <v>0.69356597600872405</v>
      </c>
      <c r="BA568" s="9" t="s">
        <v>37</v>
      </c>
      <c r="BB568" t="str" cm="1">
        <f t="array" ref="BB568">_xlfn.SWITCH(MONTH($AA568),3,"봄",4,"봄",5,"봄",6,"여름",7,"여름",8,"여름",9,"가을",10,"가을",11,"가을",12,"겨울",1,"겨울",2,"겨울")</f>
        <v>여름</v>
      </c>
      <c r="BD568" t="str">
        <f t="shared" si="294"/>
        <v/>
      </c>
      <c r="BE568" s="6">
        <f>[1]ptemp!$F568</f>
        <v>15</v>
      </c>
      <c r="BF568">
        <f>[1]solar!$E568</f>
        <v>11</v>
      </c>
      <c r="BG568" t="str">
        <f t="shared" si="295"/>
        <v>0</v>
      </c>
      <c r="BH568" s="11"/>
      <c r="BI568">
        <f t="shared" si="296"/>
        <v>4</v>
      </c>
      <c r="BJ568">
        <f t="shared" si="297"/>
        <v>0</v>
      </c>
      <c r="BK568">
        <f t="shared" si="298"/>
        <v>2</v>
      </c>
      <c r="BL568">
        <f t="shared" si="299"/>
        <v>5</v>
      </c>
      <c r="BM568">
        <f t="shared" si="300"/>
        <v>18</v>
      </c>
      <c r="BN568" s="11">
        <v>32.799999999999997</v>
      </c>
      <c r="BO568">
        <f t="shared" si="301"/>
        <v>9</v>
      </c>
      <c r="CH568" t="s">
        <v>81</v>
      </c>
      <c r="CI568">
        <v>13</v>
      </c>
      <c r="CJ568">
        <v>21</v>
      </c>
    </row>
    <row r="569" spans="1:88" ht="15.6">
      <c r="A569" s="2">
        <v>20220722</v>
      </c>
      <c r="B569" s="2">
        <v>683</v>
      </c>
      <c r="C569" s="2">
        <v>642</v>
      </c>
      <c r="D569" s="2">
        <v>613</v>
      </c>
      <c r="E569" s="2">
        <v>596</v>
      </c>
      <c r="F569" s="2">
        <v>593</v>
      </c>
      <c r="G569" s="2">
        <v>605</v>
      </c>
      <c r="H569" s="2">
        <v>627</v>
      </c>
      <c r="I569" s="2">
        <v>655</v>
      </c>
      <c r="J569" s="2">
        <v>686</v>
      </c>
      <c r="K569" s="2">
        <v>707</v>
      </c>
      <c r="L569" s="2">
        <v>728</v>
      </c>
      <c r="M569" s="2">
        <v>724</v>
      </c>
      <c r="N569" s="2">
        <v>714</v>
      </c>
      <c r="O569" s="2">
        <v>750</v>
      </c>
      <c r="P569" s="2">
        <v>795</v>
      </c>
      <c r="Q569" s="2">
        <v>813</v>
      </c>
      <c r="R569" s="2">
        <v>869</v>
      </c>
      <c r="S569" s="2">
        <v>925</v>
      </c>
      <c r="T569" s="2">
        <v>938</v>
      </c>
      <c r="U569" s="2">
        <v>941</v>
      </c>
      <c r="V569" s="2">
        <v>920</v>
      </c>
      <c r="W569" s="2">
        <v>872</v>
      </c>
      <c r="X569" s="2">
        <v>812</v>
      </c>
      <c r="Y569" s="2">
        <v>763</v>
      </c>
      <c r="AA569" s="4">
        <v>44764</v>
      </c>
      <c r="AB569">
        <f t="shared" si="269"/>
        <v>0.72582359192348567</v>
      </c>
      <c r="AC569">
        <f t="shared" si="270"/>
        <v>0.68225292242295432</v>
      </c>
      <c r="AD569">
        <f t="shared" si="271"/>
        <v>0.65143464399574924</v>
      </c>
      <c r="AE569">
        <f t="shared" si="272"/>
        <v>0.63336875664187031</v>
      </c>
      <c r="AF569">
        <f t="shared" si="273"/>
        <v>0.6301806588735388</v>
      </c>
      <c r="AG569">
        <f t="shared" si="274"/>
        <v>0.64293304994686507</v>
      </c>
      <c r="AH569">
        <f t="shared" si="275"/>
        <v>0.66631243358129655</v>
      </c>
      <c r="AI569">
        <f t="shared" si="276"/>
        <v>0.69606801275239105</v>
      </c>
      <c r="AJ569">
        <f t="shared" si="277"/>
        <v>0.72901168969181718</v>
      </c>
      <c r="AK569">
        <f t="shared" si="278"/>
        <v>0.75132837407013819</v>
      </c>
      <c r="AL569">
        <f t="shared" si="279"/>
        <v>0.7736450584484591</v>
      </c>
      <c r="AM569">
        <f t="shared" si="280"/>
        <v>0.76939426142401701</v>
      </c>
      <c r="AN569">
        <f t="shared" si="281"/>
        <v>0.75876726886291179</v>
      </c>
      <c r="AO569">
        <f t="shared" si="282"/>
        <v>0.79702444208289058</v>
      </c>
      <c r="AP569">
        <f t="shared" si="283"/>
        <v>0.84484590860786402</v>
      </c>
      <c r="AQ569">
        <f t="shared" si="284"/>
        <v>0.8639744952178533</v>
      </c>
      <c r="AR569">
        <f t="shared" si="285"/>
        <v>0.92348565356004253</v>
      </c>
      <c r="AS569">
        <f t="shared" si="286"/>
        <v>0.98299681190223165</v>
      </c>
      <c r="AT569">
        <f t="shared" si="287"/>
        <v>0.99681190223166849</v>
      </c>
      <c r="AU569">
        <f t="shared" si="288"/>
        <v>1</v>
      </c>
      <c r="AV569">
        <f t="shared" si="289"/>
        <v>0.97768331562167909</v>
      </c>
      <c r="AW569">
        <f t="shared" si="290"/>
        <v>0.92667375132837404</v>
      </c>
      <c r="AX569">
        <f t="shared" si="291"/>
        <v>0.86291179596174283</v>
      </c>
      <c r="AY569">
        <f t="shared" si="292"/>
        <v>0.81083953241232731</v>
      </c>
      <c r="AZ569">
        <f t="shared" si="293"/>
        <v>0.6301806588735388</v>
      </c>
      <c r="BA569" s="6" t="s">
        <v>38</v>
      </c>
      <c r="BB569" t="str" cm="1">
        <f t="array" ref="BB569">_xlfn.SWITCH(MONTH($AA569),3,"봄",4,"봄",5,"봄",6,"여름",7,"여름",8,"여름",9,"가을",10,"가을",11,"가을",12,"겨울",1,"겨울",2,"겨울")</f>
        <v>여름</v>
      </c>
      <c r="BD569" t="str">
        <f t="shared" si="294"/>
        <v/>
      </c>
      <c r="BE569" s="6">
        <f>[1]ptemp!$F569</f>
        <v>15</v>
      </c>
      <c r="BF569">
        <f>[1]solar!$E569</f>
        <v>15</v>
      </c>
      <c r="BG569" t="str">
        <f t="shared" si="295"/>
        <v>0</v>
      </c>
      <c r="BH569" s="11"/>
      <c r="BI569">
        <f t="shared" si="296"/>
        <v>5</v>
      </c>
      <c r="BJ569">
        <f t="shared" si="297"/>
        <v>0</v>
      </c>
      <c r="BK569">
        <f t="shared" si="298"/>
        <v>2</v>
      </c>
      <c r="BL569">
        <f t="shared" si="299"/>
        <v>5</v>
      </c>
      <c r="BM569">
        <f t="shared" si="300"/>
        <v>20</v>
      </c>
      <c r="BN569" s="11">
        <v>31.6</v>
      </c>
      <c r="BO569">
        <f t="shared" si="301"/>
        <v>9</v>
      </c>
      <c r="CH569" t="s">
        <v>81</v>
      </c>
      <c r="CI569">
        <v>12</v>
      </c>
      <c r="CJ569">
        <v>20</v>
      </c>
    </row>
    <row r="570" spans="1:88" ht="15.6">
      <c r="A570" s="2">
        <v>20220723</v>
      </c>
      <c r="B570" s="2">
        <v>702</v>
      </c>
      <c r="C570" s="2">
        <v>659</v>
      </c>
      <c r="D570" s="2">
        <v>629</v>
      </c>
      <c r="E570" s="2">
        <v>610</v>
      </c>
      <c r="F570" s="2">
        <v>602</v>
      </c>
      <c r="G570" s="2">
        <v>610</v>
      </c>
      <c r="H570" s="2">
        <v>612</v>
      </c>
      <c r="I570" s="2">
        <v>628</v>
      </c>
      <c r="J570" s="2">
        <v>621</v>
      </c>
      <c r="K570" s="2">
        <v>682</v>
      </c>
      <c r="L570" s="2">
        <v>705</v>
      </c>
      <c r="M570" s="2">
        <v>714</v>
      </c>
      <c r="N570" s="2">
        <v>733</v>
      </c>
      <c r="O570" s="2">
        <v>777</v>
      </c>
      <c r="P570" s="2">
        <v>839</v>
      </c>
      <c r="Q570" s="2">
        <v>839</v>
      </c>
      <c r="R570" s="2">
        <v>873</v>
      </c>
      <c r="S570" s="2">
        <v>896</v>
      </c>
      <c r="T570" s="2">
        <v>912</v>
      </c>
      <c r="U570" s="2">
        <v>929</v>
      </c>
      <c r="V570" s="2">
        <v>919</v>
      </c>
      <c r="W570" s="2">
        <v>878</v>
      </c>
      <c r="X570" s="2">
        <v>834</v>
      </c>
      <c r="Y570" s="2">
        <v>787</v>
      </c>
      <c r="AA570" s="4">
        <v>44765</v>
      </c>
      <c r="AB570">
        <f t="shared" si="269"/>
        <v>0.7556512378902045</v>
      </c>
      <c r="AC570">
        <f t="shared" si="270"/>
        <v>0.70936490850376754</v>
      </c>
      <c r="AD570">
        <f t="shared" si="271"/>
        <v>0.67707212055974164</v>
      </c>
      <c r="AE570">
        <f t="shared" si="272"/>
        <v>0.65662002152852528</v>
      </c>
      <c r="AF570">
        <f t="shared" si="273"/>
        <v>0.64800861141011845</v>
      </c>
      <c r="AG570">
        <f t="shared" si="274"/>
        <v>0.65662002152852528</v>
      </c>
      <c r="AH570">
        <f t="shared" si="275"/>
        <v>0.65877287405812701</v>
      </c>
      <c r="AI570">
        <f t="shared" si="276"/>
        <v>0.67599569429494077</v>
      </c>
      <c r="AJ570">
        <f t="shared" si="277"/>
        <v>0.66846071044133482</v>
      </c>
      <c r="AK570">
        <f t="shared" si="278"/>
        <v>0.73412271259418727</v>
      </c>
      <c r="AL570">
        <f t="shared" si="279"/>
        <v>0.7588805166846071</v>
      </c>
      <c r="AM570">
        <f t="shared" si="280"/>
        <v>0.7685683530678149</v>
      </c>
      <c r="AN570">
        <f t="shared" si="281"/>
        <v>0.78902045209903127</v>
      </c>
      <c r="AO570">
        <f t="shared" si="282"/>
        <v>0.83638320775026909</v>
      </c>
      <c r="AP570">
        <f t="shared" si="283"/>
        <v>0.90312163616792251</v>
      </c>
      <c r="AQ570">
        <f t="shared" si="284"/>
        <v>0.90312163616792251</v>
      </c>
      <c r="AR570">
        <f t="shared" si="285"/>
        <v>0.93972012917115177</v>
      </c>
      <c r="AS570">
        <f t="shared" si="286"/>
        <v>0.96447793326157161</v>
      </c>
      <c r="AT570">
        <f t="shared" si="287"/>
        <v>0.98170075349838537</v>
      </c>
      <c r="AU570">
        <f t="shared" si="288"/>
        <v>1</v>
      </c>
      <c r="AV570">
        <f t="shared" si="289"/>
        <v>0.98923573735199144</v>
      </c>
      <c r="AW570">
        <f t="shared" si="290"/>
        <v>0.94510226049515611</v>
      </c>
      <c r="AX570">
        <f t="shared" si="291"/>
        <v>0.89773950484391818</v>
      </c>
      <c r="AY570">
        <f t="shared" si="292"/>
        <v>0.84714747039827776</v>
      </c>
      <c r="AZ570">
        <f t="shared" si="293"/>
        <v>0.64800861141011845</v>
      </c>
      <c r="BA570" s="8" t="s">
        <v>39</v>
      </c>
      <c r="BB570" t="str" cm="1">
        <f t="array" ref="BB570">_xlfn.SWITCH(MONTH($AA570),3,"봄",4,"봄",5,"봄",6,"여름",7,"여름",8,"여름",9,"가을",10,"가을",11,"가을",12,"겨울",1,"겨울",2,"겨울")</f>
        <v>여름</v>
      </c>
      <c r="BD570" t="str">
        <f t="shared" si="294"/>
        <v>휴일</v>
      </c>
      <c r="BE570" s="6">
        <f>[1]ptemp!$F570</f>
        <v>15</v>
      </c>
      <c r="BF570">
        <f>[1]solar!$E570</f>
        <v>13</v>
      </c>
      <c r="BG570" t="str">
        <f t="shared" si="295"/>
        <v>0</v>
      </c>
      <c r="BH570" s="11"/>
      <c r="BI570">
        <f t="shared" si="296"/>
        <v>6</v>
      </c>
      <c r="BJ570">
        <f t="shared" si="297"/>
        <v>1</v>
      </c>
      <c r="BK570">
        <f t="shared" si="298"/>
        <v>2</v>
      </c>
      <c r="BL570">
        <f t="shared" si="299"/>
        <v>5</v>
      </c>
      <c r="BM570">
        <f t="shared" si="300"/>
        <v>20</v>
      </c>
      <c r="BN570" s="11">
        <v>32.1</v>
      </c>
      <c r="BO570">
        <f t="shared" si="301"/>
        <v>9</v>
      </c>
      <c r="CH570" t="s">
        <v>81</v>
      </c>
      <c r="CI570">
        <v>10</v>
      </c>
      <c r="CJ570">
        <v>20</v>
      </c>
    </row>
    <row r="571" spans="1:88" ht="15.6">
      <c r="A571" s="2">
        <v>20220724</v>
      </c>
      <c r="B571" s="2">
        <v>732</v>
      </c>
      <c r="C571" s="2">
        <v>693</v>
      </c>
      <c r="D571" s="2">
        <v>667</v>
      </c>
      <c r="E571" s="2">
        <v>649</v>
      </c>
      <c r="F571" s="2">
        <v>638</v>
      </c>
      <c r="G571" s="2">
        <v>634</v>
      </c>
      <c r="H571" s="2">
        <v>644</v>
      </c>
      <c r="I571" s="2">
        <v>638</v>
      </c>
      <c r="J571" s="2">
        <v>641</v>
      </c>
      <c r="K571" s="2">
        <v>622</v>
      </c>
      <c r="L571" s="2">
        <v>632</v>
      </c>
      <c r="M571" s="2">
        <v>650</v>
      </c>
      <c r="N571" s="2">
        <v>649</v>
      </c>
      <c r="O571" s="2">
        <v>679</v>
      </c>
      <c r="P571" s="2">
        <v>715</v>
      </c>
      <c r="Q571" s="2">
        <v>776</v>
      </c>
      <c r="R571" s="2">
        <v>803</v>
      </c>
      <c r="S571" s="2">
        <v>837</v>
      </c>
      <c r="T571" s="2">
        <v>880</v>
      </c>
      <c r="U571" s="2">
        <v>882</v>
      </c>
      <c r="V571" s="2">
        <v>872</v>
      </c>
      <c r="W571" s="2">
        <v>833</v>
      </c>
      <c r="X571" s="2">
        <v>780</v>
      </c>
      <c r="Y571" s="2">
        <v>734</v>
      </c>
      <c r="AA571" s="4">
        <v>44766</v>
      </c>
      <c r="AB571">
        <f t="shared" si="269"/>
        <v>0.82993197278911568</v>
      </c>
      <c r="AC571">
        <f t="shared" si="270"/>
        <v>0.7857142857142857</v>
      </c>
      <c r="AD571">
        <f t="shared" si="271"/>
        <v>0.75623582766439912</v>
      </c>
      <c r="AE571">
        <f t="shared" si="272"/>
        <v>0.73582766439909297</v>
      </c>
      <c r="AF571">
        <f t="shared" si="273"/>
        <v>0.72335600907029474</v>
      </c>
      <c r="AG571">
        <f t="shared" si="274"/>
        <v>0.71882086167800452</v>
      </c>
      <c r="AH571">
        <f t="shared" si="275"/>
        <v>0.73015873015873012</v>
      </c>
      <c r="AI571">
        <f t="shared" si="276"/>
        <v>0.72335600907029474</v>
      </c>
      <c r="AJ571">
        <f t="shared" si="277"/>
        <v>0.72675736961451243</v>
      </c>
      <c r="AK571">
        <f t="shared" si="278"/>
        <v>0.70521541950113376</v>
      </c>
      <c r="AL571">
        <f t="shared" si="279"/>
        <v>0.71655328798185947</v>
      </c>
      <c r="AM571">
        <f t="shared" si="280"/>
        <v>0.7369614512471655</v>
      </c>
      <c r="AN571">
        <f t="shared" si="281"/>
        <v>0.73582766439909297</v>
      </c>
      <c r="AO571">
        <f t="shared" si="282"/>
        <v>0.76984126984126988</v>
      </c>
      <c r="AP571">
        <f t="shared" si="283"/>
        <v>0.81065759637188206</v>
      </c>
      <c r="AQ571">
        <f t="shared" si="284"/>
        <v>0.8798185941043084</v>
      </c>
      <c r="AR571">
        <f t="shared" si="285"/>
        <v>0.91043083900226762</v>
      </c>
      <c r="AS571">
        <f t="shared" si="286"/>
        <v>0.94897959183673475</v>
      </c>
      <c r="AT571">
        <f t="shared" si="287"/>
        <v>0.99773242630385484</v>
      </c>
      <c r="AU571">
        <f t="shared" si="288"/>
        <v>1</v>
      </c>
      <c r="AV571">
        <f t="shared" si="289"/>
        <v>0.9886621315192744</v>
      </c>
      <c r="AW571">
        <f t="shared" si="290"/>
        <v>0.94444444444444442</v>
      </c>
      <c r="AX571">
        <f t="shared" si="291"/>
        <v>0.88435374149659862</v>
      </c>
      <c r="AY571">
        <f t="shared" si="292"/>
        <v>0.83219954648526073</v>
      </c>
      <c r="AZ571">
        <f t="shared" si="293"/>
        <v>0.70521541950113376</v>
      </c>
      <c r="BA571" s="9" t="s">
        <v>40</v>
      </c>
      <c r="BB571" t="str" cm="1">
        <f t="array" ref="BB571">_xlfn.SWITCH(MONTH($AA571),3,"봄",4,"봄",5,"봄",6,"여름",7,"여름",8,"여름",9,"가을",10,"가을",11,"가을",12,"겨울",1,"겨울",2,"겨울")</f>
        <v>여름</v>
      </c>
      <c r="BD571" t="str">
        <f t="shared" si="294"/>
        <v>휴일</v>
      </c>
      <c r="BE571" s="6">
        <f>[1]ptemp!$F571</f>
        <v>15</v>
      </c>
      <c r="BF571">
        <f>[1]solar!$E571</f>
        <v>13</v>
      </c>
      <c r="BG571" t="str">
        <f t="shared" si="295"/>
        <v>1</v>
      </c>
      <c r="BH571" s="11">
        <v>10.7</v>
      </c>
      <c r="BI571">
        <f t="shared" si="296"/>
        <v>7</v>
      </c>
      <c r="BJ571">
        <f t="shared" si="297"/>
        <v>2</v>
      </c>
      <c r="BK571">
        <f t="shared" si="298"/>
        <v>2</v>
      </c>
      <c r="BL571">
        <f t="shared" si="299"/>
        <v>10</v>
      </c>
      <c r="BM571">
        <f t="shared" si="300"/>
        <v>20</v>
      </c>
      <c r="BN571" s="11">
        <v>31.3</v>
      </c>
      <c r="BO571">
        <f t="shared" si="301"/>
        <v>9</v>
      </c>
      <c r="CH571" t="s">
        <v>81</v>
      </c>
      <c r="CI571">
        <v>10</v>
      </c>
      <c r="CJ571">
        <v>21</v>
      </c>
    </row>
    <row r="572" spans="1:88" ht="15.6">
      <c r="A572" s="2">
        <v>20220725</v>
      </c>
      <c r="B572" s="2">
        <v>674</v>
      </c>
      <c r="C572" s="2">
        <v>632</v>
      </c>
      <c r="D572" s="2">
        <v>607</v>
      </c>
      <c r="E572" s="2">
        <v>591</v>
      </c>
      <c r="F572" s="2">
        <v>588</v>
      </c>
      <c r="G572" s="2">
        <v>602</v>
      </c>
      <c r="H572" s="2">
        <v>629</v>
      </c>
      <c r="I572" s="2">
        <v>650</v>
      </c>
      <c r="J572" s="2">
        <v>696</v>
      </c>
      <c r="K572" s="2">
        <v>724</v>
      </c>
      <c r="L572" s="2">
        <v>768</v>
      </c>
      <c r="M572" s="2">
        <v>744</v>
      </c>
      <c r="N572" s="2">
        <v>746</v>
      </c>
      <c r="O572" s="2">
        <v>761</v>
      </c>
      <c r="P572" s="2">
        <v>784</v>
      </c>
      <c r="Q572" s="2">
        <v>813</v>
      </c>
      <c r="R572" s="2">
        <v>848</v>
      </c>
      <c r="S572" s="2">
        <v>896</v>
      </c>
      <c r="T572" s="2">
        <v>932</v>
      </c>
      <c r="U572" s="2">
        <v>923</v>
      </c>
      <c r="V572" s="2">
        <v>902</v>
      </c>
      <c r="W572" s="2">
        <v>852</v>
      </c>
      <c r="X572" s="2">
        <v>792</v>
      </c>
      <c r="Y572" s="2">
        <v>741</v>
      </c>
      <c r="AA572" s="4">
        <v>44767</v>
      </c>
      <c r="AB572">
        <f t="shared" si="269"/>
        <v>0.72317596566523601</v>
      </c>
      <c r="AC572">
        <f t="shared" si="270"/>
        <v>0.67811158798283266</v>
      </c>
      <c r="AD572">
        <f t="shared" si="271"/>
        <v>0.65128755364806867</v>
      </c>
      <c r="AE572">
        <f t="shared" si="272"/>
        <v>0.63412017167381973</v>
      </c>
      <c r="AF572">
        <f t="shared" si="273"/>
        <v>0.63090128755364805</v>
      </c>
      <c r="AG572">
        <f t="shared" si="274"/>
        <v>0.64592274678111583</v>
      </c>
      <c r="AH572">
        <f t="shared" si="275"/>
        <v>0.67489270386266098</v>
      </c>
      <c r="AI572">
        <f t="shared" si="276"/>
        <v>0.69742489270386265</v>
      </c>
      <c r="AJ572">
        <f t="shared" si="277"/>
        <v>0.74678111587982832</v>
      </c>
      <c r="AK572">
        <f t="shared" si="278"/>
        <v>0.77682403433476399</v>
      </c>
      <c r="AL572">
        <f t="shared" si="279"/>
        <v>0.82403433476394849</v>
      </c>
      <c r="AM572">
        <f t="shared" si="280"/>
        <v>0.79828326180257514</v>
      </c>
      <c r="AN572">
        <f t="shared" si="281"/>
        <v>0.80042918454935619</v>
      </c>
      <c r="AO572">
        <f t="shared" si="282"/>
        <v>0.8165236051502146</v>
      </c>
      <c r="AP572">
        <f t="shared" si="283"/>
        <v>0.84120171673819744</v>
      </c>
      <c r="AQ572">
        <f t="shared" si="284"/>
        <v>0.87231759656652363</v>
      </c>
      <c r="AR572">
        <f t="shared" si="285"/>
        <v>0.90987124463519309</v>
      </c>
      <c r="AS572">
        <f t="shared" si="286"/>
        <v>0.96137339055793991</v>
      </c>
      <c r="AT572">
        <f t="shared" si="287"/>
        <v>1</v>
      </c>
      <c r="AU572">
        <f t="shared" si="288"/>
        <v>0.99034334763948495</v>
      </c>
      <c r="AV572">
        <f t="shared" si="289"/>
        <v>0.96781115879828328</v>
      </c>
      <c r="AW572">
        <f t="shared" si="290"/>
        <v>0.91416309012875541</v>
      </c>
      <c r="AX572">
        <f t="shared" si="291"/>
        <v>0.84978540772532185</v>
      </c>
      <c r="AY572">
        <f t="shared" si="292"/>
        <v>0.79506437768240346</v>
      </c>
      <c r="AZ572">
        <f t="shared" si="293"/>
        <v>0.63090128755364805</v>
      </c>
      <c r="BA572" s="6" t="s">
        <v>34</v>
      </c>
      <c r="BB572" t="str" cm="1">
        <f t="array" ref="BB572">_xlfn.SWITCH(MONTH($AA572),3,"봄",4,"봄",5,"봄",6,"여름",7,"여름",8,"여름",9,"가을",10,"가을",11,"가을",12,"겨울",1,"겨울",2,"겨울")</f>
        <v>여름</v>
      </c>
      <c r="BD572" t="str">
        <f t="shared" si="294"/>
        <v/>
      </c>
      <c r="BE572" s="6">
        <f>[1]ptemp!$F572</f>
        <v>15</v>
      </c>
      <c r="BF572">
        <f>[1]solar!$E572</f>
        <v>16</v>
      </c>
      <c r="BG572" t="str">
        <f t="shared" si="295"/>
        <v>0</v>
      </c>
      <c r="BH572" s="11"/>
      <c r="BI572">
        <f t="shared" si="296"/>
        <v>1</v>
      </c>
      <c r="BJ572">
        <f t="shared" si="297"/>
        <v>0</v>
      </c>
      <c r="BK572">
        <f t="shared" si="298"/>
        <v>2</v>
      </c>
      <c r="BL572">
        <f t="shared" si="299"/>
        <v>5</v>
      </c>
      <c r="BM572">
        <f t="shared" si="300"/>
        <v>19</v>
      </c>
      <c r="BN572" s="11">
        <v>30.8</v>
      </c>
      <c r="BO572">
        <f t="shared" si="301"/>
        <v>9</v>
      </c>
      <c r="CH572" t="s">
        <v>81</v>
      </c>
      <c r="CI572">
        <v>9</v>
      </c>
      <c r="CJ572">
        <v>20</v>
      </c>
    </row>
    <row r="573" spans="1:88" ht="15.6">
      <c r="A573" s="2">
        <v>20220726</v>
      </c>
      <c r="B573" s="2">
        <v>681</v>
      </c>
      <c r="C573" s="2">
        <v>637</v>
      </c>
      <c r="D573" s="2">
        <v>613</v>
      </c>
      <c r="E573" s="2">
        <v>595</v>
      </c>
      <c r="F573" s="2">
        <v>588</v>
      </c>
      <c r="G573" s="2">
        <v>596</v>
      </c>
      <c r="H573" s="2">
        <v>618</v>
      </c>
      <c r="I573" s="2">
        <v>634</v>
      </c>
      <c r="J573" s="2">
        <v>678</v>
      </c>
      <c r="K573" s="2">
        <v>719</v>
      </c>
      <c r="L573" s="2">
        <v>739</v>
      </c>
      <c r="M573" s="2">
        <v>733</v>
      </c>
      <c r="N573" s="2">
        <v>749</v>
      </c>
      <c r="O573" s="2">
        <v>833</v>
      </c>
      <c r="P573" s="2">
        <v>836</v>
      </c>
      <c r="Q573" s="2">
        <v>869</v>
      </c>
      <c r="R573" s="2">
        <v>915</v>
      </c>
      <c r="S573" s="2">
        <v>959</v>
      </c>
      <c r="T573" s="2">
        <v>973</v>
      </c>
      <c r="U573" s="2">
        <v>971</v>
      </c>
      <c r="V573" s="2">
        <v>948</v>
      </c>
      <c r="W573" s="2">
        <v>896</v>
      </c>
      <c r="X573" s="2">
        <v>830</v>
      </c>
      <c r="Y573" s="2">
        <v>778</v>
      </c>
      <c r="AA573" s="4">
        <v>44768</v>
      </c>
      <c r="AB573">
        <f t="shared" si="269"/>
        <v>0.69989722507708119</v>
      </c>
      <c r="AC573">
        <f t="shared" si="270"/>
        <v>0.65467625899280579</v>
      </c>
      <c r="AD573">
        <f t="shared" si="271"/>
        <v>0.63001027749229188</v>
      </c>
      <c r="AE573">
        <f t="shared" si="272"/>
        <v>0.61151079136690645</v>
      </c>
      <c r="AF573">
        <f t="shared" si="273"/>
        <v>0.60431654676258995</v>
      </c>
      <c r="AG573">
        <f t="shared" si="274"/>
        <v>0.61253854059609458</v>
      </c>
      <c r="AH573">
        <f t="shared" si="275"/>
        <v>0.63514902363823222</v>
      </c>
      <c r="AI573">
        <f t="shared" si="276"/>
        <v>0.6515930113052415</v>
      </c>
      <c r="AJ573">
        <f t="shared" si="277"/>
        <v>0.696813977389517</v>
      </c>
      <c r="AK573">
        <f t="shared" si="278"/>
        <v>0.73895169578622821</v>
      </c>
      <c r="AL573">
        <f t="shared" si="279"/>
        <v>0.7595066803699897</v>
      </c>
      <c r="AM573">
        <f t="shared" si="280"/>
        <v>0.75334018499486122</v>
      </c>
      <c r="AN573">
        <f t="shared" si="281"/>
        <v>0.76978417266187049</v>
      </c>
      <c r="AO573">
        <f t="shared" si="282"/>
        <v>0.85611510791366907</v>
      </c>
      <c r="AP573">
        <f t="shared" si="283"/>
        <v>0.85919835560123325</v>
      </c>
      <c r="AQ573">
        <f t="shared" si="284"/>
        <v>0.89311408016443983</v>
      </c>
      <c r="AR573">
        <f t="shared" si="285"/>
        <v>0.94039054470709149</v>
      </c>
      <c r="AS573">
        <f t="shared" si="286"/>
        <v>0.98561151079136688</v>
      </c>
      <c r="AT573">
        <f t="shared" si="287"/>
        <v>1</v>
      </c>
      <c r="AU573">
        <f t="shared" si="288"/>
        <v>0.99794450154162384</v>
      </c>
      <c r="AV573">
        <f t="shared" si="289"/>
        <v>0.97430626927029806</v>
      </c>
      <c r="AW573">
        <f t="shared" si="290"/>
        <v>0.92086330935251803</v>
      </c>
      <c r="AX573">
        <f t="shared" si="291"/>
        <v>0.85303186022610478</v>
      </c>
      <c r="AY573">
        <f t="shared" si="292"/>
        <v>0.79958890030832475</v>
      </c>
      <c r="AZ573">
        <f t="shared" si="293"/>
        <v>0.60431654676258995</v>
      </c>
      <c r="BA573" s="8" t="s">
        <v>35</v>
      </c>
      <c r="BB573" t="str" cm="1">
        <f t="array" ref="BB573">_xlfn.SWITCH(MONTH($AA573),3,"봄",4,"봄",5,"봄",6,"여름",7,"여름",8,"여름",9,"가을",10,"가을",11,"가을",12,"겨울",1,"겨울",2,"겨울")</f>
        <v>여름</v>
      </c>
      <c r="BD573" t="str">
        <f t="shared" si="294"/>
        <v/>
      </c>
      <c r="BE573" s="6">
        <f>[1]ptemp!$F573</f>
        <v>15</v>
      </c>
      <c r="BF573">
        <f>[1]solar!$E573</f>
        <v>16</v>
      </c>
      <c r="BG573" t="str">
        <f t="shared" si="295"/>
        <v>0</v>
      </c>
      <c r="BH573" s="11"/>
      <c r="BI573">
        <f t="shared" si="296"/>
        <v>2</v>
      </c>
      <c r="BJ573">
        <f t="shared" si="297"/>
        <v>0</v>
      </c>
      <c r="BK573">
        <f t="shared" si="298"/>
        <v>2</v>
      </c>
      <c r="BL573">
        <f t="shared" si="299"/>
        <v>5</v>
      </c>
      <c r="BM573">
        <f t="shared" si="300"/>
        <v>19</v>
      </c>
      <c r="BN573" s="11">
        <v>33.200000000000003</v>
      </c>
      <c r="BO573">
        <f t="shared" si="301"/>
        <v>10</v>
      </c>
      <c r="CH573" t="s">
        <v>81</v>
      </c>
      <c r="CI573">
        <v>4</v>
      </c>
      <c r="CJ573">
        <v>20</v>
      </c>
    </row>
    <row r="574" spans="1:88" ht="15.6">
      <c r="A574" s="2">
        <v>20220727</v>
      </c>
      <c r="B574" s="2">
        <v>713</v>
      </c>
      <c r="C574" s="2">
        <v>669</v>
      </c>
      <c r="D574" s="2">
        <v>638</v>
      </c>
      <c r="E574" s="2">
        <v>618</v>
      </c>
      <c r="F574" s="2">
        <v>613</v>
      </c>
      <c r="G574" s="2">
        <v>624</v>
      </c>
      <c r="H574" s="2">
        <v>647</v>
      </c>
      <c r="I574" s="2">
        <v>693</v>
      </c>
      <c r="J574" s="2">
        <v>769</v>
      </c>
      <c r="K574" s="2">
        <v>823</v>
      </c>
      <c r="L574" s="2">
        <v>867</v>
      </c>
      <c r="M574" s="2">
        <v>852</v>
      </c>
      <c r="N574" s="2">
        <v>837</v>
      </c>
      <c r="O574" s="2">
        <v>843</v>
      </c>
      <c r="P574" s="2">
        <v>871</v>
      </c>
      <c r="Q574" s="2">
        <v>896</v>
      </c>
      <c r="R574" s="2">
        <v>959</v>
      </c>
      <c r="S574" s="2">
        <v>1004</v>
      </c>
      <c r="T574" s="2">
        <v>1004</v>
      </c>
      <c r="U574" s="2">
        <v>995</v>
      </c>
      <c r="V574" s="2">
        <v>975</v>
      </c>
      <c r="W574" s="2">
        <v>920</v>
      </c>
      <c r="X574" s="2">
        <v>856</v>
      </c>
      <c r="Y574" s="2">
        <v>802</v>
      </c>
      <c r="AA574" s="4">
        <v>44769</v>
      </c>
      <c r="AB574">
        <f t="shared" si="269"/>
        <v>0.71015936254980083</v>
      </c>
      <c r="AC574">
        <f t="shared" si="270"/>
        <v>0.66633466135458164</v>
      </c>
      <c r="AD574">
        <f t="shared" si="271"/>
        <v>0.63545816733067728</v>
      </c>
      <c r="AE574">
        <f t="shared" si="272"/>
        <v>0.6155378486055777</v>
      </c>
      <c r="AF574">
        <f t="shared" si="273"/>
        <v>0.6105577689243028</v>
      </c>
      <c r="AG574">
        <f t="shared" si="274"/>
        <v>0.62151394422310757</v>
      </c>
      <c r="AH574">
        <f t="shared" si="275"/>
        <v>0.64442231075697209</v>
      </c>
      <c r="AI574">
        <f t="shared" si="276"/>
        <v>0.69023904382470125</v>
      </c>
      <c r="AJ574">
        <f t="shared" si="277"/>
        <v>0.76593625498007967</v>
      </c>
      <c r="AK574">
        <f t="shared" si="278"/>
        <v>0.81972111553784865</v>
      </c>
      <c r="AL574">
        <f t="shared" si="279"/>
        <v>0.86354581673306774</v>
      </c>
      <c r="AM574">
        <f t="shared" si="280"/>
        <v>0.84860557768924305</v>
      </c>
      <c r="AN574">
        <f t="shared" si="281"/>
        <v>0.83366533864541836</v>
      </c>
      <c r="AO574">
        <f t="shared" si="282"/>
        <v>0.83964143426294824</v>
      </c>
      <c r="AP574">
        <f t="shared" si="283"/>
        <v>0.86752988047808766</v>
      </c>
      <c r="AQ574">
        <f t="shared" si="284"/>
        <v>0.89243027888446214</v>
      </c>
      <c r="AR574">
        <f t="shared" si="285"/>
        <v>0.95517928286852594</v>
      </c>
      <c r="AS574">
        <f t="shared" si="286"/>
        <v>1</v>
      </c>
      <c r="AT574">
        <f t="shared" si="287"/>
        <v>1</v>
      </c>
      <c r="AU574">
        <f t="shared" si="288"/>
        <v>0.99103585657370519</v>
      </c>
      <c r="AV574">
        <f t="shared" si="289"/>
        <v>0.9711155378486056</v>
      </c>
      <c r="AW574">
        <f t="shared" si="290"/>
        <v>0.91633466135458164</v>
      </c>
      <c r="AX574">
        <f t="shared" si="291"/>
        <v>0.85258964143426297</v>
      </c>
      <c r="AY574">
        <f t="shared" si="292"/>
        <v>0.79880478087649398</v>
      </c>
      <c r="AZ574">
        <f t="shared" si="293"/>
        <v>0.6105577689243028</v>
      </c>
      <c r="BA574" s="9" t="s">
        <v>36</v>
      </c>
      <c r="BB574" t="str" cm="1">
        <f t="array" ref="BB574">_xlfn.SWITCH(MONTH($AA574),3,"봄",4,"봄",5,"봄",6,"여름",7,"여름",8,"여름",9,"가을",10,"가을",11,"가을",12,"겨울",1,"겨울",2,"겨울")</f>
        <v>여름</v>
      </c>
      <c r="BD574" t="str">
        <f t="shared" si="294"/>
        <v/>
      </c>
      <c r="BE574" s="6">
        <f>[1]ptemp!$F574</f>
        <v>15</v>
      </c>
      <c r="BF574">
        <f>[1]solar!$E574</f>
        <v>15</v>
      </c>
      <c r="BG574" t="str">
        <f t="shared" si="295"/>
        <v>0</v>
      </c>
      <c r="BH574" s="11"/>
      <c r="BI574">
        <f t="shared" si="296"/>
        <v>3</v>
      </c>
      <c r="BJ574">
        <f t="shared" si="297"/>
        <v>0</v>
      </c>
      <c r="BK574">
        <f t="shared" si="298"/>
        <v>2</v>
      </c>
      <c r="BL574">
        <f t="shared" si="299"/>
        <v>5</v>
      </c>
      <c r="BM574">
        <f t="shared" si="300"/>
        <v>18</v>
      </c>
      <c r="BN574" s="11">
        <v>34.1</v>
      </c>
      <c r="BO574">
        <f t="shared" si="301"/>
        <v>10</v>
      </c>
      <c r="CH574" t="s">
        <v>81</v>
      </c>
      <c r="CI574">
        <v>12</v>
      </c>
      <c r="CJ574">
        <v>21</v>
      </c>
    </row>
    <row r="575" spans="1:88" ht="15.6">
      <c r="A575" s="2">
        <v>20220728</v>
      </c>
      <c r="B575" s="2">
        <v>735</v>
      </c>
      <c r="C575" s="2">
        <v>687</v>
      </c>
      <c r="D575" s="2">
        <v>655</v>
      </c>
      <c r="E575" s="2">
        <v>635</v>
      </c>
      <c r="F575" s="2">
        <v>628</v>
      </c>
      <c r="G575" s="2">
        <v>639</v>
      </c>
      <c r="H575" s="2">
        <v>661</v>
      </c>
      <c r="I575" s="2">
        <v>698</v>
      </c>
      <c r="J575" s="2">
        <v>768</v>
      </c>
      <c r="K575" s="2">
        <v>823</v>
      </c>
      <c r="L575" s="2">
        <v>855</v>
      </c>
      <c r="M575" s="2">
        <v>857</v>
      </c>
      <c r="N575" s="2">
        <v>853</v>
      </c>
      <c r="O575" s="2">
        <v>900</v>
      </c>
      <c r="P575" s="2">
        <v>939</v>
      </c>
      <c r="Q575" s="2">
        <v>992</v>
      </c>
      <c r="R575" s="2">
        <v>994</v>
      </c>
      <c r="S575" s="2">
        <v>1035</v>
      </c>
      <c r="T575" s="2">
        <v>1046</v>
      </c>
      <c r="U575" s="2">
        <v>1042</v>
      </c>
      <c r="V575" s="2">
        <v>1021</v>
      </c>
      <c r="W575" s="2">
        <v>969</v>
      </c>
      <c r="X575" s="2">
        <v>902</v>
      </c>
      <c r="Y575" s="2">
        <v>841</v>
      </c>
      <c r="AA575" s="4">
        <v>44770</v>
      </c>
      <c r="AB575">
        <f t="shared" si="269"/>
        <v>0.70267686424474185</v>
      </c>
      <c r="AC575">
        <f t="shared" si="270"/>
        <v>0.6567877629063098</v>
      </c>
      <c r="AD575">
        <f t="shared" si="271"/>
        <v>0.62619502868068833</v>
      </c>
      <c r="AE575">
        <f t="shared" si="272"/>
        <v>0.607074569789675</v>
      </c>
      <c r="AF575">
        <f t="shared" si="273"/>
        <v>0.60038240917782026</v>
      </c>
      <c r="AG575">
        <f t="shared" si="274"/>
        <v>0.61089866156787764</v>
      </c>
      <c r="AH575">
        <f t="shared" si="275"/>
        <v>0.6319311663479924</v>
      </c>
      <c r="AI575">
        <f t="shared" si="276"/>
        <v>0.66730401529636707</v>
      </c>
      <c r="AJ575">
        <f t="shared" si="277"/>
        <v>0.73422562141491399</v>
      </c>
      <c r="AK575">
        <f t="shared" si="278"/>
        <v>0.78680688336520077</v>
      </c>
      <c r="AL575">
        <f t="shared" si="279"/>
        <v>0.81739961759082214</v>
      </c>
      <c r="AM575">
        <f t="shared" si="280"/>
        <v>0.81931166347992357</v>
      </c>
      <c r="AN575">
        <f t="shared" si="281"/>
        <v>0.81548757170172081</v>
      </c>
      <c r="AO575">
        <f t="shared" si="282"/>
        <v>0.86042065009560231</v>
      </c>
      <c r="AP575">
        <f t="shared" si="283"/>
        <v>0.89770554493307841</v>
      </c>
      <c r="AQ575">
        <f t="shared" si="284"/>
        <v>0.94837476099426388</v>
      </c>
      <c r="AR575">
        <f t="shared" si="285"/>
        <v>0.9502868068833652</v>
      </c>
      <c r="AS575">
        <f t="shared" si="286"/>
        <v>0.98948374760994262</v>
      </c>
      <c r="AT575">
        <f t="shared" si="287"/>
        <v>1</v>
      </c>
      <c r="AU575">
        <f t="shared" si="288"/>
        <v>0.99617590822179736</v>
      </c>
      <c r="AV575">
        <f t="shared" si="289"/>
        <v>0.97609942638623326</v>
      </c>
      <c r="AW575">
        <f t="shared" si="290"/>
        <v>0.92638623326959846</v>
      </c>
      <c r="AX575">
        <f t="shared" si="291"/>
        <v>0.86233269598470363</v>
      </c>
      <c r="AY575">
        <f t="shared" si="292"/>
        <v>0.80401529636711278</v>
      </c>
      <c r="AZ575">
        <f t="shared" si="293"/>
        <v>0.60038240917782026</v>
      </c>
      <c r="BA575" s="6" t="s">
        <v>37</v>
      </c>
      <c r="BB575" t="str" cm="1">
        <f t="array" ref="BB575">_xlfn.SWITCH(MONTH($AA575),3,"봄",4,"봄",5,"봄",6,"여름",7,"여름",8,"여름",9,"가을",10,"가을",11,"가을",12,"겨울",1,"겨울",2,"겨울")</f>
        <v>여름</v>
      </c>
      <c r="BD575" t="str">
        <f t="shared" si="294"/>
        <v/>
      </c>
      <c r="BE575" s="6">
        <f>[1]ptemp!$F575</f>
        <v>16</v>
      </c>
      <c r="BF575">
        <f>[1]solar!$E575</f>
        <v>15</v>
      </c>
      <c r="BG575" t="str">
        <f t="shared" si="295"/>
        <v>0</v>
      </c>
      <c r="BH575" s="11"/>
      <c r="BI575">
        <f t="shared" si="296"/>
        <v>4</v>
      </c>
      <c r="BJ575">
        <f t="shared" si="297"/>
        <v>0</v>
      </c>
      <c r="BK575">
        <f t="shared" si="298"/>
        <v>2</v>
      </c>
      <c r="BL575">
        <f t="shared" si="299"/>
        <v>5</v>
      </c>
      <c r="BM575">
        <f t="shared" si="300"/>
        <v>19</v>
      </c>
      <c r="BN575" s="11">
        <v>35.6</v>
      </c>
      <c r="BO575">
        <f t="shared" si="301"/>
        <v>10</v>
      </c>
      <c r="CH575" t="s">
        <v>81</v>
      </c>
      <c r="CI575">
        <v>13</v>
      </c>
      <c r="CJ575">
        <v>21</v>
      </c>
    </row>
    <row r="576" spans="1:88" ht="15.6">
      <c r="A576" s="2">
        <v>20220729</v>
      </c>
      <c r="B576" s="2">
        <v>772</v>
      </c>
      <c r="C576" s="2">
        <v>719</v>
      </c>
      <c r="D576" s="2">
        <v>685</v>
      </c>
      <c r="E576" s="2">
        <v>664</v>
      </c>
      <c r="F576" s="2">
        <v>655</v>
      </c>
      <c r="G576" s="2">
        <v>666</v>
      </c>
      <c r="H576" s="2">
        <v>693</v>
      </c>
      <c r="I576" s="2">
        <v>732</v>
      </c>
      <c r="J576" s="2">
        <v>813</v>
      </c>
      <c r="K576" s="2">
        <v>840</v>
      </c>
      <c r="L576" s="2">
        <v>886</v>
      </c>
      <c r="M576" s="2">
        <v>877</v>
      </c>
      <c r="N576" s="2">
        <v>910</v>
      </c>
      <c r="O576" s="2">
        <v>932</v>
      </c>
      <c r="P576" s="2">
        <v>948</v>
      </c>
      <c r="Q576" s="2">
        <v>970</v>
      </c>
      <c r="R576" s="2">
        <v>1008</v>
      </c>
      <c r="S576" s="2">
        <v>1042</v>
      </c>
      <c r="T576" s="2">
        <v>1050</v>
      </c>
      <c r="U576" s="2">
        <v>1036</v>
      </c>
      <c r="V576" s="2">
        <v>1016</v>
      </c>
      <c r="W576" s="2">
        <v>967</v>
      </c>
      <c r="X576" s="2">
        <v>903</v>
      </c>
      <c r="Y576" s="2">
        <v>846</v>
      </c>
      <c r="AA576" s="4">
        <v>44771</v>
      </c>
      <c r="AB576">
        <f t="shared" si="269"/>
        <v>0.73523809523809525</v>
      </c>
      <c r="AC576">
        <f t="shared" si="270"/>
        <v>0.68476190476190479</v>
      </c>
      <c r="AD576">
        <f t="shared" si="271"/>
        <v>0.65238095238095239</v>
      </c>
      <c r="AE576">
        <f t="shared" si="272"/>
        <v>0.63238095238095238</v>
      </c>
      <c r="AF576">
        <f t="shared" si="273"/>
        <v>0.62380952380952381</v>
      </c>
      <c r="AG576">
        <f t="shared" si="274"/>
        <v>0.63428571428571423</v>
      </c>
      <c r="AH576">
        <f t="shared" si="275"/>
        <v>0.66</v>
      </c>
      <c r="AI576">
        <f t="shared" si="276"/>
        <v>0.69714285714285718</v>
      </c>
      <c r="AJ576">
        <f t="shared" si="277"/>
        <v>0.77428571428571424</v>
      </c>
      <c r="AK576">
        <f t="shared" si="278"/>
        <v>0.8</v>
      </c>
      <c r="AL576">
        <f t="shared" si="279"/>
        <v>0.84380952380952379</v>
      </c>
      <c r="AM576">
        <f t="shared" si="280"/>
        <v>0.83523809523809522</v>
      </c>
      <c r="AN576">
        <f t="shared" si="281"/>
        <v>0.8666666666666667</v>
      </c>
      <c r="AO576">
        <f t="shared" si="282"/>
        <v>0.88761904761904764</v>
      </c>
      <c r="AP576">
        <f t="shared" si="283"/>
        <v>0.9028571428571428</v>
      </c>
      <c r="AQ576">
        <f t="shared" si="284"/>
        <v>0.92380952380952386</v>
      </c>
      <c r="AR576">
        <f t="shared" si="285"/>
        <v>0.96</v>
      </c>
      <c r="AS576">
        <f t="shared" si="286"/>
        <v>0.99238095238095236</v>
      </c>
      <c r="AT576">
        <f t="shared" si="287"/>
        <v>1</v>
      </c>
      <c r="AU576">
        <f t="shared" si="288"/>
        <v>0.98666666666666669</v>
      </c>
      <c r="AV576">
        <f t="shared" si="289"/>
        <v>0.9676190476190476</v>
      </c>
      <c r="AW576">
        <f t="shared" si="290"/>
        <v>0.92095238095238097</v>
      </c>
      <c r="AX576">
        <f t="shared" si="291"/>
        <v>0.86</v>
      </c>
      <c r="AY576">
        <f t="shared" si="292"/>
        <v>0.80571428571428572</v>
      </c>
      <c r="AZ576">
        <f t="shared" si="293"/>
        <v>0.62380952380952381</v>
      </c>
      <c r="BA576" s="8" t="s">
        <v>38</v>
      </c>
      <c r="BB576" t="str" cm="1">
        <f t="array" ref="BB576">_xlfn.SWITCH(MONTH($AA576),3,"봄",4,"봄",5,"봄",6,"여름",7,"여름",8,"여름",9,"가을",10,"가을",11,"가을",12,"겨울",1,"겨울",2,"겨울")</f>
        <v>여름</v>
      </c>
      <c r="BD576" t="str">
        <f t="shared" si="294"/>
        <v/>
      </c>
      <c r="BE576" s="6">
        <f>[1]ptemp!$F576</f>
        <v>15</v>
      </c>
      <c r="BF576">
        <f>[1]solar!$E576</f>
        <v>15</v>
      </c>
      <c r="BG576" t="str">
        <f t="shared" si="295"/>
        <v>0</v>
      </c>
      <c r="BH576" s="11"/>
      <c r="BI576">
        <f t="shared" si="296"/>
        <v>5</v>
      </c>
      <c r="BJ576">
        <f t="shared" si="297"/>
        <v>0</v>
      </c>
      <c r="BK576">
        <f t="shared" si="298"/>
        <v>2</v>
      </c>
      <c r="BL576">
        <f t="shared" si="299"/>
        <v>5</v>
      </c>
      <c r="BM576">
        <f t="shared" si="300"/>
        <v>19</v>
      </c>
      <c r="BN576" s="11">
        <v>33.4</v>
      </c>
      <c r="BO576">
        <f t="shared" si="301"/>
        <v>10</v>
      </c>
      <c r="CH576" t="s">
        <v>81</v>
      </c>
      <c r="CI576">
        <v>12</v>
      </c>
      <c r="CJ576">
        <v>21</v>
      </c>
    </row>
    <row r="577" spans="1:88" ht="15.6">
      <c r="A577" s="2">
        <v>20220730</v>
      </c>
      <c r="B577" s="2">
        <v>775</v>
      </c>
      <c r="C577" s="2">
        <v>723</v>
      </c>
      <c r="D577" s="2">
        <v>688</v>
      </c>
      <c r="E577" s="2">
        <v>665</v>
      </c>
      <c r="F577" s="2">
        <v>656</v>
      </c>
      <c r="G577" s="2">
        <v>661</v>
      </c>
      <c r="H577" s="2">
        <v>682</v>
      </c>
      <c r="I577" s="2">
        <v>723</v>
      </c>
      <c r="J577" s="2">
        <v>790</v>
      </c>
      <c r="K577" s="2">
        <v>859</v>
      </c>
      <c r="L577" s="2">
        <v>917</v>
      </c>
      <c r="M577" s="2">
        <v>900</v>
      </c>
      <c r="N577" s="2">
        <v>873</v>
      </c>
      <c r="O577" s="2">
        <v>877</v>
      </c>
      <c r="P577" s="2">
        <v>838</v>
      </c>
      <c r="Q577" s="2">
        <v>898</v>
      </c>
      <c r="R577" s="2">
        <v>912</v>
      </c>
      <c r="S577" s="2">
        <v>937</v>
      </c>
      <c r="T577" s="2">
        <v>938</v>
      </c>
      <c r="U577" s="2">
        <v>944</v>
      </c>
      <c r="V577" s="2">
        <v>929</v>
      </c>
      <c r="W577" s="2">
        <v>890</v>
      </c>
      <c r="X577" s="2">
        <v>835</v>
      </c>
      <c r="Y577" s="2">
        <v>786</v>
      </c>
      <c r="AA577" s="4">
        <v>44772</v>
      </c>
      <c r="AB577">
        <f t="shared" si="269"/>
        <v>0.82097457627118642</v>
      </c>
      <c r="AC577">
        <f t="shared" si="270"/>
        <v>0.76588983050847459</v>
      </c>
      <c r="AD577">
        <f t="shared" si="271"/>
        <v>0.72881355932203384</v>
      </c>
      <c r="AE577">
        <f t="shared" si="272"/>
        <v>0.70444915254237284</v>
      </c>
      <c r="AF577">
        <f t="shared" si="273"/>
        <v>0.69491525423728817</v>
      </c>
      <c r="AG577">
        <f t="shared" si="274"/>
        <v>0.70021186440677963</v>
      </c>
      <c r="AH577">
        <f t="shared" si="275"/>
        <v>0.72245762711864403</v>
      </c>
      <c r="AI577">
        <f t="shared" si="276"/>
        <v>0.76588983050847459</v>
      </c>
      <c r="AJ577">
        <f t="shared" si="277"/>
        <v>0.83686440677966101</v>
      </c>
      <c r="AK577">
        <f t="shared" si="278"/>
        <v>0.90995762711864403</v>
      </c>
      <c r="AL577">
        <f t="shared" si="279"/>
        <v>0.97139830508474578</v>
      </c>
      <c r="AM577">
        <f t="shared" si="280"/>
        <v>0.95338983050847459</v>
      </c>
      <c r="AN577">
        <f t="shared" si="281"/>
        <v>0.92478813559322037</v>
      </c>
      <c r="AO577">
        <f t="shared" si="282"/>
        <v>0.92902542372881358</v>
      </c>
      <c r="AP577">
        <f t="shared" si="283"/>
        <v>0.88771186440677963</v>
      </c>
      <c r="AQ577">
        <f t="shared" si="284"/>
        <v>0.95127118644067798</v>
      </c>
      <c r="AR577">
        <f t="shared" si="285"/>
        <v>0.96610169491525422</v>
      </c>
      <c r="AS577">
        <f t="shared" si="286"/>
        <v>0.99258474576271183</v>
      </c>
      <c r="AT577">
        <f t="shared" si="287"/>
        <v>0.99364406779661019</v>
      </c>
      <c r="AU577">
        <f t="shared" si="288"/>
        <v>1</v>
      </c>
      <c r="AV577">
        <f t="shared" si="289"/>
        <v>0.98411016949152541</v>
      </c>
      <c r="AW577">
        <f t="shared" si="290"/>
        <v>0.94279661016949157</v>
      </c>
      <c r="AX577">
        <f t="shared" si="291"/>
        <v>0.88453389830508478</v>
      </c>
      <c r="AY577">
        <f t="shared" si="292"/>
        <v>0.8326271186440678</v>
      </c>
      <c r="AZ577">
        <f t="shared" si="293"/>
        <v>0.69491525423728817</v>
      </c>
      <c r="BA577" s="9" t="s">
        <v>39</v>
      </c>
      <c r="BB577" t="str" cm="1">
        <f t="array" ref="BB577">_xlfn.SWITCH(MONTH($AA577),3,"봄",4,"봄",5,"봄",6,"여름",7,"여름",8,"여름",9,"가을",10,"가을",11,"가을",12,"겨울",1,"겨울",2,"겨울")</f>
        <v>여름</v>
      </c>
      <c r="BD577" t="str">
        <f t="shared" si="294"/>
        <v>휴일</v>
      </c>
      <c r="BE577" s="6">
        <f>[1]ptemp!$F577</f>
        <v>15</v>
      </c>
      <c r="BF577">
        <f>[1]solar!$E577</f>
        <v>2</v>
      </c>
      <c r="BG577" t="str">
        <f t="shared" si="295"/>
        <v>1</v>
      </c>
      <c r="BH577" s="11">
        <v>48.3</v>
      </c>
      <c r="BI577">
        <f t="shared" si="296"/>
        <v>6</v>
      </c>
      <c r="BJ577">
        <f t="shared" si="297"/>
        <v>1</v>
      </c>
      <c r="BK577">
        <f t="shared" si="298"/>
        <v>2</v>
      </c>
      <c r="BL577">
        <f t="shared" si="299"/>
        <v>5</v>
      </c>
      <c r="BM577">
        <f t="shared" si="300"/>
        <v>20</v>
      </c>
      <c r="BN577" s="11">
        <v>30.9</v>
      </c>
      <c r="BO577">
        <f t="shared" si="301"/>
        <v>9</v>
      </c>
      <c r="CH577" t="s">
        <v>81</v>
      </c>
      <c r="CI577">
        <v>13</v>
      </c>
      <c r="CJ577">
        <v>20</v>
      </c>
    </row>
    <row r="578" spans="1:88" ht="15.6">
      <c r="A578" s="2">
        <v>20220731</v>
      </c>
      <c r="B578" s="2">
        <v>730</v>
      </c>
      <c r="C578" s="2">
        <v>684</v>
      </c>
      <c r="D578" s="2">
        <v>658</v>
      </c>
      <c r="E578" s="2">
        <v>636</v>
      </c>
      <c r="F578" s="2">
        <v>626</v>
      </c>
      <c r="G578" s="2">
        <v>631</v>
      </c>
      <c r="H578" s="2">
        <v>649</v>
      </c>
      <c r="I578" s="2">
        <v>693</v>
      </c>
      <c r="J578" s="2">
        <v>740</v>
      </c>
      <c r="K578" s="2">
        <v>788</v>
      </c>
      <c r="L578" s="2">
        <v>811</v>
      </c>
      <c r="M578" s="2">
        <v>810</v>
      </c>
      <c r="N578" s="2">
        <v>819</v>
      </c>
      <c r="O578" s="2">
        <v>803</v>
      </c>
      <c r="P578" s="2">
        <v>832</v>
      </c>
      <c r="Q578" s="2">
        <v>849</v>
      </c>
      <c r="R578" s="2">
        <v>863</v>
      </c>
      <c r="S578" s="2">
        <v>895</v>
      </c>
      <c r="T578" s="2">
        <v>914</v>
      </c>
      <c r="U578" s="2">
        <v>922</v>
      </c>
      <c r="V578" s="2">
        <v>914</v>
      </c>
      <c r="W578" s="2">
        <v>876</v>
      </c>
      <c r="X578" s="2">
        <v>826</v>
      </c>
      <c r="Y578" s="2">
        <v>779</v>
      </c>
      <c r="AA578" s="4">
        <v>44773</v>
      </c>
      <c r="AB578">
        <f t="shared" ref="AB578:AB641" si="302">B578/MAX($B578:$Y578)</f>
        <v>0.79175704989154017</v>
      </c>
      <c r="AC578">
        <f t="shared" ref="AC578:AC641" si="303">C578/MAX($B578:$Y578)</f>
        <v>0.74186550976138832</v>
      </c>
      <c r="AD578">
        <f t="shared" ref="AD578:AD641" si="304">D578/MAX($B578:$Y578)</f>
        <v>0.71366594360086766</v>
      </c>
      <c r="AE578">
        <f t="shared" ref="AE578:AE641" si="305">E578/MAX($B578:$Y578)</f>
        <v>0.68980477223427328</v>
      </c>
      <c r="AF578">
        <f t="shared" ref="AF578:AF641" si="306">F578/MAX($B578:$Y578)</f>
        <v>0.67895878524945774</v>
      </c>
      <c r="AG578">
        <f t="shared" ref="AG578:AG641" si="307">G578/MAX($B578:$Y578)</f>
        <v>0.68438177874186557</v>
      </c>
      <c r="AH578">
        <f t="shared" ref="AH578:AH641" si="308">H578/MAX($B578:$Y578)</f>
        <v>0.70390455531453366</v>
      </c>
      <c r="AI578">
        <f t="shared" ref="AI578:AI641" si="309">I578/MAX($B578:$Y578)</f>
        <v>0.75162689804772231</v>
      </c>
      <c r="AJ578">
        <f t="shared" ref="AJ578:AJ641" si="310">J578/MAX($B578:$Y578)</f>
        <v>0.8026030368763557</v>
      </c>
      <c r="AK578">
        <f t="shared" ref="AK578:AK641" si="311">K578/MAX($B578:$Y578)</f>
        <v>0.85466377440347074</v>
      </c>
      <c r="AL578">
        <f t="shared" ref="AL578:AL641" si="312">L578/MAX($B578:$Y578)</f>
        <v>0.87960954446854667</v>
      </c>
      <c r="AM578">
        <f t="shared" ref="AM578:AM641" si="313">M578/MAX($B578:$Y578)</f>
        <v>0.87852494577006512</v>
      </c>
      <c r="AN578">
        <f t="shared" ref="AN578:AN641" si="314">N578/MAX($B578:$Y578)</f>
        <v>0.88828633405639912</v>
      </c>
      <c r="AO578">
        <f t="shared" ref="AO578:AO641" si="315">O578/MAX($B578:$Y578)</f>
        <v>0.8709327548806941</v>
      </c>
      <c r="AP578">
        <f t="shared" ref="AP578:AP641" si="316">P578/MAX($B578:$Y578)</f>
        <v>0.90238611713665939</v>
      </c>
      <c r="AQ578">
        <f t="shared" ref="AQ578:AQ641" si="317">Q578/MAX($B578:$Y578)</f>
        <v>0.92082429501084595</v>
      </c>
      <c r="AR578">
        <f t="shared" ref="AR578:AR641" si="318">R578/MAX($B578:$Y578)</f>
        <v>0.93600867678958788</v>
      </c>
      <c r="AS578">
        <f t="shared" ref="AS578:AS641" si="319">S578/MAX($B578:$Y578)</f>
        <v>0.9707158351409978</v>
      </c>
      <c r="AT578">
        <f t="shared" ref="AT578:AT641" si="320">T578/MAX($B578:$Y578)</f>
        <v>0.99132321041214755</v>
      </c>
      <c r="AU578">
        <f t="shared" ref="AU578:AU641" si="321">U578/MAX($B578:$Y578)</f>
        <v>1</v>
      </c>
      <c r="AV578">
        <f t="shared" ref="AV578:AV641" si="322">V578/MAX($B578:$Y578)</f>
        <v>0.99132321041214755</v>
      </c>
      <c r="AW578">
        <f t="shared" ref="AW578:AW641" si="323">W578/MAX($B578:$Y578)</f>
        <v>0.95010845986984815</v>
      </c>
      <c r="AX578">
        <f t="shared" ref="AX578:AX641" si="324">X578/MAX($B578:$Y578)</f>
        <v>0.89587852494577003</v>
      </c>
      <c r="AY578">
        <f t="shared" ref="AY578:AY641" si="325">Y578/MAX($B578:$Y578)</f>
        <v>0.84490238611713664</v>
      </c>
      <c r="AZ578">
        <f t="shared" ref="AZ578:AZ641" si="326">MIN($AB578:$AY578)</f>
        <v>0.67895878524945774</v>
      </c>
      <c r="BA578" s="6" t="s">
        <v>40</v>
      </c>
      <c r="BB578" t="str" cm="1">
        <f t="array" ref="BB578">_xlfn.SWITCH(MONTH($AA578),3,"봄",4,"봄",5,"봄",6,"여름",7,"여름",8,"여름",9,"가을",10,"가을",11,"가을",12,"겨울",1,"겨울",2,"겨울")</f>
        <v>여름</v>
      </c>
      <c r="BD578" t="str">
        <f t="shared" ref="BD578:BD641" si="327">IF(OR($BA578="토",$BA578="일",COUNTA(BC578)=1),"휴일","")</f>
        <v>휴일</v>
      </c>
      <c r="BE578" s="6">
        <f>[1]ptemp!$F578</f>
        <v>15</v>
      </c>
      <c r="BF578">
        <f>[1]solar!$E578</f>
        <v>3</v>
      </c>
      <c r="BG578" t="str">
        <f t="shared" ref="BG578:BG641" si="328">IF($BH578&gt;0,"1","0")</f>
        <v>1</v>
      </c>
      <c r="BH578" s="11">
        <v>47.3</v>
      </c>
      <c r="BI578">
        <f t="shared" ref="BI578:BI641" si="329">WEEKDAY(AA578,2)</f>
        <v>7</v>
      </c>
      <c r="BJ578">
        <f t="shared" ref="BJ578:BJ641" si="330">IF(ISBLANK(BC578),IF(OR(BI578=1,BI578=2,BI578=3,BI578=4,BI578=5),0,IF(BI578=6,1,IF(BI578=7,2))),3)</f>
        <v>2</v>
      </c>
      <c r="BK578">
        <f t="shared" ref="BK578:BK641" si="331">IF(BB578="겨울",4,IF(BB578="가을",3,IF(BB578="여름",2,IF(BB578="봄",1))))</f>
        <v>2</v>
      </c>
      <c r="BL578">
        <f t="shared" ref="BL578:BL641" si="332">MATCH(MIN(AB578:AY578),AB578:AY578,0)</f>
        <v>5</v>
      </c>
      <c r="BM578">
        <f t="shared" ref="BM578:BM641" si="333">MATCH(MAX(AB578:AY578),AB578:AY578,0)</f>
        <v>20</v>
      </c>
      <c r="BN578" s="11">
        <v>32.299999999999997</v>
      </c>
      <c r="BO578">
        <f t="shared" si="301"/>
        <v>9</v>
      </c>
      <c r="CH578" t="s">
        <v>81</v>
      </c>
      <c r="CI578">
        <v>12</v>
      </c>
      <c r="CJ578">
        <v>21</v>
      </c>
    </row>
    <row r="579" spans="1:88" ht="15.6">
      <c r="A579" s="2">
        <v>20220801</v>
      </c>
      <c r="B579" s="2">
        <v>717</v>
      </c>
      <c r="C579" s="2">
        <v>675</v>
      </c>
      <c r="D579" s="2">
        <v>645</v>
      </c>
      <c r="E579" s="2">
        <v>627</v>
      </c>
      <c r="F579" s="2">
        <v>621</v>
      </c>
      <c r="G579" s="2">
        <v>632</v>
      </c>
      <c r="H579" s="2">
        <v>663</v>
      </c>
      <c r="I579" s="2">
        <v>735</v>
      </c>
      <c r="J579" s="2">
        <v>799</v>
      </c>
      <c r="K579" s="2">
        <v>886</v>
      </c>
      <c r="L579" s="2">
        <v>964</v>
      </c>
      <c r="M579" s="2">
        <v>933</v>
      </c>
      <c r="N579" s="2">
        <v>883</v>
      </c>
      <c r="O579" s="2">
        <v>960</v>
      </c>
      <c r="P579" s="2">
        <v>937</v>
      </c>
      <c r="Q579" s="2">
        <v>940</v>
      </c>
      <c r="R579" s="2">
        <v>972</v>
      </c>
      <c r="S579" s="2">
        <v>974</v>
      </c>
      <c r="T579" s="2">
        <v>967</v>
      </c>
      <c r="U579" s="2">
        <v>975</v>
      </c>
      <c r="V579" s="2">
        <v>958</v>
      </c>
      <c r="W579" s="2">
        <v>909</v>
      </c>
      <c r="X579" s="2">
        <v>854</v>
      </c>
      <c r="Y579" s="2">
        <v>801</v>
      </c>
      <c r="AA579" s="4">
        <v>44774</v>
      </c>
      <c r="AB579">
        <f t="shared" si="302"/>
        <v>0.73538461538461541</v>
      </c>
      <c r="AC579">
        <f t="shared" si="303"/>
        <v>0.69230769230769229</v>
      </c>
      <c r="AD579">
        <f t="shared" si="304"/>
        <v>0.66153846153846152</v>
      </c>
      <c r="AE579">
        <f t="shared" si="305"/>
        <v>0.6430769230769231</v>
      </c>
      <c r="AF579">
        <f t="shared" si="306"/>
        <v>0.63692307692307693</v>
      </c>
      <c r="AG579">
        <f t="shared" si="307"/>
        <v>0.64820512820512821</v>
      </c>
      <c r="AH579">
        <f t="shared" si="308"/>
        <v>0.68</v>
      </c>
      <c r="AI579">
        <f t="shared" si="309"/>
        <v>0.75384615384615383</v>
      </c>
      <c r="AJ579">
        <f t="shared" si="310"/>
        <v>0.81948717948717953</v>
      </c>
      <c r="AK579">
        <f t="shared" si="311"/>
        <v>0.90871794871794875</v>
      </c>
      <c r="AL579">
        <f t="shared" si="312"/>
        <v>0.98871794871794871</v>
      </c>
      <c r="AM579">
        <f t="shared" si="313"/>
        <v>0.95692307692307688</v>
      </c>
      <c r="AN579">
        <f t="shared" si="314"/>
        <v>0.90564102564102567</v>
      </c>
      <c r="AO579">
        <f t="shared" si="315"/>
        <v>0.98461538461538467</v>
      </c>
      <c r="AP579">
        <f t="shared" si="316"/>
        <v>0.96102564102564103</v>
      </c>
      <c r="AQ579">
        <f t="shared" si="317"/>
        <v>0.96410256410256412</v>
      </c>
      <c r="AR579">
        <f t="shared" si="318"/>
        <v>0.99692307692307691</v>
      </c>
      <c r="AS579">
        <f t="shared" si="319"/>
        <v>0.99897435897435893</v>
      </c>
      <c r="AT579">
        <f t="shared" si="320"/>
        <v>0.9917948717948718</v>
      </c>
      <c r="AU579">
        <f t="shared" si="321"/>
        <v>1</v>
      </c>
      <c r="AV579">
        <f t="shared" si="322"/>
        <v>0.98256410256410254</v>
      </c>
      <c r="AW579">
        <f t="shared" si="323"/>
        <v>0.93230769230769228</v>
      </c>
      <c r="AX579">
        <f t="shared" si="324"/>
        <v>0.87589743589743585</v>
      </c>
      <c r="AY579">
        <f t="shared" si="325"/>
        <v>0.82153846153846155</v>
      </c>
      <c r="AZ579">
        <f t="shared" si="326"/>
        <v>0.63692307692307693</v>
      </c>
      <c r="BA579" s="8" t="s">
        <v>34</v>
      </c>
      <c r="BB579" t="str" cm="1">
        <f t="array" ref="BB579">_xlfn.SWITCH(MONTH($AA579),3,"봄",4,"봄",5,"봄",6,"여름",7,"여름",8,"여름",9,"가을",10,"가을",11,"가을",12,"겨울",1,"겨울",2,"겨울")</f>
        <v>여름</v>
      </c>
      <c r="BD579" t="str">
        <f t="shared" si="327"/>
        <v/>
      </c>
      <c r="BE579" s="6">
        <f>[1]ptemp!$F579</f>
        <v>15</v>
      </c>
      <c r="BF579">
        <f>[1]solar!$E579</f>
        <v>9</v>
      </c>
      <c r="BG579" t="str">
        <f t="shared" si="328"/>
        <v>1</v>
      </c>
      <c r="BH579" s="11">
        <v>7</v>
      </c>
      <c r="BI579">
        <f t="shared" si="329"/>
        <v>1</v>
      </c>
      <c r="BJ579">
        <f t="shared" si="330"/>
        <v>0</v>
      </c>
      <c r="BK579">
        <f t="shared" si="331"/>
        <v>2</v>
      </c>
      <c r="BL579">
        <f t="shared" si="332"/>
        <v>5</v>
      </c>
      <c r="BM579">
        <f t="shared" si="333"/>
        <v>20</v>
      </c>
      <c r="BN579" s="11">
        <v>33.1</v>
      </c>
      <c r="BO579">
        <f t="shared" ref="BO579:BO642" si="334">IF(BN579&lt;-0.2,1,IF(BN579&lt;3.8,2,IF(BN579&lt;7.3,3,IF(BN579&lt;10.8,4,IF(BN579&lt;14.2,5,IF(BN579&lt;22.6,6,IF(BN579&lt;27.2,7,IF(BN579&lt;29.9,8,IF(BN579&lt;32.9,9,10)))))))))</f>
        <v>10</v>
      </c>
      <c r="CH579" t="s">
        <v>81</v>
      </c>
      <c r="CI579">
        <v>12</v>
      </c>
      <c r="CJ579">
        <v>21</v>
      </c>
    </row>
    <row r="580" spans="1:88" ht="15.6">
      <c r="A580" s="2">
        <v>20220802</v>
      </c>
      <c r="B580" s="2">
        <v>734</v>
      </c>
      <c r="C580" s="2">
        <v>687</v>
      </c>
      <c r="D580" s="2">
        <v>658</v>
      </c>
      <c r="E580" s="2">
        <v>638</v>
      </c>
      <c r="F580" s="2">
        <v>631</v>
      </c>
      <c r="G580" s="2">
        <v>641</v>
      </c>
      <c r="H580" s="2">
        <v>666</v>
      </c>
      <c r="I580" s="2">
        <v>718</v>
      </c>
      <c r="J580" s="2">
        <v>806</v>
      </c>
      <c r="K580" s="2">
        <v>864</v>
      </c>
      <c r="L580" s="2">
        <v>868</v>
      </c>
      <c r="M580" s="2">
        <v>908</v>
      </c>
      <c r="N580" s="2">
        <v>934</v>
      </c>
      <c r="O580" s="2">
        <v>947</v>
      </c>
      <c r="P580" s="2">
        <v>927</v>
      </c>
      <c r="Q580" s="2">
        <v>946</v>
      </c>
      <c r="R580" s="2">
        <v>974</v>
      </c>
      <c r="S580" s="2">
        <v>1024</v>
      </c>
      <c r="T580" s="2">
        <v>1027</v>
      </c>
      <c r="U580" s="2">
        <v>1037</v>
      </c>
      <c r="V580" s="2">
        <v>1015</v>
      </c>
      <c r="W580" s="2">
        <v>962</v>
      </c>
      <c r="X580" s="2">
        <v>892</v>
      </c>
      <c r="Y580" s="2">
        <v>834</v>
      </c>
      <c r="AA580" s="4">
        <v>44775</v>
      </c>
      <c r="AB580">
        <f t="shared" si="302"/>
        <v>0.70781099324975894</v>
      </c>
      <c r="AC580">
        <f t="shared" si="303"/>
        <v>0.66248794599807137</v>
      </c>
      <c r="AD580">
        <f t="shared" si="304"/>
        <v>0.6345226615236258</v>
      </c>
      <c r="AE580">
        <f t="shared" si="305"/>
        <v>0.61523625843780139</v>
      </c>
      <c r="AF580">
        <f t="shared" si="306"/>
        <v>0.60848601735776275</v>
      </c>
      <c r="AG580">
        <f t="shared" si="307"/>
        <v>0.61812921890067507</v>
      </c>
      <c r="AH580">
        <f t="shared" si="308"/>
        <v>0.64223722275795569</v>
      </c>
      <c r="AI580">
        <f t="shared" si="309"/>
        <v>0.69238187078109936</v>
      </c>
      <c r="AJ580">
        <f t="shared" si="310"/>
        <v>0.77724204435872712</v>
      </c>
      <c r="AK580">
        <f t="shared" si="311"/>
        <v>0.83317261330761816</v>
      </c>
      <c r="AL580">
        <f t="shared" si="312"/>
        <v>0.837029893924783</v>
      </c>
      <c r="AM580">
        <f t="shared" si="313"/>
        <v>0.87560270009643204</v>
      </c>
      <c r="AN580">
        <f t="shared" si="314"/>
        <v>0.90067502410800382</v>
      </c>
      <c r="AO580">
        <f t="shared" si="315"/>
        <v>0.91321118611378982</v>
      </c>
      <c r="AP580">
        <f t="shared" si="316"/>
        <v>0.8939247830279653</v>
      </c>
      <c r="AQ580">
        <f t="shared" si="317"/>
        <v>0.91224686595949855</v>
      </c>
      <c r="AR580">
        <f t="shared" si="318"/>
        <v>0.93924783027965286</v>
      </c>
      <c r="AS580">
        <f t="shared" si="319"/>
        <v>0.98746383799421411</v>
      </c>
      <c r="AT580">
        <f t="shared" si="320"/>
        <v>0.99035679845708779</v>
      </c>
      <c r="AU580">
        <f t="shared" si="321"/>
        <v>1</v>
      </c>
      <c r="AV580">
        <f t="shared" si="322"/>
        <v>0.97878495660559306</v>
      </c>
      <c r="AW580">
        <f t="shared" si="323"/>
        <v>0.92767598842815813</v>
      </c>
      <c r="AX580">
        <f t="shared" si="324"/>
        <v>0.86017357762777247</v>
      </c>
      <c r="AY580">
        <f t="shared" si="325"/>
        <v>0.80424300867888143</v>
      </c>
      <c r="AZ580">
        <f t="shared" si="326"/>
        <v>0.60848601735776275</v>
      </c>
      <c r="BA580" s="9" t="s">
        <v>35</v>
      </c>
      <c r="BB580" t="str" cm="1">
        <f t="array" ref="BB580">_xlfn.SWITCH(MONTH($AA580),3,"봄",4,"봄",5,"봄",6,"여름",7,"여름",8,"여름",9,"가을",10,"가을",11,"가을",12,"겨울",1,"겨울",2,"겨울")</f>
        <v>여름</v>
      </c>
      <c r="BD580" t="str">
        <f t="shared" si="327"/>
        <v/>
      </c>
      <c r="BE580" s="6">
        <f>[1]ptemp!$F580</f>
        <v>15</v>
      </c>
      <c r="BF580">
        <f>[1]solar!$E580</f>
        <v>13</v>
      </c>
      <c r="BG580" t="str">
        <f t="shared" si="328"/>
        <v>1</v>
      </c>
      <c r="BH580" s="11">
        <v>3.7</v>
      </c>
      <c r="BI580">
        <f t="shared" si="329"/>
        <v>2</v>
      </c>
      <c r="BJ580">
        <f t="shared" si="330"/>
        <v>0</v>
      </c>
      <c r="BK580">
        <f t="shared" si="331"/>
        <v>2</v>
      </c>
      <c r="BL580">
        <f t="shared" si="332"/>
        <v>5</v>
      </c>
      <c r="BM580">
        <f t="shared" si="333"/>
        <v>20</v>
      </c>
      <c r="BN580" s="11">
        <v>35</v>
      </c>
      <c r="BO580">
        <f t="shared" si="334"/>
        <v>10</v>
      </c>
      <c r="CH580" t="s">
        <v>81</v>
      </c>
      <c r="CI580">
        <v>10</v>
      </c>
      <c r="CJ580">
        <v>21</v>
      </c>
    </row>
    <row r="581" spans="1:88" ht="15.6">
      <c r="A581" s="2">
        <v>20220803</v>
      </c>
      <c r="B581" s="2">
        <v>760</v>
      </c>
      <c r="C581" s="2">
        <v>707</v>
      </c>
      <c r="D581" s="2">
        <v>673</v>
      </c>
      <c r="E581" s="2">
        <v>653</v>
      </c>
      <c r="F581" s="2">
        <v>646</v>
      </c>
      <c r="G581" s="2">
        <v>655</v>
      </c>
      <c r="H581" s="2">
        <v>680</v>
      </c>
      <c r="I581" s="2">
        <v>720</v>
      </c>
      <c r="J581" s="2">
        <v>784</v>
      </c>
      <c r="K581" s="2">
        <v>840</v>
      </c>
      <c r="L581" s="2">
        <v>872</v>
      </c>
      <c r="M581" s="2">
        <v>889</v>
      </c>
      <c r="N581" s="2">
        <v>894</v>
      </c>
      <c r="O581" s="2">
        <v>914</v>
      </c>
      <c r="P581" s="2">
        <v>928</v>
      </c>
      <c r="Q581" s="2">
        <v>977</v>
      </c>
      <c r="R581" s="2">
        <v>1017</v>
      </c>
      <c r="S581" s="2">
        <v>1070</v>
      </c>
      <c r="T581" s="2">
        <v>1071</v>
      </c>
      <c r="U581" s="2">
        <v>1062</v>
      </c>
      <c r="V581" s="2">
        <v>1037</v>
      </c>
      <c r="W581" s="2">
        <v>982</v>
      </c>
      <c r="X581" s="2">
        <v>912</v>
      </c>
      <c r="Y581" s="2">
        <v>850</v>
      </c>
      <c r="AA581" s="4">
        <v>44776</v>
      </c>
      <c r="AB581">
        <f t="shared" si="302"/>
        <v>0.70961718020541553</v>
      </c>
      <c r="AC581">
        <f t="shared" si="303"/>
        <v>0.66013071895424835</v>
      </c>
      <c r="AD581">
        <f t="shared" si="304"/>
        <v>0.62838468720821661</v>
      </c>
      <c r="AE581">
        <f t="shared" si="305"/>
        <v>0.60971055088702153</v>
      </c>
      <c r="AF581">
        <f t="shared" si="306"/>
        <v>0.60317460317460314</v>
      </c>
      <c r="AG581">
        <f t="shared" si="307"/>
        <v>0.61157796451914104</v>
      </c>
      <c r="AH581">
        <f t="shared" si="308"/>
        <v>0.63492063492063489</v>
      </c>
      <c r="AI581">
        <f t="shared" si="309"/>
        <v>0.67226890756302526</v>
      </c>
      <c r="AJ581">
        <f t="shared" si="310"/>
        <v>0.73202614379084963</v>
      </c>
      <c r="AK581">
        <f t="shared" si="311"/>
        <v>0.78431372549019607</v>
      </c>
      <c r="AL581">
        <f t="shared" si="312"/>
        <v>0.8141923436041083</v>
      </c>
      <c r="AM581">
        <f t="shared" si="313"/>
        <v>0.83006535947712423</v>
      </c>
      <c r="AN581">
        <f t="shared" si="314"/>
        <v>0.834733893557423</v>
      </c>
      <c r="AO581">
        <f t="shared" si="315"/>
        <v>0.85340802987861808</v>
      </c>
      <c r="AP581">
        <f t="shared" si="316"/>
        <v>0.86647992530345475</v>
      </c>
      <c r="AQ581">
        <f t="shared" si="317"/>
        <v>0.9122315592903828</v>
      </c>
      <c r="AR581">
        <f t="shared" si="318"/>
        <v>0.94957983193277307</v>
      </c>
      <c r="AS581">
        <f t="shared" si="319"/>
        <v>0.99906629318394025</v>
      </c>
      <c r="AT581">
        <f t="shared" si="320"/>
        <v>1</v>
      </c>
      <c r="AU581">
        <f t="shared" si="321"/>
        <v>0.99159663865546221</v>
      </c>
      <c r="AV581">
        <f t="shared" si="322"/>
        <v>0.96825396825396826</v>
      </c>
      <c r="AW581">
        <f t="shared" si="323"/>
        <v>0.91690009337068157</v>
      </c>
      <c r="AX581">
        <f t="shared" si="324"/>
        <v>0.85154061624649857</v>
      </c>
      <c r="AY581">
        <f t="shared" si="325"/>
        <v>0.79365079365079361</v>
      </c>
      <c r="AZ581">
        <f t="shared" si="326"/>
        <v>0.60317460317460314</v>
      </c>
      <c r="BA581" s="6" t="s">
        <v>36</v>
      </c>
      <c r="BB581" t="str" cm="1">
        <f t="array" ref="BB581">_xlfn.SWITCH(MONTH($AA581),3,"봄",4,"봄",5,"봄",6,"여름",7,"여름",8,"여름",9,"가을",10,"가을",11,"가을",12,"겨울",1,"겨울",2,"겨울")</f>
        <v>여름</v>
      </c>
      <c r="BD581" t="str">
        <f t="shared" si="327"/>
        <v/>
      </c>
      <c r="BE581" s="6">
        <f>[1]ptemp!$F581</f>
        <v>15</v>
      </c>
      <c r="BF581">
        <f>[1]solar!$E581</f>
        <v>15</v>
      </c>
      <c r="BG581" t="str">
        <f t="shared" si="328"/>
        <v>0</v>
      </c>
      <c r="BH581" s="11"/>
      <c r="BI581">
        <f t="shared" si="329"/>
        <v>3</v>
      </c>
      <c r="BJ581">
        <f t="shared" si="330"/>
        <v>0</v>
      </c>
      <c r="BK581">
        <f t="shared" si="331"/>
        <v>2</v>
      </c>
      <c r="BL581">
        <f t="shared" si="332"/>
        <v>5</v>
      </c>
      <c r="BM581">
        <f t="shared" si="333"/>
        <v>19</v>
      </c>
      <c r="BN581" s="11">
        <v>34.700000000000003</v>
      </c>
      <c r="BO581">
        <f t="shared" si="334"/>
        <v>10</v>
      </c>
      <c r="CH581" t="s">
        <v>81</v>
      </c>
      <c r="CI581">
        <v>13</v>
      </c>
      <c r="CJ581">
        <v>20</v>
      </c>
    </row>
    <row r="582" spans="1:88" ht="15.6">
      <c r="A582" s="2">
        <v>20220804</v>
      </c>
      <c r="B582" s="2">
        <v>776</v>
      </c>
      <c r="C582" s="2">
        <v>721</v>
      </c>
      <c r="D582" s="2">
        <v>687</v>
      </c>
      <c r="E582" s="2">
        <v>662</v>
      </c>
      <c r="F582" s="2">
        <v>652</v>
      </c>
      <c r="G582" s="2">
        <v>665</v>
      </c>
      <c r="H582" s="2">
        <v>696</v>
      </c>
      <c r="I582" s="2">
        <v>727</v>
      </c>
      <c r="J582" s="2">
        <v>795</v>
      </c>
      <c r="K582" s="2">
        <v>861</v>
      </c>
      <c r="L582" s="2">
        <v>911</v>
      </c>
      <c r="M582" s="2">
        <v>930</v>
      </c>
      <c r="N582" s="2">
        <v>932</v>
      </c>
      <c r="O582" s="2">
        <v>975</v>
      </c>
      <c r="P582" s="2">
        <v>1002</v>
      </c>
      <c r="Q582" s="2">
        <v>1012</v>
      </c>
      <c r="R582" s="2">
        <v>1044</v>
      </c>
      <c r="S582" s="2">
        <v>1090</v>
      </c>
      <c r="T582" s="2">
        <v>1100</v>
      </c>
      <c r="U582" s="2">
        <v>1093</v>
      </c>
      <c r="V582" s="2">
        <v>1065</v>
      </c>
      <c r="W582" s="2">
        <v>1003</v>
      </c>
      <c r="X582" s="2">
        <v>928</v>
      </c>
      <c r="Y582" s="2">
        <v>863</v>
      </c>
      <c r="AA582" s="4">
        <v>44777</v>
      </c>
      <c r="AB582">
        <f t="shared" si="302"/>
        <v>0.70545454545454545</v>
      </c>
      <c r="AC582">
        <f t="shared" si="303"/>
        <v>0.6554545454545454</v>
      </c>
      <c r="AD582">
        <f t="shared" si="304"/>
        <v>0.62454545454545451</v>
      </c>
      <c r="AE582">
        <f t="shared" si="305"/>
        <v>0.60181818181818181</v>
      </c>
      <c r="AF582">
        <f t="shared" si="306"/>
        <v>0.59272727272727277</v>
      </c>
      <c r="AG582">
        <f t="shared" si="307"/>
        <v>0.6045454545454545</v>
      </c>
      <c r="AH582">
        <f t="shared" si="308"/>
        <v>0.63272727272727269</v>
      </c>
      <c r="AI582">
        <f t="shared" si="309"/>
        <v>0.66090909090909089</v>
      </c>
      <c r="AJ582">
        <f t="shared" si="310"/>
        <v>0.72272727272727277</v>
      </c>
      <c r="AK582">
        <f t="shared" si="311"/>
        <v>0.78272727272727272</v>
      </c>
      <c r="AL582">
        <f t="shared" si="312"/>
        <v>0.82818181818181813</v>
      </c>
      <c r="AM582">
        <f t="shared" si="313"/>
        <v>0.84545454545454546</v>
      </c>
      <c r="AN582">
        <f t="shared" si="314"/>
        <v>0.84727272727272729</v>
      </c>
      <c r="AO582">
        <f t="shared" si="315"/>
        <v>0.88636363636363635</v>
      </c>
      <c r="AP582">
        <f t="shared" si="316"/>
        <v>0.91090909090909089</v>
      </c>
      <c r="AQ582">
        <f t="shared" si="317"/>
        <v>0.92</v>
      </c>
      <c r="AR582">
        <f t="shared" si="318"/>
        <v>0.9490909090909091</v>
      </c>
      <c r="AS582">
        <f t="shared" si="319"/>
        <v>0.99090909090909096</v>
      </c>
      <c r="AT582">
        <f t="shared" si="320"/>
        <v>1</v>
      </c>
      <c r="AU582">
        <f t="shared" si="321"/>
        <v>0.99363636363636365</v>
      </c>
      <c r="AV582">
        <f t="shared" si="322"/>
        <v>0.96818181818181814</v>
      </c>
      <c r="AW582">
        <f t="shared" si="323"/>
        <v>0.91181818181818186</v>
      </c>
      <c r="AX582">
        <f t="shared" si="324"/>
        <v>0.84363636363636363</v>
      </c>
      <c r="AY582">
        <f t="shared" si="325"/>
        <v>0.78454545454545455</v>
      </c>
      <c r="AZ582">
        <f t="shared" si="326"/>
        <v>0.59272727272727277</v>
      </c>
      <c r="BA582" s="8" t="s">
        <v>37</v>
      </c>
      <c r="BB582" t="str" cm="1">
        <f t="array" ref="BB582">_xlfn.SWITCH(MONTH($AA582),3,"봄",4,"봄",5,"봄",6,"여름",7,"여름",8,"여름",9,"가을",10,"가을",11,"가을",12,"겨울",1,"겨울",2,"겨울")</f>
        <v>여름</v>
      </c>
      <c r="BD582" t="str">
        <f t="shared" si="327"/>
        <v/>
      </c>
      <c r="BE582" s="6">
        <f>[1]ptemp!$F582</f>
        <v>15</v>
      </c>
      <c r="BF582">
        <f>[1]solar!$E582</f>
        <v>16</v>
      </c>
      <c r="BG582" t="str">
        <f t="shared" si="328"/>
        <v>0</v>
      </c>
      <c r="BH582" s="11"/>
      <c r="BI582">
        <f t="shared" si="329"/>
        <v>4</v>
      </c>
      <c r="BJ582">
        <f t="shared" si="330"/>
        <v>0</v>
      </c>
      <c r="BK582">
        <f t="shared" si="331"/>
        <v>2</v>
      </c>
      <c r="BL582">
        <f t="shared" si="332"/>
        <v>5</v>
      </c>
      <c r="BM582">
        <f t="shared" si="333"/>
        <v>19</v>
      </c>
      <c r="BN582" s="11">
        <v>34.9</v>
      </c>
      <c r="BO582">
        <f t="shared" si="334"/>
        <v>10</v>
      </c>
      <c r="CH582" t="s">
        <v>81</v>
      </c>
      <c r="CI582">
        <v>10</v>
      </c>
      <c r="CJ582">
        <v>21</v>
      </c>
    </row>
    <row r="583" spans="1:88" ht="15.6">
      <c r="A583" s="2">
        <v>20220805</v>
      </c>
      <c r="B583" s="2">
        <v>787</v>
      </c>
      <c r="C583" s="2">
        <v>732</v>
      </c>
      <c r="D583" s="2">
        <v>697</v>
      </c>
      <c r="E583" s="2">
        <v>674</v>
      </c>
      <c r="F583" s="2">
        <v>665</v>
      </c>
      <c r="G583" s="2">
        <v>676</v>
      </c>
      <c r="H583" s="2">
        <v>705</v>
      </c>
      <c r="I583" s="2">
        <v>741</v>
      </c>
      <c r="J583" s="2">
        <v>821</v>
      </c>
      <c r="K583" s="2">
        <v>891</v>
      </c>
      <c r="L583" s="2">
        <v>948</v>
      </c>
      <c r="M583" s="2">
        <v>935</v>
      </c>
      <c r="N583" s="2">
        <v>934</v>
      </c>
      <c r="O583" s="2">
        <v>961</v>
      </c>
      <c r="P583" s="2">
        <v>991</v>
      </c>
      <c r="Q583" s="2">
        <v>1022</v>
      </c>
      <c r="R583" s="2">
        <v>1065</v>
      </c>
      <c r="S583" s="2">
        <v>1093</v>
      </c>
      <c r="T583" s="2">
        <v>1108</v>
      </c>
      <c r="U583" s="2">
        <v>1092</v>
      </c>
      <c r="V583" s="2">
        <v>1063</v>
      </c>
      <c r="W583" s="2">
        <v>1006</v>
      </c>
      <c r="X583" s="2">
        <v>934</v>
      </c>
      <c r="Y583" s="2">
        <v>872</v>
      </c>
      <c r="AA583" s="4">
        <v>44778</v>
      </c>
      <c r="AB583">
        <f t="shared" si="302"/>
        <v>0.71028880866425992</v>
      </c>
      <c r="AC583">
        <f t="shared" si="303"/>
        <v>0.66064981949458479</v>
      </c>
      <c r="AD583">
        <f t="shared" si="304"/>
        <v>0.62906137184115518</v>
      </c>
      <c r="AE583">
        <f t="shared" si="305"/>
        <v>0.60830324909747291</v>
      </c>
      <c r="AF583">
        <f t="shared" si="306"/>
        <v>0.60018050541516244</v>
      </c>
      <c r="AG583">
        <f t="shared" si="307"/>
        <v>0.61010830324909748</v>
      </c>
      <c r="AH583">
        <f t="shared" si="308"/>
        <v>0.63628158844765348</v>
      </c>
      <c r="AI583">
        <f t="shared" si="309"/>
        <v>0.66877256317689526</v>
      </c>
      <c r="AJ583">
        <f t="shared" si="310"/>
        <v>0.74097472924187724</v>
      </c>
      <c r="AK583">
        <f t="shared" si="311"/>
        <v>0.80415162454873645</v>
      </c>
      <c r="AL583">
        <f t="shared" si="312"/>
        <v>0.85559566787003605</v>
      </c>
      <c r="AM583">
        <f t="shared" si="313"/>
        <v>0.84386281588447654</v>
      </c>
      <c r="AN583">
        <f t="shared" si="314"/>
        <v>0.84296028880866425</v>
      </c>
      <c r="AO583">
        <f t="shared" si="315"/>
        <v>0.86732851985559567</v>
      </c>
      <c r="AP583">
        <f t="shared" si="316"/>
        <v>0.89440433212996395</v>
      </c>
      <c r="AQ583">
        <f t="shared" si="317"/>
        <v>0.92238267148014441</v>
      </c>
      <c r="AR583">
        <f t="shared" si="318"/>
        <v>0.96119133574007221</v>
      </c>
      <c r="AS583">
        <f t="shared" si="319"/>
        <v>0.98646209386281591</v>
      </c>
      <c r="AT583">
        <f t="shared" si="320"/>
        <v>1</v>
      </c>
      <c r="AU583">
        <f t="shared" si="321"/>
        <v>0.98555956678700363</v>
      </c>
      <c r="AV583">
        <f t="shared" si="322"/>
        <v>0.95938628158844763</v>
      </c>
      <c r="AW583">
        <f t="shared" si="323"/>
        <v>0.90794223826714804</v>
      </c>
      <c r="AX583">
        <f t="shared" si="324"/>
        <v>0.84296028880866425</v>
      </c>
      <c r="AY583">
        <f t="shared" si="325"/>
        <v>0.78700361010830322</v>
      </c>
      <c r="AZ583">
        <f t="shared" si="326"/>
        <v>0.60018050541516244</v>
      </c>
      <c r="BA583" s="9" t="s">
        <v>38</v>
      </c>
      <c r="BB583" t="str" cm="1">
        <f t="array" ref="BB583">_xlfn.SWITCH(MONTH($AA583),3,"봄",4,"봄",5,"봄",6,"여름",7,"여름",8,"여름",9,"가을",10,"가을",11,"가을",12,"겨울",1,"겨울",2,"겨울")</f>
        <v>여름</v>
      </c>
      <c r="BD583" t="str">
        <f t="shared" si="327"/>
        <v/>
      </c>
      <c r="BE583" s="6">
        <f>[1]ptemp!$F583</f>
        <v>16</v>
      </c>
      <c r="BF583">
        <f>[1]solar!$E583</f>
        <v>15</v>
      </c>
      <c r="BG583" t="str">
        <f t="shared" si="328"/>
        <v>0</v>
      </c>
      <c r="BH583" s="11"/>
      <c r="BI583">
        <f t="shared" si="329"/>
        <v>5</v>
      </c>
      <c r="BJ583">
        <f t="shared" si="330"/>
        <v>0</v>
      </c>
      <c r="BK583">
        <f t="shared" si="331"/>
        <v>2</v>
      </c>
      <c r="BL583">
        <f t="shared" si="332"/>
        <v>5</v>
      </c>
      <c r="BM583">
        <f t="shared" si="333"/>
        <v>19</v>
      </c>
      <c r="BN583" s="11">
        <v>35.9</v>
      </c>
      <c r="BO583">
        <f t="shared" si="334"/>
        <v>10</v>
      </c>
      <c r="CH583" t="s">
        <v>81</v>
      </c>
      <c r="CI583">
        <v>10</v>
      </c>
      <c r="CJ583">
        <v>21</v>
      </c>
    </row>
    <row r="584" spans="1:88" ht="15.6">
      <c r="A584" s="2">
        <v>20220806</v>
      </c>
      <c r="B584" s="2">
        <v>801</v>
      </c>
      <c r="C584" s="2">
        <v>748</v>
      </c>
      <c r="D584" s="2">
        <v>710</v>
      </c>
      <c r="E584" s="2">
        <v>684</v>
      </c>
      <c r="F584" s="2">
        <v>673</v>
      </c>
      <c r="G584" s="2">
        <v>682</v>
      </c>
      <c r="H584" s="2">
        <v>697</v>
      </c>
      <c r="I584" s="2">
        <v>710</v>
      </c>
      <c r="J584" s="2">
        <v>756</v>
      </c>
      <c r="K584" s="2">
        <v>818</v>
      </c>
      <c r="L584" s="2">
        <v>858</v>
      </c>
      <c r="M584" s="2">
        <v>886</v>
      </c>
      <c r="N584" s="2">
        <v>911</v>
      </c>
      <c r="O584" s="2">
        <v>930</v>
      </c>
      <c r="P584" s="2">
        <v>925</v>
      </c>
      <c r="Q584" s="2">
        <v>943</v>
      </c>
      <c r="R584" s="2">
        <v>1011</v>
      </c>
      <c r="S584" s="2">
        <v>1053</v>
      </c>
      <c r="T584" s="2">
        <v>1079</v>
      </c>
      <c r="U584" s="2">
        <v>1079</v>
      </c>
      <c r="V584" s="2">
        <v>1057</v>
      </c>
      <c r="W584" s="2">
        <v>1003</v>
      </c>
      <c r="X584" s="2">
        <v>935</v>
      </c>
      <c r="Y584" s="2">
        <v>875</v>
      </c>
      <c r="AA584" s="4">
        <v>44779</v>
      </c>
      <c r="AB584">
        <f t="shared" si="302"/>
        <v>0.74235403151065804</v>
      </c>
      <c r="AC584">
        <f t="shared" si="303"/>
        <v>0.69323447636700652</v>
      </c>
      <c r="AD584">
        <f t="shared" si="304"/>
        <v>0.65801668211306763</v>
      </c>
      <c r="AE584">
        <f t="shared" si="305"/>
        <v>0.63392029657089899</v>
      </c>
      <c r="AF584">
        <f t="shared" si="306"/>
        <v>0.62372567191844297</v>
      </c>
      <c r="AG584">
        <f t="shared" si="307"/>
        <v>0.63206672845227063</v>
      </c>
      <c r="AH584">
        <f t="shared" si="308"/>
        <v>0.64596848934198337</v>
      </c>
      <c r="AI584">
        <f t="shared" si="309"/>
        <v>0.65801668211306763</v>
      </c>
      <c r="AJ584">
        <f t="shared" si="310"/>
        <v>0.70064874884151995</v>
      </c>
      <c r="AK584">
        <f t="shared" si="311"/>
        <v>0.75810936051899902</v>
      </c>
      <c r="AL584">
        <f t="shared" si="312"/>
        <v>0.79518072289156627</v>
      </c>
      <c r="AM584">
        <f t="shared" si="313"/>
        <v>0.82113067655236327</v>
      </c>
      <c r="AN584">
        <f t="shared" si="314"/>
        <v>0.84430027803521779</v>
      </c>
      <c r="AO584">
        <f t="shared" si="315"/>
        <v>0.86190917516218724</v>
      </c>
      <c r="AP584">
        <f t="shared" si="316"/>
        <v>0.85727525486561629</v>
      </c>
      <c r="AQ584">
        <f t="shared" si="317"/>
        <v>0.8739573679332715</v>
      </c>
      <c r="AR584">
        <f t="shared" si="318"/>
        <v>0.93697868396663575</v>
      </c>
      <c r="AS584">
        <f t="shared" si="319"/>
        <v>0.97590361445783136</v>
      </c>
      <c r="AT584">
        <f t="shared" si="320"/>
        <v>1</v>
      </c>
      <c r="AU584">
        <f t="shared" si="321"/>
        <v>1</v>
      </c>
      <c r="AV584">
        <f t="shared" si="322"/>
        <v>0.97961075069508807</v>
      </c>
      <c r="AW584">
        <f t="shared" si="323"/>
        <v>0.92956441149212232</v>
      </c>
      <c r="AX584">
        <f t="shared" si="324"/>
        <v>0.86654309545875807</v>
      </c>
      <c r="AY584">
        <f t="shared" si="325"/>
        <v>0.81093605189990736</v>
      </c>
      <c r="AZ584">
        <f t="shared" si="326"/>
        <v>0.62372567191844297</v>
      </c>
      <c r="BA584" s="6" t="s">
        <v>39</v>
      </c>
      <c r="BB584" t="str" cm="1">
        <f t="array" ref="BB584">_xlfn.SWITCH(MONTH($AA584),3,"봄",4,"봄",5,"봄",6,"여름",7,"여름",8,"여름",9,"가을",10,"가을",11,"가을",12,"겨울",1,"겨울",2,"겨울")</f>
        <v>여름</v>
      </c>
      <c r="BD584" t="str">
        <f t="shared" si="327"/>
        <v>휴일</v>
      </c>
      <c r="BE584" s="6">
        <f>[1]ptemp!$F584</f>
        <v>15</v>
      </c>
      <c r="BF584">
        <f>[1]solar!$E584</f>
        <v>12</v>
      </c>
      <c r="BG584" t="str">
        <f t="shared" si="328"/>
        <v>0</v>
      </c>
      <c r="BH584" s="11"/>
      <c r="BI584">
        <f t="shared" si="329"/>
        <v>6</v>
      </c>
      <c r="BJ584">
        <f t="shared" si="330"/>
        <v>1</v>
      </c>
      <c r="BK584">
        <f t="shared" si="331"/>
        <v>2</v>
      </c>
      <c r="BL584">
        <f t="shared" si="332"/>
        <v>5</v>
      </c>
      <c r="BM584">
        <f t="shared" si="333"/>
        <v>19</v>
      </c>
      <c r="BN584" s="11">
        <v>35.4</v>
      </c>
      <c r="BO584">
        <f t="shared" si="334"/>
        <v>10</v>
      </c>
      <c r="CH584" t="s">
        <v>81</v>
      </c>
      <c r="CI584">
        <v>13</v>
      </c>
      <c r="CJ584">
        <v>21</v>
      </c>
    </row>
    <row r="585" spans="1:88" ht="15.6">
      <c r="A585" s="2">
        <v>20220807</v>
      </c>
      <c r="B585" s="2">
        <v>805</v>
      </c>
      <c r="C585" s="2">
        <v>753</v>
      </c>
      <c r="D585" s="2">
        <v>717</v>
      </c>
      <c r="E585" s="2">
        <v>694</v>
      </c>
      <c r="F585" s="2">
        <v>683</v>
      </c>
      <c r="G585" s="2">
        <v>688</v>
      </c>
      <c r="H585" s="2">
        <v>704</v>
      </c>
      <c r="I585" s="2">
        <v>708</v>
      </c>
      <c r="J585" s="2">
        <v>744</v>
      </c>
      <c r="K585" s="2">
        <v>782</v>
      </c>
      <c r="L585" s="2">
        <v>825</v>
      </c>
      <c r="M585" s="2">
        <v>843</v>
      </c>
      <c r="N585" s="2">
        <v>857</v>
      </c>
      <c r="O585" s="2">
        <v>897</v>
      </c>
      <c r="P585" s="2">
        <v>905</v>
      </c>
      <c r="Q585" s="2">
        <v>948</v>
      </c>
      <c r="R585" s="2">
        <v>977</v>
      </c>
      <c r="S585" s="2">
        <v>1037</v>
      </c>
      <c r="T585" s="2">
        <v>1049</v>
      </c>
      <c r="U585" s="2">
        <v>1051</v>
      </c>
      <c r="V585" s="2">
        <v>1034</v>
      </c>
      <c r="W585" s="2">
        <v>983</v>
      </c>
      <c r="X585" s="2">
        <v>918</v>
      </c>
      <c r="Y585" s="2">
        <v>856</v>
      </c>
      <c r="AA585" s="4">
        <v>44780</v>
      </c>
      <c r="AB585">
        <f t="shared" si="302"/>
        <v>0.76593720266412935</v>
      </c>
      <c r="AC585">
        <f t="shared" si="303"/>
        <v>0.71646051379638442</v>
      </c>
      <c r="AD585">
        <f t="shared" si="304"/>
        <v>0.68220742150333014</v>
      </c>
      <c r="AE585">
        <f t="shared" si="305"/>
        <v>0.66032350142721219</v>
      </c>
      <c r="AF585">
        <f t="shared" si="306"/>
        <v>0.6498572787821123</v>
      </c>
      <c r="AG585">
        <f t="shared" si="307"/>
        <v>0.65461465271170316</v>
      </c>
      <c r="AH585">
        <f t="shared" si="308"/>
        <v>0.66983824928639391</v>
      </c>
      <c r="AI585">
        <f t="shared" si="309"/>
        <v>0.67364414843006659</v>
      </c>
      <c r="AJ585">
        <f t="shared" si="310"/>
        <v>0.70789724072312088</v>
      </c>
      <c r="AK585">
        <f t="shared" si="311"/>
        <v>0.7440532825880114</v>
      </c>
      <c r="AL585">
        <f t="shared" si="312"/>
        <v>0.78496669838249289</v>
      </c>
      <c r="AM585">
        <f t="shared" si="313"/>
        <v>0.80209324452901998</v>
      </c>
      <c r="AN585">
        <f t="shared" si="314"/>
        <v>0.81541389153187438</v>
      </c>
      <c r="AO585">
        <f t="shared" si="315"/>
        <v>0.85347288296860135</v>
      </c>
      <c r="AP585">
        <f t="shared" si="316"/>
        <v>0.86108468125594673</v>
      </c>
      <c r="AQ585">
        <f t="shared" si="317"/>
        <v>0.90199809705042822</v>
      </c>
      <c r="AR585">
        <f t="shared" si="318"/>
        <v>0.92959086584205519</v>
      </c>
      <c r="AS585">
        <f t="shared" si="319"/>
        <v>0.9866793529971456</v>
      </c>
      <c r="AT585">
        <f t="shared" si="320"/>
        <v>0.99809705042816366</v>
      </c>
      <c r="AU585">
        <f t="shared" si="321"/>
        <v>1</v>
      </c>
      <c r="AV585">
        <f t="shared" si="322"/>
        <v>0.98382492863939108</v>
      </c>
      <c r="AW585">
        <f t="shared" si="323"/>
        <v>0.93529971455756422</v>
      </c>
      <c r="AX585">
        <f t="shared" si="324"/>
        <v>0.87345385347288296</v>
      </c>
      <c r="AY585">
        <f t="shared" si="325"/>
        <v>0.81446241674595621</v>
      </c>
      <c r="AZ585">
        <f t="shared" si="326"/>
        <v>0.6498572787821123</v>
      </c>
      <c r="BA585" s="8" t="s">
        <v>40</v>
      </c>
      <c r="BB585" t="str" cm="1">
        <f t="array" ref="BB585">_xlfn.SWITCH(MONTH($AA585),3,"봄",4,"봄",5,"봄",6,"여름",7,"여름",8,"여름",9,"가을",10,"가을",11,"가을",12,"겨울",1,"겨울",2,"겨울")</f>
        <v>여름</v>
      </c>
      <c r="BD585" t="str">
        <f t="shared" si="327"/>
        <v>휴일</v>
      </c>
      <c r="BE585" s="6">
        <f>[1]ptemp!$F585</f>
        <v>16</v>
      </c>
      <c r="BF585">
        <f>[1]solar!$E585</f>
        <v>15</v>
      </c>
      <c r="BG585" t="str">
        <f t="shared" si="328"/>
        <v>0</v>
      </c>
      <c r="BH585" s="11"/>
      <c r="BI585">
        <f t="shared" si="329"/>
        <v>7</v>
      </c>
      <c r="BJ585">
        <f t="shared" si="330"/>
        <v>2</v>
      </c>
      <c r="BK585">
        <f t="shared" si="331"/>
        <v>2</v>
      </c>
      <c r="BL585">
        <f t="shared" si="332"/>
        <v>5</v>
      </c>
      <c r="BM585">
        <f t="shared" si="333"/>
        <v>20</v>
      </c>
      <c r="BN585" s="11">
        <v>35.700000000000003</v>
      </c>
      <c r="BO585">
        <f t="shared" si="334"/>
        <v>10</v>
      </c>
      <c r="CH585" t="s">
        <v>81</v>
      </c>
      <c r="CI585">
        <v>12</v>
      </c>
      <c r="CJ585">
        <v>20</v>
      </c>
    </row>
    <row r="586" spans="1:88" ht="15.6">
      <c r="A586" s="2">
        <v>20220808</v>
      </c>
      <c r="B586" s="2">
        <v>786</v>
      </c>
      <c r="C586" s="2">
        <v>736</v>
      </c>
      <c r="D586" s="2">
        <v>704</v>
      </c>
      <c r="E586" s="2">
        <v>683</v>
      </c>
      <c r="F586" s="2">
        <v>674</v>
      </c>
      <c r="G586" s="2">
        <v>684</v>
      </c>
      <c r="H586" s="2">
        <v>711</v>
      </c>
      <c r="I586" s="2">
        <v>747</v>
      </c>
      <c r="J586" s="2">
        <v>818</v>
      </c>
      <c r="K586" s="2">
        <v>878</v>
      </c>
      <c r="L586" s="2">
        <v>943</v>
      </c>
      <c r="M586" s="2">
        <v>934</v>
      </c>
      <c r="N586" s="2">
        <v>920</v>
      </c>
      <c r="O586" s="2">
        <v>957</v>
      </c>
      <c r="P586" s="2">
        <v>980</v>
      </c>
      <c r="Q586" s="2">
        <v>1032</v>
      </c>
      <c r="R586" s="2">
        <v>1062</v>
      </c>
      <c r="S586" s="2">
        <v>1117</v>
      </c>
      <c r="T586" s="2">
        <v>1110</v>
      </c>
      <c r="U586" s="2">
        <v>1101</v>
      </c>
      <c r="V586" s="2">
        <v>1071</v>
      </c>
      <c r="W586" s="2">
        <v>1010</v>
      </c>
      <c r="X586" s="2">
        <v>935</v>
      </c>
      <c r="Y586" s="2">
        <v>867</v>
      </c>
      <c r="AA586" s="4">
        <v>44781</v>
      </c>
      <c r="AB586">
        <f t="shared" si="302"/>
        <v>0.70367054610564006</v>
      </c>
      <c r="AC586">
        <f t="shared" si="303"/>
        <v>0.65890778871978517</v>
      </c>
      <c r="AD586">
        <f t="shared" si="304"/>
        <v>0.63025962399283797</v>
      </c>
      <c r="AE586">
        <f t="shared" si="305"/>
        <v>0.61145926589077892</v>
      </c>
      <c r="AF586">
        <f t="shared" si="306"/>
        <v>0.60340196956132497</v>
      </c>
      <c r="AG586">
        <f t="shared" si="307"/>
        <v>0.61235452103849597</v>
      </c>
      <c r="AH586">
        <f t="shared" si="308"/>
        <v>0.63652641002685761</v>
      </c>
      <c r="AI586">
        <f t="shared" si="309"/>
        <v>0.66875559534467321</v>
      </c>
      <c r="AJ586">
        <f t="shared" si="310"/>
        <v>0.73231871083258726</v>
      </c>
      <c r="AK586">
        <f t="shared" si="311"/>
        <v>0.78603401969561326</v>
      </c>
      <c r="AL586">
        <f t="shared" si="312"/>
        <v>0.84422560429722471</v>
      </c>
      <c r="AM586">
        <f t="shared" si="313"/>
        <v>0.83616830796777086</v>
      </c>
      <c r="AN586">
        <f t="shared" si="314"/>
        <v>0.82363473589973146</v>
      </c>
      <c r="AO586">
        <f t="shared" si="315"/>
        <v>0.85675917636526411</v>
      </c>
      <c r="AP586">
        <f t="shared" si="316"/>
        <v>0.87735004476275735</v>
      </c>
      <c r="AQ586">
        <f t="shared" si="317"/>
        <v>0.92390331244404655</v>
      </c>
      <c r="AR586">
        <f t="shared" si="318"/>
        <v>0.95076096687555955</v>
      </c>
      <c r="AS586">
        <f t="shared" si="319"/>
        <v>1</v>
      </c>
      <c r="AT586">
        <f t="shared" si="320"/>
        <v>0.99373321396598036</v>
      </c>
      <c r="AU586">
        <f t="shared" si="321"/>
        <v>0.9856759176365264</v>
      </c>
      <c r="AV586">
        <f t="shared" si="322"/>
        <v>0.9588182632050134</v>
      </c>
      <c r="AW586">
        <f t="shared" si="323"/>
        <v>0.90420769919427035</v>
      </c>
      <c r="AX586">
        <f t="shared" si="324"/>
        <v>0.83706356311548791</v>
      </c>
      <c r="AY586">
        <f t="shared" si="325"/>
        <v>0.77618621307072511</v>
      </c>
      <c r="AZ586">
        <f t="shared" si="326"/>
        <v>0.60340196956132497</v>
      </c>
      <c r="BA586" s="9" t="s">
        <v>34</v>
      </c>
      <c r="BB586" t="str" cm="1">
        <f t="array" ref="BB586">_xlfn.SWITCH(MONTH($AA586),3,"봄",4,"봄",5,"봄",6,"여름",7,"여름",8,"여름",9,"가을",10,"가을",11,"가을",12,"겨울",1,"겨울",2,"겨울")</f>
        <v>여름</v>
      </c>
      <c r="BD586" t="str">
        <f t="shared" si="327"/>
        <v/>
      </c>
      <c r="BE586" s="6">
        <f>[1]ptemp!$F586</f>
        <v>16</v>
      </c>
      <c r="BF586">
        <f>[1]solar!$E586</f>
        <v>15</v>
      </c>
      <c r="BG586" t="str">
        <f t="shared" si="328"/>
        <v>0</v>
      </c>
      <c r="BH586" s="11"/>
      <c r="BI586">
        <f t="shared" si="329"/>
        <v>1</v>
      </c>
      <c r="BJ586">
        <f t="shared" si="330"/>
        <v>0</v>
      </c>
      <c r="BK586">
        <f t="shared" si="331"/>
        <v>2</v>
      </c>
      <c r="BL586">
        <f t="shared" si="332"/>
        <v>5</v>
      </c>
      <c r="BM586">
        <f t="shared" si="333"/>
        <v>18</v>
      </c>
      <c r="BN586" s="11">
        <v>35.799999999999997</v>
      </c>
      <c r="BO586">
        <f t="shared" si="334"/>
        <v>10</v>
      </c>
      <c r="CH586" t="s">
        <v>81</v>
      </c>
      <c r="CI586">
        <v>10</v>
      </c>
      <c r="CJ586">
        <v>21</v>
      </c>
    </row>
    <row r="587" spans="1:88" ht="15.6">
      <c r="A587" s="2">
        <v>20220809</v>
      </c>
      <c r="B587" s="2">
        <v>791</v>
      </c>
      <c r="C587" s="2">
        <v>740</v>
      </c>
      <c r="D587" s="2">
        <v>707</v>
      </c>
      <c r="E587" s="2">
        <v>628</v>
      </c>
      <c r="F587" s="2">
        <v>676</v>
      </c>
      <c r="G587" s="2">
        <v>685</v>
      </c>
      <c r="H587" s="2">
        <v>705</v>
      </c>
      <c r="I587" s="2">
        <v>745</v>
      </c>
      <c r="J587" s="2">
        <v>816</v>
      </c>
      <c r="K587" s="2">
        <v>868</v>
      </c>
      <c r="L587" s="2">
        <v>915</v>
      </c>
      <c r="M587" s="2">
        <v>924</v>
      </c>
      <c r="N587" s="2">
        <v>897</v>
      </c>
      <c r="O587" s="2">
        <v>947</v>
      </c>
      <c r="P587" s="2">
        <v>970</v>
      </c>
      <c r="Q587" s="2">
        <v>1033</v>
      </c>
      <c r="R587" s="2">
        <v>1088</v>
      </c>
      <c r="S587" s="2">
        <v>1071</v>
      </c>
      <c r="T587" s="2">
        <v>1078</v>
      </c>
      <c r="U587" s="2">
        <v>1086</v>
      </c>
      <c r="V587" s="2">
        <v>1055</v>
      </c>
      <c r="W587" s="2">
        <v>999</v>
      </c>
      <c r="X587" s="2">
        <v>929</v>
      </c>
      <c r="Y587" s="2">
        <v>866</v>
      </c>
      <c r="AA587" s="4">
        <v>44782</v>
      </c>
      <c r="AB587">
        <f t="shared" si="302"/>
        <v>0.72702205882352944</v>
      </c>
      <c r="AC587">
        <f t="shared" si="303"/>
        <v>0.68014705882352944</v>
      </c>
      <c r="AD587">
        <f t="shared" si="304"/>
        <v>0.6498161764705882</v>
      </c>
      <c r="AE587">
        <f t="shared" si="305"/>
        <v>0.57720588235294112</v>
      </c>
      <c r="AF587">
        <f t="shared" si="306"/>
        <v>0.62132352941176472</v>
      </c>
      <c r="AG587">
        <f t="shared" si="307"/>
        <v>0.62959558823529416</v>
      </c>
      <c r="AH587">
        <f t="shared" si="308"/>
        <v>0.64797794117647056</v>
      </c>
      <c r="AI587">
        <f t="shared" si="309"/>
        <v>0.68474264705882348</v>
      </c>
      <c r="AJ587">
        <f t="shared" si="310"/>
        <v>0.75</v>
      </c>
      <c r="AK587">
        <f t="shared" si="311"/>
        <v>0.79779411764705888</v>
      </c>
      <c r="AL587">
        <f t="shared" si="312"/>
        <v>0.84099264705882348</v>
      </c>
      <c r="AM587">
        <f t="shared" si="313"/>
        <v>0.84926470588235292</v>
      </c>
      <c r="AN587">
        <f t="shared" si="314"/>
        <v>0.82444852941176472</v>
      </c>
      <c r="AO587">
        <f t="shared" si="315"/>
        <v>0.87040441176470584</v>
      </c>
      <c r="AP587">
        <f t="shared" si="316"/>
        <v>0.89154411764705888</v>
      </c>
      <c r="AQ587">
        <f t="shared" si="317"/>
        <v>0.94944852941176472</v>
      </c>
      <c r="AR587">
        <f t="shared" si="318"/>
        <v>1</v>
      </c>
      <c r="AS587">
        <f t="shared" si="319"/>
        <v>0.984375</v>
      </c>
      <c r="AT587">
        <f t="shared" si="320"/>
        <v>0.9908088235294118</v>
      </c>
      <c r="AU587">
        <f t="shared" si="321"/>
        <v>0.99816176470588236</v>
      </c>
      <c r="AV587">
        <f t="shared" si="322"/>
        <v>0.96966911764705888</v>
      </c>
      <c r="AW587">
        <f t="shared" si="323"/>
        <v>0.91819852941176472</v>
      </c>
      <c r="AX587">
        <f t="shared" si="324"/>
        <v>0.85386029411764708</v>
      </c>
      <c r="AY587">
        <f t="shared" si="325"/>
        <v>0.79595588235294112</v>
      </c>
      <c r="AZ587">
        <f t="shared" si="326"/>
        <v>0.57720588235294112</v>
      </c>
      <c r="BA587" s="6" t="s">
        <v>35</v>
      </c>
      <c r="BB587" t="str" cm="1">
        <f t="array" ref="BB587">_xlfn.SWITCH(MONTH($AA587),3,"봄",4,"봄",5,"봄",6,"여름",7,"여름",8,"여름",9,"가을",10,"가을",11,"가을",12,"겨울",1,"겨울",2,"겨울")</f>
        <v>여름</v>
      </c>
      <c r="BD587" t="str">
        <f t="shared" si="327"/>
        <v/>
      </c>
      <c r="BE587" s="6">
        <f>[1]ptemp!$F587</f>
        <v>15</v>
      </c>
      <c r="BF587">
        <f>[1]solar!$E587</f>
        <v>14</v>
      </c>
      <c r="BG587" t="str">
        <f t="shared" si="328"/>
        <v>0</v>
      </c>
      <c r="BH587" s="11"/>
      <c r="BI587">
        <f t="shared" si="329"/>
        <v>2</v>
      </c>
      <c r="BJ587">
        <f t="shared" si="330"/>
        <v>0</v>
      </c>
      <c r="BK587">
        <f t="shared" si="331"/>
        <v>2</v>
      </c>
      <c r="BL587">
        <f t="shared" si="332"/>
        <v>4</v>
      </c>
      <c r="BM587">
        <f t="shared" si="333"/>
        <v>17</v>
      </c>
      <c r="BN587" s="11">
        <v>35.5</v>
      </c>
      <c r="BO587">
        <f t="shared" si="334"/>
        <v>10</v>
      </c>
      <c r="CH587" t="s">
        <v>81</v>
      </c>
      <c r="CI587">
        <v>10</v>
      </c>
      <c r="CJ587">
        <v>21</v>
      </c>
    </row>
    <row r="588" spans="1:88" ht="15.6">
      <c r="A588" s="2">
        <v>20220810</v>
      </c>
      <c r="B588" s="2">
        <v>795</v>
      </c>
      <c r="C588" s="2">
        <v>742</v>
      </c>
      <c r="D588" s="2">
        <v>710</v>
      </c>
      <c r="E588" s="2">
        <v>689</v>
      </c>
      <c r="F588" s="2">
        <v>680</v>
      </c>
      <c r="G588" s="2">
        <v>689</v>
      </c>
      <c r="H588" s="2">
        <v>710</v>
      </c>
      <c r="I588" s="2">
        <v>762</v>
      </c>
      <c r="J588" s="2">
        <v>844</v>
      </c>
      <c r="K588" s="2">
        <v>867</v>
      </c>
      <c r="L588" s="2">
        <v>930</v>
      </c>
      <c r="M588" s="2">
        <v>946</v>
      </c>
      <c r="N588" s="2">
        <v>961</v>
      </c>
      <c r="O588" s="2">
        <v>991</v>
      </c>
      <c r="P588" s="2">
        <v>1021</v>
      </c>
      <c r="Q588" s="2">
        <v>1037</v>
      </c>
      <c r="R588" s="2">
        <v>1092</v>
      </c>
      <c r="S588" s="2">
        <v>1114</v>
      </c>
      <c r="T588" s="2">
        <v>1106</v>
      </c>
      <c r="U588" s="2">
        <v>1104</v>
      </c>
      <c r="V588" s="2">
        <v>1076</v>
      </c>
      <c r="W588" s="2">
        <v>1016</v>
      </c>
      <c r="X588" s="2">
        <v>944</v>
      </c>
      <c r="Y588" s="2">
        <v>881</v>
      </c>
      <c r="AA588" s="4">
        <v>44783</v>
      </c>
      <c r="AB588">
        <f t="shared" si="302"/>
        <v>0.71364452423698388</v>
      </c>
      <c r="AC588">
        <f t="shared" si="303"/>
        <v>0.66606822262118492</v>
      </c>
      <c r="AD588">
        <f t="shared" si="304"/>
        <v>0.63734290843806107</v>
      </c>
      <c r="AE588">
        <f t="shared" si="305"/>
        <v>0.61849192100538597</v>
      </c>
      <c r="AF588">
        <f t="shared" si="306"/>
        <v>0.61041292639138245</v>
      </c>
      <c r="AG588">
        <f t="shared" si="307"/>
        <v>0.61849192100538597</v>
      </c>
      <c r="AH588">
        <f t="shared" si="308"/>
        <v>0.63734290843806107</v>
      </c>
      <c r="AI588">
        <f t="shared" si="309"/>
        <v>0.6840215439856373</v>
      </c>
      <c r="AJ588">
        <f t="shared" si="310"/>
        <v>0.75763016157989227</v>
      </c>
      <c r="AK588">
        <f t="shared" si="311"/>
        <v>0.7782764811490126</v>
      </c>
      <c r="AL588">
        <f t="shared" si="312"/>
        <v>0.83482944344703769</v>
      </c>
      <c r="AM588">
        <f t="shared" si="313"/>
        <v>0.84919210053859961</v>
      </c>
      <c r="AN588">
        <f t="shared" si="314"/>
        <v>0.86265709156193893</v>
      </c>
      <c r="AO588">
        <f t="shared" si="315"/>
        <v>0.88958707360861755</v>
      </c>
      <c r="AP588">
        <f t="shared" si="316"/>
        <v>0.91651705565529618</v>
      </c>
      <c r="AQ588">
        <f t="shared" si="317"/>
        <v>0.93087971274685821</v>
      </c>
      <c r="AR588">
        <f t="shared" si="318"/>
        <v>0.98025134649910228</v>
      </c>
      <c r="AS588">
        <f t="shared" si="319"/>
        <v>1</v>
      </c>
      <c r="AT588">
        <f t="shared" si="320"/>
        <v>0.99281867145421898</v>
      </c>
      <c r="AU588">
        <f t="shared" si="321"/>
        <v>0.99102333931777375</v>
      </c>
      <c r="AV588">
        <f t="shared" si="322"/>
        <v>0.96588868940754036</v>
      </c>
      <c r="AW588">
        <f t="shared" si="323"/>
        <v>0.91202872531418311</v>
      </c>
      <c r="AX588">
        <f t="shared" si="324"/>
        <v>0.84739676840215439</v>
      </c>
      <c r="AY588">
        <f t="shared" si="325"/>
        <v>0.7908438061041293</v>
      </c>
      <c r="AZ588">
        <f t="shared" si="326"/>
        <v>0.61041292639138245</v>
      </c>
      <c r="BA588" s="8" t="s">
        <v>36</v>
      </c>
      <c r="BB588" t="str" cm="1">
        <f t="array" ref="BB588">_xlfn.SWITCH(MONTH($AA588),3,"봄",4,"봄",5,"봄",6,"여름",7,"여름",8,"여름",9,"가을",10,"가을",11,"가을",12,"겨울",1,"겨울",2,"겨울")</f>
        <v>여름</v>
      </c>
      <c r="BD588" t="str">
        <f t="shared" si="327"/>
        <v/>
      </c>
      <c r="BE588" s="6">
        <f>[1]ptemp!$F588</f>
        <v>16</v>
      </c>
      <c r="BF588">
        <f>[1]solar!$E588</f>
        <v>13</v>
      </c>
      <c r="BG588" t="str">
        <f t="shared" si="328"/>
        <v>0</v>
      </c>
      <c r="BH588" s="11"/>
      <c r="BI588">
        <f t="shared" si="329"/>
        <v>3</v>
      </c>
      <c r="BJ588">
        <f t="shared" si="330"/>
        <v>0</v>
      </c>
      <c r="BK588">
        <f t="shared" si="331"/>
        <v>2</v>
      </c>
      <c r="BL588">
        <f t="shared" si="332"/>
        <v>5</v>
      </c>
      <c r="BM588">
        <f t="shared" si="333"/>
        <v>18</v>
      </c>
      <c r="BN588" s="11">
        <v>36.4</v>
      </c>
      <c r="BO588">
        <f t="shared" si="334"/>
        <v>10</v>
      </c>
      <c r="CH588" t="s">
        <v>81</v>
      </c>
      <c r="CI588">
        <v>11</v>
      </c>
      <c r="CJ588">
        <v>21</v>
      </c>
    </row>
    <row r="589" spans="1:88" ht="15.6">
      <c r="A589" s="2">
        <v>20220811</v>
      </c>
      <c r="B589" s="2">
        <v>804</v>
      </c>
      <c r="C589" s="2">
        <v>752</v>
      </c>
      <c r="D589" s="2">
        <v>718</v>
      </c>
      <c r="E589" s="2">
        <v>697</v>
      </c>
      <c r="F589" s="2">
        <v>688</v>
      </c>
      <c r="G589" s="2">
        <v>696</v>
      </c>
      <c r="H589" s="2">
        <v>724</v>
      </c>
      <c r="I589" s="2">
        <v>763</v>
      </c>
      <c r="J589" s="2">
        <v>843</v>
      </c>
      <c r="K589" s="2">
        <v>960</v>
      </c>
      <c r="L589" s="2">
        <v>963</v>
      </c>
      <c r="M589" s="2">
        <v>966</v>
      </c>
      <c r="N589" s="2">
        <v>962</v>
      </c>
      <c r="O589" s="2">
        <v>1022</v>
      </c>
      <c r="P589" s="2">
        <v>1023</v>
      </c>
      <c r="Q589" s="2">
        <v>1029</v>
      </c>
      <c r="R589" s="2">
        <v>1087</v>
      </c>
      <c r="S589" s="2">
        <v>1108</v>
      </c>
      <c r="T589" s="2">
        <v>1100</v>
      </c>
      <c r="U589" s="2">
        <v>1110</v>
      </c>
      <c r="V589" s="2">
        <v>1085</v>
      </c>
      <c r="W589" s="2">
        <v>1024</v>
      </c>
      <c r="X589" s="2">
        <v>949</v>
      </c>
      <c r="Y589" s="2">
        <v>884</v>
      </c>
      <c r="AA589" s="4">
        <v>44784</v>
      </c>
      <c r="AB589">
        <f t="shared" si="302"/>
        <v>0.72432432432432436</v>
      </c>
      <c r="AC589">
        <f t="shared" si="303"/>
        <v>0.67747747747747744</v>
      </c>
      <c r="AD589">
        <f t="shared" si="304"/>
        <v>0.6468468468468469</v>
      </c>
      <c r="AE589">
        <f t="shared" si="305"/>
        <v>0.62792792792792795</v>
      </c>
      <c r="AF589">
        <f t="shared" si="306"/>
        <v>0.61981981981981982</v>
      </c>
      <c r="AG589">
        <f t="shared" si="307"/>
        <v>0.62702702702702706</v>
      </c>
      <c r="AH589">
        <f t="shared" si="308"/>
        <v>0.65225225225225225</v>
      </c>
      <c r="AI589">
        <f t="shared" si="309"/>
        <v>0.68738738738738736</v>
      </c>
      <c r="AJ589">
        <f t="shared" si="310"/>
        <v>0.75945945945945947</v>
      </c>
      <c r="AK589">
        <f t="shared" si="311"/>
        <v>0.86486486486486491</v>
      </c>
      <c r="AL589">
        <f t="shared" si="312"/>
        <v>0.86756756756756759</v>
      </c>
      <c r="AM589">
        <f t="shared" si="313"/>
        <v>0.87027027027027026</v>
      </c>
      <c r="AN589">
        <f t="shared" si="314"/>
        <v>0.8666666666666667</v>
      </c>
      <c r="AO589">
        <f t="shared" si="315"/>
        <v>0.92072072072072075</v>
      </c>
      <c r="AP589">
        <f t="shared" si="316"/>
        <v>0.92162162162162165</v>
      </c>
      <c r="AQ589">
        <f t="shared" si="317"/>
        <v>0.927027027027027</v>
      </c>
      <c r="AR589">
        <f t="shared" si="318"/>
        <v>0.97927927927927927</v>
      </c>
      <c r="AS589">
        <f t="shared" si="319"/>
        <v>0.99819819819819822</v>
      </c>
      <c r="AT589">
        <f t="shared" si="320"/>
        <v>0.99099099099099097</v>
      </c>
      <c r="AU589">
        <f t="shared" si="321"/>
        <v>1</v>
      </c>
      <c r="AV589">
        <f t="shared" si="322"/>
        <v>0.97747747747747749</v>
      </c>
      <c r="AW589">
        <f t="shared" si="323"/>
        <v>0.92252252252252254</v>
      </c>
      <c r="AX589">
        <f t="shared" si="324"/>
        <v>0.85495495495495499</v>
      </c>
      <c r="AY589">
        <f t="shared" si="325"/>
        <v>0.79639639639639637</v>
      </c>
      <c r="AZ589">
        <f t="shared" si="326"/>
        <v>0.61981981981981982</v>
      </c>
      <c r="BA589" s="9" t="s">
        <v>37</v>
      </c>
      <c r="BB589" t="str" cm="1">
        <f t="array" ref="BB589">_xlfn.SWITCH(MONTH($AA589),3,"봄",4,"봄",5,"봄",6,"여름",7,"여름",8,"여름",9,"가을",10,"가을",11,"가을",12,"겨울",1,"겨울",2,"겨울")</f>
        <v>여름</v>
      </c>
      <c r="BD589" t="str">
        <f t="shared" si="327"/>
        <v/>
      </c>
      <c r="BE589" s="6">
        <f>[1]ptemp!$F589</f>
        <v>16</v>
      </c>
      <c r="BF589">
        <f>[1]solar!$E589</f>
        <v>11</v>
      </c>
      <c r="BG589" t="str">
        <f t="shared" si="328"/>
        <v>0</v>
      </c>
      <c r="BH589" s="11"/>
      <c r="BI589">
        <f t="shared" si="329"/>
        <v>4</v>
      </c>
      <c r="BJ589">
        <f t="shared" si="330"/>
        <v>0</v>
      </c>
      <c r="BK589">
        <f t="shared" si="331"/>
        <v>2</v>
      </c>
      <c r="BL589">
        <f t="shared" si="332"/>
        <v>5</v>
      </c>
      <c r="BM589">
        <f t="shared" si="333"/>
        <v>20</v>
      </c>
      <c r="BN589" s="11">
        <v>35.700000000000003</v>
      </c>
      <c r="BO589">
        <f t="shared" si="334"/>
        <v>10</v>
      </c>
      <c r="CH589" t="s">
        <v>81</v>
      </c>
      <c r="CI589">
        <v>11</v>
      </c>
      <c r="CJ589">
        <v>21</v>
      </c>
    </row>
    <row r="590" spans="1:88" ht="15.6">
      <c r="A590" s="2">
        <v>20220812</v>
      </c>
      <c r="B590" s="2">
        <v>809</v>
      </c>
      <c r="C590" s="2">
        <v>758</v>
      </c>
      <c r="D590" s="2">
        <v>723</v>
      </c>
      <c r="E590" s="2">
        <v>700</v>
      </c>
      <c r="F590" s="2">
        <v>690</v>
      </c>
      <c r="G590" s="2">
        <v>700</v>
      </c>
      <c r="H590" s="2">
        <v>723</v>
      </c>
      <c r="I590" s="2">
        <v>790</v>
      </c>
      <c r="J590" s="2">
        <v>900</v>
      </c>
      <c r="K590" s="2">
        <v>964</v>
      </c>
      <c r="L590" s="2">
        <v>1043</v>
      </c>
      <c r="M590" s="2">
        <v>942</v>
      </c>
      <c r="N590" s="2">
        <v>894</v>
      </c>
      <c r="O590" s="2">
        <v>970</v>
      </c>
      <c r="P590" s="2">
        <v>965</v>
      </c>
      <c r="Q590" s="2">
        <v>966</v>
      </c>
      <c r="R590" s="2">
        <v>1042</v>
      </c>
      <c r="S590" s="2">
        <v>1087</v>
      </c>
      <c r="T590" s="2">
        <v>1097</v>
      </c>
      <c r="U590" s="2">
        <v>1087</v>
      </c>
      <c r="V590" s="2">
        <v>1059</v>
      </c>
      <c r="W590" s="2">
        <v>1000</v>
      </c>
      <c r="X590" s="2">
        <v>936</v>
      </c>
      <c r="Y590" s="2">
        <v>880</v>
      </c>
      <c r="AA590" s="4">
        <v>44785</v>
      </c>
      <c r="AB590">
        <f t="shared" si="302"/>
        <v>0.73746581586144033</v>
      </c>
      <c r="AC590">
        <f t="shared" si="303"/>
        <v>0.69097538742023701</v>
      </c>
      <c r="AD590">
        <f t="shared" si="304"/>
        <v>0.65907019143117596</v>
      </c>
      <c r="AE590">
        <f t="shared" si="305"/>
        <v>0.6381039197812215</v>
      </c>
      <c r="AF590">
        <f t="shared" si="306"/>
        <v>0.62898814949863269</v>
      </c>
      <c r="AG590">
        <f t="shared" si="307"/>
        <v>0.6381039197812215</v>
      </c>
      <c r="AH590">
        <f t="shared" si="308"/>
        <v>0.65907019143117596</v>
      </c>
      <c r="AI590">
        <f t="shared" si="309"/>
        <v>0.72014585232452144</v>
      </c>
      <c r="AJ590">
        <f t="shared" si="310"/>
        <v>0.82041932543299911</v>
      </c>
      <c r="AK590">
        <f t="shared" si="311"/>
        <v>0.87876025524156787</v>
      </c>
      <c r="AL590">
        <f t="shared" si="312"/>
        <v>0.95077484047402006</v>
      </c>
      <c r="AM590">
        <f t="shared" si="313"/>
        <v>0.85870556061987235</v>
      </c>
      <c r="AN590">
        <f t="shared" si="314"/>
        <v>0.81494986326344576</v>
      </c>
      <c r="AO590">
        <f t="shared" si="315"/>
        <v>0.88422971741112122</v>
      </c>
      <c r="AP590">
        <f t="shared" si="316"/>
        <v>0.87967183226982681</v>
      </c>
      <c r="AQ590">
        <f t="shared" si="317"/>
        <v>0.88058340929808565</v>
      </c>
      <c r="AR590">
        <f t="shared" si="318"/>
        <v>0.94986326344576122</v>
      </c>
      <c r="AS590">
        <f t="shared" si="319"/>
        <v>0.99088422971741108</v>
      </c>
      <c r="AT590">
        <f t="shared" si="320"/>
        <v>1</v>
      </c>
      <c r="AU590">
        <f t="shared" si="321"/>
        <v>0.99088422971741108</v>
      </c>
      <c r="AV590">
        <f t="shared" si="322"/>
        <v>0.96536007292616222</v>
      </c>
      <c r="AW590">
        <f t="shared" si="323"/>
        <v>0.91157702825888787</v>
      </c>
      <c r="AX590">
        <f t="shared" si="324"/>
        <v>0.853236098450319</v>
      </c>
      <c r="AY590">
        <f t="shared" si="325"/>
        <v>0.80218778486782139</v>
      </c>
      <c r="AZ590">
        <f t="shared" si="326"/>
        <v>0.62898814949863269</v>
      </c>
      <c r="BA590" s="6" t="s">
        <v>38</v>
      </c>
      <c r="BB590" t="str" cm="1">
        <f t="array" ref="BB590">_xlfn.SWITCH(MONTH($AA590),3,"봄",4,"봄",5,"봄",6,"여름",7,"여름",8,"여름",9,"가을",10,"가을",11,"가을",12,"겨울",1,"겨울",2,"겨울")</f>
        <v>여름</v>
      </c>
      <c r="BD590" t="str">
        <f t="shared" si="327"/>
        <v/>
      </c>
      <c r="BE590" s="6">
        <f>[1]ptemp!$F590</f>
        <v>15</v>
      </c>
      <c r="BF590">
        <f>[1]solar!$E590</f>
        <v>8</v>
      </c>
      <c r="BG590" t="str">
        <f t="shared" si="328"/>
        <v>1</v>
      </c>
      <c r="BH590" s="11">
        <v>4.2</v>
      </c>
      <c r="BI590">
        <f t="shared" si="329"/>
        <v>5</v>
      </c>
      <c r="BJ590">
        <f t="shared" si="330"/>
        <v>0</v>
      </c>
      <c r="BK590">
        <f t="shared" si="331"/>
        <v>2</v>
      </c>
      <c r="BL590">
        <f t="shared" si="332"/>
        <v>5</v>
      </c>
      <c r="BM590">
        <f t="shared" si="333"/>
        <v>19</v>
      </c>
      <c r="BN590" s="11">
        <v>34.799999999999997</v>
      </c>
      <c r="BO590">
        <f t="shared" si="334"/>
        <v>10</v>
      </c>
      <c r="CH590" t="s">
        <v>81</v>
      </c>
      <c r="CI590">
        <v>5</v>
      </c>
      <c r="CJ590">
        <v>20</v>
      </c>
    </row>
    <row r="591" spans="1:88" ht="15.6">
      <c r="A591" s="2">
        <v>20220813</v>
      </c>
      <c r="B591" s="2">
        <v>807</v>
      </c>
      <c r="C591" s="2">
        <v>752</v>
      </c>
      <c r="D591" s="2">
        <v>712</v>
      </c>
      <c r="E591" s="2">
        <v>686</v>
      </c>
      <c r="F591" s="2">
        <v>674</v>
      </c>
      <c r="G591" s="2">
        <v>680</v>
      </c>
      <c r="H591" s="2">
        <v>698</v>
      </c>
      <c r="I591" s="2">
        <v>709</v>
      </c>
      <c r="J591" s="2">
        <v>755</v>
      </c>
      <c r="K591" s="2">
        <v>799</v>
      </c>
      <c r="L591" s="2">
        <v>858</v>
      </c>
      <c r="M591" s="2">
        <v>876</v>
      </c>
      <c r="N591" s="2">
        <v>880</v>
      </c>
      <c r="O591" s="2">
        <v>907</v>
      </c>
      <c r="P591" s="2">
        <v>975</v>
      </c>
      <c r="Q591" s="2">
        <v>970</v>
      </c>
      <c r="R591" s="2">
        <v>988</v>
      </c>
      <c r="S591" s="2">
        <v>1031</v>
      </c>
      <c r="T591" s="2">
        <v>1056</v>
      </c>
      <c r="U591" s="2">
        <v>1066</v>
      </c>
      <c r="V591" s="2">
        <v>1044</v>
      </c>
      <c r="W591" s="2">
        <v>1000</v>
      </c>
      <c r="X591" s="2">
        <v>940</v>
      </c>
      <c r="Y591" s="2">
        <v>880</v>
      </c>
      <c r="AA591" s="4">
        <v>44786</v>
      </c>
      <c r="AB591">
        <f t="shared" si="302"/>
        <v>0.75703564727954975</v>
      </c>
      <c r="AC591">
        <f t="shared" si="303"/>
        <v>0.7054409005628518</v>
      </c>
      <c r="AD591">
        <f t="shared" si="304"/>
        <v>0.66791744840525324</v>
      </c>
      <c r="AE591">
        <f t="shared" si="305"/>
        <v>0.64352720450281431</v>
      </c>
      <c r="AF591">
        <f t="shared" si="306"/>
        <v>0.63227016885553466</v>
      </c>
      <c r="AG591">
        <f t="shared" si="307"/>
        <v>0.63789868667917449</v>
      </c>
      <c r="AH591">
        <f t="shared" si="308"/>
        <v>0.65478424015009384</v>
      </c>
      <c r="AI591">
        <f t="shared" si="309"/>
        <v>0.66510318949343339</v>
      </c>
      <c r="AJ591">
        <f t="shared" si="310"/>
        <v>0.70825515947467166</v>
      </c>
      <c r="AK591">
        <f t="shared" si="311"/>
        <v>0.74953095684803006</v>
      </c>
      <c r="AL591">
        <f t="shared" si="312"/>
        <v>0.80487804878048785</v>
      </c>
      <c r="AM591">
        <f t="shared" si="313"/>
        <v>0.8217636022514071</v>
      </c>
      <c r="AN591">
        <f t="shared" si="314"/>
        <v>0.82551594746716694</v>
      </c>
      <c r="AO591">
        <f t="shared" si="315"/>
        <v>0.85084427767354598</v>
      </c>
      <c r="AP591">
        <f t="shared" si="316"/>
        <v>0.91463414634146345</v>
      </c>
      <c r="AQ591">
        <f t="shared" si="317"/>
        <v>0.90994371482176362</v>
      </c>
      <c r="AR591">
        <f t="shared" si="318"/>
        <v>0.92682926829268297</v>
      </c>
      <c r="AS591">
        <f t="shared" si="319"/>
        <v>0.96716697936210128</v>
      </c>
      <c r="AT591">
        <f t="shared" si="320"/>
        <v>0.99061913696060033</v>
      </c>
      <c r="AU591">
        <f t="shared" si="321"/>
        <v>1</v>
      </c>
      <c r="AV591">
        <f t="shared" si="322"/>
        <v>0.9793621013133208</v>
      </c>
      <c r="AW591">
        <f t="shared" si="323"/>
        <v>0.93808630393996251</v>
      </c>
      <c r="AX591">
        <f t="shared" si="324"/>
        <v>0.88180112570356473</v>
      </c>
      <c r="AY591">
        <f t="shared" si="325"/>
        <v>0.82551594746716694</v>
      </c>
      <c r="AZ591">
        <f t="shared" si="326"/>
        <v>0.63227016885553466</v>
      </c>
      <c r="BA591" s="8" t="s">
        <v>39</v>
      </c>
      <c r="BB591" t="str" cm="1">
        <f t="array" ref="BB591">_xlfn.SWITCH(MONTH($AA591),3,"봄",4,"봄",5,"봄",6,"여름",7,"여름",8,"여름",9,"가을",10,"가을",11,"가을",12,"겨울",1,"겨울",2,"겨울")</f>
        <v>여름</v>
      </c>
      <c r="BD591" t="str">
        <f t="shared" si="327"/>
        <v>휴일</v>
      </c>
      <c r="BE591" s="6">
        <f>[1]ptemp!$F591</f>
        <v>15</v>
      </c>
      <c r="BF591">
        <f>[1]solar!$E591</f>
        <v>14</v>
      </c>
      <c r="BG591" t="str">
        <f t="shared" si="328"/>
        <v>0</v>
      </c>
      <c r="BH591" s="11"/>
      <c r="BI591">
        <f t="shared" si="329"/>
        <v>6</v>
      </c>
      <c r="BJ591">
        <f t="shared" si="330"/>
        <v>1</v>
      </c>
      <c r="BK591">
        <f t="shared" si="331"/>
        <v>2</v>
      </c>
      <c r="BL591">
        <f t="shared" si="332"/>
        <v>5</v>
      </c>
      <c r="BM591">
        <f t="shared" si="333"/>
        <v>20</v>
      </c>
      <c r="BN591" s="11">
        <v>35.4</v>
      </c>
      <c r="BO591">
        <f t="shared" si="334"/>
        <v>10</v>
      </c>
      <c r="CH591" t="s">
        <v>81</v>
      </c>
      <c r="CI591">
        <v>4</v>
      </c>
      <c r="CJ591">
        <v>20</v>
      </c>
    </row>
    <row r="592" spans="1:88" ht="15.6">
      <c r="A592" s="2">
        <v>20220814</v>
      </c>
      <c r="B592" s="2">
        <v>808</v>
      </c>
      <c r="C592" s="2">
        <v>754</v>
      </c>
      <c r="D592" s="2">
        <v>720</v>
      </c>
      <c r="E592" s="2">
        <v>692</v>
      </c>
      <c r="F592" s="2">
        <v>678</v>
      </c>
      <c r="G592" s="2">
        <v>680</v>
      </c>
      <c r="H592" s="2">
        <v>694</v>
      </c>
      <c r="I592" s="2">
        <v>715</v>
      </c>
      <c r="J592" s="2">
        <v>766</v>
      </c>
      <c r="K592" s="2">
        <v>762</v>
      </c>
      <c r="L592" s="2">
        <v>870</v>
      </c>
      <c r="M592" s="2">
        <v>892</v>
      </c>
      <c r="N592" s="2">
        <v>852</v>
      </c>
      <c r="O592" s="2">
        <v>893</v>
      </c>
      <c r="P592" s="2">
        <v>920</v>
      </c>
      <c r="Q592" s="2">
        <v>959</v>
      </c>
      <c r="R592" s="2">
        <v>980</v>
      </c>
      <c r="S592" s="2">
        <v>1024</v>
      </c>
      <c r="T592" s="2">
        <v>1046</v>
      </c>
      <c r="U592" s="2">
        <v>1051</v>
      </c>
      <c r="V592" s="2">
        <v>1032</v>
      </c>
      <c r="W592" s="2">
        <v>987</v>
      </c>
      <c r="X592" s="2">
        <v>926</v>
      </c>
      <c r="Y592" s="2">
        <v>866</v>
      </c>
      <c r="AA592" s="4">
        <v>44787</v>
      </c>
      <c r="AB592">
        <f t="shared" si="302"/>
        <v>0.76879162702188397</v>
      </c>
      <c r="AC592">
        <f t="shared" si="303"/>
        <v>0.7174119885823026</v>
      </c>
      <c r="AD592">
        <f t="shared" si="304"/>
        <v>0.68506184586108465</v>
      </c>
      <c r="AE592">
        <f t="shared" si="305"/>
        <v>0.65842055185537585</v>
      </c>
      <c r="AF592">
        <f t="shared" si="306"/>
        <v>0.64509990485252144</v>
      </c>
      <c r="AG592">
        <f t="shared" si="307"/>
        <v>0.64700285442435779</v>
      </c>
      <c r="AH592">
        <f t="shared" si="308"/>
        <v>0.66032350142721219</v>
      </c>
      <c r="AI592">
        <f t="shared" si="309"/>
        <v>0.68030447193149379</v>
      </c>
      <c r="AJ592">
        <f t="shared" si="310"/>
        <v>0.72882968601332065</v>
      </c>
      <c r="AK592">
        <f t="shared" si="311"/>
        <v>0.72502378686964797</v>
      </c>
      <c r="AL592">
        <f t="shared" si="312"/>
        <v>0.82778306374881061</v>
      </c>
      <c r="AM592">
        <f t="shared" si="313"/>
        <v>0.8487155090390105</v>
      </c>
      <c r="AN592">
        <f t="shared" si="314"/>
        <v>0.81065651760228352</v>
      </c>
      <c r="AO592">
        <f t="shared" si="315"/>
        <v>0.84966698382492867</v>
      </c>
      <c r="AP592">
        <f t="shared" si="316"/>
        <v>0.8753568030447193</v>
      </c>
      <c r="AQ592">
        <f t="shared" si="317"/>
        <v>0.9124643196955281</v>
      </c>
      <c r="AR592">
        <f t="shared" si="318"/>
        <v>0.93244529019980971</v>
      </c>
      <c r="AS592">
        <f t="shared" si="319"/>
        <v>0.97431018078020937</v>
      </c>
      <c r="AT592">
        <f t="shared" si="320"/>
        <v>0.99524262607040914</v>
      </c>
      <c r="AU592">
        <f t="shared" si="321"/>
        <v>1</v>
      </c>
      <c r="AV592">
        <f t="shared" si="322"/>
        <v>0.98192197906755474</v>
      </c>
      <c r="AW592">
        <f t="shared" si="323"/>
        <v>0.93910561370123691</v>
      </c>
      <c r="AX592">
        <f t="shared" si="324"/>
        <v>0.88106565176022833</v>
      </c>
      <c r="AY592">
        <f t="shared" si="325"/>
        <v>0.82397716460513792</v>
      </c>
      <c r="AZ592">
        <f t="shared" si="326"/>
        <v>0.64509990485252144</v>
      </c>
      <c r="BA592" s="9" t="s">
        <v>40</v>
      </c>
      <c r="BB592" t="str" cm="1">
        <f t="array" ref="BB592">_xlfn.SWITCH(MONTH($AA592),3,"봄",4,"봄",5,"봄",6,"여름",7,"여름",8,"여름",9,"가을",10,"가을",11,"가을",12,"겨울",1,"겨울",2,"겨울")</f>
        <v>여름</v>
      </c>
      <c r="BD592" t="str">
        <f t="shared" si="327"/>
        <v>휴일</v>
      </c>
      <c r="BE592" s="6">
        <f>[1]ptemp!$F592</f>
        <v>16</v>
      </c>
      <c r="BF592">
        <f>[1]solar!$E592</f>
        <v>14</v>
      </c>
      <c r="BG592" t="str">
        <f t="shared" si="328"/>
        <v>0</v>
      </c>
      <c r="BH592" s="11"/>
      <c r="BI592">
        <f t="shared" si="329"/>
        <v>7</v>
      </c>
      <c r="BJ592">
        <f t="shared" si="330"/>
        <v>2</v>
      </c>
      <c r="BK592">
        <f t="shared" si="331"/>
        <v>2</v>
      </c>
      <c r="BL592">
        <f t="shared" si="332"/>
        <v>5</v>
      </c>
      <c r="BM592">
        <f t="shared" si="333"/>
        <v>20</v>
      </c>
      <c r="BN592" s="11">
        <v>36.200000000000003</v>
      </c>
      <c r="BO592">
        <f t="shared" si="334"/>
        <v>10</v>
      </c>
      <c r="CH592" t="s">
        <v>81</v>
      </c>
      <c r="CI592">
        <v>12</v>
      </c>
      <c r="CJ592">
        <v>21</v>
      </c>
    </row>
    <row r="593" spans="1:88" ht="15.6">
      <c r="A593" s="2">
        <v>20220815</v>
      </c>
      <c r="B593" s="2">
        <v>797</v>
      </c>
      <c r="C593" s="2">
        <v>771</v>
      </c>
      <c r="D593" s="2">
        <v>756</v>
      </c>
      <c r="E593" s="2">
        <v>730</v>
      </c>
      <c r="F593" s="2">
        <v>719</v>
      </c>
      <c r="G593" s="2">
        <v>729</v>
      </c>
      <c r="H593" s="2">
        <v>740</v>
      </c>
      <c r="I593" s="2">
        <v>750</v>
      </c>
      <c r="J593" s="2">
        <v>787</v>
      </c>
      <c r="K593" s="2">
        <v>855</v>
      </c>
      <c r="L593" s="2">
        <v>905</v>
      </c>
      <c r="M593" s="2">
        <v>914</v>
      </c>
      <c r="N593" s="2">
        <v>961</v>
      </c>
      <c r="O593" s="2">
        <v>926</v>
      </c>
      <c r="P593" s="2">
        <v>990</v>
      </c>
      <c r="Q593" s="2">
        <v>1027</v>
      </c>
      <c r="R593" s="2">
        <v>1017</v>
      </c>
      <c r="S593" s="2">
        <v>1052</v>
      </c>
      <c r="T593" s="2">
        <v>1056</v>
      </c>
      <c r="U593" s="2">
        <v>1066</v>
      </c>
      <c r="V593" s="2">
        <v>1049</v>
      </c>
      <c r="W593" s="2">
        <v>1001</v>
      </c>
      <c r="X593" s="2">
        <v>938</v>
      </c>
      <c r="Y593" s="2">
        <v>876</v>
      </c>
      <c r="AA593" s="4">
        <v>44788</v>
      </c>
      <c r="AB593">
        <f t="shared" si="302"/>
        <v>0.74765478424015008</v>
      </c>
      <c r="AC593">
        <f t="shared" si="303"/>
        <v>0.72326454033771104</v>
      </c>
      <c r="AD593">
        <f t="shared" si="304"/>
        <v>0.70919324577861165</v>
      </c>
      <c r="AE593">
        <f t="shared" si="305"/>
        <v>0.6848030018761726</v>
      </c>
      <c r="AF593">
        <f t="shared" si="306"/>
        <v>0.67448405253283306</v>
      </c>
      <c r="AG593">
        <f t="shared" si="307"/>
        <v>0.68386491557223261</v>
      </c>
      <c r="AH593">
        <f t="shared" si="308"/>
        <v>0.69418386491557227</v>
      </c>
      <c r="AI593">
        <f t="shared" si="309"/>
        <v>0.70356472795497182</v>
      </c>
      <c r="AJ593">
        <f t="shared" si="310"/>
        <v>0.73827392120075042</v>
      </c>
      <c r="AK593">
        <f t="shared" si="311"/>
        <v>0.80206378986866789</v>
      </c>
      <c r="AL593">
        <f t="shared" si="312"/>
        <v>0.848968105065666</v>
      </c>
      <c r="AM593">
        <f t="shared" si="313"/>
        <v>0.85741088180112568</v>
      </c>
      <c r="AN593">
        <f t="shared" si="314"/>
        <v>0.90150093808630394</v>
      </c>
      <c r="AO593">
        <f t="shared" si="315"/>
        <v>0.86866791744840521</v>
      </c>
      <c r="AP593">
        <f t="shared" si="316"/>
        <v>0.92870544090056284</v>
      </c>
      <c r="AQ593">
        <f t="shared" si="317"/>
        <v>0.96341463414634143</v>
      </c>
      <c r="AR593">
        <f t="shared" si="318"/>
        <v>0.95403377110694187</v>
      </c>
      <c r="AS593">
        <f t="shared" si="319"/>
        <v>0.98686679174484049</v>
      </c>
      <c r="AT593">
        <f t="shared" si="320"/>
        <v>0.99061913696060033</v>
      </c>
      <c r="AU593">
        <f t="shared" si="321"/>
        <v>1</v>
      </c>
      <c r="AV593">
        <f t="shared" si="322"/>
        <v>0.98405253283302063</v>
      </c>
      <c r="AW593">
        <f t="shared" si="323"/>
        <v>0.93902439024390238</v>
      </c>
      <c r="AX593">
        <f t="shared" si="324"/>
        <v>0.87992495309568475</v>
      </c>
      <c r="AY593">
        <f t="shared" si="325"/>
        <v>0.8217636022514071</v>
      </c>
      <c r="AZ593">
        <f t="shared" si="326"/>
        <v>0.67448405253283306</v>
      </c>
      <c r="BA593" s="6" t="s">
        <v>34</v>
      </c>
      <c r="BB593" t="str" cm="1">
        <f t="array" ref="BB593">_xlfn.SWITCH(MONTH($AA593),3,"봄",4,"봄",5,"봄",6,"여름",7,"여름",8,"여름",9,"가을",10,"가을",11,"가을",12,"겨울",1,"겨울",2,"겨울")</f>
        <v>여름</v>
      </c>
      <c r="BC593" s="10" t="s">
        <v>46</v>
      </c>
      <c r="BD593" t="str">
        <f t="shared" si="327"/>
        <v>휴일</v>
      </c>
      <c r="BE593" s="6">
        <f>[1]ptemp!$F593</f>
        <v>16</v>
      </c>
      <c r="BF593">
        <f>[1]solar!$E593</f>
        <v>15</v>
      </c>
      <c r="BG593" t="str">
        <f t="shared" si="328"/>
        <v>0</v>
      </c>
      <c r="BH593" s="11"/>
      <c r="BI593">
        <f t="shared" si="329"/>
        <v>1</v>
      </c>
      <c r="BJ593">
        <f t="shared" si="330"/>
        <v>3</v>
      </c>
      <c r="BK593">
        <f t="shared" si="331"/>
        <v>2</v>
      </c>
      <c r="BL593">
        <f t="shared" si="332"/>
        <v>5</v>
      </c>
      <c r="BM593">
        <f t="shared" si="333"/>
        <v>20</v>
      </c>
      <c r="BN593" s="11">
        <v>35.700000000000003</v>
      </c>
      <c r="BO593">
        <f t="shared" si="334"/>
        <v>10</v>
      </c>
      <c r="CH593" t="s">
        <v>81</v>
      </c>
      <c r="CI593">
        <v>12</v>
      </c>
      <c r="CJ593">
        <v>21</v>
      </c>
    </row>
    <row r="594" spans="1:88" ht="15.6">
      <c r="A594" s="2">
        <v>20220816</v>
      </c>
      <c r="B594" s="2">
        <v>816</v>
      </c>
      <c r="C594" s="2">
        <v>797</v>
      </c>
      <c r="D594" s="2">
        <v>766</v>
      </c>
      <c r="E594" s="2">
        <v>756</v>
      </c>
      <c r="F594" s="2">
        <v>748</v>
      </c>
      <c r="G594" s="2">
        <v>759</v>
      </c>
      <c r="H594" s="2">
        <v>784</v>
      </c>
      <c r="I594" s="2">
        <v>826</v>
      </c>
      <c r="J594" s="2">
        <v>946</v>
      </c>
      <c r="K594" s="2">
        <v>998</v>
      </c>
      <c r="L594" s="2">
        <v>996</v>
      </c>
      <c r="M594" s="2">
        <v>980</v>
      </c>
      <c r="N594" s="2">
        <v>1023</v>
      </c>
      <c r="O594" s="2">
        <v>1051</v>
      </c>
      <c r="P594" s="2">
        <v>1037</v>
      </c>
      <c r="Q594" s="2">
        <v>1095</v>
      </c>
      <c r="R594" s="2">
        <v>1078</v>
      </c>
      <c r="S594" s="2">
        <v>1078</v>
      </c>
      <c r="T594" s="2">
        <v>1096</v>
      </c>
      <c r="U594" s="2">
        <v>1082</v>
      </c>
      <c r="V594" s="2">
        <v>1051</v>
      </c>
      <c r="W594" s="2">
        <v>981</v>
      </c>
      <c r="X594" s="2">
        <v>908</v>
      </c>
      <c r="Y594" s="2">
        <v>833</v>
      </c>
      <c r="AA594" s="4">
        <v>44789</v>
      </c>
      <c r="AB594">
        <f t="shared" si="302"/>
        <v>0.74452554744525545</v>
      </c>
      <c r="AC594">
        <f t="shared" si="303"/>
        <v>0.7271897810218978</v>
      </c>
      <c r="AD594">
        <f t="shared" si="304"/>
        <v>0.69890510948905105</v>
      </c>
      <c r="AE594">
        <f t="shared" si="305"/>
        <v>0.68978102189781021</v>
      </c>
      <c r="AF594">
        <f t="shared" si="306"/>
        <v>0.68248175182481752</v>
      </c>
      <c r="AG594">
        <f t="shared" si="307"/>
        <v>0.69251824817518248</v>
      </c>
      <c r="AH594">
        <f t="shared" si="308"/>
        <v>0.71532846715328469</v>
      </c>
      <c r="AI594">
        <f t="shared" si="309"/>
        <v>0.7536496350364964</v>
      </c>
      <c r="AJ594">
        <f t="shared" si="310"/>
        <v>0.86313868613138689</v>
      </c>
      <c r="AK594">
        <f t="shared" si="311"/>
        <v>0.91058394160583944</v>
      </c>
      <c r="AL594">
        <f t="shared" si="312"/>
        <v>0.90875912408759119</v>
      </c>
      <c r="AM594">
        <f t="shared" si="313"/>
        <v>0.8941605839416058</v>
      </c>
      <c r="AN594">
        <f t="shared" si="314"/>
        <v>0.93339416058394165</v>
      </c>
      <c r="AO594">
        <f t="shared" si="315"/>
        <v>0.95894160583941601</v>
      </c>
      <c r="AP594">
        <f t="shared" si="316"/>
        <v>0.94616788321167888</v>
      </c>
      <c r="AQ594">
        <f t="shared" si="317"/>
        <v>0.99908759124087587</v>
      </c>
      <c r="AR594">
        <f t="shared" si="318"/>
        <v>0.98357664233576647</v>
      </c>
      <c r="AS594">
        <f t="shared" si="319"/>
        <v>0.98357664233576647</v>
      </c>
      <c r="AT594">
        <f t="shared" si="320"/>
        <v>1</v>
      </c>
      <c r="AU594">
        <f t="shared" si="321"/>
        <v>0.98722627737226276</v>
      </c>
      <c r="AV594">
        <f t="shared" si="322"/>
        <v>0.95894160583941601</v>
      </c>
      <c r="AW594">
        <f t="shared" si="323"/>
        <v>0.89507299270072993</v>
      </c>
      <c r="AX594">
        <f t="shared" si="324"/>
        <v>0.82846715328467158</v>
      </c>
      <c r="AY594">
        <f t="shared" si="325"/>
        <v>0.76003649635036497</v>
      </c>
      <c r="AZ594">
        <f t="shared" si="326"/>
        <v>0.68248175182481752</v>
      </c>
      <c r="BA594" s="8" t="s">
        <v>35</v>
      </c>
      <c r="BB594" t="str" cm="1">
        <f t="array" ref="BB594">_xlfn.SWITCH(MONTH($AA594),3,"봄",4,"봄",5,"봄",6,"여름",7,"여름",8,"여름",9,"가을",10,"가을",11,"가을",12,"겨울",1,"겨울",2,"겨울")</f>
        <v>여름</v>
      </c>
      <c r="BD594" t="str">
        <f t="shared" si="327"/>
        <v/>
      </c>
      <c r="BE594" s="6">
        <f>[1]ptemp!$F594</f>
        <v>15</v>
      </c>
      <c r="BF594">
        <f>[1]solar!$E594</f>
        <v>11</v>
      </c>
      <c r="BG594" t="str">
        <f t="shared" si="328"/>
        <v>1</v>
      </c>
      <c r="BH594" s="11">
        <v>13.9</v>
      </c>
      <c r="BI594">
        <f t="shared" si="329"/>
        <v>2</v>
      </c>
      <c r="BJ594">
        <f t="shared" si="330"/>
        <v>0</v>
      </c>
      <c r="BK594">
        <f t="shared" si="331"/>
        <v>2</v>
      </c>
      <c r="BL594">
        <f t="shared" si="332"/>
        <v>5</v>
      </c>
      <c r="BM594">
        <f t="shared" si="333"/>
        <v>19</v>
      </c>
      <c r="BN594" s="11">
        <v>34.700000000000003</v>
      </c>
      <c r="BO594">
        <f t="shared" si="334"/>
        <v>10</v>
      </c>
      <c r="CH594" t="s">
        <v>81</v>
      </c>
      <c r="CI594">
        <v>10</v>
      </c>
      <c r="CJ594">
        <v>21</v>
      </c>
    </row>
    <row r="595" spans="1:88" ht="15.6">
      <c r="A595" s="2">
        <v>20220817</v>
      </c>
      <c r="B595" s="2">
        <v>802</v>
      </c>
      <c r="C595" s="2">
        <v>765</v>
      </c>
      <c r="D595" s="2">
        <v>745</v>
      </c>
      <c r="E595" s="2">
        <v>723</v>
      </c>
      <c r="F595" s="2">
        <v>718</v>
      </c>
      <c r="G595" s="2">
        <v>725</v>
      </c>
      <c r="H595" s="2">
        <v>760</v>
      </c>
      <c r="I595" s="2">
        <v>847</v>
      </c>
      <c r="J595" s="2">
        <v>945</v>
      </c>
      <c r="K595" s="2">
        <v>990</v>
      </c>
      <c r="L595" s="2">
        <v>986</v>
      </c>
      <c r="M595" s="2">
        <v>997</v>
      </c>
      <c r="N595" s="2">
        <v>974</v>
      </c>
      <c r="O595" s="2">
        <v>955</v>
      </c>
      <c r="P595" s="2">
        <v>921</v>
      </c>
      <c r="Q595" s="2">
        <v>923</v>
      </c>
      <c r="R595" s="2">
        <v>950</v>
      </c>
      <c r="S595" s="2">
        <v>968</v>
      </c>
      <c r="T595" s="2">
        <v>949</v>
      </c>
      <c r="U595" s="2">
        <v>963</v>
      </c>
      <c r="V595" s="2">
        <v>931</v>
      </c>
      <c r="W595" s="2">
        <v>876</v>
      </c>
      <c r="X595" s="2">
        <v>815</v>
      </c>
      <c r="Y595" s="2">
        <v>764</v>
      </c>
      <c r="AA595" s="4">
        <v>44790</v>
      </c>
      <c r="AB595">
        <f t="shared" si="302"/>
        <v>0.80441323971915746</v>
      </c>
      <c r="AC595">
        <f t="shared" si="303"/>
        <v>0.7673019057171514</v>
      </c>
      <c r="AD595">
        <f t="shared" si="304"/>
        <v>0.74724172517552656</v>
      </c>
      <c r="AE595">
        <f t="shared" si="305"/>
        <v>0.72517552657973927</v>
      </c>
      <c r="AF595">
        <f t="shared" si="306"/>
        <v>0.72016048144433298</v>
      </c>
      <c r="AG595">
        <f t="shared" si="307"/>
        <v>0.72718154463390172</v>
      </c>
      <c r="AH595">
        <f t="shared" si="308"/>
        <v>0.76228686058174522</v>
      </c>
      <c r="AI595">
        <f t="shared" si="309"/>
        <v>0.84954864593781343</v>
      </c>
      <c r="AJ595">
        <f t="shared" si="310"/>
        <v>0.94784353059177529</v>
      </c>
      <c r="AK595">
        <f t="shared" si="311"/>
        <v>0.99297893681043126</v>
      </c>
      <c r="AL595">
        <f t="shared" si="312"/>
        <v>0.98896690070210636</v>
      </c>
      <c r="AM595">
        <f t="shared" si="313"/>
        <v>1</v>
      </c>
      <c r="AN595">
        <f t="shared" si="314"/>
        <v>0.97693079237713143</v>
      </c>
      <c r="AO595">
        <f t="shared" si="315"/>
        <v>0.95787362086258776</v>
      </c>
      <c r="AP595">
        <f t="shared" si="316"/>
        <v>0.92377131394182543</v>
      </c>
      <c r="AQ595">
        <f t="shared" si="317"/>
        <v>0.925777331995988</v>
      </c>
      <c r="AR595">
        <f t="shared" si="318"/>
        <v>0.95285857572718158</v>
      </c>
      <c r="AS595">
        <f t="shared" si="319"/>
        <v>0.97091273821464397</v>
      </c>
      <c r="AT595">
        <f t="shared" si="320"/>
        <v>0.9518555667001003</v>
      </c>
      <c r="AU595">
        <f t="shared" si="321"/>
        <v>0.96589769307923767</v>
      </c>
      <c r="AV595">
        <f t="shared" si="322"/>
        <v>0.93380140421263791</v>
      </c>
      <c r="AW595">
        <f t="shared" si="323"/>
        <v>0.87863590772316946</v>
      </c>
      <c r="AX595">
        <f t="shared" si="324"/>
        <v>0.81745235707121366</v>
      </c>
      <c r="AY595">
        <f t="shared" si="325"/>
        <v>0.76629889669007023</v>
      </c>
      <c r="AZ595">
        <f t="shared" si="326"/>
        <v>0.72016048144433298</v>
      </c>
      <c r="BA595" s="9" t="s">
        <v>36</v>
      </c>
      <c r="BB595" t="str" cm="1">
        <f t="array" ref="BB595">_xlfn.SWITCH(MONTH($AA595),3,"봄",4,"봄",5,"봄",6,"여름",7,"여름",8,"여름",9,"가을",10,"가을",11,"가을",12,"겨울",1,"겨울",2,"겨울")</f>
        <v>여름</v>
      </c>
      <c r="BD595" t="str">
        <f t="shared" si="327"/>
        <v/>
      </c>
      <c r="BE595" s="6">
        <f>[1]ptemp!$F595</f>
        <v>15</v>
      </c>
      <c r="BF595">
        <f>[1]solar!$E595</f>
        <v>2</v>
      </c>
      <c r="BG595" t="str">
        <f t="shared" si="328"/>
        <v>1</v>
      </c>
      <c r="BH595" s="11">
        <v>94.3</v>
      </c>
      <c r="BI595">
        <f t="shared" si="329"/>
        <v>3</v>
      </c>
      <c r="BJ595">
        <f t="shared" si="330"/>
        <v>0</v>
      </c>
      <c r="BK595">
        <f t="shared" si="331"/>
        <v>2</v>
      </c>
      <c r="BL595">
        <f t="shared" si="332"/>
        <v>5</v>
      </c>
      <c r="BM595">
        <f t="shared" si="333"/>
        <v>12</v>
      </c>
      <c r="BN595" s="11">
        <v>31.5</v>
      </c>
      <c r="BO595">
        <f t="shared" si="334"/>
        <v>9</v>
      </c>
      <c r="CH595" t="s">
        <v>81</v>
      </c>
      <c r="CI595">
        <v>13</v>
      </c>
      <c r="CJ595">
        <v>21</v>
      </c>
    </row>
    <row r="596" spans="1:88" ht="15.6">
      <c r="A596" s="2">
        <v>20220818</v>
      </c>
      <c r="B596" s="2">
        <v>729</v>
      </c>
      <c r="C596" s="2">
        <v>704</v>
      </c>
      <c r="D596" s="2">
        <v>678</v>
      </c>
      <c r="E596" s="2">
        <v>659</v>
      </c>
      <c r="F596" s="2">
        <v>652</v>
      </c>
      <c r="G596" s="2">
        <v>665</v>
      </c>
      <c r="H596" s="2">
        <v>680</v>
      </c>
      <c r="I596" s="2">
        <v>695</v>
      </c>
      <c r="J596" s="2">
        <v>714</v>
      </c>
      <c r="K596" s="2">
        <v>753</v>
      </c>
      <c r="L596" s="2">
        <v>804</v>
      </c>
      <c r="M596" s="2">
        <v>869</v>
      </c>
      <c r="N596" s="2">
        <v>819</v>
      </c>
      <c r="O596" s="2">
        <v>851</v>
      </c>
      <c r="P596" s="2">
        <v>920</v>
      </c>
      <c r="Q596" s="2">
        <v>884</v>
      </c>
      <c r="R596" s="2">
        <v>927</v>
      </c>
      <c r="S596" s="2">
        <v>972</v>
      </c>
      <c r="T596" s="2">
        <v>985</v>
      </c>
      <c r="U596" s="2">
        <v>976</v>
      </c>
      <c r="V596" s="2">
        <v>948</v>
      </c>
      <c r="W596" s="2">
        <v>890</v>
      </c>
      <c r="X596" s="2">
        <v>833</v>
      </c>
      <c r="Y596" s="2">
        <v>788</v>
      </c>
      <c r="AA596" s="4">
        <v>44791</v>
      </c>
      <c r="AB596">
        <f t="shared" si="302"/>
        <v>0.74010152284263964</v>
      </c>
      <c r="AC596">
        <f t="shared" si="303"/>
        <v>0.71472081218274108</v>
      </c>
      <c r="AD596">
        <f t="shared" si="304"/>
        <v>0.68832487309644674</v>
      </c>
      <c r="AE596">
        <f t="shared" si="305"/>
        <v>0.66903553299492391</v>
      </c>
      <c r="AF596">
        <f t="shared" si="306"/>
        <v>0.66192893401015229</v>
      </c>
      <c r="AG596">
        <f t="shared" si="307"/>
        <v>0.67512690355329952</v>
      </c>
      <c r="AH596">
        <f t="shared" si="308"/>
        <v>0.69035532994923854</v>
      </c>
      <c r="AI596">
        <f t="shared" si="309"/>
        <v>0.70558375634517767</v>
      </c>
      <c r="AJ596">
        <f t="shared" si="310"/>
        <v>0.7248730964467005</v>
      </c>
      <c r="AK596">
        <f t="shared" si="311"/>
        <v>0.76446700507614218</v>
      </c>
      <c r="AL596">
        <f t="shared" si="312"/>
        <v>0.81624365482233507</v>
      </c>
      <c r="AM596">
        <f t="shared" si="313"/>
        <v>0.88223350253807109</v>
      </c>
      <c r="AN596">
        <f t="shared" si="314"/>
        <v>0.83147208121827409</v>
      </c>
      <c r="AO596">
        <f t="shared" si="315"/>
        <v>0.86395939086294415</v>
      </c>
      <c r="AP596">
        <f t="shared" si="316"/>
        <v>0.93401015228426398</v>
      </c>
      <c r="AQ596">
        <f t="shared" si="317"/>
        <v>0.89746192893401011</v>
      </c>
      <c r="AR596">
        <f t="shared" si="318"/>
        <v>0.94111675126903549</v>
      </c>
      <c r="AS596">
        <f t="shared" si="319"/>
        <v>0.98680203045685277</v>
      </c>
      <c r="AT596">
        <f t="shared" si="320"/>
        <v>1</v>
      </c>
      <c r="AU596">
        <f t="shared" si="321"/>
        <v>0.99086294416243659</v>
      </c>
      <c r="AV596">
        <f t="shared" si="322"/>
        <v>0.96243654822335023</v>
      </c>
      <c r="AW596">
        <f t="shared" si="323"/>
        <v>0.90355329949238583</v>
      </c>
      <c r="AX596">
        <f t="shared" si="324"/>
        <v>0.84568527918781722</v>
      </c>
      <c r="AY596">
        <f t="shared" si="325"/>
        <v>0.8</v>
      </c>
      <c r="AZ596">
        <f t="shared" si="326"/>
        <v>0.66192893401015229</v>
      </c>
      <c r="BA596" s="6" t="s">
        <v>37</v>
      </c>
      <c r="BB596" t="str" cm="1">
        <f t="array" ref="BB596">_xlfn.SWITCH(MONTH($AA596),3,"봄",4,"봄",5,"봄",6,"여름",7,"여름",8,"여름",9,"가을",10,"가을",11,"가을",12,"겨울",1,"겨울",2,"겨울")</f>
        <v>여름</v>
      </c>
      <c r="BD596" t="str">
        <f t="shared" si="327"/>
        <v/>
      </c>
      <c r="BE596" s="6">
        <f>[1]ptemp!$F596</f>
        <v>15</v>
      </c>
      <c r="BF596">
        <f>[1]solar!$E596</f>
        <v>15</v>
      </c>
      <c r="BG596" t="str">
        <f t="shared" si="328"/>
        <v>0</v>
      </c>
      <c r="BH596" s="11"/>
      <c r="BI596">
        <f t="shared" si="329"/>
        <v>4</v>
      </c>
      <c r="BJ596">
        <f t="shared" si="330"/>
        <v>0</v>
      </c>
      <c r="BK596">
        <f t="shared" si="331"/>
        <v>2</v>
      </c>
      <c r="BL596">
        <f t="shared" si="332"/>
        <v>5</v>
      </c>
      <c r="BM596">
        <f t="shared" si="333"/>
        <v>19</v>
      </c>
      <c r="BN596" s="11">
        <v>31.2</v>
      </c>
      <c r="BO596">
        <f t="shared" si="334"/>
        <v>9</v>
      </c>
      <c r="CH596" t="s">
        <v>81</v>
      </c>
      <c r="CI596">
        <v>11</v>
      </c>
      <c r="CJ596">
        <v>21</v>
      </c>
    </row>
    <row r="597" spans="1:88" ht="15.6">
      <c r="A597" s="2">
        <v>20220819</v>
      </c>
      <c r="B597" s="2">
        <v>723</v>
      </c>
      <c r="C597" s="2">
        <v>691</v>
      </c>
      <c r="D597" s="2">
        <v>693</v>
      </c>
      <c r="E597" s="2">
        <v>675</v>
      </c>
      <c r="F597" s="2">
        <v>671</v>
      </c>
      <c r="G597" s="2">
        <v>686</v>
      </c>
      <c r="H597" s="2">
        <v>719</v>
      </c>
      <c r="I597" s="2">
        <v>771</v>
      </c>
      <c r="J597" s="2">
        <v>831</v>
      </c>
      <c r="K597" s="2">
        <v>894</v>
      </c>
      <c r="L597" s="2">
        <v>943</v>
      </c>
      <c r="M597" s="2">
        <v>978</v>
      </c>
      <c r="N597" s="2">
        <v>970</v>
      </c>
      <c r="O597" s="2">
        <v>1015</v>
      </c>
      <c r="P597" s="2">
        <v>1032</v>
      </c>
      <c r="Q597" s="2">
        <v>1034</v>
      </c>
      <c r="R597" s="2">
        <v>1050</v>
      </c>
      <c r="S597" s="2">
        <v>1082</v>
      </c>
      <c r="T597" s="2">
        <v>1077</v>
      </c>
      <c r="U597" s="2">
        <v>1061</v>
      </c>
      <c r="V597" s="2">
        <v>1030</v>
      </c>
      <c r="W597" s="2">
        <v>977</v>
      </c>
      <c r="X597" s="2">
        <v>910</v>
      </c>
      <c r="Y597" s="2">
        <v>851</v>
      </c>
      <c r="AA597" s="4">
        <v>44792</v>
      </c>
      <c r="AB597">
        <f t="shared" si="302"/>
        <v>0.66820702402957488</v>
      </c>
      <c r="AC597">
        <f t="shared" si="303"/>
        <v>0.6386321626617375</v>
      </c>
      <c r="AD597">
        <f t="shared" si="304"/>
        <v>0.64048059149722736</v>
      </c>
      <c r="AE597">
        <f t="shared" si="305"/>
        <v>0.62384473197781887</v>
      </c>
      <c r="AF597">
        <f t="shared" si="306"/>
        <v>0.62014787430683915</v>
      </c>
      <c r="AG597">
        <f t="shared" si="307"/>
        <v>0.63401109057301297</v>
      </c>
      <c r="AH597">
        <f t="shared" si="308"/>
        <v>0.66451016635859517</v>
      </c>
      <c r="AI597">
        <f t="shared" si="309"/>
        <v>0.71256931608133089</v>
      </c>
      <c r="AJ597">
        <f t="shared" si="310"/>
        <v>0.76802218114602583</v>
      </c>
      <c r="AK597">
        <f t="shared" si="311"/>
        <v>0.82624768946395566</v>
      </c>
      <c r="AL597">
        <f t="shared" si="312"/>
        <v>0.8715341959334566</v>
      </c>
      <c r="AM597">
        <f t="shared" si="313"/>
        <v>0.90388170055452866</v>
      </c>
      <c r="AN597">
        <f t="shared" si="314"/>
        <v>0.89648798521256934</v>
      </c>
      <c r="AO597">
        <f t="shared" si="315"/>
        <v>0.93807763401109057</v>
      </c>
      <c r="AP597">
        <f t="shared" si="316"/>
        <v>0.95378927911275413</v>
      </c>
      <c r="AQ597">
        <f t="shared" si="317"/>
        <v>0.95563770794824399</v>
      </c>
      <c r="AR597">
        <f t="shared" si="318"/>
        <v>0.97042513863216262</v>
      </c>
      <c r="AS597">
        <f t="shared" si="319"/>
        <v>1</v>
      </c>
      <c r="AT597">
        <f t="shared" si="320"/>
        <v>0.99537892791127547</v>
      </c>
      <c r="AU597">
        <f t="shared" si="321"/>
        <v>0.98059149722735672</v>
      </c>
      <c r="AV597">
        <f t="shared" si="322"/>
        <v>0.95194085027726427</v>
      </c>
      <c r="AW597">
        <f t="shared" si="323"/>
        <v>0.90295748613678373</v>
      </c>
      <c r="AX597">
        <f t="shared" si="324"/>
        <v>0.84103512014787429</v>
      </c>
      <c r="AY597">
        <f t="shared" si="325"/>
        <v>0.78650646950092418</v>
      </c>
      <c r="AZ597">
        <f t="shared" si="326"/>
        <v>0.62014787430683915</v>
      </c>
      <c r="BA597" s="8" t="s">
        <v>38</v>
      </c>
      <c r="BB597" t="str" cm="1">
        <f t="array" ref="BB597">_xlfn.SWITCH(MONTH($AA597),3,"봄",4,"봄",5,"봄",6,"여름",7,"여름",8,"여름",9,"가을",10,"가을",11,"가을",12,"겨울",1,"겨울",2,"겨울")</f>
        <v>여름</v>
      </c>
      <c r="BD597" t="str">
        <f t="shared" si="327"/>
        <v/>
      </c>
      <c r="BE597" s="6">
        <f>[1]ptemp!$F597</f>
        <v>16</v>
      </c>
      <c r="BF597">
        <f>[1]solar!$E597</f>
        <v>15</v>
      </c>
      <c r="BG597" t="str">
        <f t="shared" si="328"/>
        <v>0</v>
      </c>
      <c r="BH597" s="11"/>
      <c r="BI597">
        <f t="shared" si="329"/>
        <v>5</v>
      </c>
      <c r="BJ597">
        <f t="shared" si="330"/>
        <v>0</v>
      </c>
      <c r="BK597">
        <f t="shared" si="331"/>
        <v>2</v>
      </c>
      <c r="BL597">
        <f t="shared" si="332"/>
        <v>5</v>
      </c>
      <c r="BM597">
        <f t="shared" si="333"/>
        <v>18</v>
      </c>
      <c r="BN597" s="11">
        <v>35.700000000000003</v>
      </c>
      <c r="BO597">
        <f t="shared" si="334"/>
        <v>10</v>
      </c>
      <c r="CH597" t="s">
        <v>81</v>
      </c>
      <c r="CI597">
        <v>10</v>
      </c>
      <c r="CJ597">
        <v>21</v>
      </c>
    </row>
    <row r="598" spans="1:88" ht="15.6">
      <c r="A598" s="2">
        <v>20220820</v>
      </c>
      <c r="B598" s="2">
        <v>782</v>
      </c>
      <c r="C598" s="2">
        <v>742</v>
      </c>
      <c r="D598" s="2">
        <v>737</v>
      </c>
      <c r="E598" s="2">
        <v>711</v>
      </c>
      <c r="F598" s="2">
        <v>702</v>
      </c>
      <c r="G598" s="2">
        <v>710</v>
      </c>
      <c r="H598" s="2">
        <v>720</v>
      </c>
      <c r="I598" s="2">
        <v>752</v>
      </c>
      <c r="J598" s="2">
        <v>826</v>
      </c>
      <c r="K598" s="2">
        <v>866</v>
      </c>
      <c r="L598" s="2">
        <v>905</v>
      </c>
      <c r="M598" s="2">
        <v>940</v>
      </c>
      <c r="N598" s="2">
        <v>941</v>
      </c>
      <c r="O598" s="2">
        <v>957</v>
      </c>
      <c r="P598" s="2">
        <v>906</v>
      </c>
      <c r="Q598" s="2">
        <v>900</v>
      </c>
      <c r="R598" s="2">
        <v>955</v>
      </c>
      <c r="S598" s="2">
        <v>965</v>
      </c>
      <c r="T598" s="2">
        <v>963</v>
      </c>
      <c r="U598" s="2">
        <v>981</v>
      </c>
      <c r="V598" s="2">
        <v>958</v>
      </c>
      <c r="W598" s="2">
        <v>907</v>
      </c>
      <c r="X598" s="2">
        <v>848</v>
      </c>
      <c r="Y598" s="2">
        <v>801</v>
      </c>
      <c r="AA598" s="4">
        <v>44793</v>
      </c>
      <c r="AB598">
        <f t="shared" si="302"/>
        <v>0.79714576962283379</v>
      </c>
      <c r="AC598">
        <f t="shared" si="303"/>
        <v>0.75637104994903159</v>
      </c>
      <c r="AD598">
        <f t="shared" si="304"/>
        <v>0.75127420998980632</v>
      </c>
      <c r="AE598">
        <f t="shared" si="305"/>
        <v>0.72477064220183485</v>
      </c>
      <c r="AF598">
        <f t="shared" si="306"/>
        <v>0.7155963302752294</v>
      </c>
      <c r="AG598">
        <f t="shared" si="307"/>
        <v>0.72375127420998986</v>
      </c>
      <c r="AH598">
        <f t="shared" si="308"/>
        <v>0.73394495412844041</v>
      </c>
      <c r="AI598">
        <f t="shared" si="309"/>
        <v>0.76656472986748214</v>
      </c>
      <c r="AJ598">
        <f t="shared" si="310"/>
        <v>0.84199796126401627</v>
      </c>
      <c r="AK598">
        <f t="shared" si="311"/>
        <v>0.88277268093781858</v>
      </c>
      <c r="AL598">
        <f t="shared" si="312"/>
        <v>0.92252803261977578</v>
      </c>
      <c r="AM598">
        <f t="shared" si="313"/>
        <v>0.95820591233435271</v>
      </c>
      <c r="AN598">
        <f t="shared" si="314"/>
        <v>0.9592252803261978</v>
      </c>
      <c r="AO598">
        <f t="shared" si="315"/>
        <v>0.97553516819571862</v>
      </c>
      <c r="AP598">
        <f t="shared" si="316"/>
        <v>0.92354740061162077</v>
      </c>
      <c r="AQ598">
        <f t="shared" si="317"/>
        <v>0.91743119266055051</v>
      </c>
      <c r="AR598">
        <f t="shared" si="318"/>
        <v>0.97349643221202853</v>
      </c>
      <c r="AS598">
        <f t="shared" si="319"/>
        <v>0.98369011213047908</v>
      </c>
      <c r="AT598">
        <f t="shared" si="320"/>
        <v>0.98165137614678899</v>
      </c>
      <c r="AU598">
        <f t="shared" si="321"/>
        <v>1</v>
      </c>
      <c r="AV598">
        <f t="shared" si="322"/>
        <v>0.97655453618756372</v>
      </c>
      <c r="AW598">
        <f t="shared" si="323"/>
        <v>0.92456676860346587</v>
      </c>
      <c r="AX598">
        <f t="shared" si="324"/>
        <v>0.86442405708460757</v>
      </c>
      <c r="AY598">
        <f t="shared" si="325"/>
        <v>0.8165137614678899</v>
      </c>
      <c r="AZ598">
        <f t="shared" si="326"/>
        <v>0.7155963302752294</v>
      </c>
      <c r="BA598" s="9" t="s">
        <v>39</v>
      </c>
      <c r="BB598" t="str" cm="1">
        <f t="array" ref="BB598">_xlfn.SWITCH(MONTH($AA598),3,"봄",4,"봄",5,"봄",6,"여름",7,"여름",8,"여름",9,"가을",10,"가을",11,"가을",12,"겨울",1,"겨울",2,"겨울")</f>
        <v>여름</v>
      </c>
      <c r="BD598" t="str">
        <f t="shared" si="327"/>
        <v>휴일</v>
      </c>
      <c r="BE598" s="6">
        <f>[1]ptemp!$F598</f>
        <v>15</v>
      </c>
      <c r="BF598">
        <f>[1]solar!$E598</f>
        <v>3</v>
      </c>
      <c r="BG598" t="str">
        <f t="shared" si="328"/>
        <v>0</v>
      </c>
      <c r="BH598" s="11"/>
      <c r="BI598">
        <f t="shared" si="329"/>
        <v>6</v>
      </c>
      <c r="BJ598">
        <f t="shared" si="330"/>
        <v>1</v>
      </c>
      <c r="BK598">
        <f t="shared" si="331"/>
        <v>2</v>
      </c>
      <c r="BL598">
        <f t="shared" si="332"/>
        <v>5</v>
      </c>
      <c r="BM598">
        <f t="shared" si="333"/>
        <v>20</v>
      </c>
      <c r="BN598" s="11">
        <v>34</v>
      </c>
      <c r="BO598">
        <f t="shared" si="334"/>
        <v>10</v>
      </c>
      <c r="CH598" t="s">
        <v>81</v>
      </c>
      <c r="CI598">
        <v>8</v>
      </c>
      <c r="CJ598">
        <v>20</v>
      </c>
    </row>
    <row r="599" spans="1:88" ht="15.6">
      <c r="A599" s="2">
        <v>20220821</v>
      </c>
      <c r="B599" s="2">
        <v>750</v>
      </c>
      <c r="C599" s="2">
        <v>732</v>
      </c>
      <c r="D599" s="2">
        <v>698</v>
      </c>
      <c r="E599" s="2">
        <v>682</v>
      </c>
      <c r="F599" s="2">
        <v>679</v>
      </c>
      <c r="G599" s="2">
        <v>686</v>
      </c>
      <c r="H599" s="2">
        <v>692</v>
      </c>
      <c r="I599" s="2">
        <v>681</v>
      </c>
      <c r="J599" s="2">
        <v>677</v>
      </c>
      <c r="K599" s="2">
        <v>692</v>
      </c>
      <c r="L599" s="2">
        <v>734</v>
      </c>
      <c r="M599" s="2">
        <v>762</v>
      </c>
      <c r="N599" s="2">
        <v>797</v>
      </c>
      <c r="O599" s="2">
        <v>827</v>
      </c>
      <c r="P599" s="2">
        <v>799</v>
      </c>
      <c r="Q599" s="2">
        <v>818</v>
      </c>
      <c r="R599" s="2">
        <v>858</v>
      </c>
      <c r="S599" s="2">
        <v>915</v>
      </c>
      <c r="T599" s="2">
        <v>943</v>
      </c>
      <c r="U599" s="2">
        <v>940</v>
      </c>
      <c r="V599" s="2">
        <v>919</v>
      </c>
      <c r="W599" s="2">
        <v>875</v>
      </c>
      <c r="X599" s="2">
        <v>816</v>
      </c>
      <c r="Y599" s="2">
        <v>765</v>
      </c>
      <c r="AA599" s="4">
        <v>44794</v>
      </c>
      <c r="AB599">
        <f t="shared" si="302"/>
        <v>0.79533404029692467</v>
      </c>
      <c r="AC599">
        <f t="shared" si="303"/>
        <v>0.77624602332979853</v>
      </c>
      <c r="AD599">
        <f t="shared" si="304"/>
        <v>0.74019088016967127</v>
      </c>
      <c r="AE599">
        <f t="shared" si="305"/>
        <v>0.72322375397667016</v>
      </c>
      <c r="AF599">
        <f t="shared" si="306"/>
        <v>0.72004241781548251</v>
      </c>
      <c r="AG599">
        <f t="shared" si="307"/>
        <v>0.72746553552492044</v>
      </c>
      <c r="AH599">
        <f t="shared" si="308"/>
        <v>0.73382820784729585</v>
      </c>
      <c r="AI599">
        <f t="shared" si="309"/>
        <v>0.72216330858960764</v>
      </c>
      <c r="AJ599">
        <f t="shared" si="310"/>
        <v>0.71792152704135737</v>
      </c>
      <c r="AK599">
        <f t="shared" si="311"/>
        <v>0.73382820784729585</v>
      </c>
      <c r="AL599">
        <f t="shared" si="312"/>
        <v>0.77836691410392367</v>
      </c>
      <c r="AM599">
        <f t="shared" si="313"/>
        <v>0.80805938494167551</v>
      </c>
      <c r="AN599">
        <f t="shared" si="314"/>
        <v>0.84517497348886528</v>
      </c>
      <c r="AO599">
        <f t="shared" si="315"/>
        <v>0.87698833510074237</v>
      </c>
      <c r="AP599">
        <f t="shared" si="316"/>
        <v>0.84729586426299042</v>
      </c>
      <c r="AQ599">
        <f t="shared" si="317"/>
        <v>0.86744432661717918</v>
      </c>
      <c r="AR599">
        <f t="shared" si="318"/>
        <v>0.90986214209968186</v>
      </c>
      <c r="AS599">
        <f t="shared" si="319"/>
        <v>0.97030752916224816</v>
      </c>
      <c r="AT599">
        <f t="shared" si="320"/>
        <v>1</v>
      </c>
      <c r="AU599">
        <f t="shared" si="321"/>
        <v>0.99681866383881235</v>
      </c>
      <c r="AV599">
        <f t="shared" si="322"/>
        <v>0.97454931071049844</v>
      </c>
      <c r="AW599">
        <f t="shared" si="323"/>
        <v>0.92788971367974549</v>
      </c>
      <c r="AX599">
        <f t="shared" si="324"/>
        <v>0.86532343584305405</v>
      </c>
      <c r="AY599">
        <f t="shared" si="325"/>
        <v>0.81124072110286316</v>
      </c>
      <c r="AZ599">
        <f t="shared" si="326"/>
        <v>0.71792152704135737</v>
      </c>
      <c r="BA599" s="6" t="s">
        <v>40</v>
      </c>
      <c r="BB599" t="str" cm="1">
        <f t="array" ref="BB599">_xlfn.SWITCH(MONTH($AA599),3,"봄",4,"봄",5,"봄",6,"여름",7,"여름",8,"여름",9,"가을",10,"가을",11,"가을",12,"겨울",1,"겨울",2,"겨울")</f>
        <v>여름</v>
      </c>
      <c r="BD599" t="str">
        <f t="shared" si="327"/>
        <v>휴일</v>
      </c>
      <c r="BE599" s="6">
        <f>[1]ptemp!$F599</f>
        <v>15</v>
      </c>
      <c r="BF599">
        <f>[1]solar!$E599</f>
        <v>14</v>
      </c>
      <c r="BG599" t="str">
        <f t="shared" si="328"/>
        <v>0</v>
      </c>
      <c r="BH599" s="11"/>
      <c r="BI599">
        <f t="shared" si="329"/>
        <v>7</v>
      </c>
      <c r="BJ599">
        <f t="shared" si="330"/>
        <v>2</v>
      </c>
      <c r="BK599">
        <f t="shared" si="331"/>
        <v>2</v>
      </c>
      <c r="BL599">
        <f t="shared" si="332"/>
        <v>9</v>
      </c>
      <c r="BM599">
        <f t="shared" si="333"/>
        <v>19</v>
      </c>
      <c r="BN599" s="11">
        <v>32.200000000000003</v>
      </c>
      <c r="BO599">
        <f t="shared" si="334"/>
        <v>9</v>
      </c>
      <c r="CH599" t="s">
        <v>81</v>
      </c>
      <c r="CI599">
        <v>10</v>
      </c>
      <c r="CJ599">
        <v>22</v>
      </c>
    </row>
    <row r="600" spans="1:88" ht="15.6">
      <c r="A600" s="2">
        <v>20220822</v>
      </c>
      <c r="B600" s="2">
        <v>727</v>
      </c>
      <c r="C600" s="2">
        <v>707</v>
      </c>
      <c r="D600" s="2">
        <v>686</v>
      </c>
      <c r="E600" s="2">
        <v>670</v>
      </c>
      <c r="F600" s="2">
        <v>666</v>
      </c>
      <c r="G600" s="2">
        <v>680</v>
      </c>
      <c r="H600" s="2">
        <v>707</v>
      </c>
      <c r="I600" s="2">
        <v>726</v>
      </c>
      <c r="J600" s="2">
        <v>812</v>
      </c>
      <c r="K600" s="2">
        <v>846</v>
      </c>
      <c r="L600" s="2">
        <v>835</v>
      </c>
      <c r="M600" s="2">
        <v>841</v>
      </c>
      <c r="N600" s="2">
        <v>861</v>
      </c>
      <c r="O600" s="2">
        <v>900</v>
      </c>
      <c r="P600" s="2">
        <v>920</v>
      </c>
      <c r="Q600" s="2">
        <v>942</v>
      </c>
      <c r="R600" s="2">
        <v>973</v>
      </c>
      <c r="S600" s="2">
        <v>1020</v>
      </c>
      <c r="T600" s="2">
        <v>1021</v>
      </c>
      <c r="U600" s="2">
        <v>1012</v>
      </c>
      <c r="V600" s="2">
        <v>973</v>
      </c>
      <c r="W600" s="2">
        <v>909</v>
      </c>
      <c r="X600" s="2">
        <v>840</v>
      </c>
      <c r="Y600" s="2">
        <v>791</v>
      </c>
      <c r="AA600" s="4">
        <v>44795</v>
      </c>
      <c r="AB600">
        <f t="shared" si="302"/>
        <v>0.71204701273261506</v>
      </c>
      <c r="AC600">
        <f t="shared" si="303"/>
        <v>0.69245837414299705</v>
      </c>
      <c r="AD600">
        <f t="shared" si="304"/>
        <v>0.67189030362389812</v>
      </c>
      <c r="AE600">
        <f t="shared" si="305"/>
        <v>0.65621939275220376</v>
      </c>
      <c r="AF600">
        <f t="shared" si="306"/>
        <v>0.65230166503428011</v>
      </c>
      <c r="AG600">
        <f t="shared" si="307"/>
        <v>0.66601371204701276</v>
      </c>
      <c r="AH600">
        <f t="shared" si="308"/>
        <v>0.69245837414299705</v>
      </c>
      <c r="AI600">
        <f t="shared" si="309"/>
        <v>0.71106758080313415</v>
      </c>
      <c r="AJ600">
        <f t="shared" si="310"/>
        <v>0.79529872673849167</v>
      </c>
      <c r="AK600">
        <f t="shared" si="311"/>
        <v>0.82859941234084233</v>
      </c>
      <c r="AL600">
        <f t="shared" si="312"/>
        <v>0.81782566111655242</v>
      </c>
      <c r="AM600">
        <f t="shared" si="313"/>
        <v>0.82370225269343778</v>
      </c>
      <c r="AN600">
        <f t="shared" si="314"/>
        <v>0.84329089128305579</v>
      </c>
      <c r="AO600">
        <f t="shared" si="315"/>
        <v>0.88148873653281101</v>
      </c>
      <c r="AP600">
        <f t="shared" si="316"/>
        <v>0.90107737512242903</v>
      </c>
      <c r="AQ600">
        <f t="shared" si="317"/>
        <v>0.92262487757100886</v>
      </c>
      <c r="AR600">
        <f t="shared" si="318"/>
        <v>0.95298726738491679</v>
      </c>
      <c r="AS600">
        <f t="shared" si="319"/>
        <v>0.99902056807051909</v>
      </c>
      <c r="AT600">
        <f t="shared" si="320"/>
        <v>1</v>
      </c>
      <c r="AU600">
        <f t="shared" si="321"/>
        <v>0.99118511263467191</v>
      </c>
      <c r="AV600">
        <f t="shared" si="322"/>
        <v>0.95298726738491679</v>
      </c>
      <c r="AW600">
        <f t="shared" si="323"/>
        <v>0.89030362389813911</v>
      </c>
      <c r="AX600">
        <f t="shared" si="324"/>
        <v>0.82272282076395686</v>
      </c>
      <c r="AY600">
        <f t="shared" si="325"/>
        <v>0.77473065621939274</v>
      </c>
      <c r="AZ600">
        <f t="shared" si="326"/>
        <v>0.65230166503428011</v>
      </c>
      <c r="BA600" s="8" t="s">
        <v>34</v>
      </c>
      <c r="BB600" t="str" cm="1">
        <f t="array" ref="BB600">_xlfn.SWITCH(MONTH($AA600),3,"봄",4,"봄",5,"봄",6,"여름",7,"여름",8,"여름",9,"가을",10,"가을",11,"가을",12,"겨울",1,"겨울",2,"겨울")</f>
        <v>여름</v>
      </c>
      <c r="BD600" t="str">
        <f t="shared" si="327"/>
        <v/>
      </c>
      <c r="BE600" s="6">
        <f>[1]ptemp!$F600</f>
        <v>15</v>
      </c>
      <c r="BF600">
        <f>[1]solar!$E600</f>
        <v>14</v>
      </c>
      <c r="BG600" t="str">
        <f t="shared" si="328"/>
        <v>0</v>
      </c>
      <c r="BH600" s="11"/>
      <c r="BI600">
        <f t="shared" si="329"/>
        <v>1</v>
      </c>
      <c r="BJ600">
        <f t="shared" si="330"/>
        <v>0</v>
      </c>
      <c r="BK600">
        <f t="shared" si="331"/>
        <v>2</v>
      </c>
      <c r="BL600">
        <f t="shared" si="332"/>
        <v>5</v>
      </c>
      <c r="BM600">
        <f t="shared" si="333"/>
        <v>19</v>
      </c>
      <c r="BN600" s="11">
        <v>32.9</v>
      </c>
      <c r="BO600">
        <f t="shared" si="334"/>
        <v>10</v>
      </c>
      <c r="CH600" t="s">
        <v>81</v>
      </c>
      <c r="CI600">
        <v>9</v>
      </c>
      <c r="CJ600">
        <v>22</v>
      </c>
    </row>
    <row r="601" spans="1:88" ht="15.6">
      <c r="A601" s="2">
        <v>20220823</v>
      </c>
      <c r="B601" s="2">
        <v>767</v>
      </c>
      <c r="C601" s="2">
        <v>726</v>
      </c>
      <c r="D601" s="2">
        <v>694</v>
      </c>
      <c r="E601" s="2">
        <v>675</v>
      </c>
      <c r="F601" s="2">
        <v>671</v>
      </c>
      <c r="G601" s="2">
        <v>683</v>
      </c>
      <c r="H601" s="2">
        <v>704</v>
      </c>
      <c r="I601" s="2">
        <v>742</v>
      </c>
      <c r="J601" s="2">
        <v>788</v>
      </c>
      <c r="K601" s="2">
        <v>860</v>
      </c>
      <c r="L601" s="2">
        <v>909</v>
      </c>
      <c r="M601" s="2">
        <v>950</v>
      </c>
      <c r="N601" s="2">
        <v>980</v>
      </c>
      <c r="O601" s="2">
        <v>1035</v>
      </c>
      <c r="P601" s="2">
        <v>1054</v>
      </c>
      <c r="Q601" s="2">
        <v>1048</v>
      </c>
      <c r="R601" s="2">
        <v>1064</v>
      </c>
      <c r="S601" s="2">
        <v>1079</v>
      </c>
      <c r="T601" s="2">
        <v>1094</v>
      </c>
      <c r="U601" s="2">
        <v>1099</v>
      </c>
      <c r="V601" s="2">
        <v>1062</v>
      </c>
      <c r="W601" s="2">
        <v>998</v>
      </c>
      <c r="X601" s="2">
        <v>925</v>
      </c>
      <c r="Y601" s="2">
        <v>860</v>
      </c>
      <c r="AA601" s="4">
        <v>44796</v>
      </c>
      <c r="AB601">
        <f t="shared" si="302"/>
        <v>0.69790718835304821</v>
      </c>
      <c r="AC601">
        <f t="shared" si="303"/>
        <v>0.66060054595086437</v>
      </c>
      <c r="AD601">
        <f t="shared" si="304"/>
        <v>0.63148316651501368</v>
      </c>
      <c r="AE601">
        <f t="shared" si="305"/>
        <v>0.61419472247497731</v>
      </c>
      <c r="AF601">
        <f t="shared" si="306"/>
        <v>0.61055505004549593</v>
      </c>
      <c r="AG601">
        <f t="shared" si="307"/>
        <v>0.62147406733393995</v>
      </c>
      <c r="AH601">
        <f t="shared" si="308"/>
        <v>0.64058234758871702</v>
      </c>
      <c r="AI601">
        <f t="shared" si="309"/>
        <v>0.67515923566878977</v>
      </c>
      <c r="AJ601">
        <f t="shared" si="310"/>
        <v>0.71701546860782528</v>
      </c>
      <c r="AK601">
        <f t="shared" si="311"/>
        <v>0.78252957233848952</v>
      </c>
      <c r="AL601">
        <f t="shared" si="312"/>
        <v>0.82711555959963601</v>
      </c>
      <c r="AM601">
        <f t="shared" si="313"/>
        <v>0.86442220200181985</v>
      </c>
      <c r="AN601">
        <f t="shared" si="314"/>
        <v>0.89171974522292996</v>
      </c>
      <c r="AO601">
        <f t="shared" si="315"/>
        <v>0.9417652411282984</v>
      </c>
      <c r="AP601">
        <f t="shared" si="316"/>
        <v>0.95905368516833489</v>
      </c>
      <c r="AQ601">
        <f t="shared" si="317"/>
        <v>0.95359417652411282</v>
      </c>
      <c r="AR601">
        <f t="shared" si="318"/>
        <v>0.96815286624203822</v>
      </c>
      <c r="AS601">
        <f t="shared" si="319"/>
        <v>0.98180163785259322</v>
      </c>
      <c r="AT601">
        <f t="shared" si="320"/>
        <v>0.99545040946314833</v>
      </c>
      <c r="AU601">
        <f t="shared" si="321"/>
        <v>1</v>
      </c>
      <c r="AV601">
        <f t="shared" si="322"/>
        <v>0.96633303002729753</v>
      </c>
      <c r="AW601">
        <f t="shared" si="323"/>
        <v>0.90809827115559605</v>
      </c>
      <c r="AX601">
        <f t="shared" si="324"/>
        <v>0.84167424931756141</v>
      </c>
      <c r="AY601">
        <f t="shared" si="325"/>
        <v>0.78252957233848952</v>
      </c>
      <c r="AZ601">
        <f t="shared" si="326"/>
        <v>0.61055505004549593</v>
      </c>
      <c r="BA601" s="9" t="s">
        <v>35</v>
      </c>
      <c r="BB601" t="str" cm="1">
        <f t="array" ref="BB601">_xlfn.SWITCH(MONTH($AA601),3,"봄",4,"봄",5,"봄",6,"여름",7,"여름",8,"여름",9,"가을",10,"가을",11,"가을",12,"겨울",1,"겨울",2,"겨울")</f>
        <v>여름</v>
      </c>
      <c r="BD601" t="str">
        <f t="shared" si="327"/>
        <v/>
      </c>
      <c r="BE601" s="6">
        <f>[1]ptemp!$F601</f>
        <v>15</v>
      </c>
      <c r="BF601">
        <f>[1]solar!$E601</f>
        <v>13</v>
      </c>
      <c r="BG601" t="str">
        <f t="shared" si="328"/>
        <v>0</v>
      </c>
      <c r="BH601" s="11"/>
      <c r="BI601">
        <f t="shared" si="329"/>
        <v>2</v>
      </c>
      <c r="BJ601">
        <f t="shared" si="330"/>
        <v>0</v>
      </c>
      <c r="BK601">
        <f t="shared" si="331"/>
        <v>2</v>
      </c>
      <c r="BL601">
        <f t="shared" si="332"/>
        <v>5</v>
      </c>
      <c r="BM601">
        <f t="shared" si="333"/>
        <v>20</v>
      </c>
      <c r="BN601" s="11">
        <v>34.799999999999997</v>
      </c>
      <c r="BO601">
        <f t="shared" si="334"/>
        <v>10</v>
      </c>
      <c r="CH601" t="s">
        <v>81</v>
      </c>
      <c r="CI601">
        <v>9</v>
      </c>
      <c r="CJ601">
        <v>21</v>
      </c>
    </row>
    <row r="602" spans="1:88" ht="15.6">
      <c r="A602" s="2">
        <v>20220824</v>
      </c>
      <c r="B602" s="2">
        <v>787</v>
      </c>
      <c r="C602" s="2">
        <v>733</v>
      </c>
      <c r="D602" s="2">
        <v>695</v>
      </c>
      <c r="E602" s="2">
        <v>668</v>
      </c>
      <c r="F602" s="2">
        <v>657</v>
      </c>
      <c r="G602" s="2">
        <v>665</v>
      </c>
      <c r="H602" s="2">
        <v>696</v>
      </c>
      <c r="I602" s="2">
        <v>760</v>
      </c>
      <c r="J602" s="2">
        <v>791</v>
      </c>
      <c r="K602" s="2">
        <v>825</v>
      </c>
      <c r="L602" s="2">
        <v>860</v>
      </c>
      <c r="M602" s="2">
        <v>889</v>
      </c>
      <c r="N602" s="2">
        <v>810</v>
      </c>
      <c r="O602" s="2">
        <v>904</v>
      </c>
      <c r="P602" s="2">
        <v>857</v>
      </c>
      <c r="Q602" s="2">
        <v>883</v>
      </c>
      <c r="R602" s="2">
        <v>955</v>
      </c>
      <c r="S602" s="2">
        <v>1002</v>
      </c>
      <c r="T602" s="2">
        <v>955</v>
      </c>
      <c r="U602" s="2">
        <v>943</v>
      </c>
      <c r="V602" s="2">
        <v>910</v>
      </c>
      <c r="W602" s="2">
        <v>855</v>
      </c>
      <c r="X602" s="2">
        <v>795</v>
      </c>
      <c r="Y602" s="2">
        <v>749</v>
      </c>
      <c r="AA602" s="4">
        <v>44797</v>
      </c>
      <c r="AB602">
        <f t="shared" si="302"/>
        <v>0.78542914171656686</v>
      </c>
      <c r="AC602">
        <f t="shared" si="303"/>
        <v>0.7315369261477046</v>
      </c>
      <c r="AD602">
        <f t="shared" si="304"/>
        <v>0.69361277445109781</v>
      </c>
      <c r="AE602">
        <f t="shared" si="305"/>
        <v>0.66666666666666663</v>
      </c>
      <c r="AF602">
        <f t="shared" si="306"/>
        <v>0.65568862275449102</v>
      </c>
      <c r="AG602">
        <f t="shared" si="307"/>
        <v>0.66367265469061876</v>
      </c>
      <c r="AH602">
        <f t="shared" si="308"/>
        <v>0.69461077844311381</v>
      </c>
      <c r="AI602">
        <f t="shared" si="309"/>
        <v>0.75848303393213568</v>
      </c>
      <c r="AJ602">
        <f t="shared" si="310"/>
        <v>0.78942115768463073</v>
      </c>
      <c r="AK602">
        <f t="shared" si="311"/>
        <v>0.82335329341317365</v>
      </c>
      <c r="AL602">
        <f t="shared" si="312"/>
        <v>0.85828343313373257</v>
      </c>
      <c r="AM602">
        <f t="shared" si="313"/>
        <v>0.88722554890219563</v>
      </c>
      <c r="AN602">
        <f t="shared" si="314"/>
        <v>0.80838323353293418</v>
      </c>
      <c r="AO602">
        <f t="shared" si="315"/>
        <v>0.9021956087824351</v>
      </c>
      <c r="AP602">
        <f t="shared" si="316"/>
        <v>0.85528942115768458</v>
      </c>
      <c r="AQ602">
        <f t="shared" si="317"/>
        <v>0.88123752495009977</v>
      </c>
      <c r="AR602">
        <f t="shared" si="318"/>
        <v>0.95309381237524948</v>
      </c>
      <c r="AS602">
        <f t="shared" si="319"/>
        <v>1</v>
      </c>
      <c r="AT602">
        <f t="shared" si="320"/>
        <v>0.95309381237524948</v>
      </c>
      <c r="AU602">
        <f t="shared" si="321"/>
        <v>0.94111776447105788</v>
      </c>
      <c r="AV602">
        <f t="shared" si="322"/>
        <v>0.90818363273453095</v>
      </c>
      <c r="AW602">
        <f t="shared" si="323"/>
        <v>0.8532934131736527</v>
      </c>
      <c r="AX602">
        <f t="shared" si="324"/>
        <v>0.79341317365269459</v>
      </c>
      <c r="AY602">
        <f t="shared" si="325"/>
        <v>0.74750499001996007</v>
      </c>
      <c r="AZ602">
        <f t="shared" si="326"/>
        <v>0.65568862275449102</v>
      </c>
      <c r="BA602" s="6" t="s">
        <v>36</v>
      </c>
      <c r="BB602" t="str" cm="1">
        <f t="array" ref="BB602">_xlfn.SWITCH(MONTH($AA602),3,"봄",4,"봄",5,"봄",6,"여름",7,"여름",8,"여름",9,"가을",10,"가을",11,"가을",12,"겨울",1,"겨울",2,"겨울")</f>
        <v>여름</v>
      </c>
      <c r="BD602" t="str">
        <f t="shared" si="327"/>
        <v/>
      </c>
      <c r="BE602" s="6">
        <f>[1]ptemp!$F602</f>
        <v>15</v>
      </c>
      <c r="BF602">
        <f>[1]solar!$E602</f>
        <v>12</v>
      </c>
      <c r="BG602" t="str">
        <f t="shared" si="328"/>
        <v>0</v>
      </c>
      <c r="BH602" s="11"/>
      <c r="BI602">
        <f t="shared" si="329"/>
        <v>3</v>
      </c>
      <c r="BJ602">
        <f t="shared" si="330"/>
        <v>0</v>
      </c>
      <c r="BK602">
        <f t="shared" si="331"/>
        <v>2</v>
      </c>
      <c r="BL602">
        <f t="shared" si="332"/>
        <v>5</v>
      </c>
      <c r="BM602">
        <f t="shared" si="333"/>
        <v>18</v>
      </c>
      <c r="BN602" s="11">
        <v>32.5</v>
      </c>
      <c r="BO602">
        <f t="shared" si="334"/>
        <v>9</v>
      </c>
      <c r="CH602" t="s">
        <v>81</v>
      </c>
      <c r="CI602">
        <v>11</v>
      </c>
      <c r="CJ602">
        <v>21</v>
      </c>
    </row>
    <row r="603" spans="1:88" ht="15.6">
      <c r="A603" s="2">
        <v>20220825</v>
      </c>
      <c r="B603" s="2">
        <v>721</v>
      </c>
      <c r="C603" s="2">
        <v>701</v>
      </c>
      <c r="D603" s="2">
        <v>670</v>
      </c>
      <c r="E603" s="2">
        <v>654</v>
      </c>
      <c r="F603" s="2">
        <v>648</v>
      </c>
      <c r="G603" s="2">
        <v>662</v>
      </c>
      <c r="H603" s="2">
        <v>684</v>
      </c>
      <c r="I603" s="2">
        <v>697</v>
      </c>
      <c r="J603" s="2">
        <v>739</v>
      </c>
      <c r="K603" s="2">
        <v>789</v>
      </c>
      <c r="L603" s="2">
        <v>782</v>
      </c>
      <c r="M603" s="2">
        <v>787</v>
      </c>
      <c r="N603" s="2">
        <v>804</v>
      </c>
      <c r="O603" s="2">
        <v>847</v>
      </c>
      <c r="P603" s="2">
        <v>872</v>
      </c>
      <c r="Q603" s="2">
        <v>905</v>
      </c>
      <c r="R603" s="2">
        <v>954</v>
      </c>
      <c r="S603" s="2">
        <v>979</v>
      </c>
      <c r="T603" s="2">
        <v>959</v>
      </c>
      <c r="U603" s="2">
        <v>928</v>
      </c>
      <c r="V603" s="2">
        <v>897</v>
      </c>
      <c r="W603" s="2">
        <v>845</v>
      </c>
      <c r="X603" s="2">
        <v>786</v>
      </c>
      <c r="Y603" s="2">
        <v>734</v>
      </c>
      <c r="AA603" s="4">
        <v>44798</v>
      </c>
      <c r="AB603">
        <f t="shared" si="302"/>
        <v>0.73646578140960162</v>
      </c>
      <c r="AC603">
        <f t="shared" si="303"/>
        <v>0.71603677221654749</v>
      </c>
      <c r="AD603">
        <f t="shared" si="304"/>
        <v>0.68437180796731356</v>
      </c>
      <c r="AE603">
        <f t="shared" si="305"/>
        <v>0.66802860061287028</v>
      </c>
      <c r="AF603">
        <f t="shared" si="306"/>
        <v>0.66189989785495407</v>
      </c>
      <c r="AG603">
        <f t="shared" si="307"/>
        <v>0.67620020429009198</v>
      </c>
      <c r="AH603">
        <f t="shared" si="308"/>
        <v>0.69867211440245147</v>
      </c>
      <c r="AI603">
        <f t="shared" si="309"/>
        <v>0.71195097037793664</v>
      </c>
      <c r="AJ603">
        <f t="shared" si="310"/>
        <v>0.75485188968335037</v>
      </c>
      <c r="AK603">
        <f t="shared" si="311"/>
        <v>0.80592441266598569</v>
      </c>
      <c r="AL603">
        <f t="shared" si="312"/>
        <v>0.79877425944841673</v>
      </c>
      <c r="AM603">
        <f t="shared" si="313"/>
        <v>0.80388151174668032</v>
      </c>
      <c r="AN603">
        <f t="shared" si="314"/>
        <v>0.82124616956077634</v>
      </c>
      <c r="AO603">
        <f t="shared" si="315"/>
        <v>0.8651685393258427</v>
      </c>
      <c r="AP603">
        <f t="shared" si="316"/>
        <v>0.89070480081716041</v>
      </c>
      <c r="AQ603">
        <f t="shared" si="317"/>
        <v>0.92441266598569971</v>
      </c>
      <c r="AR603">
        <f t="shared" si="318"/>
        <v>0.97446373850868229</v>
      </c>
      <c r="AS603">
        <f t="shared" si="319"/>
        <v>1</v>
      </c>
      <c r="AT603">
        <f t="shared" si="320"/>
        <v>0.97957099080694587</v>
      </c>
      <c r="AU603">
        <f t="shared" si="321"/>
        <v>0.94790602655771194</v>
      </c>
      <c r="AV603">
        <f t="shared" si="322"/>
        <v>0.91624106230847802</v>
      </c>
      <c r="AW603">
        <f t="shared" si="323"/>
        <v>0.86312563840653733</v>
      </c>
      <c r="AX603">
        <f t="shared" si="324"/>
        <v>0.80286006128702758</v>
      </c>
      <c r="AY603">
        <f t="shared" si="325"/>
        <v>0.74974463738508679</v>
      </c>
      <c r="AZ603">
        <f t="shared" si="326"/>
        <v>0.66189989785495407</v>
      </c>
      <c r="BA603" s="8" t="s">
        <v>37</v>
      </c>
      <c r="BB603" t="str" cm="1">
        <f t="array" ref="BB603">_xlfn.SWITCH(MONTH($AA603),3,"봄",4,"봄",5,"봄",6,"여름",7,"여름",8,"여름",9,"가을",10,"가을",11,"가을",12,"겨울",1,"겨울",2,"겨울")</f>
        <v>여름</v>
      </c>
      <c r="BD603" t="str">
        <f t="shared" si="327"/>
        <v/>
      </c>
      <c r="BE603" s="6">
        <f>[1]ptemp!$F603</f>
        <v>15</v>
      </c>
      <c r="BF603">
        <f>[1]solar!$E603</f>
        <v>15</v>
      </c>
      <c r="BG603" t="str">
        <f t="shared" si="328"/>
        <v>0</v>
      </c>
      <c r="BH603" s="11"/>
      <c r="BI603">
        <f t="shared" si="329"/>
        <v>4</v>
      </c>
      <c r="BJ603">
        <f t="shared" si="330"/>
        <v>0</v>
      </c>
      <c r="BK603">
        <f t="shared" si="331"/>
        <v>2</v>
      </c>
      <c r="BL603">
        <f t="shared" si="332"/>
        <v>5</v>
      </c>
      <c r="BM603">
        <f t="shared" si="333"/>
        <v>18</v>
      </c>
      <c r="BN603" s="11">
        <v>31.1</v>
      </c>
      <c r="BO603">
        <f t="shared" si="334"/>
        <v>9</v>
      </c>
      <c r="CH603" t="s">
        <v>81</v>
      </c>
      <c r="CI603">
        <v>9</v>
      </c>
      <c r="CJ603">
        <v>21</v>
      </c>
    </row>
    <row r="604" spans="1:88" ht="15.6">
      <c r="A604" s="2">
        <v>20220826</v>
      </c>
      <c r="B604" s="2">
        <v>711</v>
      </c>
      <c r="C604" s="2">
        <v>695</v>
      </c>
      <c r="D604" s="2">
        <v>669</v>
      </c>
      <c r="E604" s="2">
        <v>652</v>
      </c>
      <c r="F604" s="2">
        <v>650</v>
      </c>
      <c r="G604" s="2">
        <v>665</v>
      </c>
      <c r="H604" s="2">
        <v>698</v>
      </c>
      <c r="I604" s="2">
        <v>755</v>
      </c>
      <c r="J604" s="2">
        <v>844</v>
      </c>
      <c r="K604" s="2">
        <v>845</v>
      </c>
      <c r="L604" s="2">
        <v>844</v>
      </c>
      <c r="M604" s="2">
        <v>800</v>
      </c>
      <c r="N604" s="2">
        <v>793</v>
      </c>
      <c r="O604" s="2">
        <v>841</v>
      </c>
      <c r="P604" s="2">
        <v>850</v>
      </c>
      <c r="Q604" s="2">
        <v>769</v>
      </c>
      <c r="R604" s="2">
        <v>827</v>
      </c>
      <c r="S604" s="2">
        <v>924</v>
      </c>
      <c r="T604" s="2">
        <v>928</v>
      </c>
      <c r="U604" s="2">
        <v>918</v>
      </c>
      <c r="V604" s="2">
        <v>890</v>
      </c>
      <c r="W604" s="2">
        <v>844</v>
      </c>
      <c r="X604" s="2">
        <v>798</v>
      </c>
      <c r="Y604" s="2">
        <v>762</v>
      </c>
      <c r="AA604" s="4">
        <v>44799</v>
      </c>
      <c r="AB604">
        <f t="shared" si="302"/>
        <v>0.76616379310344829</v>
      </c>
      <c r="AC604">
        <f t="shared" si="303"/>
        <v>0.74892241379310343</v>
      </c>
      <c r="AD604">
        <f t="shared" si="304"/>
        <v>0.72090517241379315</v>
      </c>
      <c r="AE604">
        <f t="shared" si="305"/>
        <v>0.70258620689655171</v>
      </c>
      <c r="AF604">
        <f t="shared" si="306"/>
        <v>0.70043103448275867</v>
      </c>
      <c r="AG604">
        <f t="shared" si="307"/>
        <v>0.71659482758620685</v>
      </c>
      <c r="AH604">
        <f t="shared" si="308"/>
        <v>0.75215517241379315</v>
      </c>
      <c r="AI604">
        <f t="shared" si="309"/>
        <v>0.81357758620689657</v>
      </c>
      <c r="AJ604">
        <f t="shared" si="310"/>
        <v>0.90948275862068961</v>
      </c>
      <c r="AK604">
        <f t="shared" si="311"/>
        <v>0.91056034482758619</v>
      </c>
      <c r="AL604">
        <f t="shared" si="312"/>
        <v>0.90948275862068961</v>
      </c>
      <c r="AM604">
        <f t="shared" si="313"/>
        <v>0.86206896551724133</v>
      </c>
      <c r="AN604">
        <f t="shared" si="314"/>
        <v>0.85452586206896552</v>
      </c>
      <c r="AO604">
        <f t="shared" si="315"/>
        <v>0.90625</v>
      </c>
      <c r="AP604">
        <f t="shared" si="316"/>
        <v>0.91594827586206895</v>
      </c>
      <c r="AQ604">
        <f t="shared" si="317"/>
        <v>0.82866379310344829</v>
      </c>
      <c r="AR604">
        <f t="shared" si="318"/>
        <v>0.89116379310344829</v>
      </c>
      <c r="AS604">
        <f t="shared" si="319"/>
        <v>0.99568965517241381</v>
      </c>
      <c r="AT604">
        <f t="shared" si="320"/>
        <v>1</v>
      </c>
      <c r="AU604">
        <f t="shared" si="321"/>
        <v>0.98922413793103448</v>
      </c>
      <c r="AV604">
        <f t="shared" si="322"/>
        <v>0.95905172413793105</v>
      </c>
      <c r="AW604">
        <f t="shared" si="323"/>
        <v>0.90948275862068961</v>
      </c>
      <c r="AX604">
        <f t="shared" si="324"/>
        <v>0.85991379310344829</v>
      </c>
      <c r="AY604">
        <f t="shared" si="325"/>
        <v>0.82112068965517238</v>
      </c>
      <c r="AZ604">
        <f t="shared" si="326"/>
        <v>0.70043103448275867</v>
      </c>
      <c r="BA604" s="9" t="s">
        <v>38</v>
      </c>
      <c r="BB604" t="str" cm="1">
        <f t="array" ref="BB604">_xlfn.SWITCH(MONTH($AA604),3,"봄",4,"봄",5,"봄",6,"여름",7,"여름",8,"여름",9,"가을",10,"가을",11,"가을",12,"겨울",1,"겨울",2,"겨울")</f>
        <v>여름</v>
      </c>
      <c r="BD604" t="str">
        <f t="shared" si="327"/>
        <v/>
      </c>
      <c r="BE604" s="6">
        <f>[1]ptemp!$F604</f>
        <v>14</v>
      </c>
      <c r="BF604">
        <f>[1]solar!$E604</f>
        <v>6</v>
      </c>
      <c r="BG604" t="str">
        <f t="shared" si="328"/>
        <v>0</v>
      </c>
      <c r="BH604" s="11"/>
      <c r="BI604">
        <f t="shared" si="329"/>
        <v>5</v>
      </c>
      <c r="BJ604">
        <f t="shared" si="330"/>
        <v>0</v>
      </c>
      <c r="BK604">
        <f t="shared" si="331"/>
        <v>2</v>
      </c>
      <c r="BL604">
        <f t="shared" si="332"/>
        <v>5</v>
      </c>
      <c r="BM604">
        <f t="shared" si="333"/>
        <v>19</v>
      </c>
      <c r="BN604" s="11">
        <v>29.4</v>
      </c>
      <c r="BO604">
        <f t="shared" si="334"/>
        <v>8</v>
      </c>
      <c r="CH604" t="s">
        <v>81</v>
      </c>
      <c r="CI604">
        <v>10</v>
      </c>
      <c r="CJ604">
        <v>20</v>
      </c>
    </row>
    <row r="605" spans="1:88" ht="15.6">
      <c r="A605" s="2">
        <v>20220827</v>
      </c>
      <c r="B605" s="2">
        <v>718</v>
      </c>
      <c r="C605" s="2">
        <v>681</v>
      </c>
      <c r="D605" s="2">
        <v>654</v>
      </c>
      <c r="E605" s="2">
        <v>636</v>
      </c>
      <c r="F605" s="2">
        <v>631</v>
      </c>
      <c r="G605" s="2">
        <v>643</v>
      </c>
      <c r="H605" s="2">
        <v>652</v>
      </c>
      <c r="I605" s="2">
        <v>659</v>
      </c>
      <c r="J605" s="2">
        <v>695</v>
      </c>
      <c r="K605" s="2">
        <v>756</v>
      </c>
      <c r="L605" s="2">
        <v>722</v>
      </c>
      <c r="M605" s="2">
        <v>643</v>
      </c>
      <c r="N605" s="2">
        <v>687</v>
      </c>
      <c r="O605" s="2">
        <v>682</v>
      </c>
      <c r="P605" s="2">
        <v>739</v>
      </c>
      <c r="Q605" s="2">
        <v>813</v>
      </c>
      <c r="R605" s="2">
        <v>838</v>
      </c>
      <c r="S605" s="2">
        <v>821</v>
      </c>
      <c r="T605" s="2">
        <v>827</v>
      </c>
      <c r="U605" s="2">
        <v>821</v>
      </c>
      <c r="V605" s="2">
        <v>794</v>
      </c>
      <c r="W605" s="2">
        <v>753</v>
      </c>
      <c r="X605" s="2">
        <v>725</v>
      </c>
      <c r="Y605" s="2">
        <v>704</v>
      </c>
      <c r="AA605" s="4">
        <v>44800</v>
      </c>
      <c r="AB605">
        <f t="shared" si="302"/>
        <v>0.85680190930787592</v>
      </c>
      <c r="AC605">
        <f t="shared" si="303"/>
        <v>0.81264916467780435</v>
      </c>
      <c r="AD605">
        <f t="shared" si="304"/>
        <v>0.78042959427207637</v>
      </c>
      <c r="AE605">
        <f t="shared" si="305"/>
        <v>0.75894988066825775</v>
      </c>
      <c r="AF605">
        <f t="shared" si="306"/>
        <v>0.75298329355608595</v>
      </c>
      <c r="AG605">
        <f t="shared" si="307"/>
        <v>0.76730310262529833</v>
      </c>
      <c r="AH605">
        <f t="shared" si="308"/>
        <v>0.77804295942720769</v>
      </c>
      <c r="AI605">
        <f t="shared" si="309"/>
        <v>0.78639618138424816</v>
      </c>
      <c r="AJ605">
        <f t="shared" si="310"/>
        <v>0.8293556085918854</v>
      </c>
      <c r="AK605">
        <f t="shared" si="311"/>
        <v>0.90214797136038183</v>
      </c>
      <c r="AL605">
        <f t="shared" si="312"/>
        <v>0.86157517899761338</v>
      </c>
      <c r="AM605">
        <f t="shared" si="313"/>
        <v>0.76730310262529833</v>
      </c>
      <c r="AN605">
        <f t="shared" si="314"/>
        <v>0.81980906921241048</v>
      </c>
      <c r="AO605">
        <f t="shared" si="315"/>
        <v>0.81384248210023868</v>
      </c>
      <c r="AP605">
        <f t="shared" si="316"/>
        <v>0.88186157517899766</v>
      </c>
      <c r="AQ605">
        <f t="shared" si="317"/>
        <v>0.9701670644391408</v>
      </c>
      <c r="AR605">
        <f t="shared" si="318"/>
        <v>1</v>
      </c>
      <c r="AS605">
        <f t="shared" si="319"/>
        <v>0.97971360381861572</v>
      </c>
      <c r="AT605">
        <f t="shared" si="320"/>
        <v>0.98687350835322196</v>
      </c>
      <c r="AU605">
        <f t="shared" si="321"/>
        <v>0.97971360381861572</v>
      </c>
      <c r="AV605">
        <f t="shared" si="322"/>
        <v>0.94749403341288785</v>
      </c>
      <c r="AW605">
        <f t="shared" si="323"/>
        <v>0.89856801909307871</v>
      </c>
      <c r="AX605">
        <f t="shared" si="324"/>
        <v>0.8651551312649165</v>
      </c>
      <c r="AY605">
        <f t="shared" si="325"/>
        <v>0.84009546539379476</v>
      </c>
      <c r="AZ605">
        <f t="shared" si="326"/>
        <v>0.75298329355608595</v>
      </c>
      <c r="BA605" s="6" t="s">
        <v>39</v>
      </c>
      <c r="BB605" t="str" cm="1">
        <f t="array" ref="BB605">_xlfn.SWITCH(MONTH($AA605),3,"봄",4,"봄",5,"봄",6,"여름",7,"여름",8,"여름",9,"가을",10,"가을",11,"가을",12,"겨울",1,"겨울",2,"겨울")</f>
        <v>여름</v>
      </c>
      <c r="BD605" t="str">
        <f t="shared" si="327"/>
        <v>휴일</v>
      </c>
      <c r="BE605" s="6">
        <f>[1]ptemp!$F605</f>
        <v>15</v>
      </c>
      <c r="BF605">
        <f>[1]solar!$E605</f>
        <v>13</v>
      </c>
      <c r="BG605" t="str">
        <f t="shared" si="328"/>
        <v>0</v>
      </c>
      <c r="BH605" s="11"/>
      <c r="BI605">
        <f t="shared" si="329"/>
        <v>6</v>
      </c>
      <c r="BJ605">
        <f t="shared" si="330"/>
        <v>1</v>
      </c>
      <c r="BK605">
        <f t="shared" si="331"/>
        <v>2</v>
      </c>
      <c r="BL605">
        <f t="shared" si="332"/>
        <v>5</v>
      </c>
      <c r="BM605">
        <f t="shared" si="333"/>
        <v>17</v>
      </c>
      <c r="BN605" s="11">
        <v>30.9</v>
      </c>
      <c r="BO605">
        <f t="shared" si="334"/>
        <v>9</v>
      </c>
      <c r="CH605" t="s">
        <v>81</v>
      </c>
      <c r="CI605">
        <v>11</v>
      </c>
      <c r="CJ605">
        <v>21</v>
      </c>
    </row>
    <row r="606" spans="1:88" ht="15.6">
      <c r="A606" s="2">
        <v>20220828</v>
      </c>
      <c r="B606" s="2">
        <v>686</v>
      </c>
      <c r="C606" s="2">
        <v>651</v>
      </c>
      <c r="D606" s="2">
        <v>626</v>
      </c>
      <c r="E606" s="2">
        <v>611</v>
      </c>
      <c r="F606" s="2">
        <v>606</v>
      </c>
      <c r="G606" s="2">
        <v>616</v>
      </c>
      <c r="H606" s="2">
        <v>621</v>
      </c>
      <c r="I606" s="2">
        <v>598</v>
      </c>
      <c r="J606" s="2">
        <v>580</v>
      </c>
      <c r="K606" s="2">
        <v>633</v>
      </c>
      <c r="L606" s="2">
        <v>637</v>
      </c>
      <c r="M606" s="2">
        <v>645</v>
      </c>
      <c r="N606" s="2">
        <v>650</v>
      </c>
      <c r="O606" s="2">
        <v>671</v>
      </c>
      <c r="P606" s="2">
        <v>704</v>
      </c>
      <c r="Q606" s="2">
        <v>753</v>
      </c>
      <c r="R606" s="2">
        <v>769</v>
      </c>
      <c r="S606" s="2">
        <v>788</v>
      </c>
      <c r="T606" s="2">
        <v>815</v>
      </c>
      <c r="U606" s="2">
        <v>815</v>
      </c>
      <c r="V606" s="2">
        <v>795</v>
      </c>
      <c r="W606" s="2">
        <v>756</v>
      </c>
      <c r="X606" s="2">
        <v>713</v>
      </c>
      <c r="Y606" s="2">
        <v>678</v>
      </c>
      <c r="AA606" s="4">
        <v>44801</v>
      </c>
      <c r="AB606">
        <f t="shared" si="302"/>
        <v>0.84171779141104297</v>
      </c>
      <c r="AC606">
        <f t="shared" si="303"/>
        <v>0.79877300613496938</v>
      </c>
      <c r="AD606">
        <f t="shared" si="304"/>
        <v>0.76809815950920246</v>
      </c>
      <c r="AE606">
        <f t="shared" si="305"/>
        <v>0.74969325153374233</v>
      </c>
      <c r="AF606">
        <f t="shared" si="306"/>
        <v>0.74355828220858899</v>
      </c>
      <c r="AG606">
        <f t="shared" si="307"/>
        <v>0.75582822085889567</v>
      </c>
      <c r="AH606">
        <f t="shared" si="308"/>
        <v>0.76196319018404912</v>
      </c>
      <c r="AI606">
        <f t="shared" si="309"/>
        <v>0.73374233128834354</v>
      </c>
      <c r="AJ606">
        <f t="shared" si="310"/>
        <v>0.71165644171779141</v>
      </c>
      <c r="AK606">
        <f t="shared" si="311"/>
        <v>0.77668711656441713</v>
      </c>
      <c r="AL606">
        <f t="shared" si="312"/>
        <v>0.78159509202453992</v>
      </c>
      <c r="AM606">
        <f t="shared" si="313"/>
        <v>0.79141104294478526</v>
      </c>
      <c r="AN606">
        <f t="shared" si="314"/>
        <v>0.7975460122699386</v>
      </c>
      <c r="AO606">
        <f t="shared" si="315"/>
        <v>0.82331288343558284</v>
      </c>
      <c r="AP606">
        <f t="shared" si="316"/>
        <v>0.8638036809815951</v>
      </c>
      <c r="AQ606">
        <f t="shared" si="317"/>
        <v>0.92392638036809815</v>
      </c>
      <c r="AR606">
        <f t="shared" si="318"/>
        <v>0.94355828220858895</v>
      </c>
      <c r="AS606">
        <f t="shared" si="319"/>
        <v>0.96687116564417175</v>
      </c>
      <c r="AT606">
        <f t="shared" si="320"/>
        <v>1</v>
      </c>
      <c r="AU606">
        <f t="shared" si="321"/>
        <v>1</v>
      </c>
      <c r="AV606">
        <f t="shared" si="322"/>
        <v>0.97546012269938653</v>
      </c>
      <c r="AW606">
        <f t="shared" si="323"/>
        <v>0.92760736196319016</v>
      </c>
      <c r="AX606">
        <f t="shared" si="324"/>
        <v>0.87484662576687111</v>
      </c>
      <c r="AY606">
        <f t="shared" si="325"/>
        <v>0.83190184049079752</v>
      </c>
      <c r="AZ606">
        <f t="shared" si="326"/>
        <v>0.71165644171779141</v>
      </c>
      <c r="BA606" s="8" t="s">
        <v>40</v>
      </c>
      <c r="BB606" t="str" cm="1">
        <f t="array" ref="BB606">_xlfn.SWITCH(MONTH($AA606),3,"봄",4,"봄",5,"봄",6,"여름",7,"여름",8,"여름",9,"가을",10,"가을",11,"가을",12,"겨울",1,"겨울",2,"겨울")</f>
        <v>여름</v>
      </c>
      <c r="BD606" t="str">
        <f t="shared" si="327"/>
        <v>휴일</v>
      </c>
      <c r="BE606" s="6">
        <f>[1]ptemp!$F606</f>
        <v>14</v>
      </c>
      <c r="BF606">
        <f>[1]solar!$E606</f>
        <v>11</v>
      </c>
      <c r="BG606" t="str">
        <f t="shared" si="328"/>
        <v>0</v>
      </c>
      <c r="BH606" s="11"/>
      <c r="BI606">
        <f t="shared" si="329"/>
        <v>7</v>
      </c>
      <c r="BJ606">
        <f t="shared" si="330"/>
        <v>2</v>
      </c>
      <c r="BK606">
        <f t="shared" si="331"/>
        <v>2</v>
      </c>
      <c r="BL606">
        <f t="shared" si="332"/>
        <v>9</v>
      </c>
      <c r="BM606">
        <f t="shared" si="333"/>
        <v>19</v>
      </c>
      <c r="BN606" s="11">
        <v>29.5</v>
      </c>
      <c r="BO606">
        <f t="shared" si="334"/>
        <v>8</v>
      </c>
      <c r="CH606" t="s">
        <v>81</v>
      </c>
      <c r="CI606">
        <v>9</v>
      </c>
      <c r="CJ606">
        <v>21</v>
      </c>
    </row>
    <row r="607" spans="1:88" ht="15.6">
      <c r="A607" s="2">
        <v>20220829</v>
      </c>
      <c r="B607" s="2">
        <v>662</v>
      </c>
      <c r="C607" s="2">
        <v>640</v>
      </c>
      <c r="D607" s="2">
        <v>618</v>
      </c>
      <c r="E607" s="2">
        <v>605</v>
      </c>
      <c r="F607" s="2">
        <v>605</v>
      </c>
      <c r="G607" s="2">
        <v>621</v>
      </c>
      <c r="H607" s="2">
        <v>652</v>
      </c>
      <c r="I607" s="2">
        <v>673</v>
      </c>
      <c r="J607" s="2">
        <v>723</v>
      </c>
      <c r="K607" s="2">
        <v>756</v>
      </c>
      <c r="L607" s="2">
        <v>801</v>
      </c>
      <c r="M607" s="2">
        <v>807</v>
      </c>
      <c r="N607" s="2">
        <v>818</v>
      </c>
      <c r="O607" s="2">
        <v>856</v>
      </c>
      <c r="P607" s="2">
        <v>878</v>
      </c>
      <c r="Q607" s="2">
        <v>876</v>
      </c>
      <c r="R607" s="2">
        <v>926</v>
      </c>
      <c r="S607" s="2">
        <v>920</v>
      </c>
      <c r="T607" s="2">
        <v>897</v>
      </c>
      <c r="U607" s="2">
        <v>894</v>
      </c>
      <c r="V607" s="2">
        <v>868</v>
      </c>
      <c r="W607" s="2">
        <v>815</v>
      </c>
      <c r="X607" s="2">
        <v>760</v>
      </c>
      <c r="Y607" s="2">
        <v>722</v>
      </c>
      <c r="AA607" s="4">
        <v>44802</v>
      </c>
      <c r="AB607">
        <f t="shared" si="302"/>
        <v>0.71490280777537796</v>
      </c>
      <c r="AC607">
        <f t="shared" si="303"/>
        <v>0.69114470842332609</v>
      </c>
      <c r="AD607">
        <f t="shared" si="304"/>
        <v>0.66738660907127434</v>
      </c>
      <c r="AE607">
        <f t="shared" si="305"/>
        <v>0.6533477321814255</v>
      </c>
      <c r="AF607">
        <f t="shared" si="306"/>
        <v>0.6533477321814255</v>
      </c>
      <c r="AG607">
        <f t="shared" si="307"/>
        <v>0.67062634989200864</v>
      </c>
      <c r="AH607">
        <f t="shared" si="308"/>
        <v>0.70410367170626353</v>
      </c>
      <c r="AI607">
        <f t="shared" si="309"/>
        <v>0.72678185745140389</v>
      </c>
      <c r="AJ607">
        <f t="shared" si="310"/>
        <v>0.78077753779697623</v>
      </c>
      <c r="AK607">
        <f t="shared" si="311"/>
        <v>0.81641468682505403</v>
      </c>
      <c r="AL607">
        <f t="shared" si="312"/>
        <v>0.86501079913606915</v>
      </c>
      <c r="AM607">
        <f t="shared" si="313"/>
        <v>0.87149028077753776</v>
      </c>
      <c r="AN607">
        <f t="shared" si="314"/>
        <v>0.88336933045356369</v>
      </c>
      <c r="AO607">
        <f t="shared" si="315"/>
        <v>0.9244060475161987</v>
      </c>
      <c r="AP607">
        <f t="shared" si="316"/>
        <v>0.94816414686825057</v>
      </c>
      <c r="AQ607">
        <f t="shared" si="317"/>
        <v>0.94600431965442766</v>
      </c>
      <c r="AR607">
        <f t="shared" si="318"/>
        <v>1</v>
      </c>
      <c r="AS607">
        <f t="shared" si="319"/>
        <v>0.99352051835853128</v>
      </c>
      <c r="AT607">
        <f t="shared" si="320"/>
        <v>0.96868250539956802</v>
      </c>
      <c r="AU607">
        <f t="shared" si="321"/>
        <v>0.96544276457883371</v>
      </c>
      <c r="AV607">
        <f t="shared" si="322"/>
        <v>0.93736501079913603</v>
      </c>
      <c r="AW607">
        <f t="shared" si="323"/>
        <v>0.88012958963282939</v>
      </c>
      <c r="AX607">
        <f t="shared" si="324"/>
        <v>0.82073434125269984</v>
      </c>
      <c r="AY607">
        <f t="shared" si="325"/>
        <v>0.77969762419006483</v>
      </c>
      <c r="AZ607">
        <f t="shared" si="326"/>
        <v>0.6533477321814255</v>
      </c>
      <c r="BA607" s="9" t="s">
        <v>34</v>
      </c>
      <c r="BB607" t="str" cm="1">
        <f t="array" ref="BB607">_xlfn.SWITCH(MONTH($AA607),3,"봄",4,"봄",5,"봄",6,"여름",7,"여름",8,"여름",9,"가을",10,"가을",11,"가을",12,"겨울",1,"겨울",2,"겨울")</f>
        <v>여름</v>
      </c>
      <c r="BD607" t="str">
        <f t="shared" si="327"/>
        <v/>
      </c>
      <c r="BE607" s="6">
        <f>[1]ptemp!$F607</f>
        <v>14</v>
      </c>
      <c r="BF607">
        <f>[1]solar!$E607</f>
        <v>12</v>
      </c>
      <c r="BG607" t="str">
        <f t="shared" si="328"/>
        <v>0</v>
      </c>
      <c r="BH607" s="11"/>
      <c r="BI607">
        <f t="shared" si="329"/>
        <v>1</v>
      </c>
      <c r="BJ607">
        <f t="shared" si="330"/>
        <v>0</v>
      </c>
      <c r="BK607">
        <f t="shared" si="331"/>
        <v>2</v>
      </c>
      <c r="BL607">
        <f t="shared" si="332"/>
        <v>4</v>
      </c>
      <c r="BM607">
        <f t="shared" si="333"/>
        <v>17</v>
      </c>
      <c r="BN607" s="11">
        <v>29.9</v>
      </c>
      <c r="BO607">
        <f t="shared" si="334"/>
        <v>9</v>
      </c>
      <c r="CH607" t="s">
        <v>81</v>
      </c>
      <c r="CI607">
        <v>10</v>
      </c>
      <c r="CJ607">
        <v>20</v>
      </c>
    </row>
    <row r="608" spans="1:88" ht="15.6">
      <c r="A608" s="2">
        <v>20220830</v>
      </c>
      <c r="B608" s="2">
        <v>707</v>
      </c>
      <c r="C608" s="2">
        <v>680</v>
      </c>
      <c r="D608" s="2">
        <v>654</v>
      </c>
      <c r="E608" s="2">
        <v>638</v>
      </c>
      <c r="F608" s="2">
        <v>636</v>
      </c>
      <c r="G608" s="2">
        <v>653</v>
      </c>
      <c r="H608" s="2">
        <v>682</v>
      </c>
      <c r="I608" s="2">
        <v>734</v>
      </c>
      <c r="J608" s="2">
        <v>790</v>
      </c>
      <c r="K608" s="2">
        <v>830</v>
      </c>
      <c r="L608" s="2">
        <v>863</v>
      </c>
      <c r="M608" s="2">
        <v>895</v>
      </c>
      <c r="N608" s="2">
        <v>896</v>
      </c>
      <c r="O608" s="2">
        <v>940</v>
      </c>
      <c r="P608" s="2">
        <v>930</v>
      </c>
      <c r="Q608" s="2">
        <v>928</v>
      </c>
      <c r="R608" s="2">
        <v>934</v>
      </c>
      <c r="S608" s="2">
        <v>953</v>
      </c>
      <c r="T608" s="2">
        <v>942</v>
      </c>
      <c r="U608" s="2">
        <v>938</v>
      </c>
      <c r="V608" s="2">
        <v>902</v>
      </c>
      <c r="W608" s="2">
        <v>846</v>
      </c>
      <c r="X608" s="2">
        <v>788</v>
      </c>
      <c r="Y608" s="2">
        <v>760</v>
      </c>
      <c r="AA608" s="4">
        <v>44803</v>
      </c>
      <c r="AB608">
        <f t="shared" si="302"/>
        <v>0.7418677859391396</v>
      </c>
      <c r="AC608">
        <f t="shared" si="303"/>
        <v>0.71353620146904517</v>
      </c>
      <c r="AD608">
        <f t="shared" si="304"/>
        <v>0.68625393494228748</v>
      </c>
      <c r="AE608">
        <f t="shared" si="305"/>
        <v>0.66946484784889826</v>
      </c>
      <c r="AF608">
        <f t="shared" si="306"/>
        <v>0.66736621196222456</v>
      </c>
      <c r="AG608">
        <f t="shared" si="307"/>
        <v>0.68520461699895063</v>
      </c>
      <c r="AH608">
        <f t="shared" si="308"/>
        <v>0.71563483735571876</v>
      </c>
      <c r="AI608">
        <f t="shared" si="309"/>
        <v>0.77019937040923403</v>
      </c>
      <c r="AJ608">
        <f t="shared" si="310"/>
        <v>0.82896117523609658</v>
      </c>
      <c r="AK608">
        <f t="shared" si="311"/>
        <v>0.8709338929695698</v>
      </c>
      <c r="AL608">
        <f t="shared" si="312"/>
        <v>0.9055613850996852</v>
      </c>
      <c r="AM608">
        <f t="shared" si="313"/>
        <v>0.93913955928646375</v>
      </c>
      <c r="AN608">
        <f t="shared" si="314"/>
        <v>0.9401888772298006</v>
      </c>
      <c r="AO608">
        <f t="shared" si="315"/>
        <v>0.98635886673662121</v>
      </c>
      <c r="AP608">
        <f t="shared" si="316"/>
        <v>0.97586568730325285</v>
      </c>
      <c r="AQ608">
        <f t="shared" si="317"/>
        <v>0.97376705141657927</v>
      </c>
      <c r="AR608">
        <f t="shared" si="318"/>
        <v>0.98006295907660024</v>
      </c>
      <c r="AS608">
        <f t="shared" si="319"/>
        <v>1</v>
      </c>
      <c r="AT608">
        <f t="shared" si="320"/>
        <v>0.9884575026232949</v>
      </c>
      <c r="AU608">
        <f t="shared" si="321"/>
        <v>0.98426023084994751</v>
      </c>
      <c r="AV608">
        <f t="shared" si="322"/>
        <v>0.94648478488982157</v>
      </c>
      <c r="AW608">
        <f t="shared" si="323"/>
        <v>0.88772298006295902</v>
      </c>
      <c r="AX608">
        <f t="shared" si="324"/>
        <v>0.82686253934942289</v>
      </c>
      <c r="AY608">
        <f t="shared" si="325"/>
        <v>0.79748163693599161</v>
      </c>
      <c r="AZ608">
        <f t="shared" si="326"/>
        <v>0.66736621196222456</v>
      </c>
      <c r="BA608" s="6" t="s">
        <v>35</v>
      </c>
      <c r="BB608" t="str" cm="1">
        <f t="array" ref="BB608">_xlfn.SWITCH(MONTH($AA608),3,"봄",4,"봄",5,"봄",6,"여름",7,"여름",8,"여름",9,"가을",10,"가을",11,"가을",12,"겨울",1,"겨울",2,"겨울")</f>
        <v>여름</v>
      </c>
      <c r="BD608" t="str">
        <f t="shared" si="327"/>
        <v/>
      </c>
      <c r="BE608" s="6">
        <f>[1]ptemp!$F608</f>
        <v>15</v>
      </c>
      <c r="BF608">
        <f>[1]solar!$E608</f>
        <v>12</v>
      </c>
      <c r="BG608" t="str">
        <f t="shared" si="328"/>
        <v>0</v>
      </c>
      <c r="BH608" s="11"/>
      <c r="BI608">
        <f t="shared" si="329"/>
        <v>2</v>
      </c>
      <c r="BJ608">
        <f t="shared" si="330"/>
        <v>0</v>
      </c>
      <c r="BK608">
        <f t="shared" si="331"/>
        <v>2</v>
      </c>
      <c r="BL608">
        <f t="shared" si="332"/>
        <v>5</v>
      </c>
      <c r="BM608">
        <f t="shared" si="333"/>
        <v>18</v>
      </c>
      <c r="BN608" s="11">
        <v>34.1</v>
      </c>
      <c r="BO608">
        <f t="shared" si="334"/>
        <v>10</v>
      </c>
      <c r="CH608" t="s">
        <v>81</v>
      </c>
      <c r="CI608">
        <v>7</v>
      </c>
      <c r="CJ608">
        <v>20</v>
      </c>
    </row>
    <row r="609" spans="1:88" ht="15.6">
      <c r="A609" s="2">
        <v>20220831</v>
      </c>
      <c r="B609" s="2">
        <v>739</v>
      </c>
      <c r="C609" s="2">
        <v>706</v>
      </c>
      <c r="D609" s="2">
        <v>681</v>
      </c>
      <c r="E609" s="2">
        <v>663</v>
      </c>
      <c r="F609" s="2">
        <v>658</v>
      </c>
      <c r="G609" s="2">
        <v>666</v>
      </c>
      <c r="H609" s="2">
        <v>697</v>
      </c>
      <c r="I609" s="2">
        <v>733</v>
      </c>
      <c r="J609" s="2">
        <v>785</v>
      </c>
      <c r="K609" s="2">
        <v>801</v>
      </c>
      <c r="L609" s="2">
        <v>852</v>
      </c>
      <c r="M609" s="2">
        <v>778</v>
      </c>
      <c r="N609" s="2">
        <v>774</v>
      </c>
      <c r="O609" s="2">
        <v>888</v>
      </c>
      <c r="P609" s="2">
        <v>882</v>
      </c>
      <c r="Q609" s="2">
        <v>860</v>
      </c>
      <c r="R609" s="2">
        <v>882</v>
      </c>
      <c r="S609" s="2">
        <v>873</v>
      </c>
      <c r="T609" s="2">
        <v>876</v>
      </c>
      <c r="U609" s="2">
        <v>871</v>
      </c>
      <c r="V609" s="2">
        <v>846</v>
      </c>
      <c r="W609" s="2">
        <v>798</v>
      </c>
      <c r="X609" s="2">
        <v>753</v>
      </c>
      <c r="Y609" s="2">
        <v>739</v>
      </c>
      <c r="AA609" s="4">
        <v>44804</v>
      </c>
      <c r="AB609">
        <f t="shared" si="302"/>
        <v>0.8322072072072072</v>
      </c>
      <c r="AC609">
        <f t="shared" si="303"/>
        <v>0.79504504504504503</v>
      </c>
      <c r="AD609">
        <f t="shared" si="304"/>
        <v>0.76689189189189189</v>
      </c>
      <c r="AE609">
        <f t="shared" si="305"/>
        <v>0.7466216216216216</v>
      </c>
      <c r="AF609">
        <f t="shared" si="306"/>
        <v>0.74099099099099097</v>
      </c>
      <c r="AG609">
        <f t="shared" si="307"/>
        <v>0.75</v>
      </c>
      <c r="AH609">
        <f t="shared" si="308"/>
        <v>0.78490990990990994</v>
      </c>
      <c r="AI609">
        <f t="shared" si="309"/>
        <v>0.8254504504504504</v>
      </c>
      <c r="AJ609">
        <f t="shared" si="310"/>
        <v>0.88400900900900903</v>
      </c>
      <c r="AK609">
        <f t="shared" si="311"/>
        <v>0.90202702702702697</v>
      </c>
      <c r="AL609">
        <f t="shared" si="312"/>
        <v>0.95945945945945943</v>
      </c>
      <c r="AM609">
        <f t="shared" si="313"/>
        <v>0.87612612612612617</v>
      </c>
      <c r="AN609">
        <f t="shared" si="314"/>
        <v>0.8716216216216216</v>
      </c>
      <c r="AO609">
        <f t="shared" si="315"/>
        <v>1</v>
      </c>
      <c r="AP609">
        <f t="shared" si="316"/>
        <v>0.9932432432432432</v>
      </c>
      <c r="AQ609">
        <f t="shared" si="317"/>
        <v>0.96846846846846846</v>
      </c>
      <c r="AR609">
        <f t="shared" si="318"/>
        <v>0.9932432432432432</v>
      </c>
      <c r="AS609">
        <f t="shared" si="319"/>
        <v>0.98310810810810811</v>
      </c>
      <c r="AT609">
        <f t="shared" si="320"/>
        <v>0.98648648648648651</v>
      </c>
      <c r="AU609">
        <f t="shared" si="321"/>
        <v>0.98085585585585588</v>
      </c>
      <c r="AV609">
        <f t="shared" si="322"/>
        <v>0.95270270270270274</v>
      </c>
      <c r="AW609">
        <f t="shared" si="323"/>
        <v>0.89864864864864868</v>
      </c>
      <c r="AX609">
        <f t="shared" si="324"/>
        <v>0.84797297297297303</v>
      </c>
      <c r="AY609">
        <f t="shared" si="325"/>
        <v>0.8322072072072072</v>
      </c>
      <c r="AZ609">
        <f t="shared" si="326"/>
        <v>0.74099099099099097</v>
      </c>
      <c r="BA609" s="8" t="s">
        <v>36</v>
      </c>
      <c r="BB609" t="str" cm="1">
        <f t="array" ref="BB609">_xlfn.SWITCH(MONTH($AA609),3,"봄",4,"봄",5,"봄",6,"여름",7,"여름",8,"여름",9,"가을",10,"가을",11,"가을",12,"겨울",1,"겨울",2,"겨울")</f>
        <v>여름</v>
      </c>
      <c r="BD609" t="str">
        <f t="shared" si="327"/>
        <v/>
      </c>
      <c r="BE609" s="6">
        <f>[1]ptemp!$F609</f>
        <v>14</v>
      </c>
      <c r="BF609">
        <f>[1]solar!$E609</f>
        <v>9</v>
      </c>
      <c r="BG609" t="str">
        <f t="shared" si="328"/>
        <v>1</v>
      </c>
      <c r="BH609" s="11">
        <v>1.2</v>
      </c>
      <c r="BI609">
        <f t="shared" si="329"/>
        <v>3</v>
      </c>
      <c r="BJ609">
        <f t="shared" si="330"/>
        <v>0</v>
      </c>
      <c r="BK609">
        <f t="shared" si="331"/>
        <v>2</v>
      </c>
      <c r="BL609">
        <f t="shared" si="332"/>
        <v>5</v>
      </c>
      <c r="BM609">
        <f t="shared" si="333"/>
        <v>14</v>
      </c>
      <c r="BN609" s="11">
        <v>30.3</v>
      </c>
      <c r="BO609">
        <f t="shared" si="334"/>
        <v>9</v>
      </c>
      <c r="CH609" t="s">
        <v>81</v>
      </c>
      <c r="CI609">
        <v>11</v>
      </c>
      <c r="CJ609">
        <v>21</v>
      </c>
    </row>
    <row r="610" spans="1:88" ht="15.6">
      <c r="A610" s="2">
        <v>20220901</v>
      </c>
      <c r="B610" s="2">
        <v>710</v>
      </c>
      <c r="C610" s="2">
        <v>675</v>
      </c>
      <c r="D610" s="2">
        <v>651</v>
      </c>
      <c r="E610" s="2">
        <v>636</v>
      </c>
      <c r="F610" s="2">
        <v>632</v>
      </c>
      <c r="G610" s="2">
        <v>647</v>
      </c>
      <c r="H610" s="2">
        <v>673</v>
      </c>
      <c r="I610" s="2">
        <v>710</v>
      </c>
      <c r="J610" s="2">
        <v>757</v>
      </c>
      <c r="K610" s="2">
        <v>805</v>
      </c>
      <c r="L610" s="2">
        <v>828</v>
      </c>
      <c r="M610" s="2">
        <v>840</v>
      </c>
      <c r="N610" s="2">
        <v>868</v>
      </c>
      <c r="O610" s="2">
        <v>907</v>
      </c>
      <c r="P610" s="2">
        <v>898</v>
      </c>
      <c r="Q610" s="2">
        <v>878</v>
      </c>
      <c r="R610" s="2">
        <v>871</v>
      </c>
      <c r="S610" s="2">
        <v>890</v>
      </c>
      <c r="T610" s="2">
        <v>891</v>
      </c>
      <c r="U610" s="2">
        <v>889</v>
      </c>
      <c r="V610" s="2">
        <v>866</v>
      </c>
      <c r="W610" s="2">
        <v>826</v>
      </c>
      <c r="X610" s="2">
        <v>784</v>
      </c>
      <c r="Y610" s="2">
        <v>751</v>
      </c>
      <c r="AA610" s="4">
        <v>44805</v>
      </c>
      <c r="AB610">
        <f t="shared" si="302"/>
        <v>0.78280044101433299</v>
      </c>
      <c r="AC610">
        <f t="shared" si="303"/>
        <v>0.74421168687982364</v>
      </c>
      <c r="AD610">
        <f t="shared" si="304"/>
        <v>0.71775082690187431</v>
      </c>
      <c r="AE610">
        <f t="shared" si="305"/>
        <v>0.70121278941565601</v>
      </c>
      <c r="AF610">
        <f t="shared" si="306"/>
        <v>0.69680264608599785</v>
      </c>
      <c r="AG610">
        <f t="shared" si="307"/>
        <v>0.71334068357221614</v>
      </c>
      <c r="AH610">
        <f t="shared" si="308"/>
        <v>0.74200661521499445</v>
      </c>
      <c r="AI610">
        <f t="shared" si="309"/>
        <v>0.78280044101433299</v>
      </c>
      <c r="AJ610">
        <f t="shared" si="310"/>
        <v>0.83461962513781696</v>
      </c>
      <c r="AK610">
        <f t="shared" si="311"/>
        <v>0.88754134509371552</v>
      </c>
      <c r="AL610">
        <f t="shared" si="312"/>
        <v>0.91289966923925026</v>
      </c>
      <c r="AM610">
        <f t="shared" si="313"/>
        <v>0.92613009922822487</v>
      </c>
      <c r="AN610">
        <f t="shared" si="314"/>
        <v>0.95700110253583237</v>
      </c>
      <c r="AO610">
        <f t="shared" si="315"/>
        <v>1</v>
      </c>
      <c r="AP610">
        <f t="shared" si="316"/>
        <v>0.99007717750826907</v>
      </c>
      <c r="AQ610">
        <f t="shared" si="317"/>
        <v>0.9680264608599779</v>
      </c>
      <c r="AR610">
        <f t="shared" si="318"/>
        <v>0.96030871003307605</v>
      </c>
      <c r="AS610">
        <f t="shared" si="319"/>
        <v>0.98125689084895262</v>
      </c>
      <c r="AT610">
        <f t="shared" si="320"/>
        <v>0.98235942668136711</v>
      </c>
      <c r="AU610">
        <f t="shared" si="321"/>
        <v>0.98015435501653803</v>
      </c>
      <c r="AV610">
        <f t="shared" si="322"/>
        <v>0.95479603087100329</v>
      </c>
      <c r="AW610">
        <f t="shared" si="323"/>
        <v>0.91069459757442117</v>
      </c>
      <c r="AX610">
        <f t="shared" si="324"/>
        <v>0.86438809261300997</v>
      </c>
      <c r="AY610">
        <f t="shared" si="325"/>
        <v>0.82800441014332971</v>
      </c>
      <c r="AZ610">
        <f t="shared" si="326"/>
        <v>0.69680264608599785</v>
      </c>
      <c r="BA610" s="9" t="s">
        <v>37</v>
      </c>
      <c r="BB610" t="str" cm="1">
        <f t="array" ref="BB610">_xlfn.SWITCH(MONTH($AA610),3,"봄",4,"봄",5,"봄",6,"여름",7,"여름",8,"여름",9,"가을",10,"가을",11,"가을",12,"겨울",1,"겨울",2,"겨울")</f>
        <v>가을</v>
      </c>
      <c r="BD610" t="str">
        <f t="shared" si="327"/>
        <v/>
      </c>
      <c r="BE610" s="6">
        <f>[1]ptemp!$F610</f>
        <v>14</v>
      </c>
      <c r="BF610">
        <f>[1]solar!$E610</f>
        <v>3</v>
      </c>
      <c r="BG610" t="str">
        <f t="shared" si="328"/>
        <v>0</v>
      </c>
      <c r="BH610" s="11">
        <v>0</v>
      </c>
      <c r="BI610">
        <f t="shared" si="329"/>
        <v>4</v>
      </c>
      <c r="BJ610">
        <f t="shared" si="330"/>
        <v>0</v>
      </c>
      <c r="BK610">
        <f t="shared" si="331"/>
        <v>3</v>
      </c>
      <c r="BL610">
        <f t="shared" si="332"/>
        <v>5</v>
      </c>
      <c r="BM610">
        <f t="shared" si="333"/>
        <v>14</v>
      </c>
      <c r="BN610" s="11">
        <v>27.7</v>
      </c>
      <c r="BO610">
        <f t="shared" si="334"/>
        <v>8</v>
      </c>
      <c r="CH610" t="s">
        <v>81</v>
      </c>
      <c r="CI610">
        <v>11</v>
      </c>
      <c r="CJ610">
        <v>21</v>
      </c>
    </row>
    <row r="611" spans="1:88" ht="15.6">
      <c r="A611" s="2">
        <v>20220902</v>
      </c>
      <c r="B611" s="2">
        <v>701</v>
      </c>
      <c r="C611" s="2">
        <v>666</v>
      </c>
      <c r="D611" s="2">
        <v>642</v>
      </c>
      <c r="E611" s="2">
        <v>625</v>
      </c>
      <c r="F611" s="2">
        <v>621</v>
      </c>
      <c r="G611" s="2">
        <v>640</v>
      </c>
      <c r="H611" s="2">
        <v>669</v>
      </c>
      <c r="I611" s="2">
        <v>733</v>
      </c>
      <c r="J611" s="2">
        <v>798</v>
      </c>
      <c r="K611" s="2">
        <v>858</v>
      </c>
      <c r="L611" s="2">
        <v>874</v>
      </c>
      <c r="M611" s="2">
        <v>886</v>
      </c>
      <c r="N611" s="2">
        <v>879</v>
      </c>
      <c r="O611" s="2">
        <v>881</v>
      </c>
      <c r="P611" s="2">
        <v>864</v>
      </c>
      <c r="Q611" s="2">
        <v>846</v>
      </c>
      <c r="R611" s="2">
        <v>856</v>
      </c>
      <c r="S611" s="2">
        <v>855</v>
      </c>
      <c r="T611" s="2">
        <v>849</v>
      </c>
      <c r="U611" s="2">
        <v>854</v>
      </c>
      <c r="V611" s="2">
        <v>830</v>
      </c>
      <c r="W611" s="2">
        <v>793</v>
      </c>
      <c r="X611" s="2">
        <v>755</v>
      </c>
      <c r="Y611" s="2">
        <v>730</v>
      </c>
      <c r="AA611" s="4">
        <v>44806</v>
      </c>
      <c r="AB611">
        <f t="shared" si="302"/>
        <v>0.79119638826185101</v>
      </c>
      <c r="AC611">
        <f t="shared" si="303"/>
        <v>0.75169300225733637</v>
      </c>
      <c r="AD611">
        <f t="shared" si="304"/>
        <v>0.72460496613995484</v>
      </c>
      <c r="AE611">
        <f t="shared" si="305"/>
        <v>0.70541760722347635</v>
      </c>
      <c r="AF611">
        <f t="shared" si="306"/>
        <v>0.70090293453724606</v>
      </c>
      <c r="AG611">
        <f t="shared" si="307"/>
        <v>0.72234762979683975</v>
      </c>
      <c r="AH611">
        <f t="shared" si="308"/>
        <v>0.75507900677200901</v>
      </c>
      <c r="AI611">
        <f t="shared" si="309"/>
        <v>0.82731376975169302</v>
      </c>
      <c r="AJ611">
        <f t="shared" si="310"/>
        <v>0.90067720090293457</v>
      </c>
      <c r="AK611">
        <f t="shared" si="311"/>
        <v>0.96839729119638829</v>
      </c>
      <c r="AL611">
        <f t="shared" si="312"/>
        <v>0.98645598194130923</v>
      </c>
      <c r="AM611">
        <f t="shared" si="313"/>
        <v>1</v>
      </c>
      <c r="AN611">
        <f t="shared" si="314"/>
        <v>0.99209932279909707</v>
      </c>
      <c r="AO611">
        <f t="shared" si="315"/>
        <v>0.99435665914221216</v>
      </c>
      <c r="AP611">
        <f t="shared" si="316"/>
        <v>0.97516930022573367</v>
      </c>
      <c r="AQ611">
        <f t="shared" si="317"/>
        <v>0.95485327313769752</v>
      </c>
      <c r="AR611">
        <f t="shared" si="318"/>
        <v>0.96613995485327309</v>
      </c>
      <c r="AS611">
        <f t="shared" si="319"/>
        <v>0.96501128668171554</v>
      </c>
      <c r="AT611">
        <f t="shared" si="320"/>
        <v>0.95823927765237016</v>
      </c>
      <c r="AU611">
        <f t="shared" si="321"/>
        <v>0.963882618510158</v>
      </c>
      <c r="AV611">
        <f t="shared" si="322"/>
        <v>0.93679458239277658</v>
      </c>
      <c r="AW611">
        <f t="shared" si="323"/>
        <v>0.89503386004514673</v>
      </c>
      <c r="AX611">
        <f t="shared" si="324"/>
        <v>0.85214446952595935</v>
      </c>
      <c r="AY611">
        <f t="shared" si="325"/>
        <v>0.82392776523702027</v>
      </c>
      <c r="AZ611">
        <f t="shared" si="326"/>
        <v>0.70090293453724606</v>
      </c>
      <c r="BA611" s="6" t="s">
        <v>38</v>
      </c>
      <c r="BB611" t="str" cm="1">
        <f t="array" ref="BB611">_xlfn.SWITCH(MONTH($AA611),3,"봄",4,"봄",5,"봄",6,"여름",7,"여름",8,"여름",9,"가을",10,"가을",11,"가을",12,"겨울",1,"겨울",2,"겨울")</f>
        <v>가을</v>
      </c>
      <c r="BD611" t="str">
        <f t="shared" si="327"/>
        <v/>
      </c>
      <c r="BE611" s="6">
        <f>[1]ptemp!$F611</f>
        <v>13</v>
      </c>
      <c r="BF611">
        <f>[1]solar!$E611</f>
        <v>2</v>
      </c>
      <c r="BG611" t="str">
        <f t="shared" si="328"/>
        <v>1</v>
      </c>
      <c r="BH611" s="11">
        <v>49.3</v>
      </c>
      <c r="BI611">
        <f t="shared" si="329"/>
        <v>5</v>
      </c>
      <c r="BJ611">
        <f t="shared" si="330"/>
        <v>0</v>
      </c>
      <c r="BK611">
        <f t="shared" si="331"/>
        <v>3</v>
      </c>
      <c r="BL611">
        <f t="shared" si="332"/>
        <v>5</v>
      </c>
      <c r="BM611">
        <f t="shared" si="333"/>
        <v>12</v>
      </c>
      <c r="BN611" s="11">
        <v>27.4</v>
      </c>
      <c r="BO611">
        <f t="shared" si="334"/>
        <v>8</v>
      </c>
      <c r="CH611" t="s">
        <v>81</v>
      </c>
      <c r="CI611">
        <v>10</v>
      </c>
      <c r="CJ611">
        <v>21</v>
      </c>
    </row>
    <row r="612" spans="1:88" ht="15.6">
      <c r="A612" s="2">
        <v>20220903</v>
      </c>
      <c r="B612" s="2">
        <v>686</v>
      </c>
      <c r="C612" s="2">
        <v>652</v>
      </c>
      <c r="D612" s="2">
        <v>630</v>
      </c>
      <c r="E612" s="2">
        <v>617</v>
      </c>
      <c r="F612" s="2">
        <v>610</v>
      </c>
      <c r="G612" s="2">
        <v>623</v>
      </c>
      <c r="H612" s="2">
        <v>639</v>
      </c>
      <c r="I612" s="2">
        <v>650</v>
      </c>
      <c r="J612" s="2">
        <v>689</v>
      </c>
      <c r="K612" s="2">
        <v>778</v>
      </c>
      <c r="L612" s="2">
        <v>811</v>
      </c>
      <c r="M612" s="2">
        <v>780</v>
      </c>
      <c r="N612" s="2">
        <v>807</v>
      </c>
      <c r="O612" s="2">
        <v>827</v>
      </c>
      <c r="P612" s="2">
        <v>785</v>
      </c>
      <c r="Q612" s="2">
        <v>818</v>
      </c>
      <c r="R612" s="2">
        <v>801</v>
      </c>
      <c r="S612" s="2">
        <v>836</v>
      </c>
      <c r="T612" s="2">
        <v>829</v>
      </c>
      <c r="U612" s="2">
        <v>839</v>
      </c>
      <c r="V612" s="2">
        <v>816</v>
      </c>
      <c r="W612" s="2">
        <v>772</v>
      </c>
      <c r="X612" s="2">
        <v>762</v>
      </c>
      <c r="Y612" s="2">
        <v>744</v>
      </c>
      <c r="AA612" s="4">
        <v>44807</v>
      </c>
      <c r="AB612">
        <f t="shared" si="302"/>
        <v>0.81764004767580456</v>
      </c>
      <c r="AC612">
        <f t="shared" si="303"/>
        <v>0.77711561382598326</v>
      </c>
      <c r="AD612">
        <f t="shared" si="304"/>
        <v>0.7508939213349225</v>
      </c>
      <c r="AE612">
        <f t="shared" si="305"/>
        <v>0.73539928486293205</v>
      </c>
      <c r="AF612">
        <f t="shared" si="306"/>
        <v>0.7270560190703218</v>
      </c>
      <c r="AG612">
        <f t="shared" si="307"/>
        <v>0.74255065554231225</v>
      </c>
      <c r="AH612">
        <f t="shared" si="308"/>
        <v>0.76162097735399281</v>
      </c>
      <c r="AI612">
        <f t="shared" si="309"/>
        <v>0.77473182359952319</v>
      </c>
      <c r="AJ612">
        <f t="shared" si="310"/>
        <v>0.82121573301549466</v>
      </c>
      <c r="AK612">
        <f t="shared" si="311"/>
        <v>0.92729439809296776</v>
      </c>
      <c r="AL612">
        <f t="shared" si="312"/>
        <v>0.96662693682955902</v>
      </c>
      <c r="AM612">
        <f t="shared" si="313"/>
        <v>0.92967818831942794</v>
      </c>
      <c r="AN612">
        <f t="shared" si="314"/>
        <v>0.96185935637663889</v>
      </c>
      <c r="AO612">
        <f t="shared" si="315"/>
        <v>0.98569725864123958</v>
      </c>
      <c r="AP612">
        <f t="shared" si="316"/>
        <v>0.93563766388557812</v>
      </c>
      <c r="AQ612">
        <f t="shared" si="317"/>
        <v>0.97497020262216927</v>
      </c>
      <c r="AR612">
        <f t="shared" si="318"/>
        <v>0.95470798569725868</v>
      </c>
      <c r="AS612">
        <f t="shared" si="319"/>
        <v>0.9964243146603099</v>
      </c>
      <c r="AT612">
        <f t="shared" si="320"/>
        <v>0.98808104886769965</v>
      </c>
      <c r="AU612">
        <f t="shared" si="321"/>
        <v>1</v>
      </c>
      <c r="AV612">
        <f t="shared" si="322"/>
        <v>0.9725864123957092</v>
      </c>
      <c r="AW612">
        <f t="shared" si="323"/>
        <v>0.92014302741358756</v>
      </c>
      <c r="AX612">
        <f t="shared" si="324"/>
        <v>0.90822407628128721</v>
      </c>
      <c r="AY612">
        <f t="shared" si="325"/>
        <v>0.88676996424314658</v>
      </c>
      <c r="AZ612">
        <f t="shared" si="326"/>
        <v>0.7270560190703218</v>
      </c>
      <c r="BA612" s="8" t="s">
        <v>39</v>
      </c>
      <c r="BB612" t="str" cm="1">
        <f t="array" ref="BB612">_xlfn.SWITCH(MONTH($AA612),3,"봄",4,"봄",5,"봄",6,"여름",7,"여름",8,"여름",9,"가을",10,"가을",11,"가을",12,"겨울",1,"겨울",2,"겨울")</f>
        <v>가을</v>
      </c>
      <c r="BD612" t="str">
        <f t="shared" si="327"/>
        <v>휴일</v>
      </c>
      <c r="BE612" s="6">
        <f>[1]ptemp!$F612</f>
        <v>15</v>
      </c>
      <c r="BF612">
        <f>[1]solar!$E612</f>
        <v>6</v>
      </c>
      <c r="BG612" t="str">
        <f t="shared" si="328"/>
        <v>1</v>
      </c>
      <c r="BH612" s="11">
        <v>6.4</v>
      </c>
      <c r="BI612">
        <f t="shared" si="329"/>
        <v>6</v>
      </c>
      <c r="BJ612">
        <f t="shared" si="330"/>
        <v>1</v>
      </c>
      <c r="BK612">
        <f t="shared" si="331"/>
        <v>3</v>
      </c>
      <c r="BL612">
        <f t="shared" si="332"/>
        <v>5</v>
      </c>
      <c r="BM612">
        <f t="shared" si="333"/>
        <v>20</v>
      </c>
      <c r="BN612" s="11">
        <v>31.4</v>
      </c>
      <c r="BO612">
        <f t="shared" si="334"/>
        <v>9</v>
      </c>
      <c r="CH612" t="s">
        <v>81</v>
      </c>
      <c r="CI612">
        <v>10</v>
      </c>
      <c r="CJ612">
        <v>20</v>
      </c>
    </row>
    <row r="613" spans="1:88" ht="15.6">
      <c r="A613" s="2">
        <v>20220904</v>
      </c>
      <c r="B613" s="2">
        <v>699</v>
      </c>
      <c r="C613" s="2">
        <v>664</v>
      </c>
      <c r="D613" s="2">
        <v>638</v>
      </c>
      <c r="E613" s="2">
        <v>621</v>
      </c>
      <c r="F613" s="2">
        <v>616</v>
      </c>
      <c r="G613" s="2">
        <v>625</v>
      </c>
      <c r="H613" s="2">
        <v>638</v>
      </c>
      <c r="I613" s="2">
        <v>633</v>
      </c>
      <c r="J613" s="2">
        <v>657</v>
      </c>
      <c r="K613" s="2">
        <v>665</v>
      </c>
      <c r="L613" s="2">
        <v>793</v>
      </c>
      <c r="M613" s="2">
        <v>795</v>
      </c>
      <c r="N613" s="2">
        <v>798</v>
      </c>
      <c r="O613" s="2">
        <v>816</v>
      </c>
      <c r="P613" s="2">
        <v>763</v>
      </c>
      <c r="Q613" s="2">
        <v>759</v>
      </c>
      <c r="R613" s="2">
        <v>786</v>
      </c>
      <c r="S613" s="2">
        <v>840</v>
      </c>
      <c r="T613" s="2">
        <v>843</v>
      </c>
      <c r="U613" s="2">
        <v>804</v>
      </c>
      <c r="V613" s="2">
        <v>770</v>
      </c>
      <c r="W613" s="2">
        <v>740</v>
      </c>
      <c r="X613" s="2">
        <v>705</v>
      </c>
      <c r="Y613" s="2">
        <v>702</v>
      </c>
      <c r="AA613" s="4">
        <v>44808</v>
      </c>
      <c r="AB613">
        <f t="shared" si="302"/>
        <v>0.8291814946619217</v>
      </c>
      <c r="AC613">
        <f t="shared" si="303"/>
        <v>0.78766310794780547</v>
      </c>
      <c r="AD613">
        <f t="shared" si="304"/>
        <v>0.7568208778173191</v>
      </c>
      <c r="AE613">
        <f t="shared" si="305"/>
        <v>0.73665480427046259</v>
      </c>
      <c r="AF613">
        <f t="shared" si="306"/>
        <v>0.730723606168446</v>
      </c>
      <c r="AG613">
        <f t="shared" si="307"/>
        <v>0.74139976275207597</v>
      </c>
      <c r="AH613">
        <f t="shared" si="308"/>
        <v>0.7568208778173191</v>
      </c>
      <c r="AI613">
        <f t="shared" si="309"/>
        <v>0.75088967971530252</v>
      </c>
      <c r="AJ613">
        <f t="shared" si="310"/>
        <v>0.77935943060498225</v>
      </c>
      <c r="AK613">
        <f t="shared" si="311"/>
        <v>0.78884934756820879</v>
      </c>
      <c r="AL613">
        <f t="shared" si="312"/>
        <v>0.9406880189798339</v>
      </c>
      <c r="AM613">
        <f t="shared" si="313"/>
        <v>0.94306049822064053</v>
      </c>
      <c r="AN613">
        <f t="shared" si="314"/>
        <v>0.94661921708185048</v>
      </c>
      <c r="AO613">
        <f t="shared" si="315"/>
        <v>0.96797153024911031</v>
      </c>
      <c r="AP613">
        <f t="shared" si="316"/>
        <v>0.90510083036773425</v>
      </c>
      <c r="AQ613">
        <f t="shared" si="317"/>
        <v>0.90035587188612098</v>
      </c>
      <c r="AR613">
        <f t="shared" si="318"/>
        <v>0.93238434163701067</v>
      </c>
      <c r="AS613">
        <f t="shared" si="319"/>
        <v>0.99644128113879005</v>
      </c>
      <c r="AT613">
        <f t="shared" si="320"/>
        <v>1</v>
      </c>
      <c r="AU613">
        <f t="shared" si="321"/>
        <v>0.9537366548042705</v>
      </c>
      <c r="AV613">
        <f t="shared" si="322"/>
        <v>0.91340450771055748</v>
      </c>
      <c r="AW613">
        <f t="shared" si="323"/>
        <v>0.87781731909845784</v>
      </c>
      <c r="AX613">
        <f t="shared" si="324"/>
        <v>0.83629893238434161</v>
      </c>
      <c r="AY613">
        <f t="shared" si="325"/>
        <v>0.83274021352313166</v>
      </c>
      <c r="AZ613">
        <f t="shared" si="326"/>
        <v>0.730723606168446</v>
      </c>
      <c r="BA613" s="9" t="s">
        <v>40</v>
      </c>
      <c r="BB613" t="str" cm="1">
        <f t="array" ref="BB613">_xlfn.SWITCH(MONTH($AA613),3,"봄",4,"봄",5,"봄",6,"여름",7,"여름",8,"여름",9,"가을",10,"가을",11,"가을",12,"겨울",1,"겨울",2,"겨울")</f>
        <v>가을</v>
      </c>
      <c r="BD613" t="str">
        <f t="shared" si="327"/>
        <v>휴일</v>
      </c>
      <c r="BE613" s="6">
        <f>[1]ptemp!$F613</f>
        <v>15</v>
      </c>
      <c r="BF613">
        <f>[1]solar!$E613</f>
        <v>4</v>
      </c>
      <c r="BG613" t="str">
        <f t="shared" si="328"/>
        <v>1</v>
      </c>
      <c r="BH613" s="11">
        <v>10.4</v>
      </c>
      <c r="BI613">
        <f t="shared" si="329"/>
        <v>7</v>
      </c>
      <c r="BJ613">
        <f t="shared" si="330"/>
        <v>2</v>
      </c>
      <c r="BK613">
        <f t="shared" si="331"/>
        <v>3</v>
      </c>
      <c r="BL613">
        <f t="shared" si="332"/>
        <v>5</v>
      </c>
      <c r="BM613">
        <f t="shared" si="333"/>
        <v>19</v>
      </c>
      <c r="BN613" s="11">
        <v>32.1</v>
      </c>
      <c r="BO613">
        <f t="shared" si="334"/>
        <v>9</v>
      </c>
      <c r="CH613" t="s">
        <v>81</v>
      </c>
      <c r="CI613">
        <v>9</v>
      </c>
      <c r="CJ613">
        <v>20</v>
      </c>
    </row>
    <row r="614" spans="1:88" ht="15.6">
      <c r="A614" s="2">
        <v>20220905</v>
      </c>
      <c r="B614" s="2">
        <v>672</v>
      </c>
      <c r="C614" s="2">
        <v>642</v>
      </c>
      <c r="D614" s="2">
        <v>625</v>
      </c>
      <c r="E614" s="2">
        <v>612</v>
      </c>
      <c r="F614" s="2">
        <v>610</v>
      </c>
      <c r="G614" s="2">
        <v>627</v>
      </c>
      <c r="H614" s="2">
        <v>653</v>
      </c>
      <c r="I614" s="2">
        <v>715</v>
      </c>
      <c r="J614" s="2">
        <v>798</v>
      </c>
      <c r="K614" s="2">
        <v>846</v>
      </c>
      <c r="L614" s="2">
        <v>853</v>
      </c>
      <c r="M614" s="2">
        <v>817</v>
      </c>
      <c r="N614" s="2">
        <v>841</v>
      </c>
      <c r="O614" s="2">
        <v>870</v>
      </c>
      <c r="P614" s="2">
        <v>854</v>
      </c>
      <c r="Q614" s="2">
        <v>837</v>
      </c>
      <c r="R614" s="2">
        <v>807</v>
      </c>
      <c r="S614" s="2">
        <v>805</v>
      </c>
      <c r="T614" s="2">
        <v>809</v>
      </c>
      <c r="U614" s="2">
        <v>829</v>
      </c>
      <c r="V614" s="2">
        <v>806</v>
      </c>
      <c r="W614" s="2">
        <v>771</v>
      </c>
      <c r="X614" s="2">
        <v>738</v>
      </c>
      <c r="Y614" s="2">
        <v>698</v>
      </c>
      <c r="AA614" s="4">
        <v>44809</v>
      </c>
      <c r="AB614">
        <f t="shared" si="302"/>
        <v>0.77241379310344827</v>
      </c>
      <c r="AC614">
        <f t="shared" si="303"/>
        <v>0.73793103448275865</v>
      </c>
      <c r="AD614">
        <f t="shared" si="304"/>
        <v>0.7183908045977011</v>
      </c>
      <c r="AE614">
        <f t="shared" si="305"/>
        <v>0.70344827586206893</v>
      </c>
      <c r="AF614">
        <f t="shared" si="306"/>
        <v>0.70114942528735635</v>
      </c>
      <c r="AG614">
        <f t="shared" si="307"/>
        <v>0.72068965517241379</v>
      </c>
      <c r="AH614">
        <f t="shared" si="308"/>
        <v>0.75057471264367814</v>
      </c>
      <c r="AI614">
        <f t="shared" si="309"/>
        <v>0.82183908045977017</v>
      </c>
      <c r="AJ614">
        <f t="shared" si="310"/>
        <v>0.91724137931034477</v>
      </c>
      <c r="AK614">
        <f t="shared" si="311"/>
        <v>0.97241379310344822</v>
      </c>
      <c r="AL614">
        <f t="shared" si="312"/>
        <v>0.98045977011494256</v>
      </c>
      <c r="AM614">
        <f t="shared" si="313"/>
        <v>0.93908045977011489</v>
      </c>
      <c r="AN614">
        <f t="shared" si="314"/>
        <v>0.96666666666666667</v>
      </c>
      <c r="AO614">
        <f t="shared" si="315"/>
        <v>1</v>
      </c>
      <c r="AP614">
        <f t="shared" si="316"/>
        <v>0.98160919540229885</v>
      </c>
      <c r="AQ614">
        <f t="shared" si="317"/>
        <v>0.96206896551724141</v>
      </c>
      <c r="AR614">
        <f t="shared" si="318"/>
        <v>0.92758620689655169</v>
      </c>
      <c r="AS614">
        <f t="shared" si="319"/>
        <v>0.92528735632183912</v>
      </c>
      <c r="AT614">
        <f t="shared" si="320"/>
        <v>0.92988505747126438</v>
      </c>
      <c r="AU614">
        <f t="shared" si="321"/>
        <v>0.95287356321839078</v>
      </c>
      <c r="AV614">
        <f t="shared" si="322"/>
        <v>0.9264367816091954</v>
      </c>
      <c r="AW614">
        <f t="shared" si="323"/>
        <v>0.88620689655172413</v>
      </c>
      <c r="AX614">
        <f t="shared" si="324"/>
        <v>0.84827586206896555</v>
      </c>
      <c r="AY614">
        <f t="shared" si="325"/>
        <v>0.80229885057471262</v>
      </c>
      <c r="AZ614">
        <f t="shared" si="326"/>
        <v>0.70114942528735635</v>
      </c>
      <c r="BA614" s="6" t="s">
        <v>34</v>
      </c>
      <c r="BB614" t="str" cm="1">
        <f t="array" ref="BB614">_xlfn.SWITCH(MONTH($AA614),3,"봄",4,"봄",5,"봄",6,"여름",7,"여름",8,"여름",9,"가을",10,"가을",11,"가을",12,"겨울",1,"겨울",2,"겨울")</f>
        <v>가을</v>
      </c>
      <c r="BD614" t="str">
        <f t="shared" si="327"/>
        <v/>
      </c>
      <c r="BE614" s="6">
        <f>[1]ptemp!$F614</f>
        <v>14</v>
      </c>
      <c r="BF614">
        <f>[1]solar!$E614</f>
        <v>2</v>
      </c>
      <c r="BG614" t="str">
        <f t="shared" si="328"/>
        <v>1</v>
      </c>
      <c r="BH614" s="11">
        <v>174</v>
      </c>
      <c r="BI614">
        <f t="shared" si="329"/>
        <v>1</v>
      </c>
      <c r="BJ614">
        <f t="shared" si="330"/>
        <v>0</v>
      </c>
      <c r="BK614">
        <f t="shared" si="331"/>
        <v>3</v>
      </c>
      <c r="BL614">
        <f t="shared" si="332"/>
        <v>5</v>
      </c>
      <c r="BM614">
        <f t="shared" si="333"/>
        <v>14</v>
      </c>
      <c r="BN614" s="11">
        <v>30.2</v>
      </c>
      <c r="BO614">
        <f t="shared" si="334"/>
        <v>9</v>
      </c>
      <c r="CH614" t="s">
        <v>81</v>
      </c>
      <c r="CI614">
        <v>5</v>
      </c>
      <c r="CJ614">
        <v>18</v>
      </c>
    </row>
    <row r="615" spans="1:88" ht="15.6">
      <c r="A615" s="2">
        <v>20220906</v>
      </c>
      <c r="B615" s="2">
        <v>647</v>
      </c>
      <c r="C615" s="2">
        <v>599</v>
      </c>
      <c r="D615" s="2">
        <v>565</v>
      </c>
      <c r="E615" s="2">
        <v>558</v>
      </c>
      <c r="F615" s="2">
        <v>564</v>
      </c>
      <c r="G615" s="2">
        <v>574</v>
      </c>
      <c r="H615" s="2">
        <v>597</v>
      </c>
      <c r="I615" s="2">
        <v>574</v>
      </c>
      <c r="J615" s="2">
        <v>676</v>
      </c>
      <c r="K615" s="2">
        <v>711</v>
      </c>
      <c r="L615" s="2">
        <v>673</v>
      </c>
      <c r="M615" s="2">
        <v>621</v>
      </c>
      <c r="N615" s="2">
        <v>627</v>
      </c>
      <c r="O615" s="2">
        <v>654</v>
      </c>
      <c r="P615" s="2">
        <v>661</v>
      </c>
      <c r="Q615" s="2">
        <v>684</v>
      </c>
      <c r="R615" s="2">
        <v>750</v>
      </c>
      <c r="S615" s="2">
        <v>800</v>
      </c>
      <c r="T615" s="2">
        <v>809</v>
      </c>
      <c r="U615" s="2">
        <v>794</v>
      </c>
      <c r="V615" s="2">
        <v>772</v>
      </c>
      <c r="W615" s="2">
        <v>744</v>
      </c>
      <c r="X615" s="2">
        <v>708</v>
      </c>
      <c r="Y615" s="2">
        <v>679</v>
      </c>
      <c r="AA615" s="4">
        <v>44810</v>
      </c>
      <c r="AB615">
        <f t="shared" si="302"/>
        <v>0.79975278121137205</v>
      </c>
      <c r="AC615">
        <f t="shared" si="303"/>
        <v>0.74042027194066751</v>
      </c>
      <c r="AD615">
        <f t="shared" si="304"/>
        <v>0.69839307787391847</v>
      </c>
      <c r="AE615">
        <f t="shared" si="305"/>
        <v>0.68974042027194071</v>
      </c>
      <c r="AF615">
        <f t="shared" si="306"/>
        <v>0.69715698393077874</v>
      </c>
      <c r="AG615">
        <f t="shared" si="307"/>
        <v>0.70951792336217556</v>
      </c>
      <c r="AH615">
        <f t="shared" si="308"/>
        <v>0.73794808405438816</v>
      </c>
      <c r="AI615">
        <f t="shared" si="309"/>
        <v>0.70951792336217556</v>
      </c>
      <c r="AJ615">
        <f t="shared" si="310"/>
        <v>0.8355995055624228</v>
      </c>
      <c r="AK615">
        <f t="shared" si="311"/>
        <v>0.87886279357231145</v>
      </c>
      <c r="AL615">
        <f t="shared" si="312"/>
        <v>0.83189122373300373</v>
      </c>
      <c r="AM615">
        <f t="shared" si="313"/>
        <v>0.76761433868974038</v>
      </c>
      <c r="AN615">
        <f t="shared" si="314"/>
        <v>0.77503090234857852</v>
      </c>
      <c r="AO615">
        <f t="shared" si="315"/>
        <v>0.80840543881334981</v>
      </c>
      <c r="AP615">
        <f t="shared" si="316"/>
        <v>0.81705809641532756</v>
      </c>
      <c r="AQ615">
        <f t="shared" si="317"/>
        <v>0.84548825710754016</v>
      </c>
      <c r="AR615">
        <f t="shared" si="318"/>
        <v>0.92707045735475901</v>
      </c>
      <c r="AS615">
        <f t="shared" si="319"/>
        <v>0.9888751545117429</v>
      </c>
      <c r="AT615">
        <f t="shared" si="320"/>
        <v>1</v>
      </c>
      <c r="AU615">
        <f t="shared" si="321"/>
        <v>0.98145859085290477</v>
      </c>
      <c r="AV615">
        <f t="shared" si="322"/>
        <v>0.95426452410383189</v>
      </c>
      <c r="AW615">
        <f t="shared" si="323"/>
        <v>0.91965389369592088</v>
      </c>
      <c r="AX615">
        <f t="shared" si="324"/>
        <v>0.87515451174289249</v>
      </c>
      <c r="AY615">
        <f t="shared" si="325"/>
        <v>0.83930778739184175</v>
      </c>
      <c r="AZ615">
        <f t="shared" si="326"/>
        <v>0.68974042027194071</v>
      </c>
      <c r="BA615" s="8" t="s">
        <v>35</v>
      </c>
      <c r="BB615" t="str" cm="1">
        <f t="array" ref="BB615">_xlfn.SWITCH(MONTH($AA615),3,"봄",4,"봄",5,"봄",6,"여름",7,"여름",8,"여름",9,"가을",10,"가을",11,"가을",12,"겨울",1,"겨울",2,"겨울")</f>
        <v>가을</v>
      </c>
      <c r="BD615" t="str">
        <f t="shared" si="327"/>
        <v/>
      </c>
      <c r="BE615" s="6">
        <f>[1]ptemp!$F615</f>
        <v>14</v>
      </c>
      <c r="BF615">
        <f>[1]solar!$E615</f>
        <v>7</v>
      </c>
      <c r="BG615" t="str">
        <f t="shared" si="328"/>
        <v>1</v>
      </c>
      <c r="BH615" s="11">
        <v>2.9</v>
      </c>
      <c r="BI615">
        <f t="shared" si="329"/>
        <v>2</v>
      </c>
      <c r="BJ615">
        <f t="shared" si="330"/>
        <v>0</v>
      </c>
      <c r="BK615">
        <f t="shared" si="331"/>
        <v>3</v>
      </c>
      <c r="BL615">
        <f t="shared" si="332"/>
        <v>4</v>
      </c>
      <c r="BM615">
        <f t="shared" si="333"/>
        <v>19</v>
      </c>
      <c r="BN615" s="11">
        <v>29.2</v>
      </c>
      <c r="BO615">
        <f t="shared" si="334"/>
        <v>8</v>
      </c>
      <c r="CH615" t="s">
        <v>81</v>
      </c>
      <c r="CI615">
        <v>5</v>
      </c>
      <c r="CJ615">
        <v>20</v>
      </c>
    </row>
    <row r="616" spans="1:88" ht="15.6">
      <c r="A616" s="2">
        <v>20220907</v>
      </c>
      <c r="B616" s="2">
        <v>635</v>
      </c>
      <c r="C616" s="2">
        <v>603</v>
      </c>
      <c r="D616" s="2">
        <v>584</v>
      </c>
      <c r="E616" s="2">
        <v>573</v>
      </c>
      <c r="F616" s="2">
        <v>566</v>
      </c>
      <c r="G616" s="2">
        <v>583</v>
      </c>
      <c r="H616" s="2">
        <v>610</v>
      </c>
      <c r="I616" s="2">
        <v>603</v>
      </c>
      <c r="J616" s="2">
        <v>628</v>
      </c>
      <c r="K616" s="2">
        <v>619</v>
      </c>
      <c r="L616" s="2">
        <v>626</v>
      </c>
      <c r="M616" s="2">
        <v>628</v>
      </c>
      <c r="N616" s="2">
        <v>627</v>
      </c>
      <c r="O616" s="2">
        <v>663</v>
      </c>
      <c r="P616" s="2">
        <v>691</v>
      </c>
      <c r="Q616" s="2">
        <v>737</v>
      </c>
      <c r="R616" s="2">
        <v>793</v>
      </c>
      <c r="S616" s="2">
        <v>827</v>
      </c>
      <c r="T616" s="2">
        <v>822</v>
      </c>
      <c r="U616" s="2">
        <v>811</v>
      </c>
      <c r="V616" s="2">
        <v>785</v>
      </c>
      <c r="W616" s="2">
        <v>766</v>
      </c>
      <c r="X616" s="2">
        <v>734</v>
      </c>
      <c r="Y616" s="2">
        <v>703</v>
      </c>
      <c r="AA616" s="4">
        <v>44811</v>
      </c>
      <c r="AB616">
        <f t="shared" si="302"/>
        <v>0.7678355501813785</v>
      </c>
      <c r="AC616">
        <f t="shared" si="303"/>
        <v>0.72914147521160821</v>
      </c>
      <c r="AD616">
        <f t="shared" si="304"/>
        <v>0.7061668681983071</v>
      </c>
      <c r="AE616">
        <f t="shared" si="305"/>
        <v>0.69286577992744858</v>
      </c>
      <c r="AF616">
        <f t="shared" si="306"/>
        <v>0.68440145102781136</v>
      </c>
      <c r="AG616">
        <f t="shared" si="307"/>
        <v>0.70495767835550183</v>
      </c>
      <c r="AH616">
        <f t="shared" si="308"/>
        <v>0.73760580411124543</v>
      </c>
      <c r="AI616">
        <f t="shared" si="309"/>
        <v>0.72914147521160821</v>
      </c>
      <c r="AJ616">
        <f t="shared" si="310"/>
        <v>0.75937122128174128</v>
      </c>
      <c r="AK616">
        <f t="shared" si="311"/>
        <v>0.7484885126964933</v>
      </c>
      <c r="AL616">
        <f t="shared" si="312"/>
        <v>0.75695284159613063</v>
      </c>
      <c r="AM616">
        <f t="shared" si="313"/>
        <v>0.75937122128174128</v>
      </c>
      <c r="AN616">
        <f t="shared" si="314"/>
        <v>0.7581620314389359</v>
      </c>
      <c r="AO616">
        <f t="shared" si="315"/>
        <v>0.80169286577992749</v>
      </c>
      <c r="AP616">
        <f t="shared" si="316"/>
        <v>0.83555018137847648</v>
      </c>
      <c r="AQ616">
        <f t="shared" si="317"/>
        <v>0.8911729141475212</v>
      </c>
      <c r="AR616">
        <f t="shared" si="318"/>
        <v>0.95888754534461906</v>
      </c>
      <c r="AS616">
        <f t="shared" si="319"/>
        <v>1</v>
      </c>
      <c r="AT616">
        <f t="shared" si="320"/>
        <v>0.99395405078597343</v>
      </c>
      <c r="AU616">
        <f t="shared" si="321"/>
        <v>0.98065296251511491</v>
      </c>
      <c r="AV616">
        <f t="shared" si="322"/>
        <v>0.94921402660217657</v>
      </c>
      <c r="AW616">
        <f t="shared" si="323"/>
        <v>0.92623941958887546</v>
      </c>
      <c r="AX616">
        <f t="shared" si="324"/>
        <v>0.88754534461910517</v>
      </c>
      <c r="AY616">
        <f t="shared" si="325"/>
        <v>0.85006045949214026</v>
      </c>
      <c r="AZ616">
        <f t="shared" si="326"/>
        <v>0.68440145102781136</v>
      </c>
      <c r="BA616" s="9" t="s">
        <v>36</v>
      </c>
      <c r="BB616" t="str" cm="1">
        <f t="array" ref="BB616">_xlfn.SWITCH(MONTH($AA616),3,"봄",4,"봄",5,"봄",6,"여름",7,"여름",8,"여름",9,"가을",10,"가을",11,"가을",12,"겨울",1,"겨울",2,"겨울")</f>
        <v>가을</v>
      </c>
      <c r="BD616" t="str">
        <f t="shared" si="327"/>
        <v/>
      </c>
      <c r="BE616" s="6">
        <f>[1]ptemp!$F616</f>
        <v>14</v>
      </c>
      <c r="BF616">
        <f>[1]solar!$E616</f>
        <v>15</v>
      </c>
      <c r="BG616" t="str">
        <f t="shared" si="328"/>
        <v>0</v>
      </c>
      <c r="BH616" s="11"/>
      <c r="BI616">
        <f t="shared" si="329"/>
        <v>3</v>
      </c>
      <c r="BJ616">
        <f t="shared" si="330"/>
        <v>0</v>
      </c>
      <c r="BK616">
        <f t="shared" si="331"/>
        <v>3</v>
      </c>
      <c r="BL616">
        <f t="shared" si="332"/>
        <v>5</v>
      </c>
      <c r="BM616">
        <f t="shared" si="333"/>
        <v>18</v>
      </c>
      <c r="BN616" s="11">
        <v>28.7</v>
      </c>
      <c r="BO616">
        <f t="shared" si="334"/>
        <v>8</v>
      </c>
      <c r="CH616" t="s">
        <v>81</v>
      </c>
      <c r="CI616">
        <v>4</v>
      </c>
      <c r="CJ616">
        <v>20</v>
      </c>
    </row>
    <row r="617" spans="1:88" ht="15.6">
      <c r="A617" s="2">
        <v>20220908</v>
      </c>
      <c r="B617" s="2">
        <v>655</v>
      </c>
      <c r="C617" s="2">
        <v>624</v>
      </c>
      <c r="D617" s="2">
        <v>601</v>
      </c>
      <c r="E617" s="2">
        <v>587</v>
      </c>
      <c r="F617" s="2">
        <v>584</v>
      </c>
      <c r="G617" s="2">
        <v>600</v>
      </c>
      <c r="H617" s="2">
        <v>622</v>
      </c>
      <c r="I617" s="2">
        <v>617</v>
      </c>
      <c r="J617" s="2">
        <v>626</v>
      </c>
      <c r="K617" s="2">
        <v>648</v>
      </c>
      <c r="L617" s="2">
        <v>658</v>
      </c>
      <c r="M617" s="2">
        <v>677</v>
      </c>
      <c r="N617" s="2">
        <v>701</v>
      </c>
      <c r="O617" s="2">
        <v>621</v>
      </c>
      <c r="P617" s="2">
        <v>683</v>
      </c>
      <c r="Q617" s="2">
        <v>735</v>
      </c>
      <c r="R617" s="2">
        <v>788</v>
      </c>
      <c r="S617" s="2">
        <v>825</v>
      </c>
      <c r="T617" s="2">
        <v>839</v>
      </c>
      <c r="U617" s="2">
        <v>821</v>
      </c>
      <c r="V617" s="2">
        <v>796</v>
      </c>
      <c r="W617" s="2">
        <v>765</v>
      </c>
      <c r="X617" s="2">
        <v>734</v>
      </c>
      <c r="Y617" s="2">
        <v>705</v>
      </c>
      <c r="AA617" s="4">
        <v>44812</v>
      </c>
      <c r="AB617">
        <f t="shared" si="302"/>
        <v>0.78069129916567337</v>
      </c>
      <c r="AC617">
        <f t="shared" si="303"/>
        <v>0.74374255065554229</v>
      </c>
      <c r="AD617">
        <f t="shared" si="304"/>
        <v>0.71632896305125149</v>
      </c>
      <c r="AE617">
        <f t="shared" si="305"/>
        <v>0.699642431466031</v>
      </c>
      <c r="AF617">
        <f t="shared" si="306"/>
        <v>0.6960667461263409</v>
      </c>
      <c r="AG617">
        <f t="shared" si="307"/>
        <v>0.71513706793802145</v>
      </c>
      <c r="AH617">
        <f t="shared" si="308"/>
        <v>0.74135876042908222</v>
      </c>
      <c r="AI617">
        <f t="shared" si="309"/>
        <v>0.73539928486293205</v>
      </c>
      <c r="AJ617">
        <f t="shared" si="310"/>
        <v>0.74612634088200236</v>
      </c>
      <c r="AK617">
        <f t="shared" si="311"/>
        <v>0.77234803337306313</v>
      </c>
      <c r="AL617">
        <f t="shared" si="312"/>
        <v>0.78426698450536347</v>
      </c>
      <c r="AM617">
        <f t="shared" si="313"/>
        <v>0.80691299165673425</v>
      </c>
      <c r="AN617">
        <f t="shared" si="314"/>
        <v>0.83551847437425508</v>
      </c>
      <c r="AO617">
        <f t="shared" si="315"/>
        <v>0.74016686531585218</v>
      </c>
      <c r="AP617">
        <f t="shared" si="316"/>
        <v>0.81406436233611446</v>
      </c>
      <c r="AQ617">
        <f t="shared" si="317"/>
        <v>0.87604290822407627</v>
      </c>
      <c r="AR617">
        <f t="shared" si="318"/>
        <v>0.93921334922526822</v>
      </c>
      <c r="AS617">
        <f t="shared" si="319"/>
        <v>0.98331346841477951</v>
      </c>
      <c r="AT617">
        <f t="shared" si="320"/>
        <v>1</v>
      </c>
      <c r="AU617">
        <f t="shared" si="321"/>
        <v>0.97854588796185937</v>
      </c>
      <c r="AV617">
        <f t="shared" si="322"/>
        <v>0.9487485101311085</v>
      </c>
      <c r="AW617">
        <f t="shared" si="323"/>
        <v>0.91179976162097731</v>
      </c>
      <c r="AX617">
        <f t="shared" si="324"/>
        <v>0.87485101311084623</v>
      </c>
      <c r="AY617">
        <f t="shared" si="325"/>
        <v>0.84028605482717522</v>
      </c>
      <c r="AZ617">
        <f t="shared" si="326"/>
        <v>0.6960667461263409</v>
      </c>
      <c r="BA617" s="6" t="s">
        <v>37</v>
      </c>
      <c r="BB617" t="str" cm="1">
        <f t="array" ref="BB617">_xlfn.SWITCH(MONTH($AA617),3,"봄",4,"봄",5,"봄",6,"여름",7,"여름",8,"여름",9,"가을",10,"가을",11,"가을",12,"겨울",1,"겨울",2,"겨울")</f>
        <v>가을</v>
      </c>
      <c r="BD617" t="str">
        <f t="shared" si="327"/>
        <v/>
      </c>
      <c r="BE617" s="6">
        <f>[1]ptemp!$F617</f>
        <v>14</v>
      </c>
      <c r="BF617">
        <f>[1]solar!$E617</f>
        <v>14</v>
      </c>
      <c r="BG617" t="str">
        <f t="shared" si="328"/>
        <v>0</v>
      </c>
      <c r="BH617" s="11"/>
      <c r="BI617">
        <f t="shared" si="329"/>
        <v>4</v>
      </c>
      <c r="BJ617">
        <f t="shared" si="330"/>
        <v>0</v>
      </c>
      <c r="BK617">
        <f t="shared" si="331"/>
        <v>3</v>
      </c>
      <c r="BL617">
        <f t="shared" si="332"/>
        <v>5</v>
      </c>
      <c r="BM617">
        <f t="shared" si="333"/>
        <v>19</v>
      </c>
      <c r="BN617" s="11">
        <v>28.2</v>
      </c>
      <c r="BO617">
        <f t="shared" si="334"/>
        <v>8</v>
      </c>
      <c r="CH617" t="s">
        <v>81</v>
      </c>
      <c r="CI617">
        <v>9</v>
      </c>
      <c r="CJ617">
        <v>19</v>
      </c>
    </row>
    <row r="618" spans="1:88" ht="15.6">
      <c r="A618" s="2">
        <v>20220909</v>
      </c>
      <c r="B618" s="2">
        <v>660</v>
      </c>
      <c r="C618" s="2">
        <v>628</v>
      </c>
      <c r="D618" s="2">
        <v>603</v>
      </c>
      <c r="E618" s="2">
        <v>590</v>
      </c>
      <c r="F618" s="2">
        <v>587</v>
      </c>
      <c r="G618" s="2">
        <v>599</v>
      </c>
      <c r="H618" s="2">
        <v>606</v>
      </c>
      <c r="I618" s="2">
        <v>561</v>
      </c>
      <c r="J618" s="2">
        <v>564</v>
      </c>
      <c r="K618" s="2">
        <v>553</v>
      </c>
      <c r="L618" s="2">
        <v>600</v>
      </c>
      <c r="M618" s="2">
        <v>577</v>
      </c>
      <c r="N618" s="2">
        <v>672</v>
      </c>
      <c r="O618" s="2">
        <v>654</v>
      </c>
      <c r="P618" s="2">
        <v>653</v>
      </c>
      <c r="Q618" s="2">
        <v>697</v>
      </c>
      <c r="R618" s="2">
        <v>681</v>
      </c>
      <c r="S618" s="2">
        <v>724</v>
      </c>
      <c r="T618" s="2">
        <v>744</v>
      </c>
      <c r="U618" s="2">
        <v>736</v>
      </c>
      <c r="V618" s="2">
        <v>721</v>
      </c>
      <c r="W618" s="2">
        <v>696</v>
      </c>
      <c r="X618" s="2">
        <v>663</v>
      </c>
      <c r="Y618" s="2">
        <v>633</v>
      </c>
      <c r="AA618" s="4">
        <v>44813</v>
      </c>
      <c r="AB618">
        <f t="shared" si="302"/>
        <v>0.88709677419354838</v>
      </c>
      <c r="AC618">
        <f t="shared" si="303"/>
        <v>0.84408602150537637</v>
      </c>
      <c r="AD618">
        <f t="shared" si="304"/>
        <v>0.81048387096774188</v>
      </c>
      <c r="AE618">
        <f t="shared" si="305"/>
        <v>0.793010752688172</v>
      </c>
      <c r="AF618">
        <f t="shared" si="306"/>
        <v>0.78897849462365588</v>
      </c>
      <c r="AG618">
        <f t="shared" si="307"/>
        <v>0.80510752688172038</v>
      </c>
      <c r="AH618">
        <f t="shared" si="308"/>
        <v>0.81451612903225812</v>
      </c>
      <c r="AI618">
        <f t="shared" si="309"/>
        <v>0.75403225806451613</v>
      </c>
      <c r="AJ618">
        <f t="shared" si="310"/>
        <v>0.75806451612903225</v>
      </c>
      <c r="AK618">
        <f t="shared" si="311"/>
        <v>0.74327956989247312</v>
      </c>
      <c r="AL618">
        <f t="shared" si="312"/>
        <v>0.80645161290322576</v>
      </c>
      <c r="AM618">
        <f t="shared" si="313"/>
        <v>0.77553763440860213</v>
      </c>
      <c r="AN618">
        <f t="shared" si="314"/>
        <v>0.90322580645161288</v>
      </c>
      <c r="AO618">
        <f t="shared" si="315"/>
        <v>0.87903225806451613</v>
      </c>
      <c r="AP618">
        <f t="shared" si="316"/>
        <v>0.87768817204301075</v>
      </c>
      <c r="AQ618">
        <f t="shared" si="317"/>
        <v>0.93682795698924726</v>
      </c>
      <c r="AR618">
        <f t="shared" si="318"/>
        <v>0.91532258064516125</v>
      </c>
      <c r="AS618">
        <f t="shared" si="319"/>
        <v>0.9731182795698925</v>
      </c>
      <c r="AT618">
        <f t="shared" si="320"/>
        <v>1</v>
      </c>
      <c r="AU618">
        <f t="shared" si="321"/>
        <v>0.989247311827957</v>
      </c>
      <c r="AV618">
        <f t="shared" si="322"/>
        <v>0.96908602150537637</v>
      </c>
      <c r="AW618">
        <f t="shared" si="323"/>
        <v>0.93548387096774188</v>
      </c>
      <c r="AX618">
        <f t="shared" si="324"/>
        <v>0.8911290322580645</v>
      </c>
      <c r="AY618">
        <f t="shared" si="325"/>
        <v>0.85080645161290325</v>
      </c>
      <c r="AZ618">
        <f t="shared" si="326"/>
        <v>0.74327956989247312</v>
      </c>
      <c r="BA618" s="8" t="s">
        <v>38</v>
      </c>
      <c r="BB618" t="str" cm="1">
        <f t="array" ref="BB618">_xlfn.SWITCH(MONTH($AA618),3,"봄",4,"봄",5,"봄",6,"여름",7,"여름",8,"여름",9,"가을",10,"가을",11,"가을",12,"겨울",1,"겨울",2,"겨울")</f>
        <v>가을</v>
      </c>
      <c r="BC618" s="7" t="s">
        <v>48</v>
      </c>
      <c r="BD618" t="str">
        <f t="shared" si="327"/>
        <v>휴일</v>
      </c>
      <c r="BE618" s="6">
        <f>[1]ptemp!$F618</f>
        <v>14</v>
      </c>
      <c r="BF618">
        <f>[1]solar!$E618</f>
        <v>13</v>
      </c>
      <c r="BG618" t="str">
        <f t="shared" si="328"/>
        <v>0</v>
      </c>
      <c r="BH618" s="11"/>
      <c r="BI618">
        <f t="shared" si="329"/>
        <v>5</v>
      </c>
      <c r="BJ618">
        <f t="shared" si="330"/>
        <v>3</v>
      </c>
      <c r="BK618">
        <f t="shared" si="331"/>
        <v>3</v>
      </c>
      <c r="BL618">
        <f t="shared" si="332"/>
        <v>10</v>
      </c>
      <c r="BM618">
        <f t="shared" si="333"/>
        <v>19</v>
      </c>
      <c r="BN618" s="11">
        <v>28.5</v>
      </c>
      <c r="BO618">
        <f t="shared" si="334"/>
        <v>8</v>
      </c>
      <c r="CH618" t="s">
        <v>81</v>
      </c>
      <c r="CI618">
        <v>10</v>
      </c>
      <c r="CJ618">
        <v>20</v>
      </c>
    </row>
    <row r="619" spans="1:88" ht="15.6">
      <c r="A619" s="2">
        <v>20220910</v>
      </c>
      <c r="B619" s="2">
        <v>593</v>
      </c>
      <c r="C619" s="2">
        <v>559</v>
      </c>
      <c r="D619" s="2">
        <v>538</v>
      </c>
      <c r="E619" s="2">
        <v>526</v>
      </c>
      <c r="F619" s="2">
        <v>521</v>
      </c>
      <c r="G619" s="2">
        <v>534</v>
      </c>
      <c r="H619" s="2">
        <v>556</v>
      </c>
      <c r="I619" s="2">
        <v>573</v>
      </c>
      <c r="J619" s="2">
        <v>582</v>
      </c>
      <c r="K619" s="2">
        <v>579</v>
      </c>
      <c r="L619" s="2">
        <v>551</v>
      </c>
      <c r="M619" s="2">
        <v>611</v>
      </c>
      <c r="N619" s="2">
        <v>593</v>
      </c>
      <c r="O619" s="2">
        <v>563</v>
      </c>
      <c r="P619" s="2">
        <v>599</v>
      </c>
      <c r="Q619" s="2">
        <v>631</v>
      </c>
      <c r="R619" s="2">
        <v>695</v>
      </c>
      <c r="S619" s="2">
        <v>728</v>
      </c>
      <c r="T619" s="2">
        <v>744</v>
      </c>
      <c r="U619" s="2">
        <v>756</v>
      </c>
      <c r="V619" s="2">
        <v>749</v>
      </c>
      <c r="W619" s="2">
        <v>728</v>
      </c>
      <c r="X619" s="2">
        <v>699</v>
      </c>
      <c r="Y619" s="2">
        <v>673</v>
      </c>
      <c r="AA619" s="4">
        <v>44814</v>
      </c>
      <c r="AB619">
        <f t="shared" si="302"/>
        <v>0.78439153439153442</v>
      </c>
      <c r="AC619">
        <f t="shared" si="303"/>
        <v>0.73941798941798942</v>
      </c>
      <c r="AD619">
        <f t="shared" si="304"/>
        <v>0.71164021164021163</v>
      </c>
      <c r="AE619">
        <f t="shared" si="305"/>
        <v>0.69576719576719581</v>
      </c>
      <c r="AF619">
        <f t="shared" si="306"/>
        <v>0.68915343915343918</v>
      </c>
      <c r="AG619">
        <f t="shared" si="307"/>
        <v>0.70634920634920639</v>
      </c>
      <c r="AH619">
        <f t="shared" si="308"/>
        <v>0.73544973544973546</v>
      </c>
      <c r="AI619">
        <f t="shared" si="309"/>
        <v>0.75793650793650791</v>
      </c>
      <c r="AJ619">
        <f t="shared" si="310"/>
        <v>0.76984126984126988</v>
      </c>
      <c r="AK619">
        <f t="shared" si="311"/>
        <v>0.76587301587301593</v>
      </c>
      <c r="AL619">
        <f t="shared" si="312"/>
        <v>0.72883597883597884</v>
      </c>
      <c r="AM619">
        <f t="shared" si="313"/>
        <v>0.80820105820105825</v>
      </c>
      <c r="AN619">
        <f t="shared" si="314"/>
        <v>0.78439153439153442</v>
      </c>
      <c r="AO619">
        <f t="shared" si="315"/>
        <v>0.74470899470899465</v>
      </c>
      <c r="AP619">
        <f t="shared" si="316"/>
        <v>0.79232804232804233</v>
      </c>
      <c r="AQ619">
        <f t="shared" si="317"/>
        <v>0.83465608465608465</v>
      </c>
      <c r="AR619">
        <f t="shared" si="318"/>
        <v>0.9193121693121693</v>
      </c>
      <c r="AS619">
        <f t="shared" si="319"/>
        <v>0.96296296296296291</v>
      </c>
      <c r="AT619">
        <f t="shared" si="320"/>
        <v>0.98412698412698407</v>
      </c>
      <c r="AU619">
        <f t="shared" si="321"/>
        <v>1</v>
      </c>
      <c r="AV619">
        <f t="shared" si="322"/>
        <v>0.9907407407407407</v>
      </c>
      <c r="AW619">
        <f t="shared" si="323"/>
        <v>0.96296296296296291</v>
      </c>
      <c r="AX619">
        <f t="shared" si="324"/>
        <v>0.92460317460317465</v>
      </c>
      <c r="AY619">
        <f t="shared" si="325"/>
        <v>0.89021164021164023</v>
      </c>
      <c r="AZ619">
        <f t="shared" si="326"/>
        <v>0.68915343915343918</v>
      </c>
      <c r="BA619" s="9" t="s">
        <v>39</v>
      </c>
      <c r="BB619" t="str" cm="1">
        <f t="array" ref="BB619">_xlfn.SWITCH(MONTH($AA619),3,"봄",4,"봄",5,"봄",6,"여름",7,"여름",8,"여름",9,"가을",10,"가을",11,"가을",12,"겨울",1,"겨울",2,"겨울")</f>
        <v>가을</v>
      </c>
      <c r="BC619" s="7" t="s">
        <v>48</v>
      </c>
      <c r="BD619" t="str">
        <f t="shared" si="327"/>
        <v>휴일</v>
      </c>
      <c r="BE619" s="6">
        <f>[1]ptemp!$F619</f>
        <v>14</v>
      </c>
      <c r="BF619">
        <f>[1]solar!$E619</f>
        <v>5</v>
      </c>
      <c r="BG619" t="str">
        <f t="shared" si="328"/>
        <v>1</v>
      </c>
      <c r="BH619" s="11">
        <v>0.5</v>
      </c>
      <c r="BI619">
        <f t="shared" si="329"/>
        <v>6</v>
      </c>
      <c r="BJ619">
        <f t="shared" si="330"/>
        <v>3</v>
      </c>
      <c r="BK619">
        <f t="shared" si="331"/>
        <v>3</v>
      </c>
      <c r="BL619">
        <f t="shared" si="332"/>
        <v>5</v>
      </c>
      <c r="BM619">
        <f t="shared" si="333"/>
        <v>20</v>
      </c>
      <c r="BN619" s="11">
        <v>28.9</v>
      </c>
      <c r="BO619">
        <f t="shared" si="334"/>
        <v>8</v>
      </c>
      <c r="CH619" t="s">
        <v>81</v>
      </c>
      <c r="CI619">
        <v>5</v>
      </c>
      <c r="CJ619">
        <v>20</v>
      </c>
    </row>
    <row r="620" spans="1:88" ht="15.6">
      <c r="A620" s="2">
        <v>20220911</v>
      </c>
      <c r="B620" s="2">
        <v>634</v>
      </c>
      <c r="C620" s="2">
        <v>606</v>
      </c>
      <c r="D620" s="2">
        <v>585</v>
      </c>
      <c r="E620" s="2">
        <v>572</v>
      </c>
      <c r="F620" s="2">
        <v>571</v>
      </c>
      <c r="G620" s="2">
        <v>581</v>
      </c>
      <c r="H620" s="2">
        <v>595</v>
      </c>
      <c r="I620" s="2">
        <v>607</v>
      </c>
      <c r="J620" s="2">
        <v>626</v>
      </c>
      <c r="K620" s="2">
        <v>646</v>
      </c>
      <c r="L620" s="2">
        <v>635</v>
      </c>
      <c r="M620" s="2">
        <v>655</v>
      </c>
      <c r="N620" s="2">
        <v>664</v>
      </c>
      <c r="O620" s="2">
        <v>658</v>
      </c>
      <c r="P620" s="2">
        <v>730</v>
      </c>
      <c r="Q620" s="2">
        <v>718</v>
      </c>
      <c r="R620" s="2">
        <v>734</v>
      </c>
      <c r="S620" s="2">
        <v>773</v>
      </c>
      <c r="T620" s="2">
        <v>813</v>
      </c>
      <c r="U620" s="2">
        <v>814</v>
      </c>
      <c r="V620" s="2">
        <v>802</v>
      </c>
      <c r="W620" s="2">
        <v>775</v>
      </c>
      <c r="X620" s="2">
        <v>737</v>
      </c>
      <c r="Y620" s="2">
        <v>704</v>
      </c>
      <c r="AA620" s="4">
        <v>44815</v>
      </c>
      <c r="AB620">
        <f t="shared" si="302"/>
        <v>0.77886977886977882</v>
      </c>
      <c r="AC620">
        <f t="shared" si="303"/>
        <v>0.74447174447174447</v>
      </c>
      <c r="AD620">
        <f t="shared" si="304"/>
        <v>0.71867321867321865</v>
      </c>
      <c r="AE620">
        <f t="shared" si="305"/>
        <v>0.70270270270270274</v>
      </c>
      <c r="AF620">
        <f t="shared" si="306"/>
        <v>0.70147420147420148</v>
      </c>
      <c r="AG620">
        <f t="shared" si="307"/>
        <v>0.71375921375921381</v>
      </c>
      <c r="AH620">
        <f t="shared" si="308"/>
        <v>0.73095823095823098</v>
      </c>
      <c r="AI620">
        <f t="shared" si="309"/>
        <v>0.74570024570024573</v>
      </c>
      <c r="AJ620">
        <f t="shared" si="310"/>
        <v>0.76904176904176902</v>
      </c>
      <c r="AK620">
        <f t="shared" si="311"/>
        <v>0.79361179361179357</v>
      </c>
      <c r="AL620">
        <f t="shared" si="312"/>
        <v>0.78009828009828008</v>
      </c>
      <c r="AM620">
        <f t="shared" si="313"/>
        <v>0.80466830466830463</v>
      </c>
      <c r="AN620">
        <f t="shared" si="314"/>
        <v>0.8157248157248157</v>
      </c>
      <c r="AO620">
        <f t="shared" si="315"/>
        <v>0.80835380835380832</v>
      </c>
      <c r="AP620">
        <f t="shared" si="316"/>
        <v>0.89680589680589684</v>
      </c>
      <c r="AQ620">
        <f t="shared" si="317"/>
        <v>0.88206388206388209</v>
      </c>
      <c r="AR620">
        <f t="shared" si="318"/>
        <v>0.90171990171990168</v>
      </c>
      <c r="AS620">
        <f t="shared" si="319"/>
        <v>0.94963144963144963</v>
      </c>
      <c r="AT620">
        <f t="shared" si="320"/>
        <v>0.99877149877149873</v>
      </c>
      <c r="AU620">
        <f t="shared" si="321"/>
        <v>1</v>
      </c>
      <c r="AV620">
        <f t="shared" si="322"/>
        <v>0.98525798525798525</v>
      </c>
      <c r="AW620">
        <f t="shared" si="323"/>
        <v>0.95208845208845205</v>
      </c>
      <c r="AX620">
        <f t="shared" si="324"/>
        <v>0.90540540540540537</v>
      </c>
      <c r="AY620">
        <f t="shared" si="325"/>
        <v>0.86486486486486491</v>
      </c>
      <c r="AZ620">
        <f t="shared" si="326"/>
        <v>0.70147420147420148</v>
      </c>
      <c r="BA620" s="6" t="s">
        <v>40</v>
      </c>
      <c r="BB620" t="str" cm="1">
        <f t="array" ref="BB620">_xlfn.SWITCH(MONTH($AA620),3,"봄",4,"봄",5,"봄",6,"여름",7,"여름",8,"여름",9,"가을",10,"가을",11,"가을",12,"겨울",1,"겨울",2,"겨울")</f>
        <v>가을</v>
      </c>
      <c r="BC620" s="7" t="s">
        <v>48</v>
      </c>
      <c r="BD620" t="str">
        <f t="shared" si="327"/>
        <v>휴일</v>
      </c>
      <c r="BE620" s="6">
        <f>[1]ptemp!$F620</f>
        <v>14</v>
      </c>
      <c r="BF620">
        <f>[1]solar!$E620</f>
        <v>6</v>
      </c>
      <c r="BG620" t="str">
        <f t="shared" si="328"/>
        <v>0</v>
      </c>
      <c r="BH620" s="11">
        <v>0</v>
      </c>
      <c r="BI620">
        <f t="shared" si="329"/>
        <v>7</v>
      </c>
      <c r="BJ620">
        <f t="shared" si="330"/>
        <v>3</v>
      </c>
      <c r="BK620">
        <f t="shared" si="331"/>
        <v>3</v>
      </c>
      <c r="BL620">
        <f t="shared" si="332"/>
        <v>5</v>
      </c>
      <c r="BM620">
        <f t="shared" si="333"/>
        <v>20</v>
      </c>
      <c r="BN620" s="11">
        <v>29.6</v>
      </c>
      <c r="BO620">
        <f t="shared" si="334"/>
        <v>8</v>
      </c>
      <c r="CH620" t="s">
        <v>81</v>
      </c>
      <c r="CI620">
        <v>5</v>
      </c>
      <c r="CJ620">
        <v>19</v>
      </c>
    </row>
    <row r="621" spans="1:88" ht="15.6">
      <c r="A621" s="2">
        <v>20220912</v>
      </c>
      <c r="B621" s="2">
        <v>609</v>
      </c>
      <c r="C621" s="2">
        <v>578</v>
      </c>
      <c r="D621" s="2">
        <v>553</v>
      </c>
      <c r="E621" s="2">
        <v>541</v>
      </c>
      <c r="F621" s="2">
        <v>539</v>
      </c>
      <c r="G621" s="2">
        <v>547</v>
      </c>
      <c r="H621" s="2">
        <v>559</v>
      </c>
      <c r="I621" s="2">
        <v>580</v>
      </c>
      <c r="J621" s="2">
        <v>617</v>
      </c>
      <c r="K621" s="2">
        <v>643</v>
      </c>
      <c r="L621" s="2">
        <v>665</v>
      </c>
      <c r="M621" s="2">
        <v>692</v>
      </c>
      <c r="N621" s="2">
        <v>694</v>
      </c>
      <c r="O621" s="2">
        <v>708</v>
      </c>
      <c r="P621" s="2">
        <v>718</v>
      </c>
      <c r="Q621" s="2">
        <v>714</v>
      </c>
      <c r="R621" s="2">
        <v>715</v>
      </c>
      <c r="S621" s="2">
        <v>742</v>
      </c>
      <c r="T621" s="2">
        <v>766</v>
      </c>
      <c r="U621" s="2">
        <v>768</v>
      </c>
      <c r="V621" s="2">
        <v>751</v>
      </c>
      <c r="W621" s="2">
        <v>714</v>
      </c>
      <c r="X621" s="2">
        <v>675</v>
      </c>
      <c r="Y621" s="2">
        <v>644</v>
      </c>
      <c r="AA621" s="4">
        <v>44816</v>
      </c>
      <c r="AB621">
        <f t="shared" si="302"/>
        <v>0.79296875</v>
      </c>
      <c r="AC621">
        <f t="shared" si="303"/>
        <v>0.75260416666666663</v>
      </c>
      <c r="AD621">
        <f t="shared" si="304"/>
        <v>0.72005208333333337</v>
      </c>
      <c r="AE621">
        <f t="shared" si="305"/>
        <v>0.70442708333333337</v>
      </c>
      <c r="AF621">
        <f t="shared" si="306"/>
        <v>0.70182291666666663</v>
      </c>
      <c r="AG621">
        <f t="shared" si="307"/>
        <v>0.71223958333333337</v>
      </c>
      <c r="AH621">
        <f t="shared" si="308"/>
        <v>0.72786458333333337</v>
      </c>
      <c r="AI621">
        <f t="shared" si="309"/>
        <v>0.75520833333333337</v>
      </c>
      <c r="AJ621">
        <f t="shared" si="310"/>
        <v>0.80338541666666663</v>
      </c>
      <c r="AK621">
        <f t="shared" si="311"/>
        <v>0.83723958333333337</v>
      </c>
      <c r="AL621">
        <f t="shared" si="312"/>
        <v>0.86588541666666663</v>
      </c>
      <c r="AM621">
        <f t="shared" si="313"/>
        <v>0.90104166666666663</v>
      </c>
      <c r="AN621">
        <f t="shared" si="314"/>
        <v>0.90364583333333337</v>
      </c>
      <c r="AO621">
        <f t="shared" si="315"/>
        <v>0.921875</v>
      </c>
      <c r="AP621">
        <f t="shared" si="316"/>
        <v>0.93489583333333337</v>
      </c>
      <c r="AQ621">
        <f t="shared" si="317"/>
        <v>0.9296875</v>
      </c>
      <c r="AR621">
        <f t="shared" si="318"/>
        <v>0.93098958333333337</v>
      </c>
      <c r="AS621">
        <f t="shared" si="319"/>
        <v>0.96614583333333337</v>
      </c>
      <c r="AT621">
        <f t="shared" si="320"/>
        <v>0.99739583333333337</v>
      </c>
      <c r="AU621">
        <f t="shared" si="321"/>
        <v>1</v>
      </c>
      <c r="AV621">
        <f t="shared" si="322"/>
        <v>0.97786458333333337</v>
      </c>
      <c r="AW621">
        <f t="shared" si="323"/>
        <v>0.9296875</v>
      </c>
      <c r="AX621">
        <f t="shared" si="324"/>
        <v>0.87890625</v>
      </c>
      <c r="AY621">
        <f t="shared" si="325"/>
        <v>0.83854166666666663</v>
      </c>
      <c r="AZ621">
        <f t="shared" si="326"/>
        <v>0.70182291666666663</v>
      </c>
      <c r="BA621" s="8" t="s">
        <v>34</v>
      </c>
      <c r="BB621" t="str" cm="1">
        <f t="array" ref="BB621">_xlfn.SWITCH(MONTH($AA621),3,"봄",4,"봄",5,"봄",6,"여름",7,"여름",8,"여름",9,"가을",10,"가을",11,"가을",12,"겨울",1,"겨울",2,"겨울")</f>
        <v>가을</v>
      </c>
      <c r="BC621" s="10" t="s">
        <v>47</v>
      </c>
      <c r="BD621" t="str">
        <f t="shared" si="327"/>
        <v>휴일</v>
      </c>
      <c r="BE621" s="6">
        <f>[1]ptemp!$F621</f>
        <v>14</v>
      </c>
      <c r="BF621">
        <f>[1]solar!$E621</f>
        <v>2</v>
      </c>
      <c r="BG621" t="str">
        <f t="shared" si="328"/>
        <v>1</v>
      </c>
      <c r="BH621" s="11">
        <v>2.4</v>
      </c>
      <c r="BI621">
        <f t="shared" si="329"/>
        <v>1</v>
      </c>
      <c r="BJ621">
        <f t="shared" si="330"/>
        <v>3</v>
      </c>
      <c r="BK621">
        <f t="shared" si="331"/>
        <v>3</v>
      </c>
      <c r="BL621">
        <f t="shared" si="332"/>
        <v>5</v>
      </c>
      <c r="BM621">
        <f t="shared" si="333"/>
        <v>20</v>
      </c>
      <c r="BN621" s="11">
        <v>27.9</v>
      </c>
      <c r="BO621">
        <f t="shared" si="334"/>
        <v>8</v>
      </c>
      <c r="CH621" t="s">
        <v>81</v>
      </c>
      <c r="CI621">
        <v>8</v>
      </c>
      <c r="CJ621">
        <v>19</v>
      </c>
    </row>
    <row r="622" spans="1:88" ht="15.6">
      <c r="A622" s="2">
        <v>20220913</v>
      </c>
      <c r="B622" s="2">
        <v>599</v>
      </c>
      <c r="C622" s="2">
        <v>569</v>
      </c>
      <c r="D622" s="2">
        <v>548</v>
      </c>
      <c r="E622" s="2">
        <v>534</v>
      </c>
      <c r="F622" s="2">
        <v>532</v>
      </c>
      <c r="G622" s="2">
        <v>545</v>
      </c>
      <c r="H622" s="2">
        <v>578</v>
      </c>
      <c r="I622" s="2">
        <v>633</v>
      </c>
      <c r="J622" s="2">
        <v>716</v>
      </c>
      <c r="K622" s="2">
        <v>790</v>
      </c>
      <c r="L622" s="2">
        <v>819</v>
      </c>
      <c r="M622" s="2">
        <v>820</v>
      </c>
      <c r="N622" s="2">
        <v>817</v>
      </c>
      <c r="O622" s="2">
        <v>811</v>
      </c>
      <c r="P622" s="2">
        <v>793</v>
      </c>
      <c r="Q622" s="2">
        <v>801</v>
      </c>
      <c r="R622" s="2">
        <v>814</v>
      </c>
      <c r="S622" s="2">
        <v>811</v>
      </c>
      <c r="T622" s="2">
        <v>815</v>
      </c>
      <c r="U622" s="2">
        <v>810</v>
      </c>
      <c r="V622" s="2">
        <v>784</v>
      </c>
      <c r="W622" s="2">
        <v>748</v>
      </c>
      <c r="X622" s="2">
        <v>707</v>
      </c>
      <c r="Y622" s="2">
        <v>675</v>
      </c>
      <c r="AA622" s="4">
        <v>44817</v>
      </c>
      <c r="AB622">
        <f t="shared" si="302"/>
        <v>0.73048780487804876</v>
      </c>
      <c r="AC622">
        <f t="shared" si="303"/>
        <v>0.69390243902439019</v>
      </c>
      <c r="AD622">
        <f t="shared" si="304"/>
        <v>0.66829268292682931</v>
      </c>
      <c r="AE622">
        <f t="shared" si="305"/>
        <v>0.65121951219512197</v>
      </c>
      <c r="AF622">
        <f t="shared" si="306"/>
        <v>0.64878048780487807</v>
      </c>
      <c r="AG622">
        <f t="shared" si="307"/>
        <v>0.66463414634146345</v>
      </c>
      <c r="AH622">
        <f t="shared" si="308"/>
        <v>0.70487804878048776</v>
      </c>
      <c r="AI622">
        <f t="shared" si="309"/>
        <v>0.77195121951219514</v>
      </c>
      <c r="AJ622">
        <f t="shared" si="310"/>
        <v>0.87317073170731707</v>
      </c>
      <c r="AK622">
        <f t="shared" si="311"/>
        <v>0.96341463414634143</v>
      </c>
      <c r="AL622">
        <f t="shared" si="312"/>
        <v>0.99878048780487805</v>
      </c>
      <c r="AM622">
        <f t="shared" si="313"/>
        <v>1</v>
      </c>
      <c r="AN622">
        <f t="shared" si="314"/>
        <v>0.99634146341463414</v>
      </c>
      <c r="AO622">
        <f t="shared" si="315"/>
        <v>0.98902439024390243</v>
      </c>
      <c r="AP622">
        <f t="shared" si="316"/>
        <v>0.96707317073170729</v>
      </c>
      <c r="AQ622">
        <f t="shared" si="317"/>
        <v>0.97682926829268291</v>
      </c>
      <c r="AR622">
        <f t="shared" si="318"/>
        <v>0.99268292682926829</v>
      </c>
      <c r="AS622">
        <f t="shared" si="319"/>
        <v>0.98902439024390243</v>
      </c>
      <c r="AT622">
        <f t="shared" si="320"/>
        <v>0.99390243902439024</v>
      </c>
      <c r="AU622">
        <f t="shared" si="321"/>
        <v>0.98780487804878048</v>
      </c>
      <c r="AV622">
        <f t="shared" si="322"/>
        <v>0.95609756097560972</v>
      </c>
      <c r="AW622">
        <f t="shared" si="323"/>
        <v>0.91219512195121955</v>
      </c>
      <c r="AX622">
        <f t="shared" si="324"/>
        <v>0.8621951219512195</v>
      </c>
      <c r="AY622">
        <f t="shared" si="325"/>
        <v>0.82317073170731703</v>
      </c>
      <c r="AZ622">
        <f t="shared" si="326"/>
        <v>0.64878048780487807</v>
      </c>
      <c r="BA622" s="9" t="s">
        <v>35</v>
      </c>
      <c r="BB622" t="str" cm="1">
        <f t="array" ref="BB622">_xlfn.SWITCH(MONTH($AA622),3,"봄",4,"봄",5,"봄",6,"여름",7,"여름",8,"여름",9,"가을",10,"가을",11,"가을",12,"겨울",1,"겨울",2,"겨울")</f>
        <v>가을</v>
      </c>
      <c r="BD622" t="str">
        <f t="shared" si="327"/>
        <v/>
      </c>
      <c r="BE622" s="6">
        <f>[1]ptemp!$F622</f>
        <v>14</v>
      </c>
      <c r="BF622">
        <f>[1]solar!$E622</f>
        <v>1</v>
      </c>
      <c r="BG622" t="str">
        <f t="shared" si="328"/>
        <v>1</v>
      </c>
      <c r="BH622" s="11">
        <v>16.3</v>
      </c>
      <c r="BI622">
        <f t="shared" si="329"/>
        <v>2</v>
      </c>
      <c r="BJ622">
        <f t="shared" si="330"/>
        <v>0</v>
      </c>
      <c r="BK622">
        <f t="shared" si="331"/>
        <v>3</v>
      </c>
      <c r="BL622">
        <f t="shared" si="332"/>
        <v>5</v>
      </c>
      <c r="BM622">
        <f t="shared" si="333"/>
        <v>12</v>
      </c>
      <c r="BN622" s="11">
        <v>27.7</v>
      </c>
      <c r="BO622">
        <f t="shared" si="334"/>
        <v>8</v>
      </c>
      <c r="CH622" t="s">
        <v>81</v>
      </c>
      <c r="CI622">
        <v>11</v>
      </c>
      <c r="CJ622">
        <v>20</v>
      </c>
    </row>
    <row r="623" spans="1:88" ht="15.6">
      <c r="A623" s="2">
        <v>20220914</v>
      </c>
      <c r="B623" s="2">
        <v>629</v>
      </c>
      <c r="C623" s="2">
        <v>596</v>
      </c>
      <c r="D623" s="2">
        <v>574</v>
      </c>
      <c r="E623" s="2">
        <v>559</v>
      </c>
      <c r="F623" s="2">
        <v>558</v>
      </c>
      <c r="G623" s="2">
        <v>575</v>
      </c>
      <c r="H623" s="2">
        <v>602</v>
      </c>
      <c r="I623" s="2">
        <v>648</v>
      </c>
      <c r="J623" s="2">
        <v>703</v>
      </c>
      <c r="K623" s="2">
        <v>746</v>
      </c>
      <c r="L623" s="2">
        <v>747</v>
      </c>
      <c r="M623" s="2">
        <v>746</v>
      </c>
      <c r="N623" s="2">
        <v>749</v>
      </c>
      <c r="O623" s="2">
        <v>764</v>
      </c>
      <c r="P623" s="2">
        <v>784</v>
      </c>
      <c r="Q623" s="2">
        <v>790</v>
      </c>
      <c r="R623" s="2">
        <v>814</v>
      </c>
      <c r="S623" s="2">
        <v>841</v>
      </c>
      <c r="T623" s="2">
        <v>839</v>
      </c>
      <c r="U623" s="2">
        <v>836</v>
      </c>
      <c r="V623" s="2">
        <v>806</v>
      </c>
      <c r="W623" s="2">
        <v>768</v>
      </c>
      <c r="X623" s="2">
        <v>722</v>
      </c>
      <c r="Y623" s="2">
        <v>690</v>
      </c>
      <c r="AA623" s="4">
        <v>44818</v>
      </c>
      <c r="AB623">
        <f t="shared" si="302"/>
        <v>0.74791914387633773</v>
      </c>
      <c r="AC623">
        <f t="shared" si="303"/>
        <v>0.70868014268727708</v>
      </c>
      <c r="AD623">
        <f t="shared" si="304"/>
        <v>0.68252080856123665</v>
      </c>
      <c r="AE623">
        <f t="shared" si="305"/>
        <v>0.66468489892984539</v>
      </c>
      <c r="AF623">
        <f t="shared" si="306"/>
        <v>0.66349583828775271</v>
      </c>
      <c r="AG623">
        <f t="shared" si="307"/>
        <v>0.68370986920332932</v>
      </c>
      <c r="AH623">
        <f t="shared" si="308"/>
        <v>0.71581450653983358</v>
      </c>
      <c r="AI623">
        <f t="shared" si="309"/>
        <v>0.77051129607609992</v>
      </c>
      <c r="AJ623">
        <f t="shared" si="310"/>
        <v>0.835909631391201</v>
      </c>
      <c r="AK623">
        <f t="shared" si="311"/>
        <v>0.88703923900118908</v>
      </c>
      <c r="AL623">
        <f t="shared" si="312"/>
        <v>0.88822829964328176</v>
      </c>
      <c r="AM623">
        <f t="shared" si="313"/>
        <v>0.88703923900118908</v>
      </c>
      <c r="AN623">
        <f t="shared" si="314"/>
        <v>0.89060642092746733</v>
      </c>
      <c r="AO623">
        <f t="shared" si="315"/>
        <v>0.90844233055885848</v>
      </c>
      <c r="AP623">
        <f t="shared" si="316"/>
        <v>0.93222354340071345</v>
      </c>
      <c r="AQ623">
        <f t="shared" si="317"/>
        <v>0.93935790725326995</v>
      </c>
      <c r="AR623">
        <f t="shared" si="318"/>
        <v>0.96789536266349585</v>
      </c>
      <c r="AS623">
        <f t="shared" si="319"/>
        <v>1</v>
      </c>
      <c r="AT623">
        <f t="shared" si="320"/>
        <v>0.99762187871581454</v>
      </c>
      <c r="AU623">
        <f t="shared" si="321"/>
        <v>0.99405469678953629</v>
      </c>
      <c r="AV623">
        <f t="shared" si="322"/>
        <v>0.95838287752675388</v>
      </c>
      <c r="AW623">
        <f t="shared" si="323"/>
        <v>0.91319857312722952</v>
      </c>
      <c r="AX623">
        <f t="shared" si="324"/>
        <v>0.85850178359096319</v>
      </c>
      <c r="AY623">
        <f t="shared" si="325"/>
        <v>0.82045184304399521</v>
      </c>
      <c r="AZ623">
        <f t="shared" si="326"/>
        <v>0.66349583828775271</v>
      </c>
      <c r="BA623" s="6" t="s">
        <v>36</v>
      </c>
      <c r="BB623" t="str" cm="1">
        <f t="array" ref="BB623">_xlfn.SWITCH(MONTH($AA623),3,"봄",4,"봄",5,"봄",6,"여름",7,"여름",8,"여름",9,"가을",10,"가을",11,"가을",12,"겨울",1,"겨울",2,"겨울")</f>
        <v>가을</v>
      </c>
      <c r="BD623" t="str">
        <f t="shared" si="327"/>
        <v/>
      </c>
      <c r="BE623" s="6">
        <f>[1]ptemp!$F623</f>
        <v>14</v>
      </c>
      <c r="BF623">
        <f>[1]solar!$E623</f>
        <v>1</v>
      </c>
      <c r="BG623" t="str">
        <f t="shared" si="328"/>
        <v>1</v>
      </c>
      <c r="BH623" s="11">
        <v>0.5</v>
      </c>
      <c r="BI623">
        <f t="shared" si="329"/>
        <v>3</v>
      </c>
      <c r="BJ623">
        <f t="shared" si="330"/>
        <v>0</v>
      </c>
      <c r="BK623">
        <f t="shared" si="331"/>
        <v>3</v>
      </c>
      <c r="BL623">
        <f t="shared" si="332"/>
        <v>5</v>
      </c>
      <c r="BM623">
        <f t="shared" si="333"/>
        <v>18</v>
      </c>
      <c r="BN623" s="11">
        <v>28</v>
      </c>
      <c r="BO623">
        <f t="shared" si="334"/>
        <v>8</v>
      </c>
      <c r="CH623" t="s">
        <v>81</v>
      </c>
      <c r="CI623">
        <v>5</v>
      </c>
      <c r="CJ623">
        <v>20</v>
      </c>
    </row>
    <row r="624" spans="1:88" ht="15.6">
      <c r="A624" s="2">
        <v>20220915</v>
      </c>
      <c r="B624" s="2">
        <v>639</v>
      </c>
      <c r="C624" s="2">
        <v>603</v>
      </c>
      <c r="D624" s="2">
        <v>579</v>
      </c>
      <c r="E624" s="2">
        <v>565</v>
      </c>
      <c r="F624" s="2">
        <v>563</v>
      </c>
      <c r="G624" s="2">
        <v>581</v>
      </c>
      <c r="H624" s="2">
        <v>611</v>
      </c>
      <c r="I624" s="2">
        <v>658</v>
      </c>
      <c r="J624" s="2">
        <v>737</v>
      </c>
      <c r="K624" s="2">
        <v>778</v>
      </c>
      <c r="L624" s="2">
        <v>794</v>
      </c>
      <c r="M624" s="2">
        <v>818</v>
      </c>
      <c r="N624" s="2">
        <v>798</v>
      </c>
      <c r="O624" s="2">
        <v>844</v>
      </c>
      <c r="P624" s="2">
        <v>856</v>
      </c>
      <c r="Q624" s="2">
        <v>837</v>
      </c>
      <c r="R624" s="2">
        <v>844</v>
      </c>
      <c r="S624" s="2">
        <v>858</v>
      </c>
      <c r="T624" s="2">
        <v>868</v>
      </c>
      <c r="U624" s="2">
        <v>868</v>
      </c>
      <c r="V624" s="2">
        <v>839</v>
      </c>
      <c r="W624" s="2">
        <v>795</v>
      </c>
      <c r="X624" s="2">
        <v>748</v>
      </c>
      <c r="Y624" s="2">
        <v>710</v>
      </c>
      <c r="AA624" s="4">
        <v>44819</v>
      </c>
      <c r="AB624">
        <f t="shared" si="302"/>
        <v>0.73617511520737322</v>
      </c>
      <c r="AC624">
        <f t="shared" si="303"/>
        <v>0.6947004608294931</v>
      </c>
      <c r="AD624">
        <f t="shared" si="304"/>
        <v>0.66705069124423966</v>
      </c>
      <c r="AE624">
        <f t="shared" si="305"/>
        <v>0.65092165898617516</v>
      </c>
      <c r="AF624">
        <f t="shared" si="306"/>
        <v>0.64861751152073732</v>
      </c>
      <c r="AG624">
        <f t="shared" si="307"/>
        <v>0.66935483870967738</v>
      </c>
      <c r="AH624">
        <f t="shared" si="308"/>
        <v>0.70391705069124422</v>
      </c>
      <c r="AI624">
        <f t="shared" si="309"/>
        <v>0.75806451612903225</v>
      </c>
      <c r="AJ624">
        <f t="shared" si="310"/>
        <v>0.84907834101382484</v>
      </c>
      <c r="AK624">
        <f t="shared" si="311"/>
        <v>0.89631336405529949</v>
      </c>
      <c r="AL624">
        <f t="shared" si="312"/>
        <v>0.91474654377880182</v>
      </c>
      <c r="AM624">
        <f t="shared" si="313"/>
        <v>0.94239631336405527</v>
      </c>
      <c r="AN624">
        <f t="shared" si="314"/>
        <v>0.91935483870967738</v>
      </c>
      <c r="AO624">
        <f t="shared" si="315"/>
        <v>0.97235023041474655</v>
      </c>
      <c r="AP624">
        <f t="shared" si="316"/>
        <v>0.98617511520737322</v>
      </c>
      <c r="AQ624">
        <f t="shared" si="317"/>
        <v>0.9642857142857143</v>
      </c>
      <c r="AR624">
        <f t="shared" si="318"/>
        <v>0.97235023041474655</v>
      </c>
      <c r="AS624">
        <f t="shared" si="319"/>
        <v>0.98847926267281105</v>
      </c>
      <c r="AT624">
        <f t="shared" si="320"/>
        <v>1</v>
      </c>
      <c r="AU624">
        <f t="shared" si="321"/>
        <v>1</v>
      </c>
      <c r="AV624">
        <f t="shared" si="322"/>
        <v>0.96658986175115202</v>
      </c>
      <c r="AW624">
        <f t="shared" si="323"/>
        <v>0.91589861751152069</v>
      </c>
      <c r="AX624">
        <f t="shared" si="324"/>
        <v>0.86175115207373276</v>
      </c>
      <c r="AY624">
        <f t="shared" si="325"/>
        <v>0.8179723502304147</v>
      </c>
      <c r="AZ624">
        <f t="shared" si="326"/>
        <v>0.64861751152073732</v>
      </c>
      <c r="BA624" s="8" t="s">
        <v>37</v>
      </c>
      <c r="BB624" t="str" cm="1">
        <f t="array" ref="BB624">_xlfn.SWITCH(MONTH($AA624),3,"봄",4,"봄",5,"봄",6,"여름",7,"여름",8,"여름",9,"가을",10,"가을",11,"가을",12,"겨울",1,"겨울",2,"겨울")</f>
        <v>가을</v>
      </c>
      <c r="BD624" t="str">
        <f t="shared" si="327"/>
        <v/>
      </c>
      <c r="BE624" s="6">
        <f>[1]ptemp!$F624</f>
        <v>14</v>
      </c>
      <c r="BF624">
        <f>[1]solar!$E624</f>
        <v>1</v>
      </c>
      <c r="BG624" t="str">
        <f t="shared" si="328"/>
        <v>1</v>
      </c>
      <c r="BH624" s="11">
        <v>2.1</v>
      </c>
      <c r="BI624">
        <f t="shared" si="329"/>
        <v>4</v>
      </c>
      <c r="BJ624">
        <f t="shared" si="330"/>
        <v>0</v>
      </c>
      <c r="BK624">
        <f t="shared" si="331"/>
        <v>3</v>
      </c>
      <c r="BL624">
        <f t="shared" si="332"/>
        <v>5</v>
      </c>
      <c r="BM624">
        <f t="shared" si="333"/>
        <v>19</v>
      </c>
      <c r="BN624" s="11">
        <v>29.6</v>
      </c>
      <c r="BO624">
        <f t="shared" si="334"/>
        <v>8</v>
      </c>
      <c r="CH624" t="s">
        <v>81</v>
      </c>
      <c r="CI624">
        <v>5</v>
      </c>
      <c r="CJ624">
        <v>17</v>
      </c>
    </row>
    <row r="625" spans="1:88" ht="15.6">
      <c r="A625" s="2">
        <v>20220916</v>
      </c>
      <c r="B625" s="2">
        <v>656</v>
      </c>
      <c r="C625" s="2">
        <v>618</v>
      </c>
      <c r="D625" s="2">
        <v>594</v>
      </c>
      <c r="E625" s="2">
        <v>577</v>
      </c>
      <c r="F625" s="2">
        <v>574</v>
      </c>
      <c r="G625" s="2">
        <v>589</v>
      </c>
      <c r="H625" s="2">
        <v>624</v>
      </c>
      <c r="I625" s="2">
        <v>664</v>
      </c>
      <c r="J625" s="2">
        <v>694</v>
      </c>
      <c r="K625" s="2">
        <v>721</v>
      </c>
      <c r="L625" s="2">
        <v>760</v>
      </c>
      <c r="M625" s="2">
        <v>768</v>
      </c>
      <c r="N625" s="2">
        <v>811</v>
      </c>
      <c r="O625" s="2">
        <v>808</v>
      </c>
      <c r="P625" s="2">
        <v>840</v>
      </c>
      <c r="Q625" s="2">
        <v>851</v>
      </c>
      <c r="R625" s="2">
        <v>898</v>
      </c>
      <c r="S625" s="2">
        <v>915</v>
      </c>
      <c r="T625" s="2">
        <v>917</v>
      </c>
      <c r="U625" s="2">
        <v>904</v>
      </c>
      <c r="V625" s="2">
        <v>873</v>
      </c>
      <c r="W625" s="2">
        <v>825</v>
      </c>
      <c r="X625" s="2">
        <v>776</v>
      </c>
      <c r="Y625" s="2">
        <v>731</v>
      </c>
      <c r="AA625" s="4">
        <v>44820</v>
      </c>
      <c r="AB625">
        <f t="shared" si="302"/>
        <v>0.71537622682660851</v>
      </c>
      <c r="AC625">
        <f t="shared" si="303"/>
        <v>0.67393675027262812</v>
      </c>
      <c r="AD625">
        <f t="shared" si="304"/>
        <v>0.64776444929116683</v>
      </c>
      <c r="AE625">
        <f t="shared" si="305"/>
        <v>0.6292257360959651</v>
      </c>
      <c r="AF625">
        <f t="shared" si="306"/>
        <v>0.62595419847328249</v>
      </c>
      <c r="AG625">
        <f t="shared" si="307"/>
        <v>0.6423118865866958</v>
      </c>
      <c r="AH625">
        <f t="shared" si="308"/>
        <v>0.68047982551799346</v>
      </c>
      <c r="AI625">
        <f t="shared" si="309"/>
        <v>0.72410032715376227</v>
      </c>
      <c r="AJ625">
        <f t="shared" si="310"/>
        <v>0.7568157033805889</v>
      </c>
      <c r="AK625">
        <f t="shared" si="311"/>
        <v>0.7862595419847328</v>
      </c>
      <c r="AL625">
        <f t="shared" si="312"/>
        <v>0.8287895310796074</v>
      </c>
      <c r="AM625">
        <f t="shared" si="313"/>
        <v>0.83751363140676116</v>
      </c>
      <c r="AN625">
        <f t="shared" si="314"/>
        <v>0.8844056706652127</v>
      </c>
      <c r="AO625">
        <f t="shared" si="315"/>
        <v>0.88113413304252997</v>
      </c>
      <c r="AP625">
        <f t="shared" si="316"/>
        <v>0.91603053435114501</v>
      </c>
      <c r="AQ625">
        <f t="shared" si="317"/>
        <v>0.9280261723009815</v>
      </c>
      <c r="AR625">
        <f t="shared" si="318"/>
        <v>0.97928026172300986</v>
      </c>
      <c r="AS625">
        <f t="shared" si="319"/>
        <v>0.99781897491821159</v>
      </c>
      <c r="AT625">
        <f t="shared" si="320"/>
        <v>1</v>
      </c>
      <c r="AU625">
        <f t="shared" si="321"/>
        <v>0.9858233369683751</v>
      </c>
      <c r="AV625">
        <f t="shared" si="322"/>
        <v>0.95201744820065426</v>
      </c>
      <c r="AW625">
        <f t="shared" si="323"/>
        <v>0.89967284623773169</v>
      </c>
      <c r="AX625">
        <f t="shared" si="324"/>
        <v>0.84623773173391492</v>
      </c>
      <c r="AY625">
        <f t="shared" si="325"/>
        <v>0.79716466739367497</v>
      </c>
      <c r="AZ625">
        <f t="shared" si="326"/>
        <v>0.62595419847328249</v>
      </c>
      <c r="BA625" s="9" t="s">
        <v>38</v>
      </c>
      <c r="BB625" t="str" cm="1">
        <f t="array" ref="BB625">_xlfn.SWITCH(MONTH($AA625),3,"봄",4,"봄",5,"봄",6,"여름",7,"여름",8,"여름",9,"가을",10,"가을",11,"가을",12,"겨울",1,"겨울",2,"겨울")</f>
        <v>가을</v>
      </c>
      <c r="BD625" t="str">
        <f t="shared" si="327"/>
        <v/>
      </c>
      <c r="BE625" s="6">
        <f>[1]ptemp!$F625</f>
        <v>15</v>
      </c>
      <c r="BF625">
        <f>[1]solar!$E625</f>
        <v>10</v>
      </c>
      <c r="BG625" t="str">
        <f t="shared" si="328"/>
        <v>1</v>
      </c>
      <c r="BH625" s="11">
        <v>0.3</v>
      </c>
      <c r="BI625">
        <f t="shared" si="329"/>
        <v>5</v>
      </c>
      <c r="BJ625">
        <f t="shared" si="330"/>
        <v>0</v>
      </c>
      <c r="BK625">
        <f t="shared" si="331"/>
        <v>3</v>
      </c>
      <c r="BL625">
        <f t="shared" si="332"/>
        <v>5</v>
      </c>
      <c r="BM625">
        <f t="shared" si="333"/>
        <v>19</v>
      </c>
      <c r="BN625" s="11">
        <v>33.299999999999997</v>
      </c>
      <c r="BO625">
        <f t="shared" si="334"/>
        <v>10</v>
      </c>
      <c r="CH625" t="s">
        <v>81</v>
      </c>
      <c r="CI625">
        <v>5</v>
      </c>
      <c r="CJ625">
        <v>18</v>
      </c>
    </row>
    <row r="626" spans="1:88" ht="15.6">
      <c r="A626" s="2">
        <v>20220917</v>
      </c>
      <c r="B626" s="2">
        <v>678</v>
      </c>
      <c r="C626" s="2">
        <v>636</v>
      </c>
      <c r="D626" s="2">
        <v>604</v>
      </c>
      <c r="E626" s="2">
        <v>587</v>
      </c>
      <c r="F626" s="2">
        <v>580</v>
      </c>
      <c r="G626" s="2">
        <v>590</v>
      </c>
      <c r="H626" s="2">
        <v>609</v>
      </c>
      <c r="I626" s="2">
        <v>612</v>
      </c>
      <c r="J626" s="2">
        <v>613</v>
      </c>
      <c r="K626" s="2">
        <v>619</v>
      </c>
      <c r="L626" s="2">
        <v>667</v>
      </c>
      <c r="M626" s="2">
        <v>689</v>
      </c>
      <c r="N626" s="2">
        <v>689</v>
      </c>
      <c r="O626" s="2">
        <v>758</v>
      </c>
      <c r="P626" s="2">
        <v>768</v>
      </c>
      <c r="Q626" s="2">
        <v>770</v>
      </c>
      <c r="R626" s="2">
        <v>803</v>
      </c>
      <c r="S626" s="2">
        <v>823</v>
      </c>
      <c r="T626" s="2">
        <v>838</v>
      </c>
      <c r="U626" s="2">
        <v>833</v>
      </c>
      <c r="V626" s="2">
        <v>811</v>
      </c>
      <c r="W626" s="2">
        <v>774</v>
      </c>
      <c r="X626" s="2">
        <v>736</v>
      </c>
      <c r="Y626" s="2">
        <v>700</v>
      </c>
      <c r="AA626" s="4">
        <v>44821</v>
      </c>
      <c r="AB626">
        <f t="shared" si="302"/>
        <v>0.80906921241050123</v>
      </c>
      <c r="AC626">
        <f t="shared" si="303"/>
        <v>0.75894988066825775</v>
      </c>
      <c r="AD626">
        <f t="shared" si="304"/>
        <v>0.72076372315035797</v>
      </c>
      <c r="AE626">
        <f t="shared" si="305"/>
        <v>0.7004773269689738</v>
      </c>
      <c r="AF626">
        <f t="shared" si="306"/>
        <v>0.69212410501193322</v>
      </c>
      <c r="AG626">
        <f t="shared" si="307"/>
        <v>0.70405727923627681</v>
      </c>
      <c r="AH626">
        <f t="shared" si="308"/>
        <v>0.72673031026252988</v>
      </c>
      <c r="AI626">
        <f t="shared" si="309"/>
        <v>0.73031026252983289</v>
      </c>
      <c r="AJ626">
        <f t="shared" si="310"/>
        <v>0.73150357995226734</v>
      </c>
      <c r="AK626">
        <f t="shared" si="311"/>
        <v>0.73866348448687347</v>
      </c>
      <c r="AL626">
        <f t="shared" si="312"/>
        <v>0.79594272076372319</v>
      </c>
      <c r="AM626">
        <f t="shared" si="313"/>
        <v>0.82219570405727926</v>
      </c>
      <c r="AN626">
        <f t="shared" si="314"/>
        <v>0.82219570405727926</v>
      </c>
      <c r="AO626">
        <f t="shared" si="315"/>
        <v>0.90453460620525061</v>
      </c>
      <c r="AP626">
        <f t="shared" si="316"/>
        <v>0.91646778042959431</v>
      </c>
      <c r="AQ626">
        <f t="shared" si="317"/>
        <v>0.91885441527446299</v>
      </c>
      <c r="AR626">
        <f t="shared" si="318"/>
        <v>0.9582338902147971</v>
      </c>
      <c r="AS626">
        <f t="shared" si="319"/>
        <v>0.9821002386634845</v>
      </c>
      <c r="AT626">
        <f t="shared" si="320"/>
        <v>1</v>
      </c>
      <c r="AU626">
        <f t="shared" si="321"/>
        <v>0.9940334128878282</v>
      </c>
      <c r="AV626">
        <f t="shared" si="322"/>
        <v>0.96778042959427213</v>
      </c>
      <c r="AW626">
        <f t="shared" si="323"/>
        <v>0.92362768496420045</v>
      </c>
      <c r="AX626">
        <f t="shared" si="324"/>
        <v>0.87828162291169454</v>
      </c>
      <c r="AY626">
        <f t="shared" si="325"/>
        <v>0.8353221957040573</v>
      </c>
      <c r="AZ626">
        <f t="shared" si="326"/>
        <v>0.69212410501193322</v>
      </c>
      <c r="BA626" s="6" t="s">
        <v>39</v>
      </c>
      <c r="BB626" t="str" cm="1">
        <f t="array" ref="BB626">_xlfn.SWITCH(MONTH($AA626),3,"봄",4,"봄",5,"봄",6,"여름",7,"여름",8,"여름",9,"가을",10,"가을",11,"가을",12,"겨울",1,"겨울",2,"겨울")</f>
        <v>가을</v>
      </c>
      <c r="BD626" t="str">
        <f t="shared" si="327"/>
        <v>휴일</v>
      </c>
      <c r="BE626" s="6">
        <f>[1]ptemp!$F626</f>
        <v>14</v>
      </c>
      <c r="BF626">
        <f>[1]solar!$E626</f>
        <v>8</v>
      </c>
      <c r="BG626" t="str">
        <f t="shared" si="328"/>
        <v>0</v>
      </c>
      <c r="BH626" s="11">
        <v>0</v>
      </c>
      <c r="BI626">
        <f t="shared" si="329"/>
        <v>6</v>
      </c>
      <c r="BJ626">
        <f t="shared" si="330"/>
        <v>1</v>
      </c>
      <c r="BK626">
        <f t="shared" si="331"/>
        <v>3</v>
      </c>
      <c r="BL626">
        <f t="shared" si="332"/>
        <v>5</v>
      </c>
      <c r="BM626">
        <f t="shared" si="333"/>
        <v>19</v>
      </c>
      <c r="BN626" s="11">
        <v>30.2</v>
      </c>
      <c r="BO626">
        <f t="shared" si="334"/>
        <v>9</v>
      </c>
      <c r="CH626" t="s">
        <v>81</v>
      </c>
      <c r="CI626">
        <v>5</v>
      </c>
      <c r="CJ626">
        <v>19</v>
      </c>
    </row>
    <row r="627" spans="1:88" ht="15.6">
      <c r="A627" s="2">
        <v>20220918</v>
      </c>
      <c r="B627" s="2">
        <v>651</v>
      </c>
      <c r="C627" s="2">
        <v>612</v>
      </c>
      <c r="D627" s="2">
        <v>588</v>
      </c>
      <c r="E627" s="2">
        <v>571</v>
      </c>
      <c r="F627" s="2">
        <v>569</v>
      </c>
      <c r="G627" s="2">
        <v>579</v>
      </c>
      <c r="H627" s="2">
        <v>590</v>
      </c>
      <c r="I627" s="2">
        <v>583</v>
      </c>
      <c r="J627" s="2">
        <v>566</v>
      </c>
      <c r="K627" s="2">
        <v>579</v>
      </c>
      <c r="L627" s="2">
        <v>597</v>
      </c>
      <c r="M627" s="2">
        <v>595</v>
      </c>
      <c r="N627" s="2">
        <v>634</v>
      </c>
      <c r="O627" s="2">
        <v>725</v>
      </c>
      <c r="P627" s="2">
        <v>763</v>
      </c>
      <c r="Q627" s="2">
        <v>780</v>
      </c>
      <c r="R627" s="2">
        <v>808</v>
      </c>
      <c r="S627" s="2">
        <v>834</v>
      </c>
      <c r="T627" s="2">
        <v>858</v>
      </c>
      <c r="U627" s="2">
        <v>859</v>
      </c>
      <c r="V627" s="2">
        <v>833</v>
      </c>
      <c r="W627" s="2">
        <v>791</v>
      </c>
      <c r="X627" s="2">
        <v>738</v>
      </c>
      <c r="Y627" s="2">
        <v>697</v>
      </c>
      <c r="AA627" s="4">
        <v>44822</v>
      </c>
      <c r="AB627">
        <f t="shared" si="302"/>
        <v>0.75785797438882418</v>
      </c>
      <c r="AC627">
        <f t="shared" si="303"/>
        <v>0.7124563445867288</v>
      </c>
      <c r="AD627">
        <f t="shared" si="304"/>
        <v>0.6845168800931315</v>
      </c>
      <c r="AE627">
        <f t="shared" si="305"/>
        <v>0.66472642607683352</v>
      </c>
      <c r="AF627">
        <f t="shared" si="306"/>
        <v>0.66239813736903375</v>
      </c>
      <c r="AG627">
        <f t="shared" si="307"/>
        <v>0.67403958090803262</v>
      </c>
      <c r="AH627">
        <f t="shared" si="308"/>
        <v>0.68684516880093127</v>
      </c>
      <c r="AI627">
        <f t="shared" si="309"/>
        <v>0.67869615832363217</v>
      </c>
      <c r="AJ627">
        <f t="shared" si="310"/>
        <v>0.65890570430733408</v>
      </c>
      <c r="AK627">
        <f t="shared" si="311"/>
        <v>0.67403958090803262</v>
      </c>
      <c r="AL627">
        <f t="shared" si="312"/>
        <v>0.69499417927823048</v>
      </c>
      <c r="AM627">
        <f t="shared" si="313"/>
        <v>0.69266589057043071</v>
      </c>
      <c r="AN627">
        <f t="shared" si="314"/>
        <v>0.73806752037252621</v>
      </c>
      <c r="AO627">
        <f t="shared" si="315"/>
        <v>0.84400465657741564</v>
      </c>
      <c r="AP627">
        <f t="shared" si="316"/>
        <v>0.88824214202561114</v>
      </c>
      <c r="AQ627">
        <f t="shared" si="317"/>
        <v>0.90803259604190922</v>
      </c>
      <c r="AR627">
        <f t="shared" si="318"/>
        <v>0.94062863795110596</v>
      </c>
      <c r="AS627">
        <f t="shared" si="319"/>
        <v>0.97089639115250292</v>
      </c>
      <c r="AT627">
        <f t="shared" si="320"/>
        <v>0.99883585564610011</v>
      </c>
      <c r="AU627">
        <f t="shared" si="321"/>
        <v>1</v>
      </c>
      <c r="AV627">
        <f t="shared" si="322"/>
        <v>0.96973224679860304</v>
      </c>
      <c r="AW627">
        <f t="shared" si="323"/>
        <v>0.92083818393480787</v>
      </c>
      <c r="AX627">
        <f t="shared" si="324"/>
        <v>0.85913853317811406</v>
      </c>
      <c r="AY627">
        <f t="shared" si="325"/>
        <v>0.8114086146682189</v>
      </c>
      <c r="AZ627">
        <f t="shared" si="326"/>
        <v>0.65890570430733408</v>
      </c>
      <c r="BA627" s="8" t="s">
        <v>40</v>
      </c>
      <c r="BB627" t="str" cm="1">
        <f t="array" ref="BB627">_xlfn.SWITCH(MONTH($AA627),3,"봄",4,"봄",5,"봄",6,"여름",7,"여름",8,"여름",9,"가을",10,"가을",11,"가을",12,"겨울",1,"겨울",2,"겨울")</f>
        <v>가을</v>
      </c>
      <c r="BD627" t="str">
        <f t="shared" si="327"/>
        <v>휴일</v>
      </c>
      <c r="BE627" s="6">
        <f>[1]ptemp!$F627</f>
        <v>15</v>
      </c>
      <c r="BF627">
        <f>[1]solar!$E627</f>
        <v>11</v>
      </c>
      <c r="BG627" t="str">
        <f t="shared" si="328"/>
        <v>0</v>
      </c>
      <c r="BH627" s="11">
        <v>0</v>
      </c>
      <c r="BI627">
        <f t="shared" si="329"/>
        <v>7</v>
      </c>
      <c r="BJ627">
        <f t="shared" si="330"/>
        <v>2</v>
      </c>
      <c r="BK627">
        <f t="shared" si="331"/>
        <v>3</v>
      </c>
      <c r="BL627">
        <f t="shared" si="332"/>
        <v>9</v>
      </c>
      <c r="BM627">
        <f t="shared" si="333"/>
        <v>20</v>
      </c>
      <c r="BN627" s="11">
        <v>32.1</v>
      </c>
      <c r="BO627">
        <f t="shared" si="334"/>
        <v>9</v>
      </c>
      <c r="CH627" t="s">
        <v>81</v>
      </c>
      <c r="CI627">
        <v>4</v>
      </c>
      <c r="CJ627">
        <v>20</v>
      </c>
    </row>
    <row r="628" spans="1:88" ht="15.6">
      <c r="A628" s="2">
        <v>20220919</v>
      </c>
      <c r="B628" s="2">
        <v>643</v>
      </c>
      <c r="C628" s="2">
        <v>608</v>
      </c>
      <c r="D628" s="2">
        <v>584</v>
      </c>
      <c r="E628" s="2">
        <v>570</v>
      </c>
      <c r="F628" s="2">
        <v>567</v>
      </c>
      <c r="G628" s="2">
        <v>580</v>
      </c>
      <c r="H628" s="2">
        <v>608</v>
      </c>
      <c r="I628" s="2">
        <v>650</v>
      </c>
      <c r="J628" s="2">
        <v>656</v>
      </c>
      <c r="K628" s="2">
        <v>699</v>
      </c>
      <c r="L628" s="2">
        <v>700</v>
      </c>
      <c r="M628" s="2">
        <v>706</v>
      </c>
      <c r="N628" s="2">
        <v>670</v>
      </c>
      <c r="O628" s="2">
        <v>681</v>
      </c>
      <c r="P628" s="2">
        <v>729</v>
      </c>
      <c r="Q628" s="2">
        <v>776</v>
      </c>
      <c r="R628" s="2">
        <v>800</v>
      </c>
      <c r="S628" s="2">
        <v>837</v>
      </c>
      <c r="T628" s="2">
        <v>824</v>
      </c>
      <c r="U628" s="2">
        <v>806</v>
      </c>
      <c r="V628" s="2">
        <v>776</v>
      </c>
      <c r="W628" s="2">
        <v>734</v>
      </c>
      <c r="X628" s="2">
        <v>693</v>
      </c>
      <c r="Y628" s="2">
        <v>657</v>
      </c>
      <c r="AA628" s="4">
        <v>44823</v>
      </c>
      <c r="AB628">
        <f t="shared" si="302"/>
        <v>0.76821983273596173</v>
      </c>
      <c r="AC628">
        <f t="shared" si="303"/>
        <v>0.72640382317801677</v>
      </c>
      <c r="AD628">
        <f t="shared" si="304"/>
        <v>0.69772998805256869</v>
      </c>
      <c r="AE628">
        <f t="shared" si="305"/>
        <v>0.68100358422939067</v>
      </c>
      <c r="AF628">
        <f t="shared" si="306"/>
        <v>0.67741935483870963</v>
      </c>
      <c r="AG628">
        <f t="shared" si="307"/>
        <v>0.69295101553166072</v>
      </c>
      <c r="AH628">
        <f t="shared" si="308"/>
        <v>0.72640382317801677</v>
      </c>
      <c r="AI628">
        <f t="shared" si="309"/>
        <v>0.77658303464755074</v>
      </c>
      <c r="AJ628">
        <f t="shared" si="310"/>
        <v>0.78375149342891282</v>
      </c>
      <c r="AK628">
        <f t="shared" si="311"/>
        <v>0.83512544802867383</v>
      </c>
      <c r="AL628">
        <f t="shared" si="312"/>
        <v>0.83632019115890088</v>
      </c>
      <c r="AM628">
        <f t="shared" si="313"/>
        <v>0.84348864994026285</v>
      </c>
      <c r="AN628">
        <f t="shared" si="314"/>
        <v>0.80047789725209084</v>
      </c>
      <c r="AO628">
        <f t="shared" si="315"/>
        <v>0.81362007168458783</v>
      </c>
      <c r="AP628">
        <f t="shared" si="316"/>
        <v>0.87096774193548387</v>
      </c>
      <c r="AQ628">
        <f t="shared" si="317"/>
        <v>0.92712066905615298</v>
      </c>
      <c r="AR628">
        <f t="shared" si="318"/>
        <v>0.95579450418160095</v>
      </c>
      <c r="AS628">
        <f t="shared" si="319"/>
        <v>1</v>
      </c>
      <c r="AT628">
        <f t="shared" si="320"/>
        <v>0.98446833930704902</v>
      </c>
      <c r="AU628">
        <f t="shared" si="321"/>
        <v>0.96296296296296291</v>
      </c>
      <c r="AV628">
        <f t="shared" si="322"/>
        <v>0.92712066905615298</v>
      </c>
      <c r="AW628">
        <f t="shared" si="323"/>
        <v>0.8769414575866189</v>
      </c>
      <c r="AX628">
        <f t="shared" si="324"/>
        <v>0.82795698924731187</v>
      </c>
      <c r="AY628">
        <f t="shared" si="325"/>
        <v>0.78494623655913975</v>
      </c>
      <c r="AZ628">
        <f t="shared" si="326"/>
        <v>0.67741935483870963</v>
      </c>
      <c r="BA628" s="9" t="s">
        <v>34</v>
      </c>
      <c r="BB628" t="str" cm="1">
        <f t="array" ref="BB628">_xlfn.SWITCH(MONTH($AA628),3,"봄",4,"봄",5,"봄",6,"여름",7,"여름",8,"여름",9,"가을",10,"가을",11,"가을",12,"겨울",1,"겨울",2,"겨울")</f>
        <v>가을</v>
      </c>
      <c r="BD628" t="str">
        <f t="shared" si="327"/>
        <v/>
      </c>
      <c r="BE628" s="6">
        <f>[1]ptemp!$F628</f>
        <v>14</v>
      </c>
      <c r="BF628">
        <f>[1]solar!$E628</f>
        <v>10</v>
      </c>
      <c r="BG628" t="str">
        <f t="shared" si="328"/>
        <v>0</v>
      </c>
      <c r="BH628" s="11"/>
      <c r="BI628">
        <f t="shared" si="329"/>
        <v>1</v>
      </c>
      <c r="BJ628">
        <f t="shared" si="330"/>
        <v>0</v>
      </c>
      <c r="BK628">
        <f t="shared" si="331"/>
        <v>3</v>
      </c>
      <c r="BL628">
        <f t="shared" si="332"/>
        <v>5</v>
      </c>
      <c r="BM628">
        <f t="shared" si="333"/>
        <v>18</v>
      </c>
      <c r="BN628" s="11">
        <v>29.2</v>
      </c>
      <c r="BO628">
        <f t="shared" si="334"/>
        <v>8</v>
      </c>
      <c r="CH628" t="s">
        <v>81</v>
      </c>
      <c r="CI628">
        <v>9</v>
      </c>
      <c r="CJ628">
        <v>20</v>
      </c>
    </row>
    <row r="629" spans="1:88" ht="15.6">
      <c r="A629" s="2">
        <v>20220920</v>
      </c>
      <c r="B629" s="2">
        <v>608</v>
      </c>
      <c r="C629" s="2">
        <v>575</v>
      </c>
      <c r="D629" s="2">
        <v>553</v>
      </c>
      <c r="E629" s="2">
        <v>542</v>
      </c>
      <c r="F629" s="2">
        <v>540</v>
      </c>
      <c r="G629" s="2">
        <v>555</v>
      </c>
      <c r="H629" s="2">
        <v>589</v>
      </c>
      <c r="I629" s="2">
        <v>626</v>
      </c>
      <c r="J629" s="2">
        <v>644</v>
      </c>
      <c r="K629" s="2">
        <v>639</v>
      </c>
      <c r="L629" s="2">
        <v>665</v>
      </c>
      <c r="M629" s="2">
        <v>632</v>
      </c>
      <c r="N629" s="2">
        <v>633</v>
      </c>
      <c r="O629" s="2">
        <v>681</v>
      </c>
      <c r="P629" s="2">
        <v>697</v>
      </c>
      <c r="Q629" s="2">
        <v>691</v>
      </c>
      <c r="R629" s="2">
        <v>748</v>
      </c>
      <c r="S629" s="2">
        <v>767</v>
      </c>
      <c r="T629" s="2">
        <v>772</v>
      </c>
      <c r="U629" s="2">
        <v>766</v>
      </c>
      <c r="V629" s="2">
        <v>747</v>
      </c>
      <c r="W629" s="2">
        <v>710</v>
      </c>
      <c r="X629" s="2">
        <v>675</v>
      </c>
      <c r="Y629" s="2">
        <v>646</v>
      </c>
      <c r="AA629" s="4">
        <v>44824</v>
      </c>
      <c r="AB629">
        <f t="shared" si="302"/>
        <v>0.78756476683937826</v>
      </c>
      <c r="AC629">
        <f t="shared" si="303"/>
        <v>0.74481865284974091</v>
      </c>
      <c r="AD629">
        <f t="shared" si="304"/>
        <v>0.71632124352331605</v>
      </c>
      <c r="AE629">
        <f t="shared" si="305"/>
        <v>0.70207253886010368</v>
      </c>
      <c r="AF629">
        <f t="shared" si="306"/>
        <v>0.69948186528497414</v>
      </c>
      <c r="AG629">
        <f t="shared" si="307"/>
        <v>0.7189119170984456</v>
      </c>
      <c r="AH629">
        <f t="shared" si="308"/>
        <v>0.76295336787564771</v>
      </c>
      <c r="AI629">
        <f t="shared" si="309"/>
        <v>0.81088082901554404</v>
      </c>
      <c r="AJ629">
        <f t="shared" si="310"/>
        <v>0.83419689119170981</v>
      </c>
      <c r="AK629">
        <f t="shared" si="311"/>
        <v>0.82772020725388606</v>
      </c>
      <c r="AL629">
        <f t="shared" si="312"/>
        <v>0.8613989637305699</v>
      </c>
      <c r="AM629">
        <f t="shared" si="313"/>
        <v>0.81865284974093266</v>
      </c>
      <c r="AN629">
        <f t="shared" si="314"/>
        <v>0.81994818652849744</v>
      </c>
      <c r="AO629">
        <f t="shared" si="315"/>
        <v>0.88212435233160624</v>
      </c>
      <c r="AP629">
        <f t="shared" si="316"/>
        <v>0.90284974093264247</v>
      </c>
      <c r="AQ629">
        <f t="shared" si="317"/>
        <v>0.89507772020725385</v>
      </c>
      <c r="AR629">
        <f t="shared" si="318"/>
        <v>0.9689119170984456</v>
      </c>
      <c r="AS629">
        <f t="shared" si="319"/>
        <v>0.99352331606217614</v>
      </c>
      <c r="AT629">
        <f t="shared" si="320"/>
        <v>1</v>
      </c>
      <c r="AU629">
        <f t="shared" si="321"/>
        <v>0.99222797927461137</v>
      </c>
      <c r="AV629">
        <f t="shared" si="322"/>
        <v>0.96761658031088082</v>
      </c>
      <c r="AW629">
        <f t="shared" si="323"/>
        <v>0.9196891191709845</v>
      </c>
      <c r="AX629">
        <f t="shared" si="324"/>
        <v>0.87435233160621761</v>
      </c>
      <c r="AY629">
        <f t="shared" si="325"/>
        <v>0.83678756476683935</v>
      </c>
      <c r="AZ629">
        <f t="shared" si="326"/>
        <v>0.69948186528497414</v>
      </c>
      <c r="BA629" s="6" t="s">
        <v>35</v>
      </c>
      <c r="BB629" t="str" cm="1">
        <f t="array" ref="BB629">_xlfn.SWITCH(MONTH($AA629),3,"봄",4,"봄",5,"봄",6,"여름",7,"여름",8,"여름",9,"가을",10,"가을",11,"가을",12,"겨울",1,"겨울",2,"겨울")</f>
        <v>가을</v>
      </c>
      <c r="BD629" t="str">
        <f t="shared" si="327"/>
        <v/>
      </c>
      <c r="BE629" s="6">
        <f>[1]ptemp!$F629</f>
        <v>13</v>
      </c>
      <c r="BF629">
        <f>[1]solar!$E629</f>
        <v>9</v>
      </c>
      <c r="BG629" t="str">
        <f t="shared" si="328"/>
        <v>0</v>
      </c>
      <c r="BH629" s="11">
        <v>0</v>
      </c>
      <c r="BI629">
        <f t="shared" si="329"/>
        <v>2</v>
      </c>
      <c r="BJ629">
        <f t="shared" si="330"/>
        <v>0</v>
      </c>
      <c r="BK629">
        <f t="shared" si="331"/>
        <v>3</v>
      </c>
      <c r="BL629">
        <f t="shared" si="332"/>
        <v>5</v>
      </c>
      <c r="BM629">
        <f t="shared" si="333"/>
        <v>19</v>
      </c>
      <c r="BN629" s="11">
        <v>25.6</v>
      </c>
      <c r="BO629">
        <f t="shared" si="334"/>
        <v>7</v>
      </c>
      <c r="CH629" t="s">
        <v>81</v>
      </c>
      <c r="CI629">
        <v>5</v>
      </c>
      <c r="CJ629">
        <v>20</v>
      </c>
    </row>
    <row r="630" spans="1:88" ht="15.6">
      <c r="A630" s="2">
        <v>20220921</v>
      </c>
      <c r="B630" s="2">
        <v>598</v>
      </c>
      <c r="C630" s="2">
        <v>565</v>
      </c>
      <c r="D630" s="2">
        <v>543</v>
      </c>
      <c r="E630" s="2">
        <v>533</v>
      </c>
      <c r="F630" s="2">
        <v>531</v>
      </c>
      <c r="G630" s="2">
        <v>546</v>
      </c>
      <c r="H630" s="2">
        <v>578</v>
      </c>
      <c r="I630" s="2">
        <v>581</v>
      </c>
      <c r="J630" s="2">
        <v>579</v>
      </c>
      <c r="K630" s="2">
        <v>643</v>
      </c>
      <c r="L630" s="2">
        <v>572</v>
      </c>
      <c r="M630" s="2">
        <v>568</v>
      </c>
      <c r="N630" s="2">
        <v>596</v>
      </c>
      <c r="O630" s="2">
        <v>628</v>
      </c>
      <c r="P630" s="2">
        <v>673</v>
      </c>
      <c r="Q630" s="2">
        <v>739</v>
      </c>
      <c r="R630" s="2">
        <v>723</v>
      </c>
      <c r="S630" s="2">
        <v>734</v>
      </c>
      <c r="T630" s="2">
        <v>765</v>
      </c>
      <c r="U630" s="2">
        <v>756</v>
      </c>
      <c r="V630" s="2">
        <v>720</v>
      </c>
      <c r="W630" s="2">
        <v>696</v>
      </c>
      <c r="X630" s="2">
        <v>672</v>
      </c>
      <c r="Y630" s="2">
        <v>638</v>
      </c>
      <c r="AA630" s="4">
        <v>44825</v>
      </c>
      <c r="AB630">
        <f t="shared" si="302"/>
        <v>0.78169934640522876</v>
      </c>
      <c r="AC630">
        <f t="shared" si="303"/>
        <v>0.73856209150326801</v>
      </c>
      <c r="AD630">
        <f t="shared" si="304"/>
        <v>0.70980392156862748</v>
      </c>
      <c r="AE630">
        <f t="shared" si="305"/>
        <v>0.69673202614379082</v>
      </c>
      <c r="AF630">
        <f t="shared" si="306"/>
        <v>0.69411764705882351</v>
      </c>
      <c r="AG630">
        <f t="shared" si="307"/>
        <v>0.71372549019607845</v>
      </c>
      <c r="AH630">
        <f t="shared" si="308"/>
        <v>0.75555555555555554</v>
      </c>
      <c r="AI630">
        <f t="shared" si="309"/>
        <v>0.7594771241830065</v>
      </c>
      <c r="AJ630">
        <f t="shared" si="310"/>
        <v>0.75686274509803919</v>
      </c>
      <c r="AK630">
        <f t="shared" si="311"/>
        <v>0.84052287581699348</v>
      </c>
      <c r="AL630">
        <f t="shared" si="312"/>
        <v>0.7477124183006536</v>
      </c>
      <c r="AM630">
        <f t="shared" si="313"/>
        <v>0.74248366013071898</v>
      </c>
      <c r="AN630">
        <f t="shared" si="314"/>
        <v>0.77908496732026145</v>
      </c>
      <c r="AO630">
        <f t="shared" si="315"/>
        <v>0.82091503267973853</v>
      </c>
      <c r="AP630">
        <f t="shared" si="316"/>
        <v>0.87973856209150325</v>
      </c>
      <c r="AQ630">
        <f t="shared" si="317"/>
        <v>0.96601307189542485</v>
      </c>
      <c r="AR630">
        <f t="shared" si="318"/>
        <v>0.94509803921568625</v>
      </c>
      <c r="AS630">
        <f t="shared" si="319"/>
        <v>0.95947712418300657</v>
      </c>
      <c r="AT630">
        <f t="shared" si="320"/>
        <v>1</v>
      </c>
      <c r="AU630">
        <f t="shared" si="321"/>
        <v>0.9882352941176471</v>
      </c>
      <c r="AV630">
        <f t="shared" si="322"/>
        <v>0.94117647058823528</v>
      </c>
      <c r="AW630">
        <f t="shared" si="323"/>
        <v>0.90980392156862744</v>
      </c>
      <c r="AX630">
        <f t="shared" si="324"/>
        <v>0.8784313725490196</v>
      </c>
      <c r="AY630">
        <f t="shared" si="325"/>
        <v>0.8339869281045752</v>
      </c>
      <c r="AZ630">
        <f t="shared" si="326"/>
        <v>0.69411764705882351</v>
      </c>
      <c r="BA630" s="8" t="s">
        <v>36</v>
      </c>
      <c r="BB630" t="str" cm="1">
        <f t="array" ref="BB630">_xlfn.SWITCH(MONTH($AA630),3,"봄",4,"봄",5,"봄",6,"여름",7,"여름",8,"여름",9,"가을",10,"가을",11,"가을",12,"겨울",1,"겨울",2,"겨울")</f>
        <v>가을</v>
      </c>
      <c r="BD630" t="str">
        <f t="shared" si="327"/>
        <v/>
      </c>
      <c r="BE630" s="6">
        <f>[1]ptemp!$F630</f>
        <v>12</v>
      </c>
      <c r="BF630">
        <f>[1]solar!$E630</f>
        <v>10</v>
      </c>
      <c r="BG630" t="str">
        <f t="shared" si="328"/>
        <v>0</v>
      </c>
      <c r="BH630" s="11">
        <v>0</v>
      </c>
      <c r="BI630">
        <f t="shared" si="329"/>
        <v>3</v>
      </c>
      <c r="BJ630">
        <f t="shared" si="330"/>
        <v>0</v>
      </c>
      <c r="BK630">
        <f t="shared" si="331"/>
        <v>3</v>
      </c>
      <c r="BL630">
        <f t="shared" si="332"/>
        <v>5</v>
      </c>
      <c r="BM630">
        <f t="shared" si="333"/>
        <v>19</v>
      </c>
      <c r="BN630" s="11">
        <v>24.7</v>
      </c>
      <c r="BO630">
        <f t="shared" si="334"/>
        <v>7</v>
      </c>
      <c r="CH630" t="s">
        <v>81</v>
      </c>
      <c r="CI630">
        <v>5</v>
      </c>
      <c r="CJ630">
        <v>18</v>
      </c>
    </row>
    <row r="631" spans="1:88" ht="15.6">
      <c r="A631" s="2">
        <v>20220922</v>
      </c>
      <c r="B631" s="2">
        <v>591</v>
      </c>
      <c r="C631" s="2">
        <v>564</v>
      </c>
      <c r="D631" s="2">
        <v>542</v>
      </c>
      <c r="E631" s="2">
        <v>528</v>
      </c>
      <c r="F631" s="2">
        <v>529</v>
      </c>
      <c r="G631" s="2">
        <v>549</v>
      </c>
      <c r="H631" s="2">
        <v>579</v>
      </c>
      <c r="I631" s="2">
        <v>615</v>
      </c>
      <c r="J631" s="2">
        <v>623</v>
      </c>
      <c r="K631" s="2">
        <v>589</v>
      </c>
      <c r="L631" s="2">
        <v>593</v>
      </c>
      <c r="M631" s="2">
        <v>607</v>
      </c>
      <c r="N631" s="2">
        <v>635</v>
      </c>
      <c r="O631" s="2">
        <v>667</v>
      </c>
      <c r="P631" s="2">
        <v>750</v>
      </c>
      <c r="Q631" s="2">
        <v>723</v>
      </c>
      <c r="R631" s="2">
        <v>729</v>
      </c>
      <c r="S631" s="2">
        <v>780</v>
      </c>
      <c r="T631" s="2">
        <v>790</v>
      </c>
      <c r="U631" s="2">
        <v>775</v>
      </c>
      <c r="V631" s="2">
        <v>752</v>
      </c>
      <c r="W631" s="2">
        <v>716</v>
      </c>
      <c r="X631" s="2">
        <v>682</v>
      </c>
      <c r="Y631" s="2">
        <v>650</v>
      </c>
      <c r="AA631" s="4">
        <v>44826</v>
      </c>
      <c r="AB631">
        <f t="shared" si="302"/>
        <v>0.7481012658227848</v>
      </c>
      <c r="AC631">
        <f t="shared" si="303"/>
        <v>0.71392405063291142</v>
      </c>
      <c r="AD631">
        <f t="shared" si="304"/>
        <v>0.6860759493670886</v>
      </c>
      <c r="AE631">
        <f t="shared" si="305"/>
        <v>0.66835443037974684</v>
      </c>
      <c r="AF631">
        <f t="shared" si="306"/>
        <v>0.66962025316455698</v>
      </c>
      <c r="AG631">
        <f t="shared" si="307"/>
        <v>0.69493670886075953</v>
      </c>
      <c r="AH631">
        <f t="shared" si="308"/>
        <v>0.73291139240506331</v>
      </c>
      <c r="AI631">
        <f t="shared" si="309"/>
        <v>0.77848101265822789</v>
      </c>
      <c r="AJ631">
        <f t="shared" si="310"/>
        <v>0.78860759493670884</v>
      </c>
      <c r="AK631">
        <f t="shared" si="311"/>
        <v>0.74556962025316453</v>
      </c>
      <c r="AL631">
        <f t="shared" si="312"/>
        <v>0.75063291139240507</v>
      </c>
      <c r="AM631">
        <f t="shared" si="313"/>
        <v>0.76835443037974682</v>
      </c>
      <c r="AN631">
        <f t="shared" si="314"/>
        <v>0.80379746835443033</v>
      </c>
      <c r="AO631">
        <f t="shared" si="315"/>
        <v>0.84430379746835438</v>
      </c>
      <c r="AP631">
        <f t="shared" si="316"/>
        <v>0.94936708860759489</v>
      </c>
      <c r="AQ631">
        <f t="shared" si="317"/>
        <v>0.91518987341772151</v>
      </c>
      <c r="AR631">
        <f t="shared" si="318"/>
        <v>0.92278481012658231</v>
      </c>
      <c r="AS631">
        <f t="shared" si="319"/>
        <v>0.98734177215189878</v>
      </c>
      <c r="AT631">
        <f t="shared" si="320"/>
        <v>1</v>
      </c>
      <c r="AU631">
        <f t="shared" si="321"/>
        <v>0.98101265822784811</v>
      </c>
      <c r="AV631">
        <f t="shared" si="322"/>
        <v>0.95189873417721516</v>
      </c>
      <c r="AW631">
        <f t="shared" si="323"/>
        <v>0.90632911392405058</v>
      </c>
      <c r="AX631">
        <f t="shared" si="324"/>
        <v>0.86329113924050638</v>
      </c>
      <c r="AY631">
        <f t="shared" si="325"/>
        <v>0.82278481012658233</v>
      </c>
      <c r="AZ631">
        <f t="shared" si="326"/>
        <v>0.66835443037974684</v>
      </c>
      <c r="BA631" s="9" t="s">
        <v>37</v>
      </c>
      <c r="BB631" t="str" cm="1">
        <f t="array" ref="BB631">_xlfn.SWITCH(MONTH($AA631),3,"봄",4,"봄",5,"봄",6,"여름",7,"여름",8,"여름",9,"가을",10,"가을",11,"가을",12,"겨울",1,"겨울",2,"겨울")</f>
        <v>가을</v>
      </c>
      <c r="BD631" t="str">
        <f t="shared" si="327"/>
        <v/>
      </c>
      <c r="BE631" s="6">
        <f>[1]ptemp!$F631</f>
        <v>13</v>
      </c>
      <c r="BF631">
        <f>[1]solar!$E631</f>
        <v>8</v>
      </c>
      <c r="BG631" t="str">
        <f t="shared" si="328"/>
        <v>0</v>
      </c>
      <c r="BH631" s="11"/>
      <c r="BI631">
        <f t="shared" si="329"/>
        <v>4</v>
      </c>
      <c r="BJ631">
        <f t="shared" si="330"/>
        <v>0</v>
      </c>
      <c r="BK631">
        <f t="shared" si="331"/>
        <v>3</v>
      </c>
      <c r="BL631">
        <f t="shared" si="332"/>
        <v>4</v>
      </c>
      <c r="BM631">
        <f t="shared" si="333"/>
        <v>19</v>
      </c>
      <c r="BN631" s="11">
        <v>26.4</v>
      </c>
      <c r="BO631">
        <f t="shared" si="334"/>
        <v>7</v>
      </c>
      <c r="CH631" t="s">
        <v>81</v>
      </c>
      <c r="CI631">
        <v>5</v>
      </c>
      <c r="CJ631">
        <v>20</v>
      </c>
    </row>
    <row r="632" spans="1:88" ht="15.6">
      <c r="A632" s="2">
        <v>20220923</v>
      </c>
      <c r="B632" s="2">
        <v>606</v>
      </c>
      <c r="C632" s="2">
        <v>572</v>
      </c>
      <c r="D632" s="2">
        <v>547</v>
      </c>
      <c r="E632" s="2">
        <v>535</v>
      </c>
      <c r="F632" s="2">
        <v>533</v>
      </c>
      <c r="G632" s="2">
        <v>552</v>
      </c>
      <c r="H632" s="2">
        <v>583</v>
      </c>
      <c r="I632" s="2">
        <v>598</v>
      </c>
      <c r="J632" s="2">
        <v>585</v>
      </c>
      <c r="K632" s="2">
        <v>596</v>
      </c>
      <c r="L632" s="2">
        <v>583</v>
      </c>
      <c r="M632" s="2">
        <v>568</v>
      </c>
      <c r="N632" s="2">
        <v>575</v>
      </c>
      <c r="O632" s="2">
        <v>673</v>
      </c>
      <c r="P632" s="2">
        <v>711</v>
      </c>
      <c r="Q632" s="2">
        <v>775</v>
      </c>
      <c r="R632" s="2">
        <v>768</v>
      </c>
      <c r="S632" s="2">
        <v>764</v>
      </c>
      <c r="T632" s="2">
        <v>773</v>
      </c>
      <c r="U632" s="2">
        <v>763</v>
      </c>
      <c r="V632" s="2">
        <v>739</v>
      </c>
      <c r="W632" s="2">
        <v>705</v>
      </c>
      <c r="X632" s="2">
        <v>671</v>
      </c>
      <c r="Y632" s="2">
        <v>642</v>
      </c>
      <c r="AA632" s="4">
        <v>44827</v>
      </c>
      <c r="AB632">
        <f t="shared" si="302"/>
        <v>0.78193548387096778</v>
      </c>
      <c r="AC632">
        <f t="shared" si="303"/>
        <v>0.73806451612903223</v>
      </c>
      <c r="AD632">
        <f t="shared" si="304"/>
        <v>0.70580645161290323</v>
      </c>
      <c r="AE632">
        <f t="shared" si="305"/>
        <v>0.69032258064516128</v>
      </c>
      <c r="AF632">
        <f t="shared" si="306"/>
        <v>0.68774193548387097</v>
      </c>
      <c r="AG632">
        <f t="shared" si="307"/>
        <v>0.71225806451612905</v>
      </c>
      <c r="AH632">
        <f t="shared" si="308"/>
        <v>0.75225806451612898</v>
      </c>
      <c r="AI632">
        <f t="shared" si="309"/>
        <v>0.77161290322580645</v>
      </c>
      <c r="AJ632">
        <f t="shared" si="310"/>
        <v>0.75483870967741939</v>
      </c>
      <c r="AK632">
        <f t="shared" si="311"/>
        <v>0.76903225806451614</v>
      </c>
      <c r="AL632">
        <f t="shared" si="312"/>
        <v>0.75225806451612898</v>
      </c>
      <c r="AM632">
        <f t="shared" si="313"/>
        <v>0.73290322580645162</v>
      </c>
      <c r="AN632">
        <f t="shared" si="314"/>
        <v>0.74193548387096775</v>
      </c>
      <c r="AO632">
        <f t="shared" si="315"/>
        <v>0.86838709677419357</v>
      </c>
      <c r="AP632">
        <f t="shared" si="316"/>
        <v>0.91741935483870962</v>
      </c>
      <c r="AQ632">
        <f t="shared" si="317"/>
        <v>1</v>
      </c>
      <c r="AR632">
        <f t="shared" si="318"/>
        <v>0.99096774193548387</v>
      </c>
      <c r="AS632">
        <f t="shared" si="319"/>
        <v>0.98580645161290326</v>
      </c>
      <c r="AT632">
        <f t="shared" si="320"/>
        <v>0.99741935483870969</v>
      </c>
      <c r="AU632">
        <f t="shared" si="321"/>
        <v>0.98451612903225805</v>
      </c>
      <c r="AV632">
        <f t="shared" si="322"/>
        <v>0.95354838709677414</v>
      </c>
      <c r="AW632">
        <f t="shared" si="323"/>
        <v>0.9096774193548387</v>
      </c>
      <c r="AX632">
        <f t="shared" si="324"/>
        <v>0.86580645161290326</v>
      </c>
      <c r="AY632">
        <f t="shared" si="325"/>
        <v>0.82838709677419353</v>
      </c>
      <c r="AZ632">
        <f t="shared" si="326"/>
        <v>0.68774193548387097</v>
      </c>
      <c r="BA632" s="6" t="s">
        <v>38</v>
      </c>
      <c r="BB632" t="str" cm="1">
        <f t="array" ref="BB632">_xlfn.SWITCH(MONTH($AA632),3,"봄",4,"봄",5,"봄",6,"여름",7,"여름",8,"여름",9,"가을",10,"가을",11,"가을",12,"겨울",1,"겨울",2,"겨울")</f>
        <v>가을</v>
      </c>
      <c r="BD632" t="str">
        <f t="shared" si="327"/>
        <v/>
      </c>
      <c r="BE632" s="6">
        <f>[1]ptemp!$F632</f>
        <v>13</v>
      </c>
      <c r="BF632">
        <f>[1]solar!$E632</f>
        <v>11</v>
      </c>
      <c r="BG632" t="str">
        <f t="shared" si="328"/>
        <v>0</v>
      </c>
      <c r="BH632" s="11"/>
      <c r="BI632">
        <f t="shared" si="329"/>
        <v>5</v>
      </c>
      <c r="BJ632">
        <f t="shared" si="330"/>
        <v>0</v>
      </c>
      <c r="BK632">
        <f t="shared" si="331"/>
        <v>3</v>
      </c>
      <c r="BL632">
        <f t="shared" si="332"/>
        <v>5</v>
      </c>
      <c r="BM632">
        <f t="shared" si="333"/>
        <v>16</v>
      </c>
      <c r="BN632" s="11">
        <v>27.4</v>
      </c>
      <c r="BO632">
        <f t="shared" si="334"/>
        <v>8</v>
      </c>
      <c r="CH632" t="s">
        <v>81</v>
      </c>
      <c r="CI632">
        <v>5</v>
      </c>
      <c r="CJ632">
        <v>18</v>
      </c>
    </row>
    <row r="633" spans="1:88" ht="15.6">
      <c r="A633" s="2">
        <v>20220924</v>
      </c>
      <c r="B633" s="2">
        <v>598</v>
      </c>
      <c r="C633" s="2">
        <v>564</v>
      </c>
      <c r="D633" s="2">
        <v>541</v>
      </c>
      <c r="E633" s="2">
        <v>528</v>
      </c>
      <c r="F633" s="2">
        <v>526</v>
      </c>
      <c r="G633" s="2">
        <v>541</v>
      </c>
      <c r="H633" s="2">
        <v>559</v>
      </c>
      <c r="I633" s="2">
        <v>534</v>
      </c>
      <c r="J633" s="2">
        <v>479</v>
      </c>
      <c r="K633" s="2">
        <v>474</v>
      </c>
      <c r="L633" s="2">
        <v>480</v>
      </c>
      <c r="M633" s="2">
        <v>463</v>
      </c>
      <c r="N633" s="2">
        <v>465</v>
      </c>
      <c r="O633" s="2">
        <v>491</v>
      </c>
      <c r="P633" s="2">
        <v>597</v>
      </c>
      <c r="Q633" s="2">
        <v>665</v>
      </c>
      <c r="R633" s="2">
        <v>671</v>
      </c>
      <c r="S633" s="2">
        <v>698</v>
      </c>
      <c r="T633" s="2">
        <v>727</v>
      </c>
      <c r="U633" s="2">
        <v>719</v>
      </c>
      <c r="V633" s="2">
        <v>705</v>
      </c>
      <c r="W633" s="2">
        <v>684</v>
      </c>
      <c r="X633" s="2">
        <v>654</v>
      </c>
      <c r="Y633" s="2">
        <v>628</v>
      </c>
      <c r="AA633" s="4">
        <v>44828</v>
      </c>
      <c r="AB633">
        <f t="shared" si="302"/>
        <v>0.82255845942228334</v>
      </c>
      <c r="AC633">
        <f t="shared" si="303"/>
        <v>0.77579092159559837</v>
      </c>
      <c r="AD633">
        <f t="shared" si="304"/>
        <v>0.74415405777166432</v>
      </c>
      <c r="AE633">
        <f t="shared" si="305"/>
        <v>0.72627235213204955</v>
      </c>
      <c r="AF633">
        <f t="shared" si="306"/>
        <v>0.72352132049518569</v>
      </c>
      <c r="AG633">
        <f t="shared" si="307"/>
        <v>0.74415405777166432</v>
      </c>
      <c r="AH633">
        <f t="shared" si="308"/>
        <v>0.76891334250343879</v>
      </c>
      <c r="AI633">
        <f t="shared" si="309"/>
        <v>0.734525447042641</v>
      </c>
      <c r="AJ633">
        <f t="shared" si="310"/>
        <v>0.65887207702888584</v>
      </c>
      <c r="AK633">
        <f t="shared" si="311"/>
        <v>0.65199449793672626</v>
      </c>
      <c r="AL633">
        <f t="shared" si="312"/>
        <v>0.66024759284731771</v>
      </c>
      <c r="AM633">
        <f t="shared" si="313"/>
        <v>0.63686382393397523</v>
      </c>
      <c r="AN633">
        <f t="shared" si="314"/>
        <v>0.63961485557083908</v>
      </c>
      <c r="AO633">
        <f t="shared" si="315"/>
        <v>0.67537826685006874</v>
      </c>
      <c r="AP633">
        <f t="shared" si="316"/>
        <v>0.82118294360385147</v>
      </c>
      <c r="AQ633">
        <f t="shared" si="317"/>
        <v>0.9147180192572214</v>
      </c>
      <c r="AR633">
        <f t="shared" si="318"/>
        <v>0.92297111416781297</v>
      </c>
      <c r="AS633">
        <f t="shared" si="319"/>
        <v>0.9601100412654745</v>
      </c>
      <c r="AT633">
        <f t="shared" si="320"/>
        <v>1</v>
      </c>
      <c r="AU633">
        <f t="shared" si="321"/>
        <v>0.98899587345254469</v>
      </c>
      <c r="AV633">
        <f t="shared" si="322"/>
        <v>0.96973865199449794</v>
      </c>
      <c r="AW633">
        <f t="shared" si="323"/>
        <v>0.94085281980742774</v>
      </c>
      <c r="AX633">
        <f t="shared" si="324"/>
        <v>0.89958734525447037</v>
      </c>
      <c r="AY633">
        <f t="shared" si="325"/>
        <v>0.86382393397524071</v>
      </c>
      <c r="AZ633">
        <f t="shared" si="326"/>
        <v>0.63686382393397523</v>
      </c>
      <c r="BA633" s="8" t="s">
        <v>39</v>
      </c>
      <c r="BB633" t="str" cm="1">
        <f t="array" ref="BB633">_xlfn.SWITCH(MONTH($AA633),3,"봄",4,"봄",5,"봄",6,"여름",7,"여름",8,"여름",9,"가을",10,"가을",11,"가을",12,"겨울",1,"겨울",2,"겨울")</f>
        <v>가을</v>
      </c>
      <c r="BD633" t="str">
        <f t="shared" si="327"/>
        <v>휴일</v>
      </c>
      <c r="BE633" s="6">
        <f>[1]ptemp!$F633</f>
        <v>12</v>
      </c>
      <c r="BF633">
        <f>[1]solar!$E633</f>
        <v>12</v>
      </c>
      <c r="BG633" t="str">
        <f t="shared" si="328"/>
        <v>0</v>
      </c>
      <c r="BH633" s="11"/>
      <c r="BI633">
        <f t="shared" si="329"/>
        <v>6</v>
      </c>
      <c r="BJ633">
        <f t="shared" si="330"/>
        <v>1</v>
      </c>
      <c r="BK633">
        <f t="shared" si="331"/>
        <v>3</v>
      </c>
      <c r="BL633">
        <f t="shared" si="332"/>
        <v>12</v>
      </c>
      <c r="BM633">
        <f t="shared" si="333"/>
        <v>19</v>
      </c>
      <c r="BN633" s="11">
        <v>24.1</v>
      </c>
      <c r="BO633">
        <f t="shared" si="334"/>
        <v>7</v>
      </c>
      <c r="CH633" t="s">
        <v>81</v>
      </c>
      <c r="CI633">
        <v>5</v>
      </c>
      <c r="CJ633">
        <v>20</v>
      </c>
    </row>
    <row r="634" spans="1:88" ht="15.6">
      <c r="A634" s="2">
        <v>20220925</v>
      </c>
      <c r="B634" s="2">
        <v>587</v>
      </c>
      <c r="C634" s="2">
        <v>559</v>
      </c>
      <c r="D634" s="2">
        <v>540</v>
      </c>
      <c r="E634" s="2">
        <v>529</v>
      </c>
      <c r="F634" s="2">
        <v>526</v>
      </c>
      <c r="G634" s="2">
        <v>541</v>
      </c>
      <c r="H634" s="2">
        <v>557</v>
      </c>
      <c r="I634" s="2">
        <v>552</v>
      </c>
      <c r="J634" s="2">
        <v>547</v>
      </c>
      <c r="K634" s="2">
        <v>545</v>
      </c>
      <c r="L634" s="2">
        <v>553</v>
      </c>
      <c r="M634" s="2">
        <v>529</v>
      </c>
      <c r="N634" s="2">
        <v>502</v>
      </c>
      <c r="O634" s="2">
        <v>575</v>
      </c>
      <c r="P634" s="2">
        <v>628</v>
      </c>
      <c r="Q634" s="2">
        <v>622</v>
      </c>
      <c r="R634" s="2">
        <v>661</v>
      </c>
      <c r="S634" s="2">
        <v>716</v>
      </c>
      <c r="T634" s="2">
        <v>733</v>
      </c>
      <c r="U634" s="2">
        <v>731</v>
      </c>
      <c r="V634" s="2">
        <v>721</v>
      </c>
      <c r="W634" s="2">
        <v>695</v>
      </c>
      <c r="X634" s="2">
        <v>662</v>
      </c>
      <c r="Y634" s="2">
        <v>635</v>
      </c>
      <c r="AA634" s="4">
        <v>44829</v>
      </c>
      <c r="AB634">
        <f t="shared" si="302"/>
        <v>0.80081855388813095</v>
      </c>
      <c r="AC634">
        <f t="shared" si="303"/>
        <v>0.76261937244201905</v>
      </c>
      <c r="AD634">
        <f t="shared" si="304"/>
        <v>0.73669849931787179</v>
      </c>
      <c r="AE634">
        <f t="shared" si="305"/>
        <v>0.72169167803547063</v>
      </c>
      <c r="AF634">
        <f t="shared" si="306"/>
        <v>0.71759890859481579</v>
      </c>
      <c r="AG634">
        <f t="shared" si="307"/>
        <v>0.73806275579809</v>
      </c>
      <c r="AH634">
        <f t="shared" si="308"/>
        <v>0.75989085948158253</v>
      </c>
      <c r="AI634">
        <f t="shared" si="309"/>
        <v>0.75306957708049116</v>
      </c>
      <c r="AJ634">
        <f t="shared" si="310"/>
        <v>0.74624829467939968</v>
      </c>
      <c r="AK634">
        <f t="shared" si="311"/>
        <v>0.74351978171896316</v>
      </c>
      <c r="AL634">
        <f t="shared" si="312"/>
        <v>0.75443383356070937</v>
      </c>
      <c r="AM634">
        <f t="shared" si="313"/>
        <v>0.72169167803547063</v>
      </c>
      <c r="AN634">
        <f t="shared" si="314"/>
        <v>0.68485675306957705</v>
      </c>
      <c r="AO634">
        <f t="shared" si="315"/>
        <v>0.78444747612551158</v>
      </c>
      <c r="AP634">
        <f t="shared" si="316"/>
        <v>0.85675306957708053</v>
      </c>
      <c r="AQ634">
        <f t="shared" si="317"/>
        <v>0.84856753069577084</v>
      </c>
      <c r="AR634">
        <f t="shared" si="318"/>
        <v>0.90177353342428379</v>
      </c>
      <c r="AS634">
        <f t="shared" si="319"/>
        <v>0.97680763983628927</v>
      </c>
      <c r="AT634">
        <f t="shared" si="320"/>
        <v>1</v>
      </c>
      <c r="AU634">
        <f t="shared" si="321"/>
        <v>0.99727148703956348</v>
      </c>
      <c r="AV634">
        <f t="shared" si="322"/>
        <v>0.98362892223738063</v>
      </c>
      <c r="AW634">
        <f t="shared" si="323"/>
        <v>0.94815825375170537</v>
      </c>
      <c r="AX634">
        <f t="shared" si="324"/>
        <v>0.903137789904502</v>
      </c>
      <c r="AY634">
        <f t="shared" si="325"/>
        <v>0.86630286493860842</v>
      </c>
      <c r="AZ634">
        <f t="shared" si="326"/>
        <v>0.68485675306957705</v>
      </c>
      <c r="BA634" s="9" t="s">
        <v>40</v>
      </c>
      <c r="BB634" t="str" cm="1">
        <f t="array" ref="BB634">_xlfn.SWITCH(MONTH($AA634),3,"봄",4,"봄",5,"봄",6,"여름",7,"여름",8,"여름",9,"가을",10,"가을",11,"가을",12,"겨울",1,"겨울",2,"겨울")</f>
        <v>가을</v>
      </c>
      <c r="BD634" t="str">
        <f t="shared" si="327"/>
        <v>휴일</v>
      </c>
      <c r="BE634" s="6">
        <f>[1]ptemp!$F634</f>
        <v>13</v>
      </c>
      <c r="BF634">
        <f>[1]solar!$E634</f>
        <v>7</v>
      </c>
      <c r="BG634" t="str">
        <f t="shared" si="328"/>
        <v>0</v>
      </c>
      <c r="BH634" s="11">
        <v>0</v>
      </c>
      <c r="BI634">
        <f t="shared" si="329"/>
        <v>7</v>
      </c>
      <c r="BJ634">
        <f t="shared" si="330"/>
        <v>2</v>
      </c>
      <c r="BK634">
        <f t="shared" si="331"/>
        <v>3</v>
      </c>
      <c r="BL634">
        <f t="shared" si="332"/>
        <v>13</v>
      </c>
      <c r="BM634">
        <f t="shared" si="333"/>
        <v>19</v>
      </c>
      <c r="BN634" s="11">
        <v>26.1</v>
      </c>
      <c r="BO634">
        <f t="shared" si="334"/>
        <v>7</v>
      </c>
      <c r="CH634" t="s">
        <v>81</v>
      </c>
      <c r="CI634">
        <v>5</v>
      </c>
      <c r="CJ634">
        <v>19</v>
      </c>
    </row>
    <row r="635" spans="1:88" ht="15.6">
      <c r="A635" s="2">
        <v>20220926</v>
      </c>
      <c r="B635" s="2">
        <v>591</v>
      </c>
      <c r="C635" s="2">
        <v>561</v>
      </c>
      <c r="D635" s="2">
        <v>541</v>
      </c>
      <c r="E635" s="2">
        <v>530</v>
      </c>
      <c r="F635" s="2">
        <v>529</v>
      </c>
      <c r="G635" s="2">
        <v>547</v>
      </c>
      <c r="H635" s="2">
        <v>579</v>
      </c>
      <c r="I635" s="2">
        <v>611</v>
      </c>
      <c r="J635" s="2">
        <v>617</v>
      </c>
      <c r="K635" s="2">
        <v>627</v>
      </c>
      <c r="L635" s="2">
        <v>561</v>
      </c>
      <c r="M635" s="2">
        <v>595</v>
      </c>
      <c r="N635" s="2">
        <v>557</v>
      </c>
      <c r="O635" s="2">
        <v>601</v>
      </c>
      <c r="P635" s="2">
        <v>655</v>
      </c>
      <c r="Q635" s="2">
        <v>761</v>
      </c>
      <c r="R635" s="2">
        <v>771</v>
      </c>
      <c r="S635" s="2">
        <v>767</v>
      </c>
      <c r="T635" s="2">
        <v>777</v>
      </c>
      <c r="U635" s="2">
        <v>766</v>
      </c>
      <c r="V635" s="2">
        <v>747</v>
      </c>
      <c r="W635" s="2">
        <v>713</v>
      </c>
      <c r="X635" s="2">
        <v>678</v>
      </c>
      <c r="Y635" s="2">
        <v>647</v>
      </c>
      <c r="AA635" s="4">
        <v>44830</v>
      </c>
      <c r="AB635">
        <f t="shared" si="302"/>
        <v>0.76061776061776065</v>
      </c>
      <c r="AC635">
        <f t="shared" si="303"/>
        <v>0.72200772200772201</v>
      </c>
      <c r="AD635">
        <f t="shared" si="304"/>
        <v>0.69626769626769625</v>
      </c>
      <c r="AE635">
        <f t="shared" si="305"/>
        <v>0.68211068211068215</v>
      </c>
      <c r="AF635">
        <f t="shared" si="306"/>
        <v>0.68082368082368083</v>
      </c>
      <c r="AG635">
        <f t="shared" si="307"/>
        <v>0.70398970398970395</v>
      </c>
      <c r="AH635">
        <f t="shared" si="308"/>
        <v>0.74517374517374513</v>
      </c>
      <c r="AI635">
        <f t="shared" si="309"/>
        <v>0.7863577863577863</v>
      </c>
      <c r="AJ635">
        <f t="shared" si="310"/>
        <v>0.79407979407979412</v>
      </c>
      <c r="AK635">
        <f t="shared" si="311"/>
        <v>0.806949806949807</v>
      </c>
      <c r="AL635">
        <f t="shared" si="312"/>
        <v>0.72200772200772201</v>
      </c>
      <c r="AM635">
        <f t="shared" si="313"/>
        <v>0.76576576576576572</v>
      </c>
      <c r="AN635">
        <f t="shared" si="314"/>
        <v>0.71685971685971683</v>
      </c>
      <c r="AO635">
        <f t="shared" si="315"/>
        <v>0.77348777348777353</v>
      </c>
      <c r="AP635">
        <f t="shared" si="316"/>
        <v>0.842985842985843</v>
      </c>
      <c r="AQ635">
        <f t="shared" si="317"/>
        <v>0.97940797940797941</v>
      </c>
      <c r="AR635">
        <f t="shared" si="318"/>
        <v>0.99227799227799229</v>
      </c>
      <c r="AS635">
        <f t="shared" si="319"/>
        <v>0.98712998712998712</v>
      </c>
      <c r="AT635">
        <f t="shared" si="320"/>
        <v>1</v>
      </c>
      <c r="AU635">
        <f t="shared" si="321"/>
        <v>0.9858429858429858</v>
      </c>
      <c r="AV635">
        <f t="shared" si="322"/>
        <v>0.96138996138996136</v>
      </c>
      <c r="AW635">
        <f t="shared" si="323"/>
        <v>0.91763191763191765</v>
      </c>
      <c r="AX635">
        <f t="shared" si="324"/>
        <v>0.87258687258687262</v>
      </c>
      <c r="AY635">
        <f t="shared" si="325"/>
        <v>0.83268983268983265</v>
      </c>
      <c r="AZ635">
        <f t="shared" si="326"/>
        <v>0.68082368082368083</v>
      </c>
      <c r="BA635" s="6" t="s">
        <v>34</v>
      </c>
      <c r="BB635" t="str" cm="1">
        <f t="array" ref="BB635">_xlfn.SWITCH(MONTH($AA635),3,"봄",4,"봄",5,"봄",6,"여름",7,"여름",8,"여름",9,"가을",10,"가을",11,"가을",12,"겨울",1,"겨울",2,"겨울")</f>
        <v>가을</v>
      </c>
      <c r="BD635" t="str">
        <f t="shared" si="327"/>
        <v/>
      </c>
      <c r="BE635" s="6">
        <f>[1]ptemp!$F635</f>
        <v>13</v>
      </c>
      <c r="BF635">
        <f>[1]solar!$E635</f>
        <v>9</v>
      </c>
      <c r="BG635" t="str">
        <f t="shared" si="328"/>
        <v>0</v>
      </c>
      <c r="BH635" s="11"/>
      <c r="BI635">
        <f t="shared" si="329"/>
        <v>1</v>
      </c>
      <c r="BJ635">
        <f t="shared" si="330"/>
        <v>0</v>
      </c>
      <c r="BK635">
        <f t="shared" si="331"/>
        <v>3</v>
      </c>
      <c r="BL635">
        <f t="shared" si="332"/>
        <v>5</v>
      </c>
      <c r="BM635">
        <f t="shared" si="333"/>
        <v>19</v>
      </c>
      <c r="BN635" s="11">
        <v>26.6</v>
      </c>
      <c r="BO635">
        <f t="shared" si="334"/>
        <v>7</v>
      </c>
      <c r="CH635" t="s">
        <v>81</v>
      </c>
      <c r="CI635">
        <v>5</v>
      </c>
      <c r="CJ635">
        <v>20</v>
      </c>
    </row>
    <row r="636" spans="1:88" ht="15.6">
      <c r="A636" s="2">
        <v>20220927</v>
      </c>
      <c r="B636" s="2">
        <v>598</v>
      </c>
      <c r="C636" s="2">
        <v>566</v>
      </c>
      <c r="D636" s="2">
        <v>545</v>
      </c>
      <c r="E636" s="2">
        <v>531</v>
      </c>
      <c r="F636" s="2">
        <v>531</v>
      </c>
      <c r="G636" s="2">
        <v>548</v>
      </c>
      <c r="H636" s="2">
        <v>579</v>
      </c>
      <c r="I636" s="2">
        <v>571</v>
      </c>
      <c r="J636" s="2">
        <v>562</v>
      </c>
      <c r="K636" s="2">
        <v>566</v>
      </c>
      <c r="L636" s="2">
        <v>572</v>
      </c>
      <c r="M636" s="2">
        <v>572</v>
      </c>
      <c r="N636" s="2">
        <v>612</v>
      </c>
      <c r="O636" s="2">
        <v>703</v>
      </c>
      <c r="P636" s="2">
        <v>658</v>
      </c>
      <c r="Q636" s="2">
        <v>666</v>
      </c>
      <c r="R636" s="2">
        <v>747</v>
      </c>
      <c r="S636" s="2">
        <v>806</v>
      </c>
      <c r="T636" s="2">
        <v>794</v>
      </c>
      <c r="U636" s="2">
        <v>778</v>
      </c>
      <c r="V636" s="2">
        <v>752</v>
      </c>
      <c r="W636" s="2">
        <v>716</v>
      </c>
      <c r="X636" s="2">
        <v>678</v>
      </c>
      <c r="Y636" s="2">
        <v>647</v>
      </c>
      <c r="AA636" s="4">
        <v>44831</v>
      </c>
      <c r="AB636">
        <f t="shared" si="302"/>
        <v>0.74193548387096775</v>
      </c>
      <c r="AC636">
        <f t="shared" si="303"/>
        <v>0.70223325062034736</v>
      </c>
      <c r="AD636">
        <f t="shared" si="304"/>
        <v>0.67617866004962779</v>
      </c>
      <c r="AE636">
        <f t="shared" si="305"/>
        <v>0.65880893300248144</v>
      </c>
      <c r="AF636">
        <f t="shared" si="306"/>
        <v>0.65880893300248144</v>
      </c>
      <c r="AG636">
        <f t="shared" si="307"/>
        <v>0.67990074441687343</v>
      </c>
      <c r="AH636">
        <f t="shared" si="308"/>
        <v>0.71836228287841186</v>
      </c>
      <c r="AI636">
        <f t="shared" si="309"/>
        <v>0.70843672456575679</v>
      </c>
      <c r="AJ636">
        <f t="shared" si="310"/>
        <v>0.69727047146401988</v>
      </c>
      <c r="AK636">
        <f t="shared" si="311"/>
        <v>0.70223325062034736</v>
      </c>
      <c r="AL636">
        <f t="shared" si="312"/>
        <v>0.70967741935483875</v>
      </c>
      <c r="AM636">
        <f t="shared" si="313"/>
        <v>0.70967741935483875</v>
      </c>
      <c r="AN636">
        <f t="shared" si="314"/>
        <v>0.75930521091811409</v>
      </c>
      <c r="AO636">
        <f t="shared" si="315"/>
        <v>0.87220843672456572</v>
      </c>
      <c r="AP636">
        <f t="shared" si="316"/>
        <v>0.81637717121588094</v>
      </c>
      <c r="AQ636">
        <f t="shared" si="317"/>
        <v>0.82630272952853601</v>
      </c>
      <c r="AR636">
        <f t="shared" si="318"/>
        <v>0.92679900744416877</v>
      </c>
      <c r="AS636">
        <f t="shared" si="319"/>
        <v>1</v>
      </c>
      <c r="AT636">
        <f t="shared" si="320"/>
        <v>0.98511166253101734</v>
      </c>
      <c r="AU636">
        <f t="shared" si="321"/>
        <v>0.9652605459057072</v>
      </c>
      <c r="AV636">
        <f t="shared" si="322"/>
        <v>0.9330024813895782</v>
      </c>
      <c r="AW636">
        <f t="shared" si="323"/>
        <v>0.88833746898263022</v>
      </c>
      <c r="AX636">
        <f t="shared" si="324"/>
        <v>0.84119106699751856</v>
      </c>
      <c r="AY636">
        <f t="shared" si="325"/>
        <v>0.80272952853598012</v>
      </c>
      <c r="AZ636">
        <f t="shared" si="326"/>
        <v>0.65880893300248144</v>
      </c>
      <c r="BA636" s="8" t="s">
        <v>35</v>
      </c>
      <c r="BB636" t="str" cm="1">
        <f t="array" ref="BB636">_xlfn.SWITCH(MONTH($AA636),3,"봄",4,"봄",5,"봄",6,"여름",7,"여름",8,"여름",9,"가을",10,"가을",11,"가을",12,"겨울",1,"겨울",2,"겨울")</f>
        <v>가을</v>
      </c>
      <c r="BD636" t="str">
        <f t="shared" si="327"/>
        <v/>
      </c>
      <c r="BE636" s="6">
        <f>[1]ptemp!$F636</f>
        <v>13</v>
      </c>
      <c r="BF636">
        <f>[1]solar!$E636</f>
        <v>12</v>
      </c>
      <c r="BG636" t="str">
        <f t="shared" si="328"/>
        <v>1</v>
      </c>
      <c r="BH636" s="11">
        <v>0.7</v>
      </c>
      <c r="BI636">
        <f t="shared" si="329"/>
        <v>2</v>
      </c>
      <c r="BJ636">
        <f t="shared" si="330"/>
        <v>0</v>
      </c>
      <c r="BK636">
        <f t="shared" si="331"/>
        <v>3</v>
      </c>
      <c r="BL636">
        <f t="shared" si="332"/>
        <v>4</v>
      </c>
      <c r="BM636">
        <f t="shared" si="333"/>
        <v>18</v>
      </c>
      <c r="BN636" s="11">
        <v>26.8</v>
      </c>
      <c r="BO636">
        <f t="shared" si="334"/>
        <v>7</v>
      </c>
      <c r="CH636" t="s">
        <v>81</v>
      </c>
      <c r="CI636">
        <v>5</v>
      </c>
      <c r="CJ636">
        <v>19</v>
      </c>
    </row>
    <row r="637" spans="1:88" ht="15.6">
      <c r="A637" s="2">
        <v>20220928</v>
      </c>
      <c r="B637" s="2">
        <v>602</v>
      </c>
      <c r="C637" s="2">
        <v>568</v>
      </c>
      <c r="D637" s="2">
        <v>548</v>
      </c>
      <c r="E637" s="2">
        <v>534</v>
      </c>
      <c r="F637" s="2">
        <v>534</v>
      </c>
      <c r="G637" s="2">
        <v>551</v>
      </c>
      <c r="H637" s="2">
        <v>585</v>
      </c>
      <c r="I637" s="2">
        <v>615</v>
      </c>
      <c r="J637" s="2">
        <v>654</v>
      </c>
      <c r="K637" s="2">
        <v>668</v>
      </c>
      <c r="L637" s="2">
        <v>678</v>
      </c>
      <c r="M637" s="2">
        <v>693</v>
      </c>
      <c r="N637" s="2">
        <v>711</v>
      </c>
      <c r="O637" s="2">
        <v>735</v>
      </c>
      <c r="P637" s="2">
        <v>730</v>
      </c>
      <c r="Q637" s="2">
        <v>762</v>
      </c>
      <c r="R637" s="2">
        <v>773</v>
      </c>
      <c r="S637" s="2">
        <v>780</v>
      </c>
      <c r="T637" s="2">
        <v>790</v>
      </c>
      <c r="U637" s="2">
        <v>784</v>
      </c>
      <c r="V637" s="2">
        <v>759</v>
      </c>
      <c r="W637" s="2">
        <v>723</v>
      </c>
      <c r="X637" s="2">
        <v>684</v>
      </c>
      <c r="Y637" s="2">
        <v>648</v>
      </c>
      <c r="AA637" s="4">
        <v>44832</v>
      </c>
      <c r="AB637">
        <f t="shared" si="302"/>
        <v>0.76202531645569616</v>
      </c>
      <c r="AC637">
        <f t="shared" si="303"/>
        <v>0.71898734177215184</v>
      </c>
      <c r="AD637">
        <f t="shared" si="304"/>
        <v>0.6936708860759494</v>
      </c>
      <c r="AE637">
        <f t="shared" si="305"/>
        <v>0.67594936708860764</v>
      </c>
      <c r="AF637">
        <f t="shared" si="306"/>
        <v>0.67594936708860764</v>
      </c>
      <c r="AG637">
        <f t="shared" si="307"/>
        <v>0.6974683544303798</v>
      </c>
      <c r="AH637">
        <f t="shared" si="308"/>
        <v>0.740506329113924</v>
      </c>
      <c r="AI637">
        <f t="shared" si="309"/>
        <v>0.77848101265822789</v>
      </c>
      <c r="AJ637">
        <f t="shared" si="310"/>
        <v>0.82784810126582276</v>
      </c>
      <c r="AK637">
        <f t="shared" si="311"/>
        <v>0.84556962025316451</v>
      </c>
      <c r="AL637">
        <f t="shared" si="312"/>
        <v>0.85822784810126584</v>
      </c>
      <c r="AM637">
        <f t="shared" si="313"/>
        <v>0.87721518987341773</v>
      </c>
      <c r="AN637">
        <f t="shared" si="314"/>
        <v>0.9</v>
      </c>
      <c r="AO637">
        <f t="shared" si="315"/>
        <v>0.930379746835443</v>
      </c>
      <c r="AP637">
        <f t="shared" si="316"/>
        <v>0.92405063291139244</v>
      </c>
      <c r="AQ637">
        <f t="shared" si="317"/>
        <v>0.96455696202531649</v>
      </c>
      <c r="AR637">
        <f t="shared" si="318"/>
        <v>0.97848101265822784</v>
      </c>
      <c r="AS637">
        <f t="shared" si="319"/>
        <v>0.98734177215189878</v>
      </c>
      <c r="AT637">
        <f t="shared" si="320"/>
        <v>1</v>
      </c>
      <c r="AU637">
        <f t="shared" si="321"/>
        <v>0.9924050632911392</v>
      </c>
      <c r="AV637">
        <f t="shared" si="322"/>
        <v>0.96075949367088609</v>
      </c>
      <c r="AW637">
        <f t="shared" si="323"/>
        <v>0.91518987341772151</v>
      </c>
      <c r="AX637">
        <f t="shared" si="324"/>
        <v>0.86582278481012653</v>
      </c>
      <c r="AY637">
        <f t="shared" si="325"/>
        <v>0.82025316455696207</v>
      </c>
      <c r="AZ637">
        <f t="shared" si="326"/>
        <v>0.67594936708860764</v>
      </c>
      <c r="BA637" s="9" t="s">
        <v>36</v>
      </c>
      <c r="BB637" t="str" cm="1">
        <f t="array" ref="BB637">_xlfn.SWITCH(MONTH($AA637),3,"봄",4,"봄",5,"봄",6,"여름",7,"여름",8,"여름",9,"가을",10,"가을",11,"가을",12,"겨울",1,"겨울",2,"겨울")</f>
        <v>가을</v>
      </c>
      <c r="BD637" t="str">
        <f t="shared" si="327"/>
        <v/>
      </c>
      <c r="BE637" s="6">
        <f>[1]ptemp!$F637</f>
        <v>14</v>
      </c>
      <c r="BF637">
        <f>[1]solar!$E637</f>
        <v>4</v>
      </c>
      <c r="BG637" t="str">
        <f t="shared" si="328"/>
        <v>0</v>
      </c>
      <c r="BH637" s="11">
        <v>0</v>
      </c>
      <c r="BI637">
        <f t="shared" si="329"/>
        <v>3</v>
      </c>
      <c r="BJ637">
        <f t="shared" si="330"/>
        <v>0</v>
      </c>
      <c r="BK637">
        <f t="shared" si="331"/>
        <v>3</v>
      </c>
      <c r="BL637">
        <f t="shared" si="332"/>
        <v>4</v>
      </c>
      <c r="BM637">
        <f t="shared" si="333"/>
        <v>19</v>
      </c>
      <c r="BN637" s="11">
        <v>27.5</v>
      </c>
      <c r="BO637">
        <f t="shared" si="334"/>
        <v>8</v>
      </c>
      <c r="CH637" t="s">
        <v>81</v>
      </c>
      <c r="CI637">
        <v>5</v>
      </c>
      <c r="CJ637">
        <v>18</v>
      </c>
    </row>
    <row r="638" spans="1:88" ht="15.6">
      <c r="A638" s="2">
        <v>20220929</v>
      </c>
      <c r="B638" s="2">
        <v>599</v>
      </c>
      <c r="C638" s="2">
        <v>567</v>
      </c>
      <c r="D638" s="2">
        <v>546</v>
      </c>
      <c r="E638" s="2">
        <v>533</v>
      </c>
      <c r="F638" s="2">
        <v>532</v>
      </c>
      <c r="G638" s="2">
        <v>550</v>
      </c>
      <c r="H638" s="2">
        <v>584</v>
      </c>
      <c r="I638" s="2">
        <v>629</v>
      </c>
      <c r="J638" s="2">
        <v>665</v>
      </c>
      <c r="K638" s="2">
        <v>674</v>
      </c>
      <c r="L638" s="2">
        <v>656</v>
      </c>
      <c r="M638" s="2">
        <v>568</v>
      </c>
      <c r="N638" s="2">
        <v>585</v>
      </c>
      <c r="O638" s="2">
        <v>618</v>
      </c>
      <c r="P638" s="2">
        <v>629</v>
      </c>
      <c r="Q638" s="2">
        <v>694</v>
      </c>
      <c r="R638" s="2">
        <v>773</v>
      </c>
      <c r="S638" s="2">
        <v>899</v>
      </c>
      <c r="T638" s="2">
        <v>954</v>
      </c>
      <c r="U638" s="2">
        <v>984</v>
      </c>
      <c r="V638" s="2">
        <v>946</v>
      </c>
      <c r="W638" s="2">
        <v>834</v>
      </c>
      <c r="X638" s="2">
        <v>672</v>
      </c>
      <c r="Y638" s="2">
        <v>646</v>
      </c>
      <c r="AA638" s="4">
        <v>44833</v>
      </c>
      <c r="AB638">
        <f t="shared" si="302"/>
        <v>0.60873983739837401</v>
      </c>
      <c r="AC638">
        <f t="shared" si="303"/>
        <v>0.57621951219512191</v>
      </c>
      <c r="AD638">
        <f t="shared" si="304"/>
        <v>0.55487804878048785</v>
      </c>
      <c r="AE638">
        <f t="shared" si="305"/>
        <v>0.54166666666666663</v>
      </c>
      <c r="AF638">
        <f t="shared" si="306"/>
        <v>0.54065040650406504</v>
      </c>
      <c r="AG638">
        <f t="shared" si="307"/>
        <v>0.55894308943089432</v>
      </c>
      <c r="AH638">
        <f t="shared" si="308"/>
        <v>0.5934959349593496</v>
      </c>
      <c r="AI638">
        <f t="shared" si="309"/>
        <v>0.63922764227642281</v>
      </c>
      <c r="AJ638">
        <f t="shared" si="310"/>
        <v>0.67581300813008127</v>
      </c>
      <c r="AK638">
        <f t="shared" si="311"/>
        <v>0.68495934959349591</v>
      </c>
      <c r="AL638">
        <f t="shared" si="312"/>
        <v>0.66666666666666663</v>
      </c>
      <c r="AM638">
        <f t="shared" si="313"/>
        <v>0.57723577235772361</v>
      </c>
      <c r="AN638">
        <f t="shared" si="314"/>
        <v>0.59451219512195119</v>
      </c>
      <c r="AO638">
        <f t="shared" si="315"/>
        <v>0.62804878048780488</v>
      </c>
      <c r="AP638">
        <f t="shared" si="316"/>
        <v>0.63922764227642281</v>
      </c>
      <c r="AQ638">
        <f t="shared" si="317"/>
        <v>0.70528455284552849</v>
      </c>
      <c r="AR638">
        <f t="shared" si="318"/>
        <v>0.78556910569105687</v>
      </c>
      <c r="AS638">
        <f t="shared" si="319"/>
        <v>0.91361788617886175</v>
      </c>
      <c r="AT638">
        <f t="shared" si="320"/>
        <v>0.96951219512195119</v>
      </c>
      <c r="AU638">
        <f t="shared" si="321"/>
        <v>1</v>
      </c>
      <c r="AV638">
        <f t="shared" si="322"/>
        <v>0.96138211382113825</v>
      </c>
      <c r="AW638">
        <f t="shared" si="323"/>
        <v>0.84756097560975607</v>
      </c>
      <c r="AX638">
        <f t="shared" si="324"/>
        <v>0.68292682926829273</v>
      </c>
      <c r="AY638">
        <f t="shared" si="325"/>
        <v>0.6565040650406504</v>
      </c>
      <c r="AZ638">
        <f t="shared" si="326"/>
        <v>0.54065040650406504</v>
      </c>
      <c r="BA638" s="6" t="s">
        <v>37</v>
      </c>
      <c r="BB638" t="str" cm="1">
        <f t="array" ref="BB638">_xlfn.SWITCH(MONTH($AA638),3,"봄",4,"봄",5,"봄",6,"여름",7,"여름",8,"여름",9,"가을",10,"가을",11,"가을",12,"겨울",1,"겨울",2,"겨울")</f>
        <v>가을</v>
      </c>
      <c r="BD638" t="str">
        <f t="shared" si="327"/>
        <v/>
      </c>
      <c r="BE638" s="6">
        <f>[1]ptemp!$F638</f>
        <v>14</v>
      </c>
      <c r="BF638">
        <f>[1]solar!$E638</f>
        <v>11</v>
      </c>
      <c r="BG638" t="str">
        <f t="shared" si="328"/>
        <v>0</v>
      </c>
      <c r="BH638" s="11">
        <v>0</v>
      </c>
      <c r="BI638">
        <f t="shared" si="329"/>
        <v>4</v>
      </c>
      <c r="BJ638">
        <f t="shared" si="330"/>
        <v>0</v>
      </c>
      <c r="BK638">
        <f t="shared" si="331"/>
        <v>3</v>
      </c>
      <c r="BL638">
        <f t="shared" si="332"/>
        <v>5</v>
      </c>
      <c r="BM638">
        <f t="shared" si="333"/>
        <v>20</v>
      </c>
      <c r="BN638" s="11">
        <v>27.9</v>
      </c>
      <c r="BO638">
        <f t="shared" si="334"/>
        <v>8</v>
      </c>
      <c r="CH638" t="s">
        <v>81</v>
      </c>
      <c r="CI638">
        <v>5</v>
      </c>
      <c r="CJ638">
        <v>18</v>
      </c>
    </row>
    <row r="639" spans="1:88" ht="15.6">
      <c r="A639" s="2">
        <v>20220930</v>
      </c>
      <c r="B639" s="2">
        <v>596</v>
      </c>
      <c r="C639" s="2">
        <v>563</v>
      </c>
      <c r="D639" s="2">
        <v>542</v>
      </c>
      <c r="E639" s="2">
        <v>529</v>
      </c>
      <c r="F639" s="2">
        <v>529</v>
      </c>
      <c r="G639" s="2">
        <v>547</v>
      </c>
      <c r="H639" s="2">
        <v>577</v>
      </c>
      <c r="I639" s="2">
        <v>565</v>
      </c>
      <c r="J639" s="2">
        <v>547</v>
      </c>
      <c r="K639" s="2">
        <v>557</v>
      </c>
      <c r="L639" s="2">
        <v>566</v>
      </c>
      <c r="M639" s="2">
        <v>562</v>
      </c>
      <c r="N639" s="2">
        <v>578</v>
      </c>
      <c r="O639" s="2">
        <v>610</v>
      </c>
      <c r="P639" s="2">
        <v>650</v>
      </c>
      <c r="Q639" s="2">
        <v>701</v>
      </c>
      <c r="R639" s="2">
        <v>757</v>
      </c>
      <c r="S639" s="2">
        <v>796</v>
      </c>
      <c r="T639" s="2">
        <v>792</v>
      </c>
      <c r="U639" s="2">
        <v>792</v>
      </c>
      <c r="V639" s="2">
        <v>743</v>
      </c>
      <c r="W639" s="2">
        <v>699</v>
      </c>
      <c r="X639" s="2">
        <v>691</v>
      </c>
      <c r="Y639" s="2">
        <v>658</v>
      </c>
      <c r="AA639" s="4">
        <v>44834</v>
      </c>
      <c r="AB639">
        <f t="shared" si="302"/>
        <v>0.74874371859296485</v>
      </c>
      <c r="AC639">
        <f t="shared" si="303"/>
        <v>0.707286432160804</v>
      </c>
      <c r="AD639">
        <f t="shared" si="304"/>
        <v>0.68090452261306533</v>
      </c>
      <c r="AE639">
        <f t="shared" si="305"/>
        <v>0.664572864321608</v>
      </c>
      <c r="AF639">
        <f t="shared" si="306"/>
        <v>0.664572864321608</v>
      </c>
      <c r="AG639">
        <f t="shared" si="307"/>
        <v>0.68718592964824121</v>
      </c>
      <c r="AH639">
        <f t="shared" si="308"/>
        <v>0.72487437185929648</v>
      </c>
      <c r="AI639">
        <f t="shared" si="309"/>
        <v>0.70979899497487442</v>
      </c>
      <c r="AJ639">
        <f t="shared" si="310"/>
        <v>0.68718592964824121</v>
      </c>
      <c r="AK639">
        <f t="shared" si="311"/>
        <v>0.69974874371859297</v>
      </c>
      <c r="AL639">
        <f t="shared" si="312"/>
        <v>0.71105527638190957</v>
      </c>
      <c r="AM639">
        <f t="shared" si="313"/>
        <v>0.70603015075376885</v>
      </c>
      <c r="AN639">
        <f t="shared" si="314"/>
        <v>0.72613065326633164</v>
      </c>
      <c r="AO639">
        <f t="shared" si="315"/>
        <v>0.76633165829145733</v>
      </c>
      <c r="AP639">
        <f t="shared" si="316"/>
        <v>0.81658291457286436</v>
      </c>
      <c r="AQ639">
        <f t="shared" si="317"/>
        <v>0.8806532663316583</v>
      </c>
      <c r="AR639">
        <f t="shared" si="318"/>
        <v>0.95100502512562812</v>
      </c>
      <c r="AS639">
        <f t="shared" si="319"/>
        <v>1</v>
      </c>
      <c r="AT639">
        <f t="shared" si="320"/>
        <v>0.99497487437185927</v>
      </c>
      <c r="AU639">
        <f t="shared" si="321"/>
        <v>0.99497487437185927</v>
      </c>
      <c r="AV639">
        <f t="shared" si="322"/>
        <v>0.93341708542713564</v>
      </c>
      <c r="AW639">
        <f t="shared" si="323"/>
        <v>0.87814070351758799</v>
      </c>
      <c r="AX639">
        <f t="shared" si="324"/>
        <v>0.86809045226130654</v>
      </c>
      <c r="AY639">
        <f t="shared" si="325"/>
        <v>0.8266331658291457</v>
      </c>
      <c r="AZ639">
        <f t="shared" si="326"/>
        <v>0.664572864321608</v>
      </c>
      <c r="BA639" s="8" t="s">
        <v>38</v>
      </c>
      <c r="BB639" t="str" cm="1">
        <f t="array" ref="BB639">_xlfn.SWITCH(MONTH($AA639),3,"봄",4,"봄",5,"봄",6,"여름",7,"여름",8,"여름",9,"가을",10,"가을",11,"가을",12,"겨울",1,"겨울",2,"겨울")</f>
        <v>가을</v>
      </c>
      <c r="BD639" t="str">
        <f t="shared" si="327"/>
        <v/>
      </c>
      <c r="BE639" s="6">
        <f>[1]ptemp!$F639</f>
        <v>13</v>
      </c>
      <c r="BF639">
        <f>[1]solar!$E639</f>
        <v>13</v>
      </c>
      <c r="BG639" t="str">
        <f t="shared" si="328"/>
        <v>0</v>
      </c>
      <c r="BH639" s="11"/>
      <c r="BI639">
        <f t="shared" si="329"/>
        <v>5</v>
      </c>
      <c r="BJ639">
        <f t="shared" si="330"/>
        <v>0</v>
      </c>
      <c r="BK639">
        <f t="shared" si="331"/>
        <v>3</v>
      </c>
      <c r="BL639">
        <f t="shared" si="332"/>
        <v>4</v>
      </c>
      <c r="BM639">
        <f t="shared" si="333"/>
        <v>18</v>
      </c>
      <c r="BN639" s="11">
        <v>26.6</v>
      </c>
      <c r="BO639">
        <f t="shared" si="334"/>
        <v>7</v>
      </c>
      <c r="CH639" t="s">
        <v>81</v>
      </c>
      <c r="CI639">
        <v>5</v>
      </c>
      <c r="CJ639">
        <v>18</v>
      </c>
    </row>
    <row r="640" spans="1:88" ht="15.6">
      <c r="A640" s="2">
        <v>20221001</v>
      </c>
      <c r="B640" s="2">
        <v>587</v>
      </c>
      <c r="C640" s="2">
        <v>568</v>
      </c>
      <c r="D640" s="2">
        <v>547</v>
      </c>
      <c r="E640" s="2">
        <v>532</v>
      </c>
      <c r="F640" s="2">
        <v>529</v>
      </c>
      <c r="G640" s="2">
        <v>543</v>
      </c>
      <c r="H640" s="2">
        <v>560</v>
      </c>
      <c r="I640" s="2">
        <v>528</v>
      </c>
      <c r="J640" s="2">
        <v>498</v>
      </c>
      <c r="K640" s="2">
        <v>500</v>
      </c>
      <c r="L640" s="2">
        <v>514</v>
      </c>
      <c r="M640" s="2">
        <v>515</v>
      </c>
      <c r="N640" s="2">
        <v>528</v>
      </c>
      <c r="O640" s="2">
        <v>550</v>
      </c>
      <c r="P640" s="2">
        <v>576</v>
      </c>
      <c r="Q640" s="2">
        <v>649</v>
      </c>
      <c r="R640" s="2">
        <v>708</v>
      </c>
      <c r="S640" s="2">
        <v>759</v>
      </c>
      <c r="T640" s="2">
        <v>775</v>
      </c>
      <c r="U640" s="2">
        <v>745</v>
      </c>
      <c r="V640" s="2">
        <v>722</v>
      </c>
      <c r="W640" s="2">
        <v>688</v>
      </c>
      <c r="X640" s="2">
        <v>660</v>
      </c>
      <c r="Y640" s="2">
        <v>630</v>
      </c>
      <c r="AA640" s="4">
        <v>44835</v>
      </c>
      <c r="AB640">
        <f t="shared" si="302"/>
        <v>0.7574193548387097</v>
      </c>
      <c r="AC640">
        <f t="shared" si="303"/>
        <v>0.73290322580645162</v>
      </c>
      <c r="AD640">
        <f t="shared" si="304"/>
        <v>0.70580645161290323</v>
      </c>
      <c r="AE640">
        <f t="shared" si="305"/>
        <v>0.68645161290322576</v>
      </c>
      <c r="AF640">
        <f t="shared" si="306"/>
        <v>0.68258064516129036</v>
      </c>
      <c r="AG640">
        <f t="shared" si="307"/>
        <v>0.70064516129032262</v>
      </c>
      <c r="AH640">
        <f t="shared" si="308"/>
        <v>0.72258064516129028</v>
      </c>
      <c r="AI640">
        <f t="shared" si="309"/>
        <v>0.68129032258064515</v>
      </c>
      <c r="AJ640">
        <f t="shared" si="310"/>
        <v>0.64258064516129032</v>
      </c>
      <c r="AK640">
        <f t="shared" si="311"/>
        <v>0.64516129032258063</v>
      </c>
      <c r="AL640">
        <f t="shared" si="312"/>
        <v>0.66322580645161289</v>
      </c>
      <c r="AM640">
        <f t="shared" si="313"/>
        <v>0.6645161290322581</v>
      </c>
      <c r="AN640">
        <f t="shared" si="314"/>
        <v>0.68129032258064515</v>
      </c>
      <c r="AO640">
        <f t="shared" si="315"/>
        <v>0.70967741935483875</v>
      </c>
      <c r="AP640">
        <f t="shared" si="316"/>
        <v>0.74322580645161296</v>
      </c>
      <c r="AQ640">
        <f t="shared" si="317"/>
        <v>0.83741935483870966</v>
      </c>
      <c r="AR640">
        <f t="shared" si="318"/>
        <v>0.91354838709677422</v>
      </c>
      <c r="AS640">
        <f t="shared" si="319"/>
        <v>0.97935483870967743</v>
      </c>
      <c r="AT640">
        <f t="shared" si="320"/>
        <v>1</v>
      </c>
      <c r="AU640">
        <f t="shared" si="321"/>
        <v>0.96129032258064517</v>
      </c>
      <c r="AV640">
        <f t="shared" si="322"/>
        <v>0.93161290322580648</v>
      </c>
      <c r="AW640">
        <f t="shared" si="323"/>
        <v>0.88774193548387093</v>
      </c>
      <c r="AX640">
        <f t="shared" si="324"/>
        <v>0.85161290322580641</v>
      </c>
      <c r="AY640">
        <f t="shared" si="325"/>
        <v>0.81290322580645158</v>
      </c>
      <c r="AZ640">
        <f t="shared" si="326"/>
        <v>0.64258064516129032</v>
      </c>
      <c r="BA640" s="9" t="s">
        <v>39</v>
      </c>
      <c r="BB640" t="str" cm="1">
        <f t="array" ref="BB640">_xlfn.SWITCH(MONTH($AA640),3,"봄",4,"봄",5,"봄",6,"여름",7,"여름",8,"여름",9,"가을",10,"가을",11,"가을",12,"겨울",1,"겨울",2,"겨울")</f>
        <v>가을</v>
      </c>
      <c r="BD640" t="str">
        <f t="shared" si="327"/>
        <v>휴일</v>
      </c>
      <c r="BE640" s="6">
        <f>[1]ptemp!$F640</f>
        <v>9</v>
      </c>
      <c r="BF640">
        <f>[1]solar!$E640</f>
        <v>13</v>
      </c>
      <c r="BG640" t="str">
        <f t="shared" si="328"/>
        <v>0</v>
      </c>
      <c r="BH640" s="11"/>
      <c r="BI640">
        <f t="shared" si="329"/>
        <v>6</v>
      </c>
      <c r="BJ640">
        <f t="shared" si="330"/>
        <v>1</v>
      </c>
      <c r="BK640">
        <f t="shared" si="331"/>
        <v>3</v>
      </c>
      <c r="BL640">
        <f t="shared" si="332"/>
        <v>9</v>
      </c>
      <c r="BM640">
        <f t="shared" si="333"/>
        <v>19</v>
      </c>
      <c r="BN640" s="11">
        <v>18.2</v>
      </c>
      <c r="BO640">
        <f t="shared" si="334"/>
        <v>6</v>
      </c>
      <c r="CH640" t="s">
        <v>81</v>
      </c>
      <c r="CI640">
        <v>5</v>
      </c>
      <c r="CJ640">
        <v>19</v>
      </c>
    </row>
    <row r="641" spans="1:88" ht="15.6">
      <c r="A641" s="2">
        <v>20221002</v>
      </c>
      <c r="B641" s="2">
        <v>585</v>
      </c>
      <c r="C641" s="2">
        <v>553</v>
      </c>
      <c r="D641" s="2">
        <v>533</v>
      </c>
      <c r="E641" s="2">
        <v>520</v>
      </c>
      <c r="F641" s="2">
        <v>519</v>
      </c>
      <c r="G641" s="2">
        <v>531</v>
      </c>
      <c r="H641" s="2">
        <v>546</v>
      </c>
      <c r="I641" s="2">
        <v>524</v>
      </c>
      <c r="J641" s="2">
        <v>508</v>
      </c>
      <c r="K641" s="2">
        <v>524</v>
      </c>
      <c r="L641" s="2">
        <v>510</v>
      </c>
      <c r="M641" s="2">
        <v>563</v>
      </c>
      <c r="N641" s="2">
        <v>573</v>
      </c>
      <c r="O641" s="2">
        <v>598</v>
      </c>
      <c r="P641" s="2">
        <v>594</v>
      </c>
      <c r="Q641" s="2">
        <v>635</v>
      </c>
      <c r="R641" s="2">
        <v>691</v>
      </c>
      <c r="S641" s="2">
        <v>732</v>
      </c>
      <c r="T641" s="2">
        <v>753</v>
      </c>
      <c r="U641" s="2">
        <v>747</v>
      </c>
      <c r="V641" s="2">
        <v>735</v>
      </c>
      <c r="W641" s="2">
        <v>706</v>
      </c>
      <c r="X641" s="2">
        <v>668</v>
      </c>
      <c r="Y641" s="2">
        <v>634</v>
      </c>
      <c r="AA641" s="4">
        <v>44836</v>
      </c>
      <c r="AB641">
        <f t="shared" si="302"/>
        <v>0.77689243027888444</v>
      </c>
      <c r="AC641">
        <f t="shared" si="303"/>
        <v>0.73439575033200533</v>
      </c>
      <c r="AD641">
        <f t="shared" si="304"/>
        <v>0.70783532536520588</v>
      </c>
      <c r="AE641">
        <f t="shared" si="305"/>
        <v>0.69057104913678624</v>
      </c>
      <c r="AF641">
        <f t="shared" si="306"/>
        <v>0.68924302788844627</v>
      </c>
      <c r="AG641">
        <f t="shared" si="307"/>
        <v>0.70517928286852594</v>
      </c>
      <c r="AH641">
        <f t="shared" si="308"/>
        <v>0.72509960159362552</v>
      </c>
      <c r="AI641">
        <f t="shared" si="309"/>
        <v>0.69588313413014613</v>
      </c>
      <c r="AJ641">
        <f t="shared" si="310"/>
        <v>0.67463479415670646</v>
      </c>
      <c r="AK641">
        <f t="shared" si="311"/>
        <v>0.69588313413014613</v>
      </c>
      <c r="AL641">
        <f t="shared" si="312"/>
        <v>0.67729083665338641</v>
      </c>
      <c r="AM641">
        <f t="shared" si="313"/>
        <v>0.74767596281540505</v>
      </c>
      <c r="AN641">
        <f t="shared" si="314"/>
        <v>0.76095617529880477</v>
      </c>
      <c r="AO641">
        <f t="shared" si="315"/>
        <v>0.79415670650730408</v>
      </c>
      <c r="AP641">
        <f t="shared" si="316"/>
        <v>0.78884462151394419</v>
      </c>
      <c r="AQ641">
        <f t="shared" si="317"/>
        <v>0.84329349269588316</v>
      </c>
      <c r="AR641">
        <f t="shared" si="318"/>
        <v>0.91766268260292161</v>
      </c>
      <c r="AS641">
        <f t="shared" si="319"/>
        <v>0.97211155378486058</v>
      </c>
      <c r="AT641">
        <f t="shared" si="320"/>
        <v>1</v>
      </c>
      <c r="AU641">
        <f t="shared" si="321"/>
        <v>0.99203187250996017</v>
      </c>
      <c r="AV641">
        <f t="shared" si="322"/>
        <v>0.9760956175298805</v>
      </c>
      <c r="AW641">
        <f t="shared" si="323"/>
        <v>0.9375830013280213</v>
      </c>
      <c r="AX641">
        <f t="shared" si="324"/>
        <v>0.88711819389110225</v>
      </c>
      <c r="AY641">
        <f t="shared" si="325"/>
        <v>0.84196547144754319</v>
      </c>
      <c r="AZ641">
        <f t="shared" si="326"/>
        <v>0.67463479415670646</v>
      </c>
      <c r="BA641" s="6" t="s">
        <v>40</v>
      </c>
      <c r="BB641" t="str" cm="1">
        <f t="array" ref="BB641">_xlfn.SWITCH(MONTH($AA641),3,"봄",4,"봄",5,"봄",6,"여름",7,"여름",8,"여름",9,"가을",10,"가을",11,"가을",12,"겨울",1,"겨울",2,"겨울")</f>
        <v>가을</v>
      </c>
      <c r="BD641" t="str">
        <f t="shared" si="327"/>
        <v>휴일</v>
      </c>
      <c r="BE641" s="6">
        <f>[1]ptemp!$F641</f>
        <v>10</v>
      </c>
      <c r="BF641">
        <f>[1]solar!$E641</f>
        <v>12</v>
      </c>
      <c r="BG641" t="str">
        <f t="shared" si="328"/>
        <v>0</v>
      </c>
      <c r="BH641" s="11"/>
      <c r="BI641">
        <f t="shared" si="329"/>
        <v>7</v>
      </c>
      <c r="BJ641">
        <f t="shared" si="330"/>
        <v>2</v>
      </c>
      <c r="BK641">
        <f t="shared" si="331"/>
        <v>3</v>
      </c>
      <c r="BL641">
        <f t="shared" si="332"/>
        <v>9</v>
      </c>
      <c r="BM641">
        <f t="shared" si="333"/>
        <v>19</v>
      </c>
      <c r="BN641" s="11">
        <v>19.5</v>
      </c>
      <c r="BO641">
        <f t="shared" si="334"/>
        <v>6</v>
      </c>
      <c r="CH641" t="s">
        <v>81</v>
      </c>
      <c r="CI641">
        <v>5</v>
      </c>
      <c r="CJ641">
        <v>14</v>
      </c>
    </row>
    <row r="642" spans="1:88" ht="15.6">
      <c r="A642" s="2">
        <v>20221003</v>
      </c>
      <c r="B642" s="2">
        <v>595</v>
      </c>
      <c r="C642" s="2">
        <v>557</v>
      </c>
      <c r="D642" s="2">
        <v>542</v>
      </c>
      <c r="E642" s="2">
        <v>530</v>
      </c>
      <c r="F642" s="2">
        <v>526</v>
      </c>
      <c r="G642" s="2">
        <v>540</v>
      </c>
      <c r="H642" s="2">
        <v>559</v>
      </c>
      <c r="I642" s="2">
        <v>550</v>
      </c>
      <c r="J642" s="2">
        <v>560</v>
      </c>
      <c r="K642" s="2">
        <v>566</v>
      </c>
      <c r="L642" s="2">
        <v>567</v>
      </c>
      <c r="M642" s="2">
        <v>576</v>
      </c>
      <c r="N642" s="2">
        <v>600</v>
      </c>
      <c r="O642" s="2">
        <v>654</v>
      </c>
      <c r="P642" s="2">
        <v>696</v>
      </c>
      <c r="Q642" s="2">
        <v>733</v>
      </c>
      <c r="R642" s="2">
        <v>766</v>
      </c>
      <c r="S642" s="2">
        <v>803</v>
      </c>
      <c r="T642" s="2">
        <v>821</v>
      </c>
      <c r="U642" s="2">
        <v>810</v>
      </c>
      <c r="V642" s="2">
        <v>782</v>
      </c>
      <c r="W642" s="2">
        <v>746</v>
      </c>
      <c r="X642" s="2">
        <v>705</v>
      </c>
      <c r="Y642" s="2">
        <v>655</v>
      </c>
      <c r="AA642" s="4">
        <v>44837</v>
      </c>
      <c r="AB642">
        <f t="shared" ref="AB642:AB705" si="335">B642/MAX($B642:$Y642)</f>
        <v>0.72472594397076739</v>
      </c>
      <c r="AC642">
        <f t="shared" ref="AC642:AC705" si="336">C642/MAX($B642:$Y642)</f>
        <v>0.6784409257003654</v>
      </c>
      <c r="AD642">
        <f t="shared" ref="AD642:AD705" si="337">D642/MAX($B642:$Y642)</f>
        <v>0.66017052375152252</v>
      </c>
      <c r="AE642">
        <f t="shared" ref="AE642:AE705" si="338">E642/MAX($B642:$Y642)</f>
        <v>0.64555420219244819</v>
      </c>
      <c r="AF642">
        <f t="shared" ref="AF642:AF705" si="339">F642/MAX($B642:$Y642)</f>
        <v>0.64068209500609008</v>
      </c>
      <c r="AG642">
        <f t="shared" ref="AG642:AG705" si="340">G642/MAX($B642:$Y642)</f>
        <v>0.65773447015834352</v>
      </c>
      <c r="AH642">
        <f t="shared" ref="AH642:AH705" si="341">H642/MAX($B642:$Y642)</f>
        <v>0.6808769792935444</v>
      </c>
      <c r="AI642">
        <f t="shared" ref="AI642:AI705" si="342">I642/MAX($B642:$Y642)</f>
        <v>0.66991473812423874</v>
      </c>
      <c r="AJ642">
        <f t="shared" ref="AJ642:AJ705" si="343">J642/MAX($B642:$Y642)</f>
        <v>0.68209500609013396</v>
      </c>
      <c r="AK642">
        <f t="shared" ref="AK642:AK705" si="344">K642/MAX($B642:$Y642)</f>
        <v>0.68940316686967118</v>
      </c>
      <c r="AL642">
        <f t="shared" ref="AL642:AL705" si="345">L642/MAX($B642:$Y642)</f>
        <v>0.69062119366626062</v>
      </c>
      <c r="AM642">
        <f t="shared" ref="AM642:AM705" si="346">M642/MAX($B642:$Y642)</f>
        <v>0.7015834348355664</v>
      </c>
      <c r="AN642">
        <f t="shared" ref="AN642:AN705" si="347">N642/MAX($B642:$Y642)</f>
        <v>0.73081607795371495</v>
      </c>
      <c r="AO642">
        <f t="shared" ref="AO642:AO705" si="348">O642/MAX($B642:$Y642)</f>
        <v>0.79658952496954938</v>
      </c>
      <c r="AP642">
        <f t="shared" ref="AP642:AP705" si="349">P642/MAX($B642:$Y642)</f>
        <v>0.84774665042630937</v>
      </c>
      <c r="AQ642">
        <f t="shared" ref="AQ642:AQ705" si="350">Q642/MAX($B642:$Y642)</f>
        <v>0.8928136419001218</v>
      </c>
      <c r="AR642">
        <f t="shared" ref="AR642:AR705" si="351">R642/MAX($B642:$Y642)</f>
        <v>0.93300852618757613</v>
      </c>
      <c r="AS642">
        <f t="shared" ref="AS642:AS705" si="352">S642/MAX($B642:$Y642)</f>
        <v>0.97807551766138856</v>
      </c>
      <c r="AT642">
        <f t="shared" ref="AT642:AT705" si="353">T642/MAX($B642:$Y642)</f>
        <v>1</v>
      </c>
      <c r="AU642">
        <f t="shared" ref="AU642:AU705" si="354">U642/MAX($B642:$Y642)</f>
        <v>0.98660170523751523</v>
      </c>
      <c r="AV642">
        <f t="shared" ref="AV642:AV705" si="355">V642/MAX($B642:$Y642)</f>
        <v>0.95249695493300857</v>
      </c>
      <c r="AW642">
        <f t="shared" ref="AW642:AW705" si="356">W642/MAX($B642:$Y642)</f>
        <v>0.90864799025578558</v>
      </c>
      <c r="AX642">
        <f t="shared" ref="AX642:AX705" si="357">X642/MAX($B642:$Y642)</f>
        <v>0.85870889159561514</v>
      </c>
      <c r="AY642">
        <f t="shared" ref="AY642:AY705" si="358">Y642/MAX($B642:$Y642)</f>
        <v>0.79780755176613882</v>
      </c>
      <c r="AZ642">
        <f t="shared" ref="AZ642:AZ705" si="359">MIN($AB642:$AY642)</f>
        <v>0.64068209500609008</v>
      </c>
      <c r="BA642" s="8" t="s">
        <v>34</v>
      </c>
      <c r="BB642" t="str" cm="1">
        <f t="array" ref="BB642">_xlfn.SWITCH(MONTH($AA642),3,"봄",4,"봄",5,"봄",6,"여름",7,"여름",8,"여름",9,"가을",10,"가을",11,"가을",12,"겨울",1,"겨울",2,"겨울")</f>
        <v>가을</v>
      </c>
      <c r="BC642" s="10" t="s">
        <v>49</v>
      </c>
      <c r="BD642" t="str">
        <f t="shared" ref="BD642:BD705" si="360">IF(OR($BA642="토",$BA642="일",COUNTA(BC642)=1),"휴일","")</f>
        <v>휴일</v>
      </c>
      <c r="BE642" s="6">
        <f>[1]ptemp!$F642</f>
        <v>12</v>
      </c>
      <c r="BF642">
        <f>[1]solar!$E642</f>
        <v>12</v>
      </c>
      <c r="BG642" t="str">
        <f t="shared" ref="BG642:BG705" si="361">IF($BH642&gt;0,"1","0")</f>
        <v>0</v>
      </c>
      <c r="BH642" s="11"/>
      <c r="BI642">
        <f t="shared" ref="BI642:BI705" si="362">WEEKDAY(AA642,2)</f>
        <v>1</v>
      </c>
      <c r="BJ642">
        <f t="shared" ref="BJ642:BJ705" si="363">IF(ISBLANK(BC642),IF(OR(BI642=1,BI642=2,BI642=3,BI642=4,BI642=5),0,IF(BI642=6,1,IF(BI642=7,2))),3)</f>
        <v>3</v>
      </c>
      <c r="BK642">
        <f t="shared" ref="BK642:BK705" si="364">IF(BB642="겨울",4,IF(BB642="가을",3,IF(BB642="여름",2,IF(BB642="봄",1))))</f>
        <v>3</v>
      </c>
      <c r="BL642">
        <f t="shared" ref="BL642:BL705" si="365">MATCH(MIN(AB642:AY642),AB642:AY642,0)</f>
        <v>5</v>
      </c>
      <c r="BM642">
        <f t="shared" ref="BM642:BM705" si="366">MATCH(MAX(AB642:AY642),AB642:AY642,0)</f>
        <v>19</v>
      </c>
      <c r="BN642" s="11">
        <v>24.1</v>
      </c>
      <c r="BO642">
        <f t="shared" si="334"/>
        <v>7</v>
      </c>
      <c r="CH642" t="s">
        <v>81</v>
      </c>
      <c r="CI642">
        <v>5</v>
      </c>
      <c r="CJ642">
        <v>20</v>
      </c>
    </row>
    <row r="643" spans="1:88" ht="15.6">
      <c r="A643" s="2">
        <v>20221004</v>
      </c>
      <c r="B643" s="2">
        <v>613</v>
      </c>
      <c r="C643" s="2">
        <v>580</v>
      </c>
      <c r="D643" s="2">
        <v>558</v>
      </c>
      <c r="E643" s="2">
        <v>544</v>
      </c>
      <c r="F643" s="2">
        <v>543</v>
      </c>
      <c r="G643" s="2">
        <v>559</v>
      </c>
      <c r="H643" s="2">
        <v>595</v>
      </c>
      <c r="I643" s="2">
        <v>650</v>
      </c>
      <c r="J643" s="2">
        <v>700</v>
      </c>
      <c r="K643" s="2">
        <v>736</v>
      </c>
      <c r="L643" s="2">
        <v>764</v>
      </c>
      <c r="M643" s="2">
        <v>779</v>
      </c>
      <c r="N643" s="2">
        <v>757</v>
      </c>
      <c r="O643" s="2">
        <v>754</v>
      </c>
      <c r="P643" s="2">
        <v>721</v>
      </c>
      <c r="Q643" s="2">
        <v>741</v>
      </c>
      <c r="R643" s="2">
        <v>749</v>
      </c>
      <c r="S643" s="2">
        <v>761</v>
      </c>
      <c r="T643" s="2">
        <v>769</v>
      </c>
      <c r="U643" s="2">
        <v>753</v>
      </c>
      <c r="V643" s="2">
        <v>730</v>
      </c>
      <c r="W643" s="2">
        <v>695</v>
      </c>
      <c r="X643" s="2">
        <v>660</v>
      </c>
      <c r="Y643" s="2">
        <v>624</v>
      </c>
      <c r="AA643" s="4">
        <v>44838</v>
      </c>
      <c r="AB643">
        <f t="shared" si="335"/>
        <v>0.7869062901155327</v>
      </c>
      <c r="AC643">
        <f t="shared" si="336"/>
        <v>0.74454428754813862</v>
      </c>
      <c r="AD643">
        <f t="shared" si="337"/>
        <v>0.71630295250320919</v>
      </c>
      <c r="AE643">
        <f t="shared" si="338"/>
        <v>0.69833119383825415</v>
      </c>
      <c r="AF643">
        <f t="shared" si="339"/>
        <v>0.69704749679075739</v>
      </c>
      <c r="AG643">
        <f t="shared" si="340"/>
        <v>0.71758664955070606</v>
      </c>
      <c r="AH643">
        <f t="shared" si="341"/>
        <v>0.76379974326059052</v>
      </c>
      <c r="AI643">
        <f t="shared" si="342"/>
        <v>0.83440308087291404</v>
      </c>
      <c r="AJ643">
        <f t="shared" si="343"/>
        <v>0.89858793324775355</v>
      </c>
      <c r="AK643">
        <f t="shared" si="344"/>
        <v>0.94480102695763801</v>
      </c>
      <c r="AL643">
        <f t="shared" si="345"/>
        <v>0.98074454428754809</v>
      </c>
      <c r="AM643">
        <f t="shared" si="346"/>
        <v>1</v>
      </c>
      <c r="AN643">
        <f t="shared" si="347"/>
        <v>0.97175866495507057</v>
      </c>
      <c r="AO643">
        <f t="shared" si="348"/>
        <v>0.96790757381258019</v>
      </c>
      <c r="AP643">
        <f t="shared" si="349"/>
        <v>0.92554557124518611</v>
      </c>
      <c r="AQ643">
        <f t="shared" si="350"/>
        <v>0.95121951219512191</v>
      </c>
      <c r="AR643">
        <f t="shared" si="351"/>
        <v>0.9614890885750963</v>
      </c>
      <c r="AS643">
        <f t="shared" si="352"/>
        <v>0.97689345314505782</v>
      </c>
      <c r="AT643">
        <f t="shared" si="353"/>
        <v>0.9871630295250321</v>
      </c>
      <c r="AU643">
        <f t="shared" si="354"/>
        <v>0.96662387676508343</v>
      </c>
      <c r="AV643">
        <f t="shared" si="355"/>
        <v>0.93709884467265725</v>
      </c>
      <c r="AW643">
        <f t="shared" si="356"/>
        <v>0.89216944801026954</v>
      </c>
      <c r="AX643">
        <f t="shared" si="357"/>
        <v>0.84724005134788194</v>
      </c>
      <c r="AY643">
        <f t="shared" si="358"/>
        <v>0.80102695763799747</v>
      </c>
      <c r="AZ643">
        <f t="shared" si="359"/>
        <v>0.69704749679075739</v>
      </c>
      <c r="BA643" s="9" t="s">
        <v>35</v>
      </c>
      <c r="BB643" t="str" cm="1">
        <f t="array" ref="BB643">_xlfn.SWITCH(MONTH($AA643),3,"봄",4,"봄",5,"봄",6,"여름",7,"여름",8,"여름",9,"가을",10,"가을",11,"가을",12,"겨울",1,"겨울",2,"겨울")</f>
        <v>가을</v>
      </c>
      <c r="BD643" t="str">
        <f t="shared" si="360"/>
        <v/>
      </c>
      <c r="BE643" s="6">
        <f>[1]ptemp!$F643</f>
        <v>10</v>
      </c>
      <c r="BF643">
        <f>[1]solar!$E643</f>
        <v>2</v>
      </c>
      <c r="BG643" t="str">
        <f t="shared" si="361"/>
        <v>1</v>
      </c>
      <c r="BH643" s="11">
        <v>1.7</v>
      </c>
      <c r="BI643">
        <f t="shared" si="362"/>
        <v>2</v>
      </c>
      <c r="BJ643">
        <f t="shared" si="363"/>
        <v>0</v>
      </c>
      <c r="BK643">
        <f t="shared" si="364"/>
        <v>3</v>
      </c>
      <c r="BL643">
        <f t="shared" si="365"/>
        <v>5</v>
      </c>
      <c r="BM643">
        <f t="shared" si="366"/>
        <v>12</v>
      </c>
      <c r="BN643" s="11">
        <v>18.399999999999999</v>
      </c>
      <c r="BO643">
        <f t="shared" ref="BO643:BO706" si="367">IF(BN643&lt;-0.2,1,IF(BN643&lt;3.8,2,IF(BN643&lt;7.3,3,IF(BN643&lt;10.8,4,IF(BN643&lt;14.2,5,IF(BN643&lt;22.6,6,IF(BN643&lt;27.2,7,IF(BN643&lt;29.9,8,IF(BN643&lt;32.9,9,10)))))))))</f>
        <v>6</v>
      </c>
      <c r="CH643" t="s">
        <v>81</v>
      </c>
      <c r="CI643">
        <v>5</v>
      </c>
      <c r="CJ643">
        <v>20</v>
      </c>
    </row>
    <row r="644" spans="1:88" ht="15.6">
      <c r="A644" s="2">
        <v>20221005</v>
      </c>
      <c r="B644" s="2">
        <v>582</v>
      </c>
      <c r="C644" s="2">
        <v>550</v>
      </c>
      <c r="D644" s="2">
        <v>530</v>
      </c>
      <c r="E644" s="2">
        <v>518</v>
      </c>
      <c r="F644" s="2">
        <v>520</v>
      </c>
      <c r="G644" s="2">
        <v>536</v>
      </c>
      <c r="H644" s="2">
        <v>566</v>
      </c>
      <c r="I644" s="2">
        <v>583</v>
      </c>
      <c r="J644" s="2">
        <v>606</v>
      </c>
      <c r="K644" s="2">
        <v>527</v>
      </c>
      <c r="L644" s="2">
        <v>520</v>
      </c>
      <c r="M644" s="2">
        <v>502</v>
      </c>
      <c r="N644" s="2">
        <v>514</v>
      </c>
      <c r="O644" s="2">
        <v>613</v>
      </c>
      <c r="P644" s="2">
        <v>593</v>
      </c>
      <c r="Q644" s="2">
        <v>632</v>
      </c>
      <c r="R644" s="2">
        <v>712</v>
      </c>
      <c r="S644" s="2">
        <v>754</v>
      </c>
      <c r="T644" s="2">
        <v>757</v>
      </c>
      <c r="U644" s="2">
        <v>738</v>
      </c>
      <c r="V644" s="2">
        <v>719</v>
      </c>
      <c r="W644" s="2">
        <v>691</v>
      </c>
      <c r="X644" s="2">
        <v>659</v>
      </c>
      <c r="Y644" s="2">
        <v>628</v>
      </c>
      <c r="AA644" s="4">
        <v>44839</v>
      </c>
      <c r="AB644">
        <f t="shared" si="335"/>
        <v>0.76882430647291944</v>
      </c>
      <c r="AC644">
        <f t="shared" si="336"/>
        <v>0.72655217965653895</v>
      </c>
      <c r="AD644">
        <f t="shared" si="337"/>
        <v>0.70013210039630114</v>
      </c>
      <c r="AE644">
        <f t="shared" si="338"/>
        <v>0.68428005284015847</v>
      </c>
      <c r="AF644">
        <f t="shared" si="339"/>
        <v>0.68692206076618234</v>
      </c>
      <c r="AG644">
        <f t="shared" si="340"/>
        <v>0.70805812417437253</v>
      </c>
      <c r="AH644">
        <f t="shared" si="341"/>
        <v>0.74768824306472914</v>
      </c>
      <c r="AI644">
        <f t="shared" si="342"/>
        <v>0.77014531043593126</v>
      </c>
      <c r="AJ644">
        <f t="shared" si="343"/>
        <v>0.80052840158520477</v>
      </c>
      <c r="AK644">
        <f t="shared" si="344"/>
        <v>0.69616908850726555</v>
      </c>
      <c r="AL644">
        <f t="shared" si="345"/>
        <v>0.68692206076618234</v>
      </c>
      <c r="AM644">
        <f t="shared" si="346"/>
        <v>0.66314398943196828</v>
      </c>
      <c r="AN644">
        <f t="shared" si="347"/>
        <v>0.67899603698811095</v>
      </c>
      <c r="AO644">
        <f t="shared" si="348"/>
        <v>0.80977542932628799</v>
      </c>
      <c r="AP644">
        <f t="shared" si="349"/>
        <v>0.78335535006605017</v>
      </c>
      <c r="AQ644">
        <f t="shared" si="350"/>
        <v>0.83487450462351387</v>
      </c>
      <c r="AR644">
        <f t="shared" si="351"/>
        <v>0.94055482166446502</v>
      </c>
      <c r="AS644">
        <f t="shared" si="352"/>
        <v>0.99603698811096431</v>
      </c>
      <c r="AT644">
        <f t="shared" si="353"/>
        <v>1</v>
      </c>
      <c r="AU644">
        <f t="shared" si="354"/>
        <v>0.97490092470277412</v>
      </c>
      <c r="AV644">
        <f t="shared" si="355"/>
        <v>0.94980184940554824</v>
      </c>
      <c r="AW644">
        <f t="shared" si="356"/>
        <v>0.91281373844121527</v>
      </c>
      <c r="AX644">
        <f t="shared" si="357"/>
        <v>0.8705416116248349</v>
      </c>
      <c r="AY644">
        <f t="shared" si="358"/>
        <v>0.82959048877146635</v>
      </c>
      <c r="AZ644">
        <f t="shared" si="359"/>
        <v>0.66314398943196828</v>
      </c>
      <c r="BA644" s="6" t="s">
        <v>36</v>
      </c>
      <c r="BB644" t="str" cm="1">
        <f t="array" ref="BB644">_xlfn.SWITCH(MONTH($AA644),3,"봄",4,"봄",5,"봄",6,"여름",7,"여름",8,"여름",9,"가을",10,"가을",11,"가을",12,"겨울",1,"겨울",2,"겨울")</f>
        <v>가을</v>
      </c>
      <c r="BD644" t="str">
        <f t="shared" si="360"/>
        <v/>
      </c>
      <c r="BE644" s="6">
        <f>[1]ptemp!$F644</f>
        <v>9</v>
      </c>
      <c r="BF644">
        <f>[1]solar!$E644</f>
        <v>10</v>
      </c>
      <c r="BG644" t="str">
        <f t="shared" si="361"/>
        <v>1</v>
      </c>
      <c r="BH644" s="11">
        <v>0.1</v>
      </c>
      <c r="BI644">
        <f t="shared" si="362"/>
        <v>3</v>
      </c>
      <c r="BJ644">
        <f t="shared" si="363"/>
        <v>0</v>
      </c>
      <c r="BK644">
        <f t="shared" si="364"/>
        <v>3</v>
      </c>
      <c r="BL644">
        <f t="shared" si="365"/>
        <v>12</v>
      </c>
      <c r="BM644">
        <f t="shared" si="366"/>
        <v>19</v>
      </c>
      <c r="BN644" s="11">
        <v>17.899999999999999</v>
      </c>
      <c r="BO644">
        <f t="shared" si="367"/>
        <v>6</v>
      </c>
      <c r="CH644" t="s">
        <v>81</v>
      </c>
      <c r="CI644">
        <v>5</v>
      </c>
      <c r="CJ644">
        <v>20</v>
      </c>
    </row>
    <row r="645" spans="1:88" ht="15.6">
      <c r="A645" s="2">
        <v>20221006</v>
      </c>
      <c r="B645" s="2">
        <v>582</v>
      </c>
      <c r="C645" s="2">
        <v>550</v>
      </c>
      <c r="D645" s="2">
        <v>530</v>
      </c>
      <c r="E645" s="2">
        <v>519</v>
      </c>
      <c r="F645" s="2">
        <v>517</v>
      </c>
      <c r="G645" s="2">
        <v>537</v>
      </c>
      <c r="H645" s="2">
        <v>570</v>
      </c>
      <c r="I645" s="2">
        <v>612</v>
      </c>
      <c r="J645" s="2">
        <v>644</v>
      </c>
      <c r="K645" s="2">
        <v>642</v>
      </c>
      <c r="L645" s="2">
        <v>674</v>
      </c>
      <c r="M645" s="2">
        <v>608</v>
      </c>
      <c r="N645" s="2">
        <v>568</v>
      </c>
      <c r="O645" s="2">
        <v>624</v>
      </c>
      <c r="P645" s="2">
        <v>631</v>
      </c>
      <c r="Q645" s="2">
        <v>714</v>
      </c>
      <c r="R645" s="2">
        <v>738</v>
      </c>
      <c r="S645" s="2">
        <v>733</v>
      </c>
      <c r="T645" s="2">
        <v>741</v>
      </c>
      <c r="U645" s="2">
        <v>729</v>
      </c>
      <c r="V645" s="2">
        <v>710</v>
      </c>
      <c r="W645" s="2">
        <v>682</v>
      </c>
      <c r="X645" s="2">
        <v>652</v>
      </c>
      <c r="Y645" s="2">
        <v>624</v>
      </c>
      <c r="AA645" s="4">
        <v>44840</v>
      </c>
      <c r="AB645">
        <f t="shared" si="335"/>
        <v>0.78542510121457487</v>
      </c>
      <c r="AC645">
        <f t="shared" si="336"/>
        <v>0.74224021592442646</v>
      </c>
      <c r="AD645">
        <f t="shared" si="337"/>
        <v>0.71524966261808365</v>
      </c>
      <c r="AE645">
        <f t="shared" si="338"/>
        <v>0.70040485829959509</v>
      </c>
      <c r="AF645">
        <f t="shared" si="339"/>
        <v>0.6977058029689609</v>
      </c>
      <c r="AG645">
        <f t="shared" si="340"/>
        <v>0.7246963562753036</v>
      </c>
      <c r="AH645">
        <f t="shared" si="341"/>
        <v>0.76923076923076927</v>
      </c>
      <c r="AI645">
        <f t="shared" si="342"/>
        <v>0.82591093117408909</v>
      </c>
      <c r="AJ645">
        <f t="shared" si="343"/>
        <v>0.8690958164642375</v>
      </c>
      <c r="AK645">
        <f t="shared" si="344"/>
        <v>0.8663967611336032</v>
      </c>
      <c r="AL645">
        <f t="shared" si="345"/>
        <v>0.90958164642375172</v>
      </c>
      <c r="AM645">
        <f t="shared" si="346"/>
        <v>0.82051282051282048</v>
      </c>
      <c r="AN645">
        <f t="shared" si="347"/>
        <v>0.76653171390013497</v>
      </c>
      <c r="AO645">
        <f t="shared" si="348"/>
        <v>0.84210526315789469</v>
      </c>
      <c r="AP645">
        <f t="shared" si="349"/>
        <v>0.85155195681511475</v>
      </c>
      <c r="AQ645">
        <f t="shared" si="350"/>
        <v>0.96356275303643724</v>
      </c>
      <c r="AR645">
        <f t="shared" si="351"/>
        <v>0.99595141700404854</v>
      </c>
      <c r="AS645">
        <f t="shared" si="352"/>
        <v>0.9892037786774629</v>
      </c>
      <c r="AT645">
        <f t="shared" si="353"/>
        <v>1</v>
      </c>
      <c r="AU645">
        <f t="shared" si="354"/>
        <v>0.98380566801619429</v>
      </c>
      <c r="AV645">
        <f t="shared" si="355"/>
        <v>0.95816464237516874</v>
      </c>
      <c r="AW645">
        <f t="shared" si="356"/>
        <v>0.92037786774628882</v>
      </c>
      <c r="AX645">
        <f t="shared" si="357"/>
        <v>0.87989203778677461</v>
      </c>
      <c r="AY645">
        <f t="shared" si="358"/>
        <v>0.84210526315789469</v>
      </c>
      <c r="AZ645">
        <f t="shared" si="359"/>
        <v>0.6977058029689609</v>
      </c>
      <c r="BA645" s="8" t="s">
        <v>37</v>
      </c>
      <c r="BB645" t="str" cm="1">
        <f t="array" ref="BB645">_xlfn.SWITCH(MONTH($AA645),3,"봄",4,"봄",5,"봄",6,"여름",7,"여름",8,"여름",9,"가을",10,"가을",11,"가을",12,"겨울",1,"겨울",2,"겨울")</f>
        <v>가을</v>
      </c>
      <c r="BD645" t="str">
        <f t="shared" si="360"/>
        <v/>
      </c>
      <c r="BE645" s="6">
        <f>[1]ptemp!$F645</f>
        <v>9</v>
      </c>
      <c r="BF645">
        <f>[1]solar!$E645</f>
        <v>5</v>
      </c>
      <c r="BG645" t="str">
        <f t="shared" si="361"/>
        <v>1</v>
      </c>
      <c r="BH645" s="11">
        <v>0.9</v>
      </c>
      <c r="BI645">
        <f t="shared" si="362"/>
        <v>4</v>
      </c>
      <c r="BJ645">
        <f t="shared" si="363"/>
        <v>0</v>
      </c>
      <c r="BK645">
        <f t="shared" si="364"/>
        <v>3</v>
      </c>
      <c r="BL645">
        <f t="shared" si="365"/>
        <v>5</v>
      </c>
      <c r="BM645">
        <f t="shared" si="366"/>
        <v>19</v>
      </c>
      <c r="BN645" s="11">
        <v>17</v>
      </c>
      <c r="BO645">
        <f t="shared" si="367"/>
        <v>6</v>
      </c>
      <c r="CH645" t="s">
        <v>81</v>
      </c>
      <c r="CI645">
        <v>5</v>
      </c>
      <c r="CJ645">
        <v>20</v>
      </c>
    </row>
    <row r="646" spans="1:88" ht="15.6">
      <c r="A646" s="2">
        <v>20221007</v>
      </c>
      <c r="B646" s="2">
        <v>580</v>
      </c>
      <c r="C646" s="2">
        <v>548</v>
      </c>
      <c r="D646" s="2">
        <v>532</v>
      </c>
      <c r="E646" s="2">
        <v>519</v>
      </c>
      <c r="F646" s="2">
        <v>516</v>
      </c>
      <c r="G646" s="2">
        <v>535</v>
      </c>
      <c r="H646" s="2">
        <v>563</v>
      </c>
      <c r="I646" s="2">
        <v>604</v>
      </c>
      <c r="J646" s="2">
        <v>642</v>
      </c>
      <c r="K646" s="2">
        <v>661</v>
      </c>
      <c r="L646" s="2">
        <v>643</v>
      </c>
      <c r="M646" s="2">
        <v>612</v>
      </c>
      <c r="N646" s="2">
        <v>428</v>
      </c>
      <c r="O646" s="2">
        <v>481</v>
      </c>
      <c r="P646" s="2">
        <v>536</v>
      </c>
      <c r="Q646" s="2">
        <v>591</v>
      </c>
      <c r="R646" s="2">
        <v>675</v>
      </c>
      <c r="S646" s="2">
        <v>714</v>
      </c>
      <c r="T646" s="2">
        <v>717</v>
      </c>
      <c r="U646" s="2">
        <v>702</v>
      </c>
      <c r="V646" s="2">
        <v>688</v>
      </c>
      <c r="W646" s="2">
        <v>663</v>
      </c>
      <c r="X646" s="2">
        <v>637</v>
      </c>
      <c r="Y646" s="2">
        <v>614</v>
      </c>
      <c r="AA646" s="4">
        <v>44841</v>
      </c>
      <c r="AB646">
        <f t="shared" si="335"/>
        <v>0.80892608089260809</v>
      </c>
      <c r="AC646">
        <f t="shared" si="336"/>
        <v>0.76429567642956764</v>
      </c>
      <c r="AD646">
        <f t="shared" si="337"/>
        <v>0.74198047419804747</v>
      </c>
      <c r="AE646">
        <f t="shared" si="338"/>
        <v>0.72384937238493718</v>
      </c>
      <c r="AF646">
        <f t="shared" si="339"/>
        <v>0.71966527196652719</v>
      </c>
      <c r="AG646">
        <f t="shared" si="340"/>
        <v>0.74616457461645747</v>
      </c>
      <c r="AH646">
        <f t="shared" si="341"/>
        <v>0.78521617852161785</v>
      </c>
      <c r="AI646">
        <f t="shared" si="342"/>
        <v>0.8423988842398884</v>
      </c>
      <c r="AJ646">
        <f t="shared" si="343"/>
        <v>0.89539748953974896</v>
      </c>
      <c r="AK646">
        <f t="shared" si="344"/>
        <v>0.92189679218967924</v>
      </c>
      <c r="AL646">
        <f t="shared" si="345"/>
        <v>0.89679218967921892</v>
      </c>
      <c r="AM646">
        <f t="shared" si="346"/>
        <v>0.85355648535564854</v>
      </c>
      <c r="AN646">
        <f t="shared" si="347"/>
        <v>0.59693165969316597</v>
      </c>
      <c r="AO646">
        <f t="shared" si="348"/>
        <v>0.67085076708507674</v>
      </c>
      <c r="AP646">
        <f t="shared" si="349"/>
        <v>0.74755927475592743</v>
      </c>
      <c r="AQ646">
        <f t="shared" si="350"/>
        <v>0.82426778242677823</v>
      </c>
      <c r="AR646">
        <f t="shared" si="351"/>
        <v>0.94142259414225937</v>
      </c>
      <c r="AS646">
        <f t="shared" si="352"/>
        <v>0.99581589958159</v>
      </c>
      <c r="AT646">
        <f t="shared" si="353"/>
        <v>1</v>
      </c>
      <c r="AU646">
        <f t="shared" si="354"/>
        <v>0.97907949790794979</v>
      </c>
      <c r="AV646">
        <f t="shared" si="355"/>
        <v>0.95955369595536955</v>
      </c>
      <c r="AW646">
        <f t="shared" si="356"/>
        <v>0.92468619246861927</v>
      </c>
      <c r="AX646">
        <f t="shared" si="357"/>
        <v>0.88842398884239893</v>
      </c>
      <c r="AY646">
        <f t="shared" si="358"/>
        <v>0.85634588563458858</v>
      </c>
      <c r="AZ646">
        <f t="shared" si="359"/>
        <v>0.59693165969316597</v>
      </c>
      <c r="BA646" s="9" t="s">
        <v>38</v>
      </c>
      <c r="BB646" t="str" cm="1">
        <f t="array" ref="BB646">_xlfn.SWITCH(MONTH($AA646),3,"봄",4,"봄",5,"봄",6,"여름",7,"여름",8,"여름",9,"가을",10,"가을",11,"가을",12,"겨울",1,"겨울",2,"겨울")</f>
        <v>가을</v>
      </c>
      <c r="BD646" t="str">
        <f t="shared" si="360"/>
        <v/>
      </c>
      <c r="BE646" s="6">
        <f>[1]ptemp!$F646</f>
        <v>8</v>
      </c>
      <c r="BF646">
        <f>[1]solar!$E646</f>
        <v>8</v>
      </c>
      <c r="BG646" t="str">
        <f t="shared" si="361"/>
        <v>0</v>
      </c>
      <c r="BH646" s="11">
        <v>0</v>
      </c>
      <c r="BI646">
        <f t="shared" si="362"/>
        <v>5</v>
      </c>
      <c r="BJ646">
        <f t="shared" si="363"/>
        <v>0</v>
      </c>
      <c r="BK646">
        <f t="shared" si="364"/>
        <v>3</v>
      </c>
      <c r="BL646">
        <f t="shared" si="365"/>
        <v>13</v>
      </c>
      <c r="BM646">
        <f t="shared" si="366"/>
        <v>19</v>
      </c>
      <c r="BN646" s="11">
        <v>15.1</v>
      </c>
      <c r="BO646">
        <f t="shared" si="367"/>
        <v>6</v>
      </c>
      <c r="CH646" t="s">
        <v>81</v>
      </c>
      <c r="CI646">
        <v>5</v>
      </c>
      <c r="CJ646">
        <v>18</v>
      </c>
    </row>
    <row r="647" spans="1:88" ht="15.6">
      <c r="A647" s="2">
        <v>20221008</v>
      </c>
      <c r="B647" s="2">
        <v>574</v>
      </c>
      <c r="C647" s="2">
        <v>543</v>
      </c>
      <c r="D647" s="2">
        <v>519</v>
      </c>
      <c r="E647" s="2">
        <v>505</v>
      </c>
      <c r="F647" s="2">
        <v>506</v>
      </c>
      <c r="G647" s="2">
        <v>525</v>
      </c>
      <c r="H647" s="2">
        <v>541</v>
      </c>
      <c r="I647" s="2">
        <v>559</v>
      </c>
      <c r="J647" s="2">
        <v>590</v>
      </c>
      <c r="K647" s="2">
        <v>597</v>
      </c>
      <c r="L647" s="2">
        <v>590</v>
      </c>
      <c r="M647" s="2">
        <v>552</v>
      </c>
      <c r="N647" s="2">
        <v>550</v>
      </c>
      <c r="O647" s="2">
        <v>596</v>
      </c>
      <c r="P647" s="2">
        <v>597</v>
      </c>
      <c r="Q647" s="2">
        <v>617</v>
      </c>
      <c r="R647" s="2">
        <v>628</v>
      </c>
      <c r="S647" s="2">
        <v>653</v>
      </c>
      <c r="T647" s="2">
        <v>673</v>
      </c>
      <c r="U647" s="2">
        <v>668</v>
      </c>
      <c r="V647" s="2">
        <v>659</v>
      </c>
      <c r="W647" s="2">
        <v>640</v>
      </c>
      <c r="X647" s="2">
        <v>621</v>
      </c>
      <c r="Y647" s="2">
        <v>601</v>
      </c>
      <c r="AA647" s="4">
        <v>44842</v>
      </c>
      <c r="AB647">
        <f t="shared" si="335"/>
        <v>0.8528974739970282</v>
      </c>
      <c r="AC647">
        <f t="shared" si="336"/>
        <v>0.80683506686478457</v>
      </c>
      <c r="AD647">
        <f t="shared" si="337"/>
        <v>0.77117384843982173</v>
      </c>
      <c r="AE647">
        <f t="shared" si="338"/>
        <v>0.75037147102526003</v>
      </c>
      <c r="AF647">
        <f t="shared" si="339"/>
        <v>0.75185735512630014</v>
      </c>
      <c r="AG647">
        <f t="shared" si="340"/>
        <v>0.78008915304606241</v>
      </c>
      <c r="AH647">
        <f t="shared" si="341"/>
        <v>0.80386329866270434</v>
      </c>
      <c r="AI647">
        <f t="shared" si="342"/>
        <v>0.8306092124814265</v>
      </c>
      <c r="AJ647">
        <f t="shared" si="343"/>
        <v>0.87667161961367013</v>
      </c>
      <c r="AK647">
        <f t="shared" si="344"/>
        <v>0.88707280832095092</v>
      </c>
      <c r="AL647">
        <f t="shared" si="345"/>
        <v>0.87667161961367013</v>
      </c>
      <c r="AM647">
        <f t="shared" si="346"/>
        <v>0.82020802377414559</v>
      </c>
      <c r="AN647">
        <f t="shared" si="347"/>
        <v>0.81723625557206536</v>
      </c>
      <c r="AO647">
        <f t="shared" si="348"/>
        <v>0.88558692421991081</v>
      </c>
      <c r="AP647">
        <f t="shared" si="349"/>
        <v>0.88707280832095092</v>
      </c>
      <c r="AQ647">
        <f t="shared" si="350"/>
        <v>0.91679049034175331</v>
      </c>
      <c r="AR647">
        <f t="shared" si="351"/>
        <v>0.93313521545319467</v>
      </c>
      <c r="AS647">
        <f t="shared" si="352"/>
        <v>0.97028231797919762</v>
      </c>
      <c r="AT647">
        <f t="shared" si="353"/>
        <v>1</v>
      </c>
      <c r="AU647">
        <f t="shared" si="354"/>
        <v>0.99257057949479943</v>
      </c>
      <c r="AV647">
        <f t="shared" si="355"/>
        <v>0.9791976225854383</v>
      </c>
      <c r="AW647">
        <f t="shared" si="356"/>
        <v>0.95096582466567603</v>
      </c>
      <c r="AX647">
        <f t="shared" si="357"/>
        <v>0.92273402674591387</v>
      </c>
      <c r="AY647">
        <f t="shared" si="358"/>
        <v>0.89301634472511149</v>
      </c>
      <c r="AZ647">
        <f t="shared" si="359"/>
        <v>0.75037147102526003</v>
      </c>
      <c r="BA647" s="6" t="s">
        <v>39</v>
      </c>
      <c r="BB647" t="str" cm="1">
        <f t="array" ref="BB647">_xlfn.SWITCH(MONTH($AA647),3,"봄",4,"봄",5,"봄",6,"여름",7,"여름",8,"여름",9,"가을",10,"가을",11,"가을",12,"겨울",1,"겨울",2,"겨울")</f>
        <v>가을</v>
      </c>
      <c r="BD647" t="str">
        <f t="shared" si="360"/>
        <v>휴일</v>
      </c>
      <c r="BE647" s="6">
        <f>[1]ptemp!$F647</f>
        <v>8</v>
      </c>
      <c r="BF647">
        <f>[1]solar!$E647</f>
        <v>3</v>
      </c>
      <c r="BG647" t="str">
        <f t="shared" si="361"/>
        <v>1</v>
      </c>
      <c r="BH647" s="11">
        <v>5.4</v>
      </c>
      <c r="BI647">
        <f t="shared" si="362"/>
        <v>6</v>
      </c>
      <c r="BJ647">
        <f t="shared" si="363"/>
        <v>1</v>
      </c>
      <c r="BK647">
        <f t="shared" si="364"/>
        <v>3</v>
      </c>
      <c r="BL647">
        <f t="shared" si="365"/>
        <v>4</v>
      </c>
      <c r="BM647">
        <f t="shared" si="366"/>
        <v>19</v>
      </c>
      <c r="BN647" s="11">
        <v>15.6</v>
      </c>
      <c r="BO647">
        <f t="shared" si="367"/>
        <v>6</v>
      </c>
      <c r="CH647" t="s">
        <v>81</v>
      </c>
      <c r="CI647">
        <v>5</v>
      </c>
      <c r="CJ647">
        <v>19</v>
      </c>
    </row>
    <row r="648" spans="1:88" ht="15.6">
      <c r="A648" s="2">
        <v>20221009</v>
      </c>
      <c r="B648" s="2">
        <v>563</v>
      </c>
      <c r="C648" s="2">
        <v>535</v>
      </c>
      <c r="D648" s="2">
        <v>513</v>
      </c>
      <c r="E648" s="2">
        <v>499</v>
      </c>
      <c r="F648" s="2">
        <v>498</v>
      </c>
      <c r="G648" s="2">
        <v>505</v>
      </c>
      <c r="H648" s="2">
        <v>523</v>
      </c>
      <c r="I648" s="2">
        <v>549</v>
      </c>
      <c r="J648" s="2">
        <v>576</v>
      </c>
      <c r="K648" s="2">
        <v>605</v>
      </c>
      <c r="L648" s="2">
        <v>601</v>
      </c>
      <c r="M648" s="2">
        <v>591</v>
      </c>
      <c r="N648" s="2">
        <v>568</v>
      </c>
      <c r="O648" s="2">
        <v>575</v>
      </c>
      <c r="P648" s="2">
        <v>588</v>
      </c>
      <c r="Q648" s="2">
        <v>570</v>
      </c>
      <c r="R648" s="2">
        <v>629</v>
      </c>
      <c r="S648" s="2">
        <v>660</v>
      </c>
      <c r="T648" s="2">
        <v>670</v>
      </c>
      <c r="U648" s="2">
        <v>676</v>
      </c>
      <c r="V648" s="2">
        <v>688</v>
      </c>
      <c r="W648" s="2">
        <v>660</v>
      </c>
      <c r="X648" s="2">
        <v>625</v>
      </c>
      <c r="Y648" s="2">
        <v>607</v>
      </c>
      <c r="AA648" s="4">
        <v>44843</v>
      </c>
      <c r="AB648">
        <f t="shared" si="335"/>
        <v>0.8183139534883721</v>
      </c>
      <c r="AC648">
        <f t="shared" si="336"/>
        <v>0.77761627906976749</v>
      </c>
      <c r="AD648">
        <f t="shared" si="337"/>
        <v>0.74563953488372092</v>
      </c>
      <c r="AE648">
        <f t="shared" si="338"/>
        <v>0.72529069767441856</v>
      </c>
      <c r="AF648">
        <f t="shared" si="339"/>
        <v>0.72383720930232553</v>
      </c>
      <c r="AG648">
        <f t="shared" si="340"/>
        <v>0.73401162790697672</v>
      </c>
      <c r="AH648">
        <f t="shared" si="341"/>
        <v>0.76017441860465118</v>
      </c>
      <c r="AI648">
        <f t="shared" si="342"/>
        <v>0.79796511627906974</v>
      </c>
      <c r="AJ648">
        <f t="shared" si="343"/>
        <v>0.83720930232558144</v>
      </c>
      <c r="AK648">
        <f t="shared" si="344"/>
        <v>0.87936046511627908</v>
      </c>
      <c r="AL648">
        <f t="shared" si="345"/>
        <v>0.87354651162790697</v>
      </c>
      <c r="AM648">
        <f t="shared" si="346"/>
        <v>0.85901162790697672</v>
      </c>
      <c r="AN648">
        <f t="shared" si="347"/>
        <v>0.82558139534883723</v>
      </c>
      <c r="AO648">
        <f t="shared" si="348"/>
        <v>0.83575581395348841</v>
      </c>
      <c r="AP648">
        <f t="shared" si="349"/>
        <v>0.85465116279069764</v>
      </c>
      <c r="AQ648">
        <f t="shared" si="350"/>
        <v>0.82848837209302328</v>
      </c>
      <c r="AR648">
        <f t="shared" si="351"/>
        <v>0.91424418604651159</v>
      </c>
      <c r="AS648">
        <f t="shared" si="352"/>
        <v>0.95930232558139539</v>
      </c>
      <c r="AT648">
        <f t="shared" si="353"/>
        <v>0.97383720930232553</v>
      </c>
      <c r="AU648">
        <f t="shared" si="354"/>
        <v>0.98255813953488369</v>
      </c>
      <c r="AV648">
        <f t="shared" si="355"/>
        <v>1</v>
      </c>
      <c r="AW648">
        <f t="shared" si="356"/>
        <v>0.95930232558139539</v>
      </c>
      <c r="AX648">
        <f t="shared" si="357"/>
        <v>0.90843023255813948</v>
      </c>
      <c r="AY648">
        <f t="shared" si="358"/>
        <v>0.88226744186046513</v>
      </c>
      <c r="AZ648">
        <f t="shared" si="359"/>
        <v>0.72383720930232553</v>
      </c>
      <c r="BA648" s="8" t="s">
        <v>40</v>
      </c>
      <c r="BB648" t="str" cm="1">
        <f t="array" ref="BB648">_xlfn.SWITCH(MONTH($AA648),3,"봄",4,"봄",5,"봄",6,"여름",7,"여름",8,"여름",9,"가을",10,"가을",11,"가을",12,"겨울",1,"겨울",2,"겨울")</f>
        <v>가을</v>
      </c>
      <c r="BC648" s="10" t="s">
        <v>50</v>
      </c>
      <c r="BD648" t="str">
        <f t="shared" si="360"/>
        <v>휴일</v>
      </c>
      <c r="BE648" s="6">
        <f>[1]ptemp!$F648</f>
        <v>8</v>
      </c>
      <c r="BF648">
        <f>[1]solar!$E648</f>
        <v>3</v>
      </c>
      <c r="BG648" t="str">
        <f t="shared" si="361"/>
        <v>1</v>
      </c>
      <c r="BH648" s="11">
        <v>12.1</v>
      </c>
      <c r="BI648">
        <f t="shared" si="362"/>
        <v>7</v>
      </c>
      <c r="BJ648">
        <f t="shared" si="363"/>
        <v>3</v>
      </c>
      <c r="BK648">
        <f t="shared" si="364"/>
        <v>3</v>
      </c>
      <c r="BL648">
        <f t="shared" si="365"/>
        <v>5</v>
      </c>
      <c r="BM648">
        <f t="shared" si="366"/>
        <v>21</v>
      </c>
      <c r="BN648" s="11">
        <v>15.3</v>
      </c>
      <c r="BO648">
        <f t="shared" si="367"/>
        <v>6</v>
      </c>
      <c r="CH648" t="s">
        <v>81</v>
      </c>
      <c r="CI648">
        <v>5</v>
      </c>
      <c r="CJ648">
        <v>20</v>
      </c>
    </row>
    <row r="649" spans="1:88" ht="15.6">
      <c r="A649" s="2">
        <v>20221010</v>
      </c>
      <c r="B649" s="2">
        <v>567</v>
      </c>
      <c r="C649" s="2">
        <v>538</v>
      </c>
      <c r="D649" s="2">
        <v>516</v>
      </c>
      <c r="E649" s="2">
        <v>504</v>
      </c>
      <c r="F649" s="2">
        <v>503</v>
      </c>
      <c r="G649" s="2">
        <v>521</v>
      </c>
      <c r="H649" s="2">
        <v>541</v>
      </c>
      <c r="I649" s="2">
        <v>518</v>
      </c>
      <c r="J649" s="2">
        <v>524</v>
      </c>
      <c r="K649" s="2">
        <v>498</v>
      </c>
      <c r="L649" s="2">
        <v>499</v>
      </c>
      <c r="M649" s="2">
        <v>493</v>
      </c>
      <c r="N649" s="2">
        <v>484</v>
      </c>
      <c r="O649" s="2">
        <v>545</v>
      </c>
      <c r="P649" s="2">
        <v>593</v>
      </c>
      <c r="Q649" s="2">
        <v>562</v>
      </c>
      <c r="R649" s="2">
        <v>657</v>
      </c>
      <c r="S649" s="2">
        <v>705</v>
      </c>
      <c r="T649" s="2">
        <v>716</v>
      </c>
      <c r="U649" s="2">
        <v>703</v>
      </c>
      <c r="V649" s="2">
        <v>689</v>
      </c>
      <c r="W649" s="2">
        <v>672</v>
      </c>
      <c r="X649" s="2">
        <v>647</v>
      </c>
      <c r="Y649" s="2">
        <v>621</v>
      </c>
      <c r="AA649" s="4">
        <v>44844</v>
      </c>
      <c r="AB649">
        <f t="shared" si="335"/>
        <v>0.79189944134078216</v>
      </c>
      <c r="AC649">
        <f t="shared" si="336"/>
        <v>0.75139664804469275</v>
      </c>
      <c r="AD649">
        <f t="shared" si="337"/>
        <v>0.72067039106145248</v>
      </c>
      <c r="AE649">
        <f t="shared" si="338"/>
        <v>0.7039106145251397</v>
      </c>
      <c r="AF649">
        <f t="shared" si="339"/>
        <v>0.70251396648044695</v>
      </c>
      <c r="AG649">
        <f t="shared" si="340"/>
        <v>0.72765363128491622</v>
      </c>
      <c r="AH649">
        <f t="shared" si="341"/>
        <v>0.755586592178771</v>
      </c>
      <c r="AI649">
        <f t="shared" si="342"/>
        <v>0.72346368715083798</v>
      </c>
      <c r="AJ649">
        <f t="shared" si="343"/>
        <v>0.73184357541899436</v>
      </c>
      <c r="AK649">
        <f t="shared" si="344"/>
        <v>0.6955307262569832</v>
      </c>
      <c r="AL649">
        <f t="shared" si="345"/>
        <v>0.69692737430167595</v>
      </c>
      <c r="AM649">
        <f t="shared" si="346"/>
        <v>0.68854748603351956</v>
      </c>
      <c r="AN649">
        <f t="shared" si="347"/>
        <v>0.67597765363128492</v>
      </c>
      <c r="AO649">
        <f t="shared" si="348"/>
        <v>0.76117318435754189</v>
      </c>
      <c r="AP649">
        <f t="shared" si="349"/>
        <v>0.82821229050279332</v>
      </c>
      <c r="AQ649">
        <f t="shared" si="350"/>
        <v>0.78491620111731841</v>
      </c>
      <c r="AR649">
        <f t="shared" si="351"/>
        <v>0.91759776536312854</v>
      </c>
      <c r="AS649">
        <f t="shared" si="352"/>
        <v>0.98463687150837986</v>
      </c>
      <c r="AT649">
        <f t="shared" si="353"/>
        <v>1</v>
      </c>
      <c r="AU649">
        <f t="shared" si="354"/>
        <v>0.98184357541899436</v>
      </c>
      <c r="AV649">
        <f t="shared" si="355"/>
        <v>0.96229050279329609</v>
      </c>
      <c r="AW649">
        <f t="shared" si="356"/>
        <v>0.93854748603351956</v>
      </c>
      <c r="AX649">
        <f t="shared" si="357"/>
        <v>0.90363128491620115</v>
      </c>
      <c r="AY649">
        <f t="shared" si="358"/>
        <v>0.86731843575418999</v>
      </c>
      <c r="AZ649">
        <f t="shared" si="359"/>
        <v>0.67597765363128492</v>
      </c>
      <c r="BA649" s="9" t="s">
        <v>34</v>
      </c>
      <c r="BB649" t="str" cm="1">
        <f t="array" ref="BB649">_xlfn.SWITCH(MONTH($AA649),3,"봄",4,"봄",5,"봄",6,"여름",7,"여름",8,"여름",9,"가을",10,"가을",11,"가을",12,"겨울",1,"겨울",2,"겨울")</f>
        <v>가을</v>
      </c>
      <c r="BC649" s="10" t="s">
        <v>47</v>
      </c>
      <c r="BD649" t="str">
        <f t="shared" si="360"/>
        <v>휴일</v>
      </c>
      <c r="BE649" s="6">
        <f>[1]ptemp!$F649</f>
        <v>7</v>
      </c>
      <c r="BF649">
        <f>[1]solar!$E649</f>
        <v>5</v>
      </c>
      <c r="BG649" t="str">
        <f t="shared" si="361"/>
        <v>1</v>
      </c>
      <c r="BH649" s="11">
        <v>1.9</v>
      </c>
      <c r="BI649">
        <f t="shared" si="362"/>
        <v>1</v>
      </c>
      <c r="BJ649">
        <f t="shared" si="363"/>
        <v>3</v>
      </c>
      <c r="BK649">
        <f t="shared" si="364"/>
        <v>3</v>
      </c>
      <c r="BL649">
        <f t="shared" si="365"/>
        <v>13</v>
      </c>
      <c r="BM649">
        <f t="shared" si="366"/>
        <v>19</v>
      </c>
      <c r="BN649" s="11">
        <v>13.6</v>
      </c>
      <c r="BO649">
        <f t="shared" si="367"/>
        <v>5</v>
      </c>
      <c r="CH649" t="s">
        <v>81</v>
      </c>
      <c r="CI649">
        <v>5</v>
      </c>
      <c r="CJ649">
        <v>19</v>
      </c>
    </row>
    <row r="650" spans="1:88" ht="15.6">
      <c r="A650" s="2">
        <v>20221011</v>
      </c>
      <c r="B650" s="2">
        <v>578</v>
      </c>
      <c r="C650" s="2">
        <v>551</v>
      </c>
      <c r="D650" s="2">
        <v>532</v>
      </c>
      <c r="E650" s="2">
        <v>520</v>
      </c>
      <c r="F650" s="2">
        <v>523</v>
      </c>
      <c r="G650" s="2">
        <v>538</v>
      </c>
      <c r="H650" s="2">
        <v>574</v>
      </c>
      <c r="I650" s="2">
        <v>612</v>
      </c>
      <c r="J650" s="2">
        <v>634</v>
      </c>
      <c r="K650" s="2">
        <v>603</v>
      </c>
      <c r="L650" s="2">
        <v>528</v>
      </c>
      <c r="M650" s="2">
        <v>485</v>
      </c>
      <c r="N650" s="2">
        <v>482</v>
      </c>
      <c r="O650" s="2">
        <v>501</v>
      </c>
      <c r="P650" s="2">
        <v>557</v>
      </c>
      <c r="Q650" s="2">
        <v>594</v>
      </c>
      <c r="R650" s="2">
        <v>671</v>
      </c>
      <c r="S650" s="2">
        <v>736</v>
      </c>
      <c r="T650" s="2">
        <v>741</v>
      </c>
      <c r="U650" s="2">
        <v>727</v>
      </c>
      <c r="V650" s="2">
        <v>712</v>
      </c>
      <c r="W650" s="2">
        <v>686</v>
      </c>
      <c r="X650" s="2">
        <v>659</v>
      </c>
      <c r="Y650" s="2">
        <v>635</v>
      </c>
      <c r="AA650" s="4">
        <v>44845</v>
      </c>
      <c r="AB650">
        <f t="shared" si="335"/>
        <v>0.78002699055330638</v>
      </c>
      <c r="AC650">
        <f t="shared" si="336"/>
        <v>0.74358974358974361</v>
      </c>
      <c r="AD650">
        <f t="shared" si="337"/>
        <v>0.71794871794871795</v>
      </c>
      <c r="AE650">
        <f t="shared" si="338"/>
        <v>0.70175438596491224</v>
      </c>
      <c r="AF650">
        <f t="shared" si="339"/>
        <v>0.7058029689608637</v>
      </c>
      <c r="AG650">
        <f t="shared" si="340"/>
        <v>0.72604588394062075</v>
      </c>
      <c r="AH650">
        <f t="shared" si="341"/>
        <v>0.77462887989203777</v>
      </c>
      <c r="AI650">
        <f t="shared" si="342"/>
        <v>0.82591093117408909</v>
      </c>
      <c r="AJ650">
        <f t="shared" si="343"/>
        <v>0.8556005398110661</v>
      </c>
      <c r="AK650">
        <f t="shared" si="344"/>
        <v>0.81376518218623484</v>
      </c>
      <c r="AL650">
        <f t="shared" si="345"/>
        <v>0.71255060728744934</v>
      </c>
      <c r="AM650">
        <f t="shared" si="346"/>
        <v>0.65452091767881238</v>
      </c>
      <c r="AN650">
        <f t="shared" si="347"/>
        <v>0.65047233468286103</v>
      </c>
      <c r="AO650">
        <f t="shared" si="348"/>
        <v>0.67611336032388669</v>
      </c>
      <c r="AP650">
        <f t="shared" si="349"/>
        <v>0.75168690958164641</v>
      </c>
      <c r="AQ650">
        <f t="shared" si="350"/>
        <v>0.80161943319838058</v>
      </c>
      <c r="AR650">
        <f t="shared" si="351"/>
        <v>0.90553306342780027</v>
      </c>
      <c r="AS650">
        <f t="shared" si="352"/>
        <v>0.99325236167341435</v>
      </c>
      <c r="AT650">
        <f t="shared" si="353"/>
        <v>1</v>
      </c>
      <c r="AU650">
        <f t="shared" si="354"/>
        <v>0.9811066126855601</v>
      </c>
      <c r="AV650">
        <f t="shared" si="355"/>
        <v>0.96086369770580293</v>
      </c>
      <c r="AW650">
        <f t="shared" si="356"/>
        <v>0.92577597840755732</v>
      </c>
      <c r="AX650">
        <f t="shared" si="357"/>
        <v>0.88933873144399456</v>
      </c>
      <c r="AY650">
        <f t="shared" si="358"/>
        <v>0.85695006747638325</v>
      </c>
      <c r="AZ650">
        <f t="shared" si="359"/>
        <v>0.65047233468286103</v>
      </c>
      <c r="BA650" s="6" t="s">
        <v>35</v>
      </c>
      <c r="BB650" t="str" cm="1">
        <f t="array" ref="BB650">_xlfn.SWITCH(MONTH($AA650),3,"봄",4,"봄",5,"봄",6,"여름",7,"여름",8,"여름",9,"가을",10,"가을",11,"가을",12,"겨울",1,"겨울",2,"겨울")</f>
        <v>가을</v>
      </c>
      <c r="BD650" t="str">
        <f t="shared" si="360"/>
        <v/>
      </c>
      <c r="BE650" s="6">
        <f>[1]ptemp!$F650</f>
        <v>8</v>
      </c>
      <c r="BF650">
        <f>[1]solar!$E650</f>
        <v>9</v>
      </c>
      <c r="BG650" t="str">
        <f t="shared" si="361"/>
        <v>0</v>
      </c>
      <c r="BH650" s="11"/>
      <c r="BI650">
        <f t="shared" si="362"/>
        <v>2</v>
      </c>
      <c r="BJ650">
        <f t="shared" si="363"/>
        <v>0</v>
      </c>
      <c r="BK650">
        <f t="shared" si="364"/>
        <v>3</v>
      </c>
      <c r="BL650">
        <f t="shared" si="365"/>
        <v>13</v>
      </c>
      <c r="BM650">
        <f t="shared" si="366"/>
        <v>19</v>
      </c>
      <c r="BN650" s="11">
        <v>14.4</v>
      </c>
      <c r="BO650">
        <f t="shared" si="367"/>
        <v>6</v>
      </c>
      <c r="CH650" t="s">
        <v>81</v>
      </c>
      <c r="CI650">
        <v>5</v>
      </c>
      <c r="CJ650">
        <v>18</v>
      </c>
    </row>
    <row r="651" spans="1:88" ht="15.6">
      <c r="A651" s="2">
        <v>20221012</v>
      </c>
      <c r="B651" s="2">
        <v>591</v>
      </c>
      <c r="C651" s="2">
        <v>559</v>
      </c>
      <c r="D651" s="2">
        <v>536</v>
      </c>
      <c r="E651" s="2">
        <v>524</v>
      </c>
      <c r="F651" s="2">
        <v>529</v>
      </c>
      <c r="G651" s="2">
        <v>546</v>
      </c>
      <c r="H651" s="2">
        <v>577</v>
      </c>
      <c r="I651" s="2">
        <v>566</v>
      </c>
      <c r="J651" s="2">
        <v>527</v>
      </c>
      <c r="K651" s="2">
        <v>509</v>
      </c>
      <c r="L651" s="2">
        <v>505</v>
      </c>
      <c r="M651" s="2">
        <v>498</v>
      </c>
      <c r="N651" s="2">
        <v>482</v>
      </c>
      <c r="O651" s="2">
        <v>504</v>
      </c>
      <c r="P651" s="2">
        <v>568</v>
      </c>
      <c r="Q651" s="2">
        <v>618</v>
      </c>
      <c r="R651" s="2">
        <v>684</v>
      </c>
      <c r="S651" s="2">
        <v>733</v>
      </c>
      <c r="T651" s="2">
        <v>743</v>
      </c>
      <c r="U651" s="2">
        <v>732</v>
      </c>
      <c r="V651" s="2">
        <v>717</v>
      </c>
      <c r="W651" s="2">
        <v>688</v>
      </c>
      <c r="X651" s="2">
        <v>664</v>
      </c>
      <c r="Y651" s="2">
        <v>636</v>
      </c>
      <c r="AA651" s="4">
        <v>44846</v>
      </c>
      <c r="AB651">
        <f t="shared" si="335"/>
        <v>0.79542395693135937</v>
      </c>
      <c r="AC651">
        <f t="shared" si="336"/>
        <v>0.7523553162853297</v>
      </c>
      <c r="AD651">
        <f t="shared" si="337"/>
        <v>0.72139973082099595</v>
      </c>
      <c r="AE651">
        <f t="shared" si="338"/>
        <v>0.70524899057873491</v>
      </c>
      <c r="AF651">
        <f t="shared" si="339"/>
        <v>0.71197846567967693</v>
      </c>
      <c r="AG651">
        <f t="shared" si="340"/>
        <v>0.73485868102288021</v>
      </c>
      <c r="AH651">
        <f t="shared" si="341"/>
        <v>0.77658142664872143</v>
      </c>
      <c r="AI651">
        <f t="shared" si="342"/>
        <v>0.76177658142664872</v>
      </c>
      <c r="AJ651">
        <f t="shared" si="343"/>
        <v>0.70928667563930015</v>
      </c>
      <c r="AK651">
        <f t="shared" si="344"/>
        <v>0.68506056527590853</v>
      </c>
      <c r="AL651">
        <f t="shared" si="345"/>
        <v>0.67967698519515474</v>
      </c>
      <c r="AM651">
        <f t="shared" si="346"/>
        <v>0.67025572005383582</v>
      </c>
      <c r="AN651">
        <f t="shared" si="347"/>
        <v>0.64872139973082099</v>
      </c>
      <c r="AO651">
        <f t="shared" si="348"/>
        <v>0.6783310901749664</v>
      </c>
      <c r="AP651">
        <f t="shared" si="349"/>
        <v>0.76446837146702562</v>
      </c>
      <c r="AQ651">
        <f t="shared" si="350"/>
        <v>0.83176312247644679</v>
      </c>
      <c r="AR651">
        <f t="shared" si="351"/>
        <v>0.92059219380888291</v>
      </c>
      <c r="AS651">
        <f t="shared" si="352"/>
        <v>0.98654104979811574</v>
      </c>
      <c r="AT651">
        <f t="shared" si="353"/>
        <v>1</v>
      </c>
      <c r="AU651">
        <f t="shared" si="354"/>
        <v>0.9851951547779273</v>
      </c>
      <c r="AV651">
        <f t="shared" si="355"/>
        <v>0.96500672947510091</v>
      </c>
      <c r="AW651">
        <f t="shared" si="356"/>
        <v>0.92597577388963659</v>
      </c>
      <c r="AX651">
        <f t="shared" si="357"/>
        <v>0.89367429340511439</v>
      </c>
      <c r="AY651">
        <f t="shared" si="358"/>
        <v>0.85598923283983852</v>
      </c>
      <c r="AZ651">
        <f t="shared" si="359"/>
        <v>0.64872139973082099</v>
      </c>
      <c r="BA651" s="8" t="s">
        <v>36</v>
      </c>
      <c r="BB651" t="str" cm="1">
        <f t="array" ref="BB651">_xlfn.SWITCH(MONTH($AA651),3,"봄",4,"봄",5,"봄",6,"여름",7,"여름",8,"여름",9,"가을",10,"가을",11,"가을",12,"겨울",1,"겨울",2,"겨울")</f>
        <v>가을</v>
      </c>
      <c r="BD651" t="str">
        <f t="shared" si="360"/>
        <v/>
      </c>
      <c r="BE651" s="6">
        <f>[1]ptemp!$F651</f>
        <v>7</v>
      </c>
      <c r="BF651">
        <f>[1]solar!$E651</f>
        <v>12</v>
      </c>
      <c r="BG651" t="str">
        <f t="shared" si="361"/>
        <v>0</v>
      </c>
      <c r="BH651" s="11"/>
      <c r="BI651">
        <f t="shared" si="362"/>
        <v>3</v>
      </c>
      <c r="BJ651">
        <f t="shared" si="363"/>
        <v>0</v>
      </c>
      <c r="BK651">
        <f t="shared" si="364"/>
        <v>3</v>
      </c>
      <c r="BL651">
        <f t="shared" si="365"/>
        <v>13</v>
      </c>
      <c r="BM651">
        <f t="shared" si="366"/>
        <v>19</v>
      </c>
      <c r="BN651" s="11">
        <v>12.8</v>
      </c>
      <c r="BO651">
        <f t="shared" si="367"/>
        <v>5</v>
      </c>
      <c r="CH651" t="s">
        <v>81</v>
      </c>
      <c r="CI651">
        <v>5</v>
      </c>
      <c r="CJ651">
        <v>19</v>
      </c>
    </row>
    <row r="652" spans="1:88" ht="15.6">
      <c r="A652" s="2">
        <v>20221013</v>
      </c>
      <c r="B652" s="2">
        <v>588</v>
      </c>
      <c r="C652" s="2">
        <v>557</v>
      </c>
      <c r="D652" s="2">
        <v>534</v>
      </c>
      <c r="E652" s="2">
        <v>524</v>
      </c>
      <c r="F652" s="2">
        <v>528</v>
      </c>
      <c r="G652" s="2">
        <v>546</v>
      </c>
      <c r="H652" s="2">
        <v>576</v>
      </c>
      <c r="I652" s="2">
        <v>578</v>
      </c>
      <c r="J652" s="2">
        <v>569</v>
      </c>
      <c r="K652" s="2">
        <v>529</v>
      </c>
      <c r="L652" s="2">
        <v>544</v>
      </c>
      <c r="M652" s="2">
        <v>547</v>
      </c>
      <c r="N652" s="2">
        <v>529</v>
      </c>
      <c r="O652" s="2">
        <v>568</v>
      </c>
      <c r="P652" s="2">
        <v>586</v>
      </c>
      <c r="Q652" s="2">
        <v>639</v>
      </c>
      <c r="R652" s="2">
        <v>678</v>
      </c>
      <c r="S652" s="2">
        <v>673</v>
      </c>
      <c r="T652" s="2">
        <v>741</v>
      </c>
      <c r="U652" s="2">
        <v>729</v>
      </c>
      <c r="V652" s="2">
        <v>714</v>
      </c>
      <c r="W652" s="2">
        <v>687</v>
      </c>
      <c r="X652" s="2">
        <v>660</v>
      </c>
      <c r="Y652" s="2">
        <v>639</v>
      </c>
      <c r="AA652" s="4">
        <v>44847</v>
      </c>
      <c r="AB652">
        <f t="shared" si="335"/>
        <v>0.79352226720647778</v>
      </c>
      <c r="AC652">
        <f t="shared" si="336"/>
        <v>0.75168690958164641</v>
      </c>
      <c r="AD652">
        <f t="shared" si="337"/>
        <v>0.72064777327935226</v>
      </c>
      <c r="AE652">
        <f t="shared" si="338"/>
        <v>0.70715249662618085</v>
      </c>
      <c r="AF652">
        <f t="shared" si="339"/>
        <v>0.71255060728744934</v>
      </c>
      <c r="AG652">
        <f t="shared" si="340"/>
        <v>0.73684210526315785</v>
      </c>
      <c r="AH652">
        <f t="shared" si="341"/>
        <v>0.77732793522267207</v>
      </c>
      <c r="AI652">
        <f t="shared" si="342"/>
        <v>0.78002699055330638</v>
      </c>
      <c r="AJ652">
        <f t="shared" si="343"/>
        <v>0.76788124156545212</v>
      </c>
      <c r="AK652">
        <f t="shared" si="344"/>
        <v>0.7139001349527665</v>
      </c>
      <c r="AL652">
        <f t="shared" si="345"/>
        <v>0.73414304993252366</v>
      </c>
      <c r="AM652">
        <f t="shared" si="346"/>
        <v>0.73819163292847501</v>
      </c>
      <c r="AN652">
        <f t="shared" si="347"/>
        <v>0.7139001349527665</v>
      </c>
      <c r="AO652">
        <f t="shared" si="348"/>
        <v>0.76653171390013497</v>
      </c>
      <c r="AP652">
        <f t="shared" si="349"/>
        <v>0.79082321187584348</v>
      </c>
      <c r="AQ652">
        <f t="shared" si="350"/>
        <v>0.86234817813765186</v>
      </c>
      <c r="AR652">
        <f t="shared" si="351"/>
        <v>0.91497975708502022</v>
      </c>
      <c r="AS652">
        <f t="shared" si="352"/>
        <v>0.90823211875843457</v>
      </c>
      <c r="AT652">
        <f t="shared" si="353"/>
        <v>1</v>
      </c>
      <c r="AU652">
        <f t="shared" si="354"/>
        <v>0.98380566801619429</v>
      </c>
      <c r="AV652">
        <f t="shared" si="355"/>
        <v>0.96356275303643724</v>
      </c>
      <c r="AW652">
        <f t="shared" si="356"/>
        <v>0.92712550607287447</v>
      </c>
      <c r="AX652">
        <f t="shared" si="357"/>
        <v>0.89068825910931171</v>
      </c>
      <c r="AY652">
        <f t="shared" si="358"/>
        <v>0.86234817813765186</v>
      </c>
      <c r="AZ652">
        <f t="shared" si="359"/>
        <v>0.70715249662618085</v>
      </c>
      <c r="BA652" s="9" t="s">
        <v>37</v>
      </c>
      <c r="BB652" t="str" cm="1">
        <f t="array" ref="BB652">_xlfn.SWITCH(MONTH($AA652),3,"봄",4,"봄",5,"봄",6,"여름",7,"여름",8,"여름",9,"가을",10,"가을",11,"가을",12,"겨울",1,"겨울",2,"겨울")</f>
        <v>가을</v>
      </c>
      <c r="BD652" t="str">
        <f t="shared" si="360"/>
        <v/>
      </c>
      <c r="BE652" s="6">
        <f>[1]ptemp!$F652</f>
        <v>9</v>
      </c>
      <c r="BF652">
        <f>[1]solar!$E652</f>
        <v>6</v>
      </c>
      <c r="BG652" t="str">
        <f t="shared" si="361"/>
        <v>0</v>
      </c>
      <c r="BH652" s="11"/>
      <c r="BI652">
        <f t="shared" si="362"/>
        <v>4</v>
      </c>
      <c r="BJ652">
        <f t="shared" si="363"/>
        <v>0</v>
      </c>
      <c r="BK652">
        <f t="shared" si="364"/>
        <v>3</v>
      </c>
      <c r="BL652">
        <f t="shared" si="365"/>
        <v>4</v>
      </c>
      <c r="BM652">
        <f t="shared" si="366"/>
        <v>19</v>
      </c>
      <c r="BN652" s="11">
        <v>18.2</v>
      </c>
      <c r="BO652">
        <f t="shared" si="367"/>
        <v>6</v>
      </c>
      <c r="CH652" t="s">
        <v>81</v>
      </c>
      <c r="CI652">
        <v>5</v>
      </c>
      <c r="CJ652">
        <v>18</v>
      </c>
    </row>
    <row r="653" spans="1:88" ht="15.6">
      <c r="A653" s="2">
        <v>20221014</v>
      </c>
      <c r="B653" s="2">
        <v>593</v>
      </c>
      <c r="C653" s="2">
        <v>561</v>
      </c>
      <c r="D653" s="2">
        <v>539</v>
      </c>
      <c r="E653" s="2">
        <v>528</v>
      </c>
      <c r="F653" s="2">
        <v>528</v>
      </c>
      <c r="G653" s="2">
        <v>549</v>
      </c>
      <c r="H653" s="2">
        <v>579</v>
      </c>
      <c r="I653" s="2">
        <v>590</v>
      </c>
      <c r="J653" s="2">
        <v>560</v>
      </c>
      <c r="K653" s="2">
        <v>537</v>
      </c>
      <c r="L653" s="2">
        <v>563</v>
      </c>
      <c r="M653" s="2">
        <v>551</v>
      </c>
      <c r="N653" s="2">
        <v>534</v>
      </c>
      <c r="O653" s="2">
        <v>560</v>
      </c>
      <c r="P653" s="2">
        <v>590</v>
      </c>
      <c r="Q653" s="2">
        <v>642</v>
      </c>
      <c r="R653" s="2">
        <v>691</v>
      </c>
      <c r="S653" s="2">
        <v>734</v>
      </c>
      <c r="T653" s="2">
        <v>737</v>
      </c>
      <c r="U653" s="2">
        <v>722</v>
      </c>
      <c r="V653" s="2">
        <v>709</v>
      </c>
      <c r="W653" s="2">
        <v>686</v>
      </c>
      <c r="X653" s="2">
        <v>658</v>
      </c>
      <c r="Y653" s="2">
        <v>643</v>
      </c>
      <c r="AA653" s="4">
        <v>44848</v>
      </c>
      <c r="AB653">
        <f t="shared" si="335"/>
        <v>0.80461329715061058</v>
      </c>
      <c r="AC653">
        <f t="shared" si="336"/>
        <v>0.76119402985074625</v>
      </c>
      <c r="AD653">
        <f t="shared" si="337"/>
        <v>0.73134328358208955</v>
      </c>
      <c r="AE653">
        <f t="shared" si="338"/>
        <v>0.71641791044776115</v>
      </c>
      <c r="AF653">
        <f t="shared" si="339"/>
        <v>0.71641791044776115</v>
      </c>
      <c r="AG653">
        <f t="shared" si="340"/>
        <v>0.7449118046132972</v>
      </c>
      <c r="AH653">
        <f t="shared" si="341"/>
        <v>0.78561736770691992</v>
      </c>
      <c r="AI653">
        <f t="shared" si="342"/>
        <v>0.80054274084124832</v>
      </c>
      <c r="AJ653">
        <f t="shared" si="343"/>
        <v>0.75983717774762549</v>
      </c>
      <c r="AK653">
        <f t="shared" si="344"/>
        <v>0.72862957937584805</v>
      </c>
      <c r="AL653">
        <f t="shared" si="345"/>
        <v>0.76390773405698775</v>
      </c>
      <c r="AM653">
        <f t="shared" si="346"/>
        <v>0.74762550881953871</v>
      </c>
      <c r="AN653">
        <f t="shared" si="347"/>
        <v>0.72455902306648579</v>
      </c>
      <c r="AO653">
        <f t="shared" si="348"/>
        <v>0.75983717774762549</v>
      </c>
      <c r="AP653">
        <f t="shared" si="349"/>
        <v>0.80054274084124832</v>
      </c>
      <c r="AQ653">
        <f t="shared" si="350"/>
        <v>0.87109905020352785</v>
      </c>
      <c r="AR653">
        <f t="shared" si="351"/>
        <v>0.937584803256445</v>
      </c>
      <c r="AS653">
        <f t="shared" si="352"/>
        <v>0.99592944369063774</v>
      </c>
      <c r="AT653">
        <f t="shared" si="353"/>
        <v>1</v>
      </c>
      <c r="AU653">
        <f t="shared" si="354"/>
        <v>0.97964721845318858</v>
      </c>
      <c r="AV653">
        <f t="shared" si="355"/>
        <v>0.96200814111261868</v>
      </c>
      <c r="AW653">
        <f t="shared" si="356"/>
        <v>0.93080054274084123</v>
      </c>
      <c r="AX653">
        <f t="shared" si="357"/>
        <v>0.89280868385346002</v>
      </c>
      <c r="AY653">
        <f t="shared" si="358"/>
        <v>0.8724559023066486</v>
      </c>
      <c r="AZ653">
        <f t="shared" si="359"/>
        <v>0.71641791044776115</v>
      </c>
      <c r="BA653" s="6" t="s">
        <v>38</v>
      </c>
      <c r="BB653" t="str" cm="1">
        <f t="array" ref="BB653">_xlfn.SWITCH(MONTH($AA653),3,"봄",4,"봄",5,"봄",6,"여름",7,"여름",8,"여름",9,"가을",10,"가을",11,"가을",12,"겨울",1,"겨울",2,"겨울")</f>
        <v>가을</v>
      </c>
      <c r="BD653" t="str">
        <f t="shared" si="360"/>
        <v/>
      </c>
      <c r="BE653" s="6">
        <f>[1]ptemp!$F653</f>
        <v>9</v>
      </c>
      <c r="BF653">
        <f>[1]solar!$E653</f>
        <v>9</v>
      </c>
      <c r="BG653" t="str">
        <f t="shared" si="361"/>
        <v>0</v>
      </c>
      <c r="BH653" s="11"/>
      <c r="BI653">
        <f t="shared" si="362"/>
        <v>5</v>
      </c>
      <c r="BJ653">
        <f t="shared" si="363"/>
        <v>0</v>
      </c>
      <c r="BK653">
        <f t="shared" si="364"/>
        <v>3</v>
      </c>
      <c r="BL653">
        <f t="shared" si="365"/>
        <v>4</v>
      </c>
      <c r="BM653">
        <f t="shared" si="366"/>
        <v>19</v>
      </c>
      <c r="BN653" s="11">
        <v>18.100000000000001</v>
      </c>
      <c r="BO653">
        <f t="shared" si="367"/>
        <v>6</v>
      </c>
      <c r="CH653" t="s">
        <v>81</v>
      </c>
      <c r="CI653">
        <v>5</v>
      </c>
      <c r="CJ653">
        <v>18</v>
      </c>
    </row>
    <row r="654" spans="1:88" ht="15.6">
      <c r="A654" s="2">
        <v>20221015</v>
      </c>
      <c r="B654" s="2">
        <v>596</v>
      </c>
      <c r="C654" s="2">
        <v>565</v>
      </c>
      <c r="D654" s="2">
        <v>543</v>
      </c>
      <c r="E654" s="2">
        <v>532</v>
      </c>
      <c r="F654" s="2">
        <v>530</v>
      </c>
      <c r="G654" s="2">
        <v>548</v>
      </c>
      <c r="H654" s="2">
        <v>567</v>
      </c>
      <c r="I654" s="2">
        <v>548</v>
      </c>
      <c r="J654" s="2">
        <v>501</v>
      </c>
      <c r="K654" s="2">
        <v>482</v>
      </c>
      <c r="L654" s="2">
        <v>470</v>
      </c>
      <c r="M654" s="2">
        <v>480</v>
      </c>
      <c r="N654" s="2">
        <v>503</v>
      </c>
      <c r="O654" s="2">
        <v>511</v>
      </c>
      <c r="P654" s="2">
        <v>533</v>
      </c>
      <c r="Q654" s="2">
        <v>593</v>
      </c>
      <c r="R654" s="2">
        <v>658</v>
      </c>
      <c r="S654" s="2">
        <v>719</v>
      </c>
      <c r="T654" s="2">
        <v>727</v>
      </c>
      <c r="U654" s="2">
        <v>713</v>
      </c>
      <c r="V654" s="2">
        <v>697</v>
      </c>
      <c r="W654" s="2">
        <v>679</v>
      </c>
      <c r="X654" s="2">
        <v>655</v>
      </c>
      <c r="Y654" s="2">
        <v>634</v>
      </c>
      <c r="AA654" s="4">
        <v>44849</v>
      </c>
      <c r="AB654">
        <f t="shared" si="335"/>
        <v>0.81980742778541948</v>
      </c>
      <c r="AC654">
        <f t="shared" si="336"/>
        <v>0.77716643741403024</v>
      </c>
      <c r="AD654">
        <f t="shared" si="337"/>
        <v>0.74690508940852818</v>
      </c>
      <c r="AE654">
        <f t="shared" si="338"/>
        <v>0.73177441540577715</v>
      </c>
      <c r="AF654">
        <f t="shared" si="339"/>
        <v>0.72902338376891329</v>
      </c>
      <c r="AG654">
        <f t="shared" si="340"/>
        <v>0.75378266850068776</v>
      </c>
      <c r="AH654">
        <f t="shared" si="341"/>
        <v>0.7799174690508941</v>
      </c>
      <c r="AI654">
        <f t="shared" si="342"/>
        <v>0.75378266850068776</v>
      </c>
      <c r="AJ654">
        <f t="shared" si="343"/>
        <v>0.6891334250343879</v>
      </c>
      <c r="AK654">
        <f t="shared" si="344"/>
        <v>0.66299862448418156</v>
      </c>
      <c r="AL654">
        <f t="shared" si="345"/>
        <v>0.64649243466299866</v>
      </c>
      <c r="AM654">
        <f t="shared" si="346"/>
        <v>0.66024759284731771</v>
      </c>
      <c r="AN654">
        <f t="shared" si="347"/>
        <v>0.69188445667125176</v>
      </c>
      <c r="AO654">
        <f t="shared" si="348"/>
        <v>0.70288858321870706</v>
      </c>
      <c r="AP654">
        <f t="shared" si="349"/>
        <v>0.73314993122420913</v>
      </c>
      <c r="AQ654">
        <f t="shared" si="350"/>
        <v>0.81568088033012376</v>
      </c>
      <c r="AR654">
        <f t="shared" si="351"/>
        <v>0.90508940852819808</v>
      </c>
      <c r="AS654">
        <f t="shared" si="352"/>
        <v>0.98899587345254469</v>
      </c>
      <c r="AT654">
        <f t="shared" si="353"/>
        <v>1</v>
      </c>
      <c r="AU654">
        <f t="shared" si="354"/>
        <v>0.98074277854195324</v>
      </c>
      <c r="AV654">
        <f t="shared" si="355"/>
        <v>0.95873452544704263</v>
      </c>
      <c r="AW654">
        <f t="shared" si="356"/>
        <v>0.93397524071526827</v>
      </c>
      <c r="AX654">
        <f t="shared" si="357"/>
        <v>0.90096286107290235</v>
      </c>
      <c r="AY654">
        <f t="shared" si="358"/>
        <v>0.87207702888583216</v>
      </c>
      <c r="AZ654">
        <f t="shared" si="359"/>
        <v>0.64649243466299866</v>
      </c>
      <c r="BA654" s="8" t="s">
        <v>39</v>
      </c>
      <c r="BB654" t="str" cm="1">
        <f t="array" ref="BB654">_xlfn.SWITCH(MONTH($AA654),3,"봄",4,"봄",5,"봄",6,"여름",7,"여름",8,"여름",9,"가을",10,"가을",11,"가을",12,"겨울",1,"겨울",2,"겨울")</f>
        <v>가을</v>
      </c>
      <c r="BD654" t="str">
        <f t="shared" si="360"/>
        <v>휴일</v>
      </c>
      <c r="BE654" s="6">
        <f>[1]ptemp!$F654</f>
        <v>10</v>
      </c>
      <c r="BF654">
        <f>[1]solar!$E654</f>
        <v>11</v>
      </c>
      <c r="BG654" t="str">
        <f t="shared" si="361"/>
        <v>0</v>
      </c>
      <c r="BH654" s="11"/>
      <c r="BI654">
        <f t="shared" si="362"/>
        <v>6</v>
      </c>
      <c r="BJ654">
        <f t="shared" si="363"/>
        <v>1</v>
      </c>
      <c r="BK654">
        <f t="shared" si="364"/>
        <v>3</v>
      </c>
      <c r="BL654">
        <f t="shared" si="365"/>
        <v>11</v>
      </c>
      <c r="BM654">
        <f t="shared" si="366"/>
        <v>19</v>
      </c>
      <c r="BN654" s="11">
        <v>18.399999999999999</v>
      </c>
      <c r="BO654">
        <f t="shared" si="367"/>
        <v>6</v>
      </c>
      <c r="CH654" t="s">
        <v>81</v>
      </c>
      <c r="CI654">
        <v>5</v>
      </c>
      <c r="CJ654">
        <v>19</v>
      </c>
    </row>
    <row r="655" spans="1:88" ht="15.6">
      <c r="A655" s="2">
        <v>20221016</v>
      </c>
      <c r="B655" s="2">
        <v>592</v>
      </c>
      <c r="C655" s="2">
        <v>564</v>
      </c>
      <c r="D655" s="2">
        <v>541</v>
      </c>
      <c r="E655" s="2">
        <v>528</v>
      </c>
      <c r="F655" s="2">
        <v>528</v>
      </c>
      <c r="G655" s="2">
        <v>542</v>
      </c>
      <c r="H655" s="2">
        <v>557</v>
      </c>
      <c r="I655" s="2">
        <v>563</v>
      </c>
      <c r="J655" s="2">
        <v>569</v>
      </c>
      <c r="K655" s="2">
        <v>542</v>
      </c>
      <c r="L655" s="2">
        <v>519</v>
      </c>
      <c r="M655" s="2">
        <v>507</v>
      </c>
      <c r="N655" s="2">
        <v>528</v>
      </c>
      <c r="O655" s="2">
        <v>542</v>
      </c>
      <c r="P655" s="2">
        <v>583</v>
      </c>
      <c r="Q655" s="2">
        <v>623</v>
      </c>
      <c r="R655" s="2">
        <v>627</v>
      </c>
      <c r="S655" s="2">
        <v>697</v>
      </c>
      <c r="T655" s="2">
        <v>718</v>
      </c>
      <c r="U655" s="2">
        <v>706</v>
      </c>
      <c r="V655" s="2">
        <v>696</v>
      </c>
      <c r="W655" s="2">
        <v>674</v>
      </c>
      <c r="X655" s="2">
        <v>649</v>
      </c>
      <c r="Y655" s="2">
        <v>622</v>
      </c>
      <c r="AA655" s="4">
        <v>44850</v>
      </c>
      <c r="AB655">
        <f t="shared" si="335"/>
        <v>0.82451253481894149</v>
      </c>
      <c r="AC655">
        <f t="shared" si="336"/>
        <v>0.78551532033426186</v>
      </c>
      <c r="AD655">
        <f t="shared" si="337"/>
        <v>0.75348189415041777</v>
      </c>
      <c r="AE655">
        <f t="shared" si="338"/>
        <v>0.73537604456824512</v>
      </c>
      <c r="AF655">
        <f t="shared" si="339"/>
        <v>0.73537604456824512</v>
      </c>
      <c r="AG655">
        <f t="shared" si="340"/>
        <v>0.754874651810585</v>
      </c>
      <c r="AH655">
        <f t="shared" si="341"/>
        <v>0.77576601671309198</v>
      </c>
      <c r="AI655">
        <f t="shared" si="342"/>
        <v>0.78412256267409475</v>
      </c>
      <c r="AJ655">
        <f t="shared" si="343"/>
        <v>0.79247910863509752</v>
      </c>
      <c r="AK655">
        <f t="shared" si="344"/>
        <v>0.754874651810585</v>
      </c>
      <c r="AL655">
        <f t="shared" si="345"/>
        <v>0.72284122562674091</v>
      </c>
      <c r="AM655">
        <f t="shared" si="346"/>
        <v>0.70612813370473537</v>
      </c>
      <c r="AN655">
        <f t="shared" si="347"/>
        <v>0.73537604456824512</v>
      </c>
      <c r="AO655">
        <f t="shared" si="348"/>
        <v>0.754874651810585</v>
      </c>
      <c r="AP655">
        <f t="shared" si="349"/>
        <v>0.81197771587743728</v>
      </c>
      <c r="AQ655">
        <f t="shared" si="350"/>
        <v>0.86768802228412256</v>
      </c>
      <c r="AR655">
        <f t="shared" si="351"/>
        <v>0.87325905292479111</v>
      </c>
      <c r="AS655">
        <f t="shared" si="352"/>
        <v>0.97075208913649025</v>
      </c>
      <c r="AT655">
        <f t="shared" si="353"/>
        <v>1</v>
      </c>
      <c r="AU655">
        <f t="shared" si="354"/>
        <v>0.98328690807799446</v>
      </c>
      <c r="AV655">
        <f t="shared" si="355"/>
        <v>0.96935933147632314</v>
      </c>
      <c r="AW655">
        <f t="shared" si="356"/>
        <v>0.93871866295264628</v>
      </c>
      <c r="AX655">
        <f t="shared" si="357"/>
        <v>0.90389972144846797</v>
      </c>
      <c r="AY655">
        <f t="shared" si="358"/>
        <v>0.86629526462395545</v>
      </c>
      <c r="AZ655">
        <f t="shared" si="359"/>
        <v>0.70612813370473537</v>
      </c>
      <c r="BA655" s="9" t="s">
        <v>40</v>
      </c>
      <c r="BB655" t="str" cm="1">
        <f t="array" ref="BB655">_xlfn.SWITCH(MONTH($AA655),3,"봄",4,"봄",5,"봄",6,"여름",7,"여름",8,"여름",9,"가을",10,"가을",11,"가을",12,"겨울",1,"겨울",2,"겨울")</f>
        <v>가을</v>
      </c>
      <c r="BD655" t="str">
        <f t="shared" si="360"/>
        <v>휴일</v>
      </c>
      <c r="BE655" s="6">
        <f>[1]ptemp!$F655</f>
        <v>10</v>
      </c>
      <c r="BF655">
        <f>[1]solar!$E655</f>
        <v>7</v>
      </c>
      <c r="BG655" t="str">
        <f t="shared" si="361"/>
        <v>0</v>
      </c>
      <c r="BH655" s="11"/>
      <c r="BI655">
        <f t="shared" si="362"/>
        <v>7</v>
      </c>
      <c r="BJ655">
        <f t="shared" si="363"/>
        <v>2</v>
      </c>
      <c r="BK655">
        <f t="shared" si="364"/>
        <v>3</v>
      </c>
      <c r="BL655">
        <f t="shared" si="365"/>
        <v>12</v>
      </c>
      <c r="BM655">
        <f t="shared" si="366"/>
        <v>19</v>
      </c>
      <c r="BN655" s="11">
        <v>19.399999999999999</v>
      </c>
      <c r="BO655">
        <f t="shared" si="367"/>
        <v>6</v>
      </c>
      <c r="CH655" t="s">
        <v>81</v>
      </c>
      <c r="CI655">
        <v>5</v>
      </c>
      <c r="CJ655">
        <v>19</v>
      </c>
    </row>
    <row r="656" spans="1:88" ht="15.6">
      <c r="A656" s="2">
        <v>20221017</v>
      </c>
      <c r="B656" s="2">
        <v>579</v>
      </c>
      <c r="C656" s="2">
        <v>552</v>
      </c>
      <c r="D656" s="2">
        <v>531</v>
      </c>
      <c r="E656" s="2">
        <v>518</v>
      </c>
      <c r="F656" s="2">
        <v>517</v>
      </c>
      <c r="G656" s="2">
        <v>540</v>
      </c>
      <c r="H656" s="2">
        <v>571</v>
      </c>
      <c r="I656" s="2">
        <v>605</v>
      </c>
      <c r="J656" s="2">
        <v>599</v>
      </c>
      <c r="K656" s="2">
        <v>580</v>
      </c>
      <c r="L656" s="2">
        <v>551</v>
      </c>
      <c r="M656" s="2">
        <v>553</v>
      </c>
      <c r="N656" s="2">
        <v>498</v>
      </c>
      <c r="O656" s="2">
        <v>490</v>
      </c>
      <c r="P656" s="2">
        <v>546</v>
      </c>
      <c r="Q656" s="2">
        <v>595</v>
      </c>
      <c r="R656" s="2">
        <v>681</v>
      </c>
      <c r="S656" s="2">
        <v>745</v>
      </c>
      <c r="T656" s="2">
        <v>743</v>
      </c>
      <c r="U656" s="2">
        <v>730</v>
      </c>
      <c r="V656" s="2">
        <v>715</v>
      </c>
      <c r="W656" s="2">
        <v>691</v>
      </c>
      <c r="X656" s="2">
        <v>664</v>
      </c>
      <c r="Y656" s="2">
        <v>642</v>
      </c>
      <c r="AA656" s="4">
        <v>44851</v>
      </c>
      <c r="AB656">
        <f t="shared" si="335"/>
        <v>0.77718120805369129</v>
      </c>
      <c r="AC656">
        <f t="shared" si="336"/>
        <v>0.74093959731543624</v>
      </c>
      <c r="AD656">
        <f t="shared" si="337"/>
        <v>0.71275167785234894</v>
      </c>
      <c r="AE656">
        <f t="shared" si="338"/>
        <v>0.69530201342281883</v>
      </c>
      <c r="AF656">
        <f t="shared" si="339"/>
        <v>0.69395973154362411</v>
      </c>
      <c r="AG656">
        <f t="shared" si="340"/>
        <v>0.72483221476510062</v>
      </c>
      <c r="AH656">
        <f t="shared" si="341"/>
        <v>0.76644295302013421</v>
      </c>
      <c r="AI656">
        <f t="shared" si="342"/>
        <v>0.81208053691275173</v>
      </c>
      <c r="AJ656">
        <f t="shared" si="343"/>
        <v>0.80402684563758386</v>
      </c>
      <c r="AK656">
        <f t="shared" si="344"/>
        <v>0.77852348993288589</v>
      </c>
      <c r="AL656">
        <f t="shared" si="345"/>
        <v>0.73959731543624163</v>
      </c>
      <c r="AM656">
        <f t="shared" si="346"/>
        <v>0.74228187919463084</v>
      </c>
      <c r="AN656">
        <f t="shared" si="347"/>
        <v>0.66845637583892614</v>
      </c>
      <c r="AO656">
        <f t="shared" si="348"/>
        <v>0.65771812080536918</v>
      </c>
      <c r="AP656">
        <f t="shared" si="349"/>
        <v>0.73288590604026849</v>
      </c>
      <c r="AQ656">
        <f t="shared" si="350"/>
        <v>0.79865771812080533</v>
      </c>
      <c r="AR656">
        <f t="shared" si="351"/>
        <v>0.91409395973154361</v>
      </c>
      <c r="AS656">
        <f t="shared" si="352"/>
        <v>1</v>
      </c>
      <c r="AT656">
        <f t="shared" si="353"/>
        <v>0.99731543624161079</v>
      </c>
      <c r="AU656">
        <f t="shared" si="354"/>
        <v>0.97986577181208057</v>
      </c>
      <c r="AV656">
        <f t="shared" si="355"/>
        <v>0.95973154362416102</v>
      </c>
      <c r="AW656">
        <f t="shared" si="356"/>
        <v>0.9275167785234899</v>
      </c>
      <c r="AX656">
        <f t="shared" si="357"/>
        <v>0.89127516778523486</v>
      </c>
      <c r="AY656">
        <f t="shared" si="358"/>
        <v>0.86174496644295306</v>
      </c>
      <c r="AZ656">
        <f t="shared" si="359"/>
        <v>0.65771812080536918</v>
      </c>
      <c r="BA656" s="6" t="s">
        <v>34</v>
      </c>
      <c r="BB656" t="str" cm="1">
        <f t="array" ref="BB656">_xlfn.SWITCH(MONTH($AA656),3,"봄",4,"봄",5,"봄",6,"여름",7,"여름",8,"여름",9,"가을",10,"가을",11,"가을",12,"겨울",1,"겨울",2,"겨울")</f>
        <v>가을</v>
      </c>
      <c r="BD656" t="str">
        <f t="shared" si="360"/>
        <v/>
      </c>
      <c r="BE656" s="6">
        <f>[1]ptemp!$F656</f>
        <v>7</v>
      </c>
      <c r="BF656">
        <f>[1]solar!$E656</f>
        <v>10</v>
      </c>
      <c r="BG656" t="str">
        <f t="shared" si="361"/>
        <v>0</v>
      </c>
      <c r="BH656" s="11"/>
      <c r="BI656">
        <f t="shared" si="362"/>
        <v>1</v>
      </c>
      <c r="BJ656">
        <f t="shared" si="363"/>
        <v>0</v>
      </c>
      <c r="BK656">
        <f t="shared" si="364"/>
        <v>3</v>
      </c>
      <c r="BL656">
        <f t="shared" si="365"/>
        <v>14</v>
      </c>
      <c r="BM656">
        <f t="shared" si="366"/>
        <v>18</v>
      </c>
      <c r="BN656" s="11">
        <v>12.5</v>
      </c>
      <c r="BO656">
        <f t="shared" si="367"/>
        <v>5</v>
      </c>
      <c r="CH656" t="s">
        <v>81</v>
      </c>
      <c r="CI656">
        <v>5</v>
      </c>
      <c r="CJ656">
        <v>18</v>
      </c>
    </row>
    <row r="657" spans="1:88" ht="15.6">
      <c r="A657" s="2">
        <v>20221018</v>
      </c>
      <c r="B657" s="2">
        <v>596</v>
      </c>
      <c r="C657" s="2">
        <v>562</v>
      </c>
      <c r="D657" s="2">
        <v>541</v>
      </c>
      <c r="E657" s="2">
        <v>531</v>
      </c>
      <c r="F657" s="2">
        <v>532</v>
      </c>
      <c r="G657" s="2">
        <v>504</v>
      </c>
      <c r="H657" s="2">
        <v>582</v>
      </c>
      <c r="I657" s="2">
        <v>578</v>
      </c>
      <c r="J657" s="2">
        <v>527</v>
      </c>
      <c r="K657" s="2">
        <v>497</v>
      </c>
      <c r="L657" s="2">
        <v>480</v>
      </c>
      <c r="M657" s="2">
        <v>493</v>
      </c>
      <c r="N657" s="2">
        <v>512</v>
      </c>
      <c r="O657" s="2">
        <v>532</v>
      </c>
      <c r="P657" s="2">
        <v>528</v>
      </c>
      <c r="Q657" s="2">
        <v>590</v>
      </c>
      <c r="R657" s="2">
        <v>677</v>
      </c>
      <c r="S657" s="2">
        <v>740</v>
      </c>
      <c r="T657" s="2">
        <v>743</v>
      </c>
      <c r="U657" s="2">
        <v>737</v>
      </c>
      <c r="V657" s="2">
        <v>717</v>
      </c>
      <c r="W657" s="2">
        <v>693</v>
      </c>
      <c r="X657" s="2">
        <v>667</v>
      </c>
      <c r="Y657" s="2">
        <v>641</v>
      </c>
      <c r="AA657" s="4">
        <v>44852</v>
      </c>
      <c r="AB657">
        <f t="shared" si="335"/>
        <v>0.80215343203230149</v>
      </c>
      <c r="AC657">
        <f t="shared" si="336"/>
        <v>0.75639300134589504</v>
      </c>
      <c r="AD657">
        <f t="shared" si="337"/>
        <v>0.72812920592193808</v>
      </c>
      <c r="AE657">
        <f t="shared" si="338"/>
        <v>0.71467025572005383</v>
      </c>
      <c r="AF657">
        <f t="shared" si="339"/>
        <v>0.71601615074024227</v>
      </c>
      <c r="AG657">
        <f t="shared" si="340"/>
        <v>0.6783310901749664</v>
      </c>
      <c r="AH657">
        <f t="shared" si="341"/>
        <v>0.78331090174966356</v>
      </c>
      <c r="AI657">
        <f t="shared" si="342"/>
        <v>0.77792732166890988</v>
      </c>
      <c r="AJ657">
        <f t="shared" si="343"/>
        <v>0.70928667563930015</v>
      </c>
      <c r="AK657">
        <f t="shared" si="344"/>
        <v>0.66890982503364738</v>
      </c>
      <c r="AL657">
        <f t="shared" si="345"/>
        <v>0.6460296096904441</v>
      </c>
      <c r="AM657">
        <f t="shared" si="346"/>
        <v>0.6635262449528937</v>
      </c>
      <c r="AN657">
        <f t="shared" si="347"/>
        <v>0.68909825033647376</v>
      </c>
      <c r="AO657">
        <f t="shared" si="348"/>
        <v>0.71601615074024227</v>
      </c>
      <c r="AP657">
        <f t="shared" si="349"/>
        <v>0.71063257065948859</v>
      </c>
      <c r="AQ657">
        <f t="shared" si="350"/>
        <v>0.79407806191117092</v>
      </c>
      <c r="AR657">
        <f t="shared" si="351"/>
        <v>0.91117092866756388</v>
      </c>
      <c r="AS657">
        <f t="shared" si="352"/>
        <v>0.99596231493943477</v>
      </c>
      <c r="AT657">
        <f t="shared" si="353"/>
        <v>1</v>
      </c>
      <c r="AU657">
        <f t="shared" si="354"/>
        <v>0.99192462987886942</v>
      </c>
      <c r="AV657">
        <f t="shared" si="355"/>
        <v>0.96500672947510091</v>
      </c>
      <c r="AW657">
        <f t="shared" si="356"/>
        <v>0.93270524899057872</v>
      </c>
      <c r="AX657">
        <f t="shared" si="357"/>
        <v>0.89771197846567963</v>
      </c>
      <c r="AY657">
        <f t="shared" si="358"/>
        <v>0.86271870794078065</v>
      </c>
      <c r="AZ657">
        <f t="shared" si="359"/>
        <v>0.6460296096904441</v>
      </c>
      <c r="BA657" s="8" t="s">
        <v>35</v>
      </c>
      <c r="BB657" t="str" cm="1">
        <f t="array" ref="BB657">_xlfn.SWITCH(MONTH($AA657),3,"봄",4,"봄",5,"봄",6,"여름",7,"여름",8,"여름",9,"가을",10,"가을",11,"가을",12,"겨울",1,"겨울",2,"겨울")</f>
        <v>가을</v>
      </c>
      <c r="BD657" t="str">
        <f t="shared" si="360"/>
        <v/>
      </c>
      <c r="BE657" s="6">
        <f>[1]ptemp!$F657</f>
        <v>6</v>
      </c>
      <c r="BF657">
        <f>[1]solar!$E657</f>
        <v>11</v>
      </c>
      <c r="BG657" t="str">
        <f t="shared" si="361"/>
        <v>0</v>
      </c>
      <c r="BH657" s="11"/>
      <c r="BI657">
        <f t="shared" si="362"/>
        <v>2</v>
      </c>
      <c r="BJ657">
        <f t="shared" si="363"/>
        <v>0</v>
      </c>
      <c r="BK657">
        <f t="shared" si="364"/>
        <v>3</v>
      </c>
      <c r="BL657">
        <f t="shared" si="365"/>
        <v>11</v>
      </c>
      <c r="BM657">
        <f t="shared" si="366"/>
        <v>19</v>
      </c>
      <c r="BN657" s="11">
        <v>10.9</v>
      </c>
      <c r="BO657">
        <f t="shared" si="367"/>
        <v>5</v>
      </c>
      <c r="CH657" t="s">
        <v>81</v>
      </c>
      <c r="CI657">
        <v>5</v>
      </c>
      <c r="CJ657">
        <v>20</v>
      </c>
    </row>
    <row r="658" spans="1:88" ht="15.6">
      <c r="A658" s="2">
        <v>20221019</v>
      </c>
      <c r="B658" s="2">
        <v>595</v>
      </c>
      <c r="C658" s="2">
        <v>563</v>
      </c>
      <c r="D658" s="2">
        <v>542</v>
      </c>
      <c r="E658" s="2">
        <v>531</v>
      </c>
      <c r="F658" s="2">
        <v>536</v>
      </c>
      <c r="G658" s="2">
        <v>554</v>
      </c>
      <c r="H658" s="2">
        <v>588</v>
      </c>
      <c r="I658" s="2">
        <v>580</v>
      </c>
      <c r="J658" s="2">
        <v>529</v>
      </c>
      <c r="K658" s="2">
        <v>494</v>
      </c>
      <c r="L658" s="2">
        <v>484</v>
      </c>
      <c r="M658" s="2">
        <v>496</v>
      </c>
      <c r="N658" s="2">
        <v>514</v>
      </c>
      <c r="O658" s="2">
        <v>533</v>
      </c>
      <c r="P658" s="2">
        <v>541</v>
      </c>
      <c r="Q658" s="2">
        <v>600</v>
      </c>
      <c r="R658" s="2">
        <v>686</v>
      </c>
      <c r="S658" s="2">
        <v>746</v>
      </c>
      <c r="T658" s="2">
        <v>748</v>
      </c>
      <c r="U658" s="2">
        <v>733</v>
      </c>
      <c r="V658" s="2">
        <v>720</v>
      </c>
      <c r="W658" s="2">
        <v>696</v>
      </c>
      <c r="X658" s="2">
        <v>672</v>
      </c>
      <c r="Y658" s="2">
        <v>650</v>
      </c>
      <c r="AA658" s="4">
        <v>44853</v>
      </c>
      <c r="AB658">
        <f t="shared" si="335"/>
        <v>0.79545454545454541</v>
      </c>
      <c r="AC658">
        <f t="shared" si="336"/>
        <v>0.75267379679144386</v>
      </c>
      <c r="AD658">
        <f t="shared" si="337"/>
        <v>0.72459893048128343</v>
      </c>
      <c r="AE658">
        <f t="shared" si="338"/>
        <v>0.7098930481283422</v>
      </c>
      <c r="AF658">
        <f t="shared" si="339"/>
        <v>0.71657754010695185</v>
      </c>
      <c r="AG658">
        <f t="shared" si="340"/>
        <v>0.74064171122994649</v>
      </c>
      <c r="AH658">
        <f t="shared" si="341"/>
        <v>0.78609625668449201</v>
      </c>
      <c r="AI658">
        <f t="shared" si="342"/>
        <v>0.77540106951871657</v>
      </c>
      <c r="AJ658">
        <f t="shared" si="343"/>
        <v>0.70721925133689845</v>
      </c>
      <c r="AK658">
        <f t="shared" si="344"/>
        <v>0.66042780748663099</v>
      </c>
      <c r="AL658">
        <f t="shared" si="345"/>
        <v>0.6470588235294118</v>
      </c>
      <c r="AM658">
        <f t="shared" si="346"/>
        <v>0.66310160427807485</v>
      </c>
      <c r="AN658">
        <f t="shared" si="347"/>
        <v>0.68716577540106949</v>
      </c>
      <c r="AO658">
        <f t="shared" si="348"/>
        <v>0.71256684491978606</v>
      </c>
      <c r="AP658">
        <f t="shared" si="349"/>
        <v>0.7232620320855615</v>
      </c>
      <c r="AQ658">
        <f t="shared" si="350"/>
        <v>0.80213903743315507</v>
      </c>
      <c r="AR658">
        <f t="shared" si="351"/>
        <v>0.91711229946524064</v>
      </c>
      <c r="AS658">
        <f t="shared" si="352"/>
        <v>0.99732620320855614</v>
      </c>
      <c r="AT658">
        <f t="shared" si="353"/>
        <v>1</v>
      </c>
      <c r="AU658">
        <f t="shared" si="354"/>
        <v>0.97994652406417115</v>
      </c>
      <c r="AV658">
        <f t="shared" si="355"/>
        <v>0.96256684491978606</v>
      </c>
      <c r="AW658">
        <f t="shared" si="356"/>
        <v>0.93048128342245995</v>
      </c>
      <c r="AX658">
        <f t="shared" si="357"/>
        <v>0.89839572192513373</v>
      </c>
      <c r="AY658">
        <f t="shared" si="358"/>
        <v>0.86898395721925137</v>
      </c>
      <c r="AZ658">
        <f t="shared" si="359"/>
        <v>0.6470588235294118</v>
      </c>
      <c r="BA658" s="9" t="s">
        <v>36</v>
      </c>
      <c r="BB658" t="str" cm="1">
        <f t="array" ref="BB658">_xlfn.SWITCH(MONTH($AA658),3,"봄",4,"봄",5,"봄",6,"여름",7,"여름",8,"여름",9,"가을",10,"가을",11,"가을",12,"겨울",1,"겨울",2,"겨울")</f>
        <v>가을</v>
      </c>
      <c r="BD658" t="str">
        <f t="shared" si="360"/>
        <v/>
      </c>
      <c r="BE658" s="6">
        <f>[1]ptemp!$F658</f>
        <v>6</v>
      </c>
      <c r="BF658">
        <f>[1]solar!$E658</f>
        <v>11</v>
      </c>
      <c r="BG658" t="str">
        <f t="shared" si="361"/>
        <v>0</v>
      </c>
      <c r="BH658" s="11"/>
      <c r="BI658">
        <f t="shared" si="362"/>
        <v>3</v>
      </c>
      <c r="BJ658">
        <f t="shared" si="363"/>
        <v>0</v>
      </c>
      <c r="BK658">
        <f t="shared" si="364"/>
        <v>3</v>
      </c>
      <c r="BL658">
        <f t="shared" si="365"/>
        <v>11</v>
      </c>
      <c r="BM658">
        <f t="shared" si="366"/>
        <v>19</v>
      </c>
      <c r="BN658" s="11">
        <v>12.2</v>
      </c>
      <c r="BO658">
        <f t="shared" si="367"/>
        <v>5</v>
      </c>
      <c r="CH658" t="s">
        <v>81</v>
      </c>
      <c r="CI658">
        <v>5</v>
      </c>
      <c r="CJ658">
        <v>20</v>
      </c>
    </row>
    <row r="659" spans="1:88" ht="15.6">
      <c r="A659" s="2">
        <v>20221020</v>
      </c>
      <c r="B659" s="2">
        <v>602</v>
      </c>
      <c r="C659" s="2">
        <v>570</v>
      </c>
      <c r="D659" s="2">
        <v>548</v>
      </c>
      <c r="E659" s="2">
        <v>538</v>
      </c>
      <c r="F659" s="2">
        <v>538</v>
      </c>
      <c r="G659" s="2">
        <v>558</v>
      </c>
      <c r="H659" s="2">
        <v>591</v>
      </c>
      <c r="I659" s="2">
        <v>581</v>
      </c>
      <c r="J659" s="2">
        <v>532</v>
      </c>
      <c r="K659" s="2">
        <v>503</v>
      </c>
      <c r="L659" s="2">
        <v>492</v>
      </c>
      <c r="M659" s="2">
        <v>491</v>
      </c>
      <c r="N659" s="2">
        <v>509</v>
      </c>
      <c r="O659" s="2">
        <v>540</v>
      </c>
      <c r="P659" s="2">
        <v>556</v>
      </c>
      <c r="Q659" s="2">
        <v>610</v>
      </c>
      <c r="R659" s="2">
        <v>692</v>
      </c>
      <c r="S659" s="2">
        <v>741</v>
      </c>
      <c r="T659" s="2">
        <v>743</v>
      </c>
      <c r="U659" s="2">
        <v>732</v>
      </c>
      <c r="V659" s="2">
        <v>719</v>
      </c>
      <c r="W659" s="2">
        <v>695</v>
      </c>
      <c r="X659" s="2">
        <v>670</v>
      </c>
      <c r="Y659" s="2">
        <v>645</v>
      </c>
      <c r="AA659" s="4">
        <v>44854</v>
      </c>
      <c r="AB659">
        <f t="shared" si="335"/>
        <v>0.81022880215343207</v>
      </c>
      <c r="AC659">
        <f t="shared" si="336"/>
        <v>0.7671601615074024</v>
      </c>
      <c r="AD659">
        <f t="shared" si="337"/>
        <v>0.73755047106325711</v>
      </c>
      <c r="AE659">
        <f t="shared" si="338"/>
        <v>0.72409152086137285</v>
      </c>
      <c r="AF659">
        <f t="shared" si="339"/>
        <v>0.72409152086137285</v>
      </c>
      <c r="AG659">
        <f t="shared" si="340"/>
        <v>0.75100942126514136</v>
      </c>
      <c r="AH659">
        <f t="shared" si="341"/>
        <v>0.79542395693135937</v>
      </c>
      <c r="AI659">
        <f t="shared" si="342"/>
        <v>0.78196500672947511</v>
      </c>
      <c r="AJ659">
        <f t="shared" si="343"/>
        <v>0.71601615074024227</v>
      </c>
      <c r="AK659">
        <f t="shared" si="344"/>
        <v>0.67698519515477795</v>
      </c>
      <c r="AL659">
        <f t="shared" si="345"/>
        <v>0.66218034993270525</v>
      </c>
      <c r="AM659">
        <f t="shared" si="346"/>
        <v>0.6608344549125168</v>
      </c>
      <c r="AN659">
        <f t="shared" si="347"/>
        <v>0.68506056527590853</v>
      </c>
      <c r="AO659">
        <f t="shared" si="348"/>
        <v>0.72678331090174964</v>
      </c>
      <c r="AP659">
        <f t="shared" si="349"/>
        <v>0.74831763122476447</v>
      </c>
      <c r="AQ659">
        <f t="shared" si="350"/>
        <v>0.82099596231493943</v>
      </c>
      <c r="AR659">
        <f t="shared" si="351"/>
        <v>0.93135935397039027</v>
      </c>
      <c r="AS659">
        <f t="shared" si="352"/>
        <v>0.9973082099596231</v>
      </c>
      <c r="AT659">
        <f t="shared" si="353"/>
        <v>1</v>
      </c>
      <c r="AU659">
        <f t="shared" si="354"/>
        <v>0.9851951547779273</v>
      </c>
      <c r="AV659">
        <f t="shared" si="355"/>
        <v>0.96769851951547781</v>
      </c>
      <c r="AW659">
        <f t="shared" si="356"/>
        <v>0.93539703903095561</v>
      </c>
      <c r="AX659">
        <f t="shared" si="357"/>
        <v>0.90174966352624497</v>
      </c>
      <c r="AY659">
        <f t="shared" si="358"/>
        <v>0.86810228802153433</v>
      </c>
      <c r="AZ659">
        <f t="shared" si="359"/>
        <v>0.6608344549125168</v>
      </c>
      <c r="BA659" s="6" t="s">
        <v>37</v>
      </c>
      <c r="BB659" t="str" cm="1">
        <f t="array" ref="BB659">_xlfn.SWITCH(MONTH($AA659),3,"봄",4,"봄",5,"봄",6,"여름",7,"여름",8,"여름",9,"가을",10,"가을",11,"가을",12,"겨울",1,"겨울",2,"겨울")</f>
        <v>가을</v>
      </c>
      <c r="BD659" t="str">
        <f t="shared" si="360"/>
        <v/>
      </c>
      <c r="BE659" s="6">
        <f>[1]ptemp!$F659</f>
        <v>6</v>
      </c>
      <c r="BF659">
        <f>[1]solar!$E659</f>
        <v>11</v>
      </c>
      <c r="BG659" t="str">
        <f t="shared" si="361"/>
        <v>0</v>
      </c>
      <c r="BH659" s="11"/>
      <c r="BI659">
        <f t="shared" si="362"/>
        <v>4</v>
      </c>
      <c r="BJ659">
        <f t="shared" si="363"/>
        <v>0</v>
      </c>
      <c r="BK659">
        <f t="shared" si="364"/>
        <v>3</v>
      </c>
      <c r="BL659">
        <f t="shared" si="365"/>
        <v>12</v>
      </c>
      <c r="BM659">
        <f t="shared" si="366"/>
        <v>19</v>
      </c>
      <c r="BN659" s="11">
        <v>11.1</v>
      </c>
      <c r="BO659">
        <f t="shared" si="367"/>
        <v>5</v>
      </c>
      <c r="CH659" t="s">
        <v>81</v>
      </c>
      <c r="CI659">
        <v>5</v>
      </c>
      <c r="CJ659">
        <v>18</v>
      </c>
    </row>
    <row r="660" spans="1:88" ht="15.6">
      <c r="A660" s="2">
        <v>20221021</v>
      </c>
      <c r="B660" s="2">
        <v>601</v>
      </c>
      <c r="C660" s="2">
        <v>570</v>
      </c>
      <c r="D660" s="2">
        <v>547</v>
      </c>
      <c r="E660" s="2">
        <v>539</v>
      </c>
      <c r="F660" s="2">
        <v>539</v>
      </c>
      <c r="G660" s="2">
        <v>560</v>
      </c>
      <c r="H660" s="2">
        <v>589</v>
      </c>
      <c r="I660" s="2">
        <v>610</v>
      </c>
      <c r="J660" s="2">
        <v>576</v>
      </c>
      <c r="K660" s="2">
        <v>537</v>
      </c>
      <c r="L660" s="2">
        <v>544</v>
      </c>
      <c r="M660" s="2">
        <v>605</v>
      </c>
      <c r="N660" s="2">
        <v>597</v>
      </c>
      <c r="O660" s="2">
        <v>670</v>
      </c>
      <c r="P660" s="2">
        <v>657</v>
      </c>
      <c r="Q660" s="2">
        <v>610</v>
      </c>
      <c r="R660" s="2">
        <v>700</v>
      </c>
      <c r="S660" s="2">
        <v>740</v>
      </c>
      <c r="T660" s="2">
        <v>748</v>
      </c>
      <c r="U660" s="2">
        <v>732</v>
      </c>
      <c r="V660" s="2">
        <v>717</v>
      </c>
      <c r="W660" s="2">
        <v>694</v>
      </c>
      <c r="X660" s="2">
        <v>668</v>
      </c>
      <c r="Y660" s="2">
        <v>646</v>
      </c>
      <c r="AA660" s="4">
        <v>44855</v>
      </c>
      <c r="AB660">
        <f t="shared" si="335"/>
        <v>0.803475935828877</v>
      </c>
      <c r="AC660">
        <f t="shared" si="336"/>
        <v>0.76203208556149737</v>
      </c>
      <c r="AD660">
        <f t="shared" si="337"/>
        <v>0.73128342245989308</v>
      </c>
      <c r="AE660">
        <f t="shared" si="338"/>
        <v>0.72058823529411764</v>
      </c>
      <c r="AF660">
        <f t="shared" si="339"/>
        <v>0.72058823529411764</v>
      </c>
      <c r="AG660">
        <f t="shared" si="340"/>
        <v>0.74866310160427807</v>
      </c>
      <c r="AH660">
        <f t="shared" si="341"/>
        <v>0.78743315508021394</v>
      </c>
      <c r="AI660">
        <f t="shared" si="342"/>
        <v>0.81550802139037437</v>
      </c>
      <c r="AJ660">
        <f t="shared" si="343"/>
        <v>0.77005347593582885</v>
      </c>
      <c r="AK660">
        <f t="shared" si="344"/>
        <v>0.71791443850267378</v>
      </c>
      <c r="AL660">
        <f t="shared" si="345"/>
        <v>0.72727272727272729</v>
      </c>
      <c r="AM660">
        <f t="shared" si="346"/>
        <v>0.80882352941176472</v>
      </c>
      <c r="AN660">
        <f t="shared" si="347"/>
        <v>0.79812834224598928</v>
      </c>
      <c r="AO660">
        <f t="shared" si="348"/>
        <v>0.89572192513368987</v>
      </c>
      <c r="AP660">
        <f t="shared" si="349"/>
        <v>0.87834224598930477</v>
      </c>
      <c r="AQ660">
        <f t="shared" si="350"/>
        <v>0.81550802139037437</v>
      </c>
      <c r="AR660">
        <f t="shared" si="351"/>
        <v>0.93582887700534756</v>
      </c>
      <c r="AS660">
        <f t="shared" si="352"/>
        <v>0.98930481283422456</v>
      </c>
      <c r="AT660">
        <f t="shared" si="353"/>
        <v>1</v>
      </c>
      <c r="AU660">
        <f t="shared" si="354"/>
        <v>0.97860962566844922</v>
      </c>
      <c r="AV660">
        <f t="shared" si="355"/>
        <v>0.95855614973262027</v>
      </c>
      <c r="AW660">
        <f t="shared" si="356"/>
        <v>0.92780748663101609</v>
      </c>
      <c r="AX660">
        <f t="shared" si="357"/>
        <v>0.89304812834224601</v>
      </c>
      <c r="AY660">
        <f t="shared" si="358"/>
        <v>0.86363636363636365</v>
      </c>
      <c r="AZ660">
        <f t="shared" si="359"/>
        <v>0.71791443850267378</v>
      </c>
      <c r="BA660" s="8" t="s">
        <v>38</v>
      </c>
      <c r="BB660" t="str" cm="1">
        <f t="array" ref="BB660">_xlfn.SWITCH(MONTH($AA660),3,"봄",4,"봄",5,"봄",6,"여름",7,"여름",8,"여름",9,"가을",10,"가을",11,"가을",12,"겨울",1,"겨울",2,"겨울")</f>
        <v>가을</v>
      </c>
      <c r="BD660" t="str">
        <f t="shared" si="360"/>
        <v/>
      </c>
      <c r="BE660" s="6">
        <f>[1]ptemp!$F660</f>
        <v>7</v>
      </c>
      <c r="BF660">
        <f>[1]solar!$E660</f>
        <v>8</v>
      </c>
      <c r="BG660" t="str">
        <f t="shared" si="361"/>
        <v>0</v>
      </c>
      <c r="BH660" s="11"/>
      <c r="BI660">
        <f t="shared" si="362"/>
        <v>5</v>
      </c>
      <c r="BJ660">
        <f t="shared" si="363"/>
        <v>0</v>
      </c>
      <c r="BK660">
        <f t="shared" si="364"/>
        <v>3</v>
      </c>
      <c r="BL660">
        <f t="shared" si="365"/>
        <v>10</v>
      </c>
      <c r="BM660">
        <f t="shared" si="366"/>
        <v>19</v>
      </c>
      <c r="BN660" s="11">
        <v>13</v>
      </c>
      <c r="BO660">
        <f t="shared" si="367"/>
        <v>5</v>
      </c>
      <c r="CH660" t="s">
        <v>81</v>
      </c>
      <c r="CI660">
        <v>5</v>
      </c>
      <c r="CJ660">
        <v>20</v>
      </c>
    </row>
    <row r="661" spans="1:88" ht="15.6">
      <c r="A661" s="2">
        <v>20221022</v>
      </c>
      <c r="B661" s="2">
        <v>605</v>
      </c>
      <c r="C661" s="2">
        <v>570</v>
      </c>
      <c r="D661" s="2">
        <v>541</v>
      </c>
      <c r="E661" s="2">
        <v>537</v>
      </c>
      <c r="F661" s="2">
        <v>538</v>
      </c>
      <c r="G661" s="2">
        <v>554</v>
      </c>
      <c r="H661" s="2">
        <v>576</v>
      </c>
      <c r="I661" s="2">
        <v>588</v>
      </c>
      <c r="J661" s="2">
        <v>593</v>
      </c>
      <c r="K661" s="2">
        <v>569</v>
      </c>
      <c r="L661" s="2">
        <v>502</v>
      </c>
      <c r="M661" s="2">
        <v>479</v>
      </c>
      <c r="N661" s="2">
        <v>553</v>
      </c>
      <c r="O661" s="2">
        <v>617</v>
      </c>
      <c r="P661" s="2">
        <v>621</v>
      </c>
      <c r="Q661" s="2">
        <v>621</v>
      </c>
      <c r="R661" s="2">
        <v>672</v>
      </c>
      <c r="S661" s="2">
        <v>700</v>
      </c>
      <c r="T661" s="2">
        <v>717</v>
      </c>
      <c r="U661" s="2">
        <v>704</v>
      </c>
      <c r="V661" s="2">
        <v>695</v>
      </c>
      <c r="W661" s="2">
        <v>673</v>
      </c>
      <c r="X661" s="2">
        <v>647</v>
      </c>
      <c r="Y661" s="2">
        <v>621</v>
      </c>
      <c r="AA661" s="4">
        <v>44856</v>
      </c>
      <c r="AB661">
        <f t="shared" si="335"/>
        <v>0.84379358437935847</v>
      </c>
      <c r="AC661">
        <f t="shared" si="336"/>
        <v>0.79497907949790791</v>
      </c>
      <c r="AD661">
        <f t="shared" si="337"/>
        <v>0.75453277545327757</v>
      </c>
      <c r="AE661">
        <f t="shared" si="338"/>
        <v>0.7489539748953975</v>
      </c>
      <c r="AF661">
        <f t="shared" si="339"/>
        <v>0.75034867503486746</v>
      </c>
      <c r="AG661">
        <f t="shared" si="340"/>
        <v>0.77266387726638774</v>
      </c>
      <c r="AH661">
        <f t="shared" si="341"/>
        <v>0.80334728033472802</v>
      </c>
      <c r="AI661">
        <f t="shared" si="342"/>
        <v>0.82008368200836823</v>
      </c>
      <c r="AJ661">
        <f t="shared" si="343"/>
        <v>0.82705718270571826</v>
      </c>
      <c r="AK661">
        <f t="shared" si="344"/>
        <v>0.79358437935843795</v>
      </c>
      <c r="AL661">
        <f t="shared" si="345"/>
        <v>0.70013947001394705</v>
      </c>
      <c r="AM661">
        <f t="shared" si="346"/>
        <v>0.6680613668061367</v>
      </c>
      <c r="AN661">
        <f t="shared" si="347"/>
        <v>0.77126917712691767</v>
      </c>
      <c r="AO661">
        <f t="shared" si="348"/>
        <v>0.86052998605299857</v>
      </c>
      <c r="AP661">
        <f t="shared" si="349"/>
        <v>0.86610878661087864</v>
      </c>
      <c r="AQ661">
        <f t="shared" si="350"/>
        <v>0.86610878661087864</v>
      </c>
      <c r="AR661">
        <f t="shared" si="351"/>
        <v>0.93723849372384938</v>
      </c>
      <c r="AS661">
        <f t="shared" si="352"/>
        <v>0.97629009762900976</v>
      </c>
      <c r="AT661">
        <f t="shared" si="353"/>
        <v>1</v>
      </c>
      <c r="AU661">
        <f t="shared" si="354"/>
        <v>0.98186889818688983</v>
      </c>
      <c r="AV661">
        <f t="shared" si="355"/>
        <v>0.96931659693165972</v>
      </c>
      <c r="AW661">
        <f t="shared" si="356"/>
        <v>0.93863319386331934</v>
      </c>
      <c r="AX661">
        <f t="shared" si="357"/>
        <v>0.90237099023709899</v>
      </c>
      <c r="AY661">
        <f t="shared" si="358"/>
        <v>0.86610878661087864</v>
      </c>
      <c r="AZ661">
        <f t="shared" si="359"/>
        <v>0.6680613668061367</v>
      </c>
      <c r="BA661" s="9" t="s">
        <v>39</v>
      </c>
      <c r="BB661" t="str" cm="1">
        <f t="array" ref="BB661">_xlfn.SWITCH(MONTH($AA661),3,"봄",4,"봄",5,"봄",6,"여름",7,"여름",8,"여름",9,"가을",10,"가을",11,"가을",12,"겨울",1,"겨울",2,"겨울")</f>
        <v>가을</v>
      </c>
      <c r="BD661" t="str">
        <f t="shared" si="360"/>
        <v>휴일</v>
      </c>
      <c r="BE661" s="6">
        <f>[1]ptemp!$F661</f>
        <v>10</v>
      </c>
      <c r="BF661">
        <f>[1]solar!$E661</f>
        <v>5</v>
      </c>
      <c r="BG661" t="str">
        <f t="shared" si="361"/>
        <v>0</v>
      </c>
      <c r="BH661" s="11"/>
      <c r="BI661">
        <f t="shared" si="362"/>
        <v>6</v>
      </c>
      <c r="BJ661">
        <f t="shared" si="363"/>
        <v>1</v>
      </c>
      <c r="BK661">
        <f t="shared" si="364"/>
        <v>3</v>
      </c>
      <c r="BL661">
        <f t="shared" si="365"/>
        <v>12</v>
      </c>
      <c r="BM661">
        <f t="shared" si="366"/>
        <v>19</v>
      </c>
      <c r="BN661" s="11">
        <v>18.399999999999999</v>
      </c>
      <c r="BO661">
        <f t="shared" si="367"/>
        <v>6</v>
      </c>
      <c r="CH661" t="s">
        <v>81</v>
      </c>
      <c r="CI661">
        <v>5</v>
      </c>
      <c r="CJ661">
        <v>19</v>
      </c>
    </row>
    <row r="662" spans="1:88" ht="15.6">
      <c r="A662" s="2">
        <v>20221023</v>
      </c>
      <c r="B662" s="2">
        <v>580</v>
      </c>
      <c r="C662" s="2">
        <v>547</v>
      </c>
      <c r="D662" s="2">
        <v>527</v>
      </c>
      <c r="E662" s="2">
        <v>519</v>
      </c>
      <c r="F662" s="2">
        <v>517</v>
      </c>
      <c r="G662" s="2">
        <v>527</v>
      </c>
      <c r="H662" s="2">
        <v>548</v>
      </c>
      <c r="I662" s="2">
        <v>527</v>
      </c>
      <c r="J662" s="2">
        <v>494</v>
      </c>
      <c r="K662" s="2">
        <v>465</v>
      </c>
      <c r="L662" s="2">
        <v>454</v>
      </c>
      <c r="M662" s="2">
        <v>412</v>
      </c>
      <c r="N662" s="2">
        <v>420</v>
      </c>
      <c r="O662" s="2">
        <v>450</v>
      </c>
      <c r="P662" s="2">
        <v>469</v>
      </c>
      <c r="Q662" s="2">
        <v>540</v>
      </c>
      <c r="R662" s="2">
        <v>617</v>
      </c>
      <c r="S662" s="2">
        <v>665</v>
      </c>
      <c r="T662" s="2">
        <v>671</v>
      </c>
      <c r="U662" s="2">
        <v>670</v>
      </c>
      <c r="V662" s="2">
        <v>656</v>
      </c>
      <c r="W662" s="2">
        <v>636</v>
      </c>
      <c r="X662" s="2">
        <v>605</v>
      </c>
      <c r="Y662" s="2">
        <v>579</v>
      </c>
      <c r="AA662" s="4">
        <v>44857</v>
      </c>
      <c r="AB662">
        <f t="shared" si="335"/>
        <v>0.86438152011922509</v>
      </c>
      <c r="AC662">
        <f t="shared" si="336"/>
        <v>0.81520119225037257</v>
      </c>
      <c r="AD662">
        <f t="shared" si="337"/>
        <v>0.78539493293591656</v>
      </c>
      <c r="AE662">
        <f t="shared" si="338"/>
        <v>0.77347242921013415</v>
      </c>
      <c r="AF662">
        <f t="shared" si="339"/>
        <v>0.77049180327868849</v>
      </c>
      <c r="AG662">
        <f t="shared" si="340"/>
        <v>0.78539493293591656</v>
      </c>
      <c r="AH662">
        <f t="shared" si="341"/>
        <v>0.81669150521609535</v>
      </c>
      <c r="AI662">
        <f t="shared" si="342"/>
        <v>0.78539493293591656</v>
      </c>
      <c r="AJ662">
        <f t="shared" si="343"/>
        <v>0.73621460506706404</v>
      </c>
      <c r="AK662">
        <f t="shared" si="344"/>
        <v>0.69299552906110284</v>
      </c>
      <c r="AL662">
        <f t="shared" si="345"/>
        <v>0.67660208643815201</v>
      </c>
      <c r="AM662">
        <f t="shared" si="346"/>
        <v>0.61400894187779431</v>
      </c>
      <c r="AN662">
        <f t="shared" si="347"/>
        <v>0.62593144560357672</v>
      </c>
      <c r="AO662">
        <f t="shared" si="348"/>
        <v>0.6706408345752608</v>
      </c>
      <c r="AP662">
        <f t="shared" si="349"/>
        <v>0.69895678092399405</v>
      </c>
      <c r="AQ662">
        <f t="shared" si="350"/>
        <v>0.80476900149031294</v>
      </c>
      <c r="AR662">
        <f t="shared" si="351"/>
        <v>0.91952309985096869</v>
      </c>
      <c r="AS662">
        <f t="shared" si="352"/>
        <v>0.99105812220566314</v>
      </c>
      <c r="AT662">
        <f t="shared" si="353"/>
        <v>1</v>
      </c>
      <c r="AU662">
        <f t="shared" si="354"/>
        <v>0.99850968703427723</v>
      </c>
      <c r="AV662">
        <f t="shared" si="355"/>
        <v>0.97764530551415796</v>
      </c>
      <c r="AW662">
        <f t="shared" si="356"/>
        <v>0.94783904619970194</v>
      </c>
      <c r="AX662">
        <f t="shared" si="357"/>
        <v>0.90163934426229508</v>
      </c>
      <c r="AY662">
        <f t="shared" si="358"/>
        <v>0.8628912071535022</v>
      </c>
      <c r="AZ662">
        <f t="shared" si="359"/>
        <v>0.61400894187779431</v>
      </c>
      <c r="BA662" s="6" t="s">
        <v>40</v>
      </c>
      <c r="BB662" t="str" cm="1">
        <f t="array" ref="BB662">_xlfn.SWITCH(MONTH($AA662),3,"봄",4,"봄",5,"봄",6,"여름",7,"여름",8,"여름",9,"가을",10,"가을",11,"가을",12,"겨울",1,"겨울",2,"겨울")</f>
        <v>가을</v>
      </c>
      <c r="BD662" t="str">
        <f t="shared" si="360"/>
        <v>휴일</v>
      </c>
      <c r="BE662" s="6">
        <f>[1]ptemp!$F662</f>
        <v>7</v>
      </c>
      <c r="BF662">
        <f>[1]solar!$E662</f>
        <v>9</v>
      </c>
      <c r="BG662" t="str">
        <f t="shared" si="361"/>
        <v>0</v>
      </c>
      <c r="BH662" s="11"/>
      <c r="BI662">
        <f t="shared" si="362"/>
        <v>7</v>
      </c>
      <c r="BJ662">
        <f t="shared" si="363"/>
        <v>2</v>
      </c>
      <c r="BK662">
        <f t="shared" si="364"/>
        <v>3</v>
      </c>
      <c r="BL662">
        <f t="shared" si="365"/>
        <v>12</v>
      </c>
      <c r="BM662">
        <f t="shared" si="366"/>
        <v>19</v>
      </c>
      <c r="BN662" s="11">
        <v>14.1</v>
      </c>
      <c r="BO662">
        <f t="shared" si="367"/>
        <v>5</v>
      </c>
      <c r="CH662" t="s">
        <v>81</v>
      </c>
      <c r="CI662">
        <v>5</v>
      </c>
      <c r="CJ662">
        <v>20</v>
      </c>
    </row>
    <row r="663" spans="1:88" ht="15.6">
      <c r="A663" s="2">
        <v>20221024</v>
      </c>
      <c r="B663" s="2">
        <v>548</v>
      </c>
      <c r="C663" s="2">
        <v>514</v>
      </c>
      <c r="D663" s="2">
        <v>496</v>
      </c>
      <c r="E663" s="2">
        <v>489</v>
      </c>
      <c r="F663" s="2">
        <v>489</v>
      </c>
      <c r="G663" s="2">
        <v>508</v>
      </c>
      <c r="H663" s="2">
        <v>543</v>
      </c>
      <c r="I663" s="2">
        <v>552</v>
      </c>
      <c r="J663" s="2">
        <v>525</v>
      </c>
      <c r="K663" s="2">
        <v>483</v>
      </c>
      <c r="L663" s="2">
        <v>488</v>
      </c>
      <c r="M663" s="2">
        <v>470</v>
      </c>
      <c r="N663" s="2">
        <v>470</v>
      </c>
      <c r="O663" s="2">
        <v>503</v>
      </c>
      <c r="P663" s="2">
        <v>528</v>
      </c>
      <c r="Q663" s="2">
        <v>590</v>
      </c>
      <c r="R663" s="2">
        <v>670</v>
      </c>
      <c r="S663" s="2">
        <v>719</v>
      </c>
      <c r="T663" s="2">
        <v>724</v>
      </c>
      <c r="U663" s="2">
        <v>715</v>
      </c>
      <c r="V663" s="2">
        <v>699</v>
      </c>
      <c r="W663" s="2">
        <v>676</v>
      </c>
      <c r="X663" s="2">
        <v>650</v>
      </c>
      <c r="Y663" s="2">
        <v>635</v>
      </c>
      <c r="AA663" s="4">
        <v>44858</v>
      </c>
      <c r="AB663">
        <f t="shared" si="335"/>
        <v>0.75690607734806625</v>
      </c>
      <c r="AC663">
        <f t="shared" si="336"/>
        <v>0.70994475138121549</v>
      </c>
      <c r="AD663">
        <f t="shared" si="337"/>
        <v>0.68508287292817682</v>
      </c>
      <c r="AE663">
        <f t="shared" si="338"/>
        <v>0.675414364640884</v>
      </c>
      <c r="AF663">
        <f t="shared" si="339"/>
        <v>0.675414364640884</v>
      </c>
      <c r="AG663">
        <f t="shared" si="340"/>
        <v>0.7016574585635359</v>
      </c>
      <c r="AH663">
        <f t="shared" si="341"/>
        <v>0.75</v>
      </c>
      <c r="AI663">
        <f t="shared" si="342"/>
        <v>0.76243093922651939</v>
      </c>
      <c r="AJ663">
        <f t="shared" si="343"/>
        <v>0.72513812154696133</v>
      </c>
      <c r="AK663">
        <f t="shared" si="344"/>
        <v>0.66712707182320441</v>
      </c>
      <c r="AL663">
        <f t="shared" si="345"/>
        <v>0.67403314917127077</v>
      </c>
      <c r="AM663">
        <f t="shared" si="346"/>
        <v>0.649171270718232</v>
      </c>
      <c r="AN663">
        <f t="shared" si="347"/>
        <v>0.649171270718232</v>
      </c>
      <c r="AO663">
        <f t="shared" si="348"/>
        <v>0.69475138121546964</v>
      </c>
      <c r="AP663">
        <f t="shared" si="349"/>
        <v>0.72928176795580113</v>
      </c>
      <c r="AQ663">
        <f t="shared" si="350"/>
        <v>0.81491712707182318</v>
      </c>
      <c r="AR663">
        <f t="shared" si="351"/>
        <v>0.925414364640884</v>
      </c>
      <c r="AS663">
        <f t="shared" si="352"/>
        <v>0.99309392265193375</v>
      </c>
      <c r="AT663">
        <f t="shared" si="353"/>
        <v>1</v>
      </c>
      <c r="AU663">
        <f t="shared" si="354"/>
        <v>0.98756906077348061</v>
      </c>
      <c r="AV663">
        <f t="shared" si="355"/>
        <v>0.96546961325966851</v>
      </c>
      <c r="AW663">
        <f t="shared" si="356"/>
        <v>0.93370165745856348</v>
      </c>
      <c r="AX663">
        <f t="shared" si="357"/>
        <v>0.89779005524861877</v>
      </c>
      <c r="AY663">
        <f t="shared" si="358"/>
        <v>0.8770718232044199</v>
      </c>
      <c r="AZ663">
        <f t="shared" si="359"/>
        <v>0.649171270718232</v>
      </c>
      <c r="BA663" s="8" t="s">
        <v>34</v>
      </c>
      <c r="BB663" t="str" cm="1">
        <f t="array" ref="BB663">_xlfn.SWITCH(MONTH($AA663),3,"봄",4,"봄",5,"봄",6,"여름",7,"여름",8,"여름",9,"가을",10,"가을",11,"가을",12,"겨울",1,"겨울",2,"겨울")</f>
        <v>가을</v>
      </c>
      <c r="BD663" t="str">
        <f t="shared" si="360"/>
        <v/>
      </c>
      <c r="BE663" s="6">
        <f>[1]ptemp!$F663</f>
        <v>6</v>
      </c>
      <c r="BF663">
        <f>[1]solar!$E663</f>
        <v>10</v>
      </c>
      <c r="BG663" t="str">
        <f t="shared" si="361"/>
        <v>0</v>
      </c>
      <c r="BH663" s="11"/>
      <c r="BI663">
        <f t="shared" si="362"/>
        <v>1</v>
      </c>
      <c r="BJ663">
        <f t="shared" si="363"/>
        <v>0</v>
      </c>
      <c r="BK663">
        <f t="shared" si="364"/>
        <v>3</v>
      </c>
      <c r="BL663">
        <f t="shared" si="365"/>
        <v>12</v>
      </c>
      <c r="BM663">
        <f t="shared" si="366"/>
        <v>19</v>
      </c>
      <c r="BN663" s="11">
        <v>11.4</v>
      </c>
      <c r="BO663">
        <f t="shared" si="367"/>
        <v>5</v>
      </c>
      <c r="CH663" t="s">
        <v>81</v>
      </c>
      <c r="CI663">
        <v>5</v>
      </c>
      <c r="CJ663">
        <v>18</v>
      </c>
    </row>
    <row r="664" spans="1:88" ht="15.6">
      <c r="A664" s="2">
        <v>20221025</v>
      </c>
      <c r="B664" s="2">
        <v>587</v>
      </c>
      <c r="C664" s="2">
        <v>560</v>
      </c>
      <c r="D664" s="2">
        <v>544</v>
      </c>
      <c r="E664" s="2">
        <v>531</v>
      </c>
      <c r="F664" s="2">
        <v>533</v>
      </c>
      <c r="G664" s="2">
        <v>550</v>
      </c>
      <c r="H664" s="2">
        <v>584</v>
      </c>
      <c r="I664" s="2">
        <v>598</v>
      </c>
      <c r="J664" s="2">
        <v>557</v>
      </c>
      <c r="K664" s="2">
        <v>523</v>
      </c>
      <c r="L664" s="2">
        <v>514</v>
      </c>
      <c r="M664" s="2">
        <v>494</v>
      </c>
      <c r="N664" s="2">
        <v>496</v>
      </c>
      <c r="O664" s="2">
        <v>512</v>
      </c>
      <c r="P664" s="2">
        <v>541</v>
      </c>
      <c r="Q664" s="2">
        <v>606</v>
      </c>
      <c r="R664" s="2">
        <v>688</v>
      </c>
      <c r="S664" s="2">
        <v>733</v>
      </c>
      <c r="T664" s="2">
        <v>742</v>
      </c>
      <c r="U664" s="2">
        <v>737</v>
      </c>
      <c r="V664" s="2">
        <v>722</v>
      </c>
      <c r="W664" s="2">
        <v>700</v>
      </c>
      <c r="X664" s="2">
        <v>674</v>
      </c>
      <c r="Y664" s="2">
        <v>646</v>
      </c>
      <c r="AA664" s="4">
        <v>44859</v>
      </c>
      <c r="AB664">
        <f t="shared" si="335"/>
        <v>0.79110512129380051</v>
      </c>
      <c r="AC664">
        <f t="shared" si="336"/>
        <v>0.75471698113207553</v>
      </c>
      <c r="AD664">
        <f t="shared" si="337"/>
        <v>0.73315363881401618</v>
      </c>
      <c r="AE664">
        <f t="shared" si="338"/>
        <v>0.71563342318059298</v>
      </c>
      <c r="AF664">
        <f t="shared" si="339"/>
        <v>0.71832884097035044</v>
      </c>
      <c r="AG664">
        <f t="shared" si="340"/>
        <v>0.74123989218328845</v>
      </c>
      <c r="AH664">
        <f t="shared" si="341"/>
        <v>0.78706199460916437</v>
      </c>
      <c r="AI664">
        <f t="shared" si="342"/>
        <v>0.80592991913746626</v>
      </c>
      <c r="AJ664">
        <f t="shared" si="343"/>
        <v>0.75067385444743939</v>
      </c>
      <c r="AK664">
        <f t="shared" si="344"/>
        <v>0.70485175202156336</v>
      </c>
      <c r="AL664">
        <f t="shared" si="345"/>
        <v>0.69272237196765496</v>
      </c>
      <c r="AM664">
        <f t="shared" si="346"/>
        <v>0.66576819407008081</v>
      </c>
      <c r="AN664">
        <f t="shared" si="347"/>
        <v>0.66846361185983827</v>
      </c>
      <c r="AO664">
        <f t="shared" si="348"/>
        <v>0.69002695417789761</v>
      </c>
      <c r="AP664">
        <f t="shared" si="349"/>
        <v>0.72911051212938005</v>
      </c>
      <c r="AQ664">
        <f t="shared" si="350"/>
        <v>0.81671159029649598</v>
      </c>
      <c r="AR664">
        <f t="shared" si="351"/>
        <v>0.92722371967654982</v>
      </c>
      <c r="AS664">
        <f t="shared" si="352"/>
        <v>0.9878706199460916</v>
      </c>
      <c r="AT664">
        <f t="shared" si="353"/>
        <v>1</v>
      </c>
      <c r="AU664">
        <f t="shared" si="354"/>
        <v>0.99326145552560652</v>
      </c>
      <c r="AV664">
        <f t="shared" si="355"/>
        <v>0.97304582210242585</v>
      </c>
      <c r="AW664">
        <f t="shared" si="356"/>
        <v>0.94339622641509435</v>
      </c>
      <c r="AX664">
        <f t="shared" si="357"/>
        <v>0.90835579514824794</v>
      </c>
      <c r="AY664">
        <f t="shared" si="358"/>
        <v>0.87061994609164417</v>
      </c>
      <c r="AZ664">
        <f t="shared" si="359"/>
        <v>0.66576819407008081</v>
      </c>
      <c r="BA664" s="9" t="s">
        <v>35</v>
      </c>
      <c r="BB664" t="str" cm="1">
        <f t="array" ref="BB664">_xlfn.SWITCH(MONTH($AA664),3,"봄",4,"봄",5,"봄",6,"여름",7,"여름",8,"여름",9,"가을",10,"가을",11,"가을",12,"겨울",1,"겨울",2,"겨울")</f>
        <v>가을</v>
      </c>
      <c r="BD664" t="str">
        <f t="shared" si="360"/>
        <v/>
      </c>
      <c r="BE664" s="6">
        <f>[1]ptemp!$F664</f>
        <v>6</v>
      </c>
      <c r="BF664">
        <f>[1]solar!$E664</f>
        <v>9</v>
      </c>
      <c r="BG664" t="str">
        <f t="shared" si="361"/>
        <v>0</v>
      </c>
      <c r="BH664" s="11"/>
      <c r="BI664">
        <f t="shared" si="362"/>
        <v>2</v>
      </c>
      <c r="BJ664">
        <f t="shared" si="363"/>
        <v>0</v>
      </c>
      <c r="BK664">
        <f t="shared" si="364"/>
        <v>3</v>
      </c>
      <c r="BL664">
        <f t="shared" si="365"/>
        <v>12</v>
      </c>
      <c r="BM664">
        <f t="shared" si="366"/>
        <v>19</v>
      </c>
      <c r="BN664" s="11">
        <v>10.6</v>
      </c>
      <c r="BO664">
        <f t="shared" si="367"/>
        <v>4</v>
      </c>
      <c r="CH664" t="s">
        <v>81</v>
      </c>
      <c r="CI664">
        <v>5</v>
      </c>
      <c r="CJ664">
        <v>18</v>
      </c>
    </row>
    <row r="665" spans="1:88" ht="15.6">
      <c r="A665" s="2">
        <v>20221026</v>
      </c>
      <c r="B665" s="2">
        <v>600</v>
      </c>
      <c r="C665" s="2">
        <v>569</v>
      </c>
      <c r="D665" s="2">
        <v>547</v>
      </c>
      <c r="E665" s="2">
        <v>536</v>
      </c>
      <c r="F665" s="2">
        <v>535</v>
      </c>
      <c r="G665" s="2">
        <v>548</v>
      </c>
      <c r="H665" s="2">
        <v>580</v>
      </c>
      <c r="I665" s="2">
        <v>614</v>
      </c>
      <c r="J665" s="2">
        <v>577</v>
      </c>
      <c r="K665" s="2">
        <v>543</v>
      </c>
      <c r="L665" s="2">
        <v>523</v>
      </c>
      <c r="M665" s="2">
        <v>543</v>
      </c>
      <c r="N665" s="2">
        <v>571</v>
      </c>
      <c r="O665" s="2">
        <v>577</v>
      </c>
      <c r="P665" s="2">
        <v>596</v>
      </c>
      <c r="Q665" s="2">
        <v>610</v>
      </c>
      <c r="R665" s="2">
        <v>733</v>
      </c>
      <c r="S665" s="2">
        <v>750</v>
      </c>
      <c r="T665" s="2">
        <v>760</v>
      </c>
      <c r="U665" s="2">
        <v>749</v>
      </c>
      <c r="V665" s="2">
        <v>735</v>
      </c>
      <c r="W665" s="2">
        <v>701</v>
      </c>
      <c r="X665" s="2">
        <v>671</v>
      </c>
      <c r="Y665" s="2">
        <v>648</v>
      </c>
      <c r="AA665" s="4">
        <v>44860</v>
      </c>
      <c r="AB665">
        <f t="shared" si="335"/>
        <v>0.78947368421052633</v>
      </c>
      <c r="AC665">
        <f t="shared" si="336"/>
        <v>0.74868421052631584</v>
      </c>
      <c r="AD665">
        <f t="shared" si="337"/>
        <v>0.71973684210526312</v>
      </c>
      <c r="AE665">
        <f t="shared" si="338"/>
        <v>0.70526315789473681</v>
      </c>
      <c r="AF665">
        <f t="shared" si="339"/>
        <v>0.70394736842105265</v>
      </c>
      <c r="AG665">
        <f t="shared" si="340"/>
        <v>0.72105263157894739</v>
      </c>
      <c r="AH665">
        <f t="shared" si="341"/>
        <v>0.76315789473684215</v>
      </c>
      <c r="AI665">
        <f t="shared" si="342"/>
        <v>0.80789473684210522</v>
      </c>
      <c r="AJ665">
        <f t="shared" si="343"/>
        <v>0.75921052631578945</v>
      </c>
      <c r="AK665">
        <f t="shared" si="344"/>
        <v>0.71447368421052626</v>
      </c>
      <c r="AL665">
        <f t="shared" si="345"/>
        <v>0.68815789473684208</v>
      </c>
      <c r="AM665">
        <f t="shared" si="346"/>
        <v>0.71447368421052626</v>
      </c>
      <c r="AN665">
        <f t="shared" si="347"/>
        <v>0.75131578947368416</v>
      </c>
      <c r="AO665">
        <f t="shared" si="348"/>
        <v>0.75921052631578945</v>
      </c>
      <c r="AP665">
        <f t="shared" si="349"/>
        <v>0.78421052631578947</v>
      </c>
      <c r="AQ665">
        <f t="shared" si="350"/>
        <v>0.80263157894736847</v>
      </c>
      <c r="AR665">
        <f t="shared" si="351"/>
        <v>0.96447368421052626</v>
      </c>
      <c r="AS665">
        <f t="shared" si="352"/>
        <v>0.98684210526315785</v>
      </c>
      <c r="AT665">
        <f t="shared" si="353"/>
        <v>1</v>
      </c>
      <c r="AU665">
        <f t="shared" si="354"/>
        <v>0.98552631578947369</v>
      </c>
      <c r="AV665">
        <f t="shared" si="355"/>
        <v>0.96710526315789469</v>
      </c>
      <c r="AW665">
        <f t="shared" si="356"/>
        <v>0.92236842105263162</v>
      </c>
      <c r="AX665">
        <f t="shared" si="357"/>
        <v>0.88289473684210529</v>
      </c>
      <c r="AY665">
        <f t="shared" si="358"/>
        <v>0.85263157894736841</v>
      </c>
      <c r="AZ665">
        <f t="shared" si="359"/>
        <v>0.68815789473684208</v>
      </c>
      <c r="BA665" s="6" t="s">
        <v>36</v>
      </c>
      <c r="BB665" t="str" cm="1">
        <f t="array" ref="BB665">_xlfn.SWITCH(MONTH($AA665),3,"봄",4,"봄",5,"봄",6,"여름",7,"여름",8,"여름",9,"가을",10,"가을",11,"가을",12,"겨울",1,"겨울",2,"겨울")</f>
        <v>가을</v>
      </c>
      <c r="BD665" t="str">
        <f t="shared" si="360"/>
        <v/>
      </c>
      <c r="BE665" s="6">
        <f>[1]ptemp!$F665</f>
        <v>8</v>
      </c>
      <c r="BF665">
        <f>[1]solar!$E665</f>
        <v>9</v>
      </c>
      <c r="BG665" t="str">
        <f t="shared" si="361"/>
        <v>0</v>
      </c>
      <c r="BH665" s="11"/>
      <c r="BI665">
        <f t="shared" si="362"/>
        <v>3</v>
      </c>
      <c r="BJ665">
        <f t="shared" si="363"/>
        <v>0</v>
      </c>
      <c r="BK665">
        <f t="shared" si="364"/>
        <v>3</v>
      </c>
      <c r="BL665">
        <f t="shared" si="365"/>
        <v>11</v>
      </c>
      <c r="BM665">
        <f t="shared" si="366"/>
        <v>19</v>
      </c>
      <c r="BN665" s="11">
        <v>14.5</v>
      </c>
      <c r="BO665">
        <f t="shared" si="367"/>
        <v>6</v>
      </c>
      <c r="CH665" t="s">
        <v>81</v>
      </c>
      <c r="CI665">
        <v>5</v>
      </c>
      <c r="CJ665">
        <v>20</v>
      </c>
    </row>
    <row r="666" spans="1:88" ht="15.6">
      <c r="A666" s="2">
        <v>20221027</v>
      </c>
      <c r="B666" s="2">
        <v>601</v>
      </c>
      <c r="C666" s="2">
        <v>571</v>
      </c>
      <c r="D666" s="2">
        <v>550</v>
      </c>
      <c r="E666" s="2">
        <v>536</v>
      </c>
      <c r="F666" s="2">
        <v>535</v>
      </c>
      <c r="G666" s="2">
        <v>555</v>
      </c>
      <c r="H666" s="2">
        <v>589</v>
      </c>
      <c r="I666" s="2">
        <v>629</v>
      </c>
      <c r="J666" s="2">
        <v>660</v>
      </c>
      <c r="K666" s="2">
        <v>662</v>
      </c>
      <c r="L666" s="2">
        <v>657</v>
      </c>
      <c r="M666" s="2">
        <v>648</v>
      </c>
      <c r="N666" s="2">
        <v>591</v>
      </c>
      <c r="O666" s="2">
        <v>501</v>
      </c>
      <c r="P666" s="2">
        <v>522</v>
      </c>
      <c r="Q666" s="2">
        <v>603</v>
      </c>
      <c r="R666" s="2">
        <v>687</v>
      </c>
      <c r="S666" s="2">
        <v>736</v>
      </c>
      <c r="T666" s="2">
        <v>744</v>
      </c>
      <c r="U666" s="2">
        <v>730</v>
      </c>
      <c r="V666" s="2">
        <v>720</v>
      </c>
      <c r="W666" s="2">
        <v>694</v>
      </c>
      <c r="X666" s="2">
        <v>668</v>
      </c>
      <c r="Y666" s="2">
        <v>644</v>
      </c>
      <c r="AA666" s="4">
        <v>44861</v>
      </c>
      <c r="AB666">
        <f t="shared" si="335"/>
        <v>0.80779569892473113</v>
      </c>
      <c r="AC666">
        <f t="shared" si="336"/>
        <v>0.76747311827956988</v>
      </c>
      <c r="AD666">
        <f t="shared" si="337"/>
        <v>0.739247311827957</v>
      </c>
      <c r="AE666">
        <f t="shared" si="338"/>
        <v>0.72043010752688175</v>
      </c>
      <c r="AF666">
        <f t="shared" si="339"/>
        <v>0.71908602150537637</v>
      </c>
      <c r="AG666">
        <f t="shared" si="340"/>
        <v>0.74596774193548387</v>
      </c>
      <c r="AH666">
        <f t="shared" si="341"/>
        <v>0.79166666666666663</v>
      </c>
      <c r="AI666">
        <f t="shared" si="342"/>
        <v>0.84543010752688175</v>
      </c>
      <c r="AJ666">
        <f t="shared" si="343"/>
        <v>0.88709677419354838</v>
      </c>
      <c r="AK666">
        <f t="shared" si="344"/>
        <v>0.88978494623655913</v>
      </c>
      <c r="AL666">
        <f t="shared" si="345"/>
        <v>0.88306451612903225</v>
      </c>
      <c r="AM666">
        <f t="shared" si="346"/>
        <v>0.87096774193548387</v>
      </c>
      <c r="AN666">
        <f t="shared" si="347"/>
        <v>0.79435483870967738</v>
      </c>
      <c r="AO666">
        <f t="shared" si="348"/>
        <v>0.67338709677419351</v>
      </c>
      <c r="AP666">
        <f t="shared" si="349"/>
        <v>0.70161290322580649</v>
      </c>
      <c r="AQ666">
        <f t="shared" si="350"/>
        <v>0.81048387096774188</v>
      </c>
      <c r="AR666">
        <f t="shared" si="351"/>
        <v>0.92338709677419351</v>
      </c>
      <c r="AS666">
        <f t="shared" si="352"/>
        <v>0.989247311827957</v>
      </c>
      <c r="AT666">
        <f t="shared" si="353"/>
        <v>1</v>
      </c>
      <c r="AU666">
        <f t="shared" si="354"/>
        <v>0.98118279569892475</v>
      </c>
      <c r="AV666">
        <f t="shared" si="355"/>
        <v>0.967741935483871</v>
      </c>
      <c r="AW666">
        <f t="shared" si="356"/>
        <v>0.93279569892473113</v>
      </c>
      <c r="AX666">
        <f t="shared" si="357"/>
        <v>0.89784946236559138</v>
      </c>
      <c r="AY666">
        <f t="shared" si="358"/>
        <v>0.86559139784946237</v>
      </c>
      <c r="AZ666">
        <f t="shared" si="359"/>
        <v>0.67338709677419351</v>
      </c>
      <c r="BA666" s="8" t="s">
        <v>37</v>
      </c>
      <c r="BB666" t="str" cm="1">
        <f t="array" ref="BB666">_xlfn.SWITCH(MONTH($AA666),3,"봄",4,"봄",5,"봄",6,"여름",7,"여름",8,"여름",9,"가을",10,"가을",11,"가을",12,"겨울",1,"겨울",2,"겨울")</f>
        <v>가을</v>
      </c>
      <c r="BD666" t="str">
        <f t="shared" si="360"/>
        <v/>
      </c>
      <c r="BE666" s="6">
        <f>[1]ptemp!$F666</f>
        <v>7</v>
      </c>
      <c r="BF666">
        <f>[1]solar!$E666</f>
        <v>5</v>
      </c>
      <c r="BG666" t="str">
        <f t="shared" si="361"/>
        <v>0</v>
      </c>
      <c r="BH666" s="11"/>
      <c r="BI666">
        <f t="shared" si="362"/>
        <v>4</v>
      </c>
      <c r="BJ666">
        <f t="shared" si="363"/>
        <v>0</v>
      </c>
      <c r="BK666">
        <f t="shared" si="364"/>
        <v>3</v>
      </c>
      <c r="BL666">
        <f t="shared" si="365"/>
        <v>14</v>
      </c>
      <c r="BM666">
        <f t="shared" si="366"/>
        <v>19</v>
      </c>
      <c r="BN666" s="11">
        <v>13.1</v>
      </c>
      <c r="BO666">
        <f t="shared" si="367"/>
        <v>5</v>
      </c>
      <c r="CH666" t="s">
        <v>81</v>
      </c>
      <c r="CI666">
        <v>5</v>
      </c>
      <c r="CJ666">
        <v>20</v>
      </c>
    </row>
    <row r="667" spans="1:88" ht="15.6">
      <c r="A667" s="2">
        <v>20221028</v>
      </c>
      <c r="B667" s="2">
        <v>601</v>
      </c>
      <c r="C667" s="2">
        <v>570</v>
      </c>
      <c r="D667" s="2">
        <v>546</v>
      </c>
      <c r="E667" s="2">
        <v>535</v>
      </c>
      <c r="F667" s="2">
        <v>538</v>
      </c>
      <c r="G667" s="2">
        <v>557</v>
      </c>
      <c r="H667" s="2">
        <v>588</v>
      </c>
      <c r="I667" s="2">
        <v>593</v>
      </c>
      <c r="J667" s="2">
        <v>582</v>
      </c>
      <c r="K667" s="2">
        <v>544</v>
      </c>
      <c r="L667" s="2">
        <v>507</v>
      </c>
      <c r="M667" s="2">
        <v>489</v>
      </c>
      <c r="N667" s="2">
        <v>506</v>
      </c>
      <c r="O667" s="2">
        <v>506</v>
      </c>
      <c r="P667" s="2">
        <v>561</v>
      </c>
      <c r="Q667" s="2">
        <v>625</v>
      </c>
      <c r="R667" s="2">
        <v>699</v>
      </c>
      <c r="S667" s="2">
        <v>729</v>
      </c>
      <c r="T667" s="2">
        <v>734</v>
      </c>
      <c r="U667" s="2">
        <v>720</v>
      </c>
      <c r="V667" s="2">
        <v>709</v>
      </c>
      <c r="W667" s="2">
        <v>689</v>
      </c>
      <c r="X667" s="2">
        <v>666</v>
      </c>
      <c r="Y667" s="2">
        <v>646</v>
      </c>
      <c r="AA667" s="4">
        <v>44862</v>
      </c>
      <c r="AB667">
        <f t="shared" si="335"/>
        <v>0.81880108991825618</v>
      </c>
      <c r="AC667">
        <f t="shared" si="336"/>
        <v>0.77656675749318804</v>
      </c>
      <c r="AD667">
        <f t="shared" si="337"/>
        <v>0.7438692098092643</v>
      </c>
      <c r="AE667">
        <f t="shared" si="338"/>
        <v>0.72888283378746599</v>
      </c>
      <c r="AF667">
        <f t="shared" si="339"/>
        <v>0.73297002724795646</v>
      </c>
      <c r="AG667">
        <f t="shared" si="340"/>
        <v>0.75885558583106272</v>
      </c>
      <c r="AH667">
        <f t="shared" si="341"/>
        <v>0.80108991825613074</v>
      </c>
      <c r="AI667">
        <f t="shared" si="342"/>
        <v>0.80790190735694822</v>
      </c>
      <c r="AJ667">
        <f t="shared" si="343"/>
        <v>0.79291553133514991</v>
      </c>
      <c r="AK667">
        <f t="shared" si="344"/>
        <v>0.74114441416893728</v>
      </c>
      <c r="AL667">
        <f t="shared" si="345"/>
        <v>0.69073569482288832</v>
      </c>
      <c r="AM667">
        <f t="shared" si="346"/>
        <v>0.66621253405994552</v>
      </c>
      <c r="AN667">
        <f t="shared" si="347"/>
        <v>0.68937329700272476</v>
      </c>
      <c r="AO667">
        <f t="shared" si="348"/>
        <v>0.68937329700272476</v>
      </c>
      <c r="AP667">
        <f t="shared" si="349"/>
        <v>0.76430517711171664</v>
      </c>
      <c r="AQ667">
        <f t="shared" si="350"/>
        <v>0.85149863760217981</v>
      </c>
      <c r="AR667">
        <f t="shared" si="351"/>
        <v>0.95231607629427795</v>
      </c>
      <c r="AS667">
        <f t="shared" si="352"/>
        <v>0.99318801089918252</v>
      </c>
      <c r="AT667">
        <f t="shared" si="353"/>
        <v>1</v>
      </c>
      <c r="AU667">
        <f t="shared" si="354"/>
        <v>0.98092643051771122</v>
      </c>
      <c r="AV667">
        <f t="shared" si="355"/>
        <v>0.9659400544959128</v>
      </c>
      <c r="AW667">
        <f t="shared" si="356"/>
        <v>0.93869209809264309</v>
      </c>
      <c r="AX667">
        <f t="shared" si="357"/>
        <v>0.9073569482288828</v>
      </c>
      <c r="AY667">
        <f t="shared" si="358"/>
        <v>0.88010899182561309</v>
      </c>
      <c r="AZ667">
        <f t="shared" si="359"/>
        <v>0.66621253405994552</v>
      </c>
      <c r="BA667" s="9" t="s">
        <v>38</v>
      </c>
      <c r="BB667" t="str" cm="1">
        <f t="array" ref="BB667">_xlfn.SWITCH(MONTH($AA667),3,"봄",4,"봄",5,"봄",6,"여름",7,"여름",8,"여름",9,"가을",10,"가을",11,"가을",12,"겨울",1,"겨울",2,"겨울")</f>
        <v>가을</v>
      </c>
      <c r="BD667" t="str">
        <f t="shared" si="360"/>
        <v/>
      </c>
      <c r="BE667" s="6">
        <f>[1]ptemp!$F667</f>
        <v>6</v>
      </c>
      <c r="BF667">
        <f>[1]solar!$E667</f>
        <v>9</v>
      </c>
      <c r="BG667" t="str">
        <f t="shared" si="361"/>
        <v>0</v>
      </c>
      <c r="BH667" s="11"/>
      <c r="BI667">
        <f t="shared" si="362"/>
        <v>5</v>
      </c>
      <c r="BJ667">
        <f t="shared" si="363"/>
        <v>0</v>
      </c>
      <c r="BK667">
        <f t="shared" si="364"/>
        <v>3</v>
      </c>
      <c r="BL667">
        <f t="shared" si="365"/>
        <v>12</v>
      </c>
      <c r="BM667">
        <f t="shared" si="366"/>
        <v>19</v>
      </c>
      <c r="BN667" s="11">
        <v>12</v>
      </c>
      <c r="BO667">
        <f t="shared" si="367"/>
        <v>5</v>
      </c>
      <c r="CH667" t="s">
        <v>81</v>
      </c>
      <c r="CI667">
        <v>5</v>
      </c>
      <c r="CJ667">
        <v>19</v>
      </c>
    </row>
    <row r="668" spans="1:88" ht="15.6">
      <c r="A668" s="2">
        <v>20221029</v>
      </c>
      <c r="B668" s="2">
        <v>601</v>
      </c>
      <c r="C668" s="2">
        <v>568</v>
      </c>
      <c r="D668" s="2">
        <v>548</v>
      </c>
      <c r="E668" s="2">
        <v>532</v>
      </c>
      <c r="F668" s="2">
        <v>530</v>
      </c>
      <c r="G668" s="2">
        <v>548</v>
      </c>
      <c r="H668" s="2">
        <v>569</v>
      </c>
      <c r="I668" s="2">
        <v>578</v>
      </c>
      <c r="J668" s="2">
        <v>556</v>
      </c>
      <c r="K668" s="2">
        <v>529</v>
      </c>
      <c r="L668" s="2">
        <v>521</v>
      </c>
      <c r="M668" s="2">
        <v>489</v>
      </c>
      <c r="N668" s="2">
        <v>514</v>
      </c>
      <c r="O668" s="2">
        <v>531</v>
      </c>
      <c r="P668" s="2">
        <v>567</v>
      </c>
      <c r="Q668" s="2">
        <v>566</v>
      </c>
      <c r="R668" s="2">
        <v>651</v>
      </c>
      <c r="S668" s="2">
        <v>702</v>
      </c>
      <c r="T668" s="2">
        <v>710</v>
      </c>
      <c r="U668" s="2">
        <v>699</v>
      </c>
      <c r="V668" s="2">
        <v>690</v>
      </c>
      <c r="W668" s="2">
        <v>672</v>
      </c>
      <c r="X668" s="2">
        <v>653</v>
      </c>
      <c r="Y668" s="2">
        <v>638</v>
      </c>
      <c r="AA668" s="4">
        <v>44863</v>
      </c>
      <c r="AB668">
        <f t="shared" si="335"/>
        <v>0.8464788732394366</v>
      </c>
      <c r="AC668">
        <f t="shared" si="336"/>
        <v>0.8</v>
      </c>
      <c r="AD668">
        <f t="shared" si="337"/>
        <v>0.77183098591549293</v>
      </c>
      <c r="AE668">
        <f t="shared" si="338"/>
        <v>0.74929577464788732</v>
      </c>
      <c r="AF668">
        <f t="shared" si="339"/>
        <v>0.74647887323943662</v>
      </c>
      <c r="AG668">
        <f t="shared" si="340"/>
        <v>0.77183098591549293</v>
      </c>
      <c r="AH668">
        <f t="shared" si="341"/>
        <v>0.80140845070422539</v>
      </c>
      <c r="AI668">
        <f t="shared" si="342"/>
        <v>0.81408450704225355</v>
      </c>
      <c r="AJ668">
        <f t="shared" si="343"/>
        <v>0.78309859154929573</v>
      </c>
      <c r="AK668">
        <f t="shared" si="344"/>
        <v>0.74507042253521127</v>
      </c>
      <c r="AL668">
        <f t="shared" si="345"/>
        <v>0.73380281690140847</v>
      </c>
      <c r="AM668">
        <f t="shared" si="346"/>
        <v>0.68873239436619715</v>
      </c>
      <c r="AN668">
        <f t="shared" si="347"/>
        <v>0.72394366197183102</v>
      </c>
      <c r="AO668">
        <f t="shared" si="348"/>
        <v>0.74788732394366197</v>
      </c>
      <c r="AP668">
        <f t="shared" si="349"/>
        <v>0.79859154929577469</v>
      </c>
      <c r="AQ668">
        <f t="shared" si="350"/>
        <v>0.79718309859154934</v>
      </c>
      <c r="AR668">
        <f t="shared" si="351"/>
        <v>0.91690140845070423</v>
      </c>
      <c r="AS668">
        <f t="shared" si="352"/>
        <v>0.9887323943661972</v>
      </c>
      <c r="AT668">
        <f t="shared" si="353"/>
        <v>1</v>
      </c>
      <c r="AU668">
        <f t="shared" si="354"/>
        <v>0.98450704225352115</v>
      </c>
      <c r="AV668">
        <f t="shared" si="355"/>
        <v>0.971830985915493</v>
      </c>
      <c r="AW668">
        <f t="shared" si="356"/>
        <v>0.94647887323943658</v>
      </c>
      <c r="AX668">
        <f t="shared" si="357"/>
        <v>0.91971830985915493</v>
      </c>
      <c r="AY668">
        <f t="shared" si="358"/>
        <v>0.89859154929577467</v>
      </c>
      <c r="AZ668">
        <f t="shared" si="359"/>
        <v>0.68873239436619715</v>
      </c>
      <c r="BA668" s="6" t="s">
        <v>39</v>
      </c>
      <c r="BB668" t="str" cm="1">
        <f t="array" ref="BB668">_xlfn.SWITCH(MONTH($AA668),3,"봄",4,"봄",5,"봄",6,"여름",7,"여름",8,"여름",9,"가을",10,"가을",11,"가을",12,"겨울",1,"겨울",2,"겨울")</f>
        <v>가을</v>
      </c>
      <c r="BD668" t="str">
        <f t="shared" si="360"/>
        <v>휴일</v>
      </c>
      <c r="BE668" s="6">
        <f>[1]ptemp!$F668</f>
        <v>8</v>
      </c>
      <c r="BF668">
        <f>[1]solar!$E668</f>
        <v>7</v>
      </c>
      <c r="BG668" t="str">
        <f t="shared" si="361"/>
        <v>0</v>
      </c>
      <c r="BH668" s="11">
        <v>0</v>
      </c>
      <c r="BI668">
        <f t="shared" si="362"/>
        <v>6</v>
      </c>
      <c r="BJ668">
        <f t="shared" si="363"/>
        <v>1</v>
      </c>
      <c r="BK668">
        <f t="shared" si="364"/>
        <v>3</v>
      </c>
      <c r="BL668">
        <f t="shared" si="365"/>
        <v>12</v>
      </c>
      <c r="BM668">
        <f t="shared" si="366"/>
        <v>19</v>
      </c>
      <c r="BN668" s="11">
        <v>14.7</v>
      </c>
      <c r="BO668">
        <f t="shared" si="367"/>
        <v>6</v>
      </c>
      <c r="CH668" t="s">
        <v>81</v>
      </c>
      <c r="CI668">
        <v>5</v>
      </c>
      <c r="CJ668">
        <v>18</v>
      </c>
    </row>
    <row r="669" spans="1:88" ht="15.6">
      <c r="A669" s="2">
        <v>20221030</v>
      </c>
      <c r="B669" s="2">
        <v>599</v>
      </c>
      <c r="C669" s="2">
        <v>568</v>
      </c>
      <c r="D669" s="2">
        <v>545</v>
      </c>
      <c r="E669" s="2">
        <v>533</v>
      </c>
      <c r="F669" s="2">
        <v>534</v>
      </c>
      <c r="G669" s="2">
        <v>543</v>
      </c>
      <c r="H669" s="2">
        <v>562</v>
      </c>
      <c r="I669" s="2">
        <v>554</v>
      </c>
      <c r="J669" s="2">
        <v>493</v>
      </c>
      <c r="K669" s="2">
        <v>460</v>
      </c>
      <c r="L669" s="2">
        <v>459</v>
      </c>
      <c r="M669" s="2">
        <v>445</v>
      </c>
      <c r="N669" s="2">
        <v>460</v>
      </c>
      <c r="O669" s="2">
        <v>485</v>
      </c>
      <c r="P669" s="2">
        <v>507</v>
      </c>
      <c r="Q669" s="2">
        <v>577</v>
      </c>
      <c r="R669" s="2">
        <v>637</v>
      </c>
      <c r="S669" s="2">
        <v>677</v>
      </c>
      <c r="T669" s="2">
        <v>688</v>
      </c>
      <c r="U669" s="2">
        <v>682</v>
      </c>
      <c r="V669" s="2">
        <v>672</v>
      </c>
      <c r="W669" s="2">
        <v>652</v>
      </c>
      <c r="X669" s="2">
        <v>632</v>
      </c>
      <c r="Y669" s="2">
        <v>608</v>
      </c>
      <c r="AA669" s="4">
        <v>44864</v>
      </c>
      <c r="AB669">
        <f t="shared" si="335"/>
        <v>0.87063953488372092</v>
      </c>
      <c r="AC669">
        <f t="shared" si="336"/>
        <v>0.82558139534883723</v>
      </c>
      <c r="AD669">
        <f t="shared" si="337"/>
        <v>0.79215116279069764</v>
      </c>
      <c r="AE669">
        <f t="shared" si="338"/>
        <v>0.77470930232558144</v>
      </c>
      <c r="AF669">
        <f t="shared" si="339"/>
        <v>0.77616279069767447</v>
      </c>
      <c r="AG669">
        <f t="shared" si="340"/>
        <v>0.78924418604651159</v>
      </c>
      <c r="AH669">
        <f t="shared" si="341"/>
        <v>0.81686046511627908</v>
      </c>
      <c r="AI669">
        <f t="shared" si="342"/>
        <v>0.80523255813953487</v>
      </c>
      <c r="AJ669">
        <f t="shared" si="343"/>
        <v>0.71656976744186052</v>
      </c>
      <c r="AK669">
        <f t="shared" si="344"/>
        <v>0.66860465116279066</v>
      </c>
      <c r="AL669">
        <f t="shared" si="345"/>
        <v>0.66715116279069764</v>
      </c>
      <c r="AM669">
        <f t="shared" si="346"/>
        <v>0.64680232558139539</v>
      </c>
      <c r="AN669">
        <f t="shared" si="347"/>
        <v>0.66860465116279066</v>
      </c>
      <c r="AO669">
        <f t="shared" si="348"/>
        <v>0.70494186046511631</v>
      </c>
      <c r="AP669">
        <f t="shared" si="349"/>
        <v>0.73691860465116277</v>
      </c>
      <c r="AQ669">
        <f t="shared" si="350"/>
        <v>0.83866279069767447</v>
      </c>
      <c r="AR669">
        <f t="shared" si="351"/>
        <v>0.92587209302325579</v>
      </c>
      <c r="AS669">
        <f t="shared" si="352"/>
        <v>0.98401162790697672</v>
      </c>
      <c r="AT669">
        <f t="shared" si="353"/>
        <v>1</v>
      </c>
      <c r="AU669">
        <f t="shared" si="354"/>
        <v>0.99127906976744184</v>
      </c>
      <c r="AV669">
        <f t="shared" si="355"/>
        <v>0.97674418604651159</v>
      </c>
      <c r="AW669">
        <f t="shared" si="356"/>
        <v>0.94767441860465118</v>
      </c>
      <c r="AX669">
        <f t="shared" si="357"/>
        <v>0.91860465116279066</v>
      </c>
      <c r="AY669">
        <f t="shared" si="358"/>
        <v>0.88372093023255816</v>
      </c>
      <c r="AZ669">
        <f t="shared" si="359"/>
        <v>0.64680232558139539</v>
      </c>
      <c r="BA669" s="8" t="s">
        <v>40</v>
      </c>
      <c r="BB669" t="str" cm="1">
        <f t="array" ref="BB669">_xlfn.SWITCH(MONTH($AA669),3,"봄",4,"봄",5,"봄",6,"여름",7,"여름",8,"여름",9,"가을",10,"가을",11,"가을",12,"겨울",1,"겨울",2,"겨울")</f>
        <v>가을</v>
      </c>
      <c r="BD669" t="str">
        <f t="shared" si="360"/>
        <v>휴일</v>
      </c>
      <c r="BE669" s="6">
        <f>[1]ptemp!$F669</f>
        <v>8</v>
      </c>
      <c r="BF669">
        <f>[1]solar!$E669</f>
        <v>7</v>
      </c>
      <c r="BG669" t="str">
        <f t="shared" si="361"/>
        <v>0</v>
      </c>
      <c r="BH669" s="11"/>
      <c r="BI669">
        <f t="shared" si="362"/>
        <v>7</v>
      </c>
      <c r="BJ669">
        <f t="shared" si="363"/>
        <v>2</v>
      </c>
      <c r="BK669">
        <f t="shared" si="364"/>
        <v>3</v>
      </c>
      <c r="BL669">
        <f t="shared" si="365"/>
        <v>12</v>
      </c>
      <c r="BM669">
        <f t="shared" si="366"/>
        <v>19</v>
      </c>
      <c r="BN669" s="11">
        <v>15.8</v>
      </c>
      <c r="BO669">
        <f t="shared" si="367"/>
        <v>6</v>
      </c>
      <c r="CH669" t="s">
        <v>81</v>
      </c>
      <c r="CI669">
        <v>5</v>
      </c>
      <c r="CJ669">
        <v>18</v>
      </c>
    </row>
    <row r="670" spans="1:88" ht="15.6">
      <c r="A670" s="2">
        <v>20221031</v>
      </c>
      <c r="B670" s="2">
        <v>567</v>
      </c>
      <c r="C670" s="2">
        <v>539</v>
      </c>
      <c r="D670" s="2">
        <v>521</v>
      </c>
      <c r="E670" s="2">
        <v>512</v>
      </c>
      <c r="F670" s="2">
        <v>514</v>
      </c>
      <c r="G670" s="2">
        <v>530</v>
      </c>
      <c r="H670" s="2">
        <v>567</v>
      </c>
      <c r="I670" s="2">
        <v>589</v>
      </c>
      <c r="J670" s="2">
        <v>541</v>
      </c>
      <c r="K670" s="2">
        <v>525</v>
      </c>
      <c r="L670" s="2">
        <v>529</v>
      </c>
      <c r="M670" s="2">
        <v>508</v>
      </c>
      <c r="N670" s="2">
        <v>496</v>
      </c>
      <c r="O670" s="2">
        <v>544</v>
      </c>
      <c r="P670" s="2">
        <v>579</v>
      </c>
      <c r="Q670" s="2">
        <v>658</v>
      </c>
      <c r="R670" s="2">
        <v>688</v>
      </c>
      <c r="S670" s="2">
        <v>733</v>
      </c>
      <c r="T670" s="2">
        <v>730</v>
      </c>
      <c r="U670" s="2">
        <v>712</v>
      </c>
      <c r="V670" s="2">
        <v>697</v>
      </c>
      <c r="W670" s="2">
        <v>674</v>
      </c>
      <c r="X670" s="2">
        <v>655</v>
      </c>
      <c r="Y670" s="2">
        <v>635</v>
      </c>
      <c r="AA670" s="4">
        <v>44865</v>
      </c>
      <c r="AB670">
        <f t="shared" si="335"/>
        <v>0.77353342428376537</v>
      </c>
      <c r="AC670">
        <f t="shared" si="336"/>
        <v>0.73533424283765347</v>
      </c>
      <c r="AD670">
        <f t="shared" si="337"/>
        <v>0.71077762619372442</v>
      </c>
      <c r="AE670">
        <f t="shared" si="338"/>
        <v>0.69849931787175989</v>
      </c>
      <c r="AF670">
        <f t="shared" si="339"/>
        <v>0.70122783083219642</v>
      </c>
      <c r="AG670">
        <f t="shared" si="340"/>
        <v>0.72305593451568895</v>
      </c>
      <c r="AH670">
        <f t="shared" si="341"/>
        <v>0.77353342428376537</v>
      </c>
      <c r="AI670">
        <f t="shared" si="342"/>
        <v>0.80354706684856758</v>
      </c>
      <c r="AJ670">
        <f t="shared" si="343"/>
        <v>0.73806275579809</v>
      </c>
      <c r="AK670">
        <f t="shared" si="344"/>
        <v>0.71623465211459758</v>
      </c>
      <c r="AL670">
        <f t="shared" si="345"/>
        <v>0.72169167803547063</v>
      </c>
      <c r="AM670">
        <f t="shared" si="346"/>
        <v>0.69304229195088674</v>
      </c>
      <c r="AN670">
        <f t="shared" si="347"/>
        <v>0.67667121418826737</v>
      </c>
      <c r="AO670">
        <f t="shared" si="348"/>
        <v>0.74215552523874484</v>
      </c>
      <c r="AP670">
        <f t="shared" si="349"/>
        <v>0.78990450204638474</v>
      </c>
      <c r="AQ670">
        <f t="shared" si="350"/>
        <v>0.89768076398362895</v>
      </c>
      <c r="AR670">
        <f t="shared" si="351"/>
        <v>0.93860845839017737</v>
      </c>
      <c r="AS670">
        <f t="shared" si="352"/>
        <v>1</v>
      </c>
      <c r="AT670">
        <f t="shared" si="353"/>
        <v>0.99590723055934516</v>
      </c>
      <c r="AU670">
        <f t="shared" si="354"/>
        <v>0.97135061391541611</v>
      </c>
      <c r="AV670">
        <f t="shared" si="355"/>
        <v>0.9508867667121419</v>
      </c>
      <c r="AW670">
        <f t="shared" si="356"/>
        <v>0.91950886766712137</v>
      </c>
      <c r="AX670">
        <f t="shared" si="357"/>
        <v>0.89358799454297411</v>
      </c>
      <c r="AY670">
        <f t="shared" si="358"/>
        <v>0.86630286493860842</v>
      </c>
      <c r="AZ670">
        <f t="shared" si="359"/>
        <v>0.67667121418826737</v>
      </c>
      <c r="BA670" s="9" t="s">
        <v>34</v>
      </c>
      <c r="BB670" t="str" cm="1">
        <f t="array" ref="BB670">_xlfn.SWITCH(MONTH($AA670),3,"봄",4,"봄",5,"봄",6,"여름",7,"여름",8,"여름",9,"가을",10,"가을",11,"가을",12,"겨울",1,"겨울",2,"겨울")</f>
        <v>가을</v>
      </c>
      <c r="BD670" t="str">
        <f t="shared" si="360"/>
        <v/>
      </c>
      <c r="BE670" s="6">
        <f>[1]ptemp!$F670</f>
        <v>8</v>
      </c>
      <c r="BF670">
        <f>[1]solar!$E670</f>
        <v>6</v>
      </c>
      <c r="BG670" t="str">
        <f t="shared" si="361"/>
        <v>0</v>
      </c>
      <c r="BH670" s="11"/>
      <c r="BI670">
        <f t="shared" si="362"/>
        <v>1</v>
      </c>
      <c r="BJ670">
        <f t="shared" si="363"/>
        <v>0</v>
      </c>
      <c r="BK670">
        <f t="shared" si="364"/>
        <v>3</v>
      </c>
      <c r="BL670">
        <f t="shared" si="365"/>
        <v>13</v>
      </c>
      <c r="BM670">
        <f t="shared" si="366"/>
        <v>18</v>
      </c>
      <c r="BN670" s="11">
        <v>15.5</v>
      </c>
      <c r="BO670">
        <f t="shared" si="367"/>
        <v>6</v>
      </c>
      <c r="CH670" t="s">
        <v>81</v>
      </c>
      <c r="CI670">
        <v>5</v>
      </c>
      <c r="CJ670">
        <v>18</v>
      </c>
    </row>
    <row r="671" spans="1:88" ht="15.6">
      <c r="A671" s="2">
        <v>20221101</v>
      </c>
      <c r="B671" s="2">
        <v>591</v>
      </c>
      <c r="C671" s="2">
        <v>557</v>
      </c>
      <c r="D671" s="2">
        <v>535</v>
      </c>
      <c r="E671" s="2">
        <v>529</v>
      </c>
      <c r="F671" s="2">
        <v>534</v>
      </c>
      <c r="G671" s="2">
        <v>549</v>
      </c>
      <c r="H671" s="2">
        <v>581</v>
      </c>
      <c r="I671" s="2">
        <v>624</v>
      </c>
      <c r="J671" s="2">
        <v>553</v>
      </c>
      <c r="K671" s="2">
        <v>503</v>
      </c>
      <c r="L671" s="2">
        <v>495</v>
      </c>
      <c r="M671" s="2">
        <v>483</v>
      </c>
      <c r="N671" s="2">
        <v>476</v>
      </c>
      <c r="O671" s="2">
        <v>515</v>
      </c>
      <c r="P671" s="2">
        <v>554</v>
      </c>
      <c r="Q671" s="2">
        <v>612</v>
      </c>
      <c r="R671" s="2">
        <v>704</v>
      </c>
      <c r="S671" s="2">
        <v>730</v>
      </c>
      <c r="T671" s="2">
        <v>734</v>
      </c>
      <c r="U671" s="2">
        <v>724</v>
      </c>
      <c r="V671" s="2">
        <v>712</v>
      </c>
      <c r="W671" s="2">
        <v>692</v>
      </c>
      <c r="X671" s="2">
        <v>660</v>
      </c>
      <c r="Y671" s="2">
        <v>640</v>
      </c>
      <c r="AA671" s="4">
        <v>44866</v>
      </c>
      <c r="AB671">
        <f t="shared" si="335"/>
        <v>0.80517711171662121</v>
      </c>
      <c r="AC671">
        <f t="shared" si="336"/>
        <v>0.75885558583106272</v>
      </c>
      <c r="AD671">
        <f t="shared" si="337"/>
        <v>0.72888283378746599</v>
      </c>
      <c r="AE671">
        <f t="shared" si="338"/>
        <v>0.72070844686648505</v>
      </c>
      <c r="AF671">
        <f t="shared" si="339"/>
        <v>0.72752043596730243</v>
      </c>
      <c r="AG671">
        <f t="shared" si="340"/>
        <v>0.74795640326975477</v>
      </c>
      <c r="AH671">
        <f t="shared" si="341"/>
        <v>0.79155313351498635</v>
      </c>
      <c r="AI671">
        <f t="shared" si="342"/>
        <v>0.85013623978201636</v>
      </c>
      <c r="AJ671">
        <f t="shared" si="343"/>
        <v>0.75340599455040869</v>
      </c>
      <c r="AK671">
        <f t="shared" si="344"/>
        <v>0.68528610354223429</v>
      </c>
      <c r="AL671">
        <f t="shared" si="345"/>
        <v>0.67438692098092645</v>
      </c>
      <c r="AM671">
        <f t="shared" si="346"/>
        <v>0.65803814713896458</v>
      </c>
      <c r="AN671">
        <f t="shared" si="347"/>
        <v>0.64850136239782019</v>
      </c>
      <c r="AO671">
        <f t="shared" si="348"/>
        <v>0.70163487738419617</v>
      </c>
      <c r="AP671">
        <f t="shared" si="349"/>
        <v>0.75476839237057225</v>
      </c>
      <c r="AQ671">
        <f t="shared" si="350"/>
        <v>0.83378746594005448</v>
      </c>
      <c r="AR671">
        <f t="shared" si="351"/>
        <v>0.95912806539509532</v>
      </c>
      <c r="AS671">
        <f t="shared" si="352"/>
        <v>0.99455040871934608</v>
      </c>
      <c r="AT671">
        <f t="shared" si="353"/>
        <v>1</v>
      </c>
      <c r="AU671">
        <f t="shared" si="354"/>
        <v>0.98637602179836514</v>
      </c>
      <c r="AV671">
        <f t="shared" si="355"/>
        <v>0.97002724795640327</v>
      </c>
      <c r="AW671">
        <f t="shared" si="356"/>
        <v>0.94277929155313356</v>
      </c>
      <c r="AX671">
        <f t="shared" si="357"/>
        <v>0.89918256130790186</v>
      </c>
      <c r="AY671">
        <f t="shared" si="358"/>
        <v>0.87193460490463215</v>
      </c>
      <c r="AZ671">
        <f t="shared" si="359"/>
        <v>0.64850136239782019</v>
      </c>
      <c r="BA671" s="6" t="s">
        <v>35</v>
      </c>
      <c r="BB671" t="str" cm="1">
        <f t="array" ref="BB671">_xlfn.SWITCH(MONTH($AA671),3,"봄",4,"봄",5,"봄",6,"여름",7,"여름",8,"여름",9,"가을",10,"가을",11,"가을",12,"겨울",1,"겨울",2,"겨울")</f>
        <v>가을</v>
      </c>
      <c r="BD671" t="str">
        <f t="shared" si="360"/>
        <v/>
      </c>
      <c r="BE671" s="6">
        <f>[1]ptemp!$F671</f>
        <v>8</v>
      </c>
      <c r="BF671">
        <f>[1]solar!$E671</f>
        <v>9</v>
      </c>
      <c r="BG671" t="str">
        <f t="shared" si="361"/>
        <v>0</v>
      </c>
      <c r="BH671" s="11"/>
      <c r="BI671">
        <f t="shared" si="362"/>
        <v>2</v>
      </c>
      <c r="BJ671">
        <f t="shared" si="363"/>
        <v>0</v>
      </c>
      <c r="BK671">
        <f t="shared" si="364"/>
        <v>3</v>
      </c>
      <c r="BL671">
        <f t="shared" si="365"/>
        <v>13</v>
      </c>
      <c r="BM671">
        <f t="shared" si="366"/>
        <v>19</v>
      </c>
      <c r="BN671" s="11">
        <v>14.9</v>
      </c>
      <c r="BO671">
        <f t="shared" si="367"/>
        <v>6</v>
      </c>
      <c r="CH671" t="s">
        <v>81</v>
      </c>
      <c r="CI671">
        <v>5</v>
      </c>
      <c r="CJ671">
        <v>19</v>
      </c>
    </row>
    <row r="672" spans="1:88" ht="15.6">
      <c r="A672" s="2">
        <v>20221102</v>
      </c>
      <c r="B672" s="2">
        <v>592</v>
      </c>
      <c r="C672" s="2">
        <v>563</v>
      </c>
      <c r="D672" s="2">
        <v>542</v>
      </c>
      <c r="E672" s="2">
        <v>536</v>
      </c>
      <c r="F672" s="2">
        <v>534</v>
      </c>
      <c r="G672" s="2">
        <v>545</v>
      </c>
      <c r="H672" s="2">
        <v>581</v>
      </c>
      <c r="I672" s="2">
        <v>591</v>
      </c>
      <c r="J672" s="2">
        <v>539</v>
      </c>
      <c r="K672" s="2">
        <v>501</v>
      </c>
      <c r="L672" s="2">
        <v>497</v>
      </c>
      <c r="M672" s="2">
        <v>481</v>
      </c>
      <c r="N672" s="2">
        <v>479</v>
      </c>
      <c r="O672" s="2">
        <v>519</v>
      </c>
      <c r="P672" s="2">
        <v>580</v>
      </c>
      <c r="Q672" s="2">
        <v>633</v>
      </c>
      <c r="R672" s="2">
        <v>692</v>
      </c>
      <c r="S672" s="2">
        <v>722</v>
      </c>
      <c r="T672" s="2">
        <v>730</v>
      </c>
      <c r="U672" s="2">
        <v>718</v>
      </c>
      <c r="V672" s="2">
        <v>702</v>
      </c>
      <c r="W672" s="2">
        <v>676</v>
      </c>
      <c r="X672" s="2">
        <v>651</v>
      </c>
      <c r="Y672" s="2">
        <v>626</v>
      </c>
      <c r="AA672" s="4">
        <v>44867</v>
      </c>
      <c r="AB672">
        <f t="shared" si="335"/>
        <v>0.81095890410958904</v>
      </c>
      <c r="AC672">
        <f t="shared" si="336"/>
        <v>0.77123287671232876</v>
      </c>
      <c r="AD672">
        <f t="shared" si="337"/>
        <v>0.74246575342465748</v>
      </c>
      <c r="AE672">
        <f t="shared" si="338"/>
        <v>0.73424657534246573</v>
      </c>
      <c r="AF672">
        <f t="shared" si="339"/>
        <v>0.73150684931506849</v>
      </c>
      <c r="AG672">
        <f t="shared" si="340"/>
        <v>0.74657534246575341</v>
      </c>
      <c r="AH672">
        <f t="shared" si="341"/>
        <v>0.79589041095890412</v>
      </c>
      <c r="AI672">
        <f t="shared" si="342"/>
        <v>0.80958904109589036</v>
      </c>
      <c r="AJ672">
        <f t="shared" si="343"/>
        <v>0.73835616438356166</v>
      </c>
      <c r="AK672">
        <f t="shared" si="344"/>
        <v>0.68630136986301371</v>
      </c>
      <c r="AL672">
        <f t="shared" si="345"/>
        <v>0.68082191780821921</v>
      </c>
      <c r="AM672">
        <f t="shared" si="346"/>
        <v>0.65890410958904111</v>
      </c>
      <c r="AN672">
        <f t="shared" si="347"/>
        <v>0.65616438356164386</v>
      </c>
      <c r="AO672">
        <f t="shared" si="348"/>
        <v>0.71095890410958906</v>
      </c>
      <c r="AP672">
        <f t="shared" si="349"/>
        <v>0.79452054794520544</v>
      </c>
      <c r="AQ672">
        <f t="shared" si="350"/>
        <v>0.86712328767123292</v>
      </c>
      <c r="AR672">
        <f t="shared" si="351"/>
        <v>0.94794520547945205</v>
      </c>
      <c r="AS672">
        <f t="shared" si="352"/>
        <v>0.989041095890411</v>
      </c>
      <c r="AT672">
        <f t="shared" si="353"/>
        <v>1</v>
      </c>
      <c r="AU672">
        <f t="shared" si="354"/>
        <v>0.98356164383561639</v>
      </c>
      <c r="AV672">
        <f t="shared" si="355"/>
        <v>0.9616438356164384</v>
      </c>
      <c r="AW672">
        <f t="shared" si="356"/>
        <v>0.92602739726027394</v>
      </c>
      <c r="AX672">
        <f t="shared" si="357"/>
        <v>0.89178082191780816</v>
      </c>
      <c r="AY672">
        <f t="shared" si="358"/>
        <v>0.8575342465753425</v>
      </c>
      <c r="AZ672">
        <f t="shared" si="359"/>
        <v>0.65616438356164386</v>
      </c>
      <c r="BA672" s="8" t="s">
        <v>36</v>
      </c>
      <c r="BB672" t="str" cm="1">
        <f t="array" ref="BB672">_xlfn.SWITCH(MONTH($AA672),3,"봄",4,"봄",5,"봄",6,"여름",7,"여름",8,"여름",9,"가을",10,"가을",11,"가을",12,"겨울",1,"겨울",2,"겨울")</f>
        <v>가을</v>
      </c>
      <c r="BD672" t="str">
        <f t="shared" si="360"/>
        <v/>
      </c>
      <c r="BE672" s="6">
        <f>[1]ptemp!$F672</f>
        <v>7</v>
      </c>
      <c r="BF672">
        <f>[1]solar!$E672</f>
        <v>9</v>
      </c>
      <c r="BG672" t="str">
        <f t="shared" si="361"/>
        <v>0</v>
      </c>
      <c r="BH672" s="11"/>
      <c r="BI672">
        <f t="shared" si="362"/>
        <v>3</v>
      </c>
      <c r="BJ672">
        <f t="shared" si="363"/>
        <v>0</v>
      </c>
      <c r="BK672">
        <f t="shared" si="364"/>
        <v>3</v>
      </c>
      <c r="BL672">
        <f t="shared" si="365"/>
        <v>13</v>
      </c>
      <c r="BM672">
        <f t="shared" si="366"/>
        <v>19</v>
      </c>
      <c r="BN672" s="11">
        <v>12.7</v>
      </c>
      <c r="BO672">
        <f t="shared" si="367"/>
        <v>5</v>
      </c>
      <c r="CH672" t="s">
        <v>81</v>
      </c>
      <c r="CI672">
        <v>5</v>
      </c>
      <c r="CJ672">
        <v>20</v>
      </c>
    </row>
    <row r="673" spans="1:88" ht="15.6">
      <c r="A673" s="2">
        <v>20221103</v>
      </c>
      <c r="B673" s="2">
        <v>584</v>
      </c>
      <c r="C673" s="2">
        <v>554</v>
      </c>
      <c r="D673" s="2">
        <v>533</v>
      </c>
      <c r="E673" s="2">
        <v>523</v>
      </c>
      <c r="F673" s="2">
        <v>525</v>
      </c>
      <c r="G673" s="2">
        <v>543</v>
      </c>
      <c r="H673" s="2">
        <v>579</v>
      </c>
      <c r="I673" s="2">
        <v>587</v>
      </c>
      <c r="J673" s="2">
        <v>533</v>
      </c>
      <c r="K673" s="2">
        <v>503</v>
      </c>
      <c r="L673" s="2">
        <v>492</v>
      </c>
      <c r="M673" s="2">
        <v>477</v>
      </c>
      <c r="N673" s="2">
        <v>477</v>
      </c>
      <c r="O673" s="2">
        <v>510</v>
      </c>
      <c r="P673" s="2">
        <v>557</v>
      </c>
      <c r="Q673" s="2">
        <v>627</v>
      </c>
      <c r="R673" s="2">
        <v>722</v>
      </c>
      <c r="S673" s="2">
        <v>738</v>
      </c>
      <c r="T673" s="2">
        <v>729</v>
      </c>
      <c r="U673" s="2">
        <v>709</v>
      </c>
      <c r="V673" s="2">
        <v>692</v>
      </c>
      <c r="W673" s="2">
        <v>672</v>
      </c>
      <c r="X673" s="2">
        <v>642</v>
      </c>
      <c r="Y673" s="2">
        <v>620</v>
      </c>
      <c r="AA673" s="4">
        <v>44868</v>
      </c>
      <c r="AB673">
        <f t="shared" si="335"/>
        <v>0.79132791327913277</v>
      </c>
      <c r="AC673">
        <f t="shared" si="336"/>
        <v>0.75067750677506773</v>
      </c>
      <c r="AD673">
        <f t="shared" si="337"/>
        <v>0.72222222222222221</v>
      </c>
      <c r="AE673">
        <f t="shared" si="338"/>
        <v>0.70867208672086723</v>
      </c>
      <c r="AF673">
        <f t="shared" si="339"/>
        <v>0.71138211382113825</v>
      </c>
      <c r="AG673">
        <f t="shared" si="340"/>
        <v>0.73577235772357719</v>
      </c>
      <c r="AH673">
        <f t="shared" si="341"/>
        <v>0.78455284552845528</v>
      </c>
      <c r="AI673">
        <f t="shared" si="342"/>
        <v>0.79539295392953935</v>
      </c>
      <c r="AJ673">
        <f t="shared" si="343"/>
        <v>0.72222222222222221</v>
      </c>
      <c r="AK673">
        <f t="shared" si="344"/>
        <v>0.68157181571815717</v>
      </c>
      <c r="AL673">
        <f t="shared" si="345"/>
        <v>0.66666666666666663</v>
      </c>
      <c r="AM673">
        <f t="shared" si="346"/>
        <v>0.64634146341463417</v>
      </c>
      <c r="AN673">
        <f t="shared" si="347"/>
        <v>0.64634146341463417</v>
      </c>
      <c r="AO673">
        <f t="shared" si="348"/>
        <v>0.69105691056910568</v>
      </c>
      <c r="AP673">
        <f t="shared" si="349"/>
        <v>0.75474254742547431</v>
      </c>
      <c r="AQ673">
        <f t="shared" si="350"/>
        <v>0.84959349593495936</v>
      </c>
      <c r="AR673">
        <f t="shared" si="351"/>
        <v>0.97831978319783197</v>
      </c>
      <c r="AS673">
        <f t="shared" si="352"/>
        <v>1</v>
      </c>
      <c r="AT673">
        <f t="shared" si="353"/>
        <v>0.98780487804878048</v>
      </c>
      <c r="AU673">
        <f t="shared" si="354"/>
        <v>0.96070460704607041</v>
      </c>
      <c r="AV673">
        <f t="shared" si="355"/>
        <v>0.93766937669376693</v>
      </c>
      <c r="AW673">
        <f t="shared" si="356"/>
        <v>0.91056910569105687</v>
      </c>
      <c r="AX673">
        <f t="shared" si="357"/>
        <v>0.86991869918699183</v>
      </c>
      <c r="AY673">
        <f t="shared" si="358"/>
        <v>0.84010840108401086</v>
      </c>
      <c r="AZ673">
        <f t="shared" si="359"/>
        <v>0.64634146341463417</v>
      </c>
      <c r="BA673" s="9" t="s">
        <v>37</v>
      </c>
      <c r="BB673" t="str" cm="1">
        <f t="array" ref="BB673">_xlfn.SWITCH(MONTH($AA673),3,"봄",4,"봄",5,"봄",6,"여름",7,"여름",8,"여름",9,"가을",10,"가을",11,"가을",12,"겨울",1,"겨울",2,"겨울")</f>
        <v>가을</v>
      </c>
      <c r="BD673" t="str">
        <f t="shared" si="360"/>
        <v/>
      </c>
      <c r="BE673" s="6">
        <f>[1]ptemp!$F673</f>
        <v>6</v>
      </c>
      <c r="BF673">
        <f>[1]solar!$E673</f>
        <v>10</v>
      </c>
      <c r="BG673" t="str">
        <f t="shared" si="361"/>
        <v>0</v>
      </c>
      <c r="BH673" s="11"/>
      <c r="BI673">
        <f t="shared" si="362"/>
        <v>4</v>
      </c>
      <c r="BJ673">
        <f t="shared" si="363"/>
        <v>0</v>
      </c>
      <c r="BK673">
        <f t="shared" si="364"/>
        <v>3</v>
      </c>
      <c r="BL673">
        <f t="shared" si="365"/>
        <v>12</v>
      </c>
      <c r="BM673">
        <f t="shared" si="366"/>
        <v>18</v>
      </c>
      <c r="BN673" s="11">
        <v>10.3</v>
      </c>
      <c r="BO673">
        <f t="shared" si="367"/>
        <v>4</v>
      </c>
      <c r="CH673" t="s">
        <v>81</v>
      </c>
      <c r="CI673">
        <v>5</v>
      </c>
      <c r="CJ673">
        <v>18</v>
      </c>
    </row>
    <row r="674" spans="1:88" ht="15.6">
      <c r="A674" s="2">
        <v>20221104</v>
      </c>
      <c r="B674" s="2">
        <v>580</v>
      </c>
      <c r="C674" s="2">
        <v>548</v>
      </c>
      <c r="D674" s="2">
        <v>534</v>
      </c>
      <c r="E674" s="2">
        <v>530</v>
      </c>
      <c r="F674" s="2">
        <v>532</v>
      </c>
      <c r="G674" s="2">
        <v>547</v>
      </c>
      <c r="H674" s="2">
        <v>579</v>
      </c>
      <c r="I674" s="2">
        <v>586</v>
      </c>
      <c r="J674" s="2">
        <v>563</v>
      </c>
      <c r="K674" s="2">
        <v>518</v>
      </c>
      <c r="L674" s="2">
        <v>523</v>
      </c>
      <c r="M674" s="2">
        <v>520</v>
      </c>
      <c r="N674" s="2">
        <v>530</v>
      </c>
      <c r="O674" s="2">
        <v>557</v>
      </c>
      <c r="P674" s="2">
        <v>567</v>
      </c>
      <c r="Q674" s="2">
        <v>629</v>
      </c>
      <c r="R674" s="2">
        <v>704</v>
      </c>
      <c r="S674" s="2">
        <v>733</v>
      </c>
      <c r="T674" s="2">
        <v>732</v>
      </c>
      <c r="U674" s="2">
        <v>722</v>
      </c>
      <c r="V674" s="2">
        <v>711</v>
      </c>
      <c r="W674" s="2">
        <v>689</v>
      </c>
      <c r="X674" s="2">
        <v>674</v>
      </c>
      <c r="Y674" s="2">
        <v>654</v>
      </c>
      <c r="AA674" s="4">
        <v>44869</v>
      </c>
      <c r="AB674">
        <f t="shared" si="335"/>
        <v>0.79126875852660306</v>
      </c>
      <c r="AC674">
        <f t="shared" si="336"/>
        <v>0.747612551159618</v>
      </c>
      <c r="AD674">
        <f t="shared" si="337"/>
        <v>0.72851296043656211</v>
      </c>
      <c r="AE674">
        <f t="shared" si="338"/>
        <v>0.72305593451568895</v>
      </c>
      <c r="AF674">
        <f t="shared" si="339"/>
        <v>0.72578444747612547</v>
      </c>
      <c r="AG674">
        <f t="shared" si="340"/>
        <v>0.74624829467939968</v>
      </c>
      <c r="AH674">
        <f t="shared" si="341"/>
        <v>0.78990450204638474</v>
      </c>
      <c r="AI674">
        <f t="shared" si="342"/>
        <v>0.79945429740791274</v>
      </c>
      <c r="AJ674">
        <f t="shared" si="343"/>
        <v>0.76807639836289221</v>
      </c>
      <c r="AK674">
        <f t="shared" si="344"/>
        <v>0.70668485675306958</v>
      </c>
      <c r="AL674">
        <f t="shared" si="345"/>
        <v>0.71350613915416095</v>
      </c>
      <c r="AM674">
        <f t="shared" si="346"/>
        <v>0.7094133697135061</v>
      </c>
      <c r="AN674">
        <f t="shared" si="347"/>
        <v>0.72305593451568895</v>
      </c>
      <c r="AO674">
        <f t="shared" si="348"/>
        <v>0.75989085948158253</v>
      </c>
      <c r="AP674">
        <f t="shared" si="349"/>
        <v>0.77353342428376537</v>
      </c>
      <c r="AQ674">
        <f t="shared" si="350"/>
        <v>0.85811732605729873</v>
      </c>
      <c r="AR674">
        <f t="shared" si="351"/>
        <v>0.9604365620736699</v>
      </c>
      <c r="AS674">
        <f t="shared" si="352"/>
        <v>1</v>
      </c>
      <c r="AT674">
        <f t="shared" si="353"/>
        <v>0.99863574351978168</v>
      </c>
      <c r="AU674">
        <f t="shared" si="354"/>
        <v>0.98499317871759895</v>
      </c>
      <c r="AV674">
        <f t="shared" si="355"/>
        <v>0.96998635743519779</v>
      </c>
      <c r="AW674">
        <f t="shared" si="356"/>
        <v>0.93997271487039569</v>
      </c>
      <c r="AX674">
        <f t="shared" si="357"/>
        <v>0.91950886766712137</v>
      </c>
      <c r="AY674">
        <f t="shared" si="358"/>
        <v>0.89222373806275579</v>
      </c>
      <c r="AZ674">
        <f t="shared" si="359"/>
        <v>0.70668485675306958</v>
      </c>
      <c r="BA674" s="6" t="s">
        <v>38</v>
      </c>
      <c r="BB674" t="str" cm="1">
        <f t="array" ref="BB674">_xlfn.SWITCH(MONTH($AA674),3,"봄",4,"봄",5,"봄",6,"여름",7,"여름",8,"여름",9,"가을",10,"가을",11,"가을",12,"겨울",1,"겨울",2,"겨울")</f>
        <v>가을</v>
      </c>
      <c r="BD674" t="str">
        <f t="shared" si="360"/>
        <v/>
      </c>
      <c r="BE674" s="6">
        <f>[1]ptemp!$F674</f>
        <v>5</v>
      </c>
      <c r="BF674">
        <f>[1]solar!$E674</f>
        <v>6</v>
      </c>
      <c r="BG674" t="str">
        <f t="shared" si="361"/>
        <v>0</v>
      </c>
      <c r="BH674" s="11"/>
      <c r="BI674">
        <f t="shared" si="362"/>
        <v>5</v>
      </c>
      <c r="BJ674">
        <f t="shared" si="363"/>
        <v>0</v>
      </c>
      <c r="BK674">
        <f t="shared" si="364"/>
        <v>3</v>
      </c>
      <c r="BL674">
        <f t="shared" si="365"/>
        <v>10</v>
      </c>
      <c r="BM674">
        <f t="shared" si="366"/>
        <v>18</v>
      </c>
      <c r="BN674" s="11">
        <v>8.8000000000000007</v>
      </c>
      <c r="BO674">
        <f t="shared" si="367"/>
        <v>4</v>
      </c>
      <c r="CH674" t="s">
        <v>81</v>
      </c>
      <c r="CI674">
        <v>5</v>
      </c>
      <c r="CJ674">
        <v>18</v>
      </c>
    </row>
    <row r="675" spans="1:88" ht="15.6">
      <c r="A675" s="2">
        <v>20221105</v>
      </c>
      <c r="B675" s="2">
        <v>612</v>
      </c>
      <c r="C675" s="2">
        <v>583</v>
      </c>
      <c r="D675" s="2">
        <v>561</v>
      </c>
      <c r="E675" s="2">
        <v>548</v>
      </c>
      <c r="F675" s="2">
        <v>549</v>
      </c>
      <c r="G675" s="2">
        <v>555</v>
      </c>
      <c r="H675" s="2">
        <v>588</v>
      </c>
      <c r="I675" s="2">
        <v>588</v>
      </c>
      <c r="J675" s="2">
        <v>524</v>
      </c>
      <c r="K675" s="2">
        <v>504</v>
      </c>
      <c r="L675" s="2">
        <v>483</v>
      </c>
      <c r="M675" s="2">
        <v>464</v>
      </c>
      <c r="N675" s="2">
        <v>445</v>
      </c>
      <c r="O675" s="2">
        <v>462</v>
      </c>
      <c r="P675" s="2">
        <v>518</v>
      </c>
      <c r="Q675" s="2">
        <v>593</v>
      </c>
      <c r="R675" s="2">
        <v>677</v>
      </c>
      <c r="S675" s="2">
        <v>723</v>
      </c>
      <c r="T675" s="2">
        <v>728</v>
      </c>
      <c r="U675" s="2">
        <v>717</v>
      </c>
      <c r="V675" s="2">
        <v>719</v>
      </c>
      <c r="W675" s="2">
        <v>691</v>
      </c>
      <c r="X675" s="2">
        <v>681</v>
      </c>
      <c r="Y675" s="2">
        <v>662</v>
      </c>
      <c r="AA675" s="4">
        <v>44870</v>
      </c>
      <c r="AB675">
        <f t="shared" si="335"/>
        <v>0.84065934065934067</v>
      </c>
      <c r="AC675">
        <f t="shared" si="336"/>
        <v>0.80082417582417587</v>
      </c>
      <c r="AD675">
        <f t="shared" si="337"/>
        <v>0.77060439560439564</v>
      </c>
      <c r="AE675">
        <f t="shared" si="338"/>
        <v>0.75274725274725274</v>
      </c>
      <c r="AF675">
        <f t="shared" si="339"/>
        <v>0.75412087912087911</v>
      </c>
      <c r="AG675">
        <f t="shared" si="340"/>
        <v>0.76236263736263732</v>
      </c>
      <c r="AH675">
        <f t="shared" si="341"/>
        <v>0.80769230769230771</v>
      </c>
      <c r="AI675">
        <f t="shared" si="342"/>
        <v>0.80769230769230771</v>
      </c>
      <c r="AJ675">
        <f t="shared" si="343"/>
        <v>0.71978021978021978</v>
      </c>
      <c r="AK675">
        <f t="shared" si="344"/>
        <v>0.69230769230769229</v>
      </c>
      <c r="AL675">
        <f t="shared" si="345"/>
        <v>0.66346153846153844</v>
      </c>
      <c r="AM675">
        <f t="shared" si="346"/>
        <v>0.63736263736263732</v>
      </c>
      <c r="AN675">
        <f t="shared" si="347"/>
        <v>0.61126373626373631</v>
      </c>
      <c r="AO675">
        <f t="shared" si="348"/>
        <v>0.63461538461538458</v>
      </c>
      <c r="AP675">
        <f t="shared" si="349"/>
        <v>0.71153846153846156</v>
      </c>
      <c r="AQ675">
        <f t="shared" si="350"/>
        <v>0.81456043956043955</v>
      </c>
      <c r="AR675">
        <f t="shared" si="351"/>
        <v>0.92994505494505497</v>
      </c>
      <c r="AS675">
        <f t="shared" si="352"/>
        <v>0.99313186813186816</v>
      </c>
      <c r="AT675">
        <f t="shared" si="353"/>
        <v>1</v>
      </c>
      <c r="AU675">
        <f t="shared" si="354"/>
        <v>0.98489010989010994</v>
      </c>
      <c r="AV675">
        <f t="shared" si="355"/>
        <v>0.98763736263736268</v>
      </c>
      <c r="AW675">
        <f t="shared" si="356"/>
        <v>0.94917582417582413</v>
      </c>
      <c r="AX675">
        <f t="shared" si="357"/>
        <v>0.93543956043956045</v>
      </c>
      <c r="AY675">
        <f t="shared" si="358"/>
        <v>0.90934065934065933</v>
      </c>
      <c r="AZ675">
        <f t="shared" si="359"/>
        <v>0.61126373626373631</v>
      </c>
      <c r="BA675" s="8" t="s">
        <v>39</v>
      </c>
      <c r="BB675" t="str" cm="1">
        <f t="array" ref="BB675">_xlfn.SWITCH(MONTH($AA675),3,"봄",4,"봄",5,"봄",6,"여름",7,"여름",8,"여름",9,"가을",10,"가을",11,"가을",12,"겨울",1,"겨울",2,"겨울")</f>
        <v>가을</v>
      </c>
      <c r="BD675" t="str">
        <f t="shared" si="360"/>
        <v>휴일</v>
      </c>
      <c r="BE675" s="6">
        <f>[1]ptemp!$F675</f>
        <v>5</v>
      </c>
      <c r="BF675">
        <f>[1]solar!$E675</f>
        <v>6</v>
      </c>
      <c r="BG675" t="str">
        <f t="shared" si="361"/>
        <v>0</v>
      </c>
      <c r="BH675" s="11"/>
      <c r="BI675">
        <f t="shared" si="362"/>
        <v>6</v>
      </c>
      <c r="BJ675">
        <f t="shared" si="363"/>
        <v>1</v>
      </c>
      <c r="BK675">
        <f t="shared" si="364"/>
        <v>3</v>
      </c>
      <c r="BL675">
        <f t="shared" si="365"/>
        <v>13</v>
      </c>
      <c r="BM675">
        <f t="shared" si="366"/>
        <v>19</v>
      </c>
      <c r="BN675" s="11">
        <v>8.6</v>
      </c>
      <c r="BO675">
        <f t="shared" si="367"/>
        <v>4</v>
      </c>
      <c r="CH675" t="s">
        <v>81</v>
      </c>
      <c r="CI675">
        <v>5</v>
      </c>
      <c r="CJ675">
        <v>18</v>
      </c>
    </row>
    <row r="676" spans="1:88" ht="15.6">
      <c r="A676" s="2">
        <v>20221106</v>
      </c>
      <c r="B676" s="2">
        <v>622</v>
      </c>
      <c r="C676" s="2">
        <v>589</v>
      </c>
      <c r="D676" s="2">
        <v>566</v>
      </c>
      <c r="E676" s="2">
        <v>558</v>
      </c>
      <c r="F676" s="2">
        <v>562</v>
      </c>
      <c r="G676" s="2">
        <v>574</v>
      </c>
      <c r="H676" s="2">
        <v>595</v>
      </c>
      <c r="I676" s="2">
        <v>588</v>
      </c>
      <c r="J676" s="2">
        <v>501</v>
      </c>
      <c r="K676" s="2">
        <v>445</v>
      </c>
      <c r="L676" s="2">
        <v>452</v>
      </c>
      <c r="M676" s="2">
        <v>438</v>
      </c>
      <c r="N676" s="2">
        <v>484</v>
      </c>
      <c r="O676" s="2">
        <v>460</v>
      </c>
      <c r="P676" s="2">
        <v>484</v>
      </c>
      <c r="Q676" s="2">
        <v>564</v>
      </c>
      <c r="R676" s="2">
        <v>647</v>
      </c>
      <c r="S676" s="2">
        <v>707</v>
      </c>
      <c r="T676" s="2">
        <v>721</v>
      </c>
      <c r="U676" s="2">
        <v>716</v>
      </c>
      <c r="V676" s="2">
        <v>715</v>
      </c>
      <c r="W676" s="2">
        <v>696</v>
      </c>
      <c r="X676" s="2">
        <v>678</v>
      </c>
      <c r="Y676" s="2">
        <v>656</v>
      </c>
      <c r="AA676" s="4">
        <v>44871</v>
      </c>
      <c r="AB676">
        <f t="shared" si="335"/>
        <v>0.86269070735090148</v>
      </c>
      <c r="AC676">
        <f t="shared" si="336"/>
        <v>0.81692094313453534</v>
      </c>
      <c r="AD676">
        <f t="shared" si="337"/>
        <v>0.78502080443828015</v>
      </c>
      <c r="AE676">
        <f t="shared" si="338"/>
        <v>0.77392510402219139</v>
      </c>
      <c r="AF676">
        <f t="shared" si="339"/>
        <v>0.77947295423023577</v>
      </c>
      <c r="AG676">
        <f t="shared" si="340"/>
        <v>0.79611650485436891</v>
      </c>
      <c r="AH676">
        <f t="shared" si="341"/>
        <v>0.82524271844660191</v>
      </c>
      <c r="AI676">
        <f t="shared" si="342"/>
        <v>0.81553398058252424</v>
      </c>
      <c r="AJ676">
        <f t="shared" si="343"/>
        <v>0.69486823855755897</v>
      </c>
      <c r="AK676">
        <f t="shared" si="344"/>
        <v>0.61719833564493753</v>
      </c>
      <c r="AL676">
        <f t="shared" si="345"/>
        <v>0.62690707350901531</v>
      </c>
      <c r="AM676">
        <f t="shared" si="346"/>
        <v>0.60748959778085987</v>
      </c>
      <c r="AN676">
        <f t="shared" si="347"/>
        <v>0.67128987517337035</v>
      </c>
      <c r="AO676">
        <f t="shared" si="348"/>
        <v>0.63800277392510407</v>
      </c>
      <c r="AP676">
        <f t="shared" si="349"/>
        <v>0.67128987517337035</v>
      </c>
      <c r="AQ676">
        <f t="shared" si="350"/>
        <v>0.78224687933425796</v>
      </c>
      <c r="AR676">
        <f t="shared" si="351"/>
        <v>0.89736477115117896</v>
      </c>
      <c r="AS676">
        <f t="shared" si="352"/>
        <v>0.98058252427184467</v>
      </c>
      <c r="AT676">
        <f t="shared" si="353"/>
        <v>1</v>
      </c>
      <c r="AU676">
        <f t="shared" si="354"/>
        <v>0.99306518723994452</v>
      </c>
      <c r="AV676">
        <f t="shared" si="355"/>
        <v>0.99167822468793343</v>
      </c>
      <c r="AW676">
        <f t="shared" si="356"/>
        <v>0.96532593619972262</v>
      </c>
      <c r="AX676">
        <f t="shared" si="357"/>
        <v>0.94036061026352291</v>
      </c>
      <c r="AY676">
        <f t="shared" si="358"/>
        <v>0.90984743411927882</v>
      </c>
      <c r="AZ676">
        <f t="shared" si="359"/>
        <v>0.60748959778085987</v>
      </c>
      <c r="BA676" s="9" t="s">
        <v>40</v>
      </c>
      <c r="BB676" t="str" cm="1">
        <f t="array" ref="BB676">_xlfn.SWITCH(MONTH($AA676),3,"봄",4,"봄",5,"봄",6,"여름",7,"여름",8,"여름",9,"가을",10,"가을",11,"가을",12,"겨울",1,"겨울",2,"겨울")</f>
        <v>가을</v>
      </c>
      <c r="BD676" t="str">
        <f t="shared" si="360"/>
        <v>휴일</v>
      </c>
      <c r="BE676" s="6">
        <f>[1]ptemp!$F676</f>
        <v>4</v>
      </c>
      <c r="BF676">
        <f>[1]solar!$E676</f>
        <v>8</v>
      </c>
      <c r="BG676" t="str">
        <f t="shared" si="361"/>
        <v>0</v>
      </c>
      <c r="BH676" s="11"/>
      <c r="BI676">
        <f t="shared" si="362"/>
        <v>7</v>
      </c>
      <c r="BJ676">
        <f t="shared" si="363"/>
        <v>2</v>
      </c>
      <c r="BK676">
        <f t="shared" si="364"/>
        <v>3</v>
      </c>
      <c r="BL676">
        <f t="shared" si="365"/>
        <v>12</v>
      </c>
      <c r="BM676">
        <f t="shared" si="366"/>
        <v>19</v>
      </c>
      <c r="BN676" s="11">
        <v>6.8</v>
      </c>
      <c r="BO676">
        <f t="shared" si="367"/>
        <v>3</v>
      </c>
      <c r="CH676" t="s">
        <v>81</v>
      </c>
      <c r="CI676">
        <v>5</v>
      </c>
      <c r="CJ676">
        <v>19</v>
      </c>
    </row>
    <row r="677" spans="1:88" ht="15.6">
      <c r="A677" s="2">
        <v>20221107</v>
      </c>
      <c r="B677" s="2">
        <v>611</v>
      </c>
      <c r="C677" s="2">
        <v>578</v>
      </c>
      <c r="D677" s="2">
        <v>560</v>
      </c>
      <c r="E677" s="2">
        <v>550</v>
      </c>
      <c r="F677" s="2">
        <v>556</v>
      </c>
      <c r="G677" s="2">
        <v>576</v>
      </c>
      <c r="H677" s="2">
        <v>611</v>
      </c>
      <c r="I677" s="2">
        <v>629</v>
      </c>
      <c r="J677" s="2">
        <v>573</v>
      </c>
      <c r="K677" s="2">
        <v>534</v>
      </c>
      <c r="L677" s="2">
        <v>522</v>
      </c>
      <c r="M677" s="2">
        <v>504</v>
      </c>
      <c r="N677" s="2">
        <v>507</v>
      </c>
      <c r="O677" s="2">
        <v>544</v>
      </c>
      <c r="P677" s="2">
        <v>588</v>
      </c>
      <c r="Q677" s="2">
        <v>646</v>
      </c>
      <c r="R677" s="2">
        <v>717</v>
      </c>
      <c r="S677" s="2">
        <v>756</v>
      </c>
      <c r="T677" s="2">
        <v>764</v>
      </c>
      <c r="U677" s="2">
        <v>755</v>
      </c>
      <c r="V677" s="2">
        <v>741</v>
      </c>
      <c r="W677" s="2">
        <v>721</v>
      </c>
      <c r="X677" s="2">
        <v>697</v>
      </c>
      <c r="Y677" s="2">
        <v>673</v>
      </c>
      <c r="AA677" s="4">
        <v>44872</v>
      </c>
      <c r="AB677">
        <f t="shared" si="335"/>
        <v>0.79973821989528793</v>
      </c>
      <c r="AC677">
        <f t="shared" si="336"/>
        <v>0.75654450261780104</v>
      </c>
      <c r="AD677">
        <f t="shared" si="337"/>
        <v>0.73298429319371727</v>
      </c>
      <c r="AE677">
        <f t="shared" si="338"/>
        <v>0.71989528795811519</v>
      </c>
      <c r="AF677">
        <f t="shared" si="339"/>
        <v>0.72774869109947649</v>
      </c>
      <c r="AG677">
        <f t="shared" si="340"/>
        <v>0.75392670157068065</v>
      </c>
      <c r="AH677">
        <f t="shared" si="341"/>
        <v>0.79973821989528793</v>
      </c>
      <c r="AI677">
        <f t="shared" si="342"/>
        <v>0.82329842931937169</v>
      </c>
      <c r="AJ677">
        <f t="shared" si="343"/>
        <v>0.75</v>
      </c>
      <c r="AK677">
        <f t="shared" si="344"/>
        <v>0.69895287958115182</v>
      </c>
      <c r="AL677">
        <f t="shared" si="345"/>
        <v>0.68324607329842935</v>
      </c>
      <c r="AM677">
        <f t="shared" si="346"/>
        <v>0.65968586387434558</v>
      </c>
      <c r="AN677">
        <f t="shared" si="347"/>
        <v>0.66361256544502623</v>
      </c>
      <c r="AO677">
        <f t="shared" si="348"/>
        <v>0.7120418848167539</v>
      </c>
      <c r="AP677">
        <f t="shared" si="349"/>
        <v>0.76963350785340312</v>
      </c>
      <c r="AQ677">
        <f t="shared" si="350"/>
        <v>0.84554973821989532</v>
      </c>
      <c r="AR677">
        <f t="shared" si="351"/>
        <v>0.93848167539267013</v>
      </c>
      <c r="AS677">
        <f t="shared" si="352"/>
        <v>0.98952879581151831</v>
      </c>
      <c r="AT677">
        <f t="shared" si="353"/>
        <v>1</v>
      </c>
      <c r="AU677">
        <f t="shared" si="354"/>
        <v>0.98821989528795806</v>
      </c>
      <c r="AV677">
        <f t="shared" si="355"/>
        <v>0.96989528795811519</v>
      </c>
      <c r="AW677">
        <f t="shared" si="356"/>
        <v>0.94371727748691103</v>
      </c>
      <c r="AX677">
        <f t="shared" si="357"/>
        <v>0.91230366492146597</v>
      </c>
      <c r="AY677">
        <f t="shared" si="358"/>
        <v>0.88089005235602091</v>
      </c>
      <c r="AZ677">
        <f t="shared" si="359"/>
        <v>0.65968586387434558</v>
      </c>
      <c r="BA677" s="6" t="s">
        <v>34</v>
      </c>
      <c r="BB677" t="str" cm="1">
        <f t="array" ref="BB677">_xlfn.SWITCH(MONTH($AA677),3,"봄",4,"봄",5,"봄",6,"여름",7,"여름",8,"여름",9,"가을",10,"가을",11,"가을",12,"겨울",1,"겨울",2,"겨울")</f>
        <v>가을</v>
      </c>
      <c r="BD677" t="str">
        <f t="shared" si="360"/>
        <v/>
      </c>
      <c r="BE677" s="6">
        <f>[1]ptemp!$F677</f>
        <v>5</v>
      </c>
      <c r="BF677">
        <f>[1]solar!$E677</f>
        <v>9</v>
      </c>
      <c r="BG677" t="str">
        <f t="shared" si="361"/>
        <v>0</v>
      </c>
      <c r="BH677" s="11"/>
      <c r="BI677">
        <f t="shared" si="362"/>
        <v>1</v>
      </c>
      <c r="BJ677">
        <f t="shared" si="363"/>
        <v>0</v>
      </c>
      <c r="BK677">
        <f t="shared" si="364"/>
        <v>3</v>
      </c>
      <c r="BL677">
        <f t="shared" si="365"/>
        <v>12</v>
      </c>
      <c r="BM677">
        <f t="shared" si="366"/>
        <v>19</v>
      </c>
      <c r="BN677" s="11">
        <v>8</v>
      </c>
      <c r="BO677">
        <f t="shared" si="367"/>
        <v>4</v>
      </c>
      <c r="CH677" t="s">
        <v>81</v>
      </c>
      <c r="CI677">
        <v>5</v>
      </c>
      <c r="CJ677">
        <v>20</v>
      </c>
    </row>
    <row r="678" spans="1:88" ht="15.6">
      <c r="A678" s="2">
        <v>20221108</v>
      </c>
      <c r="B678" s="2">
        <v>626</v>
      </c>
      <c r="C678" s="2">
        <v>593</v>
      </c>
      <c r="D678" s="2">
        <v>571</v>
      </c>
      <c r="E678" s="2">
        <v>563</v>
      </c>
      <c r="F678" s="2">
        <v>566</v>
      </c>
      <c r="G678" s="2">
        <v>585</v>
      </c>
      <c r="H678" s="2">
        <v>620</v>
      </c>
      <c r="I678" s="2">
        <v>640</v>
      </c>
      <c r="J678" s="2">
        <v>576</v>
      </c>
      <c r="K678" s="2">
        <v>534</v>
      </c>
      <c r="L678" s="2">
        <v>522</v>
      </c>
      <c r="M678" s="2">
        <v>505</v>
      </c>
      <c r="N678" s="2">
        <v>494</v>
      </c>
      <c r="O678" s="2">
        <v>534</v>
      </c>
      <c r="P678" s="2">
        <v>577</v>
      </c>
      <c r="Q678" s="2">
        <v>641</v>
      </c>
      <c r="R678" s="2">
        <v>719</v>
      </c>
      <c r="S678" s="2">
        <v>754</v>
      </c>
      <c r="T678" s="2">
        <v>761</v>
      </c>
      <c r="U678" s="2">
        <v>753</v>
      </c>
      <c r="V678" s="2">
        <v>744</v>
      </c>
      <c r="W678" s="2">
        <v>722</v>
      </c>
      <c r="X678" s="2">
        <v>697</v>
      </c>
      <c r="Y678" s="2">
        <v>674</v>
      </c>
      <c r="AA678" s="4">
        <v>44873</v>
      </c>
      <c r="AB678">
        <f t="shared" si="335"/>
        <v>0.82260183968462552</v>
      </c>
      <c r="AC678">
        <f t="shared" si="336"/>
        <v>0.77923784494086723</v>
      </c>
      <c r="AD678">
        <f t="shared" si="337"/>
        <v>0.75032851511169518</v>
      </c>
      <c r="AE678">
        <f t="shared" si="338"/>
        <v>0.73981603153745068</v>
      </c>
      <c r="AF678">
        <f t="shared" si="339"/>
        <v>0.74375821287779242</v>
      </c>
      <c r="AG678">
        <f t="shared" si="340"/>
        <v>0.76872536136662284</v>
      </c>
      <c r="AH678">
        <f t="shared" si="341"/>
        <v>0.81471747700394215</v>
      </c>
      <c r="AI678">
        <f t="shared" si="342"/>
        <v>0.84099868593955318</v>
      </c>
      <c r="AJ678">
        <f t="shared" si="343"/>
        <v>0.75689881734559794</v>
      </c>
      <c r="AK678">
        <f t="shared" si="344"/>
        <v>0.70170827858081475</v>
      </c>
      <c r="AL678">
        <f t="shared" si="345"/>
        <v>0.68593955321944811</v>
      </c>
      <c r="AM678">
        <f t="shared" si="346"/>
        <v>0.66360052562417871</v>
      </c>
      <c r="AN678">
        <f t="shared" si="347"/>
        <v>0.64914586070959268</v>
      </c>
      <c r="AO678">
        <f t="shared" si="348"/>
        <v>0.70170827858081475</v>
      </c>
      <c r="AP678">
        <f t="shared" si="349"/>
        <v>0.75821287779237845</v>
      </c>
      <c r="AQ678">
        <f t="shared" si="350"/>
        <v>0.8423127463863338</v>
      </c>
      <c r="AR678">
        <f t="shared" si="351"/>
        <v>0.94480946123521681</v>
      </c>
      <c r="AS678">
        <f t="shared" si="352"/>
        <v>0.99080157687253612</v>
      </c>
      <c r="AT678">
        <f t="shared" si="353"/>
        <v>1</v>
      </c>
      <c r="AU678">
        <f t="shared" si="354"/>
        <v>0.98948751642575561</v>
      </c>
      <c r="AV678">
        <f t="shared" si="355"/>
        <v>0.9776609724047306</v>
      </c>
      <c r="AW678">
        <f t="shared" si="356"/>
        <v>0.94875164257555844</v>
      </c>
      <c r="AX678">
        <f t="shared" si="357"/>
        <v>0.91590013140604465</v>
      </c>
      <c r="AY678">
        <f t="shared" si="358"/>
        <v>0.88567674113009198</v>
      </c>
      <c r="AZ678">
        <f t="shared" si="359"/>
        <v>0.64914586070959268</v>
      </c>
      <c r="BA678" s="8" t="s">
        <v>35</v>
      </c>
      <c r="BB678" t="str" cm="1">
        <f t="array" ref="BB678">_xlfn.SWITCH(MONTH($AA678),3,"봄",4,"봄",5,"봄",6,"여름",7,"여름",8,"여름",9,"가을",10,"가을",11,"가을",12,"겨울",1,"겨울",2,"겨울")</f>
        <v>가을</v>
      </c>
      <c r="BD678" t="str">
        <f t="shared" si="360"/>
        <v/>
      </c>
      <c r="BE678" s="6">
        <f>[1]ptemp!$F678</f>
        <v>5</v>
      </c>
      <c r="BF678">
        <f>[1]solar!$E678</f>
        <v>9</v>
      </c>
      <c r="BG678" t="str">
        <f t="shared" si="361"/>
        <v>0</v>
      </c>
      <c r="BH678" s="11"/>
      <c r="BI678">
        <f t="shared" si="362"/>
        <v>2</v>
      </c>
      <c r="BJ678">
        <f t="shared" si="363"/>
        <v>0</v>
      </c>
      <c r="BK678">
        <f t="shared" si="364"/>
        <v>3</v>
      </c>
      <c r="BL678">
        <f t="shared" si="365"/>
        <v>13</v>
      </c>
      <c r="BM678">
        <f t="shared" si="366"/>
        <v>19</v>
      </c>
      <c r="BN678" s="11">
        <v>9.1999999999999993</v>
      </c>
      <c r="BO678">
        <f t="shared" si="367"/>
        <v>4</v>
      </c>
      <c r="CH678" t="s">
        <v>81</v>
      </c>
      <c r="CI678">
        <v>4</v>
      </c>
      <c r="CJ678">
        <v>20</v>
      </c>
    </row>
    <row r="679" spans="1:88" ht="15.6">
      <c r="A679" s="2">
        <v>20221109</v>
      </c>
      <c r="B679" s="2">
        <v>629</v>
      </c>
      <c r="C679" s="2">
        <v>595</v>
      </c>
      <c r="D679" s="2">
        <v>573</v>
      </c>
      <c r="E679" s="2">
        <v>562</v>
      </c>
      <c r="F679" s="2">
        <v>565</v>
      </c>
      <c r="G679" s="2">
        <v>584</v>
      </c>
      <c r="H679" s="2">
        <v>619</v>
      </c>
      <c r="I679" s="2">
        <v>641</v>
      </c>
      <c r="J679" s="2">
        <v>585</v>
      </c>
      <c r="K679" s="2">
        <v>543</v>
      </c>
      <c r="L679" s="2">
        <v>531</v>
      </c>
      <c r="M679" s="2">
        <v>523</v>
      </c>
      <c r="N679" s="2">
        <v>515</v>
      </c>
      <c r="O679" s="2">
        <v>572</v>
      </c>
      <c r="P679" s="2">
        <v>585</v>
      </c>
      <c r="Q679" s="2">
        <v>645</v>
      </c>
      <c r="R679" s="2">
        <v>718</v>
      </c>
      <c r="S679" s="2">
        <v>748</v>
      </c>
      <c r="T679" s="2">
        <v>757</v>
      </c>
      <c r="U679" s="2">
        <v>749</v>
      </c>
      <c r="V679" s="2">
        <v>735</v>
      </c>
      <c r="W679" s="2">
        <v>715</v>
      </c>
      <c r="X679" s="2">
        <v>691</v>
      </c>
      <c r="Y679" s="2">
        <v>668</v>
      </c>
      <c r="AA679" s="4">
        <v>44874</v>
      </c>
      <c r="AB679">
        <f t="shared" si="335"/>
        <v>0.83091149273447817</v>
      </c>
      <c r="AC679">
        <f t="shared" si="336"/>
        <v>0.78599735799207393</v>
      </c>
      <c r="AD679">
        <f t="shared" si="337"/>
        <v>0.75693527080581247</v>
      </c>
      <c r="AE679">
        <f t="shared" si="338"/>
        <v>0.74240422721268162</v>
      </c>
      <c r="AF679">
        <f t="shared" si="339"/>
        <v>0.74636723910171732</v>
      </c>
      <c r="AG679">
        <f t="shared" si="340"/>
        <v>0.7714663143989432</v>
      </c>
      <c r="AH679">
        <f t="shared" si="341"/>
        <v>0.81770145310435927</v>
      </c>
      <c r="AI679">
        <f t="shared" si="342"/>
        <v>0.84676354029062084</v>
      </c>
      <c r="AJ679">
        <f t="shared" si="343"/>
        <v>0.77278731836195513</v>
      </c>
      <c r="AK679">
        <f t="shared" si="344"/>
        <v>0.71730515191545574</v>
      </c>
      <c r="AL679">
        <f t="shared" si="345"/>
        <v>0.70145310435931307</v>
      </c>
      <c r="AM679">
        <f t="shared" si="346"/>
        <v>0.69088507265521792</v>
      </c>
      <c r="AN679">
        <f t="shared" si="347"/>
        <v>0.68031704095112289</v>
      </c>
      <c r="AO679">
        <f t="shared" si="348"/>
        <v>0.75561426684280053</v>
      </c>
      <c r="AP679">
        <f t="shared" si="349"/>
        <v>0.77278731836195513</v>
      </c>
      <c r="AQ679">
        <f t="shared" si="350"/>
        <v>0.85204755614266847</v>
      </c>
      <c r="AR679">
        <f t="shared" si="351"/>
        <v>0.9484808454425363</v>
      </c>
      <c r="AS679">
        <f t="shared" si="352"/>
        <v>0.98811096433289303</v>
      </c>
      <c r="AT679">
        <f t="shared" si="353"/>
        <v>1</v>
      </c>
      <c r="AU679">
        <f t="shared" si="354"/>
        <v>0.98943196829590485</v>
      </c>
      <c r="AV679">
        <f t="shared" si="355"/>
        <v>0.97093791281373842</v>
      </c>
      <c r="AW679">
        <f t="shared" si="356"/>
        <v>0.94451783355350061</v>
      </c>
      <c r="AX679">
        <f t="shared" si="357"/>
        <v>0.91281373844121527</v>
      </c>
      <c r="AY679">
        <f t="shared" si="358"/>
        <v>0.88243064729194187</v>
      </c>
      <c r="AZ679">
        <f t="shared" si="359"/>
        <v>0.68031704095112289</v>
      </c>
      <c r="BA679" s="9" t="s">
        <v>36</v>
      </c>
      <c r="BB679" t="str" cm="1">
        <f t="array" ref="BB679">_xlfn.SWITCH(MONTH($AA679),3,"봄",4,"봄",5,"봄",6,"여름",7,"여름",8,"여름",9,"가을",10,"가을",11,"가을",12,"겨울",1,"겨울",2,"겨울")</f>
        <v>가을</v>
      </c>
      <c r="BD679" t="str">
        <f t="shared" si="360"/>
        <v/>
      </c>
      <c r="BE679" s="6">
        <f>[1]ptemp!$F679</f>
        <v>6</v>
      </c>
      <c r="BF679">
        <f>[1]solar!$E679</f>
        <v>8</v>
      </c>
      <c r="BG679" t="str">
        <f t="shared" si="361"/>
        <v>0</v>
      </c>
      <c r="BH679" s="11"/>
      <c r="BI679">
        <f t="shared" si="362"/>
        <v>3</v>
      </c>
      <c r="BJ679">
        <f t="shared" si="363"/>
        <v>0</v>
      </c>
      <c r="BK679">
        <f t="shared" si="364"/>
        <v>3</v>
      </c>
      <c r="BL679">
        <f t="shared" si="365"/>
        <v>13</v>
      </c>
      <c r="BM679">
        <f t="shared" si="366"/>
        <v>19</v>
      </c>
      <c r="BN679" s="11">
        <v>10.9</v>
      </c>
      <c r="BO679">
        <f t="shared" si="367"/>
        <v>5</v>
      </c>
      <c r="CH679" t="s">
        <v>81</v>
      </c>
      <c r="CI679">
        <v>4</v>
      </c>
      <c r="CJ679">
        <v>18</v>
      </c>
    </row>
    <row r="680" spans="1:88" ht="15.6">
      <c r="A680" s="2">
        <v>20221110</v>
      </c>
      <c r="B680" s="2">
        <v>621</v>
      </c>
      <c r="C680" s="2">
        <v>584</v>
      </c>
      <c r="D680" s="2">
        <v>561</v>
      </c>
      <c r="E680" s="2">
        <v>553</v>
      </c>
      <c r="F680" s="2">
        <v>557</v>
      </c>
      <c r="G680" s="2">
        <v>574</v>
      </c>
      <c r="H680" s="2">
        <v>607</v>
      </c>
      <c r="I680" s="2">
        <v>643</v>
      </c>
      <c r="J680" s="2">
        <v>677</v>
      </c>
      <c r="K680" s="2">
        <v>689</v>
      </c>
      <c r="L680" s="2">
        <v>678</v>
      </c>
      <c r="M680" s="2">
        <v>654</v>
      </c>
      <c r="N680" s="2">
        <v>556</v>
      </c>
      <c r="O680" s="2">
        <v>603</v>
      </c>
      <c r="P680" s="2">
        <v>641</v>
      </c>
      <c r="Q680" s="2">
        <v>662</v>
      </c>
      <c r="R680" s="2">
        <v>681</v>
      </c>
      <c r="S680" s="2">
        <v>739</v>
      </c>
      <c r="T680" s="2">
        <v>749</v>
      </c>
      <c r="U680" s="2">
        <v>740</v>
      </c>
      <c r="V680" s="2">
        <v>725</v>
      </c>
      <c r="W680" s="2">
        <v>701</v>
      </c>
      <c r="X680" s="2">
        <v>676</v>
      </c>
      <c r="Y680" s="2">
        <v>655</v>
      </c>
      <c r="AA680" s="4">
        <v>44875</v>
      </c>
      <c r="AB680">
        <f t="shared" si="335"/>
        <v>0.829105473965287</v>
      </c>
      <c r="AC680">
        <f t="shared" si="336"/>
        <v>0.77970627503337786</v>
      </c>
      <c r="AD680">
        <f t="shared" si="337"/>
        <v>0.74899866488651534</v>
      </c>
      <c r="AE680">
        <f t="shared" si="338"/>
        <v>0.73831775700934577</v>
      </c>
      <c r="AF680">
        <f t="shared" si="339"/>
        <v>0.74365821094793061</v>
      </c>
      <c r="AG680">
        <f t="shared" si="340"/>
        <v>0.76635514018691586</v>
      </c>
      <c r="AH680">
        <f t="shared" si="341"/>
        <v>0.81041388518024027</v>
      </c>
      <c r="AI680">
        <f t="shared" si="342"/>
        <v>0.85847797062750331</v>
      </c>
      <c r="AJ680">
        <f t="shared" si="343"/>
        <v>0.90387182910547392</v>
      </c>
      <c r="AK680">
        <f t="shared" si="344"/>
        <v>0.91989319092122834</v>
      </c>
      <c r="AL680">
        <f t="shared" si="345"/>
        <v>0.90520694259012013</v>
      </c>
      <c r="AM680">
        <f t="shared" si="346"/>
        <v>0.87316421895861152</v>
      </c>
      <c r="AN680">
        <f t="shared" si="347"/>
        <v>0.7423230974632844</v>
      </c>
      <c r="AO680">
        <f t="shared" si="348"/>
        <v>0.80507343124165553</v>
      </c>
      <c r="AP680">
        <f t="shared" si="349"/>
        <v>0.855807743658211</v>
      </c>
      <c r="AQ680">
        <f t="shared" si="350"/>
        <v>0.88384512683578109</v>
      </c>
      <c r="AR680">
        <f t="shared" si="351"/>
        <v>0.90921228304405877</v>
      </c>
      <c r="AS680">
        <f t="shared" si="352"/>
        <v>0.986648865153538</v>
      </c>
      <c r="AT680">
        <f t="shared" si="353"/>
        <v>1</v>
      </c>
      <c r="AU680">
        <f t="shared" si="354"/>
        <v>0.98798397863818421</v>
      </c>
      <c r="AV680">
        <f t="shared" si="355"/>
        <v>0.96795727636849127</v>
      </c>
      <c r="AW680">
        <f t="shared" si="356"/>
        <v>0.93591455273698265</v>
      </c>
      <c r="AX680">
        <f t="shared" si="357"/>
        <v>0.90253671562082782</v>
      </c>
      <c r="AY680">
        <f t="shared" si="358"/>
        <v>0.87449933244325773</v>
      </c>
      <c r="AZ680">
        <f t="shared" si="359"/>
        <v>0.73831775700934577</v>
      </c>
      <c r="BA680" s="6" t="s">
        <v>37</v>
      </c>
      <c r="BB680" t="str" cm="1">
        <f t="array" ref="BB680">_xlfn.SWITCH(MONTH($AA680),3,"봄",4,"봄",5,"봄",6,"여름",7,"여름",8,"여름",9,"가을",10,"가을",11,"가을",12,"겨울",1,"겨울",2,"겨울")</f>
        <v>가을</v>
      </c>
      <c r="BD680" t="str">
        <f t="shared" si="360"/>
        <v/>
      </c>
      <c r="BE680" s="6">
        <f>[1]ptemp!$F680</f>
        <v>8</v>
      </c>
      <c r="BF680">
        <f>[1]solar!$E680</f>
        <v>4</v>
      </c>
      <c r="BG680" t="str">
        <f t="shared" si="361"/>
        <v>1</v>
      </c>
      <c r="BH680" s="11">
        <v>5.7</v>
      </c>
      <c r="BI680">
        <f t="shared" si="362"/>
        <v>4</v>
      </c>
      <c r="BJ680">
        <f t="shared" si="363"/>
        <v>0</v>
      </c>
      <c r="BK680">
        <f t="shared" si="364"/>
        <v>3</v>
      </c>
      <c r="BL680">
        <f t="shared" si="365"/>
        <v>4</v>
      </c>
      <c r="BM680">
        <f t="shared" si="366"/>
        <v>19</v>
      </c>
      <c r="BN680" s="11">
        <v>15</v>
      </c>
      <c r="BO680">
        <f t="shared" si="367"/>
        <v>6</v>
      </c>
      <c r="CH680" t="s">
        <v>81</v>
      </c>
      <c r="CI680">
        <v>5</v>
      </c>
      <c r="CJ680">
        <v>18</v>
      </c>
    </row>
    <row r="681" spans="1:88" ht="15.6">
      <c r="A681" s="2">
        <v>20221111</v>
      </c>
      <c r="B681" s="2">
        <v>610</v>
      </c>
      <c r="C681" s="2">
        <v>578</v>
      </c>
      <c r="D681" s="2">
        <v>554</v>
      </c>
      <c r="E681" s="2">
        <v>544</v>
      </c>
      <c r="F681" s="2">
        <v>537</v>
      </c>
      <c r="G681" s="2">
        <v>550</v>
      </c>
      <c r="H681" s="2">
        <v>578</v>
      </c>
      <c r="I681" s="2">
        <v>599</v>
      </c>
      <c r="J681" s="2">
        <v>579</v>
      </c>
      <c r="K681" s="2">
        <v>592</v>
      </c>
      <c r="L681" s="2">
        <v>572</v>
      </c>
      <c r="M681" s="2">
        <v>560</v>
      </c>
      <c r="N681" s="2">
        <v>590</v>
      </c>
      <c r="O681" s="2">
        <v>588</v>
      </c>
      <c r="P681" s="2">
        <v>626</v>
      </c>
      <c r="Q681" s="2">
        <v>657</v>
      </c>
      <c r="R681" s="2">
        <v>709</v>
      </c>
      <c r="S681" s="2">
        <v>742</v>
      </c>
      <c r="T681" s="2">
        <v>741</v>
      </c>
      <c r="U681" s="2">
        <v>731</v>
      </c>
      <c r="V681" s="2">
        <v>714</v>
      </c>
      <c r="W681" s="2">
        <v>693</v>
      </c>
      <c r="X681" s="2">
        <v>672</v>
      </c>
      <c r="Y681" s="2">
        <v>651</v>
      </c>
      <c r="AA681" s="4">
        <v>44876</v>
      </c>
      <c r="AB681">
        <f t="shared" si="335"/>
        <v>0.82210242587601079</v>
      </c>
      <c r="AC681">
        <f t="shared" si="336"/>
        <v>0.77897574123989222</v>
      </c>
      <c r="AD681">
        <f t="shared" si="337"/>
        <v>0.74663072776280326</v>
      </c>
      <c r="AE681">
        <f t="shared" si="338"/>
        <v>0.73315363881401618</v>
      </c>
      <c r="AF681">
        <f t="shared" si="339"/>
        <v>0.72371967654986524</v>
      </c>
      <c r="AG681">
        <f t="shared" si="340"/>
        <v>0.74123989218328845</v>
      </c>
      <c r="AH681">
        <f t="shared" si="341"/>
        <v>0.77897574123989222</v>
      </c>
      <c r="AI681">
        <f t="shared" si="342"/>
        <v>0.80727762803234504</v>
      </c>
      <c r="AJ681">
        <f t="shared" si="343"/>
        <v>0.78032345013477089</v>
      </c>
      <c r="AK681">
        <f t="shared" si="344"/>
        <v>0.7978436657681941</v>
      </c>
      <c r="AL681">
        <f t="shared" si="345"/>
        <v>0.77088948787061995</v>
      </c>
      <c r="AM681">
        <f t="shared" si="346"/>
        <v>0.75471698113207553</v>
      </c>
      <c r="AN681">
        <f t="shared" si="347"/>
        <v>0.79514824797843664</v>
      </c>
      <c r="AO681">
        <f t="shared" si="348"/>
        <v>0.79245283018867929</v>
      </c>
      <c r="AP681">
        <f t="shared" si="349"/>
        <v>0.84366576819407013</v>
      </c>
      <c r="AQ681">
        <f t="shared" si="350"/>
        <v>0.88544474393530992</v>
      </c>
      <c r="AR681">
        <f t="shared" si="351"/>
        <v>0.95552560646900264</v>
      </c>
      <c r="AS681">
        <f t="shared" si="352"/>
        <v>1</v>
      </c>
      <c r="AT681">
        <f t="shared" si="353"/>
        <v>0.99865229110512133</v>
      </c>
      <c r="AU681">
        <f t="shared" si="354"/>
        <v>0.98517520215633425</v>
      </c>
      <c r="AV681">
        <f t="shared" si="355"/>
        <v>0.96226415094339623</v>
      </c>
      <c r="AW681">
        <f t="shared" si="356"/>
        <v>0.93396226415094341</v>
      </c>
      <c r="AX681">
        <f t="shared" si="357"/>
        <v>0.90566037735849059</v>
      </c>
      <c r="AY681">
        <f t="shared" si="358"/>
        <v>0.87735849056603776</v>
      </c>
      <c r="AZ681">
        <f t="shared" si="359"/>
        <v>0.72371967654986524</v>
      </c>
      <c r="BA681" s="8" t="s">
        <v>38</v>
      </c>
      <c r="BB681" t="str" cm="1">
        <f t="array" ref="BB681">_xlfn.SWITCH(MONTH($AA681),3,"봄",4,"봄",5,"봄",6,"여름",7,"여름",8,"여름",9,"가을",10,"가을",11,"가을",12,"겨울",1,"겨울",2,"겨울")</f>
        <v>가을</v>
      </c>
      <c r="BD681" t="str">
        <f t="shared" si="360"/>
        <v/>
      </c>
      <c r="BE681" s="6">
        <f>[1]ptemp!$F681</f>
        <v>10</v>
      </c>
      <c r="BF681">
        <f>[1]solar!$E681</f>
        <v>8</v>
      </c>
      <c r="BG681" t="str">
        <f t="shared" si="361"/>
        <v>0</v>
      </c>
      <c r="BH681" s="11"/>
      <c r="BI681">
        <f t="shared" si="362"/>
        <v>5</v>
      </c>
      <c r="BJ681">
        <f t="shared" si="363"/>
        <v>0</v>
      </c>
      <c r="BK681">
        <f t="shared" si="364"/>
        <v>3</v>
      </c>
      <c r="BL681">
        <f t="shared" si="365"/>
        <v>5</v>
      </c>
      <c r="BM681">
        <f t="shared" si="366"/>
        <v>18</v>
      </c>
      <c r="BN681" s="11">
        <v>18.600000000000001</v>
      </c>
      <c r="BO681">
        <f t="shared" si="367"/>
        <v>6</v>
      </c>
      <c r="CH681" t="s">
        <v>81</v>
      </c>
      <c r="CI681">
        <v>5</v>
      </c>
      <c r="CJ681">
        <v>18</v>
      </c>
    </row>
    <row r="682" spans="1:88" ht="15.6">
      <c r="A682" s="2">
        <v>20221112</v>
      </c>
      <c r="B682" s="2">
        <v>608</v>
      </c>
      <c r="C682" s="2">
        <v>575</v>
      </c>
      <c r="D682" s="2">
        <v>552</v>
      </c>
      <c r="E682" s="2">
        <v>540</v>
      </c>
      <c r="F682" s="2">
        <v>540</v>
      </c>
      <c r="G682" s="2">
        <v>556</v>
      </c>
      <c r="H682" s="2">
        <v>578</v>
      </c>
      <c r="I682" s="2">
        <v>596</v>
      </c>
      <c r="J682" s="2">
        <v>622</v>
      </c>
      <c r="K682" s="2">
        <v>648</v>
      </c>
      <c r="L682" s="2">
        <v>646</v>
      </c>
      <c r="M682" s="2">
        <v>628</v>
      </c>
      <c r="N682" s="2">
        <v>640</v>
      </c>
      <c r="O682" s="2">
        <v>634</v>
      </c>
      <c r="P682" s="2">
        <v>628</v>
      </c>
      <c r="Q682" s="2">
        <v>640</v>
      </c>
      <c r="R682" s="2">
        <v>687</v>
      </c>
      <c r="S682" s="2">
        <v>718</v>
      </c>
      <c r="T682" s="2">
        <v>731</v>
      </c>
      <c r="U682" s="2">
        <v>720</v>
      </c>
      <c r="V682" s="2">
        <v>706</v>
      </c>
      <c r="W682" s="2">
        <v>681</v>
      </c>
      <c r="X682" s="2">
        <v>660</v>
      </c>
      <c r="Y682" s="2">
        <v>642</v>
      </c>
      <c r="AA682" s="4">
        <v>44877</v>
      </c>
      <c r="AB682">
        <f t="shared" si="335"/>
        <v>0.83173734610123118</v>
      </c>
      <c r="AC682">
        <f t="shared" si="336"/>
        <v>0.78659370725034194</v>
      </c>
      <c r="AD682">
        <f t="shared" si="337"/>
        <v>0.75512995896032831</v>
      </c>
      <c r="AE682">
        <f t="shared" si="338"/>
        <v>0.73871409028727775</v>
      </c>
      <c r="AF682">
        <f t="shared" si="339"/>
        <v>0.73871409028727775</v>
      </c>
      <c r="AG682">
        <f t="shared" si="340"/>
        <v>0.76060191518467857</v>
      </c>
      <c r="AH682">
        <f t="shared" si="341"/>
        <v>0.79069767441860461</v>
      </c>
      <c r="AI682">
        <f t="shared" si="342"/>
        <v>0.81532147742818062</v>
      </c>
      <c r="AJ682">
        <f t="shared" si="343"/>
        <v>0.85088919288645692</v>
      </c>
      <c r="AK682">
        <f t="shared" si="344"/>
        <v>0.88645690834473323</v>
      </c>
      <c r="AL682">
        <f t="shared" si="345"/>
        <v>0.88372093023255816</v>
      </c>
      <c r="AM682">
        <f t="shared" si="346"/>
        <v>0.85909712722298226</v>
      </c>
      <c r="AN682">
        <f t="shared" si="347"/>
        <v>0.87551299589603282</v>
      </c>
      <c r="AO682">
        <f t="shared" si="348"/>
        <v>0.86730506155950748</v>
      </c>
      <c r="AP682">
        <f t="shared" si="349"/>
        <v>0.85909712722298226</v>
      </c>
      <c r="AQ682">
        <f t="shared" si="350"/>
        <v>0.87551299589603282</v>
      </c>
      <c r="AR682">
        <f t="shared" si="351"/>
        <v>0.93980848153214769</v>
      </c>
      <c r="AS682">
        <f t="shared" si="352"/>
        <v>0.98221614227086185</v>
      </c>
      <c r="AT682">
        <f t="shared" si="353"/>
        <v>1</v>
      </c>
      <c r="AU682">
        <f t="shared" si="354"/>
        <v>0.98495212038303692</v>
      </c>
      <c r="AV682">
        <f t="shared" si="355"/>
        <v>0.96580027359781118</v>
      </c>
      <c r="AW682">
        <f t="shared" si="356"/>
        <v>0.93160054719562246</v>
      </c>
      <c r="AX682">
        <f t="shared" si="357"/>
        <v>0.9028727770177839</v>
      </c>
      <c r="AY682">
        <f t="shared" si="358"/>
        <v>0.87824897400820789</v>
      </c>
      <c r="AZ682">
        <f t="shared" si="359"/>
        <v>0.73871409028727775</v>
      </c>
      <c r="BA682" s="9" t="s">
        <v>39</v>
      </c>
      <c r="BB682" t="str" cm="1">
        <f t="array" ref="BB682">_xlfn.SWITCH(MONTH($AA682),3,"봄",4,"봄",5,"봄",6,"여름",7,"여름",8,"여름",9,"가을",10,"가을",11,"가을",12,"겨울",1,"겨울",2,"겨울")</f>
        <v>가을</v>
      </c>
      <c r="BD682" t="str">
        <f t="shared" si="360"/>
        <v>휴일</v>
      </c>
      <c r="BE682" s="6">
        <f>[1]ptemp!$F682</f>
        <v>9</v>
      </c>
      <c r="BF682">
        <f>[1]solar!$E682</f>
        <v>2</v>
      </c>
      <c r="BG682" t="str">
        <f t="shared" si="361"/>
        <v>1</v>
      </c>
      <c r="BH682" s="11">
        <v>3.5</v>
      </c>
      <c r="BI682">
        <f t="shared" si="362"/>
        <v>6</v>
      </c>
      <c r="BJ682">
        <f t="shared" si="363"/>
        <v>1</v>
      </c>
      <c r="BK682">
        <f t="shared" si="364"/>
        <v>3</v>
      </c>
      <c r="BL682">
        <f t="shared" si="365"/>
        <v>4</v>
      </c>
      <c r="BM682">
        <f t="shared" si="366"/>
        <v>19</v>
      </c>
      <c r="BN682" s="11">
        <v>17.600000000000001</v>
      </c>
      <c r="BO682">
        <f t="shared" si="367"/>
        <v>6</v>
      </c>
      <c r="CH682" t="s">
        <v>81</v>
      </c>
      <c r="CI682">
        <v>11</v>
      </c>
      <c r="CJ682">
        <v>19</v>
      </c>
    </row>
    <row r="683" spans="1:88" ht="15.6">
      <c r="A683" s="2">
        <v>20221113</v>
      </c>
      <c r="B683" s="2">
        <v>600</v>
      </c>
      <c r="C683" s="2">
        <v>572</v>
      </c>
      <c r="D683" s="2">
        <v>551</v>
      </c>
      <c r="E683" s="2">
        <v>537</v>
      </c>
      <c r="F683" s="2">
        <v>538</v>
      </c>
      <c r="G683" s="2">
        <v>552</v>
      </c>
      <c r="H683" s="2">
        <v>574</v>
      </c>
      <c r="I683" s="2">
        <v>587</v>
      </c>
      <c r="J683" s="2">
        <v>587</v>
      </c>
      <c r="K683" s="2">
        <v>583</v>
      </c>
      <c r="L683" s="2">
        <v>533</v>
      </c>
      <c r="M683" s="2">
        <v>564</v>
      </c>
      <c r="N683" s="2">
        <v>577</v>
      </c>
      <c r="O683" s="2">
        <v>585</v>
      </c>
      <c r="P683" s="2">
        <v>623</v>
      </c>
      <c r="Q683" s="2">
        <v>625</v>
      </c>
      <c r="R683" s="2">
        <v>667</v>
      </c>
      <c r="S683" s="2">
        <v>713</v>
      </c>
      <c r="T683" s="2">
        <v>729</v>
      </c>
      <c r="U683" s="2">
        <v>719</v>
      </c>
      <c r="V683" s="2">
        <v>706</v>
      </c>
      <c r="W683" s="2">
        <v>685</v>
      </c>
      <c r="X683" s="2">
        <v>666</v>
      </c>
      <c r="Y683" s="2">
        <v>652</v>
      </c>
      <c r="AA683" s="4">
        <v>44878</v>
      </c>
      <c r="AB683">
        <f t="shared" si="335"/>
        <v>0.82304526748971196</v>
      </c>
      <c r="AC683">
        <f t="shared" si="336"/>
        <v>0.78463648834019206</v>
      </c>
      <c r="AD683">
        <f t="shared" si="337"/>
        <v>0.75582990397805216</v>
      </c>
      <c r="AE683">
        <f t="shared" si="338"/>
        <v>0.73662551440329216</v>
      </c>
      <c r="AF683">
        <f t="shared" si="339"/>
        <v>0.73799725651577508</v>
      </c>
      <c r="AG683">
        <f t="shared" si="340"/>
        <v>0.75720164609053497</v>
      </c>
      <c r="AH683">
        <f t="shared" si="341"/>
        <v>0.78737997256515779</v>
      </c>
      <c r="AI683">
        <f t="shared" si="342"/>
        <v>0.80521262002743488</v>
      </c>
      <c r="AJ683">
        <f t="shared" si="343"/>
        <v>0.80521262002743488</v>
      </c>
      <c r="AK683">
        <f t="shared" si="344"/>
        <v>0.79972565157750342</v>
      </c>
      <c r="AL683">
        <f t="shared" si="345"/>
        <v>0.73113854595336081</v>
      </c>
      <c r="AM683">
        <f t="shared" si="346"/>
        <v>0.77366255144032925</v>
      </c>
      <c r="AN683">
        <f t="shared" si="347"/>
        <v>0.79149519890260633</v>
      </c>
      <c r="AO683">
        <f t="shared" si="348"/>
        <v>0.80246913580246915</v>
      </c>
      <c r="AP683">
        <f t="shared" si="349"/>
        <v>0.85459533607681759</v>
      </c>
      <c r="AQ683">
        <f t="shared" si="350"/>
        <v>0.85733882030178321</v>
      </c>
      <c r="AR683">
        <f t="shared" si="351"/>
        <v>0.91495198902606312</v>
      </c>
      <c r="AS683">
        <f t="shared" si="352"/>
        <v>0.97805212620027437</v>
      </c>
      <c r="AT683">
        <f t="shared" si="353"/>
        <v>1</v>
      </c>
      <c r="AU683">
        <f t="shared" si="354"/>
        <v>0.98628257887517146</v>
      </c>
      <c r="AV683">
        <f t="shared" si="355"/>
        <v>0.96844993141289437</v>
      </c>
      <c r="AW683">
        <f t="shared" si="356"/>
        <v>0.93964334705075447</v>
      </c>
      <c r="AX683">
        <f t="shared" si="357"/>
        <v>0.9135802469135802</v>
      </c>
      <c r="AY683">
        <f t="shared" si="358"/>
        <v>0.8943758573388203</v>
      </c>
      <c r="AZ683">
        <f t="shared" si="359"/>
        <v>0.73113854595336081</v>
      </c>
      <c r="BA683" s="6" t="s">
        <v>40</v>
      </c>
      <c r="BB683" t="str" cm="1">
        <f t="array" ref="BB683">_xlfn.SWITCH(MONTH($AA683),3,"봄",4,"봄",5,"봄",6,"여름",7,"여름",8,"여름",9,"가을",10,"가을",11,"가을",12,"겨울",1,"겨울",2,"겨울")</f>
        <v>가을</v>
      </c>
      <c r="BD683" t="str">
        <f t="shared" si="360"/>
        <v>휴일</v>
      </c>
      <c r="BE683" s="6">
        <f>[1]ptemp!$F683</f>
        <v>6</v>
      </c>
      <c r="BF683">
        <f>[1]solar!$E683</f>
        <v>1</v>
      </c>
      <c r="BG683" t="str">
        <f t="shared" si="361"/>
        <v>1</v>
      </c>
      <c r="BH683" s="11">
        <v>0.6</v>
      </c>
      <c r="BI683">
        <f t="shared" si="362"/>
        <v>7</v>
      </c>
      <c r="BJ683">
        <f t="shared" si="363"/>
        <v>2</v>
      </c>
      <c r="BK683">
        <f t="shared" si="364"/>
        <v>3</v>
      </c>
      <c r="BL683">
        <f t="shared" si="365"/>
        <v>11</v>
      </c>
      <c r="BM683">
        <f t="shared" si="366"/>
        <v>19</v>
      </c>
      <c r="BN683" s="11">
        <v>11.4</v>
      </c>
      <c r="BO683">
        <f t="shared" si="367"/>
        <v>5</v>
      </c>
      <c r="CH683" t="s">
        <v>81</v>
      </c>
      <c r="CI683">
        <v>5</v>
      </c>
      <c r="CJ683">
        <v>19</v>
      </c>
    </row>
    <row r="684" spans="1:88" ht="15.6">
      <c r="A684" s="2">
        <v>20221114</v>
      </c>
      <c r="B684" s="2">
        <v>612</v>
      </c>
      <c r="C684" s="2">
        <v>578</v>
      </c>
      <c r="D684" s="2">
        <v>558</v>
      </c>
      <c r="E684" s="2">
        <v>548</v>
      </c>
      <c r="F684" s="2">
        <v>551</v>
      </c>
      <c r="G684" s="2">
        <v>566</v>
      </c>
      <c r="H684" s="2">
        <v>600</v>
      </c>
      <c r="I684" s="2">
        <v>638</v>
      </c>
      <c r="J684" s="2">
        <v>651</v>
      </c>
      <c r="K684" s="2">
        <v>613</v>
      </c>
      <c r="L684" s="2">
        <v>630</v>
      </c>
      <c r="M684" s="2">
        <v>539</v>
      </c>
      <c r="N684" s="2">
        <v>508</v>
      </c>
      <c r="O684" s="2">
        <v>563</v>
      </c>
      <c r="P684" s="2">
        <v>580</v>
      </c>
      <c r="Q684" s="2">
        <v>645</v>
      </c>
      <c r="R684" s="2">
        <v>717</v>
      </c>
      <c r="S684" s="2">
        <v>760</v>
      </c>
      <c r="T684" s="2">
        <v>760</v>
      </c>
      <c r="U684" s="2">
        <v>744</v>
      </c>
      <c r="V684" s="2">
        <v>732</v>
      </c>
      <c r="W684" s="2">
        <v>713</v>
      </c>
      <c r="X684" s="2">
        <v>686</v>
      </c>
      <c r="Y684" s="2">
        <v>669</v>
      </c>
      <c r="AA684" s="4">
        <v>44879</v>
      </c>
      <c r="AB684">
        <f t="shared" si="335"/>
        <v>0.80526315789473679</v>
      </c>
      <c r="AC684">
        <f t="shared" si="336"/>
        <v>0.76052631578947372</v>
      </c>
      <c r="AD684">
        <f t="shared" si="337"/>
        <v>0.73421052631578942</v>
      </c>
      <c r="AE684">
        <f t="shared" si="338"/>
        <v>0.72105263157894739</v>
      </c>
      <c r="AF684">
        <f t="shared" si="339"/>
        <v>0.72499999999999998</v>
      </c>
      <c r="AG684">
        <f t="shared" si="340"/>
        <v>0.74473684210526314</v>
      </c>
      <c r="AH684">
        <f t="shared" si="341"/>
        <v>0.78947368421052633</v>
      </c>
      <c r="AI684">
        <f t="shared" si="342"/>
        <v>0.83947368421052626</v>
      </c>
      <c r="AJ684">
        <f t="shared" si="343"/>
        <v>0.85657894736842111</v>
      </c>
      <c r="AK684">
        <f t="shared" si="344"/>
        <v>0.80657894736842106</v>
      </c>
      <c r="AL684">
        <f t="shared" si="345"/>
        <v>0.82894736842105265</v>
      </c>
      <c r="AM684">
        <f t="shared" si="346"/>
        <v>0.70921052631578951</v>
      </c>
      <c r="AN684">
        <f t="shared" si="347"/>
        <v>0.66842105263157892</v>
      </c>
      <c r="AO684">
        <f t="shared" si="348"/>
        <v>0.74078947368421055</v>
      </c>
      <c r="AP684">
        <f t="shared" si="349"/>
        <v>0.76315789473684215</v>
      </c>
      <c r="AQ684">
        <f t="shared" si="350"/>
        <v>0.84868421052631582</v>
      </c>
      <c r="AR684">
        <f t="shared" si="351"/>
        <v>0.94342105263157894</v>
      </c>
      <c r="AS684">
        <f t="shared" si="352"/>
        <v>1</v>
      </c>
      <c r="AT684">
        <f t="shared" si="353"/>
        <v>1</v>
      </c>
      <c r="AU684">
        <f t="shared" si="354"/>
        <v>0.97894736842105268</v>
      </c>
      <c r="AV684">
        <f t="shared" si="355"/>
        <v>0.9631578947368421</v>
      </c>
      <c r="AW684">
        <f t="shared" si="356"/>
        <v>0.93815789473684208</v>
      </c>
      <c r="AX684">
        <f t="shared" si="357"/>
        <v>0.90263157894736845</v>
      </c>
      <c r="AY684">
        <f t="shared" si="358"/>
        <v>0.88026315789473686</v>
      </c>
      <c r="AZ684">
        <f t="shared" si="359"/>
        <v>0.66842105263157892</v>
      </c>
      <c r="BA684" s="8" t="s">
        <v>34</v>
      </c>
      <c r="BB684" t="str" cm="1">
        <f t="array" ref="BB684">_xlfn.SWITCH(MONTH($AA684),3,"봄",4,"봄",5,"봄",6,"여름",7,"여름",8,"여름",9,"가을",10,"가을",11,"가을",12,"겨울",1,"겨울",2,"겨울")</f>
        <v>가을</v>
      </c>
      <c r="BD684" t="str">
        <f t="shared" si="360"/>
        <v/>
      </c>
      <c r="BE684" s="6">
        <f>[1]ptemp!$F684</f>
        <v>6</v>
      </c>
      <c r="BF684">
        <f>[1]solar!$E684</f>
        <v>4</v>
      </c>
      <c r="BG684" t="str">
        <f t="shared" si="361"/>
        <v>0</v>
      </c>
      <c r="BH684" s="11"/>
      <c r="BI684">
        <f t="shared" si="362"/>
        <v>1</v>
      </c>
      <c r="BJ684">
        <f t="shared" si="363"/>
        <v>0</v>
      </c>
      <c r="BK684">
        <f t="shared" si="364"/>
        <v>3</v>
      </c>
      <c r="BL684">
        <f t="shared" si="365"/>
        <v>13</v>
      </c>
      <c r="BM684">
        <f t="shared" si="366"/>
        <v>18</v>
      </c>
      <c r="BN684" s="11">
        <v>11.1</v>
      </c>
      <c r="BO684">
        <f t="shared" si="367"/>
        <v>5</v>
      </c>
      <c r="CH684" t="s">
        <v>81</v>
      </c>
      <c r="CI684">
        <v>5</v>
      </c>
      <c r="CJ684">
        <v>19</v>
      </c>
    </row>
    <row r="685" spans="1:88" ht="15.6">
      <c r="A685" s="2">
        <v>20221115</v>
      </c>
      <c r="B685" s="2">
        <v>626</v>
      </c>
      <c r="C685" s="2">
        <v>591</v>
      </c>
      <c r="D685" s="2">
        <v>571</v>
      </c>
      <c r="E685" s="2">
        <v>560</v>
      </c>
      <c r="F685" s="2">
        <v>563</v>
      </c>
      <c r="G685" s="2">
        <v>586</v>
      </c>
      <c r="H685" s="2">
        <v>617</v>
      </c>
      <c r="I685" s="2">
        <v>643</v>
      </c>
      <c r="J685" s="2">
        <v>600</v>
      </c>
      <c r="K685" s="2">
        <v>532</v>
      </c>
      <c r="L685" s="2">
        <v>522</v>
      </c>
      <c r="M685" s="2">
        <v>512</v>
      </c>
      <c r="N685" s="2">
        <v>500</v>
      </c>
      <c r="O685" s="2">
        <v>533</v>
      </c>
      <c r="P685" s="2">
        <v>588</v>
      </c>
      <c r="Q685" s="2">
        <v>644</v>
      </c>
      <c r="R685" s="2">
        <v>722</v>
      </c>
      <c r="S685" s="2">
        <v>758</v>
      </c>
      <c r="T685" s="2">
        <v>756</v>
      </c>
      <c r="U685" s="2">
        <v>754</v>
      </c>
      <c r="V685" s="2">
        <v>743</v>
      </c>
      <c r="W685" s="2">
        <v>727</v>
      </c>
      <c r="X685" s="2">
        <v>708</v>
      </c>
      <c r="Y685" s="2">
        <v>686</v>
      </c>
      <c r="AA685" s="4">
        <v>44880</v>
      </c>
      <c r="AB685">
        <f t="shared" si="335"/>
        <v>0.82585751978891819</v>
      </c>
      <c r="AC685">
        <f t="shared" si="336"/>
        <v>0.77968337730870707</v>
      </c>
      <c r="AD685">
        <f t="shared" si="337"/>
        <v>0.75329815303430081</v>
      </c>
      <c r="AE685">
        <f t="shared" si="338"/>
        <v>0.73878627968337729</v>
      </c>
      <c r="AF685">
        <f t="shared" si="339"/>
        <v>0.74274406332453824</v>
      </c>
      <c r="AG685">
        <f t="shared" si="340"/>
        <v>0.77308707124010556</v>
      </c>
      <c r="AH685">
        <f t="shared" si="341"/>
        <v>0.81398416886543534</v>
      </c>
      <c r="AI685">
        <f t="shared" si="342"/>
        <v>0.84828496042216361</v>
      </c>
      <c r="AJ685">
        <f t="shared" si="343"/>
        <v>0.79155672823218992</v>
      </c>
      <c r="AK685">
        <f t="shared" si="344"/>
        <v>0.70184696569920846</v>
      </c>
      <c r="AL685">
        <f t="shared" si="345"/>
        <v>0.68865435356200533</v>
      </c>
      <c r="AM685">
        <f t="shared" si="346"/>
        <v>0.67546174142480209</v>
      </c>
      <c r="AN685">
        <f t="shared" si="347"/>
        <v>0.65963060686015829</v>
      </c>
      <c r="AO685">
        <f t="shared" si="348"/>
        <v>0.70316622691292874</v>
      </c>
      <c r="AP685">
        <f t="shared" si="349"/>
        <v>0.77572559366754612</v>
      </c>
      <c r="AQ685">
        <f t="shared" si="350"/>
        <v>0.84960422163588389</v>
      </c>
      <c r="AR685">
        <f t="shared" si="351"/>
        <v>0.9525065963060686</v>
      </c>
      <c r="AS685">
        <f t="shared" si="352"/>
        <v>1</v>
      </c>
      <c r="AT685">
        <f t="shared" si="353"/>
        <v>0.99736147757255933</v>
      </c>
      <c r="AU685">
        <f t="shared" si="354"/>
        <v>0.99472295514511877</v>
      </c>
      <c r="AV685">
        <f t="shared" si="355"/>
        <v>0.98021108179419525</v>
      </c>
      <c r="AW685">
        <f t="shared" si="356"/>
        <v>0.95910290237467022</v>
      </c>
      <c r="AX685">
        <f t="shared" si="357"/>
        <v>0.93403693931398413</v>
      </c>
      <c r="AY685">
        <f t="shared" si="358"/>
        <v>0.9050131926121372</v>
      </c>
      <c r="AZ685">
        <f t="shared" si="359"/>
        <v>0.65963060686015829</v>
      </c>
      <c r="BA685" s="9" t="s">
        <v>35</v>
      </c>
      <c r="BB685" t="str" cm="1">
        <f t="array" ref="BB685">_xlfn.SWITCH(MONTH($AA685),3,"봄",4,"봄",5,"봄",6,"여름",7,"여름",8,"여름",9,"가을",10,"가을",11,"가을",12,"겨울",1,"겨울",2,"겨울")</f>
        <v>가을</v>
      </c>
      <c r="BD685" t="str">
        <f t="shared" si="360"/>
        <v/>
      </c>
      <c r="BE685" s="6">
        <f>[1]ptemp!$F685</f>
        <v>5</v>
      </c>
      <c r="BF685">
        <f>[1]solar!$E685</f>
        <v>8</v>
      </c>
      <c r="BG685" t="str">
        <f t="shared" si="361"/>
        <v>0</v>
      </c>
      <c r="BH685" s="11"/>
      <c r="BI685">
        <f t="shared" si="362"/>
        <v>2</v>
      </c>
      <c r="BJ685">
        <f t="shared" si="363"/>
        <v>0</v>
      </c>
      <c r="BK685">
        <f t="shared" si="364"/>
        <v>3</v>
      </c>
      <c r="BL685">
        <f t="shared" si="365"/>
        <v>13</v>
      </c>
      <c r="BM685">
        <f t="shared" si="366"/>
        <v>18</v>
      </c>
      <c r="BN685" s="11">
        <v>10</v>
      </c>
      <c r="BO685">
        <f t="shared" si="367"/>
        <v>4</v>
      </c>
      <c r="CH685" t="s">
        <v>81</v>
      </c>
      <c r="CI685">
        <v>4</v>
      </c>
      <c r="CJ685">
        <v>19</v>
      </c>
    </row>
    <row r="686" spans="1:88" ht="15.6">
      <c r="A686" s="2">
        <v>20221116</v>
      </c>
      <c r="B686" s="2">
        <v>649</v>
      </c>
      <c r="C686" s="2">
        <v>619</v>
      </c>
      <c r="D686" s="2">
        <v>592</v>
      </c>
      <c r="E686" s="2">
        <v>578</v>
      </c>
      <c r="F686" s="2">
        <v>582</v>
      </c>
      <c r="G686" s="2">
        <v>597</v>
      </c>
      <c r="H686" s="2">
        <v>635</v>
      </c>
      <c r="I686" s="2">
        <v>658</v>
      </c>
      <c r="J686" s="2">
        <v>616</v>
      </c>
      <c r="K686" s="2">
        <v>558</v>
      </c>
      <c r="L686" s="2">
        <v>565</v>
      </c>
      <c r="M686" s="2">
        <v>545</v>
      </c>
      <c r="N686" s="2">
        <v>588</v>
      </c>
      <c r="O686" s="2">
        <v>574</v>
      </c>
      <c r="P686" s="2">
        <v>595</v>
      </c>
      <c r="Q686" s="2">
        <v>654</v>
      </c>
      <c r="R686" s="2">
        <v>713</v>
      </c>
      <c r="S686" s="2">
        <v>758</v>
      </c>
      <c r="T686" s="2">
        <v>763</v>
      </c>
      <c r="U686" s="2">
        <v>755</v>
      </c>
      <c r="V686" s="2">
        <v>749</v>
      </c>
      <c r="W686" s="2">
        <v>728</v>
      </c>
      <c r="X686" s="2">
        <v>706</v>
      </c>
      <c r="Y686" s="2">
        <v>685</v>
      </c>
      <c r="AA686" s="4">
        <v>44881</v>
      </c>
      <c r="AB686">
        <f t="shared" si="335"/>
        <v>0.85058977719528184</v>
      </c>
      <c r="AC686">
        <f t="shared" si="336"/>
        <v>0.81127129750982963</v>
      </c>
      <c r="AD686">
        <f t="shared" si="337"/>
        <v>0.7758846657929227</v>
      </c>
      <c r="AE686">
        <f t="shared" si="338"/>
        <v>0.75753604193971169</v>
      </c>
      <c r="AF686">
        <f t="shared" si="339"/>
        <v>0.76277850589777196</v>
      </c>
      <c r="AG686">
        <f t="shared" si="340"/>
        <v>0.78243774574049807</v>
      </c>
      <c r="AH686">
        <f t="shared" si="341"/>
        <v>0.83224115334207083</v>
      </c>
      <c r="AI686">
        <f t="shared" si="342"/>
        <v>0.86238532110091748</v>
      </c>
      <c r="AJ686">
        <f t="shared" si="343"/>
        <v>0.80733944954128445</v>
      </c>
      <c r="AK686">
        <f t="shared" si="344"/>
        <v>0.73132372214941022</v>
      </c>
      <c r="AL686">
        <f t="shared" si="345"/>
        <v>0.74049803407601578</v>
      </c>
      <c r="AM686">
        <f t="shared" si="346"/>
        <v>0.7142857142857143</v>
      </c>
      <c r="AN686">
        <f t="shared" si="347"/>
        <v>0.77064220183486243</v>
      </c>
      <c r="AO686">
        <f t="shared" si="348"/>
        <v>0.75229357798165142</v>
      </c>
      <c r="AP686">
        <f t="shared" si="349"/>
        <v>0.77981651376146788</v>
      </c>
      <c r="AQ686">
        <f t="shared" si="350"/>
        <v>0.8571428571428571</v>
      </c>
      <c r="AR686">
        <f t="shared" si="351"/>
        <v>0.93446920052424642</v>
      </c>
      <c r="AS686">
        <f t="shared" si="352"/>
        <v>0.99344692005242463</v>
      </c>
      <c r="AT686">
        <f t="shared" si="353"/>
        <v>1</v>
      </c>
      <c r="AU686">
        <f t="shared" si="354"/>
        <v>0.98951507208387945</v>
      </c>
      <c r="AV686">
        <f t="shared" si="355"/>
        <v>0.98165137614678899</v>
      </c>
      <c r="AW686">
        <f t="shared" si="356"/>
        <v>0.95412844036697253</v>
      </c>
      <c r="AX686">
        <f t="shared" si="357"/>
        <v>0.92529488859764086</v>
      </c>
      <c r="AY686">
        <f t="shared" si="358"/>
        <v>0.8977719528178244</v>
      </c>
      <c r="AZ686">
        <f t="shared" si="359"/>
        <v>0.7142857142857143</v>
      </c>
      <c r="BA686" s="6" t="s">
        <v>36</v>
      </c>
      <c r="BB686" t="str" cm="1">
        <f t="array" ref="BB686">_xlfn.SWITCH(MONTH($AA686),3,"봄",4,"봄",5,"봄",6,"여름",7,"여름",8,"여름",9,"가을",10,"가을",11,"가을",12,"겨울",1,"겨울",2,"겨울")</f>
        <v>가을</v>
      </c>
      <c r="BD686" t="str">
        <f t="shared" si="360"/>
        <v/>
      </c>
      <c r="BE686" s="6">
        <f>[1]ptemp!$F686</f>
        <v>5</v>
      </c>
      <c r="BF686">
        <f>[1]solar!$E686</f>
        <v>6</v>
      </c>
      <c r="BG686" t="str">
        <f t="shared" si="361"/>
        <v>0</v>
      </c>
      <c r="BH686" s="11"/>
      <c r="BI686">
        <f t="shared" si="362"/>
        <v>3</v>
      </c>
      <c r="BJ686">
        <f t="shared" si="363"/>
        <v>0</v>
      </c>
      <c r="BK686">
        <f t="shared" si="364"/>
        <v>3</v>
      </c>
      <c r="BL686">
        <f t="shared" si="365"/>
        <v>12</v>
      </c>
      <c r="BM686">
        <f t="shared" si="366"/>
        <v>19</v>
      </c>
      <c r="BN686" s="11">
        <v>8.4</v>
      </c>
      <c r="BO686">
        <f t="shared" si="367"/>
        <v>4</v>
      </c>
      <c r="CH686" t="s">
        <v>81</v>
      </c>
      <c r="CI686">
        <v>5</v>
      </c>
      <c r="CJ686">
        <v>19</v>
      </c>
    </row>
    <row r="687" spans="1:88" ht="15.6">
      <c r="A687" s="2">
        <v>20221117</v>
      </c>
      <c r="B687" s="2">
        <v>642</v>
      </c>
      <c r="C687" s="2">
        <v>612</v>
      </c>
      <c r="D687" s="2">
        <v>587</v>
      </c>
      <c r="E687" s="2">
        <v>569</v>
      </c>
      <c r="F687" s="2">
        <v>567</v>
      </c>
      <c r="G687" s="2">
        <v>593</v>
      </c>
      <c r="H687" s="2">
        <v>630</v>
      </c>
      <c r="I687" s="2">
        <v>662</v>
      </c>
      <c r="J687" s="2">
        <v>676</v>
      </c>
      <c r="K687" s="2">
        <v>626</v>
      </c>
      <c r="L687" s="2">
        <v>661</v>
      </c>
      <c r="M687" s="2">
        <v>649</v>
      </c>
      <c r="N687" s="2">
        <v>581</v>
      </c>
      <c r="O687" s="2">
        <v>661</v>
      </c>
      <c r="P687" s="2">
        <v>684</v>
      </c>
      <c r="Q687" s="2">
        <v>710</v>
      </c>
      <c r="R687" s="2">
        <v>730</v>
      </c>
      <c r="S687" s="2">
        <v>765</v>
      </c>
      <c r="T687" s="2">
        <v>771</v>
      </c>
      <c r="U687" s="2">
        <v>756</v>
      </c>
      <c r="V687" s="2">
        <v>742</v>
      </c>
      <c r="W687" s="2">
        <v>719</v>
      </c>
      <c r="X687" s="2">
        <v>695</v>
      </c>
      <c r="Y687" s="2">
        <v>674</v>
      </c>
      <c r="AA687" s="4">
        <v>44882</v>
      </c>
      <c r="AB687">
        <f t="shared" si="335"/>
        <v>0.83268482490272377</v>
      </c>
      <c r="AC687">
        <f t="shared" si="336"/>
        <v>0.79377431906614782</v>
      </c>
      <c r="AD687">
        <f t="shared" si="337"/>
        <v>0.76134889753566792</v>
      </c>
      <c r="AE687">
        <f t="shared" si="338"/>
        <v>0.73800259403372248</v>
      </c>
      <c r="AF687">
        <f t="shared" si="339"/>
        <v>0.7354085603112841</v>
      </c>
      <c r="AG687">
        <f t="shared" si="340"/>
        <v>0.76913099870298318</v>
      </c>
      <c r="AH687">
        <f t="shared" si="341"/>
        <v>0.81712062256809337</v>
      </c>
      <c r="AI687">
        <f t="shared" si="342"/>
        <v>0.8586251621271076</v>
      </c>
      <c r="AJ687">
        <f t="shared" si="343"/>
        <v>0.87678339818417639</v>
      </c>
      <c r="AK687">
        <f t="shared" si="344"/>
        <v>0.8119325551232166</v>
      </c>
      <c r="AL687">
        <f t="shared" si="345"/>
        <v>0.85732814526588841</v>
      </c>
      <c r="AM687">
        <f t="shared" si="346"/>
        <v>0.84176394293125811</v>
      </c>
      <c r="AN687">
        <f t="shared" si="347"/>
        <v>0.75356679636835278</v>
      </c>
      <c r="AO687">
        <f t="shared" si="348"/>
        <v>0.85732814526588841</v>
      </c>
      <c r="AP687">
        <f t="shared" si="349"/>
        <v>0.88715953307392992</v>
      </c>
      <c r="AQ687">
        <f t="shared" si="350"/>
        <v>0.920881971465629</v>
      </c>
      <c r="AR687">
        <f t="shared" si="351"/>
        <v>0.94682230869001294</v>
      </c>
      <c r="AS687">
        <f t="shared" si="352"/>
        <v>0.99221789883268485</v>
      </c>
      <c r="AT687">
        <f t="shared" si="353"/>
        <v>1</v>
      </c>
      <c r="AU687">
        <f t="shared" si="354"/>
        <v>0.98054474708171202</v>
      </c>
      <c r="AV687">
        <f t="shared" si="355"/>
        <v>0.96238651102464334</v>
      </c>
      <c r="AW687">
        <f t="shared" si="356"/>
        <v>0.93255512321660183</v>
      </c>
      <c r="AX687">
        <f t="shared" si="357"/>
        <v>0.90142671854734113</v>
      </c>
      <c r="AY687">
        <f t="shared" si="358"/>
        <v>0.87418936446173801</v>
      </c>
      <c r="AZ687">
        <f t="shared" si="359"/>
        <v>0.7354085603112841</v>
      </c>
      <c r="BA687" s="8" t="s">
        <v>37</v>
      </c>
      <c r="BB687" t="str" cm="1">
        <f t="array" ref="BB687">_xlfn.SWITCH(MONTH($AA687),3,"봄",4,"봄",5,"봄",6,"여름",7,"여름",8,"여름",9,"가을",10,"가을",11,"가을",12,"겨울",1,"겨울",2,"겨울")</f>
        <v>가을</v>
      </c>
      <c r="BD687" t="str">
        <f t="shared" si="360"/>
        <v/>
      </c>
      <c r="BE687" s="6">
        <f>[1]ptemp!$F687</f>
        <v>6</v>
      </c>
      <c r="BF687">
        <f>[1]solar!$E687</f>
        <v>3</v>
      </c>
      <c r="BG687" t="str">
        <f t="shared" si="361"/>
        <v>0</v>
      </c>
      <c r="BH687" s="11"/>
      <c r="BI687">
        <f t="shared" si="362"/>
        <v>4</v>
      </c>
      <c r="BJ687">
        <f t="shared" si="363"/>
        <v>0</v>
      </c>
      <c r="BK687">
        <f t="shared" si="364"/>
        <v>3</v>
      </c>
      <c r="BL687">
        <f t="shared" si="365"/>
        <v>5</v>
      </c>
      <c r="BM687">
        <f t="shared" si="366"/>
        <v>19</v>
      </c>
      <c r="BN687" s="11">
        <v>10.7</v>
      </c>
      <c r="BO687">
        <f t="shared" si="367"/>
        <v>4</v>
      </c>
      <c r="CH687" t="s">
        <v>81</v>
      </c>
      <c r="CI687">
        <v>4</v>
      </c>
      <c r="CJ687">
        <v>19</v>
      </c>
    </row>
    <row r="688" spans="1:88" ht="15.6">
      <c r="A688" s="2">
        <v>20221118</v>
      </c>
      <c r="B688" s="2">
        <v>626</v>
      </c>
      <c r="C688" s="2">
        <v>595</v>
      </c>
      <c r="D688" s="2">
        <v>574</v>
      </c>
      <c r="E688" s="2">
        <v>564</v>
      </c>
      <c r="F688" s="2">
        <v>565</v>
      </c>
      <c r="G688" s="2">
        <v>587</v>
      </c>
      <c r="H688" s="2">
        <v>621</v>
      </c>
      <c r="I688" s="2">
        <v>649</v>
      </c>
      <c r="J688" s="2">
        <v>615</v>
      </c>
      <c r="K688" s="2">
        <v>578</v>
      </c>
      <c r="L688" s="2">
        <v>537</v>
      </c>
      <c r="M688" s="2">
        <v>526</v>
      </c>
      <c r="N688" s="2">
        <v>520</v>
      </c>
      <c r="O688" s="2">
        <v>539</v>
      </c>
      <c r="P688" s="2">
        <v>620</v>
      </c>
      <c r="Q688" s="2">
        <v>646</v>
      </c>
      <c r="R688" s="2">
        <v>712</v>
      </c>
      <c r="S688" s="2">
        <v>755</v>
      </c>
      <c r="T688" s="2">
        <v>759</v>
      </c>
      <c r="U688" s="2">
        <v>749</v>
      </c>
      <c r="V688" s="2">
        <v>737</v>
      </c>
      <c r="W688" s="2">
        <v>717</v>
      </c>
      <c r="X688" s="2">
        <v>696</v>
      </c>
      <c r="Y688" s="2">
        <v>676</v>
      </c>
      <c r="AA688" s="4">
        <v>44883</v>
      </c>
      <c r="AB688">
        <f t="shared" si="335"/>
        <v>0.82476943346508569</v>
      </c>
      <c r="AC688">
        <f t="shared" si="336"/>
        <v>0.78392621870882739</v>
      </c>
      <c r="AD688">
        <f t="shared" si="337"/>
        <v>0.75625823451910412</v>
      </c>
      <c r="AE688">
        <f t="shared" si="338"/>
        <v>0.74308300395256921</v>
      </c>
      <c r="AF688">
        <f t="shared" si="339"/>
        <v>0.74440052700922266</v>
      </c>
      <c r="AG688">
        <f t="shared" si="340"/>
        <v>0.77338603425559949</v>
      </c>
      <c r="AH688">
        <f t="shared" si="341"/>
        <v>0.81818181818181823</v>
      </c>
      <c r="AI688">
        <f t="shared" si="342"/>
        <v>0.85507246376811596</v>
      </c>
      <c r="AJ688">
        <f t="shared" si="343"/>
        <v>0.81027667984189722</v>
      </c>
      <c r="AK688">
        <f t="shared" si="344"/>
        <v>0.76152832674571802</v>
      </c>
      <c r="AL688">
        <f t="shared" si="345"/>
        <v>0.70750988142292492</v>
      </c>
      <c r="AM688">
        <f t="shared" si="346"/>
        <v>0.69301712779973645</v>
      </c>
      <c r="AN688">
        <f t="shared" si="347"/>
        <v>0.68511198945981555</v>
      </c>
      <c r="AO688">
        <f t="shared" si="348"/>
        <v>0.71014492753623193</v>
      </c>
      <c r="AP688">
        <f t="shared" si="349"/>
        <v>0.81686429512516467</v>
      </c>
      <c r="AQ688">
        <f t="shared" si="350"/>
        <v>0.85111989459815551</v>
      </c>
      <c r="AR688">
        <f t="shared" si="351"/>
        <v>0.93807641633728589</v>
      </c>
      <c r="AS688">
        <f t="shared" si="352"/>
        <v>0.99472990777338599</v>
      </c>
      <c r="AT688">
        <f t="shared" si="353"/>
        <v>1</v>
      </c>
      <c r="AU688">
        <f t="shared" si="354"/>
        <v>0.98682476943346509</v>
      </c>
      <c r="AV688">
        <f t="shared" si="355"/>
        <v>0.97101449275362317</v>
      </c>
      <c r="AW688">
        <f t="shared" si="356"/>
        <v>0.94466403162055335</v>
      </c>
      <c r="AX688">
        <f t="shared" si="357"/>
        <v>0.91699604743083007</v>
      </c>
      <c r="AY688">
        <f t="shared" si="358"/>
        <v>0.89064558629776025</v>
      </c>
      <c r="AZ688">
        <f t="shared" si="359"/>
        <v>0.68511198945981555</v>
      </c>
      <c r="BA688" s="9" t="s">
        <v>38</v>
      </c>
      <c r="BB688" t="str" cm="1">
        <f t="array" ref="BB688">_xlfn.SWITCH(MONTH($AA688),3,"봄",4,"봄",5,"봄",6,"여름",7,"여름",8,"여름",9,"가을",10,"가을",11,"가을",12,"겨울",1,"겨울",2,"겨울")</f>
        <v>가을</v>
      </c>
      <c r="BD688" t="str">
        <f t="shared" si="360"/>
        <v/>
      </c>
      <c r="BE688" s="6">
        <f>[1]ptemp!$F688</f>
        <v>7</v>
      </c>
      <c r="BF688">
        <f>[1]solar!$E688</f>
        <v>6</v>
      </c>
      <c r="BG688" t="str">
        <f t="shared" si="361"/>
        <v>0</v>
      </c>
      <c r="BH688" s="11"/>
      <c r="BI688">
        <f t="shared" si="362"/>
        <v>5</v>
      </c>
      <c r="BJ688">
        <f t="shared" si="363"/>
        <v>0</v>
      </c>
      <c r="BK688">
        <f t="shared" si="364"/>
        <v>3</v>
      </c>
      <c r="BL688">
        <f t="shared" si="365"/>
        <v>13</v>
      </c>
      <c r="BM688">
        <f t="shared" si="366"/>
        <v>19</v>
      </c>
      <c r="BN688" s="11">
        <v>13.7</v>
      </c>
      <c r="BO688">
        <f t="shared" si="367"/>
        <v>5</v>
      </c>
      <c r="CH688" t="s">
        <v>81</v>
      </c>
      <c r="CI688">
        <v>4</v>
      </c>
      <c r="CJ688">
        <v>19</v>
      </c>
    </row>
    <row r="689" spans="1:88" ht="15.6">
      <c r="A689" s="2">
        <v>20221119</v>
      </c>
      <c r="B689" s="2">
        <v>630</v>
      </c>
      <c r="C689" s="2">
        <v>591</v>
      </c>
      <c r="D689" s="2">
        <v>567</v>
      </c>
      <c r="E689" s="2">
        <v>561</v>
      </c>
      <c r="F689" s="2">
        <v>562</v>
      </c>
      <c r="G689" s="2">
        <v>577</v>
      </c>
      <c r="H689" s="2">
        <v>600</v>
      </c>
      <c r="I689" s="2">
        <v>617</v>
      </c>
      <c r="J689" s="2">
        <v>610</v>
      </c>
      <c r="K689" s="2">
        <v>586</v>
      </c>
      <c r="L689" s="2">
        <v>580</v>
      </c>
      <c r="M689" s="2">
        <v>539</v>
      </c>
      <c r="N689" s="2">
        <v>555</v>
      </c>
      <c r="O689" s="2">
        <v>555</v>
      </c>
      <c r="P689" s="2">
        <v>575</v>
      </c>
      <c r="Q689" s="2">
        <v>601</v>
      </c>
      <c r="R689" s="2">
        <v>666</v>
      </c>
      <c r="S689" s="2">
        <v>711</v>
      </c>
      <c r="T689" s="2">
        <v>728</v>
      </c>
      <c r="U689" s="2">
        <v>720</v>
      </c>
      <c r="V689" s="2">
        <v>707</v>
      </c>
      <c r="W689" s="2">
        <v>687</v>
      </c>
      <c r="X689" s="2">
        <v>670</v>
      </c>
      <c r="Y689" s="2">
        <v>655</v>
      </c>
      <c r="AA689" s="4">
        <v>44884</v>
      </c>
      <c r="AB689">
        <f t="shared" si="335"/>
        <v>0.86538461538461542</v>
      </c>
      <c r="AC689">
        <f t="shared" si="336"/>
        <v>0.81181318681318682</v>
      </c>
      <c r="AD689">
        <f t="shared" si="337"/>
        <v>0.77884615384615385</v>
      </c>
      <c r="AE689">
        <f t="shared" si="338"/>
        <v>0.77060439560439564</v>
      </c>
      <c r="AF689">
        <f t="shared" si="339"/>
        <v>0.77197802197802201</v>
      </c>
      <c r="AG689">
        <f t="shared" si="340"/>
        <v>0.79258241758241754</v>
      </c>
      <c r="AH689">
        <f t="shared" si="341"/>
        <v>0.82417582417582413</v>
      </c>
      <c r="AI689">
        <f t="shared" si="342"/>
        <v>0.84752747252747251</v>
      </c>
      <c r="AJ689">
        <f t="shared" si="343"/>
        <v>0.83791208791208793</v>
      </c>
      <c r="AK689">
        <f t="shared" si="344"/>
        <v>0.80494505494505497</v>
      </c>
      <c r="AL689">
        <f t="shared" si="345"/>
        <v>0.79670329670329665</v>
      </c>
      <c r="AM689">
        <f t="shared" si="346"/>
        <v>0.74038461538461542</v>
      </c>
      <c r="AN689">
        <f t="shared" si="347"/>
        <v>0.76236263736263732</v>
      </c>
      <c r="AO689">
        <f t="shared" si="348"/>
        <v>0.76236263736263732</v>
      </c>
      <c r="AP689">
        <f t="shared" si="349"/>
        <v>0.7898351648351648</v>
      </c>
      <c r="AQ689">
        <f t="shared" si="350"/>
        <v>0.8255494505494505</v>
      </c>
      <c r="AR689">
        <f t="shared" si="351"/>
        <v>0.9148351648351648</v>
      </c>
      <c r="AS689">
        <f t="shared" si="352"/>
        <v>0.97664835164835162</v>
      </c>
      <c r="AT689">
        <f t="shared" si="353"/>
        <v>1</v>
      </c>
      <c r="AU689">
        <f t="shared" si="354"/>
        <v>0.98901098901098905</v>
      </c>
      <c r="AV689">
        <f t="shared" si="355"/>
        <v>0.97115384615384615</v>
      </c>
      <c r="AW689">
        <f t="shared" si="356"/>
        <v>0.94368131868131866</v>
      </c>
      <c r="AX689">
        <f t="shared" si="357"/>
        <v>0.92032967032967028</v>
      </c>
      <c r="AY689">
        <f t="shared" si="358"/>
        <v>0.89972527472527475</v>
      </c>
      <c r="AZ689">
        <f t="shared" si="359"/>
        <v>0.74038461538461542</v>
      </c>
      <c r="BA689" s="6" t="s">
        <v>39</v>
      </c>
      <c r="BB689" t="str" cm="1">
        <f t="array" ref="BB689">_xlfn.SWITCH(MONTH($AA689),3,"봄",4,"봄",5,"봄",6,"여름",7,"여름",8,"여름",9,"가을",10,"가을",11,"가을",12,"겨울",1,"겨울",2,"겨울")</f>
        <v>가을</v>
      </c>
      <c r="BD689" t="str">
        <f t="shared" si="360"/>
        <v>휴일</v>
      </c>
      <c r="BE689" s="6">
        <f>[1]ptemp!$F689</f>
        <v>8</v>
      </c>
      <c r="BF689">
        <f>[1]solar!$E689</f>
        <v>4</v>
      </c>
      <c r="BG689" t="str">
        <f t="shared" si="361"/>
        <v>0</v>
      </c>
      <c r="BH689" s="11">
        <v>0</v>
      </c>
      <c r="BI689">
        <f t="shared" si="362"/>
        <v>6</v>
      </c>
      <c r="BJ689">
        <f t="shared" si="363"/>
        <v>1</v>
      </c>
      <c r="BK689">
        <f t="shared" si="364"/>
        <v>3</v>
      </c>
      <c r="BL689">
        <f t="shared" si="365"/>
        <v>12</v>
      </c>
      <c r="BM689">
        <f t="shared" si="366"/>
        <v>19</v>
      </c>
      <c r="BN689" s="11">
        <v>15</v>
      </c>
      <c r="BO689">
        <f t="shared" si="367"/>
        <v>6</v>
      </c>
      <c r="CH689" t="s">
        <v>81</v>
      </c>
      <c r="CI689">
        <v>4</v>
      </c>
      <c r="CJ689">
        <v>19</v>
      </c>
    </row>
    <row r="690" spans="1:88" ht="15.6">
      <c r="A690" s="2">
        <v>20221120</v>
      </c>
      <c r="B690" s="2">
        <v>613</v>
      </c>
      <c r="C690" s="2">
        <v>585</v>
      </c>
      <c r="D690" s="2">
        <v>564</v>
      </c>
      <c r="E690" s="2">
        <v>552</v>
      </c>
      <c r="F690" s="2">
        <v>550</v>
      </c>
      <c r="G690" s="2">
        <v>563</v>
      </c>
      <c r="H690" s="2">
        <v>586</v>
      </c>
      <c r="I690" s="2">
        <v>606</v>
      </c>
      <c r="J690" s="2">
        <v>629</v>
      </c>
      <c r="K690" s="2">
        <v>650</v>
      </c>
      <c r="L690" s="2">
        <v>645</v>
      </c>
      <c r="M690" s="2">
        <v>658</v>
      </c>
      <c r="N690" s="2">
        <v>652</v>
      </c>
      <c r="O690" s="2">
        <v>669</v>
      </c>
      <c r="P690" s="2">
        <v>670</v>
      </c>
      <c r="Q690" s="2">
        <v>680</v>
      </c>
      <c r="R690" s="2">
        <v>700</v>
      </c>
      <c r="S690" s="2">
        <v>726</v>
      </c>
      <c r="T690" s="2">
        <v>733</v>
      </c>
      <c r="U690" s="2">
        <v>724</v>
      </c>
      <c r="V690" s="2">
        <v>711</v>
      </c>
      <c r="W690" s="2">
        <v>688</v>
      </c>
      <c r="X690" s="2">
        <v>674</v>
      </c>
      <c r="Y690" s="2">
        <v>658</v>
      </c>
      <c r="AA690" s="4">
        <v>44885</v>
      </c>
      <c r="AB690">
        <f t="shared" si="335"/>
        <v>0.83628922237380632</v>
      </c>
      <c r="AC690">
        <f t="shared" si="336"/>
        <v>0.79809004092769442</v>
      </c>
      <c r="AD690">
        <f t="shared" si="337"/>
        <v>0.76944065484311053</v>
      </c>
      <c r="AE690">
        <f t="shared" si="338"/>
        <v>0.75306957708049116</v>
      </c>
      <c r="AF690">
        <f t="shared" si="339"/>
        <v>0.75034106412005452</v>
      </c>
      <c r="AG690">
        <f t="shared" si="340"/>
        <v>0.76807639836289221</v>
      </c>
      <c r="AH690">
        <f t="shared" si="341"/>
        <v>0.79945429740791274</v>
      </c>
      <c r="AI690">
        <f t="shared" si="342"/>
        <v>0.82673942701227832</v>
      </c>
      <c r="AJ690">
        <f t="shared" si="343"/>
        <v>0.85811732605729873</v>
      </c>
      <c r="AK690">
        <f t="shared" si="344"/>
        <v>0.88676671214188263</v>
      </c>
      <c r="AL690">
        <f t="shared" si="345"/>
        <v>0.87994542974079126</v>
      </c>
      <c r="AM690">
        <f t="shared" si="346"/>
        <v>0.89768076398362895</v>
      </c>
      <c r="AN690">
        <f t="shared" si="347"/>
        <v>0.88949522510231926</v>
      </c>
      <c r="AO690">
        <f t="shared" si="348"/>
        <v>0.91268758526603</v>
      </c>
      <c r="AP690">
        <f t="shared" si="349"/>
        <v>0.91405184174624832</v>
      </c>
      <c r="AQ690">
        <f t="shared" si="350"/>
        <v>0.92769440654843105</v>
      </c>
      <c r="AR690">
        <f t="shared" si="351"/>
        <v>0.95497953615279674</v>
      </c>
      <c r="AS690">
        <f t="shared" si="352"/>
        <v>0.990450204638472</v>
      </c>
      <c r="AT690">
        <f t="shared" si="353"/>
        <v>1</v>
      </c>
      <c r="AU690">
        <f t="shared" si="354"/>
        <v>0.98772169167803547</v>
      </c>
      <c r="AV690">
        <f t="shared" si="355"/>
        <v>0.96998635743519779</v>
      </c>
      <c r="AW690">
        <f t="shared" si="356"/>
        <v>0.93860845839017737</v>
      </c>
      <c r="AX690">
        <f t="shared" si="357"/>
        <v>0.91950886766712137</v>
      </c>
      <c r="AY690">
        <f t="shared" si="358"/>
        <v>0.89768076398362895</v>
      </c>
      <c r="AZ690">
        <f t="shared" si="359"/>
        <v>0.75034106412005452</v>
      </c>
      <c r="BA690" s="8" t="s">
        <v>40</v>
      </c>
      <c r="BB690" t="str" cm="1">
        <f t="array" ref="BB690">_xlfn.SWITCH(MONTH($AA690),3,"봄",4,"봄",5,"봄",6,"여름",7,"여름",8,"여름",9,"가을",10,"가을",11,"가을",12,"겨울",1,"겨울",2,"겨울")</f>
        <v>가을</v>
      </c>
      <c r="BD690" t="str">
        <f t="shared" si="360"/>
        <v>휴일</v>
      </c>
      <c r="BE690" s="6">
        <f>[1]ptemp!$F690</f>
        <v>7</v>
      </c>
      <c r="BF690">
        <f>[1]solar!$E690</f>
        <v>1</v>
      </c>
      <c r="BG690" t="str">
        <f t="shared" si="361"/>
        <v>1</v>
      </c>
      <c r="BH690" s="11">
        <v>23.3</v>
      </c>
      <c r="BI690">
        <f t="shared" si="362"/>
        <v>7</v>
      </c>
      <c r="BJ690">
        <f t="shared" si="363"/>
        <v>2</v>
      </c>
      <c r="BK690">
        <f t="shared" si="364"/>
        <v>3</v>
      </c>
      <c r="BL690">
        <f t="shared" si="365"/>
        <v>5</v>
      </c>
      <c r="BM690">
        <f t="shared" si="366"/>
        <v>19</v>
      </c>
      <c r="BN690" s="11">
        <v>14.2</v>
      </c>
      <c r="BO690">
        <f t="shared" si="367"/>
        <v>6</v>
      </c>
      <c r="CH690" t="s">
        <v>81</v>
      </c>
      <c r="CI690">
        <v>4</v>
      </c>
      <c r="CJ690">
        <v>19</v>
      </c>
    </row>
    <row r="691" spans="1:88" ht="15.6">
      <c r="A691" s="2">
        <v>20221121</v>
      </c>
      <c r="B691" s="2">
        <v>615</v>
      </c>
      <c r="C691" s="2">
        <v>580</v>
      </c>
      <c r="D691" s="2">
        <v>561</v>
      </c>
      <c r="E691" s="2">
        <v>554</v>
      </c>
      <c r="F691" s="2">
        <v>560</v>
      </c>
      <c r="G691" s="2">
        <v>576</v>
      </c>
      <c r="H691" s="2">
        <v>614</v>
      </c>
      <c r="I691" s="2">
        <v>644</v>
      </c>
      <c r="J691" s="2">
        <v>614</v>
      </c>
      <c r="K691" s="2">
        <v>584</v>
      </c>
      <c r="L691" s="2">
        <v>548</v>
      </c>
      <c r="M691" s="2">
        <v>552</v>
      </c>
      <c r="N691" s="2">
        <v>535</v>
      </c>
      <c r="O691" s="2">
        <v>546</v>
      </c>
      <c r="P691" s="2">
        <v>583</v>
      </c>
      <c r="Q691" s="2">
        <v>651</v>
      </c>
      <c r="R691" s="2">
        <v>725</v>
      </c>
      <c r="S691" s="2">
        <v>757</v>
      </c>
      <c r="T691" s="2">
        <v>766</v>
      </c>
      <c r="U691" s="2">
        <v>761</v>
      </c>
      <c r="V691" s="2">
        <v>750</v>
      </c>
      <c r="W691" s="2">
        <v>725</v>
      </c>
      <c r="X691" s="2">
        <v>700</v>
      </c>
      <c r="Y691" s="2">
        <v>675</v>
      </c>
      <c r="AA691" s="4">
        <v>44886</v>
      </c>
      <c r="AB691">
        <f t="shared" si="335"/>
        <v>0.80287206266318534</v>
      </c>
      <c r="AC691">
        <f t="shared" si="336"/>
        <v>0.75718015665796345</v>
      </c>
      <c r="AD691">
        <f t="shared" si="337"/>
        <v>0.73237597911227159</v>
      </c>
      <c r="AE691">
        <f t="shared" si="338"/>
        <v>0.7232375979112271</v>
      </c>
      <c r="AF691">
        <f t="shared" si="339"/>
        <v>0.7310704960835509</v>
      </c>
      <c r="AG691">
        <f t="shared" si="340"/>
        <v>0.75195822454308092</v>
      </c>
      <c r="AH691">
        <f t="shared" si="341"/>
        <v>0.80156657963446476</v>
      </c>
      <c r="AI691">
        <f t="shared" si="342"/>
        <v>0.84073107049608353</v>
      </c>
      <c r="AJ691">
        <f t="shared" si="343"/>
        <v>0.80156657963446476</v>
      </c>
      <c r="AK691">
        <f t="shared" si="344"/>
        <v>0.76240208877284599</v>
      </c>
      <c r="AL691">
        <f t="shared" si="345"/>
        <v>0.71540469973890342</v>
      </c>
      <c r="AM691">
        <f t="shared" si="346"/>
        <v>0.72062663185378595</v>
      </c>
      <c r="AN691">
        <f t="shared" si="347"/>
        <v>0.69843342036553524</v>
      </c>
      <c r="AO691">
        <f t="shared" si="348"/>
        <v>0.71279373368146215</v>
      </c>
      <c r="AP691">
        <f t="shared" si="349"/>
        <v>0.7610966057441253</v>
      </c>
      <c r="AQ691">
        <f t="shared" si="350"/>
        <v>0.84986945169712791</v>
      </c>
      <c r="AR691">
        <f t="shared" si="351"/>
        <v>0.94647519582245432</v>
      </c>
      <c r="AS691">
        <f t="shared" si="352"/>
        <v>0.98825065274151436</v>
      </c>
      <c r="AT691">
        <f t="shared" si="353"/>
        <v>1</v>
      </c>
      <c r="AU691">
        <f t="shared" si="354"/>
        <v>0.99347258485639689</v>
      </c>
      <c r="AV691">
        <f t="shared" si="355"/>
        <v>0.97911227154046998</v>
      </c>
      <c r="AW691">
        <f t="shared" si="356"/>
        <v>0.94647519582245432</v>
      </c>
      <c r="AX691">
        <f t="shared" si="357"/>
        <v>0.91383812010443866</v>
      </c>
      <c r="AY691">
        <f t="shared" si="358"/>
        <v>0.88120104438642299</v>
      </c>
      <c r="AZ691">
        <f t="shared" si="359"/>
        <v>0.69843342036553524</v>
      </c>
      <c r="BA691" s="9" t="s">
        <v>34</v>
      </c>
      <c r="BB691" t="str" cm="1">
        <f t="array" ref="BB691">_xlfn.SWITCH(MONTH($AA691),3,"봄",4,"봄",5,"봄",6,"여름",7,"여름",8,"여름",9,"가을",10,"가을",11,"가을",12,"겨울",1,"겨울",2,"겨울")</f>
        <v>가을</v>
      </c>
      <c r="BD691" t="str">
        <f t="shared" si="360"/>
        <v/>
      </c>
      <c r="BE691" s="6">
        <f>[1]ptemp!$F691</f>
        <v>7</v>
      </c>
      <c r="BF691">
        <f>[1]solar!$E691</f>
        <v>7</v>
      </c>
      <c r="BG691" t="str">
        <f t="shared" si="361"/>
        <v>0</v>
      </c>
      <c r="BH691" s="11"/>
      <c r="BI691">
        <f t="shared" si="362"/>
        <v>1</v>
      </c>
      <c r="BJ691">
        <f t="shared" si="363"/>
        <v>0</v>
      </c>
      <c r="BK691">
        <f t="shared" si="364"/>
        <v>3</v>
      </c>
      <c r="BL691">
        <f t="shared" si="365"/>
        <v>13</v>
      </c>
      <c r="BM691">
        <f t="shared" si="366"/>
        <v>19</v>
      </c>
      <c r="BN691" s="11">
        <v>13.8</v>
      </c>
      <c r="BO691">
        <f t="shared" si="367"/>
        <v>5</v>
      </c>
      <c r="CH691" t="s">
        <v>81</v>
      </c>
      <c r="CI691">
        <v>4</v>
      </c>
      <c r="CJ691">
        <v>19</v>
      </c>
    </row>
    <row r="692" spans="1:88" ht="15.6">
      <c r="A692" s="2">
        <v>20221122</v>
      </c>
      <c r="B692" s="2">
        <v>631</v>
      </c>
      <c r="C692" s="2">
        <v>600</v>
      </c>
      <c r="D692" s="2">
        <v>577</v>
      </c>
      <c r="E692" s="2">
        <v>566</v>
      </c>
      <c r="F692" s="2">
        <v>568</v>
      </c>
      <c r="G692" s="2">
        <v>586</v>
      </c>
      <c r="H692" s="2">
        <v>615</v>
      </c>
      <c r="I692" s="2">
        <v>654</v>
      </c>
      <c r="J692" s="2">
        <v>699</v>
      </c>
      <c r="K692" s="2">
        <v>713</v>
      </c>
      <c r="L692" s="2">
        <v>714</v>
      </c>
      <c r="M692" s="2">
        <v>707</v>
      </c>
      <c r="N692" s="2">
        <v>702</v>
      </c>
      <c r="O692" s="2">
        <v>729</v>
      </c>
      <c r="P692" s="2">
        <v>711</v>
      </c>
      <c r="Q692" s="2">
        <v>719</v>
      </c>
      <c r="R692" s="2">
        <v>748</v>
      </c>
      <c r="S692" s="2">
        <v>769</v>
      </c>
      <c r="T692" s="2">
        <v>766</v>
      </c>
      <c r="U692" s="2">
        <v>760</v>
      </c>
      <c r="V692" s="2">
        <v>742</v>
      </c>
      <c r="W692" s="2">
        <v>714</v>
      </c>
      <c r="X692" s="2">
        <v>687</v>
      </c>
      <c r="Y692" s="2">
        <v>670</v>
      </c>
      <c r="AA692" s="4">
        <v>44887</v>
      </c>
      <c r="AB692">
        <f t="shared" si="335"/>
        <v>0.8205461638491548</v>
      </c>
      <c r="AC692">
        <f t="shared" si="336"/>
        <v>0.78023407022106628</v>
      </c>
      <c r="AD692">
        <f t="shared" si="337"/>
        <v>0.7503250975292588</v>
      </c>
      <c r="AE692">
        <f t="shared" si="338"/>
        <v>0.7360208062418726</v>
      </c>
      <c r="AF692">
        <f t="shared" si="339"/>
        <v>0.73862158647594278</v>
      </c>
      <c r="AG692">
        <f t="shared" si="340"/>
        <v>0.76202860858257482</v>
      </c>
      <c r="AH692">
        <f t="shared" si="341"/>
        <v>0.79973992197659294</v>
      </c>
      <c r="AI692">
        <f t="shared" si="342"/>
        <v>0.85045513654096228</v>
      </c>
      <c r="AJ692">
        <f t="shared" si="343"/>
        <v>0.90897269180754225</v>
      </c>
      <c r="AK692">
        <f t="shared" si="344"/>
        <v>0.92717815344603383</v>
      </c>
      <c r="AL692">
        <f t="shared" si="345"/>
        <v>0.92847854356306891</v>
      </c>
      <c r="AM692">
        <f t="shared" si="346"/>
        <v>0.91937581274382318</v>
      </c>
      <c r="AN692">
        <f t="shared" si="347"/>
        <v>0.91287386215864763</v>
      </c>
      <c r="AO692">
        <f t="shared" si="348"/>
        <v>0.94798439531859557</v>
      </c>
      <c r="AP692">
        <f t="shared" si="349"/>
        <v>0.92457737321196354</v>
      </c>
      <c r="AQ692">
        <f t="shared" si="350"/>
        <v>0.93498049414824447</v>
      </c>
      <c r="AR692">
        <f t="shared" si="351"/>
        <v>0.9726918075422627</v>
      </c>
      <c r="AS692">
        <f t="shared" si="352"/>
        <v>1</v>
      </c>
      <c r="AT692">
        <f t="shared" si="353"/>
        <v>0.99609882964889462</v>
      </c>
      <c r="AU692">
        <f t="shared" si="354"/>
        <v>0.98829648894668398</v>
      </c>
      <c r="AV692">
        <f t="shared" si="355"/>
        <v>0.96488946684005206</v>
      </c>
      <c r="AW692">
        <f t="shared" si="356"/>
        <v>0.92847854356306891</v>
      </c>
      <c r="AX692">
        <f t="shared" si="357"/>
        <v>0.89336801040312097</v>
      </c>
      <c r="AY692">
        <f t="shared" si="358"/>
        <v>0.87126137841352402</v>
      </c>
      <c r="AZ692">
        <f t="shared" si="359"/>
        <v>0.7360208062418726</v>
      </c>
      <c r="BA692" s="6" t="s">
        <v>35</v>
      </c>
      <c r="BB692" t="str" cm="1">
        <f t="array" ref="BB692">_xlfn.SWITCH(MONTH($AA692),3,"봄",4,"봄",5,"봄",6,"여름",7,"여름",8,"여름",9,"가을",10,"가을",11,"가을",12,"겨울",1,"겨울",2,"겨울")</f>
        <v>가을</v>
      </c>
      <c r="BD692" t="str">
        <f t="shared" si="360"/>
        <v/>
      </c>
      <c r="BE692" s="6">
        <f>[1]ptemp!$F692</f>
        <v>7</v>
      </c>
      <c r="BF692">
        <f>[1]solar!$E692</f>
        <v>2</v>
      </c>
      <c r="BG692" t="str">
        <f t="shared" si="361"/>
        <v>1</v>
      </c>
      <c r="BH692" s="11">
        <v>9.8000000000000007</v>
      </c>
      <c r="BI692">
        <f t="shared" si="362"/>
        <v>2</v>
      </c>
      <c r="BJ692">
        <f t="shared" si="363"/>
        <v>0</v>
      </c>
      <c r="BK692">
        <f t="shared" si="364"/>
        <v>3</v>
      </c>
      <c r="BL692">
        <f t="shared" si="365"/>
        <v>4</v>
      </c>
      <c r="BM692">
        <f t="shared" si="366"/>
        <v>18</v>
      </c>
      <c r="BN692" s="11">
        <v>13.6</v>
      </c>
      <c r="BO692">
        <f t="shared" si="367"/>
        <v>5</v>
      </c>
      <c r="CH692" t="s">
        <v>81</v>
      </c>
      <c r="CI692">
        <v>4</v>
      </c>
      <c r="CJ692">
        <v>19</v>
      </c>
    </row>
    <row r="693" spans="1:88" ht="15.6">
      <c r="A693" s="2">
        <v>20221123</v>
      </c>
      <c r="B693" s="2">
        <v>629</v>
      </c>
      <c r="C693" s="2">
        <v>595</v>
      </c>
      <c r="D693" s="2">
        <v>572</v>
      </c>
      <c r="E693" s="2">
        <v>558</v>
      </c>
      <c r="F693" s="2">
        <v>556</v>
      </c>
      <c r="G693" s="2">
        <v>561</v>
      </c>
      <c r="H693" s="2">
        <v>592</v>
      </c>
      <c r="I693" s="2">
        <v>639</v>
      </c>
      <c r="J693" s="2">
        <v>677</v>
      </c>
      <c r="K693" s="2">
        <v>641</v>
      </c>
      <c r="L693" s="2">
        <v>620</v>
      </c>
      <c r="M693" s="2">
        <v>574</v>
      </c>
      <c r="N693" s="2">
        <v>551</v>
      </c>
      <c r="O693" s="2">
        <v>590</v>
      </c>
      <c r="P693" s="2">
        <v>630</v>
      </c>
      <c r="Q693" s="2">
        <v>668</v>
      </c>
      <c r="R693" s="2">
        <v>717</v>
      </c>
      <c r="S693" s="2">
        <v>767</v>
      </c>
      <c r="T693" s="2">
        <v>783</v>
      </c>
      <c r="U693" s="2">
        <v>772</v>
      </c>
      <c r="V693" s="2">
        <v>760</v>
      </c>
      <c r="W693" s="2">
        <v>740</v>
      </c>
      <c r="X693" s="2">
        <v>719</v>
      </c>
      <c r="Y693" s="2">
        <v>702</v>
      </c>
      <c r="AA693" s="4">
        <v>44888</v>
      </c>
      <c r="AB693">
        <f t="shared" si="335"/>
        <v>0.80332056194125157</v>
      </c>
      <c r="AC693">
        <f t="shared" si="336"/>
        <v>0.75989782886334611</v>
      </c>
      <c r="AD693">
        <f t="shared" si="337"/>
        <v>0.73052362707535123</v>
      </c>
      <c r="AE693">
        <f t="shared" si="338"/>
        <v>0.71264367816091956</v>
      </c>
      <c r="AF693">
        <f t="shared" si="339"/>
        <v>0.71008939974457219</v>
      </c>
      <c r="AG693">
        <f t="shared" si="340"/>
        <v>0.71647509578544066</v>
      </c>
      <c r="AH693">
        <f t="shared" si="341"/>
        <v>0.75606641123882501</v>
      </c>
      <c r="AI693">
        <f t="shared" si="342"/>
        <v>0.81609195402298851</v>
      </c>
      <c r="AJ693">
        <f t="shared" si="343"/>
        <v>0.8646232439335888</v>
      </c>
      <c r="AK693">
        <f t="shared" si="344"/>
        <v>0.81864623243933587</v>
      </c>
      <c r="AL693">
        <f t="shared" si="345"/>
        <v>0.79182630906768836</v>
      </c>
      <c r="AM693">
        <f t="shared" si="346"/>
        <v>0.7330779054916986</v>
      </c>
      <c r="AN693">
        <f t="shared" si="347"/>
        <v>0.70370370370370372</v>
      </c>
      <c r="AO693">
        <f t="shared" si="348"/>
        <v>0.75351213282247764</v>
      </c>
      <c r="AP693">
        <f t="shared" si="349"/>
        <v>0.8045977011494253</v>
      </c>
      <c r="AQ693">
        <f t="shared" si="350"/>
        <v>0.85312899106002549</v>
      </c>
      <c r="AR693">
        <f t="shared" si="351"/>
        <v>0.91570881226053635</v>
      </c>
      <c r="AS693">
        <f t="shared" si="352"/>
        <v>0.97956577266922096</v>
      </c>
      <c r="AT693">
        <f t="shared" si="353"/>
        <v>1</v>
      </c>
      <c r="AU693">
        <f t="shared" si="354"/>
        <v>0.98595146871008943</v>
      </c>
      <c r="AV693">
        <f t="shared" si="355"/>
        <v>0.97062579821200512</v>
      </c>
      <c r="AW693">
        <f t="shared" si="356"/>
        <v>0.94508301404853134</v>
      </c>
      <c r="AX693">
        <f t="shared" si="357"/>
        <v>0.91826309067688383</v>
      </c>
      <c r="AY693">
        <f t="shared" si="358"/>
        <v>0.89655172413793105</v>
      </c>
      <c r="AZ693">
        <f t="shared" si="359"/>
        <v>0.70370370370370372</v>
      </c>
      <c r="BA693" s="8" t="s">
        <v>36</v>
      </c>
      <c r="BB693" t="str" cm="1">
        <f t="array" ref="BB693">_xlfn.SWITCH(MONTH($AA693),3,"봄",4,"봄",5,"봄",6,"여름",7,"여름",8,"여름",9,"가을",10,"가을",11,"가을",12,"겨울",1,"겨울",2,"겨울")</f>
        <v>가을</v>
      </c>
      <c r="BD693" t="str">
        <f t="shared" si="360"/>
        <v/>
      </c>
      <c r="BE693" s="6">
        <f>[1]ptemp!$F693</f>
        <v>6</v>
      </c>
      <c r="BF693">
        <f>[1]solar!$E693</f>
        <v>3</v>
      </c>
      <c r="BG693" t="str">
        <f t="shared" si="361"/>
        <v>1</v>
      </c>
      <c r="BH693" s="11">
        <v>6.9</v>
      </c>
      <c r="BI693">
        <f t="shared" si="362"/>
        <v>3</v>
      </c>
      <c r="BJ693">
        <f t="shared" si="363"/>
        <v>0</v>
      </c>
      <c r="BK693">
        <f t="shared" si="364"/>
        <v>3</v>
      </c>
      <c r="BL693">
        <f t="shared" si="365"/>
        <v>13</v>
      </c>
      <c r="BM693">
        <f t="shared" si="366"/>
        <v>19</v>
      </c>
      <c r="BN693" s="11">
        <v>10.199999999999999</v>
      </c>
      <c r="BO693">
        <f t="shared" si="367"/>
        <v>4</v>
      </c>
      <c r="CH693" t="s">
        <v>81</v>
      </c>
      <c r="CI693">
        <v>5</v>
      </c>
      <c r="CJ693">
        <v>19</v>
      </c>
    </row>
    <row r="694" spans="1:88" ht="15.6">
      <c r="A694" s="2">
        <v>20221124</v>
      </c>
      <c r="B694" s="2">
        <v>655</v>
      </c>
      <c r="C694" s="2">
        <v>623</v>
      </c>
      <c r="D694" s="2">
        <v>596</v>
      </c>
      <c r="E694" s="2">
        <v>591</v>
      </c>
      <c r="F694" s="2">
        <v>593</v>
      </c>
      <c r="G694" s="2">
        <v>614</v>
      </c>
      <c r="H694" s="2">
        <v>647</v>
      </c>
      <c r="I694" s="2">
        <v>672</v>
      </c>
      <c r="J694" s="2">
        <v>609</v>
      </c>
      <c r="K694" s="2">
        <v>603</v>
      </c>
      <c r="L694" s="2">
        <v>526</v>
      </c>
      <c r="M694" s="2">
        <v>532</v>
      </c>
      <c r="N694" s="2">
        <v>524</v>
      </c>
      <c r="O694" s="2">
        <v>544</v>
      </c>
      <c r="P694" s="2">
        <v>571</v>
      </c>
      <c r="Q694" s="2">
        <v>648</v>
      </c>
      <c r="R694" s="2">
        <v>731</v>
      </c>
      <c r="S694" s="2">
        <v>771</v>
      </c>
      <c r="T694" s="2">
        <v>783</v>
      </c>
      <c r="U694" s="2">
        <v>781</v>
      </c>
      <c r="V694" s="2">
        <v>771</v>
      </c>
      <c r="W694" s="2">
        <v>756</v>
      </c>
      <c r="X694" s="2">
        <v>737</v>
      </c>
      <c r="Y694" s="2">
        <v>721</v>
      </c>
      <c r="AA694" s="4">
        <v>44889</v>
      </c>
      <c r="AB694">
        <f t="shared" si="335"/>
        <v>0.83652618135376755</v>
      </c>
      <c r="AC694">
        <f t="shared" si="336"/>
        <v>0.79565772669220947</v>
      </c>
      <c r="AD694">
        <f t="shared" si="337"/>
        <v>0.76117496807151974</v>
      </c>
      <c r="AE694">
        <f t="shared" si="338"/>
        <v>0.75478927203065138</v>
      </c>
      <c r="AF694">
        <f t="shared" si="339"/>
        <v>0.75734355044699875</v>
      </c>
      <c r="AG694">
        <f t="shared" si="340"/>
        <v>0.78416347381864626</v>
      </c>
      <c r="AH694">
        <f t="shared" si="341"/>
        <v>0.82630906768837808</v>
      </c>
      <c r="AI694">
        <f t="shared" si="342"/>
        <v>0.85823754789272033</v>
      </c>
      <c r="AJ694">
        <f t="shared" si="343"/>
        <v>0.77777777777777779</v>
      </c>
      <c r="AK694">
        <f t="shared" si="344"/>
        <v>0.77011494252873558</v>
      </c>
      <c r="AL694">
        <f t="shared" si="345"/>
        <v>0.67177522349936147</v>
      </c>
      <c r="AM694">
        <f t="shared" si="346"/>
        <v>0.67943805874840357</v>
      </c>
      <c r="AN694">
        <f t="shared" si="347"/>
        <v>0.669220945083014</v>
      </c>
      <c r="AO694">
        <f t="shared" si="348"/>
        <v>0.69476372924648788</v>
      </c>
      <c r="AP694">
        <f t="shared" si="349"/>
        <v>0.7292464878671775</v>
      </c>
      <c r="AQ694">
        <f t="shared" si="350"/>
        <v>0.82758620689655171</v>
      </c>
      <c r="AR694">
        <f t="shared" si="351"/>
        <v>0.93358876117496803</v>
      </c>
      <c r="AS694">
        <f t="shared" si="352"/>
        <v>0.98467432950191569</v>
      </c>
      <c r="AT694">
        <f t="shared" si="353"/>
        <v>1</v>
      </c>
      <c r="AU694">
        <f t="shared" si="354"/>
        <v>0.99744572158365263</v>
      </c>
      <c r="AV694">
        <f t="shared" si="355"/>
        <v>0.98467432950191569</v>
      </c>
      <c r="AW694">
        <f t="shared" si="356"/>
        <v>0.96551724137931039</v>
      </c>
      <c r="AX694">
        <f t="shared" si="357"/>
        <v>0.94125159642401024</v>
      </c>
      <c r="AY694">
        <f t="shared" si="358"/>
        <v>0.9208173690932312</v>
      </c>
      <c r="AZ694">
        <f t="shared" si="359"/>
        <v>0.669220945083014</v>
      </c>
      <c r="BA694" s="9" t="s">
        <v>37</v>
      </c>
      <c r="BB694" t="str" cm="1">
        <f t="array" ref="BB694">_xlfn.SWITCH(MONTH($AA694),3,"봄",4,"봄",5,"봄",6,"여름",7,"여름",8,"여름",9,"가을",10,"가을",11,"가을",12,"겨울",1,"겨울",2,"겨울")</f>
        <v>가을</v>
      </c>
      <c r="BD694" t="str">
        <f t="shared" si="360"/>
        <v/>
      </c>
      <c r="BE694" s="6">
        <f>[1]ptemp!$F694</f>
        <v>5</v>
      </c>
      <c r="BF694">
        <f>[1]solar!$E694</f>
        <v>6</v>
      </c>
      <c r="BG694" t="str">
        <f t="shared" si="361"/>
        <v>0</v>
      </c>
      <c r="BH694" s="11"/>
      <c r="BI694">
        <f t="shared" si="362"/>
        <v>4</v>
      </c>
      <c r="BJ694">
        <f t="shared" si="363"/>
        <v>0</v>
      </c>
      <c r="BK694">
        <f t="shared" si="364"/>
        <v>3</v>
      </c>
      <c r="BL694">
        <f t="shared" si="365"/>
        <v>13</v>
      </c>
      <c r="BM694">
        <f t="shared" si="366"/>
        <v>19</v>
      </c>
      <c r="BN694" s="11">
        <v>8.3000000000000007</v>
      </c>
      <c r="BO694">
        <f t="shared" si="367"/>
        <v>4</v>
      </c>
      <c r="CH694" t="s">
        <v>81</v>
      </c>
      <c r="CI694">
        <v>4</v>
      </c>
      <c r="CJ694">
        <v>19</v>
      </c>
    </row>
    <row r="695" spans="1:88" ht="15.6">
      <c r="A695" s="2">
        <v>20221125</v>
      </c>
      <c r="B695" s="2">
        <v>674</v>
      </c>
      <c r="C695" s="2">
        <v>638</v>
      </c>
      <c r="D695" s="2">
        <v>615</v>
      </c>
      <c r="E695" s="2">
        <v>600</v>
      </c>
      <c r="F695" s="2">
        <v>607</v>
      </c>
      <c r="G695" s="2">
        <v>632</v>
      </c>
      <c r="H695" s="2">
        <v>661</v>
      </c>
      <c r="I695" s="2">
        <v>689</v>
      </c>
      <c r="J695" s="2">
        <v>637</v>
      </c>
      <c r="K695" s="2">
        <v>607</v>
      </c>
      <c r="L695" s="2">
        <v>553</v>
      </c>
      <c r="M695" s="2">
        <v>488</v>
      </c>
      <c r="N695" s="2">
        <v>529</v>
      </c>
      <c r="O695" s="2">
        <v>588</v>
      </c>
      <c r="P695" s="2">
        <v>610</v>
      </c>
      <c r="Q695" s="2">
        <v>660</v>
      </c>
      <c r="R695" s="2">
        <v>711</v>
      </c>
      <c r="S695" s="2">
        <v>755</v>
      </c>
      <c r="T695" s="2">
        <v>765</v>
      </c>
      <c r="U695" s="2">
        <v>761</v>
      </c>
      <c r="V695" s="2">
        <v>749</v>
      </c>
      <c r="W695" s="2">
        <v>726</v>
      </c>
      <c r="X695" s="2">
        <v>709</v>
      </c>
      <c r="Y695" s="2">
        <v>692</v>
      </c>
      <c r="AA695" s="4">
        <v>44890</v>
      </c>
      <c r="AB695">
        <f t="shared" si="335"/>
        <v>0.88104575163398691</v>
      </c>
      <c r="AC695">
        <f t="shared" si="336"/>
        <v>0.8339869281045752</v>
      </c>
      <c r="AD695">
        <f t="shared" si="337"/>
        <v>0.80392156862745101</v>
      </c>
      <c r="AE695">
        <f t="shared" si="338"/>
        <v>0.78431372549019607</v>
      </c>
      <c r="AF695">
        <f t="shared" si="339"/>
        <v>0.79346405228758166</v>
      </c>
      <c r="AG695">
        <f t="shared" si="340"/>
        <v>0.82614379084967315</v>
      </c>
      <c r="AH695">
        <f t="shared" si="341"/>
        <v>0.86405228758169939</v>
      </c>
      <c r="AI695">
        <f t="shared" si="342"/>
        <v>0.90065359477124185</v>
      </c>
      <c r="AJ695">
        <f t="shared" si="343"/>
        <v>0.83267973856209154</v>
      </c>
      <c r="AK695">
        <f t="shared" si="344"/>
        <v>0.79346405228758166</v>
      </c>
      <c r="AL695">
        <f t="shared" si="345"/>
        <v>0.72287581699346404</v>
      </c>
      <c r="AM695">
        <f t="shared" si="346"/>
        <v>0.6379084967320261</v>
      </c>
      <c r="AN695">
        <f t="shared" si="347"/>
        <v>0.69150326797385619</v>
      </c>
      <c r="AO695">
        <f t="shared" si="348"/>
        <v>0.7686274509803922</v>
      </c>
      <c r="AP695">
        <f t="shared" si="349"/>
        <v>0.79738562091503273</v>
      </c>
      <c r="AQ695">
        <f t="shared" si="350"/>
        <v>0.86274509803921573</v>
      </c>
      <c r="AR695">
        <f t="shared" si="351"/>
        <v>0.92941176470588238</v>
      </c>
      <c r="AS695">
        <f t="shared" si="352"/>
        <v>0.98692810457516345</v>
      </c>
      <c r="AT695">
        <f t="shared" si="353"/>
        <v>1</v>
      </c>
      <c r="AU695">
        <f t="shared" si="354"/>
        <v>0.99477124183006538</v>
      </c>
      <c r="AV695">
        <f t="shared" si="355"/>
        <v>0.9790849673202614</v>
      </c>
      <c r="AW695">
        <f t="shared" si="356"/>
        <v>0.94901960784313721</v>
      </c>
      <c r="AX695">
        <f t="shared" si="357"/>
        <v>0.92679738562091507</v>
      </c>
      <c r="AY695">
        <f t="shared" si="358"/>
        <v>0.90457516339869282</v>
      </c>
      <c r="AZ695">
        <f t="shared" si="359"/>
        <v>0.6379084967320261</v>
      </c>
      <c r="BA695" s="6" t="s">
        <v>38</v>
      </c>
      <c r="BB695" t="str" cm="1">
        <f t="array" ref="BB695">_xlfn.SWITCH(MONTH($AA695),3,"봄",4,"봄",5,"봄",6,"여름",7,"여름",8,"여름",9,"가을",10,"가을",11,"가을",12,"겨울",1,"겨울",2,"겨울")</f>
        <v>가을</v>
      </c>
      <c r="BD695" t="str">
        <f t="shared" si="360"/>
        <v/>
      </c>
      <c r="BE695" s="6">
        <f>[1]ptemp!$F695</f>
        <v>4</v>
      </c>
      <c r="BF695">
        <f>[1]solar!$E695</f>
        <v>7</v>
      </c>
      <c r="BG695" t="str">
        <f t="shared" si="361"/>
        <v>0</v>
      </c>
      <c r="BH695" s="11"/>
      <c r="BI695">
        <f t="shared" si="362"/>
        <v>5</v>
      </c>
      <c r="BJ695">
        <f t="shared" si="363"/>
        <v>0</v>
      </c>
      <c r="BK695">
        <f t="shared" si="364"/>
        <v>3</v>
      </c>
      <c r="BL695">
        <f t="shared" si="365"/>
        <v>12</v>
      </c>
      <c r="BM695">
        <f t="shared" si="366"/>
        <v>19</v>
      </c>
      <c r="BN695" s="11">
        <v>7.4</v>
      </c>
      <c r="BO695">
        <f t="shared" si="367"/>
        <v>4</v>
      </c>
      <c r="CH695" t="s">
        <v>81</v>
      </c>
      <c r="CI695">
        <v>4</v>
      </c>
      <c r="CJ695">
        <v>19</v>
      </c>
    </row>
    <row r="696" spans="1:88" ht="15.6">
      <c r="A696" s="2">
        <v>20221126</v>
      </c>
      <c r="B696" s="2">
        <v>645</v>
      </c>
      <c r="C696" s="2">
        <v>613</v>
      </c>
      <c r="D696" s="2">
        <v>589</v>
      </c>
      <c r="E696" s="2">
        <v>575</v>
      </c>
      <c r="F696" s="2">
        <v>580</v>
      </c>
      <c r="G696" s="2">
        <v>595</v>
      </c>
      <c r="H696" s="2">
        <v>619</v>
      </c>
      <c r="I696" s="2">
        <v>632</v>
      </c>
      <c r="J696" s="2">
        <v>565</v>
      </c>
      <c r="K696" s="2">
        <v>540</v>
      </c>
      <c r="L696" s="2">
        <v>554</v>
      </c>
      <c r="M696" s="2">
        <v>538</v>
      </c>
      <c r="N696" s="2">
        <v>529</v>
      </c>
      <c r="O696" s="2">
        <v>459</v>
      </c>
      <c r="P696" s="2">
        <v>529</v>
      </c>
      <c r="Q696" s="2">
        <v>597</v>
      </c>
      <c r="R696" s="2">
        <v>672</v>
      </c>
      <c r="S696" s="2">
        <v>722</v>
      </c>
      <c r="T696" s="2">
        <v>738</v>
      </c>
      <c r="U696" s="2">
        <v>741</v>
      </c>
      <c r="V696" s="2">
        <v>734</v>
      </c>
      <c r="W696" s="2">
        <v>719</v>
      </c>
      <c r="X696" s="2">
        <v>706</v>
      </c>
      <c r="Y696" s="2">
        <v>693</v>
      </c>
      <c r="AA696" s="4">
        <v>44891</v>
      </c>
      <c r="AB696">
        <f t="shared" si="335"/>
        <v>0.87044534412955465</v>
      </c>
      <c r="AC696">
        <f t="shared" si="336"/>
        <v>0.82726045883940624</v>
      </c>
      <c r="AD696">
        <f t="shared" si="337"/>
        <v>0.79487179487179482</v>
      </c>
      <c r="AE696">
        <f t="shared" si="338"/>
        <v>0.77597840755735492</v>
      </c>
      <c r="AF696">
        <f t="shared" si="339"/>
        <v>0.78272604588394057</v>
      </c>
      <c r="AG696">
        <f t="shared" si="340"/>
        <v>0.80296896086369773</v>
      </c>
      <c r="AH696">
        <f t="shared" si="341"/>
        <v>0.83535762483130904</v>
      </c>
      <c r="AI696">
        <f t="shared" si="342"/>
        <v>0.8529014844804319</v>
      </c>
      <c r="AJ696">
        <f t="shared" si="343"/>
        <v>0.76248313090418351</v>
      </c>
      <c r="AK696">
        <f t="shared" si="344"/>
        <v>0.72874493927125505</v>
      </c>
      <c r="AL696">
        <f t="shared" si="345"/>
        <v>0.74763832658569496</v>
      </c>
      <c r="AM696">
        <f t="shared" si="346"/>
        <v>0.72604588394062075</v>
      </c>
      <c r="AN696">
        <f t="shared" si="347"/>
        <v>0.7139001349527665</v>
      </c>
      <c r="AO696">
        <f t="shared" si="348"/>
        <v>0.61943319838056676</v>
      </c>
      <c r="AP696">
        <f t="shared" si="349"/>
        <v>0.7139001349527665</v>
      </c>
      <c r="AQ696">
        <f t="shared" si="350"/>
        <v>0.80566801619433204</v>
      </c>
      <c r="AR696">
        <f t="shared" si="351"/>
        <v>0.90688259109311742</v>
      </c>
      <c r="AS696">
        <f t="shared" si="352"/>
        <v>0.97435897435897434</v>
      </c>
      <c r="AT696">
        <f t="shared" si="353"/>
        <v>0.99595141700404854</v>
      </c>
      <c r="AU696">
        <f t="shared" si="354"/>
        <v>1</v>
      </c>
      <c r="AV696">
        <f t="shared" si="355"/>
        <v>0.99055330634278005</v>
      </c>
      <c r="AW696">
        <f t="shared" si="356"/>
        <v>0.97031039136302299</v>
      </c>
      <c r="AX696">
        <f t="shared" si="357"/>
        <v>0.95276653171390013</v>
      </c>
      <c r="AY696">
        <f t="shared" si="358"/>
        <v>0.93522267206477738</v>
      </c>
      <c r="AZ696">
        <f t="shared" si="359"/>
        <v>0.61943319838056676</v>
      </c>
      <c r="BA696" s="8" t="s">
        <v>39</v>
      </c>
      <c r="BB696" t="str" cm="1">
        <f t="array" ref="BB696">_xlfn.SWITCH(MONTH($AA696),3,"봄",4,"봄",5,"봄",6,"여름",7,"여름",8,"여름",9,"가을",10,"가을",11,"가을",12,"겨울",1,"겨울",2,"겨울")</f>
        <v>가을</v>
      </c>
      <c r="BD696" t="str">
        <f t="shared" si="360"/>
        <v>휴일</v>
      </c>
      <c r="BE696" s="6">
        <f>[1]ptemp!$F696</f>
        <v>6</v>
      </c>
      <c r="BF696">
        <f>[1]solar!$E696</f>
        <v>4</v>
      </c>
      <c r="BG696" t="str">
        <f t="shared" si="361"/>
        <v>0</v>
      </c>
      <c r="BH696" s="11">
        <v>0</v>
      </c>
      <c r="BI696">
        <f t="shared" si="362"/>
        <v>6</v>
      </c>
      <c r="BJ696">
        <f t="shared" si="363"/>
        <v>1</v>
      </c>
      <c r="BK696">
        <f t="shared" si="364"/>
        <v>3</v>
      </c>
      <c r="BL696">
        <f t="shared" si="365"/>
        <v>14</v>
      </c>
      <c r="BM696">
        <f t="shared" si="366"/>
        <v>20</v>
      </c>
      <c r="BN696" s="11">
        <v>10.4</v>
      </c>
      <c r="BO696">
        <f t="shared" si="367"/>
        <v>4</v>
      </c>
      <c r="CH696" t="s">
        <v>81</v>
      </c>
      <c r="CI696">
        <v>4</v>
      </c>
      <c r="CJ696">
        <v>19</v>
      </c>
    </row>
    <row r="697" spans="1:88" ht="15.6">
      <c r="A697" s="2">
        <v>20221127</v>
      </c>
      <c r="B697" s="2">
        <v>652</v>
      </c>
      <c r="C697" s="2">
        <v>619</v>
      </c>
      <c r="D697" s="2">
        <v>600</v>
      </c>
      <c r="E697" s="2">
        <v>587</v>
      </c>
      <c r="F697" s="2">
        <v>589</v>
      </c>
      <c r="G697" s="2">
        <v>605</v>
      </c>
      <c r="H697" s="2">
        <v>628</v>
      </c>
      <c r="I697" s="2">
        <v>633</v>
      </c>
      <c r="J697" s="2">
        <v>553</v>
      </c>
      <c r="K697" s="2">
        <v>484</v>
      </c>
      <c r="L697" s="2">
        <v>478</v>
      </c>
      <c r="M697" s="2">
        <v>452</v>
      </c>
      <c r="N697" s="2">
        <v>501</v>
      </c>
      <c r="O697" s="2">
        <v>532</v>
      </c>
      <c r="P697" s="2">
        <v>579</v>
      </c>
      <c r="Q697" s="2">
        <v>624</v>
      </c>
      <c r="R697" s="2">
        <v>665</v>
      </c>
      <c r="S697" s="2">
        <v>714</v>
      </c>
      <c r="T697" s="2">
        <v>731</v>
      </c>
      <c r="U697" s="2">
        <v>725</v>
      </c>
      <c r="V697" s="2">
        <v>712</v>
      </c>
      <c r="W697" s="2">
        <v>689</v>
      </c>
      <c r="X697" s="2">
        <v>675</v>
      </c>
      <c r="Y697" s="2">
        <v>655</v>
      </c>
      <c r="AA697" s="4">
        <v>44892</v>
      </c>
      <c r="AB697">
        <f t="shared" si="335"/>
        <v>0.89192886456908349</v>
      </c>
      <c r="AC697">
        <f t="shared" si="336"/>
        <v>0.84678522571819426</v>
      </c>
      <c r="AD697">
        <f t="shared" si="337"/>
        <v>0.82079343365253077</v>
      </c>
      <c r="AE697">
        <f t="shared" si="338"/>
        <v>0.80300957592339262</v>
      </c>
      <c r="AF697">
        <f t="shared" si="339"/>
        <v>0.80574555403556769</v>
      </c>
      <c r="AG697">
        <f t="shared" si="340"/>
        <v>0.82763337893296851</v>
      </c>
      <c r="AH697">
        <f t="shared" si="341"/>
        <v>0.85909712722298226</v>
      </c>
      <c r="AI697">
        <f t="shared" si="342"/>
        <v>0.86593707250342</v>
      </c>
      <c r="AJ697">
        <f t="shared" si="343"/>
        <v>0.7564979480164159</v>
      </c>
      <c r="AK697">
        <f t="shared" si="344"/>
        <v>0.66210670314637488</v>
      </c>
      <c r="AL697">
        <f t="shared" si="345"/>
        <v>0.65389876880984954</v>
      </c>
      <c r="AM697">
        <f t="shared" si="346"/>
        <v>0.61833105335157323</v>
      </c>
      <c r="AN697">
        <f t="shared" si="347"/>
        <v>0.68536251709986318</v>
      </c>
      <c r="AO697">
        <f t="shared" si="348"/>
        <v>0.72777017783857734</v>
      </c>
      <c r="AP697">
        <f t="shared" si="349"/>
        <v>0.79206566347469221</v>
      </c>
      <c r="AQ697">
        <f t="shared" si="350"/>
        <v>0.853625170998632</v>
      </c>
      <c r="AR697">
        <f t="shared" si="351"/>
        <v>0.90971272229822164</v>
      </c>
      <c r="AS697">
        <f t="shared" si="352"/>
        <v>0.97674418604651159</v>
      </c>
      <c r="AT697">
        <f t="shared" si="353"/>
        <v>1</v>
      </c>
      <c r="AU697">
        <f t="shared" si="354"/>
        <v>0.99179206566347466</v>
      </c>
      <c r="AV697">
        <f t="shared" si="355"/>
        <v>0.97400820793433651</v>
      </c>
      <c r="AW697">
        <f t="shared" si="356"/>
        <v>0.94254445964432287</v>
      </c>
      <c r="AX697">
        <f t="shared" si="357"/>
        <v>0.92339261285909713</v>
      </c>
      <c r="AY697">
        <f t="shared" si="358"/>
        <v>0.89603283173734605</v>
      </c>
      <c r="AZ697">
        <f t="shared" si="359"/>
        <v>0.61833105335157323</v>
      </c>
      <c r="BA697" s="9" t="s">
        <v>40</v>
      </c>
      <c r="BB697" t="str" cm="1">
        <f t="array" ref="BB697">_xlfn.SWITCH(MONTH($AA697),3,"봄",4,"봄",5,"봄",6,"여름",7,"여름",8,"여름",9,"가을",10,"가을",11,"가을",12,"겨울",1,"겨울",2,"겨울")</f>
        <v>가을</v>
      </c>
      <c r="BD697" t="str">
        <f t="shared" si="360"/>
        <v>휴일</v>
      </c>
      <c r="BE697" s="6">
        <f>[1]ptemp!$F697</f>
        <v>4</v>
      </c>
      <c r="BF697">
        <f>[1]solar!$E697</f>
        <v>5</v>
      </c>
      <c r="BG697" t="str">
        <f t="shared" si="361"/>
        <v>0</v>
      </c>
      <c r="BH697" s="11"/>
      <c r="BI697">
        <f t="shared" si="362"/>
        <v>7</v>
      </c>
      <c r="BJ697">
        <f t="shared" si="363"/>
        <v>2</v>
      </c>
      <c r="BK697">
        <f t="shared" si="364"/>
        <v>3</v>
      </c>
      <c r="BL697">
        <f t="shared" si="365"/>
        <v>12</v>
      </c>
      <c r="BM697">
        <f t="shared" si="366"/>
        <v>19</v>
      </c>
      <c r="BN697" s="11">
        <v>7.1</v>
      </c>
      <c r="BO697">
        <f t="shared" si="367"/>
        <v>3</v>
      </c>
      <c r="CH697" t="s">
        <v>81</v>
      </c>
      <c r="CI697">
        <v>4</v>
      </c>
      <c r="CJ697">
        <v>19</v>
      </c>
    </row>
    <row r="698" spans="1:88" ht="15.6">
      <c r="A698" s="2">
        <v>20221128</v>
      </c>
      <c r="B698" s="2">
        <v>608</v>
      </c>
      <c r="C698" s="2">
        <v>559</v>
      </c>
      <c r="D698" s="2">
        <v>559</v>
      </c>
      <c r="E698" s="2">
        <v>542</v>
      </c>
      <c r="F698" s="2">
        <v>543</v>
      </c>
      <c r="G698" s="2">
        <v>558</v>
      </c>
      <c r="H698" s="2">
        <v>581</v>
      </c>
      <c r="I698" s="2">
        <v>631</v>
      </c>
      <c r="J698" s="2">
        <v>672</v>
      </c>
      <c r="K698" s="2">
        <v>612</v>
      </c>
      <c r="L698" s="2">
        <v>563</v>
      </c>
      <c r="M698" s="2">
        <v>601</v>
      </c>
      <c r="N698" s="2">
        <v>637</v>
      </c>
      <c r="O698" s="2">
        <v>644</v>
      </c>
      <c r="P698" s="2">
        <v>657</v>
      </c>
      <c r="Q698" s="2">
        <v>720</v>
      </c>
      <c r="R698" s="2">
        <v>735</v>
      </c>
      <c r="S698" s="2">
        <v>757</v>
      </c>
      <c r="T698" s="2">
        <v>751</v>
      </c>
      <c r="U698" s="2">
        <v>741</v>
      </c>
      <c r="V698" s="2">
        <v>723</v>
      </c>
      <c r="W698" s="2">
        <v>706</v>
      </c>
      <c r="X698" s="2">
        <v>691</v>
      </c>
      <c r="Y698" s="2">
        <v>679</v>
      </c>
      <c r="AA698" s="4">
        <v>44893</v>
      </c>
      <c r="AB698">
        <f t="shared" si="335"/>
        <v>0.80317040951122853</v>
      </c>
      <c r="AC698">
        <f t="shared" si="336"/>
        <v>0.73844121532364593</v>
      </c>
      <c r="AD698">
        <f t="shared" si="337"/>
        <v>0.73844121532364593</v>
      </c>
      <c r="AE698">
        <f t="shared" si="338"/>
        <v>0.71598414795244381</v>
      </c>
      <c r="AF698">
        <f t="shared" si="339"/>
        <v>0.71730515191545574</v>
      </c>
      <c r="AG698">
        <f t="shared" si="340"/>
        <v>0.7371202113606341</v>
      </c>
      <c r="AH698">
        <f t="shared" si="341"/>
        <v>0.7675033025099075</v>
      </c>
      <c r="AI698">
        <f t="shared" si="342"/>
        <v>0.83355350066050193</v>
      </c>
      <c r="AJ698">
        <f t="shared" si="343"/>
        <v>0.88771466314398939</v>
      </c>
      <c r="AK698">
        <f t="shared" si="344"/>
        <v>0.80845442536327605</v>
      </c>
      <c r="AL698">
        <f t="shared" si="345"/>
        <v>0.74372523117569356</v>
      </c>
      <c r="AM698">
        <f t="shared" si="346"/>
        <v>0.79392338177014532</v>
      </c>
      <c r="AN698">
        <f t="shared" si="347"/>
        <v>0.84147952443857332</v>
      </c>
      <c r="AO698">
        <f t="shared" si="348"/>
        <v>0.85072655217965654</v>
      </c>
      <c r="AP698">
        <f t="shared" si="349"/>
        <v>0.86789960369881114</v>
      </c>
      <c r="AQ698">
        <f t="shared" si="350"/>
        <v>0.95112285336856006</v>
      </c>
      <c r="AR698">
        <f t="shared" si="351"/>
        <v>0.97093791281373842</v>
      </c>
      <c r="AS698">
        <f t="shared" si="352"/>
        <v>1</v>
      </c>
      <c r="AT698">
        <f t="shared" si="353"/>
        <v>0.99207397622192861</v>
      </c>
      <c r="AU698">
        <f t="shared" si="354"/>
        <v>0.97886393659180981</v>
      </c>
      <c r="AV698">
        <f t="shared" si="355"/>
        <v>0.95508586525759576</v>
      </c>
      <c r="AW698">
        <f t="shared" si="356"/>
        <v>0.93262879788639363</v>
      </c>
      <c r="AX698">
        <f t="shared" si="357"/>
        <v>0.91281373844121527</v>
      </c>
      <c r="AY698">
        <f t="shared" si="358"/>
        <v>0.8969616908850726</v>
      </c>
      <c r="AZ698">
        <f t="shared" si="359"/>
        <v>0.71598414795244381</v>
      </c>
      <c r="BA698" s="6" t="s">
        <v>34</v>
      </c>
      <c r="BB698" t="str" cm="1">
        <f t="array" ref="BB698">_xlfn.SWITCH(MONTH($AA698),3,"봄",4,"봄",5,"봄",6,"여름",7,"여름",8,"여름",9,"가을",10,"가을",11,"가을",12,"겨울",1,"겨울",2,"겨울")</f>
        <v>가을</v>
      </c>
      <c r="BD698" t="str">
        <f t="shared" si="360"/>
        <v/>
      </c>
      <c r="BE698" s="6">
        <f>[1]ptemp!$F698</f>
        <v>8</v>
      </c>
      <c r="BF698">
        <f>[1]solar!$E698</f>
        <v>5</v>
      </c>
      <c r="BG698" t="str">
        <f t="shared" si="361"/>
        <v>1</v>
      </c>
      <c r="BH698" s="11">
        <v>19.399999999999999</v>
      </c>
      <c r="BI698">
        <f t="shared" si="362"/>
        <v>1</v>
      </c>
      <c r="BJ698">
        <f t="shared" si="363"/>
        <v>0</v>
      </c>
      <c r="BK698">
        <f t="shared" si="364"/>
        <v>3</v>
      </c>
      <c r="BL698">
        <f t="shared" si="365"/>
        <v>4</v>
      </c>
      <c r="BM698">
        <f t="shared" si="366"/>
        <v>18</v>
      </c>
      <c r="BN698" s="11">
        <v>16.2</v>
      </c>
      <c r="BO698">
        <f t="shared" si="367"/>
        <v>6</v>
      </c>
      <c r="CH698" t="s">
        <v>81</v>
      </c>
      <c r="CI698">
        <v>12</v>
      </c>
      <c r="CJ698">
        <v>19</v>
      </c>
    </row>
    <row r="699" spans="1:88" ht="15.6">
      <c r="A699" s="2">
        <v>20221129</v>
      </c>
      <c r="B699" s="2">
        <v>632</v>
      </c>
      <c r="C699" s="2">
        <v>587</v>
      </c>
      <c r="D699" s="2">
        <v>555</v>
      </c>
      <c r="E699" s="2">
        <v>545</v>
      </c>
      <c r="F699" s="2">
        <v>544</v>
      </c>
      <c r="G699" s="2">
        <v>558</v>
      </c>
      <c r="H699" s="2">
        <v>595</v>
      </c>
      <c r="I699" s="2">
        <v>641</v>
      </c>
      <c r="J699" s="2">
        <v>698</v>
      </c>
      <c r="K699" s="2">
        <v>715</v>
      </c>
      <c r="L699" s="2">
        <v>729</v>
      </c>
      <c r="M699" s="2">
        <v>723</v>
      </c>
      <c r="N699" s="2">
        <v>659</v>
      </c>
      <c r="O699" s="2">
        <v>664</v>
      </c>
      <c r="P699" s="2">
        <v>715</v>
      </c>
      <c r="Q699" s="2">
        <v>739</v>
      </c>
      <c r="R699" s="2">
        <v>770</v>
      </c>
      <c r="S699" s="2">
        <v>805</v>
      </c>
      <c r="T699" s="2">
        <v>783</v>
      </c>
      <c r="U699" s="2">
        <v>770</v>
      </c>
      <c r="V699" s="2">
        <v>762</v>
      </c>
      <c r="W699" s="2">
        <v>743</v>
      </c>
      <c r="X699" s="2">
        <v>722</v>
      </c>
      <c r="Y699" s="2">
        <v>707</v>
      </c>
      <c r="AA699" s="4">
        <v>44894</v>
      </c>
      <c r="AB699">
        <f t="shared" si="335"/>
        <v>0.78509316770186333</v>
      </c>
      <c r="AC699">
        <f t="shared" si="336"/>
        <v>0.72919254658385091</v>
      </c>
      <c r="AD699">
        <f t="shared" si="337"/>
        <v>0.68944099378881984</v>
      </c>
      <c r="AE699">
        <f t="shared" si="338"/>
        <v>0.67701863354037262</v>
      </c>
      <c r="AF699">
        <f t="shared" si="339"/>
        <v>0.67577639751552798</v>
      </c>
      <c r="AG699">
        <f t="shared" si="340"/>
        <v>0.69316770186335408</v>
      </c>
      <c r="AH699">
        <f t="shared" si="341"/>
        <v>0.73913043478260865</v>
      </c>
      <c r="AI699">
        <f t="shared" si="342"/>
        <v>0.79627329192546581</v>
      </c>
      <c r="AJ699">
        <f t="shared" si="343"/>
        <v>0.86708074534161494</v>
      </c>
      <c r="AK699">
        <f t="shared" si="344"/>
        <v>0.88819875776397517</v>
      </c>
      <c r="AL699">
        <f t="shared" si="345"/>
        <v>0.90559006211180126</v>
      </c>
      <c r="AM699">
        <f t="shared" si="346"/>
        <v>0.8981366459627329</v>
      </c>
      <c r="AN699">
        <f t="shared" si="347"/>
        <v>0.81863354037267078</v>
      </c>
      <c r="AO699">
        <f t="shared" si="348"/>
        <v>0.82484472049689439</v>
      </c>
      <c r="AP699">
        <f t="shared" si="349"/>
        <v>0.88819875776397517</v>
      </c>
      <c r="AQ699">
        <f t="shared" si="350"/>
        <v>0.91801242236024849</v>
      </c>
      <c r="AR699">
        <f t="shared" si="351"/>
        <v>0.95652173913043481</v>
      </c>
      <c r="AS699">
        <f t="shared" si="352"/>
        <v>1</v>
      </c>
      <c r="AT699">
        <f t="shared" si="353"/>
        <v>0.97267080745341616</v>
      </c>
      <c r="AU699">
        <f t="shared" si="354"/>
        <v>0.95652173913043481</v>
      </c>
      <c r="AV699">
        <f t="shared" si="355"/>
        <v>0.94658385093167707</v>
      </c>
      <c r="AW699">
        <f t="shared" si="356"/>
        <v>0.92298136645962736</v>
      </c>
      <c r="AX699">
        <f t="shared" si="357"/>
        <v>0.89689440993788816</v>
      </c>
      <c r="AY699">
        <f t="shared" si="358"/>
        <v>0.87826086956521743</v>
      </c>
      <c r="AZ699">
        <f t="shared" si="359"/>
        <v>0.67577639751552798</v>
      </c>
      <c r="BA699" s="8" t="s">
        <v>35</v>
      </c>
      <c r="BB699" t="str" cm="1">
        <f t="array" ref="BB699">_xlfn.SWITCH(MONTH($AA699),3,"봄",4,"봄",5,"봄",6,"여름",7,"여름",8,"여름",9,"가을",10,"가을",11,"가을",12,"겨울",1,"겨울",2,"겨울")</f>
        <v>가을</v>
      </c>
      <c r="BD699" t="str">
        <f t="shared" si="360"/>
        <v/>
      </c>
      <c r="BE699" s="6">
        <f>[1]ptemp!$F699</f>
        <v>3</v>
      </c>
      <c r="BF699">
        <f>[1]solar!$E699</f>
        <v>1</v>
      </c>
      <c r="BG699" t="str">
        <f t="shared" si="361"/>
        <v>1</v>
      </c>
      <c r="BH699" s="11">
        <v>18.600000000000001</v>
      </c>
      <c r="BI699">
        <f t="shared" si="362"/>
        <v>2</v>
      </c>
      <c r="BJ699">
        <f t="shared" si="363"/>
        <v>0</v>
      </c>
      <c r="BK699">
        <f t="shared" si="364"/>
        <v>3</v>
      </c>
      <c r="BL699">
        <f t="shared" si="365"/>
        <v>5</v>
      </c>
      <c r="BM699">
        <f t="shared" si="366"/>
        <v>18</v>
      </c>
      <c r="BN699" s="11">
        <v>4.9000000000000004</v>
      </c>
      <c r="BO699">
        <f t="shared" si="367"/>
        <v>3</v>
      </c>
      <c r="CH699" t="s">
        <v>81</v>
      </c>
      <c r="CI699">
        <v>10</v>
      </c>
      <c r="CJ699">
        <v>19</v>
      </c>
    </row>
    <row r="700" spans="1:88" ht="15.6">
      <c r="A700" s="2">
        <v>20221130</v>
      </c>
      <c r="B700" s="2">
        <v>666</v>
      </c>
      <c r="C700" s="2">
        <v>633</v>
      </c>
      <c r="D700" s="2">
        <v>613</v>
      </c>
      <c r="E700" s="2">
        <v>606</v>
      </c>
      <c r="F700" s="2">
        <v>611</v>
      </c>
      <c r="G700" s="2">
        <v>625</v>
      </c>
      <c r="H700" s="2">
        <v>665</v>
      </c>
      <c r="I700" s="2">
        <v>720</v>
      </c>
      <c r="J700" s="2">
        <v>787</v>
      </c>
      <c r="K700" s="2">
        <v>805</v>
      </c>
      <c r="L700" s="2">
        <v>820</v>
      </c>
      <c r="M700" s="2">
        <v>808</v>
      </c>
      <c r="N700" s="2">
        <v>781</v>
      </c>
      <c r="O700" s="2">
        <v>815</v>
      </c>
      <c r="P700" s="2">
        <v>825</v>
      </c>
      <c r="Q700" s="2">
        <v>825</v>
      </c>
      <c r="R700" s="2">
        <v>875</v>
      </c>
      <c r="S700" s="2">
        <v>897</v>
      </c>
      <c r="T700" s="2">
        <v>887</v>
      </c>
      <c r="U700" s="2">
        <v>869</v>
      </c>
      <c r="V700" s="2">
        <v>841</v>
      </c>
      <c r="W700" s="2">
        <v>806</v>
      </c>
      <c r="X700" s="2">
        <v>783</v>
      </c>
      <c r="Y700" s="2">
        <v>762</v>
      </c>
      <c r="AA700" s="4">
        <v>44895</v>
      </c>
      <c r="AB700">
        <f t="shared" si="335"/>
        <v>0.74247491638795982</v>
      </c>
      <c r="AC700">
        <f t="shared" si="336"/>
        <v>0.70568561872909696</v>
      </c>
      <c r="AD700">
        <f t="shared" si="337"/>
        <v>0.68338907469342247</v>
      </c>
      <c r="AE700">
        <f t="shared" si="338"/>
        <v>0.67558528428093645</v>
      </c>
      <c r="AF700">
        <f t="shared" si="339"/>
        <v>0.6811594202898551</v>
      </c>
      <c r="AG700">
        <f t="shared" si="340"/>
        <v>0.69676700111482726</v>
      </c>
      <c r="AH700">
        <f t="shared" si="341"/>
        <v>0.74136008918617613</v>
      </c>
      <c r="AI700">
        <f t="shared" si="342"/>
        <v>0.80267558528428096</v>
      </c>
      <c r="AJ700">
        <f t="shared" si="343"/>
        <v>0.87736900780379046</v>
      </c>
      <c r="AK700">
        <f t="shared" si="344"/>
        <v>0.89743589743589747</v>
      </c>
      <c r="AL700">
        <f t="shared" si="345"/>
        <v>0.91415830546265331</v>
      </c>
      <c r="AM700">
        <f t="shared" si="346"/>
        <v>0.90078037904124864</v>
      </c>
      <c r="AN700">
        <f t="shared" si="347"/>
        <v>0.87068004459308812</v>
      </c>
      <c r="AO700">
        <f t="shared" si="348"/>
        <v>0.90858416945373466</v>
      </c>
      <c r="AP700">
        <f t="shared" si="349"/>
        <v>0.91973244147157196</v>
      </c>
      <c r="AQ700">
        <f t="shared" si="350"/>
        <v>0.91973244147157196</v>
      </c>
      <c r="AR700">
        <f t="shared" si="351"/>
        <v>0.97547380156075814</v>
      </c>
      <c r="AS700">
        <f t="shared" si="352"/>
        <v>1</v>
      </c>
      <c r="AT700">
        <f t="shared" si="353"/>
        <v>0.98885172798216281</v>
      </c>
      <c r="AU700">
        <f t="shared" si="354"/>
        <v>0.96878483835005569</v>
      </c>
      <c r="AV700">
        <f t="shared" si="355"/>
        <v>0.93756967670011149</v>
      </c>
      <c r="AW700">
        <f t="shared" si="356"/>
        <v>0.89855072463768115</v>
      </c>
      <c r="AX700">
        <f t="shared" si="357"/>
        <v>0.87290969899665549</v>
      </c>
      <c r="AY700">
        <f t="shared" si="358"/>
        <v>0.84949832775919731</v>
      </c>
      <c r="AZ700">
        <f t="shared" si="359"/>
        <v>0.67558528428093645</v>
      </c>
      <c r="BA700" s="9" t="s">
        <v>36</v>
      </c>
      <c r="BB700" t="str" cm="1">
        <f t="array" ref="BB700">_xlfn.SWITCH(MONTH($AA700),3,"봄",4,"봄",5,"봄",6,"여름",7,"여름",8,"여름",9,"가을",10,"가을",11,"가을",12,"겨울",1,"겨울",2,"겨울")</f>
        <v>가을</v>
      </c>
      <c r="BD700" t="str">
        <f t="shared" si="360"/>
        <v/>
      </c>
      <c r="BE700" s="6">
        <f>[1]ptemp!$F700</f>
        <v>2</v>
      </c>
      <c r="BF700">
        <f>[1]solar!$E700</f>
        <v>1</v>
      </c>
      <c r="BG700" t="str">
        <f t="shared" si="361"/>
        <v>0</v>
      </c>
      <c r="BH700" s="11">
        <v>0</v>
      </c>
      <c r="BI700">
        <f t="shared" si="362"/>
        <v>3</v>
      </c>
      <c r="BJ700">
        <f t="shared" si="363"/>
        <v>0</v>
      </c>
      <c r="BK700">
        <f t="shared" si="364"/>
        <v>3</v>
      </c>
      <c r="BL700">
        <f t="shared" si="365"/>
        <v>4</v>
      </c>
      <c r="BM700">
        <f t="shared" si="366"/>
        <v>18</v>
      </c>
      <c r="BN700" s="11">
        <v>-1.2</v>
      </c>
      <c r="BO700">
        <f t="shared" si="367"/>
        <v>1</v>
      </c>
      <c r="CH700" t="s">
        <v>81</v>
      </c>
      <c r="CI700">
        <v>4</v>
      </c>
      <c r="CJ700">
        <v>19</v>
      </c>
    </row>
    <row r="701" spans="1:88" ht="15.6">
      <c r="A701" s="2">
        <v>20221201</v>
      </c>
      <c r="B701" s="2">
        <v>720</v>
      </c>
      <c r="C701" s="2">
        <v>682</v>
      </c>
      <c r="D701" s="2">
        <v>657</v>
      </c>
      <c r="E701" s="2">
        <v>645</v>
      </c>
      <c r="F701" s="2">
        <v>646</v>
      </c>
      <c r="G701" s="2">
        <v>664</v>
      </c>
      <c r="H701" s="2">
        <v>703</v>
      </c>
      <c r="I701" s="2">
        <v>744</v>
      </c>
      <c r="J701" s="2">
        <v>748</v>
      </c>
      <c r="K701" s="2">
        <v>744</v>
      </c>
      <c r="L701" s="2">
        <v>748</v>
      </c>
      <c r="M701" s="2">
        <v>736</v>
      </c>
      <c r="N701" s="2">
        <v>701</v>
      </c>
      <c r="O701" s="2">
        <v>728</v>
      </c>
      <c r="P701" s="2">
        <v>755</v>
      </c>
      <c r="Q701" s="2">
        <v>758</v>
      </c>
      <c r="R701" s="2">
        <v>827</v>
      </c>
      <c r="S701" s="2">
        <v>897</v>
      </c>
      <c r="T701" s="2">
        <v>895</v>
      </c>
      <c r="U701" s="2">
        <v>881</v>
      </c>
      <c r="V701" s="2">
        <v>857</v>
      </c>
      <c r="W701" s="2">
        <v>823</v>
      </c>
      <c r="X701" s="2">
        <v>798</v>
      </c>
      <c r="Y701" s="2">
        <v>779</v>
      </c>
      <c r="AA701" s="4">
        <v>44896</v>
      </c>
      <c r="AB701">
        <f t="shared" si="335"/>
        <v>0.80267558528428096</v>
      </c>
      <c r="AC701">
        <f t="shared" si="336"/>
        <v>0.76031215161649945</v>
      </c>
      <c r="AD701">
        <f t="shared" si="337"/>
        <v>0.73244147157190631</v>
      </c>
      <c r="AE701">
        <f t="shared" si="338"/>
        <v>0.71906354515050164</v>
      </c>
      <c r="AF701">
        <f t="shared" si="339"/>
        <v>0.72017837235228543</v>
      </c>
      <c r="AG701">
        <f t="shared" si="340"/>
        <v>0.74024526198439244</v>
      </c>
      <c r="AH701">
        <f t="shared" si="341"/>
        <v>0.78372352285395763</v>
      </c>
      <c r="AI701">
        <f t="shared" si="342"/>
        <v>0.8294314381270903</v>
      </c>
      <c r="AJ701">
        <f t="shared" si="343"/>
        <v>0.83389074693422516</v>
      </c>
      <c r="AK701">
        <f t="shared" si="344"/>
        <v>0.8294314381270903</v>
      </c>
      <c r="AL701">
        <f t="shared" si="345"/>
        <v>0.83389074693422516</v>
      </c>
      <c r="AM701">
        <f t="shared" si="346"/>
        <v>0.82051282051282048</v>
      </c>
      <c r="AN701">
        <f t="shared" si="347"/>
        <v>0.78149386845039015</v>
      </c>
      <c r="AO701">
        <f t="shared" si="348"/>
        <v>0.81159420289855078</v>
      </c>
      <c r="AP701">
        <f t="shared" si="349"/>
        <v>0.84169453734671129</v>
      </c>
      <c r="AQ701">
        <f t="shared" si="350"/>
        <v>0.84503901895206246</v>
      </c>
      <c r="AR701">
        <f t="shared" si="351"/>
        <v>0.92196209587513933</v>
      </c>
      <c r="AS701">
        <f t="shared" si="352"/>
        <v>1</v>
      </c>
      <c r="AT701">
        <f t="shared" si="353"/>
        <v>0.99777034559643252</v>
      </c>
      <c r="AU701">
        <f t="shared" si="354"/>
        <v>0.98216276477146047</v>
      </c>
      <c r="AV701">
        <f t="shared" si="355"/>
        <v>0.95540691192865101</v>
      </c>
      <c r="AW701">
        <f t="shared" si="356"/>
        <v>0.91750278706800448</v>
      </c>
      <c r="AX701">
        <f t="shared" si="357"/>
        <v>0.88963210702341133</v>
      </c>
      <c r="AY701">
        <f t="shared" si="358"/>
        <v>0.86845039018952064</v>
      </c>
      <c r="AZ701">
        <f t="shared" si="359"/>
        <v>0.71906354515050164</v>
      </c>
      <c r="BA701" s="6" t="s">
        <v>37</v>
      </c>
      <c r="BB701" t="str" cm="1">
        <f t="array" ref="BB701">_xlfn.SWITCH(MONTH($AA701),3,"봄",4,"봄",5,"봄",6,"여름",7,"여름",8,"여름",9,"가을",10,"가을",11,"가을",12,"겨울",1,"겨울",2,"겨울")</f>
        <v>겨울</v>
      </c>
      <c r="BD701" t="str">
        <f t="shared" si="360"/>
        <v/>
      </c>
      <c r="BE701" s="6">
        <f>[1]ptemp!$F701</f>
        <v>2</v>
      </c>
      <c r="BF701">
        <f>[1]solar!$E701</f>
        <v>2</v>
      </c>
      <c r="BG701" t="str">
        <f t="shared" si="361"/>
        <v>0</v>
      </c>
      <c r="BH701" s="11"/>
      <c r="BI701">
        <f t="shared" si="362"/>
        <v>4</v>
      </c>
      <c r="BJ701">
        <f t="shared" si="363"/>
        <v>0</v>
      </c>
      <c r="BK701">
        <f t="shared" si="364"/>
        <v>4</v>
      </c>
      <c r="BL701">
        <f t="shared" si="365"/>
        <v>4</v>
      </c>
      <c r="BM701">
        <f t="shared" si="366"/>
        <v>18</v>
      </c>
      <c r="BN701" s="11">
        <v>-1.4</v>
      </c>
      <c r="BO701">
        <f t="shared" si="367"/>
        <v>1</v>
      </c>
      <c r="CH701" t="s">
        <v>81</v>
      </c>
      <c r="CI701">
        <v>4</v>
      </c>
      <c r="CJ701">
        <v>19</v>
      </c>
    </row>
    <row r="702" spans="1:88" ht="15.6">
      <c r="A702" s="2">
        <v>20221202</v>
      </c>
      <c r="B702" s="2">
        <v>728</v>
      </c>
      <c r="C702" s="2">
        <v>692</v>
      </c>
      <c r="D702" s="2">
        <v>670</v>
      </c>
      <c r="E702" s="2">
        <v>654</v>
      </c>
      <c r="F702" s="2">
        <v>650</v>
      </c>
      <c r="G702" s="2">
        <v>669</v>
      </c>
      <c r="H702" s="2">
        <v>705</v>
      </c>
      <c r="I702" s="2">
        <v>757</v>
      </c>
      <c r="J702" s="2">
        <v>762</v>
      </c>
      <c r="K702" s="2">
        <v>663</v>
      </c>
      <c r="L702" s="2">
        <v>614</v>
      </c>
      <c r="M702" s="2">
        <v>637</v>
      </c>
      <c r="N702" s="2">
        <v>594</v>
      </c>
      <c r="O702" s="2">
        <v>622</v>
      </c>
      <c r="P702" s="2">
        <v>680</v>
      </c>
      <c r="Q702" s="2">
        <v>702</v>
      </c>
      <c r="R702" s="2">
        <v>811</v>
      </c>
      <c r="S702" s="2">
        <v>879</v>
      </c>
      <c r="T702" s="2">
        <v>889</v>
      </c>
      <c r="U702" s="2">
        <v>871</v>
      </c>
      <c r="V702" s="2">
        <v>849</v>
      </c>
      <c r="W702" s="2">
        <v>822</v>
      </c>
      <c r="X702" s="2">
        <v>793</v>
      </c>
      <c r="Y702" s="2">
        <v>781</v>
      </c>
      <c r="AA702" s="4">
        <v>44897</v>
      </c>
      <c r="AB702">
        <f t="shared" si="335"/>
        <v>0.81889763779527558</v>
      </c>
      <c r="AC702">
        <f t="shared" si="336"/>
        <v>0.77840269966254216</v>
      </c>
      <c r="AD702">
        <f t="shared" si="337"/>
        <v>0.75365579302587171</v>
      </c>
      <c r="AE702">
        <f t="shared" si="338"/>
        <v>0.73565804274465696</v>
      </c>
      <c r="AF702">
        <f t="shared" si="339"/>
        <v>0.73115860517435316</v>
      </c>
      <c r="AG702">
        <f t="shared" si="340"/>
        <v>0.75253093363329582</v>
      </c>
      <c r="AH702">
        <f t="shared" si="341"/>
        <v>0.79302587176602923</v>
      </c>
      <c r="AI702">
        <f t="shared" si="342"/>
        <v>0.85151856017997751</v>
      </c>
      <c r="AJ702">
        <f t="shared" si="343"/>
        <v>0.8571428571428571</v>
      </c>
      <c r="AK702">
        <f t="shared" si="344"/>
        <v>0.74578177727784023</v>
      </c>
      <c r="AL702">
        <f t="shared" si="345"/>
        <v>0.69066366704161974</v>
      </c>
      <c r="AM702">
        <f t="shared" si="346"/>
        <v>0.71653543307086609</v>
      </c>
      <c r="AN702">
        <f t="shared" si="347"/>
        <v>0.66816647919010119</v>
      </c>
      <c r="AO702">
        <f t="shared" si="348"/>
        <v>0.69966254218222723</v>
      </c>
      <c r="AP702">
        <f t="shared" si="349"/>
        <v>0.7649043869516311</v>
      </c>
      <c r="AQ702">
        <f t="shared" si="350"/>
        <v>0.78965129358830144</v>
      </c>
      <c r="AR702">
        <f t="shared" si="351"/>
        <v>0.91226096737907758</v>
      </c>
      <c r="AS702">
        <f t="shared" si="352"/>
        <v>0.98875140607424072</v>
      </c>
      <c r="AT702">
        <f t="shared" si="353"/>
        <v>1</v>
      </c>
      <c r="AU702">
        <f t="shared" si="354"/>
        <v>0.97975253093363335</v>
      </c>
      <c r="AV702">
        <f t="shared" si="355"/>
        <v>0.9550056242969629</v>
      </c>
      <c r="AW702">
        <f t="shared" si="356"/>
        <v>0.92463442069741286</v>
      </c>
      <c r="AX702">
        <f t="shared" si="357"/>
        <v>0.89201349831271093</v>
      </c>
      <c r="AY702">
        <f t="shared" si="358"/>
        <v>0.87851518560179975</v>
      </c>
      <c r="AZ702">
        <f t="shared" si="359"/>
        <v>0.66816647919010119</v>
      </c>
      <c r="BA702" s="8" t="s">
        <v>38</v>
      </c>
      <c r="BB702" t="str" cm="1">
        <f t="array" ref="BB702">_xlfn.SWITCH(MONTH($AA702),3,"봄",4,"봄",5,"봄",6,"여름",7,"여름",8,"여름",9,"가을",10,"가을",11,"가을",12,"겨울",1,"겨울",2,"겨울")</f>
        <v>겨울</v>
      </c>
      <c r="BD702" t="str">
        <f t="shared" si="360"/>
        <v/>
      </c>
      <c r="BE702" s="6">
        <f>[1]ptemp!$F702</f>
        <v>3</v>
      </c>
      <c r="BF702">
        <f>[1]solar!$E702</f>
        <v>4</v>
      </c>
      <c r="BG702" t="str">
        <f t="shared" si="361"/>
        <v>1</v>
      </c>
      <c r="BH702" s="11">
        <v>0.1</v>
      </c>
      <c r="BI702">
        <f t="shared" si="362"/>
        <v>5</v>
      </c>
      <c r="BJ702">
        <f t="shared" si="363"/>
        <v>0</v>
      </c>
      <c r="BK702">
        <f t="shared" si="364"/>
        <v>4</v>
      </c>
      <c r="BL702">
        <f t="shared" si="365"/>
        <v>13</v>
      </c>
      <c r="BM702">
        <f t="shared" si="366"/>
        <v>19</v>
      </c>
      <c r="BN702" s="11">
        <v>2.5</v>
      </c>
      <c r="BO702">
        <f t="shared" si="367"/>
        <v>2</v>
      </c>
      <c r="CH702" t="s">
        <v>81</v>
      </c>
      <c r="CI702">
        <v>4</v>
      </c>
      <c r="CJ702">
        <v>19</v>
      </c>
    </row>
    <row r="703" spans="1:88" ht="15.6">
      <c r="A703" s="2">
        <v>20221203</v>
      </c>
      <c r="B703" s="2">
        <v>736</v>
      </c>
      <c r="C703" s="2">
        <v>694</v>
      </c>
      <c r="D703" s="2">
        <v>654</v>
      </c>
      <c r="E703" s="2">
        <v>626</v>
      </c>
      <c r="F703" s="2">
        <v>619</v>
      </c>
      <c r="G703" s="2">
        <v>625</v>
      </c>
      <c r="H703" s="2">
        <v>644</v>
      </c>
      <c r="I703" s="2">
        <v>670</v>
      </c>
      <c r="J703" s="2">
        <v>716</v>
      </c>
      <c r="K703" s="2">
        <v>703</v>
      </c>
      <c r="L703" s="2">
        <v>689</v>
      </c>
      <c r="M703" s="2">
        <v>757</v>
      </c>
      <c r="N703" s="2">
        <v>741</v>
      </c>
      <c r="O703" s="2">
        <v>744</v>
      </c>
      <c r="P703" s="2">
        <v>745</v>
      </c>
      <c r="Q703" s="2">
        <v>742</v>
      </c>
      <c r="R703" s="2">
        <v>773</v>
      </c>
      <c r="S703" s="2">
        <v>803</v>
      </c>
      <c r="T703" s="2">
        <v>807</v>
      </c>
      <c r="U703" s="2">
        <v>794</v>
      </c>
      <c r="V703" s="2">
        <v>773</v>
      </c>
      <c r="W703" s="2">
        <v>753</v>
      </c>
      <c r="X703" s="2">
        <v>733</v>
      </c>
      <c r="Y703" s="2">
        <v>725</v>
      </c>
      <c r="AA703" s="4">
        <v>44898</v>
      </c>
      <c r="AB703">
        <f t="shared" si="335"/>
        <v>0.91201982651796776</v>
      </c>
      <c r="AC703">
        <f t="shared" si="336"/>
        <v>0.8599752168525403</v>
      </c>
      <c r="AD703">
        <f t="shared" si="337"/>
        <v>0.81040892193308545</v>
      </c>
      <c r="AE703">
        <f t="shared" si="338"/>
        <v>0.77571251548946718</v>
      </c>
      <c r="AF703">
        <f t="shared" si="339"/>
        <v>0.76703841387856253</v>
      </c>
      <c r="AG703">
        <f t="shared" si="340"/>
        <v>0.77447335811648077</v>
      </c>
      <c r="AH703">
        <f t="shared" si="341"/>
        <v>0.79801734820322179</v>
      </c>
      <c r="AI703">
        <f t="shared" si="342"/>
        <v>0.83023543990086746</v>
      </c>
      <c r="AJ703">
        <f t="shared" si="343"/>
        <v>0.88723667905824044</v>
      </c>
      <c r="AK703">
        <f t="shared" si="344"/>
        <v>0.87112763320941755</v>
      </c>
      <c r="AL703">
        <f t="shared" si="345"/>
        <v>0.85377942998760847</v>
      </c>
      <c r="AM703">
        <f t="shared" si="346"/>
        <v>0.93804213135068149</v>
      </c>
      <c r="AN703">
        <f t="shared" si="347"/>
        <v>0.91821561338289959</v>
      </c>
      <c r="AO703">
        <f t="shared" si="348"/>
        <v>0.92193308550185871</v>
      </c>
      <c r="AP703">
        <f t="shared" si="349"/>
        <v>0.92317224287484512</v>
      </c>
      <c r="AQ703">
        <f t="shared" si="350"/>
        <v>0.919454770755886</v>
      </c>
      <c r="AR703">
        <f t="shared" si="351"/>
        <v>0.95786864931846349</v>
      </c>
      <c r="AS703">
        <f t="shared" si="352"/>
        <v>0.99504337050805447</v>
      </c>
      <c r="AT703">
        <f t="shared" si="353"/>
        <v>1</v>
      </c>
      <c r="AU703">
        <f t="shared" si="354"/>
        <v>0.98389095415117722</v>
      </c>
      <c r="AV703">
        <f t="shared" si="355"/>
        <v>0.95786864931846349</v>
      </c>
      <c r="AW703">
        <f t="shared" si="356"/>
        <v>0.93308550185873607</v>
      </c>
      <c r="AX703">
        <f t="shared" si="357"/>
        <v>0.90830235439900864</v>
      </c>
      <c r="AY703">
        <f t="shared" si="358"/>
        <v>0.89838909541511769</v>
      </c>
      <c r="AZ703">
        <f t="shared" si="359"/>
        <v>0.76703841387856253</v>
      </c>
      <c r="BA703" s="9" t="s">
        <v>39</v>
      </c>
      <c r="BB703" t="str" cm="1">
        <f t="array" ref="BB703">_xlfn.SWITCH(MONTH($AA703),3,"봄",4,"봄",5,"봄",6,"여름",7,"여름",8,"여름",9,"가을",10,"가을",11,"가을",12,"겨울",1,"겨울",2,"겨울")</f>
        <v>겨울</v>
      </c>
      <c r="BD703" t="str">
        <f t="shared" si="360"/>
        <v>휴일</v>
      </c>
      <c r="BE703" s="6">
        <f>[1]ptemp!$F703</f>
        <v>3</v>
      </c>
      <c r="BF703">
        <f>[1]solar!$E703</f>
        <v>2</v>
      </c>
      <c r="BG703" t="str">
        <f t="shared" si="361"/>
        <v>1</v>
      </c>
      <c r="BH703" s="11">
        <v>1.3</v>
      </c>
      <c r="BI703">
        <f t="shared" si="362"/>
        <v>6</v>
      </c>
      <c r="BJ703">
        <f t="shared" si="363"/>
        <v>1</v>
      </c>
      <c r="BK703">
        <f t="shared" si="364"/>
        <v>4</v>
      </c>
      <c r="BL703">
        <f t="shared" si="365"/>
        <v>5</v>
      </c>
      <c r="BM703">
        <f t="shared" si="366"/>
        <v>19</v>
      </c>
      <c r="BN703" s="11">
        <v>3.9</v>
      </c>
      <c r="BO703">
        <f t="shared" si="367"/>
        <v>3</v>
      </c>
      <c r="CH703" t="s">
        <v>81</v>
      </c>
      <c r="CI703">
        <v>4</v>
      </c>
      <c r="CJ703">
        <v>19</v>
      </c>
    </row>
    <row r="704" spans="1:88" ht="15.6">
      <c r="A704" s="2">
        <v>20221204</v>
      </c>
      <c r="B704" s="2">
        <v>678</v>
      </c>
      <c r="C704" s="2">
        <v>643</v>
      </c>
      <c r="D704" s="2">
        <v>621</v>
      </c>
      <c r="E704" s="2">
        <v>612</v>
      </c>
      <c r="F704" s="2">
        <v>619</v>
      </c>
      <c r="G704" s="2">
        <v>622</v>
      </c>
      <c r="H704" s="2">
        <v>644</v>
      </c>
      <c r="I704" s="2">
        <v>668</v>
      </c>
      <c r="J704" s="2">
        <v>677</v>
      </c>
      <c r="K704" s="2">
        <v>669</v>
      </c>
      <c r="L704" s="2">
        <v>675</v>
      </c>
      <c r="M704" s="2">
        <v>647</v>
      </c>
      <c r="N704" s="2">
        <v>611</v>
      </c>
      <c r="O704" s="2">
        <v>644</v>
      </c>
      <c r="P704" s="2">
        <v>660</v>
      </c>
      <c r="Q704" s="2">
        <v>724</v>
      </c>
      <c r="R704" s="2">
        <v>767</v>
      </c>
      <c r="S704" s="2">
        <v>814</v>
      </c>
      <c r="T704" s="2">
        <v>821</v>
      </c>
      <c r="U704" s="2">
        <v>815</v>
      </c>
      <c r="V704" s="2">
        <v>802</v>
      </c>
      <c r="W704" s="2">
        <v>779</v>
      </c>
      <c r="X704" s="2">
        <v>759</v>
      </c>
      <c r="Y704" s="2">
        <v>744</v>
      </c>
      <c r="AA704" s="4">
        <v>44899</v>
      </c>
      <c r="AB704">
        <f t="shared" si="335"/>
        <v>0.82582216808769793</v>
      </c>
      <c r="AC704">
        <f t="shared" si="336"/>
        <v>0.7831912302070646</v>
      </c>
      <c r="AD704">
        <f t="shared" si="337"/>
        <v>0.75639464068209505</v>
      </c>
      <c r="AE704">
        <f t="shared" si="338"/>
        <v>0.74543239951278928</v>
      </c>
      <c r="AF704">
        <f t="shared" si="339"/>
        <v>0.75395858708891594</v>
      </c>
      <c r="AG704">
        <f t="shared" si="340"/>
        <v>0.7576126674786845</v>
      </c>
      <c r="AH704">
        <f t="shared" si="341"/>
        <v>0.78440925700365405</v>
      </c>
      <c r="AI704">
        <f t="shared" si="342"/>
        <v>0.81364190012180271</v>
      </c>
      <c r="AJ704">
        <f t="shared" si="343"/>
        <v>0.82460414129110837</v>
      </c>
      <c r="AK704">
        <f t="shared" si="344"/>
        <v>0.81485992691839215</v>
      </c>
      <c r="AL704">
        <f t="shared" si="345"/>
        <v>0.82216808769792937</v>
      </c>
      <c r="AM704">
        <f t="shared" si="346"/>
        <v>0.7880633373934226</v>
      </c>
      <c r="AN704">
        <f t="shared" si="347"/>
        <v>0.74421437271619972</v>
      </c>
      <c r="AO704">
        <f t="shared" si="348"/>
        <v>0.78440925700365405</v>
      </c>
      <c r="AP704">
        <f t="shared" si="349"/>
        <v>0.80389768574908649</v>
      </c>
      <c r="AQ704">
        <f t="shared" si="350"/>
        <v>0.88185140073081603</v>
      </c>
      <c r="AR704">
        <f t="shared" si="351"/>
        <v>0.93422655298416568</v>
      </c>
      <c r="AS704">
        <f t="shared" si="352"/>
        <v>0.99147381242387334</v>
      </c>
      <c r="AT704">
        <f t="shared" si="353"/>
        <v>1</v>
      </c>
      <c r="AU704">
        <f t="shared" si="354"/>
        <v>0.99269183922046289</v>
      </c>
      <c r="AV704">
        <f t="shared" si="355"/>
        <v>0.97685749086479901</v>
      </c>
      <c r="AW704">
        <f t="shared" si="356"/>
        <v>0.9488428745432399</v>
      </c>
      <c r="AX704">
        <f t="shared" si="357"/>
        <v>0.92448233861144946</v>
      </c>
      <c r="AY704">
        <f t="shared" si="358"/>
        <v>0.90621193666260658</v>
      </c>
      <c r="AZ704">
        <f t="shared" si="359"/>
        <v>0.74421437271619972</v>
      </c>
      <c r="BA704" s="6" t="s">
        <v>40</v>
      </c>
      <c r="BB704" t="str" cm="1">
        <f t="array" ref="BB704">_xlfn.SWITCH(MONTH($AA704),3,"봄",4,"봄",5,"봄",6,"여름",7,"여름",8,"여름",9,"가을",10,"가을",11,"가을",12,"겨울",1,"겨울",2,"겨울")</f>
        <v>겨울</v>
      </c>
      <c r="BD704" t="str">
        <f t="shared" si="360"/>
        <v>휴일</v>
      </c>
      <c r="BE704" s="6">
        <f>[1]ptemp!$F704</f>
        <v>3</v>
      </c>
      <c r="BF704">
        <f>[1]solar!$E704</f>
        <v>3</v>
      </c>
      <c r="BG704" t="str">
        <f t="shared" si="361"/>
        <v>1</v>
      </c>
      <c r="BH704" s="11">
        <v>0.3</v>
      </c>
      <c r="BI704">
        <f t="shared" si="362"/>
        <v>7</v>
      </c>
      <c r="BJ704">
        <f t="shared" si="363"/>
        <v>2</v>
      </c>
      <c r="BK704">
        <f t="shared" si="364"/>
        <v>4</v>
      </c>
      <c r="BL704">
        <f t="shared" si="365"/>
        <v>13</v>
      </c>
      <c r="BM704">
        <f t="shared" si="366"/>
        <v>19</v>
      </c>
      <c r="BN704" s="11">
        <v>3.5</v>
      </c>
      <c r="BO704">
        <f t="shared" si="367"/>
        <v>2</v>
      </c>
      <c r="CH704" t="s">
        <v>81</v>
      </c>
      <c r="CI704">
        <v>4</v>
      </c>
      <c r="CJ704">
        <v>19</v>
      </c>
    </row>
    <row r="705" spans="1:88" ht="15.6">
      <c r="A705" s="2">
        <v>20221205</v>
      </c>
      <c r="B705" s="2">
        <v>696</v>
      </c>
      <c r="C705" s="2">
        <v>661</v>
      </c>
      <c r="D705" s="2">
        <v>639</v>
      </c>
      <c r="E705" s="2">
        <v>627</v>
      </c>
      <c r="F705" s="2">
        <v>632</v>
      </c>
      <c r="G705" s="2">
        <v>641</v>
      </c>
      <c r="H705" s="2">
        <v>691</v>
      </c>
      <c r="I705" s="2">
        <v>754</v>
      </c>
      <c r="J705" s="2">
        <v>826</v>
      </c>
      <c r="K705" s="2">
        <v>848</v>
      </c>
      <c r="L705" s="2">
        <v>818</v>
      </c>
      <c r="M705" s="2">
        <v>800</v>
      </c>
      <c r="N705" s="2">
        <v>816</v>
      </c>
      <c r="O705" s="2">
        <v>760</v>
      </c>
      <c r="P705" s="2">
        <v>696</v>
      </c>
      <c r="Q705" s="2">
        <v>805</v>
      </c>
      <c r="R705" s="2">
        <v>873</v>
      </c>
      <c r="S705" s="2">
        <v>924</v>
      </c>
      <c r="T705" s="2">
        <v>927</v>
      </c>
      <c r="U705" s="2">
        <v>912</v>
      </c>
      <c r="V705" s="2">
        <v>889</v>
      </c>
      <c r="W705" s="2">
        <v>851</v>
      </c>
      <c r="X705" s="2">
        <v>833</v>
      </c>
      <c r="Y705" s="2">
        <v>816</v>
      </c>
      <c r="AA705" s="4">
        <v>44900</v>
      </c>
      <c r="AB705">
        <f t="shared" si="335"/>
        <v>0.7508090614886731</v>
      </c>
      <c r="AC705">
        <f t="shared" si="336"/>
        <v>0.71305285868392665</v>
      </c>
      <c r="AD705">
        <f t="shared" si="337"/>
        <v>0.68932038834951459</v>
      </c>
      <c r="AE705">
        <f t="shared" si="338"/>
        <v>0.6763754045307443</v>
      </c>
      <c r="AF705">
        <f t="shared" si="339"/>
        <v>0.68176914778856523</v>
      </c>
      <c r="AG705">
        <f t="shared" si="340"/>
        <v>0.6914778856526429</v>
      </c>
      <c r="AH705">
        <f t="shared" si="341"/>
        <v>0.74541531823085216</v>
      </c>
      <c r="AI705">
        <f t="shared" si="342"/>
        <v>0.81337648327939593</v>
      </c>
      <c r="AJ705">
        <f t="shared" si="343"/>
        <v>0.89104638619201726</v>
      </c>
      <c r="AK705">
        <f t="shared" si="344"/>
        <v>0.91477885652642932</v>
      </c>
      <c r="AL705">
        <f t="shared" si="345"/>
        <v>0.8824163969795038</v>
      </c>
      <c r="AM705">
        <f t="shared" si="346"/>
        <v>0.86299892125134847</v>
      </c>
      <c r="AN705">
        <f t="shared" si="347"/>
        <v>0.88025889967637538</v>
      </c>
      <c r="AO705">
        <f t="shared" si="348"/>
        <v>0.81984897518878097</v>
      </c>
      <c r="AP705">
        <f t="shared" si="349"/>
        <v>0.7508090614886731</v>
      </c>
      <c r="AQ705">
        <f t="shared" si="350"/>
        <v>0.86839266450916941</v>
      </c>
      <c r="AR705">
        <f t="shared" si="351"/>
        <v>0.94174757281553401</v>
      </c>
      <c r="AS705">
        <f t="shared" si="352"/>
        <v>0.99676375404530748</v>
      </c>
      <c r="AT705">
        <f t="shared" si="353"/>
        <v>1</v>
      </c>
      <c r="AU705">
        <f t="shared" si="354"/>
        <v>0.98381877022653719</v>
      </c>
      <c r="AV705">
        <f t="shared" si="355"/>
        <v>0.95900755124056092</v>
      </c>
      <c r="AW705">
        <f t="shared" si="356"/>
        <v>0.91801510248112195</v>
      </c>
      <c r="AX705">
        <f t="shared" si="357"/>
        <v>0.89859762675296651</v>
      </c>
      <c r="AY705">
        <f t="shared" si="358"/>
        <v>0.88025889967637538</v>
      </c>
      <c r="AZ705">
        <f t="shared" si="359"/>
        <v>0.6763754045307443</v>
      </c>
      <c r="BA705" s="8" t="s">
        <v>34</v>
      </c>
      <c r="BB705" t="str" cm="1">
        <f t="array" ref="BB705">_xlfn.SWITCH(MONTH($AA705),3,"봄",4,"봄",5,"봄",6,"여름",7,"여름",8,"여름",9,"가을",10,"가을",11,"가을",12,"겨울",1,"겨울",2,"겨울")</f>
        <v>겨울</v>
      </c>
      <c r="BD705" t="str">
        <f t="shared" si="360"/>
        <v/>
      </c>
      <c r="BE705" s="6">
        <f>[1]ptemp!$F705</f>
        <v>2</v>
      </c>
      <c r="BF705">
        <f>[1]solar!$E705</f>
        <v>3</v>
      </c>
      <c r="BG705" t="str">
        <f t="shared" si="361"/>
        <v>0</v>
      </c>
      <c r="BH705" s="11"/>
      <c r="BI705">
        <f t="shared" si="362"/>
        <v>1</v>
      </c>
      <c r="BJ705">
        <f t="shared" si="363"/>
        <v>0</v>
      </c>
      <c r="BK705">
        <f t="shared" si="364"/>
        <v>4</v>
      </c>
      <c r="BL705">
        <f t="shared" si="365"/>
        <v>4</v>
      </c>
      <c r="BM705">
        <f t="shared" si="366"/>
        <v>19</v>
      </c>
      <c r="BN705" s="11">
        <v>-0.3</v>
      </c>
      <c r="BO705">
        <f t="shared" si="367"/>
        <v>1</v>
      </c>
      <c r="CH705" t="s">
        <v>81</v>
      </c>
      <c r="CI705">
        <v>4</v>
      </c>
      <c r="CJ705">
        <v>19</v>
      </c>
    </row>
    <row r="706" spans="1:88" ht="15.6">
      <c r="A706" s="2">
        <v>20221206</v>
      </c>
      <c r="B706" s="2">
        <v>771</v>
      </c>
      <c r="C706" s="2">
        <v>735</v>
      </c>
      <c r="D706" s="2">
        <v>714</v>
      </c>
      <c r="E706" s="2">
        <v>705</v>
      </c>
      <c r="F706" s="2">
        <v>719</v>
      </c>
      <c r="G706" s="2">
        <v>731</v>
      </c>
      <c r="H706" s="2">
        <v>755</v>
      </c>
      <c r="I706" s="2">
        <v>790</v>
      </c>
      <c r="J706" s="2">
        <v>787</v>
      </c>
      <c r="K706" s="2">
        <v>723</v>
      </c>
      <c r="L706" s="2">
        <v>685</v>
      </c>
      <c r="M706" s="2">
        <v>671</v>
      </c>
      <c r="N706" s="2">
        <v>647</v>
      </c>
      <c r="O706" s="2">
        <v>616</v>
      </c>
      <c r="P706" s="2">
        <v>676</v>
      </c>
      <c r="Q706" s="2">
        <v>754</v>
      </c>
      <c r="R706" s="2">
        <v>832</v>
      </c>
      <c r="S706" s="2">
        <v>880</v>
      </c>
      <c r="T706" s="2">
        <v>881</v>
      </c>
      <c r="U706" s="2">
        <v>868</v>
      </c>
      <c r="V706" s="2">
        <v>852</v>
      </c>
      <c r="W706" s="2">
        <v>822</v>
      </c>
      <c r="X706" s="2">
        <v>808</v>
      </c>
      <c r="Y706" s="2">
        <v>788</v>
      </c>
      <c r="AA706" s="4">
        <v>44901</v>
      </c>
      <c r="AB706">
        <f t="shared" ref="AB706:AB769" si="368">B706/MAX($B706:$Y706)</f>
        <v>0.87514188422247441</v>
      </c>
      <c r="AC706">
        <f t="shared" ref="AC706:AC769" si="369">C706/MAX($B706:$Y706)</f>
        <v>0.83427922814982969</v>
      </c>
      <c r="AD706">
        <f t="shared" ref="AD706:AD769" si="370">D706/MAX($B706:$Y706)</f>
        <v>0.81044267877412035</v>
      </c>
      <c r="AE706">
        <f t="shared" ref="AE706:AE769" si="371">E706/MAX($B706:$Y706)</f>
        <v>0.80022701475595914</v>
      </c>
      <c r="AF706">
        <f t="shared" ref="AF706:AF769" si="372">F706/MAX($B706:$Y706)</f>
        <v>0.8161180476730987</v>
      </c>
      <c r="AG706">
        <f t="shared" ref="AG706:AG769" si="373">G706/MAX($B706:$Y706)</f>
        <v>0.82973893303064694</v>
      </c>
      <c r="AH706">
        <f t="shared" ref="AH706:AH769" si="374">H706/MAX($B706:$Y706)</f>
        <v>0.85698070374574342</v>
      </c>
      <c r="AI706">
        <f t="shared" ref="AI706:AI769" si="375">I706/MAX($B706:$Y706)</f>
        <v>0.89670828603859254</v>
      </c>
      <c r="AJ706">
        <f t="shared" ref="AJ706:AJ769" si="376">J706/MAX($B706:$Y706)</f>
        <v>0.8933030646992054</v>
      </c>
      <c r="AK706">
        <f t="shared" ref="AK706:AK769" si="377">K706/MAX($B706:$Y706)</f>
        <v>0.82065834279228145</v>
      </c>
      <c r="AL706">
        <f t="shared" ref="AL706:AL769" si="378">L706/MAX($B706:$Y706)</f>
        <v>0.77752553916004541</v>
      </c>
      <c r="AM706">
        <f t="shared" ref="AM706:AM769" si="379">M706/MAX($B706:$Y706)</f>
        <v>0.76163450624290574</v>
      </c>
      <c r="AN706">
        <f t="shared" ref="AN706:AN769" si="380">N706/MAX($B706:$Y706)</f>
        <v>0.73439273552780926</v>
      </c>
      <c r="AO706">
        <f t="shared" ref="AO706:AO769" si="381">O706/MAX($B706:$Y706)</f>
        <v>0.699205448354143</v>
      </c>
      <c r="AP706">
        <f t="shared" ref="AP706:AP769" si="382">P706/MAX($B706:$Y706)</f>
        <v>0.7673098751418842</v>
      </c>
      <c r="AQ706">
        <f t="shared" ref="AQ706:AQ769" si="383">Q706/MAX($B706:$Y706)</f>
        <v>0.85584562996594782</v>
      </c>
      <c r="AR706">
        <f t="shared" ref="AR706:AR769" si="384">R706/MAX($B706:$Y706)</f>
        <v>0.94438138479001132</v>
      </c>
      <c r="AS706">
        <f t="shared" ref="AS706:AS769" si="385">S706/MAX($B706:$Y706)</f>
        <v>0.99886492622020429</v>
      </c>
      <c r="AT706">
        <f t="shared" ref="AT706:AT769" si="386">T706/MAX($B706:$Y706)</f>
        <v>1</v>
      </c>
      <c r="AU706">
        <f t="shared" ref="AU706:AU769" si="387">U706/MAX($B706:$Y706)</f>
        <v>0.98524404086265605</v>
      </c>
      <c r="AV706">
        <f t="shared" ref="AV706:AV769" si="388">V706/MAX($B706:$Y706)</f>
        <v>0.96708286038592506</v>
      </c>
      <c r="AW706">
        <f t="shared" ref="AW706:AW769" si="389">W706/MAX($B706:$Y706)</f>
        <v>0.93303064699205451</v>
      </c>
      <c r="AX706">
        <f t="shared" ref="AX706:AX769" si="390">X706/MAX($B706:$Y706)</f>
        <v>0.91713961407491484</v>
      </c>
      <c r="AY706">
        <f t="shared" ref="AY706:AY769" si="391">Y706/MAX($B706:$Y706)</f>
        <v>0.89443813847900111</v>
      </c>
      <c r="AZ706">
        <f t="shared" ref="AZ706:AZ769" si="392">MIN($AB706:$AY706)</f>
        <v>0.699205448354143</v>
      </c>
      <c r="BA706" s="9" t="s">
        <v>35</v>
      </c>
      <c r="BB706" t="str" cm="1">
        <f t="array" ref="BB706">_xlfn.SWITCH(MONTH($AA706),3,"봄",4,"봄",5,"봄",6,"여름",7,"여름",8,"여름",9,"가을",10,"가을",11,"가을",12,"겨울",1,"겨울",2,"겨울")</f>
        <v>겨울</v>
      </c>
      <c r="BD706" t="str">
        <f t="shared" ref="BD706:BD769" si="393">IF(OR($BA706="토",$BA706="일",COUNTA(BC706)=1),"휴일","")</f>
        <v/>
      </c>
      <c r="BE706" s="6">
        <f>[1]ptemp!$F706</f>
        <v>2</v>
      </c>
      <c r="BF706">
        <f>[1]solar!$E706</f>
        <v>4</v>
      </c>
      <c r="BG706" t="str">
        <f t="shared" ref="BG706:BG769" si="394">IF($BH706&gt;0,"1","0")</f>
        <v>0</v>
      </c>
      <c r="BH706" s="11"/>
      <c r="BI706">
        <f t="shared" ref="BI706:BI769" si="395">WEEKDAY(AA706,2)</f>
        <v>2</v>
      </c>
      <c r="BJ706">
        <f t="shared" ref="BJ706:BJ769" si="396">IF(ISBLANK(BC706),IF(OR(BI706=1,BI706=2,BI706=3,BI706=4,BI706=5),0,IF(BI706=6,1,IF(BI706=7,2))),3)</f>
        <v>0</v>
      </c>
      <c r="BK706">
        <f t="shared" ref="BK706:BK769" si="397">IF(BB706="겨울",4,IF(BB706="가을",3,IF(BB706="여름",2,IF(BB706="봄",1))))</f>
        <v>4</v>
      </c>
      <c r="BL706">
        <f t="shared" ref="BL706:BL769" si="398">MATCH(MIN(AB706:AY706),AB706:AY706,0)</f>
        <v>14</v>
      </c>
      <c r="BM706">
        <f t="shared" ref="BM706:BM769" si="399">MATCH(MAX(AB706:AY706),AB706:AY706,0)</f>
        <v>19</v>
      </c>
      <c r="BN706" s="11">
        <v>-0.1</v>
      </c>
      <c r="BO706">
        <f t="shared" si="367"/>
        <v>2</v>
      </c>
      <c r="CH706" t="s">
        <v>81</v>
      </c>
      <c r="CI706">
        <v>10</v>
      </c>
      <c r="CJ706">
        <v>19</v>
      </c>
    </row>
    <row r="707" spans="1:88" ht="15.6">
      <c r="A707" s="2">
        <v>20221207</v>
      </c>
      <c r="B707" s="2">
        <v>736</v>
      </c>
      <c r="C707" s="2">
        <v>693</v>
      </c>
      <c r="D707" s="2">
        <v>666</v>
      </c>
      <c r="E707" s="2">
        <v>652</v>
      </c>
      <c r="F707" s="2">
        <v>660</v>
      </c>
      <c r="G707" s="2">
        <v>678</v>
      </c>
      <c r="H707" s="2">
        <v>711</v>
      </c>
      <c r="I707" s="2">
        <v>758</v>
      </c>
      <c r="J707" s="2">
        <v>783</v>
      </c>
      <c r="K707" s="2">
        <v>757</v>
      </c>
      <c r="L707" s="2">
        <v>688</v>
      </c>
      <c r="M707" s="2">
        <v>645</v>
      </c>
      <c r="N707" s="2">
        <v>570</v>
      </c>
      <c r="O707" s="2">
        <v>599</v>
      </c>
      <c r="P707" s="2">
        <v>642</v>
      </c>
      <c r="Q707" s="2">
        <v>712</v>
      </c>
      <c r="R707" s="2">
        <v>792</v>
      </c>
      <c r="S707" s="2">
        <v>850</v>
      </c>
      <c r="T707" s="2">
        <v>861</v>
      </c>
      <c r="U707" s="2">
        <v>858</v>
      </c>
      <c r="V707" s="2">
        <v>847</v>
      </c>
      <c r="W707" s="2">
        <v>828</v>
      </c>
      <c r="X707" s="2">
        <v>801</v>
      </c>
      <c r="Y707" s="2">
        <v>792</v>
      </c>
      <c r="AA707" s="4">
        <v>44902</v>
      </c>
      <c r="AB707">
        <f t="shared" si="368"/>
        <v>0.85481997677119625</v>
      </c>
      <c r="AC707">
        <f t="shared" si="369"/>
        <v>0.80487804878048785</v>
      </c>
      <c r="AD707">
        <f t="shared" si="370"/>
        <v>0.77351916376306618</v>
      </c>
      <c r="AE707">
        <f t="shared" si="371"/>
        <v>0.75725900116144018</v>
      </c>
      <c r="AF707">
        <f t="shared" si="372"/>
        <v>0.76655052264808365</v>
      </c>
      <c r="AG707">
        <f t="shared" si="373"/>
        <v>0.78745644599303133</v>
      </c>
      <c r="AH707">
        <f t="shared" si="374"/>
        <v>0.82578397212543553</v>
      </c>
      <c r="AI707">
        <f t="shared" si="375"/>
        <v>0.88037166085946572</v>
      </c>
      <c r="AJ707">
        <f t="shared" si="376"/>
        <v>0.90940766550522645</v>
      </c>
      <c r="AK707">
        <f t="shared" si="377"/>
        <v>0.8792102206736353</v>
      </c>
      <c r="AL707">
        <f t="shared" si="378"/>
        <v>0.79907084785133564</v>
      </c>
      <c r="AM707">
        <f t="shared" si="379"/>
        <v>0.74912891986062713</v>
      </c>
      <c r="AN707">
        <f t="shared" si="380"/>
        <v>0.66202090592334495</v>
      </c>
      <c r="AO707">
        <f t="shared" si="381"/>
        <v>0.69570267131242736</v>
      </c>
      <c r="AP707">
        <f t="shared" si="382"/>
        <v>0.74564459930313587</v>
      </c>
      <c r="AQ707">
        <f t="shared" si="383"/>
        <v>0.82694541231126595</v>
      </c>
      <c r="AR707">
        <f t="shared" si="384"/>
        <v>0.91986062717770034</v>
      </c>
      <c r="AS707">
        <f t="shared" si="385"/>
        <v>0.98722415795586527</v>
      </c>
      <c r="AT707">
        <f t="shared" si="386"/>
        <v>1</v>
      </c>
      <c r="AU707">
        <f t="shared" si="387"/>
        <v>0.99651567944250874</v>
      </c>
      <c r="AV707">
        <f t="shared" si="388"/>
        <v>0.98373983739837401</v>
      </c>
      <c r="AW707">
        <f t="shared" si="389"/>
        <v>0.9616724738675958</v>
      </c>
      <c r="AX707">
        <f t="shared" si="390"/>
        <v>0.93031358885017423</v>
      </c>
      <c r="AY707">
        <f t="shared" si="391"/>
        <v>0.91986062717770034</v>
      </c>
      <c r="AZ707">
        <f t="shared" si="392"/>
        <v>0.66202090592334495</v>
      </c>
      <c r="BA707" s="6" t="s">
        <v>36</v>
      </c>
      <c r="BB707" t="str" cm="1">
        <f t="array" ref="BB707">_xlfn.SWITCH(MONTH($AA707),3,"봄",4,"봄",5,"봄",6,"여름",7,"여름",8,"여름",9,"가을",10,"가을",11,"가을",12,"겨울",1,"겨울",2,"겨울")</f>
        <v>겨울</v>
      </c>
      <c r="BD707" t="str">
        <f t="shared" si="393"/>
        <v/>
      </c>
      <c r="BE707" s="6">
        <f>[1]ptemp!$F707</f>
        <v>3</v>
      </c>
      <c r="BF707">
        <f>[1]solar!$E707</f>
        <v>5</v>
      </c>
      <c r="BG707" t="str">
        <f t="shared" si="394"/>
        <v>0</v>
      </c>
      <c r="BH707" s="11"/>
      <c r="BI707">
        <f t="shared" si="395"/>
        <v>3</v>
      </c>
      <c r="BJ707">
        <f t="shared" si="396"/>
        <v>0</v>
      </c>
      <c r="BK707">
        <f t="shared" si="397"/>
        <v>4</v>
      </c>
      <c r="BL707">
        <f t="shared" si="398"/>
        <v>13</v>
      </c>
      <c r="BM707">
        <f t="shared" si="399"/>
        <v>19</v>
      </c>
      <c r="BN707" s="11">
        <v>4.3</v>
      </c>
      <c r="BO707">
        <f t="shared" ref="BO707:BO770" si="400">IF(BN707&lt;-0.2,1,IF(BN707&lt;3.8,2,IF(BN707&lt;7.3,3,IF(BN707&lt;10.8,4,IF(BN707&lt;14.2,5,IF(BN707&lt;22.6,6,IF(BN707&lt;27.2,7,IF(BN707&lt;29.9,8,IF(BN707&lt;32.9,9,10)))))))))</f>
        <v>3</v>
      </c>
      <c r="CH707" t="s">
        <v>81</v>
      </c>
      <c r="CI707">
        <v>4</v>
      </c>
      <c r="CJ707">
        <v>19</v>
      </c>
    </row>
    <row r="708" spans="1:88" ht="15.6">
      <c r="A708" s="2">
        <v>20221208</v>
      </c>
      <c r="B708" s="2">
        <v>755</v>
      </c>
      <c r="C708" s="2">
        <v>713</v>
      </c>
      <c r="D708" s="2">
        <v>681</v>
      </c>
      <c r="E708" s="2">
        <v>668</v>
      </c>
      <c r="F708" s="2">
        <v>677</v>
      </c>
      <c r="G708" s="2">
        <v>691</v>
      </c>
      <c r="H708" s="2">
        <v>720</v>
      </c>
      <c r="I708" s="2">
        <v>764</v>
      </c>
      <c r="J708" s="2">
        <v>767</v>
      </c>
      <c r="K708" s="2">
        <v>750</v>
      </c>
      <c r="L708" s="2">
        <v>740</v>
      </c>
      <c r="M708" s="2">
        <v>759</v>
      </c>
      <c r="N708" s="2">
        <v>683</v>
      </c>
      <c r="O708" s="2">
        <v>719</v>
      </c>
      <c r="P708" s="2">
        <v>749</v>
      </c>
      <c r="Q708" s="2">
        <v>773</v>
      </c>
      <c r="R708" s="2">
        <v>829</v>
      </c>
      <c r="S708" s="2">
        <v>863</v>
      </c>
      <c r="T708" s="2">
        <v>872</v>
      </c>
      <c r="U708" s="2">
        <v>864</v>
      </c>
      <c r="V708" s="2">
        <v>850</v>
      </c>
      <c r="W708" s="2">
        <v>824</v>
      </c>
      <c r="X708" s="2">
        <v>807</v>
      </c>
      <c r="Y708" s="2">
        <v>792</v>
      </c>
      <c r="AA708" s="4">
        <v>44903</v>
      </c>
      <c r="AB708">
        <f t="shared" si="368"/>
        <v>0.86582568807339455</v>
      </c>
      <c r="AC708">
        <f t="shared" si="369"/>
        <v>0.81766055045871555</v>
      </c>
      <c r="AD708">
        <f t="shared" si="370"/>
        <v>0.78096330275229353</v>
      </c>
      <c r="AE708">
        <f t="shared" si="371"/>
        <v>0.76605504587155959</v>
      </c>
      <c r="AF708">
        <f t="shared" si="372"/>
        <v>0.77637614678899081</v>
      </c>
      <c r="AG708">
        <f t="shared" si="373"/>
        <v>0.79243119266055051</v>
      </c>
      <c r="AH708">
        <f t="shared" si="374"/>
        <v>0.82568807339449546</v>
      </c>
      <c r="AI708">
        <f t="shared" si="375"/>
        <v>0.87614678899082565</v>
      </c>
      <c r="AJ708">
        <f t="shared" si="376"/>
        <v>0.87958715596330272</v>
      </c>
      <c r="AK708">
        <f t="shared" si="377"/>
        <v>0.86009174311926606</v>
      </c>
      <c r="AL708">
        <f t="shared" si="378"/>
        <v>0.84862385321100919</v>
      </c>
      <c r="AM708">
        <f t="shared" si="379"/>
        <v>0.87041284403669728</v>
      </c>
      <c r="AN708">
        <f t="shared" si="380"/>
        <v>0.78325688073394495</v>
      </c>
      <c r="AO708">
        <f t="shared" si="381"/>
        <v>0.82454128440366969</v>
      </c>
      <c r="AP708">
        <f t="shared" si="382"/>
        <v>0.85894495412844041</v>
      </c>
      <c r="AQ708">
        <f t="shared" si="383"/>
        <v>0.88646788990825687</v>
      </c>
      <c r="AR708">
        <f t="shared" si="384"/>
        <v>0.95068807339449546</v>
      </c>
      <c r="AS708">
        <f t="shared" si="385"/>
        <v>0.98967889908256879</v>
      </c>
      <c r="AT708">
        <f t="shared" si="386"/>
        <v>1</v>
      </c>
      <c r="AU708">
        <f t="shared" si="387"/>
        <v>0.99082568807339455</v>
      </c>
      <c r="AV708">
        <f t="shared" si="388"/>
        <v>0.97477064220183485</v>
      </c>
      <c r="AW708">
        <f t="shared" si="389"/>
        <v>0.94495412844036697</v>
      </c>
      <c r="AX708">
        <f t="shared" si="390"/>
        <v>0.92545871559633031</v>
      </c>
      <c r="AY708">
        <f t="shared" si="391"/>
        <v>0.90825688073394495</v>
      </c>
      <c r="AZ708">
        <f t="shared" si="392"/>
        <v>0.76605504587155959</v>
      </c>
      <c r="BA708" s="8" t="s">
        <v>37</v>
      </c>
      <c r="BB708" t="str" cm="1">
        <f t="array" ref="BB708">_xlfn.SWITCH(MONTH($AA708),3,"봄",4,"봄",5,"봄",6,"여름",7,"여름",8,"여름",9,"가을",10,"가을",11,"가을",12,"겨울",1,"겨울",2,"겨울")</f>
        <v>겨울</v>
      </c>
      <c r="BD708" t="str">
        <f t="shared" si="393"/>
        <v/>
      </c>
      <c r="BE708" s="6">
        <f>[1]ptemp!$F708</f>
        <v>3</v>
      </c>
      <c r="BF708">
        <f>[1]solar!$E708</f>
        <v>3</v>
      </c>
      <c r="BG708" t="str">
        <f t="shared" si="394"/>
        <v>0</v>
      </c>
      <c r="BH708" s="11"/>
      <c r="BI708">
        <f t="shared" si="395"/>
        <v>4</v>
      </c>
      <c r="BJ708">
        <f t="shared" si="396"/>
        <v>0</v>
      </c>
      <c r="BK708">
        <f t="shared" si="397"/>
        <v>4</v>
      </c>
      <c r="BL708">
        <f t="shared" si="398"/>
        <v>4</v>
      </c>
      <c r="BM708">
        <f t="shared" si="399"/>
        <v>19</v>
      </c>
      <c r="BN708" s="11">
        <v>2.7</v>
      </c>
      <c r="BO708">
        <f t="shared" si="400"/>
        <v>2</v>
      </c>
      <c r="CH708" t="s">
        <v>81</v>
      </c>
      <c r="CI708">
        <v>4</v>
      </c>
      <c r="CJ708">
        <v>19</v>
      </c>
    </row>
    <row r="709" spans="1:88" ht="15.6">
      <c r="A709" s="2">
        <v>20221209</v>
      </c>
      <c r="B709" s="2">
        <v>737</v>
      </c>
      <c r="C709" s="2">
        <v>693</v>
      </c>
      <c r="D709" s="2">
        <v>674</v>
      </c>
      <c r="E709" s="2">
        <v>669</v>
      </c>
      <c r="F709" s="2">
        <v>674</v>
      </c>
      <c r="G709" s="2">
        <v>696</v>
      </c>
      <c r="H709" s="2">
        <v>728</v>
      </c>
      <c r="I709" s="2">
        <v>770</v>
      </c>
      <c r="J709" s="2">
        <v>816</v>
      </c>
      <c r="K709" s="2">
        <v>809</v>
      </c>
      <c r="L709" s="2">
        <v>791</v>
      </c>
      <c r="M709" s="2">
        <v>738</v>
      </c>
      <c r="N709" s="2">
        <v>735</v>
      </c>
      <c r="O709" s="2">
        <v>753</v>
      </c>
      <c r="P709" s="2">
        <v>747</v>
      </c>
      <c r="Q709" s="2">
        <v>722</v>
      </c>
      <c r="R709" s="2">
        <v>801</v>
      </c>
      <c r="S709" s="2">
        <v>850</v>
      </c>
      <c r="T709" s="2">
        <v>844</v>
      </c>
      <c r="U709" s="2">
        <v>843</v>
      </c>
      <c r="V709" s="2">
        <v>827</v>
      </c>
      <c r="W709" s="2">
        <v>802</v>
      </c>
      <c r="X709" s="2">
        <v>783</v>
      </c>
      <c r="Y709" s="2">
        <v>776</v>
      </c>
      <c r="AA709" s="4">
        <v>44904</v>
      </c>
      <c r="AB709">
        <f t="shared" si="368"/>
        <v>0.86705882352941177</v>
      </c>
      <c r="AC709">
        <f t="shared" si="369"/>
        <v>0.81529411764705884</v>
      </c>
      <c r="AD709">
        <f t="shared" si="370"/>
        <v>0.79294117647058826</v>
      </c>
      <c r="AE709">
        <f t="shared" si="371"/>
        <v>0.78705882352941181</v>
      </c>
      <c r="AF709">
        <f t="shared" si="372"/>
        <v>0.79294117647058826</v>
      </c>
      <c r="AG709">
        <f t="shared" si="373"/>
        <v>0.81882352941176473</v>
      </c>
      <c r="AH709">
        <f t="shared" si="374"/>
        <v>0.85647058823529409</v>
      </c>
      <c r="AI709">
        <f t="shared" si="375"/>
        <v>0.90588235294117647</v>
      </c>
      <c r="AJ709">
        <f t="shared" si="376"/>
        <v>0.96</v>
      </c>
      <c r="AK709">
        <f t="shared" si="377"/>
        <v>0.95176470588235296</v>
      </c>
      <c r="AL709">
        <f t="shared" si="378"/>
        <v>0.93058823529411761</v>
      </c>
      <c r="AM709">
        <f t="shared" si="379"/>
        <v>0.86823529411764711</v>
      </c>
      <c r="AN709">
        <f t="shared" si="380"/>
        <v>0.86470588235294121</v>
      </c>
      <c r="AO709">
        <f t="shared" si="381"/>
        <v>0.88588235294117645</v>
      </c>
      <c r="AP709">
        <f t="shared" si="382"/>
        <v>0.87882352941176467</v>
      </c>
      <c r="AQ709">
        <f t="shared" si="383"/>
        <v>0.84941176470588231</v>
      </c>
      <c r="AR709">
        <f t="shared" si="384"/>
        <v>0.94235294117647062</v>
      </c>
      <c r="AS709">
        <f t="shared" si="385"/>
        <v>1</v>
      </c>
      <c r="AT709">
        <f t="shared" si="386"/>
        <v>0.99294117647058822</v>
      </c>
      <c r="AU709">
        <f t="shared" si="387"/>
        <v>0.99176470588235299</v>
      </c>
      <c r="AV709">
        <f t="shared" si="388"/>
        <v>0.9729411764705882</v>
      </c>
      <c r="AW709">
        <f t="shared" si="389"/>
        <v>0.94352941176470584</v>
      </c>
      <c r="AX709">
        <f t="shared" si="390"/>
        <v>0.92117647058823526</v>
      </c>
      <c r="AY709">
        <f t="shared" si="391"/>
        <v>0.91294117647058826</v>
      </c>
      <c r="AZ709">
        <f t="shared" si="392"/>
        <v>0.78705882352941181</v>
      </c>
      <c r="BA709" s="9" t="s">
        <v>38</v>
      </c>
      <c r="BB709" t="str" cm="1">
        <f t="array" ref="BB709">_xlfn.SWITCH(MONTH($AA709),3,"봄",4,"봄",5,"봄",6,"여름",7,"여름",8,"여름",9,"가을",10,"가을",11,"가을",12,"겨울",1,"겨울",2,"겨울")</f>
        <v>겨울</v>
      </c>
      <c r="BD709" t="str">
        <f t="shared" si="393"/>
        <v/>
      </c>
      <c r="BE709" s="6">
        <f>[1]ptemp!$F709</f>
        <v>4</v>
      </c>
      <c r="BF709">
        <f>[1]solar!$E709</f>
        <v>2</v>
      </c>
      <c r="BG709" t="str">
        <f t="shared" si="394"/>
        <v>0</v>
      </c>
      <c r="BH709" s="11"/>
      <c r="BI709">
        <f t="shared" si="395"/>
        <v>5</v>
      </c>
      <c r="BJ709">
        <f t="shared" si="396"/>
        <v>0</v>
      </c>
      <c r="BK709">
        <f t="shared" si="397"/>
        <v>4</v>
      </c>
      <c r="BL709">
        <f t="shared" si="398"/>
        <v>4</v>
      </c>
      <c r="BM709">
        <f t="shared" si="399"/>
        <v>18</v>
      </c>
      <c r="BN709" s="11">
        <v>6.2</v>
      </c>
      <c r="BO709">
        <f t="shared" si="400"/>
        <v>3</v>
      </c>
      <c r="CH709" t="s">
        <v>81</v>
      </c>
      <c r="CI709">
        <v>4</v>
      </c>
      <c r="CJ709">
        <v>19</v>
      </c>
    </row>
    <row r="710" spans="1:88" ht="15.6">
      <c r="A710" s="2">
        <v>20221210</v>
      </c>
      <c r="B710" s="2">
        <v>737</v>
      </c>
      <c r="C710" s="2">
        <v>704</v>
      </c>
      <c r="D710" s="2">
        <v>673</v>
      </c>
      <c r="E710" s="2">
        <v>653</v>
      </c>
      <c r="F710" s="2">
        <v>660</v>
      </c>
      <c r="G710" s="2">
        <v>661</v>
      </c>
      <c r="H710" s="2">
        <v>682</v>
      </c>
      <c r="I710" s="2">
        <v>708</v>
      </c>
      <c r="J710" s="2">
        <v>688</v>
      </c>
      <c r="K710" s="2">
        <v>668</v>
      </c>
      <c r="L710" s="2">
        <v>675</v>
      </c>
      <c r="M710" s="2">
        <v>612</v>
      </c>
      <c r="N710" s="2">
        <v>582</v>
      </c>
      <c r="O710" s="2">
        <v>639</v>
      </c>
      <c r="P710" s="2">
        <v>688</v>
      </c>
      <c r="Q710" s="2">
        <v>722</v>
      </c>
      <c r="R710" s="2">
        <v>748</v>
      </c>
      <c r="S710" s="2">
        <v>795</v>
      </c>
      <c r="T710" s="2">
        <v>795</v>
      </c>
      <c r="U710" s="2">
        <v>788</v>
      </c>
      <c r="V710" s="2">
        <v>786</v>
      </c>
      <c r="W710" s="2">
        <v>771</v>
      </c>
      <c r="X710" s="2">
        <v>746</v>
      </c>
      <c r="Y710" s="2">
        <v>737</v>
      </c>
      <c r="AA710" s="4">
        <v>44905</v>
      </c>
      <c r="AB710">
        <f t="shared" si="368"/>
        <v>0.92704402515723272</v>
      </c>
      <c r="AC710">
        <f t="shared" si="369"/>
        <v>0.88553459119496858</v>
      </c>
      <c r="AD710">
        <f t="shared" si="370"/>
        <v>0.84654088050314469</v>
      </c>
      <c r="AE710">
        <f t="shared" si="371"/>
        <v>0.82138364779874218</v>
      </c>
      <c r="AF710">
        <f t="shared" si="372"/>
        <v>0.83018867924528306</v>
      </c>
      <c r="AG710">
        <f t="shared" si="373"/>
        <v>0.83144654088050318</v>
      </c>
      <c r="AH710">
        <f t="shared" si="374"/>
        <v>0.85786163522012582</v>
      </c>
      <c r="AI710">
        <f t="shared" si="375"/>
        <v>0.89056603773584908</v>
      </c>
      <c r="AJ710">
        <f t="shared" si="376"/>
        <v>0.86540880503144657</v>
      </c>
      <c r="AK710">
        <f t="shared" si="377"/>
        <v>0.84025157232704406</v>
      </c>
      <c r="AL710">
        <f t="shared" si="378"/>
        <v>0.84905660377358494</v>
      </c>
      <c r="AM710">
        <f t="shared" si="379"/>
        <v>0.76981132075471703</v>
      </c>
      <c r="AN710">
        <f t="shared" si="380"/>
        <v>0.73207547169811316</v>
      </c>
      <c r="AO710">
        <f t="shared" si="381"/>
        <v>0.80377358490566042</v>
      </c>
      <c r="AP710">
        <f t="shared" si="382"/>
        <v>0.86540880503144657</v>
      </c>
      <c r="AQ710">
        <f t="shared" si="383"/>
        <v>0.90817610062893084</v>
      </c>
      <c r="AR710">
        <f t="shared" si="384"/>
        <v>0.9408805031446541</v>
      </c>
      <c r="AS710">
        <f t="shared" si="385"/>
        <v>1</v>
      </c>
      <c r="AT710">
        <f t="shared" si="386"/>
        <v>1</v>
      </c>
      <c r="AU710">
        <f t="shared" si="387"/>
        <v>0.99119496855345912</v>
      </c>
      <c r="AV710">
        <f t="shared" si="388"/>
        <v>0.98867924528301887</v>
      </c>
      <c r="AW710">
        <f t="shared" si="389"/>
        <v>0.96981132075471699</v>
      </c>
      <c r="AX710">
        <f t="shared" si="390"/>
        <v>0.93836477987421385</v>
      </c>
      <c r="AY710">
        <f t="shared" si="391"/>
        <v>0.92704402515723272</v>
      </c>
      <c r="AZ710">
        <f t="shared" si="392"/>
        <v>0.73207547169811316</v>
      </c>
      <c r="BA710" s="6" t="s">
        <v>39</v>
      </c>
      <c r="BB710" t="str" cm="1">
        <f t="array" ref="BB710">_xlfn.SWITCH(MONTH($AA710),3,"봄",4,"봄",5,"봄",6,"여름",7,"여름",8,"여름",9,"가을",10,"가을",11,"가을",12,"겨울",1,"겨울",2,"겨울")</f>
        <v>겨울</v>
      </c>
      <c r="BD710" t="str">
        <f t="shared" si="393"/>
        <v>휴일</v>
      </c>
      <c r="BE710" s="6">
        <f>[1]ptemp!$F710</f>
        <v>4</v>
      </c>
      <c r="BF710">
        <f>[1]solar!$E710</f>
        <v>3</v>
      </c>
      <c r="BG710" t="str">
        <f t="shared" si="394"/>
        <v>0</v>
      </c>
      <c r="BH710" s="11"/>
      <c r="BI710">
        <f t="shared" si="395"/>
        <v>6</v>
      </c>
      <c r="BJ710">
        <f t="shared" si="396"/>
        <v>1</v>
      </c>
      <c r="BK710">
        <f t="shared" si="397"/>
        <v>4</v>
      </c>
      <c r="BL710">
        <f t="shared" si="398"/>
        <v>13</v>
      </c>
      <c r="BM710">
        <f t="shared" si="399"/>
        <v>18</v>
      </c>
      <c r="BN710" s="11">
        <v>6.9</v>
      </c>
      <c r="BO710">
        <f t="shared" si="400"/>
        <v>3</v>
      </c>
      <c r="CH710" t="s">
        <v>81</v>
      </c>
      <c r="CI710">
        <v>4</v>
      </c>
      <c r="CJ710">
        <v>18</v>
      </c>
    </row>
    <row r="711" spans="1:88" ht="15.6">
      <c r="A711" s="2">
        <v>20221211</v>
      </c>
      <c r="B711" s="2">
        <v>697</v>
      </c>
      <c r="C711" s="2">
        <v>652</v>
      </c>
      <c r="D711" s="2">
        <v>626</v>
      </c>
      <c r="E711" s="2">
        <v>615</v>
      </c>
      <c r="F711" s="2">
        <v>619</v>
      </c>
      <c r="G711" s="2">
        <v>630</v>
      </c>
      <c r="H711" s="2">
        <v>667</v>
      </c>
      <c r="I711" s="2">
        <v>694</v>
      </c>
      <c r="J711" s="2">
        <v>675</v>
      </c>
      <c r="K711" s="2">
        <v>616</v>
      </c>
      <c r="L711" s="2">
        <v>562</v>
      </c>
      <c r="M711" s="2">
        <v>544</v>
      </c>
      <c r="N711" s="2">
        <v>602</v>
      </c>
      <c r="O711" s="2">
        <v>607</v>
      </c>
      <c r="P711" s="2">
        <v>607</v>
      </c>
      <c r="Q711" s="2">
        <v>650</v>
      </c>
      <c r="R711" s="2">
        <v>745</v>
      </c>
      <c r="S711" s="2">
        <v>830</v>
      </c>
      <c r="T711" s="2">
        <v>843</v>
      </c>
      <c r="U711" s="2">
        <v>844</v>
      </c>
      <c r="V711" s="2">
        <v>830</v>
      </c>
      <c r="W711" s="2">
        <v>818</v>
      </c>
      <c r="X711" s="2">
        <v>801</v>
      </c>
      <c r="Y711" s="2">
        <v>783</v>
      </c>
      <c r="AA711" s="4">
        <v>44906</v>
      </c>
      <c r="AB711">
        <f t="shared" si="368"/>
        <v>0.82582938388625593</v>
      </c>
      <c r="AC711">
        <f t="shared" si="369"/>
        <v>0.77251184834123221</v>
      </c>
      <c r="AD711">
        <f t="shared" si="370"/>
        <v>0.74170616113744081</v>
      </c>
      <c r="AE711">
        <f t="shared" si="371"/>
        <v>0.72867298578199047</v>
      </c>
      <c r="AF711">
        <f t="shared" si="372"/>
        <v>0.73341232227488151</v>
      </c>
      <c r="AG711">
        <f t="shared" si="373"/>
        <v>0.74644549763033174</v>
      </c>
      <c r="AH711">
        <f t="shared" si="374"/>
        <v>0.79028436018957349</v>
      </c>
      <c r="AI711">
        <f t="shared" si="375"/>
        <v>0.82227488151658767</v>
      </c>
      <c r="AJ711">
        <f t="shared" si="376"/>
        <v>0.79976303317535546</v>
      </c>
      <c r="AK711">
        <f t="shared" si="377"/>
        <v>0.72985781990521326</v>
      </c>
      <c r="AL711">
        <f t="shared" si="378"/>
        <v>0.66587677725118488</v>
      </c>
      <c r="AM711">
        <f t="shared" si="379"/>
        <v>0.64454976303317535</v>
      </c>
      <c r="AN711">
        <f t="shared" si="380"/>
        <v>0.71327014218009477</v>
      </c>
      <c r="AO711">
        <f t="shared" si="381"/>
        <v>0.71919431279620849</v>
      </c>
      <c r="AP711">
        <f t="shared" si="382"/>
        <v>0.71919431279620849</v>
      </c>
      <c r="AQ711">
        <f t="shared" si="383"/>
        <v>0.77014218009478674</v>
      </c>
      <c r="AR711">
        <f t="shared" si="384"/>
        <v>0.88270142180094791</v>
      </c>
      <c r="AS711">
        <f t="shared" si="385"/>
        <v>0.98341232227488151</v>
      </c>
      <c r="AT711">
        <f t="shared" si="386"/>
        <v>0.99881516587677721</v>
      </c>
      <c r="AU711">
        <f t="shared" si="387"/>
        <v>1</v>
      </c>
      <c r="AV711">
        <f t="shared" si="388"/>
        <v>0.98341232227488151</v>
      </c>
      <c r="AW711">
        <f t="shared" si="389"/>
        <v>0.96919431279620849</v>
      </c>
      <c r="AX711">
        <f t="shared" si="390"/>
        <v>0.94905213270142175</v>
      </c>
      <c r="AY711">
        <f t="shared" si="391"/>
        <v>0.92772511848341233</v>
      </c>
      <c r="AZ711">
        <f t="shared" si="392"/>
        <v>0.64454976303317535</v>
      </c>
      <c r="BA711" s="8" t="s">
        <v>40</v>
      </c>
      <c r="BB711" t="str" cm="1">
        <f t="array" ref="BB711">_xlfn.SWITCH(MONTH($AA711),3,"봄",4,"봄",5,"봄",6,"여름",7,"여름",8,"여름",9,"가을",10,"가을",11,"가을",12,"겨울",1,"겨울",2,"겨울")</f>
        <v>겨울</v>
      </c>
      <c r="BD711" t="str">
        <f t="shared" si="393"/>
        <v>휴일</v>
      </c>
      <c r="BE711" s="6">
        <f>[1]ptemp!$F711</f>
        <v>3</v>
      </c>
      <c r="BF711">
        <f>[1]solar!$E711</f>
        <v>3</v>
      </c>
      <c r="BG711" t="str">
        <f t="shared" si="394"/>
        <v>0</v>
      </c>
      <c r="BH711" s="11"/>
      <c r="BI711">
        <f t="shared" si="395"/>
        <v>7</v>
      </c>
      <c r="BJ711">
        <f t="shared" si="396"/>
        <v>2</v>
      </c>
      <c r="BK711">
        <f t="shared" si="397"/>
        <v>4</v>
      </c>
      <c r="BL711">
        <f t="shared" si="398"/>
        <v>12</v>
      </c>
      <c r="BM711">
        <f t="shared" si="399"/>
        <v>20</v>
      </c>
      <c r="BN711" s="11">
        <v>3.5</v>
      </c>
      <c r="BO711">
        <f t="shared" si="400"/>
        <v>2</v>
      </c>
      <c r="CH711" t="s">
        <v>81</v>
      </c>
      <c r="CI711">
        <v>4</v>
      </c>
      <c r="CJ711">
        <v>19</v>
      </c>
    </row>
    <row r="712" spans="1:88" ht="15.6">
      <c r="A712" s="2">
        <v>20221212</v>
      </c>
      <c r="B712" s="2">
        <v>745</v>
      </c>
      <c r="C712" s="2">
        <v>700</v>
      </c>
      <c r="D712" s="2">
        <v>666</v>
      </c>
      <c r="E712" s="2">
        <v>646</v>
      </c>
      <c r="F712" s="2">
        <v>641</v>
      </c>
      <c r="G712" s="2">
        <v>660</v>
      </c>
      <c r="H712" s="2">
        <v>718</v>
      </c>
      <c r="I712" s="2">
        <v>776</v>
      </c>
      <c r="J712" s="2">
        <v>798</v>
      </c>
      <c r="K712" s="2">
        <v>806</v>
      </c>
      <c r="L712" s="2">
        <v>853</v>
      </c>
      <c r="M712" s="2">
        <v>855</v>
      </c>
      <c r="N712" s="2">
        <v>782</v>
      </c>
      <c r="O712" s="2">
        <v>738</v>
      </c>
      <c r="P712" s="2">
        <v>719</v>
      </c>
      <c r="Q712" s="2">
        <v>823</v>
      </c>
      <c r="R712" s="2">
        <v>849</v>
      </c>
      <c r="S712" s="2">
        <v>874</v>
      </c>
      <c r="T712" s="2">
        <v>870</v>
      </c>
      <c r="U712" s="2">
        <v>867</v>
      </c>
      <c r="V712" s="2">
        <v>845</v>
      </c>
      <c r="W712" s="2">
        <v>830</v>
      </c>
      <c r="X712" s="2">
        <v>805</v>
      </c>
      <c r="Y712" s="2">
        <v>781</v>
      </c>
      <c r="AA712" s="4">
        <v>44907</v>
      </c>
      <c r="AB712">
        <f t="shared" si="368"/>
        <v>0.85240274599542332</v>
      </c>
      <c r="AC712">
        <f t="shared" si="369"/>
        <v>0.8009153318077803</v>
      </c>
      <c r="AD712">
        <f t="shared" si="370"/>
        <v>0.76201372997711669</v>
      </c>
      <c r="AE712">
        <f t="shared" si="371"/>
        <v>0.73913043478260865</v>
      </c>
      <c r="AF712">
        <f t="shared" si="372"/>
        <v>0.73340961098398172</v>
      </c>
      <c r="AG712">
        <f t="shared" si="373"/>
        <v>0.75514874141876431</v>
      </c>
      <c r="AH712">
        <f t="shared" si="374"/>
        <v>0.82151029748283755</v>
      </c>
      <c r="AI712">
        <f t="shared" si="375"/>
        <v>0.88787185354691078</v>
      </c>
      <c r="AJ712">
        <f t="shared" si="376"/>
        <v>0.91304347826086951</v>
      </c>
      <c r="AK712">
        <f t="shared" si="377"/>
        <v>0.9221967963386728</v>
      </c>
      <c r="AL712">
        <f t="shared" si="378"/>
        <v>0.97597254004576661</v>
      </c>
      <c r="AM712">
        <f t="shared" si="379"/>
        <v>0.97826086956521741</v>
      </c>
      <c r="AN712">
        <f t="shared" si="380"/>
        <v>0.89473684210526316</v>
      </c>
      <c r="AO712">
        <f t="shared" si="381"/>
        <v>0.84439359267734548</v>
      </c>
      <c r="AP712">
        <f t="shared" si="382"/>
        <v>0.82265446224256289</v>
      </c>
      <c r="AQ712">
        <f t="shared" si="383"/>
        <v>0.9416475972540046</v>
      </c>
      <c r="AR712">
        <f t="shared" si="384"/>
        <v>0.97139588100686503</v>
      </c>
      <c r="AS712">
        <f t="shared" si="385"/>
        <v>1</v>
      </c>
      <c r="AT712">
        <f t="shared" si="386"/>
        <v>0.99542334096109841</v>
      </c>
      <c r="AU712">
        <f t="shared" si="387"/>
        <v>0.99199084668192217</v>
      </c>
      <c r="AV712">
        <f t="shared" si="388"/>
        <v>0.96681922196796344</v>
      </c>
      <c r="AW712">
        <f t="shared" si="389"/>
        <v>0.94965675057208243</v>
      </c>
      <c r="AX712">
        <f t="shared" si="390"/>
        <v>0.92105263157894735</v>
      </c>
      <c r="AY712">
        <f t="shared" si="391"/>
        <v>0.89359267734553771</v>
      </c>
      <c r="AZ712">
        <f t="shared" si="392"/>
        <v>0.73340961098398172</v>
      </c>
      <c r="BA712" s="9" t="s">
        <v>34</v>
      </c>
      <c r="BB712" t="str" cm="1">
        <f t="array" ref="BB712">_xlfn.SWITCH(MONTH($AA712),3,"봄",4,"봄",5,"봄",6,"여름",7,"여름",8,"여름",9,"가을",10,"가을",11,"가을",12,"겨울",1,"겨울",2,"겨울")</f>
        <v>겨울</v>
      </c>
      <c r="BD712" t="str">
        <f t="shared" si="393"/>
        <v/>
      </c>
      <c r="BE712" s="6">
        <f>[1]ptemp!$F712</f>
        <v>3</v>
      </c>
      <c r="BF712">
        <f>[1]solar!$E712</f>
        <v>2</v>
      </c>
      <c r="BG712" t="str">
        <f t="shared" si="394"/>
        <v>0</v>
      </c>
      <c r="BH712" s="11"/>
      <c r="BI712">
        <f t="shared" si="395"/>
        <v>1</v>
      </c>
      <c r="BJ712">
        <f t="shared" si="396"/>
        <v>0</v>
      </c>
      <c r="BK712">
        <f t="shared" si="397"/>
        <v>4</v>
      </c>
      <c r="BL712">
        <f t="shared" si="398"/>
        <v>5</v>
      </c>
      <c r="BM712">
        <f t="shared" si="399"/>
        <v>18</v>
      </c>
      <c r="BN712" s="11">
        <v>2.2000000000000002</v>
      </c>
      <c r="BO712">
        <f t="shared" si="400"/>
        <v>2</v>
      </c>
      <c r="CH712" t="s">
        <v>81</v>
      </c>
      <c r="CI712">
        <v>4</v>
      </c>
      <c r="CJ712">
        <v>19</v>
      </c>
    </row>
    <row r="713" spans="1:88" ht="15.6">
      <c r="A713" s="2">
        <v>20221213</v>
      </c>
      <c r="B713" s="2">
        <v>750</v>
      </c>
      <c r="C713" s="2">
        <v>718</v>
      </c>
      <c r="D713" s="2">
        <v>685</v>
      </c>
      <c r="E713" s="2">
        <v>667</v>
      </c>
      <c r="F713" s="2">
        <v>674</v>
      </c>
      <c r="G713" s="2">
        <v>694</v>
      </c>
      <c r="H713" s="2">
        <v>724</v>
      </c>
      <c r="I713" s="2">
        <v>773</v>
      </c>
      <c r="J713" s="2">
        <v>768</v>
      </c>
      <c r="K713" s="2">
        <v>705</v>
      </c>
      <c r="L713" s="2">
        <v>724</v>
      </c>
      <c r="M713" s="2">
        <v>730</v>
      </c>
      <c r="N713" s="2">
        <v>651</v>
      </c>
      <c r="O713" s="2">
        <v>654</v>
      </c>
      <c r="P713" s="2">
        <v>757</v>
      </c>
      <c r="Q713" s="2">
        <v>787</v>
      </c>
      <c r="R713" s="2">
        <v>842</v>
      </c>
      <c r="S713" s="2">
        <v>908</v>
      </c>
      <c r="T713" s="2">
        <v>906</v>
      </c>
      <c r="U713" s="2">
        <v>895</v>
      </c>
      <c r="V713" s="2">
        <v>861</v>
      </c>
      <c r="W713" s="2">
        <v>827</v>
      </c>
      <c r="X713" s="2">
        <v>815</v>
      </c>
      <c r="Y713" s="2">
        <v>793</v>
      </c>
      <c r="AA713" s="4">
        <v>44908</v>
      </c>
      <c r="AB713">
        <f t="shared" si="368"/>
        <v>0.82599118942731276</v>
      </c>
      <c r="AC713">
        <f t="shared" si="369"/>
        <v>0.79074889867841414</v>
      </c>
      <c r="AD713">
        <f t="shared" si="370"/>
        <v>0.75440528634361237</v>
      </c>
      <c r="AE713">
        <f t="shared" si="371"/>
        <v>0.73458149779735682</v>
      </c>
      <c r="AF713">
        <f t="shared" si="372"/>
        <v>0.74229074889867841</v>
      </c>
      <c r="AG713">
        <f t="shared" si="373"/>
        <v>0.76431718061674003</v>
      </c>
      <c r="AH713">
        <f t="shared" si="374"/>
        <v>0.79735682819383258</v>
      </c>
      <c r="AI713">
        <f t="shared" si="375"/>
        <v>0.85132158590308371</v>
      </c>
      <c r="AJ713">
        <f t="shared" si="376"/>
        <v>0.8458149779735683</v>
      </c>
      <c r="AK713">
        <f t="shared" si="377"/>
        <v>0.77643171806167399</v>
      </c>
      <c r="AL713">
        <f t="shared" si="378"/>
        <v>0.79735682819383258</v>
      </c>
      <c r="AM713">
        <f t="shared" si="379"/>
        <v>0.80396475770925113</v>
      </c>
      <c r="AN713">
        <f t="shared" si="380"/>
        <v>0.71696035242290745</v>
      </c>
      <c r="AO713">
        <f t="shared" si="381"/>
        <v>0.72026431718061679</v>
      </c>
      <c r="AP713">
        <f t="shared" si="382"/>
        <v>0.83370044052863435</v>
      </c>
      <c r="AQ713">
        <f t="shared" si="383"/>
        <v>0.86674008810572689</v>
      </c>
      <c r="AR713">
        <f t="shared" si="384"/>
        <v>0.92731277533039647</v>
      </c>
      <c r="AS713">
        <f t="shared" si="385"/>
        <v>1</v>
      </c>
      <c r="AT713">
        <f t="shared" si="386"/>
        <v>0.99779735682819382</v>
      </c>
      <c r="AU713">
        <f t="shared" si="387"/>
        <v>0.98568281938325997</v>
      </c>
      <c r="AV713">
        <f t="shared" si="388"/>
        <v>0.94823788546255505</v>
      </c>
      <c r="AW713">
        <f t="shared" si="389"/>
        <v>0.91079295154185025</v>
      </c>
      <c r="AX713">
        <f t="shared" si="390"/>
        <v>0.89757709251101325</v>
      </c>
      <c r="AY713">
        <f t="shared" si="391"/>
        <v>0.87334801762114533</v>
      </c>
      <c r="AZ713">
        <f t="shared" si="392"/>
        <v>0.71696035242290745</v>
      </c>
      <c r="BA713" s="6" t="s">
        <v>35</v>
      </c>
      <c r="BB713" t="str" cm="1">
        <f t="array" ref="BB713">_xlfn.SWITCH(MONTH($AA713),3,"봄",4,"봄",5,"봄",6,"여름",7,"여름",8,"여름",9,"가을",10,"가을",11,"가을",12,"겨울",1,"겨울",2,"겨울")</f>
        <v>겨울</v>
      </c>
      <c r="BD713" t="str">
        <f t="shared" si="393"/>
        <v/>
      </c>
      <c r="BE713" s="6">
        <f>[1]ptemp!$F713</f>
        <v>3</v>
      </c>
      <c r="BF713">
        <f>[1]solar!$E713</f>
        <v>3</v>
      </c>
      <c r="BG713" t="str">
        <f t="shared" si="394"/>
        <v>0</v>
      </c>
      <c r="BH713" s="11"/>
      <c r="BI713">
        <f t="shared" si="395"/>
        <v>2</v>
      </c>
      <c r="BJ713">
        <f t="shared" si="396"/>
        <v>0</v>
      </c>
      <c r="BK713">
        <f t="shared" si="397"/>
        <v>4</v>
      </c>
      <c r="BL713">
        <f t="shared" si="398"/>
        <v>13</v>
      </c>
      <c r="BM713">
        <f t="shared" si="399"/>
        <v>18</v>
      </c>
      <c r="BN713" s="11">
        <v>2.4</v>
      </c>
      <c r="BO713">
        <f t="shared" si="400"/>
        <v>2</v>
      </c>
      <c r="CH713" t="s">
        <v>81</v>
      </c>
      <c r="CI713">
        <v>4</v>
      </c>
      <c r="CJ713">
        <v>19</v>
      </c>
    </row>
    <row r="714" spans="1:88" ht="15.6">
      <c r="A714" s="2">
        <v>20221214</v>
      </c>
      <c r="B714" s="2">
        <v>754</v>
      </c>
      <c r="C714" s="2">
        <v>718</v>
      </c>
      <c r="D714" s="2">
        <v>695</v>
      </c>
      <c r="E714" s="2">
        <v>681</v>
      </c>
      <c r="F714" s="2">
        <v>688</v>
      </c>
      <c r="G714" s="2">
        <v>707</v>
      </c>
      <c r="H714" s="2">
        <v>761</v>
      </c>
      <c r="I714" s="2">
        <v>824</v>
      </c>
      <c r="J714" s="2">
        <v>879</v>
      </c>
      <c r="K714" s="2">
        <v>849</v>
      </c>
      <c r="L714" s="2">
        <v>826</v>
      </c>
      <c r="M714" s="2">
        <v>806</v>
      </c>
      <c r="N714" s="2">
        <v>737</v>
      </c>
      <c r="O714" s="2">
        <v>843</v>
      </c>
      <c r="P714" s="2">
        <v>844</v>
      </c>
      <c r="Q714" s="2">
        <v>881</v>
      </c>
      <c r="R714" s="2">
        <v>930</v>
      </c>
      <c r="S714" s="2">
        <v>984</v>
      </c>
      <c r="T714" s="2">
        <v>973</v>
      </c>
      <c r="U714" s="2">
        <v>962</v>
      </c>
      <c r="V714" s="2">
        <v>925</v>
      </c>
      <c r="W714" s="2">
        <v>901</v>
      </c>
      <c r="X714" s="2">
        <v>874</v>
      </c>
      <c r="Y714" s="2">
        <v>857</v>
      </c>
      <c r="AA714" s="4">
        <v>44909</v>
      </c>
      <c r="AB714">
        <f t="shared" si="368"/>
        <v>0.76626016260162599</v>
      </c>
      <c r="AC714">
        <f t="shared" si="369"/>
        <v>0.72967479674796742</v>
      </c>
      <c r="AD714">
        <f t="shared" si="370"/>
        <v>0.70630081300813008</v>
      </c>
      <c r="AE714">
        <f t="shared" si="371"/>
        <v>0.69207317073170727</v>
      </c>
      <c r="AF714">
        <f t="shared" si="372"/>
        <v>0.69918699186991873</v>
      </c>
      <c r="AG714">
        <f t="shared" si="373"/>
        <v>0.7184959349593496</v>
      </c>
      <c r="AH714">
        <f t="shared" si="374"/>
        <v>0.77337398373983735</v>
      </c>
      <c r="AI714">
        <f t="shared" si="375"/>
        <v>0.83739837398373984</v>
      </c>
      <c r="AJ714">
        <f t="shared" si="376"/>
        <v>0.89329268292682928</v>
      </c>
      <c r="AK714">
        <f t="shared" si="377"/>
        <v>0.86280487804878048</v>
      </c>
      <c r="AL714">
        <f t="shared" si="378"/>
        <v>0.83943089430894313</v>
      </c>
      <c r="AM714">
        <f t="shared" si="379"/>
        <v>0.81910569105691056</v>
      </c>
      <c r="AN714">
        <f t="shared" si="380"/>
        <v>0.74898373983739841</v>
      </c>
      <c r="AO714">
        <f t="shared" si="381"/>
        <v>0.85670731707317072</v>
      </c>
      <c r="AP714">
        <f t="shared" si="382"/>
        <v>0.85772357723577231</v>
      </c>
      <c r="AQ714">
        <f t="shared" si="383"/>
        <v>0.89532520325203258</v>
      </c>
      <c r="AR714">
        <f t="shared" si="384"/>
        <v>0.94512195121951215</v>
      </c>
      <c r="AS714">
        <f t="shared" si="385"/>
        <v>1</v>
      </c>
      <c r="AT714">
        <f t="shared" si="386"/>
        <v>0.98882113821138207</v>
      </c>
      <c r="AU714">
        <f t="shared" si="387"/>
        <v>0.97764227642276424</v>
      </c>
      <c r="AV714">
        <f t="shared" si="388"/>
        <v>0.94004065040650409</v>
      </c>
      <c r="AW714">
        <f t="shared" si="389"/>
        <v>0.91565040650406504</v>
      </c>
      <c r="AX714">
        <f t="shared" si="390"/>
        <v>0.88821138211382111</v>
      </c>
      <c r="AY714">
        <f t="shared" si="391"/>
        <v>0.87093495934959353</v>
      </c>
      <c r="AZ714">
        <f t="shared" si="392"/>
        <v>0.69207317073170727</v>
      </c>
      <c r="BA714" s="8" t="s">
        <v>36</v>
      </c>
      <c r="BB714" t="str" cm="1">
        <f t="array" ref="BB714">_xlfn.SWITCH(MONTH($AA714),3,"봄",4,"봄",5,"봄",6,"여름",7,"여름",8,"여름",9,"가을",10,"가을",11,"가을",12,"겨울",1,"겨울",2,"겨울")</f>
        <v>겨울</v>
      </c>
      <c r="BD714" t="str">
        <f t="shared" si="393"/>
        <v/>
      </c>
      <c r="BE714" s="6">
        <f>[1]ptemp!$F714</f>
        <v>2</v>
      </c>
      <c r="BF714">
        <f>[1]solar!$E714</f>
        <v>2</v>
      </c>
      <c r="BG714" t="str">
        <f t="shared" si="394"/>
        <v>1</v>
      </c>
      <c r="BH714" s="11">
        <v>2.1</v>
      </c>
      <c r="BI714">
        <f t="shared" si="395"/>
        <v>3</v>
      </c>
      <c r="BJ714">
        <f t="shared" si="396"/>
        <v>0</v>
      </c>
      <c r="BK714">
        <f t="shared" si="397"/>
        <v>4</v>
      </c>
      <c r="BL714">
        <f t="shared" si="398"/>
        <v>4</v>
      </c>
      <c r="BM714">
        <f t="shared" si="399"/>
        <v>18</v>
      </c>
      <c r="BN714" s="11">
        <v>-1.8</v>
      </c>
      <c r="BO714">
        <f t="shared" si="400"/>
        <v>1</v>
      </c>
      <c r="CH714" t="s">
        <v>81</v>
      </c>
      <c r="CI714">
        <v>4</v>
      </c>
      <c r="CJ714">
        <v>19</v>
      </c>
    </row>
    <row r="715" spans="1:88" ht="15.6">
      <c r="A715" s="2">
        <v>20221215</v>
      </c>
      <c r="B715" s="2">
        <v>800</v>
      </c>
      <c r="C715" s="2">
        <v>768</v>
      </c>
      <c r="D715" s="2">
        <v>746</v>
      </c>
      <c r="E715" s="2">
        <v>733</v>
      </c>
      <c r="F715" s="2">
        <v>735</v>
      </c>
      <c r="G715" s="2">
        <v>747</v>
      </c>
      <c r="H715" s="2">
        <v>790</v>
      </c>
      <c r="I715" s="2">
        <v>849</v>
      </c>
      <c r="J715" s="2">
        <v>859</v>
      </c>
      <c r="K715" s="2">
        <v>741</v>
      </c>
      <c r="L715" s="2">
        <v>705</v>
      </c>
      <c r="M715" s="2">
        <v>691</v>
      </c>
      <c r="N715" s="2">
        <v>687</v>
      </c>
      <c r="O715" s="2">
        <v>719</v>
      </c>
      <c r="P715" s="2">
        <v>700</v>
      </c>
      <c r="Q715" s="2">
        <v>765</v>
      </c>
      <c r="R715" s="2">
        <v>841</v>
      </c>
      <c r="S715" s="2">
        <v>921</v>
      </c>
      <c r="T715" s="2">
        <v>943</v>
      </c>
      <c r="U715" s="2">
        <v>938</v>
      </c>
      <c r="V715" s="2">
        <v>919</v>
      </c>
      <c r="W715" s="2">
        <v>890</v>
      </c>
      <c r="X715" s="2">
        <v>866</v>
      </c>
      <c r="Y715" s="2">
        <v>843</v>
      </c>
      <c r="AA715" s="4">
        <v>44910</v>
      </c>
      <c r="AB715">
        <f t="shared" si="368"/>
        <v>0.84835630965005304</v>
      </c>
      <c r="AC715">
        <f t="shared" si="369"/>
        <v>0.81442205726405092</v>
      </c>
      <c r="AD715">
        <f t="shared" si="370"/>
        <v>0.79109225874867439</v>
      </c>
      <c r="AE715">
        <f t="shared" si="371"/>
        <v>0.77730646871686104</v>
      </c>
      <c r="AF715">
        <f t="shared" si="372"/>
        <v>0.77942735949098618</v>
      </c>
      <c r="AG715">
        <f t="shared" si="373"/>
        <v>0.79215270413573702</v>
      </c>
      <c r="AH715">
        <f t="shared" si="374"/>
        <v>0.83775185577942735</v>
      </c>
      <c r="AI715">
        <f t="shared" si="375"/>
        <v>0.90031813361611879</v>
      </c>
      <c r="AJ715">
        <f t="shared" si="376"/>
        <v>0.91092258748674448</v>
      </c>
      <c r="AK715">
        <f t="shared" si="377"/>
        <v>0.7857900318133616</v>
      </c>
      <c r="AL715">
        <f t="shared" si="378"/>
        <v>0.7476139978791092</v>
      </c>
      <c r="AM715">
        <f t="shared" si="379"/>
        <v>0.73276776246023334</v>
      </c>
      <c r="AN715">
        <f t="shared" si="380"/>
        <v>0.72852598091198306</v>
      </c>
      <c r="AO715">
        <f t="shared" si="381"/>
        <v>0.76246023329798518</v>
      </c>
      <c r="AP715">
        <f t="shared" si="382"/>
        <v>0.74231177094379641</v>
      </c>
      <c r="AQ715">
        <f t="shared" si="383"/>
        <v>0.81124072110286316</v>
      </c>
      <c r="AR715">
        <f t="shared" si="384"/>
        <v>0.89183457051961823</v>
      </c>
      <c r="AS715">
        <f t="shared" si="385"/>
        <v>0.97667020148462358</v>
      </c>
      <c r="AT715">
        <f t="shared" si="386"/>
        <v>1</v>
      </c>
      <c r="AU715">
        <f t="shared" si="387"/>
        <v>0.99469777306468721</v>
      </c>
      <c r="AV715">
        <f t="shared" si="388"/>
        <v>0.97454931071049844</v>
      </c>
      <c r="AW715">
        <f t="shared" si="389"/>
        <v>0.94379639448568398</v>
      </c>
      <c r="AX715">
        <f t="shared" si="390"/>
        <v>0.91834570519618242</v>
      </c>
      <c r="AY715">
        <f t="shared" si="391"/>
        <v>0.89395546129374337</v>
      </c>
      <c r="AZ715">
        <f t="shared" si="392"/>
        <v>0.72852598091198306</v>
      </c>
      <c r="BA715" s="9" t="s">
        <v>37</v>
      </c>
      <c r="BB715" t="str" cm="1">
        <f t="array" ref="BB715">_xlfn.SWITCH(MONTH($AA715),3,"봄",4,"봄",5,"봄",6,"여름",7,"여름",8,"여름",9,"가을",10,"가을",11,"가을",12,"겨울",1,"겨울",2,"겨울")</f>
        <v>겨울</v>
      </c>
      <c r="BD715" t="str">
        <f t="shared" si="393"/>
        <v/>
      </c>
      <c r="BE715" s="6">
        <f>[1]ptemp!$F715</f>
        <v>2</v>
      </c>
      <c r="BF715">
        <f>[1]solar!$E715</f>
        <v>5</v>
      </c>
      <c r="BG715" t="str">
        <f t="shared" si="394"/>
        <v>0</v>
      </c>
      <c r="BH715" s="11"/>
      <c r="BI715">
        <f t="shared" si="395"/>
        <v>4</v>
      </c>
      <c r="BJ715">
        <f t="shared" si="396"/>
        <v>0</v>
      </c>
      <c r="BK715">
        <f t="shared" si="397"/>
        <v>4</v>
      </c>
      <c r="BL715">
        <f t="shared" si="398"/>
        <v>13</v>
      </c>
      <c r="BM715">
        <f t="shared" si="399"/>
        <v>19</v>
      </c>
      <c r="BN715" s="11">
        <v>-0.6</v>
      </c>
      <c r="BO715">
        <f t="shared" si="400"/>
        <v>1</v>
      </c>
      <c r="CH715" t="s">
        <v>81</v>
      </c>
      <c r="CI715">
        <v>12</v>
      </c>
      <c r="CJ715">
        <v>19</v>
      </c>
    </row>
    <row r="716" spans="1:88" ht="15.6">
      <c r="A716" s="2">
        <v>20221216</v>
      </c>
      <c r="B716" s="2">
        <v>774</v>
      </c>
      <c r="C716" s="2">
        <v>726</v>
      </c>
      <c r="D716" s="2">
        <v>699</v>
      </c>
      <c r="E716" s="2">
        <v>676</v>
      </c>
      <c r="F716" s="2">
        <v>673</v>
      </c>
      <c r="G716" s="2">
        <v>695</v>
      </c>
      <c r="H716" s="2">
        <v>737</v>
      </c>
      <c r="I716" s="2">
        <v>798</v>
      </c>
      <c r="J716" s="2">
        <v>839</v>
      </c>
      <c r="K716" s="2">
        <v>834</v>
      </c>
      <c r="L716" s="2">
        <v>862</v>
      </c>
      <c r="M716" s="2">
        <v>905</v>
      </c>
      <c r="N716" s="2">
        <v>843</v>
      </c>
      <c r="O716" s="2">
        <v>843</v>
      </c>
      <c r="P716" s="2">
        <v>863</v>
      </c>
      <c r="Q716" s="2">
        <v>883</v>
      </c>
      <c r="R716" s="2">
        <v>931</v>
      </c>
      <c r="S716" s="2">
        <v>950</v>
      </c>
      <c r="T716" s="2">
        <v>924</v>
      </c>
      <c r="U716" s="2">
        <v>909</v>
      </c>
      <c r="V716" s="2">
        <v>887</v>
      </c>
      <c r="W716" s="2">
        <v>856</v>
      </c>
      <c r="X716" s="2">
        <v>833</v>
      </c>
      <c r="Y716" s="2">
        <v>823</v>
      </c>
      <c r="AA716" s="4">
        <v>44911</v>
      </c>
      <c r="AB716">
        <f t="shared" si="368"/>
        <v>0.8147368421052632</v>
      </c>
      <c r="AC716">
        <f t="shared" si="369"/>
        <v>0.76421052631578945</v>
      </c>
      <c r="AD716">
        <f t="shared" si="370"/>
        <v>0.73578947368421055</v>
      </c>
      <c r="AE716">
        <f t="shared" si="371"/>
        <v>0.71157894736842109</v>
      </c>
      <c r="AF716">
        <f t="shared" si="372"/>
        <v>0.70842105263157895</v>
      </c>
      <c r="AG716">
        <f t="shared" si="373"/>
        <v>0.73157894736842111</v>
      </c>
      <c r="AH716">
        <f t="shared" si="374"/>
        <v>0.77578947368421047</v>
      </c>
      <c r="AI716">
        <f t="shared" si="375"/>
        <v>0.84</v>
      </c>
      <c r="AJ716">
        <f t="shared" si="376"/>
        <v>0.88315789473684214</v>
      </c>
      <c r="AK716">
        <f t="shared" si="377"/>
        <v>0.87789473684210528</v>
      </c>
      <c r="AL716">
        <f t="shared" si="378"/>
        <v>0.9073684210526316</v>
      </c>
      <c r="AM716">
        <f t="shared" si="379"/>
        <v>0.95263157894736838</v>
      </c>
      <c r="AN716">
        <f t="shared" si="380"/>
        <v>0.88736842105263158</v>
      </c>
      <c r="AO716">
        <f t="shared" si="381"/>
        <v>0.88736842105263158</v>
      </c>
      <c r="AP716">
        <f t="shared" si="382"/>
        <v>0.90842105263157891</v>
      </c>
      <c r="AQ716">
        <f t="shared" si="383"/>
        <v>0.92947368421052634</v>
      </c>
      <c r="AR716">
        <f t="shared" si="384"/>
        <v>0.98</v>
      </c>
      <c r="AS716">
        <f t="shared" si="385"/>
        <v>1</v>
      </c>
      <c r="AT716">
        <f t="shared" si="386"/>
        <v>0.9726315789473684</v>
      </c>
      <c r="AU716">
        <f t="shared" si="387"/>
        <v>0.95684210526315794</v>
      </c>
      <c r="AV716">
        <f t="shared" si="388"/>
        <v>0.93368421052631578</v>
      </c>
      <c r="AW716">
        <f t="shared" si="389"/>
        <v>0.90105263157894733</v>
      </c>
      <c r="AX716">
        <f t="shared" si="390"/>
        <v>0.87684210526315787</v>
      </c>
      <c r="AY716">
        <f t="shared" si="391"/>
        <v>0.86631578947368426</v>
      </c>
      <c r="AZ716">
        <f t="shared" si="392"/>
        <v>0.70842105263157895</v>
      </c>
      <c r="BA716" s="6" t="s">
        <v>38</v>
      </c>
      <c r="BB716" t="str" cm="1">
        <f t="array" ref="BB716">_xlfn.SWITCH(MONTH($AA716),3,"봄",4,"봄",5,"봄",6,"여름",7,"여름",8,"여름",9,"가을",10,"가을",11,"가을",12,"겨울",1,"겨울",2,"겨울")</f>
        <v>겨울</v>
      </c>
      <c r="BD716" t="str">
        <f t="shared" si="393"/>
        <v/>
      </c>
      <c r="BE716" s="6">
        <f>[1]ptemp!$F716</f>
        <v>2</v>
      </c>
      <c r="BF716">
        <f>[1]solar!$E716</f>
        <v>1</v>
      </c>
      <c r="BG716" t="str">
        <f t="shared" si="394"/>
        <v>0</v>
      </c>
      <c r="BH716" s="11"/>
      <c r="BI716">
        <f t="shared" si="395"/>
        <v>5</v>
      </c>
      <c r="BJ716">
        <f t="shared" si="396"/>
        <v>0</v>
      </c>
      <c r="BK716">
        <f t="shared" si="397"/>
        <v>4</v>
      </c>
      <c r="BL716">
        <f t="shared" si="398"/>
        <v>5</v>
      </c>
      <c r="BM716">
        <f t="shared" si="399"/>
        <v>18</v>
      </c>
      <c r="BN716" s="11">
        <v>0.1</v>
      </c>
      <c r="BO716">
        <f t="shared" si="400"/>
        <v>2</v>
      </c>
      <c r="CH716" t="s">
        <v>81</v>
      </c>
      <c r="CI716">
        <v>5</v>
      </c>
      <c r="CJ716">
        <v>19</v>
      </c>
    </row>
    <row r="717" spans="1:88" ht="15.6">
      <c r="A717" s="2">
        <v>20221217</v>
      </c>
      <c r="B717" s="2">
        <v>775</v>
      </c>
      <c r="C717" s="2">
        <v>741</v>
      </c>
      <c r="D717" s="2">
        <v>713</v>
      </c>
      <c r="E717" s="2">
        <v>702</v>
      </c>
      <c r="F717" s="2">
        <v>699</v>
      </c>
      <c r="G717" s="2">
        <v>711</v>
      </c>
      <c r="H717" s="2">
        <v>734</v>
      </c>
      <c r="I717" s="2">
        <v>773</v>
      </c>
      <c r="J717" s="2">
        <v>824</v>
      </c>
      <c r="K717" s="2">
        <v>854</v>
      </c>
      <c r="L717" s="2">
        <v>842</v>
      </c>
      <c r="M717" s="2">
        <v>786</v>
      </c>
      <c r="N717" s="2">
        <v>742</v>
      </c>
      <c r="O717" s="2">
        <v>774</v>
      </c>
      <c r="P717" s="2">
        <v>809</v>
      </c>
      <c r="Q717" s="2">
        <v>885</v>
      </c>
      <c r="R717" s="2">
        <v>928</v>
      </c>
      <c r="S717" s="2">
        <v>960</v>
      </c>
      <c r="T717" s="2">
        <v>964</v>
      </c>
      <c r="U717" s="2">
        <v>946</v>
      </c>
      <c r="V717" s="2">
        <v>922</v>
      </c>
      <c r="W717" s="2">
        <v>895</v>
      </c>
      <c r="X717" s="2">
        <v>880</v>
      </c>
      <c r="Y717" s="2">
        <v>868</v>
      </c>
      <c r="AA717" s="4">
        <v>44912</v>
      </c>
      <c r="AB717">
        <f t="shared" si="368"/>
        <v>0.80394190871369298</v>
      </c>
      <c r="AC717">
        <f t="shared" si="369"/>
        <v>0.76867219917012453</v>
      </c>
      <c r="AD717">
        <f t="shared" si="370"/>
        <v>0.73962655601659755</v>
      </c>
      <c r="AE717">
        <f t="shared" si="371"/>
        <v>0.72821576763485474</v>
      </c>
      <c r="AF717">
        <f t="shared" si="372"/>
        <v>0.725103734439834</v>
      </c>
      <c r="AG717">
        <f t="shared" si="373"/>
        <v>0.73755186721991706</v>
      </c>
      <c r="AH717">
        <f t="shared" si="374"/>
        <v>0.7614107883817427</v>
      </c>
      <c r="AI717">
        <f t="shared" si="375"/>
        <v>0.80186721991701249</v>
      </c>
      <c r="AJ717">
        <f t="shared" si="376"/>
        <v>0.85477178423236511</v>
      </c>
      <c r="AK717">
        <f t="shared" si="377"/>
        <v>0.88589211618257258</v>
      </c>
      <c r="AL717">
        <f t="shared" si="378"/>
        <v>0.87344398340248963</v>
      </c>
      <c r="AM717">
        <f t="shared" si="379"/>
        <v>0.81535269709543567</v>
      </c>
      <c r="AN717">
        <f t="shared" si="380"/>
        <v>0.76970954356846477</v>
      </c>
      <c r="AO717">
        <f t="shared" si="381"/>
        <v>0.80290456431535273</v>
      </c>
      <c r="AP717">
        <f t="shared" si="382"/>
        <v>0.83921161825726143</v>
      </c>
      <c r="AQ717">
        <f t="shared" si="383"/>
        <v>0.91804979253112029</v>
      </c>
      <c r="AR717">
        <f t="shared" si="384"/>
        <v>0.96265560165975106</v>
      </c>
      <c r="AS717">
        <f t="shared" si="385"/>
        <v>0.99585062240663902</v>
      </c>
      <c r="AT717">
        <f t="shared" si="386"/>
        <v>1</v>
      </c>
      <c r="AU717">
        <f t="shared" si="387"/>
        <v>0.98132780082987547</v>
      </c>
      <c r="AV717">
        <f t="shared" si="388"/>
        <v>0.95643153526970959</v>
      </c>
      <c r="AW717">
        <f t="shared" si="389"/>
        <v>0.92842323651452285</v>
      </c>
      <c r="AX717">
        <f t="shared" si="390"/>
        <v>0.91286307053941906</v>
      </c>
      <c r="AY717">
        <f t="shared" si="391"/>
        <v>0.90041493775933612</v>
      </c>
      <c r="AZ717">
        <f t="shared" si="392"/>
        <v>0.725103734439834</v>
      </c>
      <c r="BA717" s="8" t="s">
        <v>39</v>
      </c>
      <c r="BB717" t="str" cm="1">
        <f t="array" ref="BB717">_xlfn.SWITCH(MONTH($AA717),3,"봄",4,"봄",5,"봄",6,"여름",7,"여름",8,"여름",9,"가을",10,"가을",11,"가을",12,"겨울",1,"겨울",2,"겨울")</f>
        <v>겨울</v>
      </c>
      <c r="BD717" t="str">
        <f t="shared" si="393"/>
        <v>휴일</v>
      </c>
      <c r="BE717" s="6">
        <f>[1]ptemp!$F717</f>
        <v>1</v>
      </c>
      <c r="BF717">
        <f>[1]solar!$E717</f>
        <v>2</v>
      </c>
      <c r="BG717" t="str">
        <f t="shared" si="394"/>
        <v>1</v>
      </c>
      <c r="BH717" s="11">
        <v>1.2</v>
      </c>
      <c r="BI717">
        <f t="shared" si="395"/>
        <v>6</v>
      </c>
      <c r="BJ717">
        <f t="shared" si="396"/>
        <v>1</v>
      </c>
      <c r="BK717">
        <f t="shared" si="397"/>
        <v>4</v>
      </c>
      <c r="BL717">
        <f t="shared" si="398"/>
        <v>5</v>
      </c>
      <c r="BM717">
        <f t="shared" si="399"/>
        <v>19</v>
      </c>
      <c r="BN717" s="11">
        <v>-6.7</v>
      </c>
      <c r="BO717">
        <f t="shared" si="400"/>
        <v>1</v>
      </c>
      <c r="CH717" t="s">
        <v>81</v>
      </c>
      <c r="CI717">
        <v>4</v>
      </c>
      <c r="CJ717">
        <v>19</v>
      </c>
    </row>
    <row r="718" spans="1:88" ht="15.6">
      <c r="A718" s="2">
        <v>20221218</v>
      </c>
      <c r="B718" s="2">
        <v>830</v>
      </c>
      <c r="C718" s="2">
        <v>796</v>
      </c>
      <c r="D718" s="2">
        <v>772</v>
      </c>
      <c r="E718" s="2">
        <v>762</v>
      </c>
      <c r="F718" s="2">
        <v>762</v>
      </c>
      <c r="G718" s="2">
        <v>770</v>
      </c>
      <c r="H718" s="2">
        <v>787</v>
      </c>
      <c r="I718" s="2">
        <v>814</v>
      </c>
      <c r="J718" s="2">
        <v>845</v>
      </c>
      <c r="K718" s="2">
        <v>851</v>
      </c>
      <c r="L718" s="2">
        <v>839</v>
      </c>
      <c r="M718" s="2">
        <v>764</v>
      </c>
      <c r="N718" s="2">
        <v>765</v>
      </c>
      <c r="O718" s="2">
        <v>781</v>
      </c>
      <c r="P718" s="2">
        <v>778</v>
      </c>
      <c r="Q718" s="2">
        <v>830</v>
      </c>
      <c r="R718" s="2">
        <v>893</v>
      </c>
      <c r="S718" s="2">
        <v>945</v>
      </c>
      <c r="T718" s="2">
        <v>954</v>
      </c>
      <c r="U718" s="2">
        <v>932</v>
      </c>
      <c r="V718" s="2">
        <v>911</v>
      </c>
      <c r="W718" s="2">
        <v>881</v>
      </c>
      <c r="X718" s="2">
        <v>863</v>
      </c>
      <c r="Y718" s="2">
        <v>848</v>
      </c>
      <c r="AA718" s="4">
        <v>44913</v>
      </c>
      <c r="AB718">
        <f t="shared" si="368"/>
        <v>0.87002096436058696</v>
      </c>
      <c r="AC718">
        <f t="shared" si="369"/>
        <v>0.83438155136268344</v>
      </c>
      <c r="AD718">
        <f t="shared" si="370"/>
        <v>0.80922431865828093</v>
      </c>
      <c r="AE718">
        <f t="shared" si="371"/>
        <v>0.79874213836477992</v>
      </c>
      <c r="AF718">
        <f t="shared" si="372"/>
        <v>0.79874213836477992</v>
      </c>
      <c r="AG718">
        <f t="shared" si="373"/>
        <v>0.80712788259958068</v>
      </c>
      <c r="AH718">
        <f t="shared" si="374"/>
        <v>0.8249475890985325</v>
      </c>
      <c r="AI718">
        <f t="shared" si="375"/>
        <v>0.85324947589098532</v>
      </c>
      <c r="AJ718">
        <f t="shared" si="376"/>
        <v>0.88574423480083853</v>
      </c>
      <c r="AK718">
        <f t="shared" si="377"/>
        <v>0.89203354297693915</v>
      </c>
      <c r="AL718">
        <f t="shared" si="378"/>
        <v>0.8794549266247379</v>
      </c>
      <c r="AM718">
        <f t="shared" si="379"/>
        <v>0.80083857442348005</v>
      </c>
      <c r="AN718">
        <f t="shared" si="380"/>
        <v>0.80188679245283023</v>
      </c>
      <c r="AO718">
        <f t="shared" si="381"/>
        <v>0.81865828092243187</v>
      </c>
      <c r="AP718">
        <f t="shared" si="382"/>
        <v>0.81551362683438156</v>
      </c>
      <c r="AQ718">
        <f t="shared" si="383"/>
        <v>0.87002096436058696</v>
      </c>
      <c r="AR718">
        <f t="shared" si="384"/>
        <v>0.93605870020964366</v>
      </c>
      <c r="AS718">
        <f t="shared" si="385"/>
        <v>0.99056603773584906</v>
      </c>
      <c r="AT718">
        <f t="shared" si="386"/>
        <v>1</v>
      </c>
      <c r="AU718">
        <f t="shared" si="387"/>
        <v>0.97693920335429774</v>
      </c>
      <c r="AV718">
        <f t="shared" si="388"/>
        <v>0.95492662473794554</v>
      </c>
      <c r="AW718">
        <f t="shared" si="389"/>
        <v>0.9234800838574424</v>
      </c>
      <c r="AX718">
        <f t="shared" si="390"/>
        <v>0.90461215932914041</v>
      </c>
      <c r="AY718">
        <f t="shared" si="391"/>
        <v>0.88888888888888884</v>
      </c>
      <c r="AZ718">
        <f t="shared" si="392"/>
        <v>0.79874213836477992</v>
      </c>
      <c r="BA718" s="9" t="s">
        <v>40</v>
      </c>
      <c r="BB718" t="str" cm="1">
        <f t="array" ref="BB718">_xlfn.SWITCH(MONTH($AA718),3,"봄",4,"봄",5,"봄",6,"여름",7,"여름",8,"여름",9,"가을",10,"가을",11,"가을",12,"겨울",1,"겨울",2,"겨울")</f>
        <v>겨울</v>
      </c>
      <c r="BD718" t="str">
        <f t="shared" si="393"/>
        <v>휴일</v>
      </c>
      <c r="BE718" s="6">
        <f>[1]ptemp!$F718</f>
        <v>1</v>
      </c>
      <c r="BF718">
        <f>[1]solar!$E718</f>
        <v>2</v>
      </c>
      <c r="BG718" t="str">
        <f t="shared" si="394"/>
        <v>1</v>
      </c>
      <c r="BH718" s="11">
        <v>1</v>
      </c>
      <c r="BI718">
        <f t="shared" si="395"/>
        <v>7</v>
      </c>
      <c r="BJ718">
        <f t="shared" si="396"/>
        <v>2</v>
      </c>
      <c r="BK718">
        <f t="shared" si="397"/>
        <v>4</v>
      </c>
      <c r="BL718">
        <f t="shared" si="398"/>
        <v>4</v>
      </c>
      <c r="BM718">
        <f t="shared" si="399"/>
        <v>19</v>
      </c>
      <c r="BN718" s="11">
        <v>-7.5</v>
      </c>
      <c r="BO718">
        <f t="shared" si="400"/>
        <v>1</v>
      </c>
      <c r="CH718" t="s">
        <v>81</v>
      </c>
      <c r="CI718">
        <v>4</v>
      </c>
      <c r="CJ718">
        <v>19</v>
      </c>
    </row>
    <row r="719" spans="1:88" ht="15.6">
      <c r="A719" s="2">
        <v>20221219</v>
      </c>
      <c r="B719" s="2">
        <v>806</v>
      </c>
      <c r="C719" s="2">
        <v>773</v>
      </c>
      <c r="D719" s="2">
        <v>750</v>
      </c>
      <c r="E719" s="2">
        <v>733</v>
      </c>
      <c r="F719" s="2">
        <v>739</v>
      </c>
      <c r="G719" s="2">
        <v>754</v>
      </c>
      <c r="H719" s="2">
        <v>795</v>
      </c>
      <c r="I719" s="2">
        <v>862</v>
      </c>
      <c r="J719" s="2">
        <v>888</v>
      </c>
      <c r="K719" s="2">
        <v>842</v>
      </c>
      <c r="L719" s="2">
        <v>825</v>
      </c>
      <c r="M719" s="2">
        <v>768</v>
      </c>
      <c r="N719" s="2">
        <v>763</v>
      </c>
      <c r="O719" s="2">
        <v>812</v>
      </c>
      <c r="P719" s="2">
        <v>867</v>
      </c>
      <c r="Q719" s="2">
        <v>896</v>
      </c>
      <c r="R719" s="2">
        <v>937</v>
      </c>
      <c r="S719" s="2">
        <v>962</v>
      </c>
      <c r="T719" s="2">
        <v>953</v>
      </c>
      <c r="U719" s="2">
        <v>932</v>
      </c>
      <c r="V719" s="2">
        <v>905</v>
      </c>
      <c r="W719" s="2">
        <v>873</v>
      </c>
      <c r="X719" s="2">
        <v>853</v>
      </c>
      <c r="Y719" s="2">
        <v>837</v>
      </c>
      <c r="AA719" s="4">
        <v>44914</v>
      </c>
      <c r="AB719">
        <f t="shared" si="368"/>
        <v>0.83783783783783783</v>
      </c>
      <c r="AC719">
        <f t="shared" si="369"/>
        <v>0.80353430353430355</v>
      </c>
      <c r="AD719">
        <f t="shared" si="370"/>
        <v>0.77962577962577961</v>
      </c>
      <c r="AE719">
        <f t="shared" si="371"/>
        <v>0.76195426195426197</v>
      </c>
      <c r="AF719">
        <f t="shared" si="372"/>
        <v>0.76819126819126815</v>
      </c>
      <c r="AG719">
        <f t="shared" si="373"/>
        <v>0.78378378378378377</v>
      </c>
      <c r="AH719">
        <f t="shared" si="374"/>
        <v>0.82640332640332637</v>
      </c>
      <c r="AI719">
        <f t="shared" si="375"/>
        <v>0.89604989604989604</v>
      </c>
      <c r="AJ719">
        <f t="shared" si="376"/>
        <v>0.92307692307692313</v>
      </c>
      <c r="AK719">
        <f t="shared" si="377"/>
        <v>0.87525987525987525</v>
      </c>
      <c r="AL719">
        <f t="shared" si="378"/>
        <v>0.85758835758835761</v>
      </c>
      <c r="AM719">
        <f t="shared" si="379"/>
        <v>0.79833679833679838</v>
      </c>
      <c r="AN719">
        <f t="shared" si="380"/>
        <v>0.7931392931392931</v>
      </c>
      <c r="AO719">
        <f t="shared" si="381"/>
        <v>0.84407484407484412</v>
      </c>
      <c r="AP719">
        <f t="shared" si="382"/>
        <v>0.90124740124740121</v>
      </c>
      <c r="AQ719">
        <f t="shared" si="383"/>
        <v>0.93139293139293144</v>
      </c>
      <c r="AR719">
        <f t="shared" si="384"/>
        <v>0.97401247401247404</v>
      </c>
      <c r="AS719">
        <f t="shared" si="385"/>
        <v>1</v>
      </c>
      <c r="AT719">
        <f t="shared" si="386"/>
        <v>0.99064449064449067</v>
      </c>
      <c r="AU719">
        <f t="shared" si="387"/>
        <v>0.96881496881496887</v>
      </c>
      <c r="AV719">
        <f t="shared" si="388"/>
        <v>0.94074844074844077</v>
      </c>
      <c r="AW719">
        <f t="shared" si="389"/>
        <v>0.90748440748440751</v>
      </c>
      <c r="AX719">
        <f t="shared" si="390"/>
        <v>0.88669438669438672</v>
      </c>
      <c r="AY719">
        <f t="shared" si="391"/>
        <v>0.87006237006237008</v>
      </c>
      <c r="AZ719">
        <f t="shared" si="392"/>
        <v>0.76195426195426197</v>
      </c>
      <c r="BA719" s="6" t="s">
        <v>34</v>
      </c>
      <c r="BB719" t="str" cm="1">
        <f t="array" ref="BB719">_xlfn.SWITCH(MONTH($AA719),3,"봄",4,"봄",5,"봄",6,"여름",7,"여름",8,"여름",9,"가을",10,"가을",11,"가을",12,"겨울",1,"겨울",2,"겨울")</f>
        <v>겨울</v>
      </c>
      <c r="BD719" t="str">
        <f t="shared" si="393"/>
        <v/>
      </c>
      <c r="BE719" s="6">
        <f>[1]ptemp!$F719</f>
        <v>2</v>
      </c>
      <c r="BF719">
        <f>[1]solar!$E719</f>
        <v>2</v>
      </c>
      <c r="BG719" t="str">
        <f t="shared" si="394"/>
        <v>1</v>
      </c>
      <c r="BH719" s="11">
        <v>0.3</v>
      </c>
      <c r="BI719">
        <f t="shared" si="395"/>
        <v>1</v>
      </c>
      <c r="BJ719">
        <f t="shared" si="396"/>
        <v>0</v>
      </c>
      <c r="BK719">
        <f t="shared" si="397"/>
        <v>4</v>
      </c>
      <c r="BL719">
        <f t="shared" si="398"/>
        <v>4</v>
      </c>
      <c r="BM719">
        <f t="shared" si="399"/>
        <v>18</v>
      </c>
      <c r="BN719" s="11">
        <v>-2.7</v>
      </c>
      <c r="BO719">
        <f t="shared" si="400"/>
        <v>1</v>
      </c>
      <c r="CH719" t="s">
        <v>81</v>
      </c>
      <c r="CI719">
        <v>13</v>
      </c>
      <c r="CJ719">
        <v>19</v>
      </c>
    </row>
    <row r="720" spans="1:88" ht="15.6">
      <c r="A720" s="2">
        <v>20221220</v>
      </c>
      <c r="B720" s="2">
        <v>779</v>
      </c>
      <c r="C720" s="2">
        <v>742</v>
      </c>
      <c r="D720" s="2">
        <v>730</v>
      </c>
      <c r="E720" s="2">
        <v>727</v>
      </c>
      <c r="F720" s="2">
        <v>735</v>
      </c>
      <c r="G720" s="2">
        <v>760</v>
      </c>
      <c r="H720" s="2">
        <v>802</v>
      </c>
      <c r="I720" s="2">
        <v>860</v>
      </c>
      <c r="J720" s="2">
        <v>849</v>
      </c>
      <c r="K720" s="2">
        <v>735</v>
      </c>
      <c r="L720" s="2">
        <v>683</v>
      </c>
      <c r="M720" s="2">
        <v>654</v>
      </c>
      <c r="N720" s="2">
        <v>625</v>
      </c>
      <c r="O720" s="2">
        <v>666</v>
      </c>
      <c r="P720" s="2">
        <v>705</v>
      </c>
      <c r="Q720" s="2">
        <v>783</v>
      </c>
      <c r="R720" s="2">
        <v>831</v>
      </c>
      <c r="S720" s="2">
        <v>902</v>
      </c>
      <c r="T720" s="2">
        <v>911</v>
      </c>
      <c r="U720" s="2">
        <v>904</v>
      </c>
      <c r="V720" s="2">
        <v>883</v>
      </c>
      <c r="W720" s="2">
        <v>848</v>
      </c>
      <c r="X720" s="2">
        <v>813</v>
      </c>
      <c r="Y720" s="2">
        <v>792</v>
      </c>
      <c r="AA720" s="4">
        <v>44915</v>
      </c>
      <c r="AB720">
        <f t="shared" si="368"/>
        <v>0.85510428100987923</v>
      </c>
      <c r="AC720">
        <f t="shared" si="369"/>
        <v>0.81448957189901205</v>
      </c>
      <c r="AD720">
        <f t="shared" si="370"/>
        <v>0.80131723380900111</v>
      </c>
      <c r="AE720">
        <f t="shared" si="371"/>
        <v>0.79802414928649834</v>
      </c>
      <c r="AF720">
        <f t="shared" si="372"/>
        <v>0.80680570801317231</v>
      </c>
      <c r="AG720">
        <f t="shared" si="373"/>
        <v>0.83424807903402853</v>
      </c>
      <c r="AH720">
        <f t="shared" si="374"/>
        <v>0.88035126234906691</v>
      </c>
      <c r="AI720">
        <f t="shared" si="375"/>
        <v>0.94401756311745333</v>
      </c>
      <c r="AJ720">
        <f t="shared" si="376"/>
        <v>0.9319429198682766</v>
      </c>
      <c r="AK720">
        <f t="shared" si="377"/>
        <v>0.80680570801317231</v>
      </c>
      <c r="AL720">
        <f t="shared" si="378"/>
        <v>0.74972557628979142</v>
      </c>
      <c r="AM720">
        <f t="shared" si="379"/>
        <v>0.71789242590559821</v>
      </c>
      <c r="AN720">
        <f t="shared" si="380"/>
        <v>0.686059275521405</v>
      </c>
      <c r="AO720">
        <f t="shared" si="381"/>
        <v>0.73106476399560927</v>
      </c>
      <c r="AP720">
        <f t="shared" si="382"/>
        <v>0.77387486278814488</v>
      </c>
      <c r="AQ720">
        <f t="shared" si="383"/>
        <v>0.85949506037321621</v>
      </c>
      <c r="AR720">
        <f t="shared" si="384"/>
        <v>0.91218441273326012</v>
      </c>
      <c r="AS720">
        <f t="shared" si="385"/>
        <v>0.99012074643249182</v>
      </c>
      <c r="AT720">
        <f t="shared" si="386"/>
        <v>1</v>
      </c>
      <c r="AU720">
        <f t="shared" si="387"/>
        <v>0.99231613611416025</v>
      </c>
      <c r="AV720">
        <f t="shared" si="388"/>
        <v>0.96926454445664101</v>
      </c>
      <c r="AW720">
        <f t="shared" si="389"/>
        <v>0.93084522502744238</v>
      </c>
      <c r="AX720">
        <f t="shared" si="390"/>
        <v>0.89242590559824364</v>
      </c>
      <c r="AY720">
        <f t="shared" si="391"/>
        <v>0.86937431394072451</v>
      </c>
      <c r="AZ720">
        <f t="shared" si="392"/>
        <v>0.686059275521405</v>
      </c>
      <c r="BA720" s="8" t="s">
        <v>35</v>
      </c>
      <c r="BB720" t="str" cm="1">
        <f t="array" ref="BB720">_xlfn.SWITCH(MONTH($AA720),3,"봄",4,"봄",5,"봄",6,"여름",7,"여름",8,"여름",9,"가을",10,"가을",11,"가을",12,"겨울",1,"겨울",2,"겨울")</f>
        <v>겨울</v>
      </c>
      <c r="BD720" t="str">
        <f t="shared" si="393"/>
        <v/>
      </c>
      <c r="BE720" s="6">
        <f>[1]ptemp!$F720</f>
        <v>2</v>
      </c>
      <c r="BF720">
        <f>[1]solar!$E720</f>
        <v>6</v>
      </c>
      <c r="BG720" t="str">
        <f t="shared" si="394"/>
        <v>0</v>
      </c>
      <c r="BH720" s="11"/>
      <c r="BI720">
        <f t="shared" si="395"/>
        <v>2</v>
      </c>
      <c r="BJ720">
        <f t="shared" si="396"/>
        <v>0</v>
      </c>
      <c r="BK720">
        <f t="shared" si="397"/>
        <v>4</v>
      </c>
      <c r="BL720">
        <f t="shared" si="398"/>
        <v>13</v>
      </c>
      <c r="BM720">
        <f t="shared" si="399"/>
        <v>19</v>
      </c>
      <c r="BN720" s="11">
        <v>1.3</v>
      </c>
      <c r="BO720">
        <f t="shared" si="400"/>
        <v>2</v>
      </c>
      <c r="CH720" t="s">
        <v>81</v>
      </c>
      <c r="CI720">
        <v>4</v>
      </c>
      <c r="CJ720">
        <v>19</v>
      </c>
    </row>
    <row r="721" spans="1:88" ht="15.6">
      <c r="A721" s="2">
        <v>20221221</v>
      </c>
      <c r="B721" s="2">
        <v>744</v>
      </c>
      <c r="C721" s="2">
        <v>703</v>
      </c>
      <c r="D721" s="2">
        <v>675</v>
      </c>
      <c r="E721" s="2">
        <v>660</v>
      </c>
      <c r="F721" s="2">
        <v>664</v>
      </c>
      <c r="G721" s="2">
        <v>680</v>
      </c>
      <c r="H721" s="2">
        <v>716</v>
      </c>
      <c r="I721" s="2">
        <v>778</v>
      </c>
      <c r="J721" s="2">
        <v>860</v>
      </c>
      <c r="K721" s="2">
        <v>904</v>
      </c>
      <c r="L721" s="2">
        <v>868</v>
      </c>
      <c r="M721" s="2">
        <v>820</v>
      </c>
      <c r="N721" s="2">
        <v>794</v>
      </c>
      <c r="O721" s="2">
        <v>779</v>
      </c>
      <c r="P721" s="2">
        <v>810</v>
      </c>
      <c r="Q721" s="2">
        <v>866</v>
      </c>
      <c r="R721" s="2">
        <v>873</v>
      </c>
      <c r="S721" s="2">
        <v>922</v>
      </c>
      <c r="T721" s="2">
        <v>929</v>
      </c>
      <c r="U721" s="2">
        <v>911</v>
      </c>
      <c r="V721" s="2">
        <v>896</v>
      </c>
      <c r="W721" s="2">
        <v>867</v>
      </c>
      <c r="X721" s="2">
        <v>845</v>
      </c>
      <c r="Y721" s="2">
        <v>822</v>
      </c>
      <c r="AA721" s="4">
        <v>44916</v>
      </c>
      <c r="AB721">
        <f t="shared" si="368"/>
        <v>0.80086114101184069</v>
      </c>
      <c r="AC721">
        <f t="shared" si="369"/>
        <v>0.75672766415500536</v>
      </c>
      <c r="AD721">
        <f t="shared" si="370"/>
        <v>0.72658772874058131</v>
      </c>
      <c r="AE721">
        <f t="shared" si="371"/>
        <v>0.7104413347685683</v>
      </c>
      <c r="AF721">
        <f t="shared" si="372"/>
        <v>0.71474703982777177</v>
      </c>
      <c r="AG721">
        <f t="shared" si="373"/>
        <v>0.73196986006458553</v>
      </c>
      <c r="AH721">
        <f t="shared" si="374"/>
        <v>0.77072120559741653</v>
      </c>
      <c r="AI721">
        <f t="shared" si="375"/>
        <v>0.83745963401506995</v>
      </c>
      <c r="AJ721">
        <f t="shared" si="376"/>
        <v>0.92572658772874061</v>
      </c>
      <c r="AK721">
        <f t="shared" si="377"/>
        <v>0.97308934337997843</v>
      </c>
      <c r="AL721">
        <f t="shared" si="378"/>
        <v>0.93433799784714744</v>
      </c>
      <c r="AM721">
        <f t="shared" si="379"/>
        <v>0.88266953713670615</v>
      </c>
      <c r="AN721">
        <f t="shared" si="380"/>
        <v>0.85468245425188372</v>
      </c>
      <c r="AO721">
        <f t="shared" si="381"/>
        <v>0.83853606027987082</v>
      </c>
      <c r="AP721">
        <f t="shared" si="382"/>
        <v>0.87190527448869748</v>
      </c>
      <c r="AQ721">
        <f t="shared" si="383"/>
        <v>0.9321851453175457</v>
      </c>
      <c r="AR721">
        <f t="shared" si="384"/>
        <v>0.93972012917115177</v>
      </c>
      <c r="AS721">
        <f t="shared" si="385"/>
        <v>0.99246501614639393</v>
      </c>
      <c r="AT721">
        <f t="shared" si="386"/>
        <v>1</v>
      </c>
      <c r="AU721">
        <f t="shared" si="387"/>
        <v>0.9806243272335845</v>
      </c>
      <c r="AV721">
        <f t="shared" si="388"/>
        <v>0.96447793326157161</v>
      </c>
      <c r="AW721">
        <f t="shared" si="389"/>
        <v>0.93326157158234657</v>
      </c>
      <c r="AX721">
        <f t="shared" si="390"/>
        <v>0.90958019375672772</v>
      </c>
      <c r="AY721">
        <f t="shared" si="391"/>
        <v>0.88482238966630788</v>
      </c>
      <c r="AZ721">
        <f t="shared" si="392"/>
        <v>0.7104413347685683</v>
      </c>
      <c r="BA721" s="9" t="s">
        <v>36</v>
      </c>
      <c r="BB721" t="str" cm="1">
        <f t="array" ref="BB721">_xlfn.SWITCH(MONTH($AA721),3,"봄",4,"봄",5,"봄",6,"여름",7,"여름",8,"여름",9,"가을",10,"가을",11,"가을",12,"겨울",1,"겨울",2,"겨울")</f>
        <v>겨울</v>
      </c>
      <c r="BD721" t="str">
        <f t="shared" si="393"/>
        <v/>
      </c>
      <c r="BE721" s="6">
        <f>[1]ptemp!$F721</f>
        <v>3</v>
      </c>
      <c r="BF721">
        <f>[1]solar!$E721</f>
        <v>1</v>
      </c>
      <c r="BG721" t="str">
        <f t="shared" si="394"/>
        <v>1</v>
      </c>
      <c r="BH721" s="11">
        <v>17.7</v>
      </c>
      <c r="BI721">
        <f t="shared" si="395"/>
        <v>3</v>
      </c>
      <c r="BJ721">
        <f t="shared" si="396"/>
        <v>0</v>
      </c>
      <c r="BK721">
        <f t="shared" si="397"/>
        <v>4</v>
      </c>
      <c r="BL721">
        <f t="shared" si="398"/>
        <v>4</v>
      </c>
      <c r="BM721">
        <f t="shared" si="399"/>
        <v>19</v>
      </c>
      <c r="BN721" s="11">
        <v>3</v>
      </c>
      <c r="BO721">
        <f t="shared" si="400"/>
        <v>2</v>
      </c>
      <c r="CH721" t="s">
        <v>81</v>
      </c>
      <c r="CI721">
        <v>13</v>
      </c>
      <c r="CJ721">
        <v>19</v>
      </c>
    </row>
    <row r="722" spans="1:88" ht="15.6">
      <c r="A722" s="2">
        <v>20221222</v>
      </c>
      <c r="B722" s="2">
        <v>771</v>
      </c>
      <c r="C722" s="2">
        <v>744</v>
      </c>
      <c r="D722" s="2">
        <v>726</v>
      </c>
      <c r="E722" s="2">
        <v>718</v>
      </c>
      <c r="F722" s="2">
        <v>724</v>
      </c>
      <c r="G722" s="2">
        <v>743</v>
      </c>
      <c r="H722" s="2">
        <v>782</v>
      </c>
      <c r="I722" s="2">
        <v>846</v>
      </c>
      <c r="J722" s="2">
        <v>926</v>
      </c>
      <c r="K722" s="2">
        <v>929</v>
      </c>
      <c r="L722" s="2">
        <v>931</v>
      </c>
      <c r="M722" s="2">
        <v>928</v>
      </c>
      <c r="N722" s="2">
        <v>913</v>
      </c>
      <c r="O722" s="2">
        <v>973</v>
      </c>
      <c r="P722" s="2">
        <v>987</v>
      </c>
      <c r="Q722" s="2">
        <v>998</v>
      </c>
      <c r="R722" s="2">
        <v>1034</v>
      </c>
      <c r="S722" s="2">
        <v>1045</v>
      </c>
      <c r="T722" s="2">
        <v>1028</v>
      </c>
      <c r="U722" s="2">
        <v>1005</v>
      </c>
      <c r="V722" s="2">
        <v>971</v>
      </c>
      <c r="W722" s="2">
        <v>940</v>
      </c>
      <c r="X722" s="2">
        <v>912</v>
      </c>
      <c r="Y722" s="2">
        <v>900</v>
      </c>
      <c r="AA722" s="4">
        <v>44917</v>
      </c>
      <c r="AB722">
        <f t="shared" si="368"/>
        <v>0.73779904306220101</v>
      </c>
      <c r="AC722">
        <f t="shared" si="369"/>
        <v>0.71196172248803824</v>
      </c>
      <c r="AD722">
        <f t="shared" si="370"/>
        <v>0.69473684210526321</v>
      </c>
      <c r="AE722">
        <f t="shared" si="371"/>
        <v>0.68708133971291863</v>
      </c>
      <c r="AF722">
        <f t="shared" si="372"/>
        <v>0.69282296650717701</v>
      </c>
      <c r="AG722">
        <f t="shared" si="373"/>
        <v>0.7110047846889952</v>
      </c>
      <c r="AH722">
        <f t="shared" si="374"/>
        <v>0.74832535885167462</v>
      </c>
      <c r="AI722">
        <f t="shared" si="375"/>
        <v>0.80956937799043061</v>
      </c>
      <c r="AJ722">
        <f t="shared" si="376"/>
        <v>0.88612440191387565</v>
      </c>
      <c r="AK722">
        <f t="shared" si="377"/>
        <v>0.88899521531100478</v>
      </c>
      <c r="AL722">
        <f t="shared" si="378"/>
        <v>0.89090909090909087</v>
      </c>
      <c r="AM722">
        <f t="shared" si="379"/>
        <v>0.88803827751196174</v>
      </c>
      <c r="AN722">
        <f t="shared" si="380"/>
        <v>0.87368421052631584</v>
      </c>
      <c r="AO722">
        <f t="shared" si="381"/>
        <v>0.93110047846889954</v>
      </c>
      <c r="AP722">
        <f t="shared" si="382"/>
        <v>0.94449760765550239</v>
      </c>
      <c r="AQ722">
        <f t="shared" si="383"/>
        <v>0.95502392344497611</v>
      </c>
      <c r="AR722">
        <f t="shared" si="384"/>
        <v>0.98947368421052628</v>
      </c>
      <c r="AS722">
        <f t="shared" si="385"/>
        <v>1</v>
      </c>
      <c r="AT722">
        <f t="shared" si="386"/>
        <v>0.9837320574162679</v>
      </c>
      <c r="AU722">
        <f t="shared" si="387"/>
        <v>0.96172248803827753</v>
      </c>
      <c r="AV722">
        <f t="shared" si="388"/>
        <v>0.92918660287081345</v>
      </c>
      <c r="AW722">
        <f t="shared" si="389"/>
        <v>0.8995215311004785</v>
      </c>
      <c r="AX722">
        <f t="shared" si="390"/>
        <v>0.87272727272727268</v>
      </c>
      <c r="AY722">
        <f t="shared" si="391"/>
        <v>0.86124401913875603</v>
      </c>
      <c r="AZ722">
        <f t="shared" si="392"/>
        <v>0.68708133971291863</v>
      </c>
      <c r="BA722" s="6" t="s">
        <v>37</v>
      </c>
      <c r="BB722" t="str" cm="1">
        <f t="array" ref="BB722">_xlfn.SWITCH(MONTH($AA722),3,"봄",4,"봄",5,"봄",6,"여름",7,"여름",8,"여름",9,"가을",10,"가을",11,"가을",12,"겨울",1,"겨울",2,"겨울")</f>
        <v>겨울</v>
      </c>
      <c r="BD722" t="str">
        <f t="shared" si="393"/>
        <v/>
      </c>
      <c r="BE722" s="6">
        <f>[1]ptemp!$F722</f>
        <v>1</v>
      </c>
      <c r="BF722">
        <f>[1]solar!$E722</f>
        <v>1</v>
      </c>
      <c r="BG722" t="str">
        <f t="shared" si="394"/>
        <v>1</v>
      </c>
      <c r="BH722" s="11">
        <v>4.5</v>
      </c>
      <c r="BI722">
        <f t="shared" si="395"/>
        <v>4</v>
      </c>
      <c r="BJ722">
        <f t="shared" si="396"/>
        <v>0</v>
      </c>
      <c r="BK722">
        <f t="shared" si="397"/>
        <v>4</v>
      </c>
      <c r="BL722">
        <f t="shared" si="398"/>
        <v>4</v>
      </c>
      <c r="BM722">
        <f t="shared" si="399"/>
        <v>18</v>
      </c>
      <c r="BN722" s="11">
        <v>-7</v>
      </c>
      <c r="BO722">
        <f t="shared" si="400"/>
        <v>1</v>
      </c>
      <c r="CH722" t="s">
        <v>81</v>
      </c>
      <c r="CI722">
        <v>13</v>
      </c>
      <c r="CJ722">
        <v>19</v>
      </c>
    </row>
    <row r="723" spans="1:88" ht="15.6">
      <c r="A723" s="2">
        <v>20221223</v>
      </c>
      <c r="B723" s="2">
        <v>854</v>
      </c>
      <c r="C723" s="2">
        <v>816</v>
      </c>
      <c r="D723" s="2">
        <v>795</v>
      </c>
      <c r="E723" s="2">
        <v>774</v>
      </c>
      <c r="F723" s="2">
        <v>776</v>
      </c>
      <c r="G723" s="2">
        <v>793</v>
      </c>
      <c r="H723" s="2">
        <v>831</v>
      </c>
      <c r="I723" s="2">
        <v>893</v>
      </c>
      <c r="J723" s="2">
        <v>960</v>
      </c>
      <c r="K723" s="2">
        <v>991</v>
      </c>
      <c r="L723" s="2">
        <v>987</v>
      </c>
      <c r="M723" s="2">
        <v>964</v>
      </c>
      <c r="N723" s="2">
        <v>962</v>
      </c>
      <c r="O723" s="2">
        <v>944</v>
      </c>
      <c r="P723" s="2">
        <v>951</v>
      </c>
      <c r="Q723" s="2">
        <v>985</v>
      </c>
      <c r="R723" s="2">
        <v>1009</v>
      </c>
      <c r="S723" s="2">
        <v>1015</v>
      </c>
      <c r="T723" s="2">
        <v>1008</v>
      </c>
      <c r="U723" s="2">
        <v>989</v>
      </c>
      <c r="V723" s="2">
        <v>960</v>
      </c>
      <c r="W723" s="2">
        <v>934</v>
      </c>
      <c r="X723" s="2">
        <v>907</v>
      </c>
      <c r="Y723" s="2">
        <v>882</v>
      </c>
      <c r="AA723" s="4">
        <v>44918</v>
      </c>
      <c r="AB723">
        <f t="shared" si="368"/>
        <v>0.8413793103448276</v>
      </c>
      <c r="AC723">
        <f t="shared" si="369"/>
        <v>0.80394088669950736</v>
      </c>
      <c r="AD723">
        <f t="shared" si="370"/>
        <v>0.78325123152709364</v>
      </c>
      <c r="AE723">
        <f t="shared" si="371"/>
        <v>0.7625615763546798</v>
      </c>
      <c r="AF723">
        <f t="shared" si="372"/>
        <v>0.76453201970443352</v>
      </c>
      <c r="AG723">
        <f t="shared" si="373"/>
        <v>0.78128078817733992</v>
      </c>
      <c r="AH723">
        <f t="shared" si="374"/>
        <v>0.81871921182266005</v>
      </c>
      <c r="AI723">
        <f t="shared" si="375"/>
        <v>0.87980295566502464</v>
      </c>
      <c r="AJ723">
        <f t="shared" si="376"/>
        <v>0.94581280788177335</v>
      </c>
      <c r="AK723">
        <f t="shared" si="377"/>
        <v>0.97635467980295565</v>
      </c>
      <c r="AL723">
        <f t="shared" si="378"/>
        <v>0.97241379310344822</v>
      </c>
      <c r="AM723">
        <f t="shared" si="379"/>
        <v>0.94975369458128078</v>
      </c>
      <c r="AN723">
        <f t="shared" si="380"/>
        <v>0.94778325123152707</v>
      </c>
      <c r="AO723">
        <f t="shared" si="381"/>
        <v>0.93004926108374386</v>
      </c>
      <c r="AP723">
        <f t="shared" si="382"/>
        <v>0.93694581280788181</v>
      </c>
      <c r="AQ723">
        <f t="shared" si="383"/>
        <v>0.97044334975369462</v>
      </c>
      <c r="AR723">
        <f t="shared" si="384"/>
        <v>0.99408866995073897</v>
      </c>
      <c r="AS723">
        <f t="shared" si="385"/>
        <v>1</v>
      </c>
      <c r="AT723">
        <f t="shared" si="386"/>
        <v>0.99310344827586206</v>
      </c>
      <c r="AU723">
        <f t="shared" si="387"/>
        <v>0.97438423645320194</v>
      </c>
      <c r="AV723">
        <f t="shared" si="388"/>
        <v>0.94581280788177335</v>
      </c>
      <c r="AW723">
        <f t="shared" si="389"/>
        <v>0.9201970443349754</v>
      </c>
      <c r="AX723">
        <f t="shared" si="390"/>
        <v>0.89359605911330053</v>
      </c>
      <c r="AY723">
        <f t="shared" si="391"/>
        <v>0.86896551724137927</v>
      </c>
      <c r="AZ723">
        <f t="shared" si="392"/>
        <v>0.7625615763546798</v>
      </c>
      <c r="BA723" s="8" t="s">
        <v>38</v>
      </c>
      <c r="BB723" t="str" cm="1">
        <f t="array" ref="BB723">_xlfn.SWITCH(MONTH($AA723),3,"봄",4,"봄",5,"봄",6,"여름",7,"여름",8,"여름",9,"가을",10,"가을",11,"가을",12,"겨울",1,"겨울",2,"겨울")</f>
        <v>겨울</v>
      </c>
      <c r="BD723" t="str">
        <f t="shared" si="393"/>
        <v/>
      </c>
      <c r="BE723" s="6">
        <f>[1]ptemp!$F723</f>
        <v>1</v>
      </c>
      <c r="BF723">
        <f>[1]solar!$E723</f>
        <v>2</v>
      </c>
      <c r="BG723" t="str">
        <f t="shared" si="394"/>
        <v>1</v>
      </c>
      <c r="BH723" s="11">
        <v>3.5</v>
      </c>
      <c r="BI723">
        <f t="shared" si="395"/>
        <v>5</v>
      </c>
      <c r="BJ723">
        <f t="shared" si="396"/>
        <v>0</v>
      </c>
      <c r="BK723">
        <f t="shared" si="397"/>
        <v>4</v>
      </c>
      <c r="BL723">
        <f t="shared" si="398"/>
        <v>4</v>
      </c>
      <c r="BM723">
        <f t="shared" si="399"/>
        <v>18</v>
      </c>
      <c r="BN723" s="11">
        <v>-7.6</v>
      </c>
      <c r="BO723">
        <f t="shared" si="400"/>
        <v>1</v>
      </c>
      <c r="CH723" t="s">
        <v>81</v>
      </c>
      <c r="CI723">
        <v>4</v>
      </c>
      <c r="CJ723">
        <v>19</v>
      </c>
    </row>
    <row r="724" spans="1:88" ht="15.6">
      <c r="A724" s="2">
        <v>20221224</v>
      </c>
      <c r="B724" s="2">
        <v>837</v>
      </c>
      <c r="C724" s="2">
        <v>803</v>
      </c>
      <c r="D724" s="2">
        <v>780</v>
      </c>
      <c r="E724" s="2">
        <v>765</v>
      </c>
      <c r="F724" s="2">
        <v>766</v>
      </c>
      <c r="G724" s="2">
        <v>778</v>
      </c>
      <c r="H724" s="2">
        <v>806</v>
      </c>
      <c r="I724" s="2">
        <v>829</v>
      </c>
      <c r="J724" s="2">
        <v>874</v>
      </c>
      <c r="K724" s="2">
        <v>882</v>
      </c>
      <c r="L724" s="2">
        <v>870</v>
      </c>
      <c r="M724" s="2">
        <v>860</v>
      </c>
      <c r="N724" s="2">
        <v>829</v>
      </c>
      <c r="O724" s="2">
        <v>848</v>
      </c>
      <c r="P724" s="2">
        <v>873</v>
      </c>
      <c r="Q724" s="2">
        <v>869</v>
      </c>
      <c r="R724" s="2">
        <v>906</v>
      </c>
      <c r="S724" s="2">
        <v>958</v>
      </c>
      <c r="T724" s="2">
        <v>965</v>
      </c>
      <c r="U724" s="2">
        <v>950</v>
      </c>
      <c r="V724" s="2">
        <v>922</v>
      </c>
      <c r="W724" s="2">
        <v>896</v>
      </c>
      <c r="X724" s="2">
        <v>880</v>
      </c>
      <c r="Y724" s="2">
        <v>877</v>
      </c>
      <c r="AA724" s="4">
        <v>44919</v>
      </c>
      <c r="AB724">
        <f t="shared" si="368"/>
        <v>0.86735751295336783</v>
      </c>
      <c r="AC724">
        <f t="shared" si="369"/>
        <v>0.8321243523316062</v>
      </c>
      <c r="AD724">
        <f t="shared" si="370"/>
        <v>0.80829015544041449</v>
      </c>
      <c r="AE724">
        <f t="shared" si="371"/>
        <v>0.79274611398963735</v>
      </c>
      <c r="AF724">
        <f t="shared" si="372"/>
        <v>0.7937823834196891</v>
      </c>
      <c r="AG724">
        <f t="shared" si="373"/>
        <v>0.80621761658031088</v>
      </c>
      <c r="AH724">
        <f t="shared" si="374"/>
        <v>0.83523316062176167</v>
      </c>
      <c r="AI724">
        <f t="shared" si="375"/>
        <v>0.85906735751295338</v>
      </c>
      <c r="AJ724">
        <f t="shared" si="376"/>
        <v>0.90569948186528493</v>
      </c>
      <c r="AK724">
        <f t="shared" si="377"/>
        <v>0.91398963730569949</v>
      </c>
      <c r="AL724">
        <f t="shared" si="378"/>
        <v>0.9015544041450777</v>
      </c>
      <c r="AM724">
        <f t="shared" si="379"/>
        <v>0.89119170984455953</v>
      </c>
      <c r="AN724">
        <f t="shared" si="380"/>
        <v>0.85906735751295338</v>
      </c>
      <c r="AO724">
        <f t="shared" si="381"/>
        <v>0.87875647668393786</v>
      </c>
      <c r="AP724">
        <f t="shared" si="382"/>
        <v>0.90466321243523318</v>
      </c>
      <c r="AQ724">
        <f t="shared" si="383"/>
        <v>0.90051813471502595</v>
      </c>
      <c r="AR724">
        <f t="shared" si="384"/>
        <v>0.93886010362694305</v>
      </c>
      <c r="AS724">
        <f t="shared" si="385"/>
        <v>0.9927461139896373</v>
      </c>
      <c r="AT724">
        <f t="shared" si="386"/>
        <v>1</v>
      </c>
      <c r="AU724">
        <f t="shared" si="387"/>
        <v>0.98445595854922274</v>
      </c>
      <c r="AV724">
        <f t="shared" si="388"/>
        <v>0.95544041450777206</v>
      </c>
      <c r="AW724">
        <f t="shared" si="389"/>
        <v>0.92849740932642488</v>
      </c>
      <c r="AX724">
        <f t="shared" si="390"/>
        <v>0.91191709844559588</v>
      </c>
      <c r="AY724">
        <f t="shared" si="391"/>
        <v>0.9088082901554404</v>
      </c>
      <c r="AZ724">
        <f t="shared" si="392"/>
        <v>0.79274611398963735</v>
      </c>
      <c r="BA724" s="9" t="s">
        <v>39</v>
      </c>
      <c r="BB724" t="str" cm="1">
        <f t="array" ref="BB724">_xlfn.SWITCH(MONTH($AA724),3,"봄",4,"봄",5,"봄",6,"여름",7,"여름",8,"여름",9,"가을",10,"가을",11,"가을",12,"겨울",1,"겨울",2,"겨울")</f>
        <v>겨울</v>
      </c>
      <c r="BD724" t="str">
        <f t="shared" si="393"/>
        <v>휴일</v>
      </c>
      <c r="BE724" s="6">
        <f>[1]ptemp!$F724</f>
        <v>1</v>
      </c>
      <c r="BF724">
        <f>[1]solar!$E724</f>
        <v>1</v>
      </c>
      <c r="BG724" t="str">
        <f t="shared" si="394"/>
        <v>1</v>
      </c>
      <c r="BH724" s="11">
        <v>3.3</v>
      </c>
      <c r="BI724">
        <f t="shared" si="395"/>
        <v>6</v>
      </c>
      <c r="BJ724">
        <f t="shared" si="396"/>
        <v>1</v>
      </c>
      <c r="BK724">
        <f t="shared" si="397"/>
        <v>4</v>
      </c>
      <c r="BL724">
        <f t="shared" si="398"/>
        <v>4</v>
      </c>
      <c r="BM724">
        <f t="shared" si="399"/>
        <v>19</v>
      </c>
      <c r="BN724" s="11">
        <v>-4.5</v>
      </c>
      <c r="BO724">
        <f t="shared" si="400"/>
        <v>1</v>
      </c>
      <c r="CH724" t="s">
        <v>81</v>
      </c>
      <c r="CI724">
        <v>4</v>
      </c>
      <c r="CJ724">
        <v>18</v>
      </c>
    </row>
    <row r="725" spans="1:88" ht="15.6">
      <c r="A725" s="2">
        <v>20221225</v>
      </c>
      <c r="B725" s="2">
        <v>829</v>
      </c>
      <c r="C725" s="2">
        <v>791</v>
      </c>
      <c r="D725" s="2">
        <v>765</v>
      </c>
      <c r="E725" s="2">
        <v>753</v>
      </c>
      <c r="F725" s="2">
        <v>763</v>
      </c>
      <c r="G725" s="2">
        <v>768</v>
      </c>
      <c r="H725" s="2">
        <v>784</v>
      </c>
      <c r="I725" s="2">
        <v>806</v>
      </c>
      <c r="J725" s="2">
        <v>765</v>
      </c>
      <c r="K725" s="2">
        <v>679</v>
      </c>
      <c r="L725" s="2">
        <v>652</v>
      </c>
      <c r="M725" s="2">
        <v>657</v>
      </c>
      <c r="N725" s="2">
        <v>691</v>
      </c>
      <c r="O725" s="2">
        <v>733</v>
      </c>
      <c r="P725" s="2">
        <v>708</v>
      </c>
      <c r="Q725" s="2">
        <v>745</v>
      </c>
      <c r="R725" s="2">
        <v>801</v>
      </c>
      <c r="S725" s="2">
        <v>885</v>
      </c>
      <c r="T725" s="2">
        <v>908</v>
      </c>
      <c r="U725" s="2">
        <v>903</v>
      </c>
      <c r="V725" s="2">
        <v>898</v>
      </c>
      <c r="W725" s="2">
        <v>889</v>
      </c>
      <c r="X725" s="2">
        <v>881</v>
      </c>
      <c r="Y725" s="2">
        <v>873</v>
      </c>
      <c r="AA725" s="4">
        <v>44920</v>
      </c>
      <c r="AB725">
        <f t="shared" si="368"/>
        <v>0.91299559471365643</v>
      </c>
      <c r="AC725">
        <f t="shared" si="369"/>
        <v>0.87114537444933926</v>
      </c>
      <c r="AD725">
        <f t="shared" si="370"/>
        <v>0.84251101321585908</v>
      </c>
      <c r="AE725">
        <f t="shared" si="371"/>
        <v>0.82929515418502198</v>
      </c>
      <c r="AF725">
        <f t="shared" si="372"/>
        <v>0.8403083700440529</v>
      </c>
      <c r="AG725">
        <f t="shared" si="373"/>
        <v>0.8458149779735683</v>
      </c>
      <c r="AH725">
        <f t="shared" si="374"/>
        <v>0.86343612334801767</v>
      </c>
      <c r="AI725">
        <f t="shared" si="375"/>
        <v>0.88766519823788548</v>
      </c>
      <c r="AJ725">
        <f t="shared" si="376"/>
        <v>0.84251101321585908</v>
      </c>
      <c r="AK725">
        <f t="shared" si="377"/>
        <v>0.74779735682819382</v>
      </c>
      <c r="AL725">
        <f t="shared" si="378"/>
        <v>0.7180616740088106</v>
      </c>
      <c r="AM725">
        <f t="shared" si="379"/>
        <v>0.72356828193832601</v>
      </c>
      <c r="AN725">
        <f t="shared" si="380"/>
        <v>0.76101321585903081</v>
      </c>
      <c r="AO725">
        <f t="shared" si="381"/>
        <v>0.80726872246696035</v>
      </c>
      <c r="AP725">
        <f t="shared" si="382"/>
        <v>0.77973568281938321</v>
      </c>
      <c r="AQ725">
        <f t="shared" si="383"/>
        <v>0.82048458149779735</v>
      </c>
      <c r="AR725">
        <f t="shared" si="384"/>
        <v>0.88215859030837007</v>
      </c>
      <c r="AS725">
        <f t="shared" si="385"/>
        <v>0.97466960352422904</v>
      </c>
      <c r="AT725">
        <f t="shared" si="386"/>
        <v>1</v>
      </c>
      <c r="AU725">
        <f t="shared" si="387"/>
        <v>0.99449339207048459</v>
      </c>
      <c r="AV725">
        <f t="shared" si="388"/>
        <v>0.98898678414096919</v>
      </c>
      <c r="AW725">
        <f t="shared" si="389"/>
        <v>0.97907488986784141</v>
      </c>
      <c r="AX725">
        <f t="shared" si="390"/>
        <v>0.97026431718061679</v>
      </c>
      <c r="AY725">
        <f t="shared" si="391"/>
        <v>0.96145374449339205</v>
      </c>
      <c r="AZ725">
        <f t="shared" si="392"/>
        <v>0.7180616740088106</v>
      </c>
      <c r="BA725" s="6" t="s">
        <v>40</v>
      </c>
      <c r="BB725" t="str" cm="1">
        <f t="array" ref="BB725">_xlfn.SWITCH(MONTH($AA725),3,"봄",4,"봄",5,"봄",6,"여름",7,"여름",8,"여름",9,"가을",10,"가을",11,"가을",12,"겨울",1,"겨울",2,"겨울")</f>
        <v>겨울</v>
      </c>
      <c r="BC725" s="10" t="s">
        <v>51</v>
      </c>
      <c r="BD725" t="str">
        <f t="shared" si="393"/>
        <v>휴일</v>
      </c>
      <c r="BE725" s="6">
        <f>[1]ptemp!$F725</f>
        <v>2</v>
      </c>
      <c r="BF725">
        <f>[1]solar!$E725</f>
        <v>2</v>
      </c>
      <c r="BG725" t="str">
        <f t="shared" si="394"/>
        <v>0</v>
      </c>
      <c r="BH725" s="11"/>
      <c r="BI725">
        <f t="shared" si="395"/>
        <v>7</v>
      </c>
      <c r="BJ725">
        <f t="shared" si="396"/>
        <v>3</v>
      </c>
      <c r="BK725">
        <f t="shared" si="397"/>
        <v>4</v>
      </c>
      <c r="BL725">
        <f t="shared" si="398"/>
        <v>11</v>
      </c>
      <c r="BM725">
        <f t="shared" si="399"/>
        <v>19</v>
      </c>
      <c r="BN725" s="11">
        <v>-0.3</v>
      </c>
      <c r="BO725">
        <f t="shared" si="400"/>
        <v>1</v>
      </c>
      <c r="CH725" t="s">
        <v>81</v>
      </c>
      <c r="CI725">
        <v>13</v>
      </c>
      <c r="CJ725">
        <v>19</v>
      </c>
    </row>
    <row r="726" spans="1:88" ht="15.6">
      <c r="A726" s="2">
        <v>20221226</v>
      </c>
      <c r="B726" s="2">
        <v>830</v>
      </c>
      <c r="C726" s="2">
        <v>788</v>
      </c>
      <c r="D726" s="2">
        <v>761</v>
      </c>
      <c r="E726" s="2">
        <v>746</v>
      </c>
      <c r="F726" s="2">
        <v>750</v>
      </c>
      <c r="G726" s="2">
        <v>761</v>
      </c>
      <c r="H726" s="2">
        <v>799</v>
      </c>
      <c r="I726" s="2">
        <v>860</v>
      </c>
      <c r="J726" s="2">
        <v>878</v>
      </c>
      <c r="K726" s="2">
        <v>853</v>
      </c>
      <c r="L726" s="2">
        <v>829</v>
      </c>
      <c r="M726" s="2">
        <v>842</v>
      </c>
      <c r="N726" s="2">
        <v>785</v>
      </c>
      <c r="O726" s="2">
        <v>843</v>
      </c>
      <c r="P726" s="2">
        <v>843</v>
      </c>
      <c r="Q726" s="2">
        <v>884</v>
      </c>
      <c r="R726" s="2">
        <v>926</v>
      </c>
      <c r="S726" s="2">
        <v>991</v>
      </c>
      <c r="T726" s="2">
        <v>993</v>
      </c>
      <c r="U726" s="2">
        <v>979</v>
      </c>
      <c r="V726" s="2">
        <v>952</v>
      </c>
      <c r="W726" s="2">
        <v>917</v>
      </c>
      <c r="X726" s="2">
        <v>881</v>
      </c>
      <c r="Y726" s="2">
        <v>869</v>
      </c>
      <c r="AA726" s="4">
        <v>44921</v>
      </c>
      <c r="AB726">
        <f t="shared" si="368"/>
        <v>0.83585095669687814</v>
      </c>
      <c r="AC726">
        <f t="shared" si="369"/>
        <v>0.79355488418932529</v>
      </c>
      <c r="AD726">
        <f t="shared" si="370"/>
        <v>0.76636455186304131</v>
      </c>
      <c r="AE726">
        <f t="shared" si="371"/>
        <v>0.75125881168177244</v>
      </c>
      <c r="AF726">
        <f t="shared" si="372"/>
        <v>0.75528700906344415</v>
      </c>
      <c r="AG726">
        <f t="shared" si="373"/>
        <v>0.76636455186304131</v>
      </c>
      <c r="AH726">
        <f t="shared" si="374"/>
        <v>0.80463242698892246</v>
      </c>
      <c r="AI726">
        <f t="shared" si="375"/>
        <v>0.86606243705941588</v>
      </c>
      <c r="AJ726">
        <f t="shared" si="376"/>
        <v>0.88418932527693861</v>
      </c>
      <c r="AK726">
        <f t="shared" si="377"/>
        <v>0.85901309164149042</v>
      </c>
      <c r="AL726">
        <f t="shared" si="378"/>
        <v>0.83484390735146019</v>
      </c>
      <c r="AM726">
        <f t="shared" si="379"/>
        <v>0.84793554884189326</v>
      </c>
      <c r="AN726">
        <f t="shared" si="380"/>
        <v>0.79053373615307154</v>
      </c>
      <c r="AO726">
        <f t="shared" si="381"/>
        <v>0.84894259818731121</v>
      </c>
      <c r="AP726">
        <f t="shared" si="382"/>
        <v>0.84894259818731121</v>
      </c>
      <c r="AQ726">
        <f t="shared" si="383"/>
        <v>0.89023162134944611</v>
      </c>
      <c r="AR726">
        <f t="shared" si="384"/>
        <v>0.93252769385699896</v>
      </c>
      <c r="AS726">
        <f t="shared" si="385"/>
        <v>0.9979859013091642</v>
      </c>
      <c r="AT726">
        <f t="shared" si="386"/>
        <v>1</v>
      </c>
      <c r="AU726">
        <f t="shared" si="387"/>
        <v>0.98590130916414909</v>
      </c>
      <c r="AV726">
        <f t="shared" si="388"/>
        <v>0.9587109768378651</v>
      </c>
      <c r="AW726">
        <f t="shared" si="389"/>
        <v>0.92346424974823771</v>
      </c>
      <c r="AX726">
        <f t="shared" si="390"/>
        <v>0.88721047331319236</v>
      </c>
      <c r="AY726">
        <f t="shared" si="391"/>
        <v>0.87512588116817724</v>
      </c>
      <c r="AZ726">
        <f t="shared" si="392"/>
        <v>0.75125881168177244</v>
      </c>
      <c r="BA726" s="8" t="s">
        <v>34</v>
      </c>
      <c r="BB726" t="str" cm="1">
        <f t="array" ref="BB726">_xlfn.SWITCH(MONTH($AA726),3,"봄",4,"봄",5,"봄",6,"여름",7,"여름",8,"여름",9,"가을",10,"가을",11,"가을",12,"겨울",1,"겨울",2,"겨울")</f>
        <v>겨울</v>
      </c>
      <c r="BD726" t="str">
        <f t="shared" si="393"/>
        <v/>
      </c>
      <c r="BE726" s="6">
        <f>[1]ptemp!$F726</f>
        <v>3</v>
      </c>
      <c r="BF726">
        <f>[1]solar!$E726</f>
        <v>2</v>
      </c>
      <c r="BG726" t="str">
        <f t="shared" si="394"/>
        <v>0</v>
      </c>
      <c r="BH726" s="11"/>
      <c r="BI726">
        <f t="shared" si="395"/>
        <v>1</v>
      </c>
      <c r="BJ726">
        <f t="shared" si="396"/>
        <v>0</v>
      </c>
      <c r="BK726">
        <f t="shared" si="397"/>
        <v>4</v>
      </c>
      <c r="BL726">
        <f t="shared" si="398"/>
        <v>4</v>
      </c>
      <c r="BM726">
        <f t="shared" si="399"/>
        <v>19</v>
      </c>
      <c r="BN726" s="11">
        <v>2</v>
      </c>
      <c r="BO726">
        <f t="shared" si="400"/>
        <v>2</v>
      </c>
      <c r="CH726" t="s">
        <v>81</v>
      </c>
      <c r="CI726">
        <v>13</v>
      </c>
      <c r="CJ726">
        <v>19</v>
      </c>
    </row>
    <row r="727" spans="1:88" ht="15.6">
      <c r="A727" s="2">
        <v>20221227</v>
      </c>
      <c r="B727" s="2">
        <v>814</v>
      </c>
      <c r="C727" s="2">
        <v>771</v>
      </c>
      <c r="D727" s="2">
        <v>750</v>
      </c>
      <c r="E727" s="2">
        <v>730</v>
      </c>
      <c r="F727" s="2">
        <v>734</v>
      </c>
      <c r="G727" s="2">
        <v>759</v>
      </c>
      <c r="H727" s="2">
        <v>799</v>
      </c>
      <c r="I727" s="2">
        <v>861</v>
      </c>
      <c r="J727" s="2">
        <v>876</v>
      </c>
      <c r="K727" s="2">
        <v>823</v>
      </c>
      <c r="L727" s="2">
        <v>827</v>
      </c>
      <c r="M727" s="2">
        <v>811</v>
      </c>
      <c r="N727" s="2">
        <v>766</v>
      </c>
      <c r="O727" s="2">
        <v>765</v>
      </c>
      <c r="P727" s="2">
        <v>770</v>
      </c>
      <c r="Q727" s="2">
        <v>832</v>
      </c>
      <c r="R727" s="2">
        <v>909</v>
      </c>
      <c r="S727" s="2">
        <v>966</v>
      </c>
      <c r="T727" s="2">
        <v>965</v>
      </c>
      <c r="U727" s="2">
        <v>951</v>
      </c>
      <c r="V727" s="2">
        <v>930</v>
      </c>
      <c r="W727" s="2">
        <v>903</v>
      </c>
      <c r="X727" s="2">
        <v>886</v>
      </c>
      <c r="Y727" s="2">
        <v>869</v>
      </c>
      <c r="AA727" s="4">
        <v>44922</v>
      </c>
      <c r="AB727">
        <f t="shared" si="368"/>
        <v>0.84265010351966874</v>
      </c>
      <c r="AC727">
        <f t="shared" si="369"/>
        <v>0.79813664596273293</v>
      </c>
      <c r="AD727">
        <f t="shared" si="370"/>
        <v>0.77639751552795033</v>
      </c>
      <c r="AE727">
        <f t="shared" si="371"/>
        <v>0.75569358178053825</v>
      </c>
      <c r="AF727">
        <f t="shared" si="372"/>
        <v>0.75983436853002073</v>
      </c>
      <c r="AG727">
        <f t="shared" si="373"/>
        <v>0.7857142857142857</v>
      </c>
      <c r="AH727">
        <f t="shared" si="374"/>
        <v>0.82712215320910976</v>
      </c>
      <c r="AI727">
        <f t="shared" si="375"/>
        <v>0.89130434782608692</v>
      </c>
      <c r="AJ727">
        <f t="shared" si="376"/>
        <v>0.90683229813664601</v>
      </c>
      <c r="AK727">
        <f t="shared" si="377"/>
        <v>0.8519668737060041</v>
      </c>
      <c r="AL727">
        <f t="shared" si="378"/>
        <v>0.85610766045548659</v>
      </c>
      <c r="AM727">
        <f t="shared" si="379"/>
        <v>0.83954451345755698</v>
      </c>
      <c r="AN727">
        <f t="shared" si="380"/>
        <v>0.79296066252587993</v>
      </c>
      <c r="AO727">
        <f t="shared" si="381"/>
        <v>0.79192546583850931</v>
      </c>
      <c r="AP727">
        <f t="shared" si="382"/>
        <v>0.79710144927536231</v>
      </c>
      <c r="AQ727">
        <f t="shared" si="383"/>
        <v>0.86128364389233958</v>
      </c>
      <c r="AR727">
        <f t="shared" si="384"/>
        <v>0.94099378881987583</v>
      </c>
      <c r="AS727">
        <f t="shared" si="385"/>
        <v>1</v>
      </c>
      <c r="AT727">
        <f t="shared" si="386"/>
        <v>0.99896480331262938</v>
      </c>
      <c r="AU727">
        <f t="shared" si="387"/>
        <v>0.98447204968944102</v>
      </c>
      <c r="AV727">
        <f t="shared" si="388"/>
        <v>0.96273291925465843</v>
      </c>
      <c r="AW727">
        <f t="shared" si="389"/>
        <v>0.93478260869565222</v>
      </c>
      <c r="AX727">
        <f t="shared" si="390"/>
        <v>0.917184265010352</v>
      </c>
      <c r="AY727">
        <f t="shared" si="391"/>
        <v>0.89958592132505177</v>
      </c>
      <c r="AZ727">
        <f t="shared" si="392"/>
        <v>0.75569358178053825</v>
      </c>
      <c r="BA727" s="9" t="s">
        <v>35</v>
      </c>
      <c r="BB727" t="str" cm="1">
        <f t="array" ref="BB727">_xlfn.SWITCH(MONTH($AA727),3,"봄",4,"봄",5,"봄",6,"여름",7,"여름",8,"여름",9,"가을",10,"가을",11,"가을",12,"겨울",1,"겨울",2,"겨울")</f>
        <v>겨울</v>
      </c>
      <c r="BD727" t="str">
        <f t="shared" si="393"/>
        <v/>
      </c>
      <c r="BE727" s="6">
        <f>[1]ptemp!$F727</f>
        <v>3</v>
      </c>
      <c r="BF727">
        <f>[1]solar!$E727</f>
        <v>2</v>
      </c>
      <c r="BG727" t="str">
        <f t="shared" si="394"/>
        <v>0</v>
      </c>
      <c r="BH727" s="11"/>
      <c r="BI727">
        <f t="shared" si="395"/>
        <v>2</v>
      </c>
      <c r="BJ727">
        <f t="shared" si="396"/>
        <v>0</v>
      </c>
      <c r="BK727">
        <f t="shared" si="397"/>
        <v>4</v>
      </c>
      <c r="BL727">
        <f t="shared" si="398"/>
        <v>4</v>
      </c>
      <c r="BM727">
        <f t="shared" si="399"/>
        <v>18</v>
      </c>
      <c r="BN727" s="11">
        <v>2.6</v>
      </c>
      <c r="BO727">
        <f t="shared" si="400"/>
        <v>2</v>
      </c>
      <c r="CH727" t="s">
        <v>81</v>
      </c>
      <c r="CI727">
        <v>4</v>
      </c>
      <c r="CJ727">
        <v>19</v>
      </c>
    </row>
    <row r="728" spans="1:88" ht="15.6">
      <c r="A728" s="2">
        <v>20221228</v>
      </c>
      <c r="B728" s="2">
        <v>809</v>
      </c>
      <c r="C728" s="2">
        <v>775</v>
      </c>
      <c r="D728" s="2">
        <v>740</v>
      </c>
      <c r="E728" s="2">
        <v>722</v>
      </c>
      <c r="F728" s="2">
        <v>716</v>
      </c>
      <c r="G728" s="2">
        <v>738</v>
      </c>
      <c r="H728" s="2">
        <v>782</v>
      </c>
      <c r="I728" s="2">
        <v>839</v>
      </c>
      <c r="J728" s="2">
        <v>891</v>
      </c>
      <c r="K728" s="2">
        <v>892</v>
      </c>
      <c r="L728" s="2">
        <v>903</v>
      </c>
      <c r="M728" s="2">
        <v>768</v>
      </c>
      <c r="N728" s="2">
        <v>821</v>
      </c>
      <c r="O728" s="2">
        <v>872</v>
      </c>
      <c r="P728" s="2">
        <v>799</v>
      </c>
      <c r="Q728" s="2">
        <v>859</v>
      </c>
      <c r="R728" s="2">
        <v>923</v>
      </c>
      <c r="S728" s="2">
        <v>996</v>
      </c>
      <c r="T728" s="2">
        <v>1010</v>
      </c>
      <c r="U728" s="2">
        <v>981</v>
      </c>
      <c r="V728" s="2">
        <v>932</v>
      </c>
      <c r="W728" s="2">
        <v>905</v>
      </c>
      <c r="X728" s="2">
        <v>900</v>
      </c>
      <c r="Y728" s="2">
        <v>894</v>
      </c>
      <c r="AA728" s="4">
        <v>44923</v>
      </c>
      <c r="AB728">
        <f t="shared" si="368"/>
        <v>0.80099009900990104</v>
      </c>
      <c r="AC728">
        <f t="shared" si="369"/>
        <v>0.76732673267326734</v>
      </c>
      <c r="AD728">
        <f t="shared" si="370"/>
        <v>0.73267326732673266</v>
      </c>
      <c r="AE728">
        <f t="shared" si="371"/>
        <v>0.71485148514851482</v>
      </c>
      <c r="AF728">
        <f t="shared" si="372"/>
        <v>0.70891089108910887</v>
      </c>
      <c r="AG728">
        <f t="shared" si="373"/>
        <v>0.73069306930693068</v>
      </c>
      <c r="AH728">
        <f t="shared" si="374"/>
        <v>0.77425742574257428</v>
      </c>
      <c r="AI728">
        <f t="shared" si="375"/>
        <v>0.83069306930693065</v>
      </c>
      <c r="AJ728">
        <f t="shared" si="376"/>
        <v>0.88217821782178218</v>
      </c>
      <c r="AK728">
        <f t="shared" si="377"/>
        <v>0.88316831683168318</v>
      </c>
      <c r="AL728">
        <f t="shared" si="378"/>
        <v>0.89405940594059408</v>
      </c>
      <c r="AM728">
        <f t="shared" si="379"/>
        <v>0.76039603960396041</v>
      </c>
      <c r="AN728">
        <f t="shared" si="380"/>
        <v>0.81287128712871282</v>
      </c>
      <c r="AO728">
        <f t="shared" si="381"/>
        <v>0.86336633663366336</v>
      </c>
      <c r="AP728">
        <f t="shared" si="382"/>
        <v>0.79108910891089113</v>
      </c>
      <c r="AQ728">
        <f t="shared" si="383"/>
        <v>0.85049504950495047</v>
      </c>
      <c r="AR728">
        <f t="shared" si="384"/>
        <v>0.9138613861386139</v>
      </c>
      <c r="AS728">
        <f t="shared" si="385"/>
        <v>0.98613861386138613</v>
      </c>
      <c r="AT728">
        <f t="shared" si="386"/>
        <v>1</v>
      </c>
      <c r="AU728">
        <f t="shared" si="387"/>
        <v>0.97128712871287126</v>
      </c>
      <c r="AV728">
        <f t="shared" si="388"/>
        <v>0.92277227722772281</v>
      </c>
      <c r="AW728">
        <f t="shared" si="389"/>
        <v>0.89603960396039606</v>
      </c>
      <c r="AX728">
        <f t="shared" si="390"/>
        <v>0.8910891089108911</v>
      </c>
      <c r="AY728">
        <f t="shared" si="391"/>
        <v>0.88514851485148516</v>
      </c>
      <c r="AZ728">
        <f t="shared" si="392"/>
        <v>0.70891089108910887</v>
      </c>
      <c r="BA728" s="6" t="s">
        <v>36</v>
      </c>
      <c r="BB728" t="str" cm="1">
        <f t="array" ref="BB728">_xlfn.SWITCH(MONTH($AA728),3,"봄",4,"봄",5,"봄",6,"여름",7,"여름",8,"여름",9,"가을",10,"가을",11,"가을",12,"겨울",1,"겨울",2,"겨울")</f>
        <v>겨울</v>
      </c>
      <c r="BD728" t="str">
        <f t="shared" si="393"/>
        <v/>
      </c>
      <c r="BE728" s="6">
        <f>[1]ptemp!$F728</f>
        <v>3</v>
      </c>
      <c r="BF728">
        <f>[1]solar!$E728</f>
        <v>2</v>
      </c>
      <c r="BG728" t="str">
        <f t="shared" si="394"/>
        <v>0</v>
      </c>
      <c r="BH728" s="11"/>
      <c r="BI728">
        <f t="shared" si="395"/>
        <v>3</v>
      </c>
      <c r="BJ728">
        <f t="shared" si="396"/>
        <v>0</v>
      </c>
      <c r="BK728">
        <f t="shared" si="397"/>
        <v>4</v>
      </c>
      <c r="BL728">
        <f t="shared" si="398"/>
        <v>5</v>
      </c>
      <c r="BM728">
        <f t="shared" si="399"/>
        <v>19</v>
      </c>
      <c r="BN728" s="11">
        <v>1.9</v>
      </c>
      <c r="BO728">
        <f t="shared" si="400"/>
        <v>2</v>
      </c>
      <c r="CH728" t="s">
        <v>81</v>
      </c>
      <c r="CI728">
        <v>4</v>
      </c>
      <c r="CJ728">
        <v>19</v>
      </c>
    </row>
    <row r="729" spans="1:88" ht="15.6">
      <c r="A729" s="2">
        <v>20221229</v>
      </c>
      <c r="B729" s="2">
        <v>850</v>
      </c>
      <c r="C729" s="2">
        <v>810</v>
      </c>
      <c r="D729" s="2">
        <v>764</v>
      </c>
      <c r="E729" s="2">
        <v>749</v>
      </c>
      <c r="F729" s="2">
        <v>752</v>
      </c>
      <c r="G729" s="2">
        <v>771</v>
      </c>
      <c r="H729" s="2">
        <v>811</v>
      </c>
      <c r="I729" s="2">
        <v>881</v>
      </c>
      <c r="J729" s="2">
        <v>907</v>
      </c>
      <c r="K729" s="2">
        <v>866</v>
      </c>
      <c r="L729" s="2">
        <v>870</v>
      </c>
      <c r="M729" s="2">
        <v>893</v>
      </c>
      <c r="N729" s="2">
        <v>863</v>
      </c>
      <c r="O729" s="2">
        <v>864</v>
      </c>
      <c r="P729" s="2">
        <v>805</v>
      </c>
      <c r="Q729" s="2">
        <v>837</v>
      </c>
      <c r="R729" s="2">
        <v>966</v>
      </c>
      <c r="S729" s="2">
        <v>1016</v>
      </c>
      <c r="T729" s="2">
        <v>1005</v>
      </c>
      <c r="U729" s="2">
        <v>982</v>
      </c>
      <c r="V729" s="2">
        <v>960</v>
      </c>
      <c r="W729" s="2">
        <v>926</v>
      </c>
      <c r="X729" s="2">
        <v>874</v>
      </c>
      <c r="Y729" s="2">
        <v>859</v>
      </c>
      <c r="AA729" s="4">
        <v>44924</v>
      </c>
      <c r="AB729">
        <f t="shared" si="368"/>
        <v>0.83661417322834641</v>
      </c>
      <c r="AC729">
        <f t="shared" si="369"/>
        <v>0.797244094488189</v>
      </c>
      <c r="AD729">
        <f t="shared" si="370"/>
        <v>0.75196850393700787</v>
      </c>
      <c r="AE729">
        <f t="shared" si="371"/>
        <v>0.73720472440944884</v>
      </c>
      <c r="AF729">
        <f t="shared" si="372"/>
        <v>0.74015748031496065</v>
      </c>
      <c r="AG729">
        <f t="shared" si="373"/>
        <v>0.75885826771653542</v>
      </c>
      <c r="AH729">
        <f t="shared" si="374"/>
        <v>0.79822834645669294</v>
      </c>
      <c r="AI729">
        <f t="shared" si="375"/>
        <v>0.86712598425196852</v>
      </c>
      <c r="AJ729">
        <f t="shared" si="376"/>
        <v>0.89271653543307083</v>
      </c>
      <c r="AK729">
        <f t="shared" si="377"/>
        <v>0.85236220472440949</v>
      </c>
      <c r="AL729">
        <f t="shared" si="378"/>
        <v>0.85629921259842523</v>
      </c>
      <c r="AM729">
        <f t="shared" si="379"/>
        <v>0.87893700787401574</v>
      </c>
      <c r="AN729">
        <f t="shared" si="380"/>
        <v>0.84940944881889768</v>
      </c>
      <c r="AO729">
        <f t="shared" si="381"/>
        <v>0.85039370078740162</v>
      </c>
      <c r="AP729">
        <f t="shared" si="382"/>
        <v>0.79232283464566933</v>
      </c>
      <c r="AQ729">
        <f t="shared" si="383"/>
        <v>0.82381889763779526</v>
      </c>
      <c r="AR729">
        <f t="shared" si="384"/>
        <v>0.95078740157480313</v>
      </c>
      <c r="AS729">
        <f t="shared" si="385"/>
        <v>1</v>
      </c>
      <c r="AT729">
        <f t="shared" si="386"/>
        <v>0.98917322834645671</v>
      </c>
      <c r="AU729">
        <f t="shared" si="387"/>
        <v>0.96653543307086609</v>
      </c>
      <c r="AV729">
        <f t="shared" si="388"/>
        <v>0.94488188976377951</v>
      </c>
      <c r="AW729">
        <f t="shared" si="389"/>
        <v>0.91141732283464572</v>
      </c>
      <c r="AX729">
        <f t="shared" si="390"/>
        <v>0.86023622047244097</v>
      </c>
      <c r="AY729">
        <f t="shared" si="391"/>
        <v>0.84547244094488194</v>
      </c>
      <c r="AZ729">
        <f t="shared" si="392"/>
        <v>0.73720472440944884</v>
      </c>
      <c r="BA729" s="8" t="s">
        <v>37</v>
      </c>
      <c r="BB729" t="str" cm="1">
        <f t="array" ref="BB729">_xlfn.SWITCH(MONTH($AA729),3,"봄",4,"봄",5,"봄",6,"여름",7,"여름",8,"여름",9,"가을",10,"가을",11,"가을",12,"겨울",1,"겨울",2,"겨울")</f>
        <v>겨울</v>
      </c>
      <c r="BD729" t="str">
        <f t="shared" si="393"/>
        <v/>
      </c>
      <c r="BE729" s="6">
        <f>[1]ptemp!$F729</f>
        <v>2</v>
      </c>
      <c r="BF729">
        <f>[1]solar!$E729</f>
        <v>2</v>
      </c>
      <c r="BG729" t="str">
        <f t="shared" si="394"/>
        <v>0</v>
      </c>
      <c r="BH729" s="11"/>
      <c r="BI729">
        <f t="shared" si="395"/>
        <v>4</v>
      </c>
      <c r="BJ729">
        <f t="shared" si="396"/>
        <v>0</v>
      </c>
      <c r="BK729">
        <f t="shared" si="397"/>
        <v>4</v>
      </c>
      <c r="BL729">
        <f t="shared" si="398"/>
        <v>4</v>
      </c>
      <c r="BM729">
        <f t="shared" si="399"/>
        <v>18</v>
      </c>
      <c r="BN729" s="11">
        <v>0.4</v>
      </c>
      <c r="BO729">
        <f t="shared" si="400"/>
        <v>2</v>
      </c>
      <c r="CH729" t="s">
        <v>81</v>
      </c>
      <c r="CI729">
        <v>4</v>
      </c>
      <c r="CJ729">
        <v>18</v>
      </c>
    </row>
    <row r="730" spans="1:88" ht="15.6">
      <c r="A730" s="2">
        <v>20221230</v>
      </c>
      <c r="B730" s="2">
        <v>815</v>
      </c>
      <c r="C730" s="2">
        <v>778</v>
      </c>
      <c r="D730" s="2">
        <v>753</v>
      </c>
      <c r="E730" s="2">
        <v>736</v>
      </c>
      <c r="F730" s="2">
        <v>748</v>
      </c>
      <c r="G730" s="2">
        <v>771</v>
      </c>
      <c r="H730" s="2">
        <v>810</v>
      </c>
      <c r="I730" s="2">
        <v>864</v>
      </c>
      <c r="J730" s="2">
        <v>872</v>
      </c>
      <c r="K730" s="2">
        <v>808</v>
      </c>
      <c r="L730" s="2">
        <v>769</v>
      </c>
      <c r="M730" s="2">
        <v>780</v>
      </c>
      <c r="N730" s="2">
        <v>799</v>
      </c>
      <c r="O730" s="2">
        <v>794</v>
      </c>
      <c r="P730" s="2">
        <v>790</v>
      </c>
      <c r="Q730" s="2">
        <v>793</v>
      </c>
      <c r="R730" s="2">
        <v>873</v>
      </c>
      <c r="S730" s="2">
        <v>950</v>
      </c>
      <c r="T730" s="2">
        <v>946</v>
      </c>
      <c r="U730" s="2">
        <v>928</v>
      </c>
      <c r="V730" s="2">
        <v>911</v>
      </c>
      <c r="W730" s="2">
        <v>881</v>
      </c>
      <c r="X730" s="2">
        <v>860</v>
      </c>
      <c r="Y730" s="2">
        <v>852</v>
      </c>
      <c r="AA730" s="4">
        <v>44925</v>
      </c>
      <c r="AB730">
        <f t="shared" si="368"/>
        <v>0.85789473684210527</v>
      </c>
      <c r="AC730">
        <f t="shared" si="369"/>
        <v>0.81894736842105265</v>
      </c>
      <c r="AD730">
        <f t="shared" si="370"/>
        <v>0.79263157894736846</v>
      </c>
      <c r="AE730">
        <f t="shared" si="371"/>
        <v>0.77473684210526317</v>
      </c>
      <c r="AF730">
        <f t="shared" si="372"/>
        <v>0.78736842105263161</v>
      </c>
      <c r="AG730">
        <f t="shared" si="373"/>
        <v>0.81157894736842107</v>
      </c>
      <c r="AH730">
        <f t="shared" si="374"/>
        <v>0.85263157894736841</v>
      </c>
      <c r="AI730">
        <f t="shared" si="375"/>
        <v>0.90947368421052632</v>
      </c>
      <c r="AJ730">
        <f t="shared" si="376"/>
        <v>0.91789473684210521</v>
      </c>
      <c r="AK730">
        <f t="shared" si="377"/>
        <v>0.85052631578947369</v>
      </c>
      <c r="AL730">
        <f t="shared" si="378"/>
        <v>0.80947368421052635</v>
      </c>
      <c r="AM730">
        <f t="shared" si="379"/>
        <v>0.82105263157894737</v>
      </c>
      <c r="AN730">
        <f t="shared" si="380"/>
        <v>0.84105263157894739</v>
      </c>
      <c r="AO730">
        <f t="shared" si="381"/>
        <v>0.83578947368421053</v>
      </c>
      <c r="AP730">
        <f t="shared" si="382"/>
        <v>0.83157894736842108</v>
      </c>
      <c r="AQ730">
        <f t="shared" si="383"/>
        <v>0.83473684210526311</v>
      </c>
      <c r="AR730">
        <f t="shared" si="384"/>
        <v>0.91894736842105262</v>
      </c>
      <c r="AS730">
        <f t="shared" si="385"/>
        <v>1</v>
      </c>
      <c r="AT730">
        <f t="shared" si="386"/>
        <v>0.99578947368421056</v>
      </c>
      <c r="AU730">
        <f t="shared" si="387"/>
        <v>0.97684210526315784</v>
      </c>
      <c r="AV730">
        <f t="shared" si="388"/>
        <v>0.95894736842105266</v>
      </c>
      <c r="AW730">
        <f t="shared" si="389"/>
        <v>0.92736842105263162</v>
      </c>
      <c r="AX730">
        <f t="shared" si="390"/>
        <v>0.90526315789473688</v>
      </c>
      <c r="AY730">
        <f t="shared" si="391"/>
        <v>0.89684210526315788</v>
      </c>
      <c r="AZ730">
        <f t="shared" si="392"/>
        <v>0.77473684210526317</v>
      </c>
      <c r="BA730" s="9" t="s">
        <v>38</v>
      </c>
      <c r="BB730" t="str" cm="1">
        <f t="array" ref="BB730">_xlfn.SWITCH(MONTH($AA730),3,"봄",4,"봄",5,"봄",6,"여름",7,"여름",8,"여름",9,"가을",10,"가을",11,"가을",12,"겨울",1,"겨울",2,"겨울")</f>
        <v>겨울</v>
      </c>
      <c r="BD730" t="str">
        <f t="shared" si="393"/>
        <v/>
      </c>
      <c r="BE730" s="6">
        <f>[1]ptemp!$F730</f>
        <v>3</v>
      </c>
      <c r="BF730">
        <f>[1]solar!$E730</f>
        <v>2</v>
      </c>
      <c r="BG730" t="str">
        <f t="shared" si="394"/>
        <v>0</v>
      </c>
      <c r="BH730" s="11"/>
      <c r="BI730">
        <f t="shared" si="395"/>
        <v>5</v>
      </c>
      <c r="BJ730">
        <f t="shared" si="396"/>
        <v>0</v>
      </c>
      <c r="BK730">
        <f t="shared" si="397"/>
        <v>4</v>
      </c>
      <c r="BL730">
        <f t="shared" si="398"/>
        <v>4</v>
      </c>
      <c r="BM730">
        <f t="shared" si="399"/>
        <v>18</v>
      </c>
      <c r="BN730" s="11">
        <v>2.7</v>
      </c>
      <c r="BO730">
        <f t="shared" si="400"/>
        <v>2</v>
      </c>
      <c r="CH730" t="s">
        <v>81</v>
      </c>
      <c r="CI730">
        <v>4</v>
      </c>
      <c r="CJ730">
        <v>18</v>
      </c>
    </row>
    <row r="731" spans="1:88" ht="15.6">
      <c r="A731" s="2">
        <v>20221231</v>
      </c>
      <c r="B731" s="2">
        <v>814</v>
      </c>
      <c r="C731" s="2">
        <v>776</v>
      </c>
      <c r="D731" s="2">
        <v>760</v>
      </c>
      <c r="E731" s="2">
        <v>748</v>
      </c>
      <c r="F731" s="2">
        <v>750</v>
      </c>
      <c r="G731" s="2">
        <v>751</v>
      </c>
      <c r="H731" s="2">
        <v>782</v>
      </c>
      <c r="I731" s="2">
        <v>807</v>
      </c>
      <c r="J731" s="2">
        <v>762</v>
      </c>
      <c r="K731" s="2">
        <v>655</v>
      </c>
      <c r="L731" s="2">
        <v>608</v>
      </c>
      <c r="M731" s="2">
        <v>556</v>
      </c>
      <c r="N731" s="2">
        <v>553</v>
      </c>
      <c r="O731" s="2">
        <v>553</v>
      </c>
      <c r="P731" s="2">
        <v>572</v>
      </c>
      <c r="Q731" s="2">
        <v>650</v>
      </c>
      <c r="R731" s="2">
        <v>779</v>
      </c>
      <c r="S731" s="2">
        <v>883</v>
      </c>
      <c r="T731" s="2">
        <v>912</v>
      </c>
      <c r="U731" s="2">
        <v>916</v>
      </c>
      <c r="V731" s="2">
        <v>914</v>
      </c>
      <c r="W731" s="2">
        <v>898</v>
      </c>
      <c r="X731" s="2">
        <v>878</v>
      </c>
      <c r="Y731" s="2">
        <v>866</v>
      </c>
      <c r="AA731" s="4">
        <v>44926</v>
      </c>
      <c r="AB731">
        <f t="shared" si="368"/>
        <v>0.888646288209607</v>
      </c>
      <c r="AC731">
        <f t="shared" si="369"/>
        <v>0.84716157205240172</v>
      </c>
      <c r="AD731">
        <f t="shared" si="370"/>
        <v>0.82969432314410485</v>
      </c>
      <c r="AE731">
        <f t="shared" si="371"/>
        <v>0.81659388646288211</v>
      </c>
      <c r="AF731">
        <f t="shared" si="372"/>
        <v>0.81877729257641918</v>
      </c>
      <c r="AG731">
        <f t="shared" si="373"/>
        <v>0.81986899563318782</v>
      </c>
      <c r="AH731">
        <f t="shared" si="374"/>
        <v>0.85371179039301315</v>
      </c>
      <c r="AI731">
        <f t="shared" si="375"/>
        <v>0.88100436681222705</v>
      </c>
      <c r="AJ731">
        <f t="shared" si="376"/>
        <v>0.83187772925764192</v>
      </c>
      <c r="AK731">
        <f t="shared" si="377"/>
        <v>0.71506550218340614</v>
      </c>
      <c r="AL731">
        <f t="shared" si="378"/>
        <v>0.66375545851528384</v>
      </c>
      <c r="AM731">
        <f t="shared" si="379"/>
        <v>0.60698689956331875</v>
      </c>
      <c r="AN731">
        <f t="shared" si="380"/>
        <v>0.60371179039301315</v>
      </c>
      <c r="AO731">
        <f t="shared" si="381"/>
        <v>0.60371179039301315</v>
      </c>
      <c r="AP731">
        <f t="shared" si="382"/>
        <v>0.62445414847161573</v>
      </c>
      <c r="AQ731">
        <f t="shared" si="383"/>
        <v>0.70960698689956336</v>
      </c>
      <c r="AR731">
        <f t="shared" si="384"/>
        <v>0.85043668122270744</v>
      </c>
      <c r="AS731">
        <f t="shared" si="385"/>
        <v>0.96397379912663761</v>
      </c>
      <c r="AT731">
        <f t="shared" si="386"/>
        <v>0.99563318777292575</v>
      </c>
      <c r="AU731">
        <f t="shared" si="387"/>
        <v>1</v>
      </c>
      <c r="AV731">
        <f t="shared" si="388"/>
        <v>0.99781659388646293</v>
      </c>
      <c r="AW731">
        <f t="shared" si="389"/>
        <v>0.98034934497816595</v>
      </c>
      <c r="AX731">
        <f t="shared" si="390"/>
        <v>0.95851528384279472</v>
      </c>
      <c r="AY731">
        <f t="shared" si="391"/>
        <v>0.94541484716157209</v>
      </c>
      <c r="AZ731">
        <f t="shared" si="392"/>
        <v>0.60371179039301315</v>
      </c>
      <c r="BA731" s="6" t="s">
        <v>39</v>
      </c>
      <c r="BB731" t="str" cm="1">
        <f t="array" ref="BB731">_xlfn.SWITCH(MONTH($AA731),3,"봄",4,"봄",5,"봄",6,"여름",7,"여름",8,"여름",9,"가을",10,"가을",11,"가을",12,"겨울",1,"겨울",2,"겨울")</f>
        <v>겨울</v>
      </c>
      <c r="BD731" t="str">
        <f t="shared" si="393"/>
        <v>휴일</v>
      </c>
      <c r="BE731" s="6">
        <f>[1]ptemp!$F731</f>
        <v>3</v>
      </c>
      <c r="BF731">
        <f>[1]solar!$E731</f>
        <v>5</v>
      </c>
      <c r="BG731" t="str">
        <f t="shared" si="394"/>
        <v>0</v>
      </c>
      <c r="BH731" s="11"/>
      <c r="BI731">
        <f t="shared" si="395"/>
        <v>6</v>
      </c>
      <c r="BJ731">
        <f t="shared" si="396"/>
        <v>1</v>
      </c>
      <c r="BK731">
        <f t="shared" si="397"/>
        <v>4</v>
      </c>
      <c r="BL731">
        <f t="shared" si="398"/>
        <v>13</v>
      </c>
      <c r="BM731">
        <f t="shared" si="399"/>
        <v>20</v>
      </c>
      <c r="BN731" s="11">
        <v>2.9</v>
      </c>
      <c r="BO731">
        <f t="shared" si="400"/>
        <v>2</v>
      </c>
      <c r="CH731" t="s">
        <v>81</v>
      </c>
      <c r="CI731">
        <v>5</v>
      </c>
      <c r="CJ731">
        <v>19</v>
      </c>
    </row>
    <row r="732" spans="1:88" ht="15.6">
      <c r="A732" s="2">
        <v>20230101</v>
      </c>
      <c r="B732" s="2">
        <v>822</v>
      </c>
      <c r="C732" s="2">
        <v>783</v>
      </c>
      <c r="D732" s="2">
        <v>761</v>
      </c>
      <c r="E732" s="2">
        <v>742</v>
      </c>
      <c r="F732" s="2">
        <v>739</v>
      </c>
      <c r="G732" s="2">
        <v>742</v>
      </c>
      <c r="H732" s="2">
        <v>761</v>
      </c>
      <c r="I732" s="2">
        <v>771</v>
      </c>
      <c r="J732" s="2">
        <v>722</v>
      </c>
      <c r="K732" s="2">
        <v>662</v>
      </c>
      <c r="L732" s="2">
        <v>624</v>
      </c>
      <c r="M732" s="2">
        <v>645</v>
      </c>
      <c r="N732" s="2">
        <v>572</v>
      </c>
      <c r="O732" s="2">
        <v>566</v>
      </c>
      <c r="P732" s="2">
        <v>616</v>
      </c>
      <c r="Q732" s="2">
        <v>647</v>
      </c>
      <c r="R732" s="2">
        <v>741</v>
      </c>
      <c r="S732" s="2">
        <v>831</v>
      </c>
      <c r="T732" s="2">
        <v>859</v>
      </c>
      <c r="U732" s="2">
        <v>847</v>
      </c>
      <c r="V732" s="2">
        <v>821</v>
      </c>
      <c r="W732" s="2">
        <v>802</v>
      </c>
      <c r="X732" s="2">
        <v>791</v>
      </c>
      <c r="Y732" s="2">
        <v>776</v>
      </c>
      <c r="AA732" s="4">
        <v>44927</v>
      </c>
      <c r="AB732">
        <f t="shared" si="368"/>
        <v>0.95692665890570427</v>
      </c>
      <c r="AC732">
        <f t="shared" si="369"/>
        <v>0.91152502910360889</v>
      </c>
      <c r="AD732">
        <f t="shared" si="370"/>
        <v>0.88591385331781136</v>
      </c>
      <c r="AE732">
        <f t="shared" si="371"/>
        <v>0.86379511059371361</v>
      </c>
      <c r="AF732">
        <f t="shared" si="372"/>
        <v>0.86030267753201395</v>
      </c>
      <c r="AG732">
        <f t="shared" si="373"/>
        <v>0.86379511059371361</v>
      </c>
      <c r="AH732">
        <f t="shared" si="374"/>
        <v>0.88591385331781136</v>
      </c>
      <c r="AI732">
        <f t="shared" si="375"/>
        <v>0.89755529685681024</v>
      </c>
      <c r="AJ732">
        <f t="shared" si="376"/>
        <v>0.84051222351571597</v>
      </c>
      <c r="AK732">
        <f t="shared" si="377"/>
        <v>0.77066356228172295</v>
      </c>
      <c r="AL732">
        <f t="shared" si="378"/>
        <v>0.72642607683352733</v>
      </c>
      <c r="AM732">
        <f t="shared" si="379"/>
        <v>0.75087310826542486</v>
      </c>
      <c r="AN732">
        <f t="shared" si="380"/>
        <v>0.66589057043073341</v>
      </c>
      <c r="AO732">
        <f t="shared" si="381"/>
        <v>0.65890570430733408</v>
      </c>
      <c r="AP732">
        <f t="shared" si="382"/>
        <v>0.71711292200232823</v>
      </c>
      <c r="AQ732">
        <f t="shared" si="383"/>
        <v>0.75320139697322464</v>
      </c>
      <c r="AR732">
        <f t="shared" si="384"/>
        <v>0.86263096623981372</v>
      </c>
      <c r="AS732">
        <f t="shared" si="385"/>
        <v>0.96740395809080326</v>
      </c>
      <c r="AT732">
        <f t="shared" si="386"/>
        <v>1</v>
      </c>
      <c r="AU732">
        <f t="shared" si="387"/>
        <v>0.98603026775320135</v>
      </c>
      <c r="AV732">
        <f t="shared" si="388"/>
        <v>0.95576251455180439</v>
      </c>
      <c r="AW732">
        <f t="shared" si="389"/>
        <v>0.93364377182770664</v>
      </c>
      <c r="AX732">
        <f t="shared" si="390"/>
        <v>0.92083818393480787</v>
      </c>
      <c r="AY732">
        <f t="shared" si="391"/>
        <v>0.90337601862630967</v>
      </c>
      <c r="AZ732">
        <f t="shared" si="392"/>
        <v>0.65890570430733408</v>
      </c>
      <c r="BA732" s="8" t="s">
        <v>40</v>
      </c>
      <c r="BB732" t="str" cm="1">
        <f t="array" ref="BB732">_xlfn.SWITCH(MONTH($AA732),3,"봄",4,"봄",5,"봄",6,"여름",7,"여름",8,"여름",9,"가을",10,"가을",11,"가을",12,"겨울",1,"겨울",2,"겨울")</f>
        <v>겨울</v>
      </c>
      <c r="BC732" s="10" t="s">
        <v>31</v>
      </c>
      <c r="BD732" t="str">
        <f t="shared" si="393"/>
        <v>휴일</v>
      </c>
      <c r="BE732" s="6">
        <f>[1]ptemp!$F732</f>
        <v>3</v>
      </c>
      <c r="BF732">
        <f>[1]solar!$E732</f>
        <v>3</v>
      </c>
      <c r="BG732" t="str">
        <f t="shared" si="394"/>
        <v>0</v>
      </c>
      <c r="BH732" s="11"/>
      <c r="BI732">
        <f t="shared" si="395"/>
        <v>7</v>
      </c>
      <c r="BJ732">
        <f t="shared" si="396"/>
        <v>3</v>
      </c>
      <c r="BK732">
        <f t="shared" si="397"/>
        <v>4</v>
      </c>
      <c r="BL732">
        <f t="shared" si="398"/>
        <v>14</v>
      </c>
      <c r="BM732">
        <f t="shared" si="399"/>
        <v>19</v>
      </c>
      <c r="BN732" s="11">
        <v>2.6</v>
      </c>
      <c r="BO732">
        <f t="shared" si="400"/>
        <v>2</v>
      </c>
      <c r="CH732" t="s">
        <v>81</v>
      </c>
      <c r="CI732">
        <v>13</v>
      </c>
      <c r="CJ732">
        <v>19</v>
      </c>
    </row>
    <row r="733" spans="1:88" ht="15.6">
      <c r="A733" s="2">
        <v>20230102</v>
      </c>
      <c r="B733" s="2">
        <v>736</v>
      </c>
      <c r="C733" s="2">
        <v>715</v>
      </c>
      <c r="D733" s="2">
        <v>690</v>
      </c>
      <c r="E733" s="2">
        <v>680</v>
      </c>
      <c r="F733" s="2">
        <v>677</v>
      </c>
      <c r="G733" s="2">
        <v>689</v>
      </c>
      <c r="H733" s="2">
        <v>729</v>
      </c>
      <c r="I733" s="2">
        <v>792</v>
      </c>
      <c r="J733" s="2">
        <v>852</v>
      </c>
      <c r="K733" s="2">
        <v>786</v>
      </c>
      <c r="L733" s="2">
        <v>742</v>
      </c>
      <c r="M733" s="2">
        <v>702</v>
      </c>
      <c r="N733" s="2">
        <v>651</v>
      </c>
      <c r="O733" s="2">
        <v>698</v>
      </c>
      <c r="P733" s="2">
        <v>702</v>
      </c>
      <c r="Q733" s="2">
        <v>778</v>
      </c>
      <c r="R733" s="2">
        <v>886</v>
      </c>
      <c r="S733" s="2">
        <v>981</v>
      </c>
      <c r="T733" s="2">
        <v>989</v>
      </c>
      <c r="U733" s="2">
        <v>979</v>
      </c>
      <c r="V733" s="2">
        <v>968</v>
      </c>
      <c r="W733" s="2">
        <v>935</v>
      </c>
      <c r="X733" s="2">
        <v>902</v>
      </c>
      <c r="Y733" s="2">
        <v>887</v>
      </c>
      <c r="AA733" s="4">
        <v>44928</v>
      </c>
      <c r="AB733">
        <f t="shared" si="368"/>
        <v>0.7441860465116279</v>
      </c>
      <c r="AC733">
        <f t="shared" si="369"/>
        <v>0.72295247724974721</v>
      </c>
      <c r="AD733">
        <f t="shared" si="370"/>
        <v>0.69767441860465118</v>
      </c>
      <c r="AE733">
        <f t="shared" si="371"/>
        <v>0.68756319514661279</v>
      </c>
      <c r="AF733">
        <f t="shared" si="372"/>
        <v>0.68452982810920127</v>
      </c>
      <c r="AG733">
        <f t="shared" si="373"/>
        <v>0.69666329625884738</v>
      </c>
      <c r="AH733">
        <f t="shared" si="374"/>
        <v>0.73710819009100104</v>
      </c>
      <c r="AI733">
        <f t="shared" si="375"/>
        <v>0.80080889787664311</v>
      </c>
      <c r="AJ733">
        <f t="shared" si="376"/>
        <v>0.86147623862487366</v>
      </c>
      <c r="AK733">
        <f t="shared" si="377"/>
        <v>0.79474216380182006</v>
      </c>
      <c r="AL733">
        <f t="shared" si="378"/>
        <v>0.75025278058645095</v>
      </c>
      <c r="AM733">
        <f t="shared" si="379"/>
        <v>0.70980788675429729</v>
      </c>
      <c r="AN733">
        <f t="shared" si="380"/>
        <v>0.65824064711830133</v>
      </c>
      <c r="AO733">
        <f t="shared" si="381"/>
        <v>0.70576339737108185</v>
      </c>
      <c r="AP733">
        <f t="shared" si="382"/>
        <v>0.70980788675429729</v>
      </c>
      <c r="AQ733">
        <f t="shared" si="383"/>
        <v>0.78665318503538928</v>
      </c>
      <c r="AR733">
        <f t="shared" si="384"/>
        <v>0.89585439838220426</v>
      </c>
      <c r="AS733">
        <f t="shared" si="385"/>
        <v>0.99191102123356922</v>
      </c>
      <c r="AT733">
        <f t="shared" si="386"/>
        <v>1</v>
      </c>
      <c r="AU733">
        <f t="shared" si="387"/>
        <v>0.98988877654196161</v>
      </c>
      <c r="AV733">
        <f t="shared" si="388"/>
        <v>0.97876643073811931</v>
      </c>
      <c r="AW733">
        <f t="shared" si="389"/>
        <v>0.94539939332659251</v>
      </c>
      <c r="AX733">
        <f t="shared" si="390"/>
        <v>0.91203235591506571</v>
      </c>
      <c r="AY733">
        <f t="shared" si="391"/>
        <v>0.89686552072800807</v>
      </c>
      <c r="AZ733">
        <f t="shared" si="392"/>
        <v>0.65824064711830133</v>
      </c>
      <c r="BA733" s="9" t="s">
        <v>34</v>
      </c>
      <c r="BB733" t="str" cm="1">
        <f t="array" ref="BB733">_xlfn.SWITCH(MONTH($AA733),3,"봄",4,"봄",5,"봄",6,"여름",7,"여름",8,"여름",9,"가을",10,"가을",11,"가을",12,"겨울",1,"겨울",2,"겨울")</f>
        <v>겨울</v>
      </c>
      <c r="BD733" t="str">
        <f t="shared" si="393"/>
        <v/>
      </c>
      <c r="BE733" s="6">
        <f>[1]ptemp!$F733</f>
        <v>2</v>
      </c>
      <c r="BF733">
        <f>[1]solar!$E733</f>
        <v>3</v>
      </c>
      <c r="BG733" t="str">
        <f t="shared" si="394"/>
        <v>0</v>
      </c>
      <c r="BH733" s="11"/>
      <c r="BI733">
        <f t="shared" si="395"/>
        <v>1</v>
      </c>
      <c r="BJ733">
        <f t="shared" si="396"/>
        <v>0</v>
      </c>
      <c r="BK733">
        <f t="shared" si="397"/>
        <v>4</v>
      </c>
      <c r="BL733">
        <f t="shared" si="398"/>
        <v>13</v>
      </c>
      <c r="BM733">
        <f t="shared" si="399"/>
        <v>19</v>
      </c>
      <c r="BN733" s="11">
        <v>-0.5</v>
      </c>
      <c r="BO733">
        <f t="shared" si="400"/>
        <v>1</v>
      </c>
      <c r="CH733" t="s">
        <v>81</v>
      </c>
      <c r="CI733">
        <v>4</v>
      </c>
      <c r="CJ733">
        <v>19</v>
      </c>
    </row>
    <row r="734" spans="1:88" ht="15.6">
      <c r="A734" s="2">
        <v>20230103</v>
      </c>
      <c r="B734" s="2">
        <v>831</v>
      </c>
      <c r="C734" s="2">
        <v>790</v>
      </c>
      <c r="D734" s="2">
        <v>763</v>
      </c>
      <c r="E734" s="2">
        <v>749</v>
      </c>
      <c r="F734" s="2">
        <v>759</v>
      </c>
      <c r="G734" s="2">
        <v>768</v>
      </c>
      <c r="H734" s="2">
        <v>813</v>
      </c>
      <c r="I734" s="2">
        <v>852</v>
      </c>
      <c r="J734" s="2">
        <v>848</v>
      </c>
      <c r="K734" s="2">
        <v>849</v>
      </c>
      <c r="L734" s="2">
        <v>768</v>
      </c>
      <c r="M734" s="2">
        <v>720</v>
      </c>
      <c r="N734" s="2">
        <v>687</v>
      </c>
      <c r="O734" s="2">
        <v>693</v>
      </c>
      <c r="P734" s="2">
        <v>728</v>
      </c>
      <c r="Q734" s="2">
        <v>783</v>
      </c>
      <c r="R734" s="2">
        <v>883</v>
      </c>
      <c r="S734" s="2">
        <v>968</v>
      </c>
      <c r="T734" s="2">
        <v>976</v>
      </c>
      <c r="U734" s="2">
        <v>972</v>
      </c>
      <c r="V734" s="2">
        <v>954</v>
      </c>
      <c r="W734" s="2">
        <v>934</v>
      </c>
      <c r="X734" s="2">
        <v>908</v>
      </c>
      <c r="Y734" s="2">
        <v>893</v>
      </c>
      <c r="AA734" s="4">
        <v>44929</v>
      </c>
      <c r="AB734">
        <f t="shared" si="368"/>
        <v>0.85143442622950816</v>
      </c>
      <c r="AC734">
        <f t="shared" si="369"/>
        <v>0.80942622950819676</v>
      </c>
      <c r="AD734">
        <f t="shared" si="370"/>
        <v>0.78176229508196726</v>
      </c>
      <c r="AE734">
        <f t="shared" si="371"/>
        <v>0.76741803278688525</v>
      </c>
      <c r="AF734">
        <f t="shared" si="372"/>
        <v>0.7776639344262295</v>
      </c>
      <c r="AG734">
        <f t="shared" si="373"/>
        <v>0.78688524590163933</v>
      </c>
      <c r="AH734">
        <f t="shared" si="374"/>
        <v>0.83299180327868849</v>
      </c>
      <c r="AI734">
        <f t="shared" si="375"/>
        <v>0.87295081967213117</v>
      </c>
      <c r="AJ734">
        <f t="shared" si="376"/>
        <v>0.86885245901639341</v>
      </c>
      <c r="AK734">
        <f t="shared" si="377"/>
        <v>0.86987704918032782</v>
      </c>
      <c r="AL734">
        <f t="shared" si="378"/>
        <v>0.78688524590163933</v>
      </c>
      <c r="AM734">
        <f t="shared" si="379"/>
        <v>0.73770491803278693</v>
      </c>
      <c r="AN734">
        <f t="shared" si="380"/>
        <v>0.70389344262295084</v>
      </c>
      <c r="AO734">
        <f t="shared" si="381"/>
        <v>0.71004098360655743</v>
      </c>
      <c r="AP734">
        <f t="shared" si="382"/>
        <v>0.74590163934426235</v>
      </c>
      <c r="AQ734">
        <f t="shared" si="383"/>
        <v>0.80225409836065575</v>
      </c>
      <c r="AR734">
        <f t="shared" si="384"/>
        <v>0.90471311475409832</v>
      </c>
      <c r="AS734">
        <f t="shared" si="385"/>
        <v>0.99180327868852458</v>
      </c>
      <c r="AT734">
        <f t="shared" si="386"/>
        <v>1</v>
      </c>
      <c r="AU734">
        <f t="shared" si="387"/>
        <v>0.99590163934426235</v>
      </c>
      <c r="AV734">
        <f t="shared" si="388"/>
        <v>0.97745901639344257</v>
      </c>
      <c r="AW734">
        <f t="shared" si="389"/>
        <v>0.95696721311475408</v>
      </c>
      <c r="AX734">
        <f t="shared" si="390"/>
        <v>0.93032786885245899</v>
      </c>
      <c r="AY734">
        <f t="shared" si="391"/>
        <v>0.91495901639344257</v>
      </c>
      <c r="AZ734">
        <f t="shared" si="392"/>
        <v>0.70389344262295084</v>
      </c>
      <c r="BA734" s="6" t="s">
        <v>35</v>
      </c>
      <c r="BB734" t="str" cm="1">
        <f t="array" ref="BB734">_xlfn.SWITCH(MONTH($AA734),3,"봄",4,"봄",5,"봄",6,"여름",7,"여름",8,"여름",9,"가을",10,"가을",11,"가을",12,"겨울",1,"겨울",2,"겨울")</f>
        <v>겨울</v>
      </c>
      <c r="BD734" t="str">
        <f t="shared" si="393"/>
        <v/>
      </c>
      <c r="BE734" s="6">
        <f>[1]ptemp!$F734</f>
        <v>2</v>
      </c>
      <c r="BF734">
        <f>[1]solar!$E734</f>
        <v>3</v>
      </c>
      <c r="BG734" t="str">
        <f t="shared" si="394"/>
        <v>0</v>
      </c>
      <c r="BH734" s="11"/>
      <c r="BI734">
        <f t="shared" si="395"/>
        <v>2</v>
      </c>
      <c r="BJ734">
        <f t="shared" si="396"/>
        <v>0</v>
      </c>
      <c r="BK734">
        <f t="shared" si="397"/>
        <v>4</v>
      </c>
      <c r="BL734">
        <f t="shared" si="398"/>
        <v>13</v>
      </c>
      <c r="BM734">
        <f t="shared" si="399"/>
        <v>19</v>
      </c>
      <c r="BN734" s="11">
        <v>0.5</v>
      </c>
      <c r="BO734">
        <f t="shared" si="400"/>
        <v>2</v>
      </c>
      <c r="CH734" t="s">
        <v>81</v>
      </c>
      <c r="CI734">
        <v>13</v>
      </c>
      <c r="CJ734">
        <v>19</v>
      </c>
    </row>
    <row r="735" spans="1:88" ht="15.6">
      <c r="A735" s="2">
        <v>20230104</v>
      </c>
      <c r="B735" s="2">
        <v>839</v>
      </c>
      <c r="C735" s="2">
        <v>787</v>
      </c>
      <c r="D735" s="2">
        <v>764</v>
      </c>
      <c r="E735" s="2">
        <v>754</v>
      </c>
      <c r="F735" s="2">
        <v>762</v>
      </c>
      <c r="G735" s="2">
        <v>781</v>
      </c>
      <c r="H735" s="2">
        <v>823</v>
      </c>
      <c r="I735" s="2">
        <v>885</v>
      </c>
      <c r="J735" s="2">
        <v>876</v>
      </c>
      <c r="K735" s="2">
        <v>757</v>
      </c>
      <c r="L735" s="2">
        <v>700</v>
      </c>
      <c r="M735" s="2">
        <v>659</v>
      </c>
      <c r="N735" s="2">
        <v>616</v>
      </c>
      <c r="O735" s="2">
        <v>646</v>
      </c>
      <c r="P735" s="2">
        <v>682</v>
      </c>
      <c r="Q735" s="2">
        <v>743</v>
      </c>
      <c r="R735" s="2">
        <v>843</v>
      </c>
      <c r="S735" s="2">
        <v>937</v>
      </c>
      <c r="T735" s="2">
        <v>963</v>
      </c>
      <c r="U735" s="2">
        <v>962</v>
      </c>
      <c r="V735" s="2">
        <v>941</v>
      </c>
      <c r="W735" s="2">
        <v>931</v>
      </c>
      <c r="X735" s="2">
        <v>912</v>
      </c>
      <c r="Y735" s="2">
        <v>901</v>
      </c>
      <c r="AA735" s="4">
        <v>44930</v>
      </c>
      <c r="AB735">
        <f t="shared" si="368"/>
        <v>0.87123572170301145</v>
      </c>
      <c r="AC735">
        <f t="shared" si="369"/>
        <v>0.81723779854620981</v>
      </c>
      <c r="AD735">
        <f t="shared" si="370"/>
        <v>0.79335410176531673</v>
      </c>
      <c r="AE735">
        <f t="shared" si="371"/>
        <v>0.78296988577362414</v>
      </c>
      <c r="AF735">
        <f t="shared" si="372"/>
        <v>0.79127725856697817</v>
      </c>
      <c r="AG735">
        <f t="shared" si="373"/>
        <v>0.81100726895119424</v>
      </c>
      <c r="AH735">
        <f t="shared" si="374"/>
        <v>0.85462097611630317</v>
      </c>
      <c r="AI735">
        <f t="shared" si="375"/>
        <v>0.9190031152647975</v>
      </c>
      <c r="AJ735">
        <f t="shared" si="376"/>
        <v>0.90965732087227413</v>
      </c>
      <c r="AK735">
        <f t="shared" si="377"/>
        <v>0.78608515057113193</v>
      </c>
      <c r="AL735">
        <f t="shared" si="378"/>
        <v>0.72689511941848395</v>
      </c>
      <c r="AM735">
        <f t="shared" si="379"/>
        <v>0.68431983385254413</v>
      </c>
      <c r="AN735">
        <f t="shared" si="380"/>
        <v>0.63966770508826587</v>
      </c>
      <c r="AO735">
        <f t="shared" si="381"/>
        <v>0.67082035306334376</v>
      </c>
      <c r="AP735">
        <f t="shared" si="382"/>
        <v>0.70820353063343722</v>
      </c>
      <c r="AQ735">
        <f t="shared" si="383"/>
        <v>0.77154724818276221</v>
      </c>
      <c r="AR735">
        <f t="shared" si="384"/>
        <v>0.87538940809968846</v>
      </c>
      <c r="AS735">
        <f t="shared" si="385"/>
        <v>0.97300103842159913</v>
      </c>
      <c r="AT735">
        <f t="shared" si="386"/>
        <v>1</v>
      </c>
      <c r="AU735">
        <f t="shared" si="387"/>
        <v>0.99896157840083077</v>
      </c>
      <c r="AV735">
        <f t="shared" si="388"/>
        <v>0.97715472481827625</v>
      </c>
      <c r="AW735">
        <f t="shared" si="389"/>
        <v>0.96677050882658355</v>
      </c>
      <c r="AX735">
        <f t="shared" si="390"/>
        <v>0.9470404984423676</v>
      </c>
      <c r="AY735">
        <f t="shared" si="391"/>
        <v>0.93561786085150567</v>
      </c>
      <c r="AZ735">
        <f t="shared" si="392"/>
        <v>0.63966770508826587</v>
      </c>
      <c r="BA735" s="8" t="s">
        <v>36</v>
      </c>
      <c r="BB735" t="str" cm="1">
        <f t="array" ref="BB735">_xlfn.SWITCH(MONTH($AA735),3,"봄",4,"봄",5,"봄",6,"여름",7,"여름",8,"여름",9,"가을",10,"가을",11,"가을",12,"겨울",1,"겨울",2,"겨울")</f>
        <v>겨울</v>
      </c>
      <c r="BD735" t="str">
        <f t="shared" si="393"/>
        <v/>
      </c>
      <c r="BE735" s="6">
        <f>[1]ptemp!$F735</f>
        <v>2</v>
      </c>
      <c r="BF735">
        <f>[1]solar!$E735</f>
        <v>6</v>
      </c>
      <c r="BG735" t="str">
        <f t="shared" si="394"/>
        <v>0</v>
      </c>
      <c r="BH735" s="11"/>
      <c r="BI735">
        <f t="shared" si="395"/>
        <v>3</v>
      </c>
      <c r="BJ735">
        <f t="shared" si="396"/>
        <v>0</v>
      </c>
      <c r="BK735">
        <f t="shared" si="397"/>
        <v>4</v>
      </c>
      <c r="BL735">
        <f t="shared" si="398"/>
        <v>13</v>
      </c>
      <c r="BM735">
        <f t="shared" si="399"/>
        <v>19</v>
      </c>
      <c r="BN735" s="11">
        <v>1.3</v>
      </c>
      <c r="BO735">
        <f t="shared" si="400"/>
        <v>2</v>
      </c>
      <c r="CH735" t="s">
        <v>81</v>
      </c>
      <c r="CI735">
        <v>13</v>
      </c>
      <c r="CJ735">
        <v>19</v>
      </c>
    </row>
    <row r="736" spans="1:88" ht="15.6">
      <c r="A736" s="2">
        <v>20230105</v>
      </c>
      <c r="B736" s="2">
        <v>855</v>
      </c>
      <c r="C736" s="2">
        <v>816</v>
      </c>
      <c r="D736" s="2">
        <v>785</v>
      </c>
      <c r="E736" s="2">
        <v>768</v>
      </c>
      <c r="F736" s="2">
        <v>764</v>
      </c>
      <c r="G736" s="2">
        <v>781</v>
      </c>
      <c r="H736" s="2">
        <v>830</v>
      </c>
      <c r="I736" s="2">
        <v>879</v>
      </c>
      <c r="J736" s="2">
        <v>881</v>
      </c>
      <c r="K736" s="2">
        <v>780</v>
      </c>
      <c r="L736" s="2">
        <v>743</v>
      </c>
      <c r="M736" s="2">
        <v>725</v>
      </c>
      <c r="N736" s="2">
        <v>650</v>
      </c>
      <c r="O736" s="2">
        <v>710</v>
      </c>
      <c r="P736" s="2">
        <v>736</v>
      </c>
      <c r="Q736" s="2">
        <v>753</v>
      </c>
      <c r="R736" s="2">
        <v>821</v>
      </c>
      <c r="S736" s="2">
        <v>907</v>
      </c>
      <c r="T736" s="2">
        <v>943</v>
      </c>
      <c r="U736" s="2">
        <v>942</v>
      </c>
      <c r="V736" s="2">
        <v>928</v>
      </c>
      <c r="W736" s="2">
        <v>913</v>
      </c>
      <c r="X736" s="2">
        <v>896</v>
      </c>
      <c r="Y736" s="2">
        <v>884</v>
      </c>
      <c r="AA736" s="4">
        <v>44931</v>
      </c>
      <c r="AB736">
        <f t="shared" si="368"/>
        <v>0.90668080593849421</v>
      </c>
      <c r="AC736">
        <f t="shared" si="369"/>
        <v>0.86532343584305405</v>
      </c>
      <c r="AD736">
        <f t="shared" si="370"/>
        <v>0.83244962884411455</v>
      </c>
      <c r="AE736">
        <f t="shared" si="371"/>
        <v>0.81442205726405092</v>
      </c>
      <c r="AF736">
        <f t="shared" si="372"/>
        <v>0.81018027571580065</v>
      </c>
      <c r="AG736">
        <f t="shared" si="373"/>
        <v>0.82820784729586427</v>
      </c>
      <c r="AH736">
        <f t="shared" si="374"/>
        <v>0.88016967126193002</v>
      </c>
      <c r="AI736">
        <f t="shared" si="375"/>
        <v>0.93213149522799577</v>
      </c>
      <c r="AJ736">
        <f t="shared" si="376"/>
        <v>0.9342523860021209</v>
      </c>
      <c r="AK736">
        <f t="shared" si="377"/>
        <v>0.82714740190880165</v>
      </c>
      <c r="AL736">
        <f t="shared" si="378"/>
        <v>0.78791092258748674</v>
      </c>
      <c r="AM736">
        <f t="shared" si="379"/>
        <v>0.7688229056203606</v>
      </c>
      <c r="AN736">
        <f t="shared" si="380"/>
        <v>0.68928950159066804</v>
      </c>
      <c r="AO736">
        <f t="shared" si="381"/>
        <v>0.75291622481442211</v>
      </c>
      <c r="AP736">
        <f t="shared" si="382"/>
        <v>0.78048780487804881</v>
      </c>
      <c r="AQ736">
        <f t="shared" si="383"/>
        <v>0.79851537645811244</v>
      </c>
      <c r="AR736">
        <f t="shared" si="384"/>
        <v>0.87062566277836695</v>
      </c>
      <c r="AS736">
        <f t="shared" si="385"/>
        <v>0.9618239660657476</v>
      </c>
      <c r="AT736">
        <f t="shared" si="386"/>
        <v>1</v>
      </c>
      <c r="AU736">
        <f t="shared" si="387"/>
        <v>0.99893955461293749</v>
      </c>
      <c r="AV736">
        <f t="shared" si="388"/>
        <v>0.98409331919406151</v>
      </c>
      <c r="AW736">
        <f t="shared" si="389"/>
        <v>0.96818663838812302</v>
      </c>
      <c r="AX736">
        <f t="shared" si="390"/>
        <v>0.95015906680805939</v>
      </c>
      <c r="AY736">
        <f t="shared" si="391"/>
        <v>0.93743372216330856</v>
      </c>
      <c r="AZ736">
        <f t="shared" si="392"/>
        <v>0.68928950159066804</v>
      </c>
      <c r="BA736" s="9" t="s">
        <v>37</v>
      </c>
      <c r="BB736" t="str" cm="1">
        <f t="array" ref="BB736">_xlfn.SWITCH(MONTH($AA736),3,"봄",4,"봄",5,"봄",6,"여름",7,"여름",8,"여름",9,"가을",10,"가을",11,"가을",12,"겨울",1,"겨울",2,"겨울")</f>
        <v>겨울</v>
      </c>
      <c r="BD736" t="str">
        <f t="shared" si="393"/>
        <v/>
      </c>
      <c r="BE736" s="6">
        <f>[1]ptemp!$F736</f>
        <v>2</v>
      </c>
      <c r="BF736">
        <f>[1]solar!$E736</f>
        <v>4</v>
      </c>
      <c r="BG736" t="str">
        <f t="shared" si="394"/>
        <v>0</v>
      </c>
      <c r="BH736" s="11"/>
      <c r="BI736">
        <f t="shared" si="395"/>
        <v>4</v>
      </c>
      <c r="BJ736">
        <f t="shared" si="396"/>
        <v>0</v>
      </c>
      <c r="BK736">
        <f t="shared" si="397"/>
        <v>4</v>
      </c>
      <c r="BL736">
        <f t="shared" si="398"/>
        <v>13</v>
      </c>
      <c r="BM736">
        <f t="shared" si="399"/>
        <v>19</v>
      </c>
      <c r="BN736" s="11">
        <v>1.8</v>
      </c>
      <c r="BO736">
        <f t="shared" si="400"/>
        <v>2</v>
      </c>
      <c r="CH736" t="s">
        <v>81</v>
      </c>
      <c r="CI736">
        <v>13</v>
      </c>
      <c r="CJ736">
        <v>19</v>
      </c>
    </row>
    <row r="737" spans="1:88" ht="15.6">
      <c r="A737" s="2">
        <v>20230106</v>
      </c>
      <c r="B737" s="2">
        <v>834</v>
      </c>
      <c r="C737" s="2">
        <v>798</v>
      </c>
      <c r="D737" s="2">
        <v>768</v>
      </c>
      <c r="E737" s="2">
        <v>751</v>
      </c>
      <c r="F737" s="2">
        <v>738</v>
      </c>
      <c r="G737" s="2">
        <v>729</v>
      </c>
      <c r="H737" s="2">
        <v>776</v>
      </c>
      <c r="I737" s="2">
        <v>830</v>
      </c>
      <c r="J737" s="2">
        <v>881</v>
      </c>
      <c r="K737" s="2">
        <v>888</v>
      </c>
      <c r="L737" s="2">
        <v>789</v>
      </c>
      <c r="M737" s="2">
        <v>851</v>
      </c>
      <c r="N737" s="2">
        <v>809</v>
      </c>
      <c r="O737" s="2">
        <v>802</v>
      </c>
      <c r="P737" s="2">
        <v>820</v>
      </c>
      <c r="Q737" s="2">
        <v>767</v>
      </c>
      <c r="R737" s="2">
        <v>846</v>
      </c>
      <c r="S737" s="2">
        <v>905</v>
      </c>
      <c r="T737" s="2">
        <v>912</v>
      </c>
      <c r="U737" s="2">
        <v>910</v>
      </c>
      <c r="V737" s="2">
        <v>886</v>
      </c>
      <c r="W737" s="2">
        <v>864</v>
      </c>
      <c r="X737" s="2">
        <v>853</v>
      </c>
      <c r="Y737" s="2">
        <v>823</v>
      </c>
      <c r="AA737" s="4">
        <v>44932</v>
      </c>
      <c r="AB737">
        <f t="shared" si="368"/>
        <v>0.91447368421052633</v>
      </c>
      <c r="AC737">
        <f t="shared" si="369"/>
        <v>0.875</v>
      </c>
      <c r="AD737">
        <f t="shared" si="370"/>
        <v>0.84210526315789469</v>
      </c>
      <c r="AE737">
        <f t="shared" si="371"/>
        <v>0.82346491228070173</v>
      </c>
      <c r="AF737">
        <f t="shared" si="372"/>
        <v>0.80921052631578949</v>
      </c>
      <c r="AG737">
        <f t="shared" si="373"/>
        <v>0.79934210526315785</v>
      </c>
      <c r="AH737">
        <f t="shared" si="374"/>
        <v>0.85087719298245612</v>
      </c>
      <c r="AI737">
        <f t="shared" si="375"/>
        <v>0.91008771929824561</v>
      </c>
      <c r="AJ737">
        <f t="shared" si="376"/>
        <v>0.96600877192982459</v>
      </c>
      <c r="AK737">
        <f t="shared" si="377"/>
        <v>0.97368421052631582</v>
      </c>
      <c r="AL737">
        <f t="shared" si="378"/>
        <v>0.86513157894736847</v>
      </c>
      <c r="AM737">
        <f t="shared" si="379"/>
        <v>0.93311403508771928</v>
      </c>
      <c r="AN737">
        <f t="shared" si="380"/>
        <v>0.88706140350877194</v>
      </c>
      <c r="AO737">
        <f t="shared" si="381"/>
        <v>0.87938596491228072</v>
      </c>
      <c r="AP737">
        <f t="shared" si="382"/>
        <v>0.89912280701754388</v>
      </c>
      <c r="AQ737">
        <f t="shared" si="383"/>
        <v>0.84100877192982459</v>
      </c>
      <c r="AR737">
        <f t="shared" si="384"/>
        <v>0.92763157894736847</v>
      </c>
      <c r="AS737">
        <f t="shared" si="385"/>
        <v>0.99232456140350878</v>
      </c>
      <c r="AT737">
        <f t="shared" si="386"/>
        <v>1</v>
      </c>
      <c r="AU737">
        <f t="shared" si="387"/>
        <v>0.9978070175438597</v>
      </c>
      <c r="AV737">
        <f t="shared" si="388"/>
        <v>0.97149122807017541</v>
      </c>
      <c r="AW737">
        <f t="shared" si="389"/>
        <v>0.94736842105263153</v>
      </c>
      <c r="AX737">
        <f t="shared" si="390"/>
        <v>0.9353070175438597</v>
      </c>
      <c r="AY737">
        <f t="shared" si="391"/>
        <v>0.90241228070175439</v>
      </c>
      <c r="AZ737">
        <f t="shared" si="392"/>
        <v>0.79934210526315785</v>
      </c>
      <c r="BA737" s="6" t="s">
        <v>38</v>
      </c>
      <c r="BB737" t="str" cm="1">
        <f t="array" ref="BB737">_xlfn.SWITCH(MONTH($AA737),3,"봄",4,"봄",5,"봄",6,"여름",7,"여름",8,"여름",9,"가을",10,"가을",11,"가을",12,"겨울",1,"겨울",2,"겨울")</f>
        <v>겨울</v>
      </c>
      <c r="BD737" t="str">
        <f t="shared" si="393"/>
        <v/>
      </c>
      <c r="BE737" s="6">
        <f>[1]ptemp!$F737</f>
        <v>3</v>
      </c>
      <c r="BF737">
        <f>[1]solar!$E737</f>
        <v>3</v>
      </c>
      <c r="BG737" t="str">
        <f t="shared" si="394"/>
        <v>1</v>
      </c>
      <c r="BH737" s="11">
        <v>1.7</v>
      </c>
      <c r="BI737">
        <f t="shared" si="395"/>
        <v>5</v>
      </c>
      <c r="BJ737">
        <f t="shared" si="396"/>
        <v>0</v>
      </c>
      <c r="BK737">
        <f t="shared" si="397"/>
        <v>4</v>
      </c>
      <c r="BL737">
        <f t="shared" si="398"/>
        <v>6</v>
      </c>
      <c r="BM737">
        <f t="shared" si="399"/>
        <v>19</v>
      </c>
      <c r="BN737" s="11">
        <v>3.1</v>
      </c>
      <c r="BO737">
        <f t="shared" si="400"/>
        <v>2</v>
      </c>
      <c r="CH737" t="s">
        <v>81</v>
      </c>
      <c r="CI737">
        <v>13</v>
      </c>
      <c r="CJ737">
        <v>19</v>
      </c>
    </row>
    <row r="738" spans="1:88" ht="15.6">
      <c r="A738" s="2">
        <v>20230107</v>
      </c>
      <c r="B738" s="2">
        <v>778</v>
      </c>
      <c r="C738" s="2">
        <v>762</v>
      </c>
      <c r="D738" s="2">
        <v>747</v>
      </c>
      <c r="E738" s="2">
        <v>739</v>
      </c>
      <c r="F738" s="2">
        <v>732</v>
      </c>
      <c r="G738" s="2">
        <v>728</v>
      </c>
      <c r="H738" s="2">
        <v>754</v>
      </c>
      <c r="I738" s="2">
        <v>793</v>
      </c>
      <c r="J738" s="2">
        <v>772</v>
      </c>
      <c r="K738" s="2">
        <v>662</v>
      </c>
      <c r="L738" s="2">
        <v>601</v>
      </c>
      <c r="M738" s="2">
        <v>573</v>
      </c>
      <c r="N738" s="2">
        <v>551</v>
      </c>
      <c r="O738" s="2">
        <v>569</v>
      </c>
      <c r="P738" s="2">
        <v>611</v>
      </c>
      <c r="Q738" s="2">
        <v>663</v>
      </c>
      <c r="R738" s="2">
        <v>785</v>
      </c>
      <c r="S738" s="2">
        <v>890</v>
      </c>
      <c r="T738" s="2">
        <v>934</v>
      </c>
      <c r="U738" s="2">
        <v>935</v>
      </c>
      <c r="V738" s="2">
        <v>927</v>
      </c>
      <c r="W738" s="2">
        <v>910</v>
      </c>
      <c r="X738" s="2">
        <v>902</v>
      </c>
      <c r="Y738" s="2">
        <v>893</v>
      </c>
      <c r="AA738" s="4">
        <v>44933</v>
      </c>
      <c r="AB738">
        <f t="shared" si="368"/>
        <v>0.83208556149732615</v>
      </c>
      <c r="AC738">
        <f t="shared" si="369"/>
        <v>0.81497326203208553</v>
      </c>
      <c r="AD738">
        <f t="shared" si="370"/>
        <v>0.79893048128342248</v>
      </c>
      <c r="AE738">
        <f t="shared" si="371"/>
        <v>0.79037433155080217</v>
      </c>
      <c r="AF738">
        <f t="shared" si="372"/>
        <v>0.78288770053475931</v>
      </c>
      <c r="AG738">
        <f t="shared" si="373"/>
        <v>0.77860962566844916</v>
      </c>
      <c r="AH738">
        <f t="shared" si="374"/>
        <v>0.80641711229946522</v>
      </c>
      <c r="AI738">
        <f t="shared" si="375"/>
        <v>0.84812834224598932</v>
      </c>
      <c r="AJ738">
        <f t="shared" si="376"/>
        <v>0.82566844919786098</v>
      </c>
      <c r="AK738">
        <f t="shared" si="377"/>
        <v>0.70802139037433154</v>
      </c>
      <c r="AL738">
        <f t="shared" si="378"/>
        <v>0.64278074866310164</v>
      </c>
      <c r="AM738">
        <f t="shared" si="379"/>
        <v>0.61283422459893044</v>
      </c>
      <c r="AN738">
        <f t="shared" si="380"/>
        <v>0.58930481283422465</v>
      </c>
      <c r="AO738">
        <f t="shared" si="381"/>
        <v>0.60855614973262029</v>
      </c>
      <c r="AP738">
        <f t="shared" si="382"/>
        <v>0.65347593582887697</v>
      </c>
      <c r="AQ738">
        <f t="shared" si="383"/>
        <v>0.70909090909090911</v>
      </c>
      <c r="AR738">
        <f t="shared" si="384"/>
        <v>0.83957219251336901</v>
      </c>
      <c r="AS738">
        <f t="shared" si="385"/>
        <v>0.95187165775401072</v>
      </c>
      <c r="AT738">
        <f t="shared" si="386"/>
        <v>0.99893048128342243</v>
      </c>
      <c r="AU738">
        <f t="shared" si="387"/>
        <v>1</v>
      </c>
      <c r="AV738">
        <f t="shared" si="388"/>
        <v>0.99144385026737969</v>
      </c>
      <c r="AW738">
        <f t="shared" si="389"/>
        <v>0.9732620320855615</v>
      </c>
      <c r="AX738">
        <f t="shared" si="390"/>
        <v>0.96470588235294119</v>
      </c>
      <c r="AY738">
        <f t="shared" si="391"/>
        <v>0.95508021390374331</v>
      </c>
      <c r="AZ738">
        <f t="shared" si="392"/>
        <v>0.58930481283422465</v>
      </c>
      <c r="BA738" s="8" t="s">
        <v>39</v>
      </c>
      <c r="BB738" t="str" cm="1">
        <f t="array" ref="BB738">_xlfn.SWITCH(MONTH($AA738),3,"봄",4,"봄",5,"봄",6,"여름",7,"여름",8,"여름",9,"가을",10,"가을",11,"가을",12,"겨울",1,"겨울",2,"겨울")</f>
        <v>겨울</v>
      </c>
      <c r="BD738" t="str">
        <f t="shared" si="393"/>
        <v>휴일</v>
      </c>
      <c r="BE738" s="6">
        <f>[1]ptemp!$F738</f>
        <v>3</v>
      </c>
      <c r="BF738">
        <f>[1]solar!$E738</f>
        <v>6</v>
      </c>
      <c r="BG738" t="str">
        <f t="shared" si="394"/>
        <v>0</v>
      </c>
      <c r="BH738" s="11"/>
      <c r="BI738">
        <f t="shared" si="395"/>
        <v>6</v>
      </c>
      <c r="BJ738">
        <f t="shared" si="396"/>
        <v>1</v>
      </c>
      <c r="BK738">
        <f t="shared" si="397"/>
        <v>4</v>
      </c>
      <c r="BL738">
        <f t="shared" si="398"/>
        <v>13</v>
      </c>
      <c r="BM738">
        <f t="shared" si="399"/>
        <v>20</v>
      </c>
      <c r="BN738" s="11">
        <v>3.5</v>
      </c>
      <c r="BO738">
        <f t="shared" si="400"/>
        <v>2</v>
      </c>
      <c r="CH738" t="s">
        <v>81</v>
      </c>
      <c r="CI738">
        <v>4</v>
      </c>
      <c r="CJ738">
        <v>18</v>
      </c>
    </row>
    <row r="739" spans="1:88" ht="15.6">
      <c r="A739" s="2">
        <v>20230108</v>
      </c>
      <c r="B739" s="2">
        <v>853</v>
      </c>
      <c r="C739" s="2">
        <v>813</v>
      </c>
      <c r="D739" s="2">
        <v>802</v>
      </c>
      <c r="E739" s="2">
        <v>787</v>
      </c>
      <c r="F739" s="2">
        <v>794</v>
      </c>
      <c r="G739" s="2">
        <v>804</v>
      </c>
      <c r="H739" s="2">
        <v>818</v>
      </c>
      <c r="I739" s="2">
        <v>835</v>
      </c>
      <c r="J739" s="2">
        <v>764</v>
      </c>
      <c r="K739" s="2">
        <v>594</v>
      </c>
      <c r="L739" s="2">
        <v>544</v>
      </c>
      <c r="M739" s="2">
        <v>522</v>
      </c>
      <c r="N739" s="2">
        <v>515</v>
      </c>
      <c r="O739" s="2">
        <v>534</v>
      </c>
      <c r="P739" s="2">
        <v>569</v>
      </c>
      <c r="Q739" s="2">
        <v>631</v>
      </c>
      <c r="R739" s="2">
        <v>722</v>
      </c>
      <c r="S739" s="2">
        <v>818</v>
      </c>
      <c r="T739" s="2">
        <v>881</v>
      </c>
      <c r="U739" s="2">
        <v>891</v>
      </c>
      <c r="V739" s="2">
        <v>886</v>
      </c>
      <c r="W739" s="2">
        <v>870</v>
      </c>
      <c r="X739" s="2">
        <v>852</v>
      </c>
      <c r="Y739" s="2">
        <v>839</v>
      </c>
      <c r="AA739" s="4">
        <v>44934</v>
      </c>
      <c r="AB739">
        <f t="shared" si="368"/>
        <v>0.95735129068462399</v>
      </c>
      <c r="AC739">
        <f t="shared" si="369"/>
        <v>0.91245791245791241</v>
      </c>
      <c r="AD739">
        <f t="shared" si="370"/>
        <v>0.90011223344556679</v>
      </c>
      <c r="AE739">
        <f t="shared" si="371"/>
        <v>0.88327721661054992</v>
      </c>
      <c r="AF739">
        <f t="shared" si="372"/>
        <v>0.89113355780022452</v>
      </c>
      <c r="AG739">
        <f t="shared" si="373"/>
        <v>0.90235690235690236</v>
      </c>
      <c r="AH739">
        <f t="shared" si="374"/>
        <v>0.91806958473625144</v>
      </c>
      <c r="AI739">
        <f t="shared" si="375"/>
        <v>0.93714927048260377</v>
      </c>
      <c r="AJ739">
        <f t="shared" si="376"/>
        <v>0.85746352413019078</v>
      </c>
      <c r="AK739">
        <f t="shared" si="377"/>
        <v>0.66666666666666663</v>
      </c>
      <c r="AL739">
        <f t="shared" si="378"/>
        <v>0.61054994388327721</v>
      </c>
      <c r="AM739">
        <f t="shared" si="379"/>
        <v>0.58585858585858586</v>
      </c>
      <c r="AN739">
        <f t="shared" si="380"/>
        <v>0.57800224466891137</v>
      </c>
      <c r="AO739">
        <f t="shared" si="381"/>
        <v>0.59932659932659937</v>
      </c>
      <c r="AP739">
        <f t="shared" si="382"/>
        <v>0.63860830527497192</v>
      </c>
      <c r="AQ739">
        <f t="shared" si="383"/>
        <v>0.70819304152637486</v>
      </c>
      <c r="AR739">
        <f t="shared" si="384"/>
        <v>0.81032547699214363</v>
      </c>
      <c r="AS739">
        <f t="shared" si="385"/>
        <v>0.91806958473625144</v>
      </c>
      <c r="AT739">
        <f t="shared" si="386"/>
        <v>0.98877665544332216</v>
      </c>
      <c r="AU739">
        <f t="shared" si="387"/>
        <v>1</v>
      </c>
      <c r="AV739">
        <f t="shared" si="388"/>
        <v>0.99438832772166108</v>
      </c>
      <c r="AW739">
        <f t="shared" si="389"/>
        <v>0.97643097643097643</v>
      </c>
      <c r="AX739">
        <f t="shared" si="390"/>
        <v>0.95622895622895621</v>
      </c>
      <c r="AY739">
        <f t="shared" si="391"/>
        <v>0.94163860830527502</v>
      </c>
      <c r="AZ739">
        <f t="shared" si="392"/>
        <v>0.57800224466891137</v>
      </c>
      <c r="BA739" s="9" t="s">
        <v>40</v>
      </c>
      <c r="BB739" t="str" cm="1">
        <f t="array" ref="BB739">_xlfn.SWITCH(MONTH($AA739),3,"봄",4,"봄",5,"봄",6,"여름",7,"여름",8,"여름",9,"가을",10,"가을",11,"가을",12,"겨울",1,"겨울",2,"겨울")</f>
        <v>겨울</v>
      </c>
      <c r="BD739" t="str">
        <f t="shared" si="393"/>
        <v>휴일</v>
      </c>
      <c r="BE739" s="6">
        <f>[1]ptemp!$F739</f>
        <v>2</v>
      </c>
      <c r="BF739">
        <f>[1]solar!$E739</f>
        <v>6</v>
      </c>
      <c r="BG739" t="str">
        <f t="shared" si="394"/>
        <v>0</v>
      </c>
      <c r="BH739" s="11"/>
      <c r="BI739">
        <f t="shared" si="395"/>
        <v>7</v>
      </c>
      <c r="BJ739">
        <f t="shared" si="396"/>
        <v>2</v>
      </c>
      <c r="BK739">
        <f t="shared" si="397"/>
        <v>4</v>
      </c>
      <c r="BL739">
        <f t="shared" si="398"/>
        <v>13</v>
      </c>
      <c r="BM739">
        <f t="shared" si="399"/>
        <v>20</v>
      </c>
      <c r="BN739" s="11">
        <v>0.8</v>
      </c>
      <c r="BO739">
        <f t="shared" si="400"/>
        <v>2</v>
      </c>
      <c r="CH739" t="s">
        <v>81</v>
      </c>
      <c r="CI739">
        <v>5</v>
      </c>
      <c r="CJ739">
        <v>19</v>
      </c>
    </row>
    <row r="740" spans="1:88" ht="15.6">
      <c r="A740" s="2">
        <v>20230109</v>
      </c>
      <c r="B740" s="2">
        <v>789</v>
      </c>
      <c r="C740" s="2">
        <v>757</v>
      </c>
      <c r="D740" s="2">
        <v>733</v>
      </c>
      <c r="E740" s="2">
        <v>721</v>
      </c>
      <c r="F740" s="2">
        <v>721</v>
      </c>
      <c r="G740" s="2">
        <v>733</v>
      </c>
      <c r="H740" s="2">
        <v>772</v>
      </c>
      <c r="I740" s="2">
        <v>825</v>
      </c>
      <c r="J740" s="2">
        <v>839</v>
      </c>
      <c r="K740" s="2">
        <v>764</v>
      </c>
      <c r="L740" s="2">
        <v>694</v>
      </c>
      <c r="M740" s="2">
        <v>662</v>
      </c>
      <c r="N740" s="2">
        <v>629</v>
      </c>
      <c r="O740" s="2">
        <v>697</v>
      </c>
      <c r="P740" s="2">
        <v>739</v>
      </c>
      <c r="Q740" s="2">
        <v>763</v>
      </c>
      <c r="R740" s="2">
        <v>814</v>
      </c>
      <c r="S740" s="2">
        <v>878</v>
      </c>
      <c r="T740" s="2">
        <v>908</v>
      </c>
      <c r="U740" s="2">
        <v>902</v>
      </c>
      <c r="V740" s="2">
        <v>892</v>
      </c>
      <c r="W740" s="2">
        <v>875</v>
      </c>
      <c r="X740" s="2">
        <v>865</v>
      </c>
      <c r="Y740" s="2">
        <v>849</v>
      </c>
      <c r="AA740" s="4">
        <v>44935</v>
      </c>
      <c r="AB740">
        <f t="shared" si="368"/>
        <v>0.86894273127753308</v>
      </c>
      <c r="AC740">
        <f t="shared" si="369"/>
        <v>0.83370044052863435</v>
      </c>
      <c r="AD740">
        <f t="shared" si="370"/>
        <v>0.80726872246696035</v>
      </c>
      <c r="AE740">
        <f t="shared" si="371"/>
        <v>0.79405286343612336</v>
      </c>
      <c r="AF740">
        <f t="shared" si="372"/>
        <v>0.79405286343612336</v>
      </c>
      <c r="AG740">
        <f t="shared" si="373"/>
        <v>0.80726872246696035</v>
      </c>
      <c r="AH740">
        <f t="shared" si="374"/>
        <v>0.85022026431718056</v>
      </c>
      <c r="AI740">
        <f t="shared" si="375"/>
        <v>0.90859030837004406</v>
      </c>
      <c r="AJ740">
        <f t="shared" si="376"/>
        <v>0.92400881057268724</v>
      </c>
      <c r="AK740">
        <f t="shared" si="377"/>
        <v>0.84140969162995594</v>
      </c>
      <c r="AL740">
        <f t="shared" si="378"/>
        <v>0.76431718061674003</v>
      </c>
      <c r="AM740">
        <f t="shared" si="379"/>
        <v>0.72907488986784141</v>
      </c>
      <c r="AN740">
        <f t="shared" si="380"/>
        <v>0.69273127753303965</v>
      </c>
      <c r="AO740">
        <f t="shared" si="381"/>
        <v>0.76762114537444937</v>
      </c>
      <c r="AP740">
        <f t="shared" si="382"/>
        <v>0.81387665198237891</v>
      </c>
      <c r="AQ740">
        <f t="shared" si="383"/>
        <v>0.8403083700440529</v>
      </c>
      <c r="AR740">
        <f t="shared" si="384"/>
        <v>0.8964757709251101</v>
      </c>
      <c r="AS740">
        <f t="shared" si="385"/>
        <v>0.96696035242290745</v>
      </c>
      <c r="AT740">
        <f t="shared" si="386"/>
        <v>1</v>
      </c>
      <c r="AU740">
        <f t="shared" si="387"/>
        <v>0.99339207048458145</v>
      </c>
      <c r="AV740">
        <f t="shared" si="388"/>
        <v>0.98237885462555063</v>
      </c>
      <c r="AW740">
        <f t="shared" si="389"/>
        <v>0.96365638766519823</v>
      </c>
      <c r="AX740">
        <f t="shared" si="390"/>
        <v>0.95264317180616742</v>
      </c>
      <c r="AY740">
        <f t="shared" si="391"/>
        <v>0.93502202643171806</v>
      </c>
      <c r="AZ740">
        <f t="shared" si="392"/>
        <v>0.69273127753303965</v>
      </c>
      <c r="BA740" s="6" t="s">
        <v>34</v>
      </c>
      <c r="BB740" t="str" cm="1">
        <f t="array" ref="BB740">_xlfn.SWITCH(MONTH($AA740),3,"봄",4,"봄",5,"봄",6,"여름",7,"여름",8,"여름",9,"가을",10,"가을",11,"가을",12,"겨울",1,"겨울",2,"겨울")</f>
        <v>겨울</v>
      </c>
      <c r="BD740" t="str">
        <f t="shared" si="393"/>
        <v/>
      </c>
      <c r="BE740" s="6">
        <f>[1]ptemp!$F740</f>
        <v>3</v>
      </c>
      <c r="BF740">
        <f>[1]solar!$E740</f>
        <v>3</v>
      </c>
      <c r="BG740" t="str">
        <f t="shared" si="394"/>
        <v>0</v>
      </c>
      <c r="BH740" s="11"/>
      <c r="BI740">
        <f t="shared" si="395"/>
        <v>1</v>
      </c>
      <c r="BJ740">
        <f t="shared" si="396"/>
        <v>0</v>
      </c>
      <c r="BK740">
        <f t="shared" si="397"/>
        <v>4</v>
      </c>
      <c r="BL740">
        <f t="shared" si="398"/>
        <v>13</v>
      </c>
      <c r="BM740">
        <f t="shared" si="399"/>
        <v>19</v>
      </c>
      <c r="BN740" s="11">
        <v>4.3</v>
      </c>
      <c r="BO740">
        <f t="shared" si="400"/>
        <v>3</v>
      </c>
      <c r="CH740" t="s">
        <v>81</v>
      </c>
      <c r="CI740">
        <v>5</v>
      </c>
      <c r="CJ740">
        <v>19</v>
      </c>
    </row>
    <row r="741" spans="1:88" ht="15.6">
      <c r="A741" s="2">
        <v>20230110</v>
      </c>
      <c r="B741" s="2">
        <v>808</v>
      </c>
      <c r="C741" s="2">
        <v>773</v>
      </c>
      <c r="D741" s="2">
        <v>750</v>
      </c>
      <c r="E741" s="2">
        <v>749</v>
      </c>
      <c r="F741" s="2">
        <v>756</v>
      </c>
      <c r="G741" s="2">
        <v>782</v>
      </c>
      <c r="H741" s="2">
        <v>830</v>
      </c>
      <c r="I741" s="2">
        <v>886</v>
      </c>
      <c r="J741" s="2">
        <v>862</v>
      </c>
      <c r="K741" s="2">
        <v>725</v>
      </c>
      <c r="L741" s="2">
        <v>664</v>
      </c>
      <c r="M741" s="2">
        <v>635</v>
      </c>
      <c r="N741" s="2">
        <v>625</v>
      </c>
      <c r="O741" s="2">
        <v>619</v>
      </c>
      <c r="P741" s="2">
        <v>668</v>
      </c>
      <c r="Q741" s="2">
        <v>707</v>
      </c>
      <c r="R741" s="2">
        <v>798</v>
      </c>
      <c r="S741" s="2">
        <v>864</v>
      </c>
      <c r="T741" s="2">
        <v>900</v>
      </c>
      <c r="U741" s="2">
        <v>901</v>
      </c>
      <c r="V741" s="2">
        <v>902</v>
      </c>
      <c r="W741" s="2">
        <v>885</v>
      </c>
      <c r="X741" s="2">
        <v>862</v>
      </c>
      <c r="Y741" s="2">
        <v>850</v>
      </c>
      <c r="AA741" s="4">
        <v>44936</v>
      </c>
      <c r="AB741">
        <f t="shared" si="368"/>
        <v>0.89578713968957868</v>
      </c>
      <c r="AC741">
        <f t="shared" si="369"/>
        <v>0.8569844789356984</v>
      </c>
      <c r="AD741">
        <f t="shared" si="370"/>
        <v>0.83148558758314861</v>
      </c>
      <c r="AE741">
        <f t="shared" si="371"/>
        <v>0.83037694013303764</v>
      </c>
      <c r="AF741">
        <f t="shared" si="372"/>
        <v>0.83813747228381374</v>
      </c>
      <c r="AG741">
        <f t="shared" si="373"/>
        <v>0.86696230598669621</v>
      </c>
      <c r="AH741">
        <f t="shared" si="374"/>
        <v>0.92017738359201773</v>
      </c>
      <c r="AI741">
        <f t="shared" si="375"/>
        <v>0.9822616407982262</v>
      </c>
      <c r="AJ741">
        <f t="shared" si="376"/>
        <v>0.95565410199556544</v>
      </c>
      <c r="AK741">
        <f t="shared" si="377"/>
        <v>0.80376940133037689</v>
      </c>
      <c r="AL741">
        <f t="shared" si="378"/>
        <v>0.73614190687361414</v>
      </c>
      <c r="AM741">
        <f t="shared" si="379"/>
        <v>0.7039911308203991</v>
      </c>
      <c r="AN741">
        <f t="shared" si="380"/>
        <v>0.69290465631929044</v>
      </c>
      <c r="AO741">
        <f t="shared" si="381"/>
        <v>0.6862527716186253</v>
      </c>
      <c r="AP741">
        <f t="shared" si="382"/>
        <v>0.74057649667405767</v>
      </c>
      <c r="AQ741">
        <f t="shared" si="383"/>
        <v>0.78381374722838137</v>
      </c>
      <c r="AR741">
        <f t="shared" si="384"/>
        <v>0.88470066518847001</v>
      </c>
      <c r="AS741">
        <f t="shared" si="385"/>
        <v>0.95787139689578715</v>
      </c>
      <c r="AT741">
        <f t="shared" si="386"/>
        <v>0.99778270509977829</v>
      </c>
      <c r="AU741">
        <f t="shared" si="387"/>
        <v>0.99889135254988914</v>
      </c>
      <c r="AV741">
        <f t="shared" si="388"/>
        <v>1</v>
      </c>
      <c r="AW741">
        <f t="shared" si="389"/>
        <v>0.98115299334811534</v>
      </c>
      <c r="AX741">
        <f t="shared" si="390"/>
        <v>0.95565410199556544</v>
      </c>
      <c r="AY741">
        <f t="shared" si="391"/>
        <v>0.94235033259423506</v>
      </c>
      <c r="AZ741">
        <f t="shared" si="392"/>
        <v>0.6862527716186253</v>
      </c>
      <c r="BA741" s="8" t="s">
        <v>35</v>
      </c>
      <c r="BB741" t="str" cm="1">
        <f t="array" ref="BB741">_xlfn.SWITCH(MONTH($AA741),3,"봄",4,"봄",5,"봄",6,"여름",7,"여름",8,"여름",9,"가을",10,"가을",11,"가을",12,"겨울",1,"겨울",2,"겨울")</f>
        <v>겨울</v>
      </c>
      <c r="BD741" t="str">
        <f t="shared" si="393"/>
        <v/>
      </c>
      <c r="BE741" s="6">
        <f>[1]ptemp!$F741</f>
        <v>2</v>
      </c>
      <c r="BF741">
        <f>[1]solar!$E741</f>
        <v>7</v>
      </c>
      <c r="BG741" t="str">
        <f t="shared" si="394"/>
        <v>0</v>
      </c>
      <c r="BH741" s="11"/>
      <c r="BI741">
        <f t="shared" si="395"/>
        <v>2</v>
      </c>
      <c r="BJ741">
        <f t="shared" si="396"/>
        <v>0</v>
      </c>
      <c r="BK741">
        <f t="shared" si="397"/>
        <v>4</v>
      </c>
      <c r="BL741">
        <f t="shared" si="398"/>
        <v>14</v>
      </c>
      <c r="BM741">
        <f t="shared" si="399"/>
        <v>21</v>
      </c>
      <c r="BN741" s="11">
        <v>0.8</v>
      </c>
      <c r="BO741">
        <f t="shared" si="400"/>
        <v>2</v>
      </c>
      <c r="CH741" t="s">
        <v>81</v>
      </c>
      <c r="CI741">
        <v>4</v>
      </c>
      <c r="CJ741">
        <v>19</v>
      </c>
    </row>
    <row r="742" spans="1:88" ht="15.6">
      <c r="A742" s="2">
        <v>20230111</v>
      </c>
      <c r="B742" s="2">
        <v>809</v>
      </c>
      <c r="C742" s="2">
        <v>780</v>
      </c>
      <c r="D742" s="2">
        <v>756</v>
      </c>
      <c r="E742" s="2">
        <v>744</v>
      </c>
      <c r="F742" s="2">
        <v>750</v>
      </c>
      <c r="G742" s="2">
        <v>770</v>
      </c>
      <c r="H742" s="2">
        <v>803</v>
      </c>
      <c r="I742" s="2">
        <v>854</v>
      </c>
      <c r="J742" s="2">
        <v>834</v>
      </c>
      <c r="K742" s="2">
        <v>692</v>
      </c>
      <c r="L742" s="2">
        <v>629</v>
      </c>
      <c r="M742" s="2">
        <v>591</v>
      </c>
      <c r="N742" s="2">
        <v>559</v>
      </c>
      <c r="O742" s="2">
        <v>582</v>
      </c>
      <c r="P742" s="2">
        <v>619</v>
      </c>
      <c r="Q742" s="2">
        <v>681</v>
      </c>
      <c r="R742" s="2">
        <v>775</v>
      </c>
      <c r="S742" s="2">
        <v>851</v>
      </c>
      <c r="T742" s="2">
        <v>902</v>
      </c>
      <c r="U742" s="2">
        <v>909</v>
      </c>
      <c r="V742" s="2">
        <v>903</v>
      </c>
      <c r="W742" s="2">
        <v>884</v>
      </c>
      <c r="X742" s="2">
        <v>873</v>
      </c>
      <c r="Y742" s="2">
        <v>856</v>
      </c>
      <c r="AA742" s="4">
        <v>44937</v>
      </c>
      <c r="AB742">
        <f t="shared" si="368"/>
        <v>0.88998899889989003</v>
      </c>
      <c r="AC742">
        <f t="shared" si="369"/>
        <v>0.85808580858085803</v>
      </c>
      <c r="AD742">
        <f t="shared" si="370"/>
        <v>0.83168316831683164</v>
      </c>
      <c r="AE742">
        <f t="shared" si="371"/>
        <v>0.81848184818481851</v>
      </c>
      <c r="AF742">
        <f t="shared" si="372"/>
        <v>0.82508250825082508</v>
      </c>
      <c r="AG742">
        <f t="shared" si="373"/>
        <v>0.84708470847084705</v>
      </c>
      <c r="AH742">
        <f t="shared" si="374"/>
        <v>0.88338833883388335</v>
      </c>
      <c r="AI742">
        <f t="shared" si="375"/>
        <v>0.93949394939493946</v>
      </c>
      <c r="AJ742">
        <f t="shared" si="376"/>
        <v>0.91749174917491749</v>
      </c>
      <c r="AK742">
        <f t="shared" si="377"/>
        <v>0.76127612761276131</v>
      </c>
      <c r="AL742">
        <f t="shared" si="378"/>
        <v>0.69196919691969194</v>
      </c>
      <c r="AM742">
        <f t="shared" si="379"/>
        <v>0.65016501650165015</v>
      </c>
      <c r="AN742">
        <f t="shared" si="380"/>
        <v>0.61496149614961493</v>
      </c>
      <c r="AO742">
        <f t="shared" si="381"/>
        <v>0.64026402640264024</v>
      </c>
      <c r="AP742">
        <f t="shared" si="382"/>
        <v>0.68096809680968096</v>
      </c>
      <c r="AQ742">
        <f t="shared" si="383"/>
        <v>0.74917491749174914</v>
      </c>
      <c r="AR742">
        <f t="shared" si="384"/>
        <v>0.85258525852585254</v>
      </c>
      <c r="AS742">
        <f t="shared" si="385"/>
        <v>0.93619361936193624</v>
      </c>
      <c r="AT742">
        <f t="shared" si="386"/>
        <v>0.99229922992299235</v>
      </c>
      <c r="AU742">
        <f t="shared" si="387"/>
        <v>1</v>
      </c>
      <c r="AV742">
        <f t="shared" si="388"/>
        <v>0.99339933993399343</v>
      </c>
      <c r="AW742">
        <f t="shared" si="389"/>
        <v>0.97249724972497253</v>
      </c>
      <c r="AX742">
        <f t="shared" si="390"/>
        <v>0.96039603960396036</v>
      </c>
      <c r="AY742">
        <f t="shared" si="391"/>
        <v>0.94169416941694173</v>
      </c>
      <c r="AZ742">
        <f t="shared" si="392"/>
        <v>0.61496149614961493</v>
      </c>
      <c r="BA742" s="9" t="s">
        <v>36</v>
      </c>
      <c r="BB742" t="str" cm="1">
        <f t="array" ref="BB742">_xlfn.SWITCH(MONTH($AA742),3,"봄",4,"봄",5,"봄",6,"여름",7,"여름",8,"여름",9,"가을",10,"가을",11,"가을",12,"겨울",1,"겨울",2,"겨울")</f>
        <v>겨울</v>
      </c>
      <c r="BD742" t="str">
        <f t="shared" si="393"/>
        <v/>
      </c>
      <c r="BE742" s="6">
        <f>[1]ptemp!$F742</f>
        <v>3</v>
      </c>
      <c r="BF742">
        <f>[1]solar!$E742</f>
        <v>7</v>
      </c>
      <c r="BG742" t="str">
        <f t="shared" si="394"/>
        <v>0</v>
      </c>
      <c r="BH742" s="11"/>
      <c r="BI742">
        <f t="shared" si="395"/>
        <v>3</v>
      </c>
      <c r="BJ742">
        <f t="shared" si="396"/>
        <v>0</v>
      </c>
      <c r="BK742">
        <f t="shared" si="397"/>
        <v>4</v>
      </c>
      <c r="BL742">
        <f t="shared" si="398"/>
        <v>13</v>
      </c>
      <c r="BM742">
        <f t="shared" si="399"/>
        <v>20</v>
      </c>
      <c r="BN742" s="11">
        <v>5.0999999999999996</v>
      </c>
      <c r="BO742">
        <f t="shared" si="400"/>
        <v>3</v>
      </c>
      <c r="CH742" t="s">
        <v>81</v>
      </c>
      <c r="CI742">
        <v>4</v>
      </c>
      <c r="CJ742">
        <v>19</v>
      </c>
    </row>
    <row r="743" spans="1:88" ht="15.6">
      <c r="A743" s="2">
        <v>20230112</v>
      </c>
      <c r="B743" s="2">
        <v>804</v>
      </c>
      <c r="C743" s="2">
        <v>765</v>
      </c>
      <c r="D743" s="2">
        <v>737</v>
      </c>
      <c r="E743" s="2">
        <v>719</v>
      </c>
      <c r="F743" s="2">
        <v>711</v>
      </c>
      <c r="G743" s="2">
        <v>723</v>
      </c>
      <c r="H743" s="2">
        <v>741</v>
      </c>
      <c r="I743" s="2">
        <v>787</v>
      </c>
      <c r="J743" s="2">
        <v>778</v>
      </c>
      <c r="K743" s="2">
        <v>732</v>
      </c>
      <c r="L743" s="2">
        <v>796</v>
      </c>
      <c r="M743" s="2">
        <v>763</v>
      </c>
      <c r="N743" s="2">
        <v>786</v>
      </c>
      <c r="O743" s="2">
        <v>797</v>
      </c>
      <c r="P743" s="2">
        <v>816</v>
      </c>
      <c r="Q743" s="2">
        <v>816</v>
      </c>
      <c r="R743" s="2">
        <v>827</v>
      </c>
      <c r="S743" s="2">
        <v>846</v>
      </c>
      <c r="T743" s="2">
        <v>846</v>
      </c>
      <c r="U743" s="2">
        <v>828</v>
      </c>
      <c r="V743" s="2">
        <v>801</v>
      </c>
      <c r="W743" s="2">
        <v>773</v>
      </c>
      <c r="X743" s="2">
        <v>749</v>
      </c>
      <c r="Y743" s="2">
        <v>734</v>
      </c>
      <c r="AA743" s="4">
        <v>44938</v>
      </c>
      <c r="AB743">
        <f t="shared" si="368"/>
        <v>0.95035460992907805</v>
      </c>
      <c r="AC743">
        <f t="shared" si="369"/>
        <v>0.9042553191489362</v>
      </c>
      <c r="AD743">
        <f t="shared" si="370"/>
        <v>0.87115839243498816</v>
      </c>
      <c r="AE743">
        <f t="shared" si="371"/>
        <v>0.84988179669030728</v>
      </c>
      <c r="AF743">
        <f t="shared" si="372"/>
        <v>0.84042553191489366</v>
      </c>
      <c r="AG743">
        <f t="shared" si="373"/>
        <v>0.85460992907801414</v>
      </c>
      <c r="AH743">
        <f t="shared" si="374"/>
        <v>0.87588652482269502</v>
      </c>
      <c r="AI743">
        <f t="shared" si="375"/>
        <v>0.93026004728132383</v>
      </c>
      <c r="AJ743">
        <f t="shared" si="376"/>
        <v>0.91962174940898345</v>
      </c>
      <c r="AK743">
        <f t="shared" si="377"/>
        <v>0.86524822695035464</v>
      </c>
      <c r="AL743">
        <f t="shared" si="378"/>
        <v>0.94089834515366433</v>
      </c>
      <c r="AM743">
        <f t="shared" si="379"/>
        <v>0.90189125295508277</v>
      </c>
      <c r="AN743">
        <f t="shared" si="380"/>
        <v>0.92907801418439717</v>
      </c>
      <c r="AO743">
        <f t="shared" si="381"/>
        <v>0.94208037825059099</v>
      </c>
      <c r="AP743">
        <f t="shared" si="382"/>
        <v>0.96453900709219853</v>
      </c>
      <c r="AQ743">
        <f t="shared" si="383"/>
        <v>0.96453900709219853</v>
      </c>
      <c r="AR743">
        <f t="shared" si="384"/>
        <v>0.97754137115839246</v>
      </c>
      <c r="AS743">
        <f t="shared" si="385"/>
        <v>1</v>
      </c>
      <c r="AT743">
        <f t="shared" si="386"/>
        <v>1</v>
      </c>
      <c r="AU743">
        <f t="shared" si="387"/>
        <v>0.97872340425531912</v>
      </c>
      <c r="AV743">
        <f t="shared" si="388"/>
        <v>0.94680851063829785</v>
      </c>
      <c r="AW743">
        <f t="shared" si="389"/>
        <v>0.91371158392434992</v>
      </c>
      <c r="AX743">
        <f t="shared" si="390"/>
        <v>0.88534278959810875</v>
      </c>
      <c r="AY743">
        <f t="shared" si="391"/>
        <v>0.86761229314420807</v>
      </c>
      <c r="AZ743">
        <f t="shared" si="392"/>
        <v>0.84042553191489366</v>
      </c>
      <c r="BA743" s="6" t="s">
        <v>37</v>
      </c>
      <c r="BB743" t="str" cm="1">
        <f t="array" ref="BB743">_xlfn.SWITCH(MONTH($AA743),3,"봄",4,"봄",5,"봄",6,"여름",7,"여름",8,"여름",9,"가을",10,"가을",11,"가을",12,"겨울",1,"겨울",2,"겨울")</f>
        <v>겨울</v>
      </c>
      <c r="BD743" t="str">
        <f t="shared" si="393"/>
        <v/>
      </c>
      <c r="BE743" s="6">
        <f>[1]ptemp!$F743</f>
        <v>4</v>
      </c>
      <c r="BF743">
        <f>[1]solar!$E743</f>
        <v>2</v>
      </c>
      <c r="BG743" t="str">
        <f t="shared" si="394"/>
        <v>1</v>
      </c>
      <c r="BH743" s="11">
        <v>2.5</v>
      </c>
      <c r="BI743">
        <f t="shared" si="395"/>
        <v>4</v>
      </c>
      <c r="BJ743">
        <f t="shared" si="396"/>
        <v>0</v>
      </c>
      <c r="BK743">
        <f t="shared" si="397"/>
        <v>4</v>
      </c>
      <c r="BL743">
        <f t="shared" si="398"/>
        <v>5</v>
      </c>
      <c r="BM743">
        <f t="shared" si="399"/>
        <v>18</v>
      </c>
      <c r="BN743" s="11">
        <v>5.3</v>
      </c>
      <c r="BO743">
        <f t="shared" si="400"/>
        <v>3</v>
      </c>
      <c r="CH743" t="s">
        <v>81</v>
      </c>
      <c r="CI743">
        <v>5</v>
      </c>
      <c r="CJ743">
        <v>19</v>
      </c>
    </row>
    <row r="744" spans="1:88" ht="15.6">
      <c r="A744" s="2">
        <v>20230113</v>
      </c>
      <c r="B744" s="2">
        <v>694</v>
      </c>
      <c r="C744" s="2">
        <v>653</v>
      </c>
      <c r="D744" s="2">
        <v>617</v>
      </c>
      <c r="E744" s="2">
        <v>604</v>
      </c>
      <c r="F744" s="2">
        <v>610</v>
      </c>
      <c r="G744" s="2">
        <v>617</v>
      </c>
      <c r="H744" s="2">
        <v>647</v>
      </c>
      <c r="I744" s="2">
        <v>695</v>
      </c>
      <c r="J744" s="2">
        <v>762</v>
      </c>
      <c r="K744" s="2">
        <v>802</v>
      </c>
      <c r="L744" s="2">
        <v>793</v>
      </c>
      <c r="M744" s="2">
        <v>757</v>
      </c>
      <c r="N744" s="2">
        <v>721</v>
      </c>
      <c r="O744" s="2">
        <v>778</v>
      </c>
      <c r="P744" s="2">
        <v>759</v>
      </c>
      <c r="Q744" s="2">
        <v>766</v>
      </c>
      <c r="R744" s="2">
        <v>777</v>
      </c>
      <c r="S744" s="2">
        <v>801</v>
      </c>
      <c r="T744" s="2">
        <v>794</v>
      </c>
      <c r="U744" s="2">
        <v>782</v>
      </c>
      <c r="V744" s="2">
        <v>771</v>
      </c>
      <c r="W744" s="2">
        <v>754</v>
      </c>
      <c r="X744" s="2">
        <v>743</v>
      </c>
      <c r="Y744" s="2">
        <v>731</v>
      </c>
      <c r="AA744" s="4">
        <v>44939</v>
      </c>
      <c r="AB744">
        <f t="shared" si="368"/>
        <v>0.86533665835411466</v>
      </c>
      <c r="AC744">
        <f t="shared" si="369"/>
        <v>0.81421446384039897</v>
      </c>
      <c r="AD744">
        <f t="shared" si="370"/>
        <v>0.76932668329177056</v>
      </c>
      <c r="AE744">
        <f t="shared" si="371"/>
        <v>0.75311720698254359</v>
      </c>
      <c r="AF744">
        <f t="shared" si="372"/>
        <v>0.76059850374064841</v>
      </c>
      <c r="AG744">
        <f t="shared" si="373"/>
        <v>0.76932668329177056</v>
      </c>
      <c r="AH744">
        <f t="shared" si="374"/>
        <v>0.80673316708229426</v>
      </c>
      <c r="AI744">
        <f t="shared" si="375"/>
        <v>0.86658354114713221</v>
      </c>
      <c r="AJ744">
        <f t="shared" si="376"/>
        <v>0.95012468827930174</v>
      </c>
      <c r="AK744">
        <f t="shared" si="377"/>
        <v>1</v>
      </c>
      <c r="AL744">
        <f t="shared" si="378"/>
        <v>0.98877805486284287</v>
      </c>
      <c r="AM744">
        <f t="shared" si="379"/>
        <v>0.94389027431421446</v>
      </c>
      <c r="AN744">
        <f t="shared" si="380"/>
        <v>0.89900249376558605</v>
      </c>
      <c r="AO744">
        <f t="shared" si="381"/>
        <v>0.97007481296758102</v>
      </c>
      <c r="AP744">
        <f t="shared" si="382"/>
        <v>0.94638403990024933</v>
      </c>
      <c r="AQ744">
        <f t="shared" si="383"/>
        <v>0.95511221945137159</v>
      </c>
      <c r="AR744">
        <f t="shared" si="384"/>
        <v>0.96882793017456359</v>
      </c>
      <c r="AS744">
        <f t="shared" si="385"/>
        <v>0.99875311720698257</v>
      </c>
      <c r="AT744">
        <f t="shared" si="386"/>
        <v>0.9900249376558603</v>
      </c>
      <c r="AU744">
        <f t="shared" si="387"/>
        <v>0.97506234413965087</v>
      </c>
      <c r="AV744">
        <f t="shared" si="388"/>
        <v>0.96134663341645887</v>
      </c>
      <c r="AW744">
        <f t="shared" si="389"/>
        <v>0.94014962593516205</v>
      </c>
      <c r="AX744">
        <f t="shared" si="390"/>
        <v>0.92643391521197005</v>
      </c>
      <c r="AY744">
        <f t="shared" si="391"/>
        <v>0.91147132169576062</v>
      </c>
      <c r="AZ744">
        <f t="shared" si="392"/>
        <v>0.75311720698254359</v>
      </c>
      <c r="BA744" s="8" t="s">
        <v>38</v>
      </c>
      <c r="BB744" t="str" cm="1">
        <f t="array" ref="BB744">_xlfn.SWITCH(MONTH($AA744),3,"봄",4,"봄",5,"봄",6,"여름",7,"여름",8,"여름",9,"가을",10,"가을",11,"가을",12,"겨울",1,"겨울",2,"겨울")</f>
        <v>겨울</v>
      </c>
      <c r="BD744" t="str">
        <f t="shared" si="393"/>
        <v/>
      </c>
      <c r="BE744" s="6">
        <f>[1]ptemp!$F744</f>
        <v>8</v>
      </c>
      <c r="BF744">
        <f>[1]solar!$E744</f>
        <v>2</v>
      </c>
      <c r="BG744" t="str">
        <f t="shared" si="394"/>
        <v>1</v>
      </c>
      <c r="BH744" s="11">
        <v>17.7</v>
      </c>
      <c r="BI744">
        <f t="shared" si="395"/>
        <v>5</v>
      </c>
      <c r="BJ744">
        <f t="shared" si="396"/>
        <v>0</v>
      </c>
      <c r="BK744">
        <f t="shared" si="397"/>
        <v>4</v>
      </c>
      <c r="BL744">
        <f t="shared" si="398"/>
        <v>4</v>
      </c>
      <c r="BM744">
        <f t="shared" si="399"/>
        <v>10</v>
      </c>
      <c r="BN744" s="11">
        <v>14.7</v>
      </c>
      <c r="BO744">
        <f t="shared" si="400"/>
        <v>6</v>
      </c>
      <c r="CH744" t="s">
        <v>81</v>
      </c>
      <c r="CI744">
        <v>4</v>
      </c>
      <c r="CJ744">
        <v>19</v>
      </c>
    </row>
    <row r="745" spans="1:88" ht="15.6">
      <c r="A745" s="2">
        <v>20230114</v>
      </c>
      <c r="B745" s="2">
        <v>688</v>
      </c>
      <c r="C745" s="2">
        <v>643</v>
      </c>
      <c r="D745" s="2">
        <v>609</v>
      </c>
      <c r="E745" s="2">
        <v>594</v>
      </c>
      <c r="F745" s="2">
        <v>599</v>
      </c>
      <c r="G745" s="2">
        <v>609</v>
      </c>
      <c r="H745" s="2">
        <v>640</v>
      </c>
      <c r="I745" s="2">
        <v>655</v>
      </c>
      <c r="J745" s="2">
        <v>659</v>
      </c>
      <c r="K745" s="2">
        <v>674</v>
      </c>
      <c r="L745" s="2">
        <v>641</v>
      </c>
      <c r="M745" s="2">
        <v>649</v>
      </c>
      <c r="N745" s="2">
        <v>669</v>
      </c>
      <c r="O745" s="2">
        <v>645</v>
      </c>
      <c r="P745" s="2">
        <v>675</v>
      </c>
      <c r="Q745" s="2">
        <v>697</v>
      </c>
      <c r="R745" s="2">
        <v>717</v>
      </c>
      <c r="S745" s="2">
        <v>773</v>
      </c>
      <c r="T745" s="2">
        <v>791</v>
      </c>
      <c r="U745" s="2">
        <v>795</v>
      </c>
      <c r="V745" s="2">
        <v>782</v>
      </c>
      <c r="W745" s="2">
        <v>776</v>
      </c>
      <c r="X745" s="2">
        <v>757</v>
      </c>
      <c r="Y745" s="2">
        <v>749</v>
      </c>
      <c r="AA745" s="4">
        <v>44940</v>
      </c>
      <c r="AB745">
        <f t="shared" si="368"/>
        <v>0.86540880503144657</v>
      </c>
      <c r="AC745">
        <f t="shared" si="369"/>
        <v>0.80880503144654092</v>
      </c>
      <c r="AD745">
        <f t="shared" si="370"/>
        <v>0.76603773584905666</v>
      </c>
      <c r="AE745">
        <f t="shared" si="371"/>
        <v>0.74716981132075466</v>
      </c>
      <c r="AF745">
        <f t="shared" si="372"/>
        <v>0.7534591194968554</v>
      </c>
      <c r="AG745">
        <f t="shared" si="373"/>
        <v>0.76603773584905666</v>
      </c>
      <c r="AH745">
        <f t="shared" si="374"/>
        <v>0.80503144654088055</v>
      </c>
      <c r="AI745">
        <f t="shared" si="375"/>
        <v>0.82389937106918243</v>
      </c>
      <c r="AJ745">
        <f t="shared" si="376"/>
        <v>0.82893081761006293</v>
      </c>
      <c r="AK745">
        <f t="shared" si="377"/>
        <v>0.84779874213836481</v>
      </c>
      <c r="AL745">
        <f t="shared" si="378"/>
        <v>0.80628930817610067</v>
      </c>
      <c r="AM745">
        <f t="shared" si="379"/>
        <v>0.81635220125786168</v>
      </c>
      <c r="AN745">
        <f t="shared" si="380"/>
        <v>0.84150943396226419</v>
      </c>
      <c r="AO745">
        <f t="shared" si="381"/>
        <v>0.81132075471698117</v>
      </c>
      <c r="AP745">
        <f t="shared" si="382"/>
        <v>0.84905660377358494</v>
      </c>
      <c r="AQ745">
        <f t="shared" si="383"/>
        <v>0.8767295597484277</v>
      </c>
      <c r="AR745">
        <f t="shared" si="384"/>
        <v>0.90188679245283021</v>
      </c>
      <c r="AS745">
        <f t="shared" si="385"/>
        <v>0.97232704402515724</v>
      </c>
      <c r="AT745">
        <f t="shared" si="386"/>
        <v>0.9949685534591195</v>
      </c>
      <c r="AU745">
        <f t="shared" si="387"/>
        <v>1</v>
      </c>
      <c r="AV745">
        <f t="shared" si="388"/>
        <v>0.98364779874213837</v>
      </c>
      <c r="AW745">
        <f t="shared" si="389"/>
        <v>0.97610062893081762</v>
      </c>
      <c r="AX745">
        <f t="shared" si="390"/>
        <v>0.95220125786163523</v>
      </c>
      <c r="AY745">
        <f t="shared" si="391"/>
        <v>0.94213836477987423</v>
      </c>
      <c r="AZ745">
        <f t="shared" si="392"/>
        <v>0.74716981132075466</v>
      </c>
      <c r="BA745" s="9" t="s">
        <v>39</v>
      </c>
      <c r="BB745" t="str" cm="1">
        <f t="array" ref="BB745">_xlfn.SWITCH(MONTH($AA745),3,"봄",4,"봄",5,"봄",6,"여름",7,"여름",8,"여름",9,"가을",10,"가을",11,"가을",12,"겨울",1,"겨울",2,"겨울")</f>
        <v>겨울</v>
      </c>
      <c r="BD745" t="str">
        <f t="shared" si="393"/>
        <v>휴일</v>
      </c>
      <c r="BE745" s="6">
        <f>[1]ptemp!$F745</f>
        <v>4</v>
      </c>
      <c r="BF745">
        <f>[1]solar!$E745</f>
        <v>1</v>
      </c>
      <c r="BG745" t="str">
        <f t="shared" si="394"/>
        <v>1</v>
      </c>
      <c r="BH745" s="11">
        <v>2.2000000000000002</v>
      </c>
      <c r="BI745">
        <f t="shared" si="395"/>
        <v>6</v>
      </c>
      <c r="BJ745">
        <f t="shared" si="396"/>
        <v>1</v>
      </c>
      <c r="BK745">
        <f t="shared" si="397"/>
        <v>4</v>
      </c>
      <c r="BL745">
        <f t="shared" si="398"/>
        <v>4</v>
      </c>
      <c r="BM745">
        <f t="shared" si="399"/>
        <v>20</v>
      </c>
      <c r="BN745" s="11">
        <v>5.9</v>
      </c>
      <c r="BO745">
        <f t="shared" si="400"/>
        <v>3</v>
      </c>
      <c r="CH745" t="s">
        <v>81</v>
      </c>
      <c r="CI745">
        <v>13</v>
      </c>
      <c r="CJ745">
        <v>19</v>
      </c>
    </row>
    <row r="746" spans="1:88" ht="15.6">
      <c r="A746" s="2">
        <v>20230115</v>
      </c>
      <c r="B746" s="2">
        <v>716</v>
      </c>
      <c r="C746" s="2">
        <v>678</v>
      </c>
      <c r="D746" s="2">
        <v>681</v>
      </c>
      <c r="E746" s="2">
        <v>664</v>
      </c>
      <c r="F746" s="2">
        <v>665</v>
      </c>
      <c r="G746" s="2">
        <v>677</v>
      </c>
      <c r="H746" s="2">
        <v>703</v>
      </c>
      <c r="I746" s="2">
        <v>738</v>
      </c>
      <c r="J746" s="2">
        <v>787</v>
      </c>
      <c r="K746" s="2">
        <v>799</v>
      </c>
      <c r="L746" s="2">
        <v>788</v>
      </c>
      <c r="M746" s="2">
        <v>816</v>
      </c>
      <c r="N746" s="2">
        <v>832</v>
      </c>
      <c r="O746" s="2">
        <v>796</v>
      </c>
      <c r="P746" s="2">
        <v>812</v>
      </c>
      <c r="Q746" s="2">
        <v>856</v>
      </c>
      <c r="R746" s="2">
        <v>900</v>
      </c>
      <c r="S746" s="2">
        <v>926</v>
      </c>
      <c r="T746" s="2">
        <v>938</v>
      </c>
      <c r="U746" s="2">
        <v>925</v>
      </c>
      <c r="V746" s="2">
        <v>910</v>
      </c>
      <c r="W746" s="2">
        <v>886</v>
      </c>
      <c r="X746" s="2">
        <v>871</v>
      </c>
      <c r="Y746" s="2">
        <v>856</v>
      </c>
      <c r="AA746" s="4">
        <v>44941</v>
      </c>
      <c r="AB746">
        <f t="shared" si="368"/>
        <v>0.76332622601279321</v>
      </c>
      <c r="AC746">
        <f t="shared" si="369"/>
        <v>0.72281449893390193</v>
      </c>
      <c r="AD746">
        <f t="shared" si="370"/>
        <v>0.72601279317697232</v>
      </c>
      <c r="AE746">
        <f t="shared" si="371"/>
        <v>0.70788912579957353</v>
      </c>
      <c r="AF746">
        <f t="shared" si="372"/>
        <v>0.70895522388059706</v>
      </c>
      <c r="AG746">
        <f t="shared" si="373"/>
        <v>0.7217484008528785</v>
      </c>
      <c r="AH746">
        <f t="shared" si="374"/>
        <v>0.74946695095948823</v>
      </c>
      <c r="AI746">
        <f t="shared" si="375"/>
        <v>0.78678038379530912</v>
      </c>
      <c r="AJ746">
        <f t="shared" si="376"/>
        <v>0.83901918976545842</v>
      </c>
      <c r="AK746">
        <f t="shared" si="377"/>
        <v>0.85181236673773986</v>
      </c>
      <c r="AL746">
        <f t="shared" si="378"/>
        <v>0.84008528784648184</v>
      </c>
      <c r="AM746">
        <f t="shared" si="379"/>
        <v>0.86993603411513865</v>
      </c>
      <c r="AN746">
        <f t="shared" si="380"/>
        <v>0.8869936034115139</v>
      </c>
      <c r="AO746">
        <f t="shared" si="381"/>
        <v>0.84861407249466947</v>
      </c>
      <c r="AP746">
        <f t="shared" si="382"/>
        <v>0.86567164179104472</v>
      </c>
      <c r="AQ746">
        <f t="shared" si="383"/>
        <v>0.91257995735607678</v>
      </c>
      <c r="AR746">
        <f t="shared" si="384"/>
        <v>0.95948827292110872</v>
      </c>
      <c r="AS746">
        <f t="shared" si="385"/>
        <v>0.98720682302771856</v>
      </c>
      <c r="AT746">
        <f t="shared" si="386"/>
        <v>1</v>
      </c>
      <c r="AU746">
        <f t="shared" si="387"/>
        <v>0.98614072494669514</v>
      </c>
      <c r="AV746">
        <f t="shared" si="388"/>
        <v>0.97014925373134331</v>
      </c>
      <c r="AW746">
        <f t="shared" si="389"/>
        <v>0.94456289978678043</v>
      </c>
      <c r="AX746">
        <f t="shared" si="390"/>
        <v>0.9285714285714286</v>
      </c>
      <c r="AY746">
        <f t="shared" si="391"/>
        <v>0.91257995735607678</v>
      </c>
      <c r="AZ746">
        <f t="shared" si="392"/>
        <v>0.70788912579957353</v>
      </c>
      <c r="BA746" s="6" t="s">
        <v>40</v>
      </c>
      <c r="BB746" t="str" cm="1">
        <f t="array" ref="BB746">_xlfn.SWITCH(MONTH($AA746),3,"봄",4,"봄",5,"봄",6,"여름",7,"여름",8,"여름",9,"가을",10,"가을",11,"가을",12,"겨울",1,"겨울",2,"겨울")</f>
        <v>겨울</v>
      </c>
      <c r="BD746" t="str">
        <f t="shared" si="393"/>
        <v>휴일</v>
      </c>
      <c r="BE746" s="6">
        <f>[1]ptemp!$F746</f>
        <v>2</v>
      </c>
      <c r="BF746">
        <f>[1]solar!$E746</f>
        <v>1</v>
      </c>
      <c r="BG746" t="str">
        <f t="shared" si="394"/>
        <v>1</v>
      </c>
      <c r="BH746" s="11">
        <v>3.6</v>
      </c>
      <c r="BI746">
        <f t="shared" si="395"/>
        <v>7</v>
      </c>
      <c r="BJ746">
        <f t="shared" si="396"/>
        <v>2</v>
      </c>
      <c r="BK746">
        <f t="shared" si="397"/>
        <v>4</v>
      </c>
      <c r="BL746">
        <f t="shared" si="398"/>
        <v>4</v>
      </c>
      <c r="BM746">
        <f t="shared" si="399"/>
        <v>19</v>
      </c>
      <c r="BN746" s="11">
        <v>-1</v>
      </c>
      <c r="BO746">
        <f t="shared" si="400"/>
        <v>1</v>
      </c>
    </row>
    <row r="747" spans="1:88" ht="15.6">
      <c r="A747" s="2">
        <v>20230116</v>
      </c>
      <c r="B747" s="2">
        <v>819</v>
      </c>
      <c r="C747" s="2">
        <v>778</v>
      </c>
      <c r="D747" s="2">
        <v>754</v>
      </c>
      <c r="E747" s="2">
        <v>755</v>
      </c>
      <c r="F747" s="2">
        <v>763</v>
      </c>
      <c r="G747" s="2">
        <v>777</v>
      </c>
      <c r="H747" s="2">
        <v>823</v>
      </c>
      <c r="I747" s="2">
        <v>883</v>
      </c>
      <c r="J747" s="2">
        <v>920</v>
      </c>
      <c r="K747" s="2">
        <v>884</v>
      </c>
      <c r="L747" s="2">
        <v>873</v>
      </c>
      <c r="M747" s="2">
        <v>853</v>
      </c>
      <c r="N747" s="2">
        <v>816</v>
      </c>
      <c r="O747" s="2">
        <v>851</v>
      </c>
      <c r="P747" s="2">
        <v>857</v>
      </c>
      <c r="Q747" s="2">
        <v>872</v>
      </c>
      <c r="R747" s="2">
        <v>943</v>
      </c>
      <c r="S747" s="2">
        <v>1039</v>
      </c>
      <c r="T747" s="2">
        <v>1046</v>
      </c>
      <c r="U747" s="2">
        <v>1023</v>
      </c>
      <c r="V747" s="2">
        <v>1004</v>
      </c>
      <c r="W747" s="2">
        <v>977</v>
      </c>
      <c r="X747" s="2">
        <v>948</v>
      </c>
      <c r="Y747" s="2">
        <v>915</v>
      </c>
      <c r="AA747" s="4">
        <v>44942</v>
      </c>
      <c r="AB747">
        <f t="shared" si="368"/>
        <v>0.78298279158699813</v>
      </c>
      <c r="AC747">
        <f t="shared" si="369"/>
        <v>0.74378585086042071</v>
      </c>
      <c r="AD747">
        <f t="shared" si="370"/>
        <v>0.72084130019120463</v>
      </c>
      <c r="AE747">
        <f t="shared" si="371"/>
        <v>0.72179732313575529</v>
      </c>
      <c r="AF747">
        <f t="shared" si="372"/>
        <v>0.72944550669216057</v>
      </c>
      <c r="AG747">
        <f t="shared" si="373"/>
        <v>0.74282982791586993</v>
      </c>
      <c r="AH747">
        <f t="shared" si="374"/>
        <v>0.78680688336520077</v>
      </c>
      <c r="AI747">
        <f t="shared" si="375"/>
        <v>0.84416826003824097</v>
      </c>
      <c r="AJ747">
        <f t="shared" si="376"/>
        <v>0.87954110898661564</v>
      </c>
      <c r="AK747">
        <f t="shared" si="377"/>
        <v>0.84512428298279163</v>
      </c>
      <c r="AL747">
        <f t="shared" si="378"/>
        <v>0.83460803059273425</v>
      </c>
      <c r="AM747">
        <f t="shared" si="379"/>
        <v>0.81548757170172081</v>
      </c>
      <c r="AN747">
        <f t="shared" si="380"/>
        <v>0.78011472275334603</v>
      </c>
      <c r="AO747">
        <f t="shared" si="381"/>
        <v>0.81357552581261949</v>
      </c>
      <c r="AP747">
        <f t="shared" si="382"/>
        <v>0.81931166347992357</v>
      </c>
      <c r="AQ747">
        <f t="shared" si="383"/>
        <v>0.83365200764818359</v>
      </c>
      <c r="AR747">
        <f t="shared" si="384"/>
        <v>0.90152963671128106</v>
      </c>
      <c r="AS747">
        <f t="shared" si="385"/>
        <v>0.99330783938814526</v>
      </c>
      <c r="AT747">
        <f t="shared" si="386"/>
        <v>1</v>
      </c>
      <c r="AU747">
        <f t="shared" si="387"/>
        <v>0.97801147227533458</v>
      </c>
      <c r="AV747">
        <f t="shared" si="388"/>
        <v>0.95984703632887192</v>
      </c>
      <c r="AW747">
        <f t="shared" si="389"/>
        <v>0.93403441682600385</v>
      </c>
      <c r="AX747">
        <f t="shared" si="390"/>
        <v>0.90630975143403447</v>
      </c>
      <c r="AY747">
        <f t="shared" si="391"/>
        <v>0.87476099426386233</v>
      </c>
      <c r="AZ747">
        <f t="shared" si="392"/>
        <v>0.72084130019120463</v>
      </c>
      <c r="BA747" s="8" t="s">
        <v>34</v>
      </c>
      <c r="BB747" t="str" cm="1">
        <f t="array" ref="BB747">_xlfn.SWITCH(MONTH($AA747),3,"봄",4,"봄",5,"봄",6,"여름",7,"여름",8,"여름",9,"가을",10,"가을",11,"가을",12,"겨울",1,"겨울",2,"겨울")</f>
        <v>겨울</v>
      </c>
      <c r="BD747" t="str">
        <f t="shared" si="393"/>
        <v/>
      </c>
      <c r="BE747" s="6">
        <f>[1]ptemp!$F747</f>
        <v>2</v>
      </c>
      <c r="BF747">
        <f>[1]solar!$E747</f>
        <v>2</v>
      </c>
      <c r="BG747" t="str">
        <f t="shared" si="394"/>
        <v>0</v>
      </c>
      <c r="BH747" s="11"/>
      <c r="BI747">
        <f t="shared" si="395"/>
        <v>1</v>
      </c>
      <c r="BJ747">
        <f t="shared" si="396"/>
        <v>0</v>
      </c>
      <c r="BK747">
        <f t="shared" si="397"/>
        <v>4</v>
      </c>
      <c r="BL747">
        <f t="shared" si="398"/>
        <v>3</v>
      </c>
      <c r="BM747">
        <f t="shared" si="399"/>
        <v>19</v>
      </c>
      <c r="BN747" s="11">
        <v>-1.7</v>
      </c>
      <c r="BO747">
        <f t="shared" si="400"/>
        <v>1</v>
      </c>
    </row>
    <row r="748" spans="1:88" ht="15.6">
      <c r="A748" s="2">
        <v>20230117</v>
      </c>
      <c r="B748" s="2">
        <v>858</v>
      </c>
      <c r="C748" s="2">
        <v>811</v>
      </c>
      <c r="D748" s="2">
        <v>793</v>
      </c>
      <c r="E748" s="2">
        <v>787</v>
      </c>
      <c r="F748" s="2">
        <v>778</v>
      </c>
      <c r="G748" s="2">
        <v>786</v>
      </c>
      <c r="H748" s="2">
        <v>820</v>
      </c>
      <c r="I748" s="2">
        <v>876</v>
      </c>
      <c r="J748" s="2">
        <v>953</v>
      </c>
      <c r="K748" s="2">
        <v>985</v>
      </c>
      <c r="L748" s="2">
        <v>903</v>
      </c>
      <c r="M748" s="2">
        <v>901</v>
      </c>
      <c r="N748" s="2">
        <v>876</v>
      </c>
      <c r="O748" s="2">
        <v>880</v>
      </c>
      <c r="P748" s="2">
        <v>908</v>
      </c>
      <c r="Q748" s="2">
        <v>929</v>
      </c>
      <c r="R748" s="2">
        <v>944</v>
      </c>
      <c r="S748" s="2">
        <v>1013</v>
      </c>
      <c r="T748" s="2">
        <v>1024</v>
      </c>
      <c r="U748" s="2">
        <v>1005</v>
      </c>
      <c r="V748" s="2">
        <v>978</v>
      </c>
      <c r="W748" s="2">
        <v>950</v>
      </c>
      <c r="X748" s="2">
        <v>925</v>
      </c>
      <c r="Y748" s="2">
        <v>908</v>
      </c>
      <c r="AA748" s="4">
        <v>44943</v>
      </c>
      <c r="AB748">
        <f t="shared" si="368"/>
        <v>0.837890625</v>
      </c>
      <c r="AC748">
        <f t="shared" si="369"/>
        <v>0.7919921875</v>
      </c>
      <c r="AD748">
        <f t="shared" si="370"/>
        <v>0.7744140625</v>
      </c>
      <c r="AE748">
        <f t="shared" si="371"/>
        <v>0.7685546875</v>
      </c>
      <c r="AF748">
        <f t="shared" si="372"/>
        <v>0.759765625</v>
      </c>
      <c r="AG748">
        <f t="shared" si="373"/>
        <v>0.767578125</v>
      </c>
      <c r="AH748">
        <f t="shared" si="374"/>
        <v>0.80078125</v>
      </c>
      <c r="AI748">
        <f t="shared" si="375"/>
        <v>0.85546875</v>
      </c>
      <c r="AJ748">
        <f t="shared" si="376"/>
        <v>0.9306640625</v>
      </c>
      <c r="AK748">
        <f t="shared" si="377"/>
        <v>0.9619140625</v>
      </c>
      <c r="AL748">
        <f t="shared" si="378"/>
        <v>0.8818359375</v>
      </c>
      <c r="AM748">
        <f t="shared" si="379"/>
        <v>0.8798828125</v>
      </c>
      <c r="AN748">
        <f t="shared" si="380"/>
        <v>0.85546875</v>
      </c>
      <c r="AO748">
        <f t="shared" si="381"/>
        <v>0.859375</v>
      </c>
      <c r="AP748">
        <f t="shared" si="382"/>
        <v>0.88671875</v>
      </c>
      <c r="AQ748">
        <f t="shared" si="383"/>
        <v>0.9072265625</v>
      </c>
      <c r="AR748">
        <f t="shared" si="384"/>
        <v>0.921875</v>
      </c>
      <c r="AS748">
        <f t="shared" si="385"/>
        <v>0.9892578125</v>
      </c>
      <c r="AT748">
        <f t="shared" si="386"/>
        <v>1</v>
      </c>
      <c r="AU748">
        <f t="shared" si="387"/>
        <v>0.9814453125</v>
      </c>
      <c r="AV748">
        <f t="shared" si="388"/>
        <v>0.955078125</v>
      </c>
      <c r="AW748">
        <f t="shared" si="389"/>
        <v>0.927734375</v>
      </c>
      <c r="AX748">
        <f t="shared" si="390"/>
        <v>0.9033203125</v>
      </c>
      <c r="AY748">
        <f t="shared" si="391"/>
        <v>0.88671875</v>
      </c>
      <c r="AZ748">
        <f t="shared" si="392"/>
        <v>0.759765625</v>
      </c>
      <c r="BA748" s="9" t="s">
        <v>35</v>
      </c>
      <c r="BB748" t="str" cm="1">
        <f t="array" ref="BB748">_xlfn.SWITCH(MONTH($AA748),3,"봄",4,"봄",5,"봄",6,"여름",7,"여름",8,"여름",9,"가을",10,"가을",11,"가을",12,"겨울",1,"겨울",2,"겨울")</f>
        <v>겨울</v>
      </c>
      <c r="BD748" t="str">
        <f t="shared" si="393"/>
        <v/>
      </c>
      <c r="BE748" s="6">
        <f>[1]ptemp!$F748</f>
        <v>2</v>
      </c>
      <c r="BF748">
        <f>[1]solar!$E748</f>
        <v>1</v>
      </c>
      <c r="BG748" t="str">
        <f t="shared" si="394"/>
        <v>0</v>
      </c>
      <c r="BH748" s="11"/>
      <c r="BI748">
        <f t="shared" si="395"/>
        <v>2</v>
      </c>
      <c r="BJ748">
        <f t="shared" si="396"/>
        <v>0</v>
      </c>
      <c r="BK748">
        <f t="shared" si="397"/>
        <v>4</v>
      </c>
      <c r="BL748">
        <f t="shared" si="398"/>
        <v>5</v>
      </c>
      <c r="BM748">
        <f t="shared" si="399"/>
        <v>19</v>
      </c>
      <c r="BN748" s="11">
        <v>-1</v>
      </c>
      <c r="BO748">
        <f t="shared" si="400"/>
        <v>1</v>
      </c>
    </row>
    <row r="749" spans="1:88" ht="15.6">
      <c r="A749" s="2">
        <v>20230118</v>
      </c>
      <c r="B749" s="2">
        <v>863</v>
      </c>
      <c r="C749" s="2">
        <v>824</v>
      </c>
      <c r="D749" s="2">
        <v>794</v>
      </c>
      <c r="E749" s="2">
        <v>774</v>
      </c>
      <c r="F749" s="2">
        <v>771</v>
      </c>
      <c r="G749" s="2">
        <v>785</v>
      </c>
      <c r="H749" s="2">
        <v>832</v>
      </c>
      <c r="I749" s="2">
        <v>887</v>
      </c>
      <c r="J749" s="2">
        <v>938</v>
      </c>
      <c r="K749" s="2">
        <v>912</v>
      </c>
      <c r="L749" s="2">
        <v>831</v>
      </c>
      <c r="M749" s="2">
        <v>848</v>
      </c>
      <c r="N749" s="2">
        <v>789</v>
      </c>
      <c r="O749" s="2">
        <v>727</v>
      </c>
      <c r="P749" s="2">
        <v>823</v>
      </c>
      <c r="Q749" s="2">
        <v>850</v>
      </c>
      <c r="R749" s="2">
        <v>891</v>
      </c>
      <c r="S749" s="2">
        <v>976</v>
      </c>
      <c r="T749" s="2">
        <v>995</v>
      </c>
      <c r="U749" s="2">
        <v>976</v>
      </c>
      <c r="V749" s="2">
        <v>947</v>
      </c>
      <c r="W749" s="2">
        <v>920</v>
      </c>
      <c r="X749" s="2">
        <v>901</v>
      </c>
      <c r="Y749" s="2">
        <v>885</v>
      </c>
      <c r="AA749" s="4">
        <v>44944</v>
      </c>
      <c r="AB749">
        <f t="shared" si="368"/>
        <v>0.86733668341708547</v>
      </c>
      <c r="AC749">
        <f t="shared" si="369"/>
        <v>0.82814070351758795</v>
      </c>
      <c r="AD749">
        <f t="shared" si="370"/>
        <v>0.79798994974874371</v>
      </c>
      <c r="AE749">
        <f t="shared" si="371"/>
        <v>0.77788944723618092</v>
      </c>
      <c r="AF749">
        <f t="shared" si="372"/>
        <v>0.77487437185929653</v>
      </c>
      <c r="AG749">
        <f t="shared" si="373"/>
        <v>0.78894472361809043</v>
      </c>
      <c r="AH749">
        <f t="shared" si="374"/>
        <v>0.83618090452261307</v>
      </c>
      <c r="AI749">
        <f t="shared" si="375"/>
        <v>0.89145728643216082</v>
      </c>
      <c r="AJ749">
        <f t="shared" si="376"/>
        <v>0.94271356783919602</v>
      </c>
      <c r="AK749">
        <f t="shared" si="377"/>
        <v>0.91658291457286434</v>
      </c>
      <c r="AL749">
        <f t="shared" si="378"/>
        <v>0.8351758793969849</v>
      </c>
      <c r="AM749">
        <f t="shared" si="379"/>
        <v>0.8522613065326633</v>
      </c>
      <c r="AN749">
        <f t="shared" si="380"/>
        <v>0.79296482412060298</v>
      </c>
      <c r="AO749">
        <f t="shared" si="381"/>
        <v>0.73065326633165828</v>
      </c>
      <c r="AP749">
        <f t="shared" si="382"/>
        <v>0.82713567839195978</v>
      </c>
      <c r="AQ749">
        <f t="shared" si="383"/>
        <v>0.85427135678391963</v>
      </c>
      <c r="AR749">
        <f t="shared" si="384"/>
        <v>0.89547738693467338</v>
      </c>
      <c r="AS749">
        <f t="shared" si="385"/>
        <v>0.98090452261306538</v>
      </c>
      <c r="AT749">
        <f t="shared" si="386"/>
        <v>1</v>
      </c>
      <c r="AU749">
        <f t="shared" si="387"/>
        <v>0.98090452261306538</v>
      </c>
      <c r="AV749">
        <f t="shared" si="388"/>
        <v>0.95175879396984919</v>
      </c>
      <c r="AW749">
        <f t="shared" si="389"/>
        <v>0.92462311557788945</v>
      </c>
      <c r="AX749">
        <f t="shared" si="390"/>
        <v>0.90552763819095472</v>
      </c>
      <c r="AY749">
        <f t="shared" si="391"/>
        <v>0.88944723618090449</v>
      </c>
      <c r="AZ749">
        <f t="shared" si="392"/>
        <v>0.73065326633165828</v>
      </c>
      <c r="BA749" s="6" t="s">
        <v>36</v>
      </c>
      <c r="BB749" t="str" cm="1">
        <f t="array" ref="BB749">_xlfn.SWITCH(MONTH($AA749),3,"봄",4,"봄",5,"봄",6,"여름",7,"여름",8,"여름",9,"가을",10,"가을",11,"가을",12,"겨울",1,"겨울",2,"겨울")</f>
        <v>겨울</v>
      </c>
      <c r="BD749" t="str">
        <f t="shared" si="393"/>
        <v/>
      </c>
      <c r="BE749" s="6">
        <f>[1]ptemp!$F749</f>
        <v>2</v>
      </c>
      <c r="BF749">
        <f>[1]solar!$E749</f>
        <v>2</v>
      </c>
      <c r="BG749" t="str">
        <f t="shared" si="394"/>
        <v>0</v>
      </c>
      <c r="BH749" s="11"/>
      <c r="BI749">
        <f t="shared" si="395"/>
        <v>3</v>
      </c>
      <c r="BJ749">
        <f t="shared" si="396"/>
        <v>0</v>
      </c>
      <c r="BK749">
        <f t="shared" si="397"/>
        <v>4</v>
      </c>
      <c r="BL749">
        <f t="shared" si="398"/>
        <v>14</v>
      </c>
      <c r="BM749">
        <f t="shared" si="399"/>
        <v>19</v>
      </c>
      <c r="BN749" s="11">
        <v>1.3</v>
      </c>
      <c r="BO749">
        <f t="shared" si="400"/>
        <v>2</v>
      </c>
    </row>
    <row r="750" spans="1:88" ht="15.6">
      <c r="A750" s="2">
        <v>20230119</v>
      </c>
      <c r="B750" s="2">
        <v>826</v>
      </c>
      <c r="C750" s="2">
        <v>784</v>
      </c>
      <c r="D750" s="2">
        <v>756</v>
      </c>
      <c r="E750" s="2">
        <v>745</v>
      </c>
      <c r="F750" s="2">
        <v>747</v>
      </c>
      <c r="G750" s="2">
        <v>762</v>
      </c>
      <c r="H750" s="2">
        <v>796</v>
      </c>
      <c r="I750" s="2">
        <v>855</v>
      </c>
      <c r="J750" s="2">
        <v>898</v>
      </c>
      <c r="K750" s="2">
        <v>887</v>
      </c>
      <c r="L750" s="2">
        <v>875</v>
      </c>
      <c r="M750" s="2">
        <v>874</v>
      </c>
      <c r="N750" s="2">
        <v>793</v>
      </c>
      <c r="O750" s="2">
        <v>733</v>
      </c>
      <c r="P750" s="2">
        <v>765</v>
      </c>
      <c r="Q750" s="2">
        <v>786</v>
      </c>
      <c r="R750" s="2">
        <v>837</v>
      </c>
      <c r="S750" s="2">
        <v>926</v>
      </c>
      <c r="T750" s="2">
        <v>962</v>
      </c>
      <c r="U750" s="2">
        <v>959</v>
      </c>
      <c r="V750" s="2">
        <v>949</v>
      </c>
      <c r="W750" s="2">
        <v>932</v>
      </c>
      <c r="X750" s="2">
        <v>911</v>
      </c>
      <c r="Y750" s="2">
        <v>908</v>
      </c>
      <c r="AA750" s="4">
        <v>44945</v>
      </c>
      <c r="AB750">
        <f t="shared" si="368"/>
        <v>0.85862785862785862</v>
      </c>
      <c r="AC750">
        <f t="shared" si="369"/>
        <v>0.81496881496881501</v>
      </c>
      <c r="AD750">
        <f t="shared" si="370"/>
        <v>0.78586278586278591</v>
      </c>
      <c r="AE750">
        <f t="shared" si="371"/>
        <v>0.77442827442827444</v>
      </c>
      <c r="AF750">
        <f t="shared" si="372"/>
        <v>0.77650727650727647</v>
      </c>
      <c r="AG750">
        <f t="shared" si="373"/>
        <v>0.79209979209979209</v>
      </c>
      <c r="AH750">
        <f t="shared" si="374"/>
        <v>0.82744282744282749</v>
      </c>
      <c r="AI750">
        <f t="shared" si="375"/>
        <v>0.88877338877338874</v>
      </c>
      <c r="AJ750">
        <f t="shared" si="376"/>
        <v>0.93347193347193347</v>
      </c>
      <c r="AK750">
        <f t="shared" si="377"/>
        <v>0.92203742203742201</v>
      </c>
      <c r="AL750">
        <f t="shared" si="378"/>
        <v>0.90956340956340953</v>
      </c>
      <c r="AM750">
        <f t="shared" si="379"/>
        <v>0.90852390852390852</v>
      </c>
      <c r="AN750">
        <f t="shared" si="380"/>
        <v>0.82432432432432434</v>
      </c>
      <c r="AO750">
        <f t="shared" si="381"/>
        <v>0.76195426195426197</v>
      </c>
      <c r="AP750">
        <f t="shared" si="382"/>
        <v>0.79521829521829523</v>
      </c>
      <c r="AQ750">
        <f t="shared" si="383"/>
        <v>0.81704781704781704</v>
      </c>
      <c r="AR750">
        <f t="shared" si="384"/>
        <v>0.87006237006237008</v>
      </c>
      <c r="AS750">
        <f t="shared" si="385"/>
        <v>0.96257796257796258</v>
      </c>
      <c r="AT750">
        <f t="shared" si="386"/>
        <v>1</v>
      </c>
      <c r="AU750">
        <f t="shared" si="387"/>
        <v>0.99688149688149685</v>
      </c>
      <c r="AV750">
        <f t="shared" si="388"/>
        <v>0.98648648648648651</v>
      </c>
      <c r="AW750">
        <f t="shared" si="389"/>
        <v>0.96881496881496887</v>
      </c>
      <c r="AX750">
        <f t="shared" si="390"/>
        <v>0.94698544698544695</v>
      </c>
      <c r="AY750">
        <f t="shared" si="391"/>
        <v>0.94386694386694392</v>
      </c>
      <c r="AZ750">
        <f t="shared" si="392"/>
        <v>0.76195426195426197</v>
      </c>
      <c r="BA750" s="8" t="s">
        <v>37</v>
      </c>
      <c r="BB750" t="str" cm="1">
        <f t="array" ref="BB750">_xlfn.SWITCH(MONTH($AA750),3,"봄",4,"봄",5,"봄",6,"여름",7,"여름",8,"여름",9,"가을",10,"가을",11,"가을",12,"겨울",1,"겨울",2,"겨울")</f>
        <v>겨울</v>
      </c>
      <c r="BD750" t="str">
        <f t="shared" si="393"/>
        <v/>
      </c>
      <c r="BE750" s="6">
        <f>[1]ptemp!$F750</f>
        <v>3</v>
      </c>
      <c r="BF750">
        <f>[1]solar!$E750</f>
        <v>3</v>
      </c>
      <c r="BG750" t="str">
        <f t="shared" si="394"/>
        <v>0</v>
      </c>
      <c r="BH750" s="11"/>
      <c r="BI750">
        <f t="shared" si="395"/>
        <v>4</v>
      </c>
      <c r="BJ750">
        <f t="shared" si="396"/>
        <v>0</v>
      </c>
      <c r="BK750">
        <f t="shared" si="397"/>
        <v>4</v>
      </c>
      <c r="BL750">
        <f t="shared" si="398"/>
        <v>14</v>
      </c>
      <c r="BM750">
        <f t="shared" si="399"/>
        <v>19</v>
      </c>
      <c r="BN750" s="11">
        <v>2.4</v>
      </c>
      <c r="BO750">
        <f t="shared" si="400"/>
        <v>2</v>
      </c>
    </row>
    <row r="751" spans="1:88" ht="15.6">
      <c r="A751" s="2">
        <v>20230120</v>
      </c>
      <c r="B751" s="2">
        <v>858</v>
      </c>
      <c r="C751" s="2">
        <v>816</v>
      </c>
      <c r="D751" s="2">
        <v>783</v>
      </c>
      <c r="E751" s="2">
        <v>764</v>
      </c>
      <c r="F751" s="2">
        <v>763</v>
      </c>
      <c r="G751" s="2">
        <v>773</v>
      </c>
      <c r="H751" s="2">
        <v>793</v>
      </c>
      <c r="I751" s="2">
        <v>834</v>
      </c>
      <c r="J751" s="2">
        <v>872</v>
      </c>
      <c r="K751" s="2">
        <v>831</v>
      </c>
      <c r="L751" s="2">
        <v>738</v>
      </c>
      <c r="M751" s="2">
        <v>702</v>
      </c>
      <c r="N751" s="2">
        <v>675</v>
      </c>
      <c r="O751" s="2">
        <v>691</v>
      </c>
      <c r="P751" s="2">
        <v>715</v>
      </c>
      <c r="Q751" s="2">
        <v>766</v>
      </c>
      <c r="R751" s="2">
        <v>834</v>
      </c>
      <c r="S751" s="2">
        <v>947</v>
      </c>
      <c r="T751" s="2">
        <v>996</v>
      </c>
      <c r="U751" s="2">
        <v>994</v>
      </c>
      <c r="V751" s="2">
        <v>980</v>
      </c>
      <c r="W751" s="2">
        <v>961</v>
      </c>
      <c r="X751" s="2">
        <v>942</v>
      </c>
      <c r="Y751" s="2">
        <v>932</v>
      </c>
      <c r="AA751" s="4">
        <v>44946</v>
      </c>
      <c r="AB751">
        <f t="shared" si="368"/>
        <v>0.86144578313253017</v>
      </c>
      <c r="AC751">
        <f t="shared" si="369"/>
        <v>0.81927710843373491</v>
      </c>
      <c r="AD751">
        <f t="shared" si="370"/>
        <v>0.78614457831325302</v>
      </c>
      <c r="AE751">
        <f t="shared" si="371"/>
        <v>0.76706827309236947</v>
      </c>
      <c r="AF751">
        <f t="shared" si="372"/>
        <v>0.76606425702811243</v>
      </c>
      <c r="AG751">
        <f t="shared" si="373"/>
        <v>0.77610441767068272</v>
      </c>
      <c r="AH751">
        <f t="shared" si="374"/>
        <v>0.79618473895582331</v>
      </c>
      <c r="AI751">
        <f t="shared" si="375"/>
        <v>0.83734939759036142</v>
      </c>
      <c r="AJ751">
        <f t="shared" si="376"/>
        <v>0.87550200803212852</v>
      </c>
      <c r="AK751">
        <f t="shared" si="377"/>
        <v>0.83433734939759041</v>
      </c>
      <c r="AL751">
        <f t="shared" si="378"/>
        <v>0.74096385542168675</v>
      </c>
      <c r="AM751">
        <f t="shared" si="379"/>
        <v>0.70481927710843373</v>
      </c>
      <c r="AN751">
        <f t="shared" si="380"/>
        <v>0.67771084337349397</v>
      </c>
      <c r="AO751">
        <f t="shared" si="381"/>
        <v>0.69377510040160639</v>
      </c>
      <c r="AP751">
        <f t="shared" si="382"/>
        <v>0.71787148594377514</v>
      </c>
      <c r="AQ751">
        <f t="shared" si="383"/>
        <v>0.76907630522088355</v>
      </c>
      <c r="AR751">
        <f t="shared" si="384"/>
        <v>0.83734939759036142</v>
      </c>
      <c r="AS751">
        <f t="shared" si="385"/>
        <v>0.95080321285140568</v>
      </c>
      <c r="AT751">
        <f t="shared" si="386"/>
        <v>1</v>
      </c>
      <c r="AU751">
        <f t="shared" si="387"/>
        <v>0.99799196787148592</v>
      </c>
      <c r="AV751">
        <f t="shared" si="388"/>
        <v>0.98393574297188757</v>
      </c>
      <c r="AW751">
        <f t="shared" si="389"/>
        <v>0.96485943775100402</v>
      </c>
      <c r="AX751">
        <f t="shared" si="390"/>
        <v>0.94578313253012047</v>
      </c>
      <c r="AY751">
        <f t="shared" si="391"/>
        <v>0.93574297188755018</v>
      </c>
      <c r="AZ751">
        <f t="shared" si="392"/>
        <v>0.67771084337349397</v>
      </c>
      <c r="BA751" s="9" t="s">
        <v>38</v>
      </c>
      <c r="BB751" t="str" cm="1">
        <f t="array" ref="BB751">_xlfn.SWITCH(MONTH($AA751),3,"봄",4,"봄",5,"봄",6,"여름",7,"여름",8,"여름",9,"가을",10,"가을",11,"가을",12,"겨울",1,"겨울",2,"겨울")</f>
        <v>겨울</v>
      </c>
      <c r="BD751" t="str">
        <f t="shared" si="393"/>
        <v/>
      </c>
      <c r="BE751" s="6">
        <f>[1]ptemp!$F751</f>
        <v>2</v>
      </c>
      <c r="BF751">
        <f>[1]solar!$E751</f>
        <v>3</v>
      </c>
      <c r="BG751" t="str">
        <f t="shared" si="394"/>
        <v>0</v>
      </c>
      <c r="BH751" s="11"/>
      <c r="BI751">
        <f t="shared" si="395"/>
        <v>5</v>
      </c>
      <c r="BJ751">
        <f t="shared" si="396"/>
        <v>0</v>
      </c>
      <c r="BK751">
        <f t="shared" si="397"/>
        <v>4</v>
      </c>
      <c r="BL751">
        <f t="shared" si="398"/>
        <v>13</v>
      </c>
      <c r="BM751">
        <f t="shared" si="399"/>
        <v>19</v>
      </c>
      <c r="BN751" s="11">
        <v>-2.2000000000000002</v>
      </c>
      <c r="BO751">
        <f t="shared" si="400"/>
        <v>1</v>
      </c>
    </row>
    <row r="752" spans="1:88" ht="15.6">
      <c r="A752" s="2">
        <v>20230121</v>
      </c>
      <c r="B752" s="2">
        <v>894</v>
      </c>
      <c r="C752" s="2">
        <v>852</v>
      </c>
      <c r="D752" s="2">
        <v>820</v>
      </c>
      <c r="E752" s="2">
        <v>807</v>
      </c>
      <c r="F752" s="2">
        <v>805</v>
      </c>
      <c r="G752" s="2">
        <v>817</v>
      </c>
      <c r="H752" s="2">
        <v>836</v>
      </c>
      <c r="I752" s="2">
        <v>853</v>
      </c>
      <c r="J752" s="2">
        <v>837</v>
      </c>
      <c r="K752" s="2">
        <v>832</v>
      </c>
      <c r="L752" s="2">
        <v>786</v>
      </c>
      <c r="M752" s="2">
        <v>736</v>
      </c>
      <c r="N752" s="2">
        <v>648</v>
      </c>
      <c r="O752" s="2">
        <v>658</v>
      </c>
      <c r="P752" s="2">
        <v>675</v>
      </c>
      <c r="Q752" s="2">
        <v>687</v>
      </c>
      <c r="R752" s="2">
        <v>786</v>
      </c>
      <c r="S752" s="2">
        <v>898</v>
      </c>
      <c r="T752" s="2">
        <v>944</v>
      </c>
      <c r="U752" s="2">
        <v>943</v>
      </c>
      <c r="V752" s="2">
        <v>937</v>
      </c>
      <c r="W752" s="2">
        <v>922</v>
      </c>
      <c r="X752" s="2">
        <v>911</v>
      </c>
      <c r="Y752" s="2">
        <v>909</v>
      </c>
      <c r="AA752" s="4">
        <v>44947</v>
      </c>
      <c r="AB752">
        <f t="shared" si="368"/>
        <v>0.94703389830508478</v>
      </c>
      <c r="AC752">
        <f t="shared" si="369"/>
        <v>0.90254237288135597</v>
      </c>
      <c r="AD752">
        <f t="shared" si="370"/>
        <v>0.86864406779661019</v>
      </c>
      <c r="AE752">
        <f t="shared" si="371"/>
        <v>0.8548728813559322</v>
      </c>
      <c r="AF752">
        <f t="shared" si="372"/>
        <v>0.8527542372881356</v>
      </c>
      <c r="AG752">
        <f t="shared" si="373"/>
        <v>0.86546610169491522</v>
      </c>
      <c r="AH752">
        <f t="shared" si="374"/>
        <v>0.88559322033898302</v>
      </c>
      <c r="AI752">
        <f t="shared" si="375"/>
        <v>0.90360169491525422</v>
      </c>
      <c r="AJ752">
        <f t="shared" si="376"/>
        <v>0.88665254237288138</v>
      </c>
      <c r="AK752">
        <f t="shared" si="377"/>
        <v>0.88135593220338981</v>
      </c>
      <c r="AL752">
        <f t="shared" si="378"/>
        <v>0.8326271186440678</v>
      </c>
      <c r="AM752">
        <f t="shared" si="379"/>
        <v>0.77966101694915257</v>
      </c>
      <c r="AN752">
        <f t="shared" si="380"/>
        <v>0.68644067796610164</v>
      </c>
      <c r="AO752">
        <f t="shared" si="381"/>
        <v>0.69703389830508478</v>
      </c>
      <c r="AP752">
        <f t="shared" si="382"/>
        <v>0.71504237288135597</v>
      </c>
      <c r="AQ752">
        <f t="shared" si="383"/>
        <v>0.7277542372881356</v>
      </c>
      <c r="AR752">
        <f t="shared" si="384"/>
        <v>0.8326271186440678</v>
      </c>
      <c r="AS752">
        <f t="shared" si="385"/>
        <v>0.95127118644067798</v>
      </c>
      <c r="AT752">
        <f t="shared" si="386"/>
        <v>1</v>
      </c>
      <c r="AU752">
        <f t="shared" si="387"/>
        <v>0.99894067796610164</v>
      </c>
      <c r="AV752">
        <f t="shared" si="388"/>
        <v>0.99258474576271183</v>
      </c>
      <c r="AW752">
        <f t="shared" si="389"/>
        <v>0.97669491525423724</v>
      </c>
      <c r="AX752">
        <f t="shared" si="390"/>
        <v>0.96504237288135597</v>
      </c>
      <c r="AY752">
        <f t="shared" si="391"/>
        <v>0.96292372881355937</v>
      </c>
      <c r="AZ752">
        <f t="shared" si="392"/>
        <v>0.68644067796610164</v>
      </c>
      <c r="BA752" s="6" t="s">
        <v>39</v>
      </c>
      <c r="BB752" t="str" cm="1">
        <f t="array" ref="BB752">_xlfn.SWITCH(MONTH($AA752),3,"봄",4,"봄",5,"봄",6,"여름",7,"여름",8,"여름",9,"가을",10,"가을",11,"가을",12,"겨울",1,"겨울",2,"겨울")</f>
        <v>겨울</v>
      </c>
      <c r="BC752" s="10" t="s">
        <v>41</v>
      </c>
      <c r="BD752" t="str">
        <f t="shared" si="393"/>
        <v>휴일</v>
      </c>
      <c r="BE752" s="6">
        <f>[1]ptemp!$F752</f>
        <v>2</v>
      </c>
      <c r="BF752">
        <f>[1]solar!$E752</f>
        <v>2</v>
      </c>
      <c r="BG752" t="str">
        <f t="shared" si="394"/>
        <v>0</v>
      </c>
      <c r="BH752" s="11"/>
      <c r="BI752">
        <f t="shared" si="395"/>
        <v>6</v>
      </c>
      <c r="BJ752">
        <f t="shared" si="396"/>
        <v>3</v>
      </c>
      <c r="BK752">
        <f t="shared" si="397"/>
        <v>4</v>
      </c>
      <c r="BL752">
        <f t="shared" si="398"/>
        <v>13</v>
      </c>
      <c r="BM752">
        <f t="shared" si="399"/>
        <v>19</v>
      </c>
      <c r="BN752" s="11">
        <v>-2.2999999999999998</v>
      </c>
      <c r="BO752">
        <f t="shared" si="400"/>
        <v>1</v>
      </c>
    </row>
    <row r="753" spans="1:67" ht="15.6">
      <c r="A753" s="2">
        <v>20230122</v>
      </c>
      <c r="B753" s="2">
        <v>871</v>
      </c>
      <c r="C753" s="2">
        <v>831</v>
      </c>
      <c r="D753" s="2">
        <v>794</v>
      </c>
      <c r="E753" s="2">
        <v>759</v>
      </c>
      <c r="F753" s="2">
        <v>736</v>
      </c>
      <c r="G753" s="2">
        <v>736</v>
      </c>
      <c r="H753" s="2">
        <v>757</v>
      </c>
      <c r="I753" s="2">
        <v>780</v>
      </c>
      <c r="J753" s="2">
        <v>776</v>
      </c>
      <c r="K753" s="2">
        <v>722</v>
      </c>
      <c r="L753" s="2">
        <v>690</v>
      </c>
      <c r="M753" s="2">
        <v>694</v>
      </c>
      <c r="N753" s="2">
        <v>673</v>
      </c>
      <c r="O753" s="2">
        <v>711</v>
      </c>
      <c r="P753" s="2">
        <v>756</v>
      </c>
      <c r="Q753" s="2">
        <v>789</v>
      </c>
      <c r="R753" s="2">
        <v>791</v>
      </c>
      <c r="S753" s="2">
        <v>813</v>
      </c>
      <c r="T753" s="2">
        <v>828</v>
      </c>
      <c r="U753" s="2">
        <v>819</v>
      </c>
      <c r="V753" s="2">
        <v>811</v>
      </c>
      <c r="W753" s="2">
        <v>799</v>
      </c>
      <c r="X753" s="2">
        <v>791</v>
      </c>
      <c r="Y753" s="2">
        <v>785</v>
      </c>
      <c r="AA753" s="4">
        <v>44948</v>
      </c>
      <c r="AB753">
        <f t="shared" si="368"/>
        <v>1</v>
      </c>
      <c r="AC753">
        <f t="shared" si="369"/>
        <v>0.95407577497129736</v>
      </c>
      <c r="AD753">
        <f t="shared" si="370"/>
        <v>0.91159586681974747</v>
      </c>
      <c r="AE753">
        <f t="shared" si="371"/>
        <v>0.87141216991963255</v>
      </c>
      <c r="AF753">
        <f t="shared" si="372"/>
        <v>0.8450057405281286</v>
      </c>
      <c r="AG753">
        <f t="shared" si="373"/>
        <v>0.8450057405281286</v>
      </c>
      <c r="AH753">
        <f t="shared" si="374"/>
        <v>0.86911595866819746</v>
      </c>
      <c r="AI753">
        <f t="shared" si="375"/>
        <v>0.89552238805970152</v>
      </c>
      <c r="AJ753">
        <f t="shared" si="376"/>
        <v>0.89092996555683124</v>
      </c>
      <c r="AK753">
        <f t="shared" si="377"/>
        <v>0.82893226176808266</v>
      </c>
      <c r="AL753">
        <f t="shared" si="378"/>
        <v>0.79219288174512059</v>
      </c>
      <c r="AM753">
        <f t="shared" si="379"/>
        <v>0.79678530424799077</v>
      </c>
      <c r="AN753">
        <f t="shared" si="380"/>
        <v>0.7726750861079219</v>
      </c>
      <c r="AO753">
        <f t="shared" si="381"/>
        <v>0.81630309988518945</v>
      </c>
      <c r="AP753">
        <f t="shared" si="382"/>
        <v>0.86796785304247992</v>
      </c>
      <c r="AQ753">
        <f t="shared" si="383"/>
        <v>0.90585533869115964</v>
      </c>
      <c r="AR753">
        <f t="shared" si="384"/>
        <v>0.90815154994259473</v>
      </c>
      <c r="AS753">
        <f t="shared" si="385"/>
        <v>0.93340987370838113</v>
      </c>
      <c r="AT753">
        <f t="shared" si="386"/>
        <v>0.95063145809414462</v>
      </c>
      <c r="AU753">
        <f t="shared" si="387"/>
        <v>0.94029850746268662</v>
      </c>
      <c r="AV753">
        <f t="shared" si="388"/>
        <v>0.93111366245694605</v>
      </c>
      <c r="AW753">
        <f t="shared" si="389"/>
        <v>0.9173363949483353</v>
      </c>
      <c r="AX753">
        <f t="shared" si="390"/>
        <v>0.90815154994259473</v>
      </c>
      <c r="AY753">
        <f t="shared" si="391"/>
        <v>0.90126291618828935</v>
      </c>
      <c r="AZ753">
        <f t="shared" si="392"/>
        <v>0.7726750861079219</v>
      </c>
      <c r="BA753" s="8" t="s">
        <v>40</v>
      </c>
      <c r="BB753" t="str" cm="1">
        <f t="array" ref="BB753">_xlfn.SWITCH(MONTH($AA753),3,"봄",4,"봄",5,"봄",6,"여름",7,"여름",8,"여름",9,"가을",10,"가을",11,"가을",12,"겨울",1,"겨울",2,"겨울")</f>
        <v>겨울</v>
      </c>
      <c r="BC753" s="10" t="s">
        <v>41</v>
      </c>
      <c r="BD753" t="str">
        <f t="shared" si="393"/>
        <v>휴일</v>
      </c>
      <c r="BE753" s="6">
        <f>[1]ptemp!$F753</f>
        <v>2</v>
      </c>
      <c r="BF753">
        <f>[1]solar!$E753</f>
        <v>1</v>
      </c>
      <c r="BG753" t="str">
        <f t="shared" si="394"/>
        <v>1</v>
      </c>
      <c r="BH753" s="11">
        <v>5.8</v>
      </c>
      <c r="BI753">
        <f t="shared" si="395"/>
        <v>7</v>
      </c>
      <c r="BJ753">
        <f t="shared" si="396"/>
        <v>3</v>
      </c>
      <c r="BK753">
        <f t="shared" si="397"/>
        <v>4</v>
      </c>
      <c r="BL753">
        <f t="shared" si="398"/>
        <v>13</v>
      </c>
      <c r="BM753">
        <f t="shared" si="399"/>
        <v>1</v>
      </c>
      <c r="BN753" s="11">
        <v>-0.7</v>
      </c>
      <c r="BO753">
        <f t="shared" si="400"/>
        <v>1</v>
      </c>
    </row>
    <row r="754" spans="1:67" ht="15.6">
      <c r="A754" s="2">
        <v>20230123</v>
      </c>
      <c r="B754" s="2">
        <v>747</v>
      </c>
      <c r="C754" s="2">
        <v>714</v>
      </c>
      <c r="D754" s="2">
        <v>693</v>
      </c>
      <c r="E754" s="2">
        <v>682</v>
      </c>
      <c r="F754" s="2">
        <v>695</v>
      </c>
      <c r="G754" s="2">
        <v>724</v>
      </c>
      <c r="H754" s="2">
        <v>752</v>
      </c>
      <c r="I754" s="2">
        <v>771</v>
      </c>
      <c r="J754" s="2">
        <v>703</v>
      </c>
      <c r="K754" s="2">
        <v>624</v>
      </c>
      <c r="L754" s="2">
        <v>624</v>
      </c>
      <c r="M754" s="2">
        <v>517</v>
      </c>
      <c r="N754" s="2">
        <v>487</v>
      </c>
      <c r="O754" s="2">
        <v>578</v>
      </c>
      <c r="P754" s="2">
        <v>654</v>
      </c>
      <c r="Q754" s="2">
        <v>669</v>
      </c>
      <c r="R754" s="2">
        <v>714</v>
      </c>
      <c r="S754" s="2">
        <v>801</v>
      </c>
      <c r="T754" s="2">
        <v>849</v>
      </c>
      <c r="U754" s="2">
        <v>859</v>
      </c>
      <c r="V754" s="2">
        <v>854</v>
      </c>
      <c r="W754" s="2">
        <v>846</v>
      </c>
      <c r="X754" s="2">
        <v>844</v>
      </c>
      <c r="Y754" s="2">
        <v>841</v>
      </c>
      <c r="AA754" s="4">
        <v>44949</v>
      </c>
      <c r="AB754">
        <f t="shared" si="368"/>
        <v>0.86961583236321305</v>
      </c>
      <c r="AC754">
        <f t="shared" si="369"/>
        <v>0.83119906868451687</v>
      </c>
      <c r="AD754">
        <f t="shared" si="370"/>
        <v>0.80675203725261935</v>
      </c>
      <c r="AE754">
        <f t="shared" si="371"/>
        <v>0.79394644935972059</v>
      </c>
      <c r="AF754">
        <f t="shared" si="372"/>
        <v>0.80908032596041912</v>
      </c>
      <c r="AG754">
        <f t="shared" si="373"/>
        <v>0.84284051222351575</v>
      </c>
      <c r="AH754">
        <f t="shared" si="374"/>
        <v>0.87543655413271249</v>
      </c>
      <c r="AI754">
        <f t="shared" si="375"/>
        <v>0.89755529685681024</v>
      </c>
      <c r="AJ754">
        <f t="shared" si="376"/>
        <v>0.81839348079161811</v>
      </c>
      <c r="AK754">
        <f t="shared" si="377"/>
        <v>0.72642607683352733</v>
      </c>
      <c r="AL754">
        <f t="shared" si="378"/>
        <v>0.72642607683352733</v>
      </c>
      <c r="AM754">
        <f t="shared" si="379"/>
        <v>0.60186263096623982</v>
      </c>
      <c r="AN754">
        <f t="shared" si="380"/>
        <v>0.56693830034924331</v>
      </c>
      <c r="AO754">
        <f t="shared" si="381"/>
        <v>0.67287543655413273</v>
      </c>
      <c r="AP754">
        <f t="shared" si="382"/>
        <v>0.76135040745052385</v>
      </c>
      <c r="AQ754">
        <f t="shared" si="383"/>
        <v>0.77881257275902216</v>
      </c>
      <c r="AR754">
        <f t="shared" si="384"/>
        <v>0.83119906868451687</v>
      </c>
      <c r="AS754">
        <f t="shared" si="385"/>
        <v>0.93247962747380675</v>
      </c>
      <c r="AT754">
        <f t="shared" si="386"/>
        <v>0.98835855646100113</v>
      </c>
      <c r="AU754">
        <f t="shared" si="387"/>
        <v>1</v>
      </c>
      <c r="AV754">
        <f t="shared" si="388"/>
        <v>0.99417927823050056</v>
      </c>
      <c r="AW754">
        <f t="shared" si="389"/>
        <v>0.98486612339930146</v>
      </c>
      <c r="AX754">
        <f t="shared" si="390"/>
        <v>0.9825378346915018</v>
      </c>
      <c r="AY754">
        <f t="shared" si="391"/>
        <v>0.97904540162980214</v>
      </c>
      <c r="AZ754">
        <f t="shared" si="392"/>
        <v>0.56693830034924331</v>
      </c>
      <c r="BA754" s="9" t="s">
        <v>34</v>
      </c>
      <c r="BB754" t="str" cm="1">
        <f t="array" ref="BB754">_xlfn.SWITCH(MONTH($AA754),3,"봄",4,"봄",5,"봄",6,"여름",7,"여름",8,"여름",9,"가을",10,"가을",11,"가을",12,"겨울",1,"겨울",2,"겨울")</f>
        <v>겨울</v>
      </c>
      <c r="BC754" s="10" t="s">
        <v>41</v>
      </c>
      <c r="BD754" t="str">
        <f t="shared" si="393"/>
        <v>휴일</v>
      </c>
      <c r="BE754" s="6">
        <f>[1]ptemp!$F754</f>
        <v>2</v>
      </c>
      <c r="BF754">
        <f>[1]solar!$E754</f>
        <v>5</v>
      </c>
      <c r="BG754" t="str">
        <f t="shared" si="394"/>
        <v>1</v>
      </c>
      <c r="BH754" s="11">
        <v>0.1</v>
      </c>
      <c r="BI754">
        <f t="shared" si="395"/>
        <v>1</v>
      </c>
      <c r="BJ754">
        <f t="shared" si="396"/>
        <v>3</v>
      </c>
      <c r="BK754">
        <f t="shared" si="397"/>
        <v>4</v>
      </c>
      <c r="BL754">
        <f t="shared" si="398"/>
        <v>13</v>
      </c>
      <c r="BM754">
        <f t="shared" si="399"/>
        <v>20</v>
      </c>
      <c r="BN754" s="11">
        <v>0.1</v>
      </c>
      <c r="BO754">
        <f t="shared" si="400"/>
        <v>2</v>
      </c>
    </row>
    <row r="755" spans="1:67" ht="15.6">
      <c r="A755" s="2">
        <v>20230124</v>
      </c>
      <c r="B755" s="2">
        <v>799</v>
      </c>
      <c r="C755" s="2">
        <v>775</v>
      </c>
      <c r="D755" s="2">
        <v>762</v>
      </c>
      <c r="E755" s="2">
        <v>765</v>
      </c>
      <c r="F755" s="2">
        <v>779</v>
      </c>
      <c r="G755" s="2">
        <v>801</v>
      </c>
      <c r="H755" s="2">
        <v>832</v>
      </c>
      <c r="I755" s="2">
        <v>871</v>
      </c>
      <c r="J755" s="2">
        <v>897</v>
      </c>
      <c r="K755" s="2">
        <v>914</v>
      </c>
      <c r="L755" s="2">
        <v>921</v>
      </c>
      <c r="M755" s="2">
        <v>880</v>
      </c>
      <c r="N755" s="2">
        <v>873</v>
      </c>
      <c r="O755" s="2">
        <v>902</v>
      </c>
      <c r="P755" s="2">
        <v>873</v>
      </c>
      <c r="Q755" s="2">
        <v>949</v>
      </c>
      <c r="R755" s="2">
        <v>983</v>
      </c>
      <c r="S755" s="2">
        <v>1006</v>
      </c>
      <c r="T755" s="2">
        <v>1027</v>
      </c>
      <c r="U755" s="2">
        <v>1011</v>
      </c>
      <c r="V755" s="2">
        <v>990</v>
      </c>
      <c r="W755" s="2">
        <v>959</v>
      </c>
      <c r="X755" s="2">
        <v>940</v>
      </c>
      <c r="Y755" s="2">
        <v>935</v>
      </c>
      <c r="AA755" s="4">
        <v>44950</v>
      </c>
      <c r="AB755">
        <f t="shared" si="368"/>
        <v>0.77799415774099323</v>
      </c>
      <c r="AC755">
        <f t="shared" si="369"/>
        <v>0.75462512171372931</v>
      </c>
      <c r="AD755">
        <f t="shared" si="370"/>
        <v>0.74196689386562809</v>
      </c>
      <c r="AE755">
        <f t="shared" si="371"/>
        <v>0.74488802336903603</v>
      </c>
      <c r="AF755">
        <f t="shared" si="372"/>
        <v>0.75851996105160657</v>
      </c>
      <c r="AG755">
        <f t="shared" si="373"/>
        <v>0.77994157740993186</v>
      </c>
      <c r="AH755">
        <f t="shared" si="374"/>
        <v>0.810126582278481</v>
      </c>
      <c r="AI755">
        <f t="shared" si="375"/>
        <v>0.84810126582278478</v>
      </c>
      <c r="AJ755">
        <f t="shared" si="376"/>
        <v>0.87341772151898733</v>
      </c>
      <c r="AK755">
        <f t="shared" si="377"/>
        <v>0.88997078870496593</v>
      </c>
      <c r="AL755">
        <f t="shared" si="378"/>
        <v>0.89678675754625126</v>
      </c>
      <c r="AM755">
        <f t="shared" si="379"/>
        <v>0.85686465433300874</v>
      </c>
      <c r="AN755">
        <f t="shared" si="380"/>
        <v>0.85004868549172352</v>
      </c>
      <c r="AO755">
        <f t="shared" si="381"/>
        <v>0.87828627069133403</v>
      </c>
      <c r="AP755">
        <f t="shared" si="382"/>
        <v>0.85004868549172352</v>
      </c>
      <c r="AQ755">
        <f t="shared" si="383"/>
        <v>0.92405063291139244</v>
      </c>
      <c r="AR755">
        <f t="shared" si="384"/>
        <v>0.95715676728334953</v>
      </c>
      <c r="AS755">
        <f t="shared" si="385"/>
        <v>0.97955209347614414</v>
      </c>
      <c r="AT755">
        <f t="shared" si="386"/>
        <v>1</v>
      </c>
      <c r="AU755">
        <f t="shared" si="387"/>
        <v>0.98442064264849072</v>
      </c>
      <c r="AV755">
        <f t="shared" si="388"/>
        <v>0.96397273612463485</v>
      </c>
      <c r="AW755">
        <f t="shared" si="389"/>
        <v>0.93378773125608572</v>
      </c>
      <c r="AX755">
        <f t="shared" si="390"/>
        <v>0.91528724440116849</v>
      </c>
      <c r="AY755">
        <f t="shared" si="391"/>
        <v>0.91041869522882179</v>
      </c>
      <c r="AZ755">
        <f t="shared" si="392"/>
        <v>0.74196689386562809</v>
      </c>
      <c r="BA755" s="6" t="s">
        <v>35</v>
      </c>
      <c r="BB755" t="str" cm="1">
        <f t="array" ref="BB755">_xlfn.SWITCH(MONTH($AA755),3,"봄",4,"봄",5,"봄",6,"여름",7,"여름",8,"여름",9,"가을",10,"가을",11,"가을",12,"겨울",1,"겨울",2,"겨울")</f>
        <v>겨울</v>
      </c>
      <c r="BC755" s="10" t="s">
        <v>47</v>
      </c>
      <c r="BD755" t="str">
        <f t="shared" si="393"/>
        <v>휴일</v>
      </c>
      <c r="BE755" s="6">
        <f>[1]ptemp!$F755</f>
        <v>1</v>
      </c>
      <c r="BF755">
        <f>[1]solar!$E755</f>
        <v>2</v>
      </c>
      <c r="BG755" t="str">
        <f t="shared" si="394"/>
        <v>1</v>
      </c>
      <c r="BH755" s="11">
        <v>2.2999999999999998</v>
      </c>
      <c r="BI755">
        <f t="shared" si="395"/>
        <v>2</v>
      </c>
      <c r="BJ755">
        <f t="shared" si="396"/>
        <v>3</v>
      </c>
      <c r="BK755">
        <f t="shared" si="397"/>
        <v>4</v>
      </c>
      <c r="BL755">
        <f t="shared" si="398"/>
        <v>3</v>
      </c>
      <c r="BM755">
        <f t="shared" si="399"/>
        <v>19</v>
      </c>
      <c r="BN755" s="11">
        <v>-12</v>
      </c>
      <c r="BO755">
        <f t="shared" si="400"/>
        <v>1</v>
      </c>
    </row>
    <row r="756" spans="1:67" ht="15.6">
      <c r="A756" s="2">
        <v>20230125</v>
      </c>
      <c r="B756" s="2">
        <v>892</v>
      </c>
      <c r="C756" s="2">
        <v>861</v>
      </c>
      <c r="D756" s="2">
        <v>837</v>
      </c>
      <c r="E756" s="2">
        <v>827</v>
      </c>
      <c r="F756" s="2">
        <v>828</v>
      </c>
      <c r="G756" s="2">
        <v>845</v>
      </c>
      <c r="H756" s="2">
        <v>881</v>
      </c>
      <c r="I756" s="2">
        <v>929</v>
      </c>
      <c r="J756" s="2">
        <v>990</v>
      </c>
      <c r="K756" s="2">
        <v>992</v>
      </c>
      <c r="L756" s="2">
        <v>877</v>
      </c>
      <c r="M756" s="2">
        <v>748</v>
      </c>
      <c r="N756" s="2">
        <v>688</v>
      </c>
      <c r="O756" s="2">
        <v>736</v>
      </c>
      <c r="P756" s="2">
        <v>757</v>
      </c>
      <c r="Q756" s="2">
        <v>859</v>
      </c>
      <c r="R756" s="2">
        <v>955</v>
      </c>
      <c r="S756" s="2">
        <v>1015</v>
      </c>
      <c r="T756" s="2">
        <v>1037</v>
      </c>
      <c r="U756" s="2">
        <v>1038</v>
      </c>
      <c r="V756" s="2">
        <v>1031</v>
      </c>
      <c r="W756" s="2">
        <v>994</v>
      </c>
      <c r="X756" s="2">
        <v>955</v>
      </c>
      <c r="Y756" s="2">
        <v>931</v>
      </c>
      <c r="AA756" s="4">
        <v>44951</v>
      </c>
      <c r="AB756">
        <f t="shared" si="368"/>
        <v>0.859344894026975</v>
      </c>
      <c r="AC756">
        <f t="shared" si="369"/>
        <v>0.82947976878612717</v>
      </c>
      <c r="AD756">
        <f t="shared" si="370"/>
        <v>0.80635838150289019</v>
      </c>
      <c r="AE756">
        <f t="shared" si="371"/>
        <v>0.7967244701348748</v>
      </c>
      <c r="AF756">
        <f t="shared" si="372"/>
        <v>0.79768786127167635</v>
      </c>
      <c r="AG756">
        <f t="shared" si="373"/>
        <v>0.81406551059730248</v>
      </c>
      <c r="AH756">
        <f t="shared" si="374"/>
        <v>0.84874759152215795</v>
      </c>
      <c r="AI756">
        <f t="shared" si="375"/>
        <v>0.89499036608863203</v>
      </c>
      <c r="AJ756">
        <f t="shared" si="376"/>
        <v>0.95375722543352603</v>
      </c>
      <c r="AK756">
        <f t="shared" si="377"/>
        <v>0.95568400770712914</v>
      </c>
      <c r="AL756">
        <f t="shared" si="378"/>
        <v>0.84489402697495186</v>
      </c>
      <c r="AM756">
        <f t="shared" si="379"/>
        <v>0.720616570327553</v>
      </c>
      <c r="AN756">
        <f t="shared" si="380"/>
        <v>0.66281310211946054</v>
      </c>
      <c r="AO756">
        <f t="shared" si="381"/>
        <v>0.70905587668593451</v>
      </c>
      <c r="AP756">
        <f t="shared" si="382"/>
        <v>0.72928709055876684</v>
      </c>
      <c r="AQ756">
        <f t="shared" si="383"/>
        <v>0.82755298651252407</v>
      </c>
      <c r="AR756">
        <f t="shared" si="384"/>
        <v>0.92003853564547211</v>
      </c>
      <c r="AS756">
        <f t="shared" si="385"/>
        <v>0.97784200385356457</v>
      </c>
      <c r="AT756">
        <f t="shared" si="386"/>
        <v>0.99903660886319845</v>
      </c>
      <c r="AU756">
        <f t="shared" si="387"/>
        <v>1</v>
      </c>
      <c r="AV756">
        <f t="shared" si="388"/>
        <v>0.99325626204238926</v>
      </c>
      <c r="AW756">
        <f t="shared" si="389"/>
        <v>0.95761078998073212</v>
      </c>
      <c r="AX756">
        <f t="shared" si="390"/>
        <v>0.92003853564547211</v>
      </c>
      <c r="AY756">
        <f t="shared" si="391"/>
        <v>0.89691714836223502</v>
      </c>
      <c r="AZ756">
        <f t="shared" si="392"/>
        <v>0.66281310211946054</v>
      </c>
      <c r="BA756" s="8" t="s">
        <v>36</v>
      </c>
      <c r="BB756" t="str" cm="1">
        <f t="array" ref="BB756">_xlfn.SWITCH(MONTH($AA756),3,"봄",4,"봄",5,"봄",6,"여름",7,"여름",8,"여름",9,"가을",10,"가을",11,"가을",12,"겨울",1,"겨울",2,"겨울")</f>
        <v>겨울</v>
      </c>
      <c r="BD756" t="str">
        <f t="shared" si="393"/>
        <v/>
      </c>
      <c r="BE756" s="6">
        <f>[1]ptemp!$F756</f>
        <v>1</v>
      </c>
      <c r="BF756">
        <f>[1]solar!$E756</f>
        <v>4</v>
      </c>
      <c r="BG756" t="str">
        <f t="shared" si="394"/>
        <v>1</v>
      </c>
      <c r="BH756" s="11">
        <v>0.1</v>
      </c>
      <c r="BI756">
        <f t="shared" si="395"/>
        <v>3</v>
      </c>
      <c r="BJ756">
        <f t="shared" si="396"/>
        <v>0</v>
      </c>
      <c r="BK756">
        <f t="shared" si="397"/>
        <v>4</v>
      </c>
      <c r="BL756">
        <f t="shared" si="398"/>
        <v>13</v>
      </c>
      <c r="BM756">
        <f t="shared" si="399"/>
        <v>20</v>
      </c>
      <c r="BN756" s="11">
        <v>-10.4</v>
      </c>
      <c r="BO756">
        <f t="shared" si="400"/>
        <v>1</v>
      </c>
    </row>
    <row r="757" spans="1:67" ht="15.6">
      <c r="A757" s="2">
        <v>20230126</v>
      </c>
      <c r="B757" s="2">
        <v>877</v>
      </c>
      <c r="C757" s="2">
        <v>837</v>
      </c>
      <c r="D757" s="2">
        <v>807</v>
      </c>
      <c r="E757" s="2">
        <v>790</v>
      </c>
      <c r="F757" s="2">
        <v>792</v>
      </c>
      <c r="G757" s="2">
        <v>800</v>
      </c>
      <c r="H757" s="2">
        <v>831</v>
      </c>
      <c r="I757" s="2">
        <v>879</v>
      </c>
      <c r="J757" s="2">
        <v>922</v>
      </c>
      <c r="K757" s="2">
        <v>903</v>
      </c>
      <c r="L757" s="2">
        <v>869</v>
      </c>
      <c r="M757" s="2">
        <v>758</v>
      </c>
      <c r="N757" s="2">
        <v>725</v>
      </c>
      <c r="O757" s="2">
        <v>782</v>
      </c>
      <c r="P757" s="2">
        <v>814</v>
      </c>
      <c r="Q757" s="2">
        <v>834</v>
      </c>
      <c r="R757" s="2">
        <v>879</v>
      </c>
      <c r="S757" s="2">
        <v>955</v>
      </c>
      <c r="T757" s="2">
        <v>982</v>
      </c>
      <c r="U757" s="2">
        <v>970</v>
      </c>
      <c r="V757" s="2">
        <v>951</v>
      </c>
      <c r="W757" s="2">
        <v>924</v>
      </c>
      <c r="X757" s="2">
        <v>900</v>
      </c>
      <c r="Y757" s="2">
        <v>869</v>
      </c>
      <c r="AA757" s="4">
        <v>44952</v>
      </c>
      <c r="AB757">
        <f t="shared" si="368"/>
        <v>0.89307535641547864</v>
      </c>
      <c r="AC757">
        <f t="shared" si="369"/>
        <v>0.85234215885947051</v>
      </c>
      <c r="AD757">
        <f t="shared" si="370"/>
        <v>0.82179226069246436</v>
      </c>
      <c r="AE757">
        <f t="shared" si="371"/>
        <v>0.8044806517311609</v>
      </c>
      <c r="AF757">
        <f t="shared" si="372"/>
        <v>0.80651731160896134</v>
      </c>
      <c r="AG757">
        <f t="shared" si="373"/>
        <v>0.81466395112016299</v>
      </c>
      <c r="AH757">
        <f t="shared" si="374"/>
        <v>0.84623217922606919</v>
      </c>
      <c r="AI757">
        <f t="shared" si="375"/>
        <v>0.89511201629327897</v>
      </c>
      <c r="AJ757">
        <f t="shared" si="376"/>
        <v>0.93890020366598781</v>
      </c>
      <c r="AK757">
        <f t="shared" si="377"/>
        <v>0.91955193482688391</v>
      </c>
      <c r="AL757">
        <f t="shared" si="378"/>
        <v>0.88492871690427699</v>
      </c>
      <c r="AM757">
        <f t="shared" si="379"/>
        <v>0.77189409368635442</v>
      </c>
      <c r="AN757">
        <f t="shared" si="380"/>
        <v>0.73828920570264767</v>
      </c>
      <c r="AO757">
        <f t="shared" si="381"/>
        <v>0.79633401221995925</v>
      </c>
      <c r="AP757">
        <f t="shared" si="382"/>
        <v>0.82892057026476573</v>
      </c>
      <c r="AQ757">
        <f t="shared" si="383"/>
        <v>0.84928716904276991</v>
      </c>
      <c r="AR757">
        <f t="shared" si="384"/>
        <v>0.89511201629327897</v>
      </c>
      <c r="AS757">
        <f t="shared" si="385"/>
        <v>0.97250509164969445</v>
      </c>
      <c r="AT757">
        <f t="shared" si="386"/>
        <v>1</v>
      </c>
      <c r="AU757">
        <f t="shared" si="387"/>
        <v>0.98778004073319758</v>
      </c>
      <c r="AV757">
        <f t="shared" si="388"/>
        <v>0.96843177189409368</v>
      </c>
      <c r="AW757">
        <f t="shared" si="389"/>
        <v>0.94093686354378814</v>
      </c>
      <c r="AX757">
        <f t="shared" si="390"/>
        <v>0.91649694501018331</v>
      </c>
      <c r="AY757">
        <f t="shared" si="391"/>
        <v>0.88492871690427699</v>
      </c>
      <c r="AZ757">
        <f t="shared" si="392"/>
        <v>0.73828920570264767</v>
      </c>
      <c r="BA757" s="9" t="s">
        <v>37</v>
      </c>
      <c r="BB757" t="str" cm="1">
        <f t="array" ref="BB757">_xlfn.SWITCH(MONTH($AA757),3,"봄",4,"봄",5,"봄",6,"여름",7,"여름",8,"여름",9,"가을",10,"가을",11,"가을",12,"겨울",1,"겨울",2,"겨울")</f>
        <v>겨울</v>
      </c>
      <c r="BD757" t="str">
        <f t="shared" si="393"/>
        <v/>
      </c>
      <c r="BE757" s="6">
        <f>[1]ptemp!$F757</f>
        <v>2</v>
      </c>
      <c r="BF757">
        <f>[1]solar!$E757</f>
        <v>4</v>
      </c>
      <c r="BG757" t="str">
        <f t="shared" si="394"/>
        <v>1</v>
      </c>
      <c r="BH757" s="11">
        <v>0.5</v>
      </c>
      <c r="BI757">
        <f t="shared" si="395"/>
        <v>4</v>
      </c>
      <c r="BJ757">
        <f t="shared" si="396"/>
        <v>0</v>
      </c>
      <c r="BK757">
        <f t="shared" si="397"/>
        <v>4</v>
      </c>
      <c r="BL757">
        <f t="shared" si="398"/>
        <v>13</v>
      </c>
      <c r="BM757">
        <f t="shared" si="399"/>
        <v>19</v>
      </c>
      <c r="BN757" s="11">
        <v>-2.4</v>
      </c>
      <c r="BO757">
        <f t="shared" si="400"/>
        <v>1</v>
      </c>
    </row>
    <row r="758" spans="1:67" ht="15.6">
      <c r="A758" s="2">
        <v>20230127</v>
      </c>
      <c r="B758" s="2">
        <v>819</v>
      </c>
      <c r="C758" s="2">
        <v>776</v>
      </c>
      <c r="D758" s="2">
        <v>750</v>
      </c>
      <c r="E758" s="2">
        <v>738</v>
      </c>
      <c r="F758" s="2">
        <v>737</v>
      </c>
      <c r="G758" s="2">
        <v>761</v>
      </c>
      <c r="H758" s="2">
        <v>795</v>
      </c>
      <c r="I758" s="2">
        <v>855</v>
      </c>
      <c r="J758" s="2">
        <v>940</v>
      </c>
      <c r="K758" s="2">
        <v>928</v>
      </c>
      <c r="L758" s="2">
        <v>1013</v>
      </c>
      <c r="M758" s="2">
        <v>991</v>
      </c>
      <c r="N758" s="2">
        <v>968</v>
      </c>
      <c r="O758" s="2">
        <v>926</v>
      </c>
      <c r="P758" s="2">
        <v>942</v>
      </c>
      <c r="Q758" s="2">
        <v>983</v>
      </c>
      <c r="R758" s="2">
        <v>1044</v>
      </c>
      <c r="S758" s="2">
        <v>1061</v>
      </c>
      <c r="T758" s="2">
        <v>1036</v>
      </c>
      <c r="U758" s="2">
        <v>1013</v>
      </c>
      <c r="V758" s="2">
        <v>981</v>
      </c>
      <c r="W758" s="2">
        <v>950</v>
      </c>
      <c r="X758" s="2">
        <v>931</v>
      </c>
      <c r="Y758" s="2">
        <v>916</v>
      </c>
      <c r="AA758" s="4">
        <v>44953</v>
      </c>
      <c r="AB758">
        <f t="shared" si="368"/>
        <v>0.77191328934967007</v>
      </c>
      <c r="AC758">
        <f t="shared" si="369"/>
        <v>0.73138548539114046</v>
      </c>
      <c r="AD758">
        <f t="shared" si="370"/>
        <v>0.70688030160226201</v>
      </c>
      <c r="AE758">
        <f t="shared" si="371"/>
        <v>0.69557021677662578</v>
      </c>
      <c r="AF758">
        <f t="shared" si="372"/>
        <v>0.69462770970782284</v>
      </c>
      <c r="AG758">
        <f t="shared" si="373"/>
        <v>0.71724787935909518</v>
      </c>
      <c r="AH758">
        <f t="shared" si="374"/>
        <v>0.74929311969839774</v>
      </c>
      <c r="AI758">
        <f t="shared" si="375"/>
        <v>0.80584354382657875</v>
      </c>
      <c r="AJ758">
        <f t="shared" si="376"/>
        <v>0.88595664467483504</v>
      </c>
      <c r="AK758">
        <f t="shared" si="377"/>
        <v>0.87464655984919892</v>
      </c>
      <c r="AL758">
        <f t="shared" si="378"/>
        <v>0.95475966069745521</v>
      </c>
      <c r="AM758">
        <f t="shared" si="379"/>
        <v>0.93402450518378888</v>
      </c>
      <c r="AN758">
        <f t="shared" si="380"/>
        <v>0.91234684260131949</v>
      </c>
      <c r="AO758">
        <f t="shared" si="381"/>
        <v>0.87276154571159281</v>
      </c>
      <c r="AP758">
        <f t="shared" si="382"/>
        <v>0.88784165881244115</v>
      </c>
      <c r="AQ758">
        <f t="shared" si="383"/>
        <v>0.92648444863336477</v>
      </c>
      <c r="AR758">
        <f t="shared" si="384"/>
        <v>0.98397737983034872</v>
      </c>
      <c r="AS758">
        <f t="shared" si="385"/>
        <v>1</v>
      </c>
      <c r="AT758">
        <f t="shared" si="386"/>
        <v>0.97643732327992461</v>
      </c>
      <c r="AU758">
        <f t="shared" si="387"/>
        <v>0.95475966069745521</v>
      </c>
      <c r="AV758">
        <f t="shared" si="388"/>
        <v>0.92459943449575877</v>
      </c>
      <c r="AW758">
        <f t="shared" si="389"/>
        <v>0.89538171536286526</v>
      </c>
      <c r="AX758">
        <f t="shared" si="390"/>
        <v>0.87747408105560787</v>
      </c>
      <c r="AY758">
        <f t="shared" si="391"/>
        <v>0.8633364750235627</v>
      </c>
      <c r="AZ758">
        <f t="shared" si="392"/>
        <v>0.69462770970782284</v>
      </c>
      <c r="BA758" s="6" t="s">
        <v>38</v>
      </c>
      <c r="BB758" t="str" cm="1">
        <f t="array" ref="BB758">_xlfn.SWITCH(MONTH($AA758),3,"봄",4,"봄",5,"봄",6,"여름",7,"여름",8,"여름",9,"가을",10,"가을",11,"가을",12,"겨울",1,"겨울",2,"겨울")</f>
        <v>겨울</v>
      </c>
      <c r="BD758" t="str">
        <f t="shared" si="393"/>
        <v/>
      </c>
      <c r="BE758" s="6">
        <f>[1]ptemp!$F758</f>
        <v>1</v>
      </c>
      <c r="BF758">
        <f>[1]solar!$E758</f>
        <v>2</v>
      </c>
      <c r="BG758" t="str">
        <f t="shared" si="394"/>
        <v>1</v>
      </c>
      <c r="BH758" s="11">
        <v>4.8</v>
      </c>
      <c r="BI758">
        <f t="shared" si="395"/>
        <v>5</v>
      </c>
      <c r="BJ758">
        <f t="shared" si="396"/>
        <v>0</v>
      </c>
      <c r="BK758">
        <f t="shared" si="397"/>
        <v>4</v>
      </c>
      <c r="BL758">
        <f t="shared" si="398"/>
        <v>5</v>
      </c>
      <c r="BM758">
        <f t="shared" si="399"/>
        <v>18</v>
      </c>
      <c r="BN758" s="11">
        <v>-6.8</v>
      </c>
      <c r="BO758">
        <f t="shared" si="400"/>
        <v>1</v>
      </c>
    </row>
    <row r="759" spans="1:67" ht="15.6">
      <c r="A759" s="2">
        <v>20230128</v>
      </c>
      <c r="B759" s="2">
        <v>874</v>
      </c>
      <c r="C759" s="2">
        <v>840</v>
      </c>
      <c r="D759" s="2">
        <v>813</v>
      </c>
      <c r="E759" s="2">
        <v>802</v>
      </c>
      <c r="F759" s="2">
        <v>800</v>
      </c>
      <c r="G759" s="2">
        <v>805</v>
      </c>
      <c r="H759" s="2">
        <v>830</v>
      </c>
      <c r="I759" s="2">
        <v>863</v>
      </c>
      <c r="J759" s="2">
        <v>901</v>
      </c>
      <c r="K759" s="2">
        <v>912</v>
      </c>
      <c r="L759" s="2">
        <v>890</v>
      </c>
      <c r="M759" s="2">
        <v>799</v>
      </c>
      <c r="N759" s="2">
        <v>792</v>
      </c>
      <c r="O759" s="2">
        <v>831</v>
      </c>
      <c r="P759" s="2">
        <v>821</v>
      </c>
      <c r="Q759" s="2">
        <v>827</v>
      </c>
      <c r="R759" s="2">
        <v>892</v>
      </c>
      <c r="S759" s="2">
        <v>962</v>
      </c>
      <c r="T759" s="2">
        <v>982</v>
      </c>
      <c r="U759" s="2">
        <v>969</v>
      </c>
      <c r="V759" s="2">
        <v>944</v>
      </c>
      <c r="W759" s="2">
        <v>909</v>
      </c>
      <c r="X759" s="2">
        <v>891</v>
      </c>
      <c r="Y759" s="2">
        <v>882</v>
      </c>
      <c r="AA759" s="4">
        <v>44954</v>
      </c>
      <c r="AB759">
        <f t="shared" si="368"/>
        <v>0.89002036659877803</v>
      </c>
      <c r="AC759">
        <f t="shared" si="369"/>
        <v>0.85539714867617112</v>
      </c>
      <c r="AD759">
        <f t="shared" si="370"/>
        <v>0.82790224032586557</v>
      </c>
      <c r="AE759">
        <f t="shared" si="371"/>
        <v>0.81670061099796332</v>
      </c>
      <c r="AF759">
        <f t="shared" si="372"/>
        <v>0.81466395112016299</v>
      </c>
      <c r="AG759">
        <f t="shared" si="373"/>
        <v>0.81975560081466392</v>
      </c>
      <c r="AH759">
        <f t="shared" si="374"/>
        <v>0.84521384928716903</v>
      </c>
      <c r="AI759">
        <f t="shared" si="375"/>
        <v>0.87881873727087578</v>
      </c>
      <c r="AJ759">
        <f t="shared" si="376"/>
        <v>0.91751527494908347</v>
      </c>
      <c r="AK759">
        <f t="shared" si="377"/>
        <v>0.92871690427698572</v>
      </c>
      <c r="AL759">
        <f t="shared" si="378"/>
        <v>0.90631364562118122</v>
      </c>
      <c r="AM759">
        <f t="shared" si="379"/>
        <v>0.81364562118126271</v>
      </c>
      <c r="AN759">
        <f t="shared" si="380"/>
        <v>0.80651731160896134</v>
      </c>
      <c r="AO759">
        <f t="shared" si="381"/>
        <v>0.84623217922606919</v>
      </c>
      <c r="AP759">
        <f t="shared" si="382"/>
        <v>0.83604887983706722</v>
      </c>
      <c r="AQ759">
        <f t="shared" si="383"/>
        <v>0.84215885947046842</v>
      </c>
      <c r="AR759">
        <f t="shared" si="384"/>
        <v>0.90835030549898166</v>
      </c>
      <c r="AS759">
        <f t="shared" si="385"/>
        <v>0.97963340122199594</v>
      </c>
      <c r="AT759">
        <f t="shared" si="386"/>
        <v>1</v>
      </c>
      <c r="AU759">
        <f t="shared" si="387"/>
        <v>0.98676171079429731</v>
      </c>
      <c r="AV759">
        <f t="shared" si="388"/>
        <v>0.96130346232179231</v>
      </c>
      <c r="AW759">
        <f t="shared" si="389"/>
        <v>0.92566191446028512</v>
      </c>
      <c r="AX759">
        <f t="shared" si="390"/>
        <v>0.90733197556008149</v>
      </c>
      <c r="AY759">
        <f t="shared" si="391"/>
        <v>0.89816700610997968</v>
      </c>
      <c r="AZ759">
        <f t="shared" si="392"/>
        <v>0.80651731160896134</v>
      </c>
      <c r="BA759" s="8" t="s">
        <v>39</v>
      </c>
      <c r="BB759" t="str" cm="1">
        <f t="array" ref="BB759">_xlfn.SWITCH(MONTH($AA759),3,"봄",4,"봄",5,"봄",6,"여름",7,"여름",8,"여름",9,"가을",10,"가을",11,"가을",12,"겨울",1,"겨울",2,"겨울")</f>
        <v>겨울</v>
      </c>
      <c r="BD759" t="str">
        <f t="shared" si="393"/>
        <v>휴일</v>
      </c>
      <c r="BE759" s="6">
        <f>[1]ptemp!$F759</f>
        <v>1</v>
      </c>
      <c r="BF759">
        <f>[1]solar!$E759</f>
        <v>2</v>
      </c>
      <c r="BG759" t="str">
        <f t="shared" si="394"/>
        <v>1</v>
      </c>
      <c r="BH759" s="11">
        <v>0.8</v>
      </c>
      <c r="BI759">
        <f t="shared" si="395"/>
        <v>6</v>
      </c>
      <c r="BJ759">
        <f t="shared" si="396"/>
        <v>1</v>
      </c>
      <c r="BK759">
        <f t="shared" si="397"/>
        <v>4</v>
      </c>
      <c r="BL759">
        <f t="shared" si="398"/>
        <v>13</v>
      </c>
      <c r="BM759">
        <f t="shared" si="399"/>
        <v>19</v>
      </c>
      <c r="BN759" s="11">
        <v>-7.4</v>
      </c>
      <c r="BO759">
        <f t="shared" si="400"/>
        <v>1</v>
      </c>
    </row>
    <row r="760" spans="1:67" ht="15.6">
      <c r="A760" s="2">
        <v>20230129</v>
      </c>
      <c r="B760" s="2">
        <v>837</v>
      </c>
      <c r="C760" s="2">
        <v>807</v>
      </c>
      <c r="D760" s="2">
        <v>796</v>
      </c>
      <c r="E760" s="2">
        <v>779</v>
      </c>
      <c r="F760" s="2">
        <v>773</v>
      </c>
      <c r="G760" s="2">
        <v>784</v>
      </c>
      <c r="H760" s="2">
        <v>806</v>
      </c>
      <c r="I760" s="2">
        <v>831</v>
      </c>
      <c r="J760" s="2">
        <v>843</v>
      </c>
      <c r="K760" s="2">
        <v>816</v>
      </c>
      <c r="L760" s="2">
        <v>813</v>
      </c>
      <c r="M760" s="2">
        <v>742</v>
      </c>
      <c r="N760" s="2">
        <v>738</v>
      </c>
      <c r="O760" s="2">
        <v>741</v>
      </c>
      <c r="P760" s="2">
        <v>731</v>
      </c>
      <c r="Q760" s="2">
        <v>765</v>
      </c>
      <c r="R760" s="2">
        <v>836</v>
      </c>
      <c r="S760" s="2">
        <v>903</v>
      </c>
      <c r="T760" s="2">
        <v>935</v>
      </c>
      <c r="U760" s="2">
        <v>933</v>
      </c>
      <c r="V760" s="2">
        <v>930</v>
      </c>
      <c r="W760" s="2">
        <v>913</v>
      </c>
      <c r="X760" s="2">
        <v>895</v>
      </c>
      <c r="Y760" s="2">
        <v>875</v>
      </c>
      <c r="AA760" s="4">
        <v>44955</v>
      </c>
      <c r="AB760">
        <f t="shared" si="368"/>
        <v>0.89518716577540103</v>
      </c>
      <c r="AC760">
        <f t="shared" si="369"/>
        <v>0.86310160427807492</v>
      </c>
      <c r="AD760">
        <f t="shared" si="370"/>
        <v>0.85133689839572191</v>
      </c>
      <c r="AE760">
        <f t="shared" si="371"/>
        <v>0.83315508021390372</v>
      </c>
      <c r="AF760">
        <f t="shared" si="372"/>
        <v>0.82673796791443854</v>
      </c>
      <c r="AG760">
        <f t="shared" si="373"/>
        <v>0.83850267379679144</v>
      </c>
      <c r="AH760">
        <f t="shared" si="374"/>
        <v>0.86203208556149735</v>
      </c>
      <c r="AI760">
        <f t="shared" si="375"/>
        <v>0.88877005347593585</v>
      </c>
      <c r="AJ760">
        <f t="shared" si="376"/>
        <v>0.90160427807486632</v>
      </c>
      <c r="AK760">
        <f t="shared" si="377"/>
        <v>0.87272727272727268</v>
      </c>
      <c r="AL760">
        <f t="shared" si="378"/>
        <v>0.8695187165775401</v>
      </c>
      <c r="AM760">
        <f t="shared" si="379"/>
        <v>0.79358288770053476</v>
      </c>
      <c r="AN760">
        <f t="shared" si="380"/>
        <v>0.7893048128342246</v>
      </c>
      <c r="AO760">
        <f t="shared" si="381"/>
        <v>0.79251336898395719</v>
      </c>
      <c r="AP760">
        <f t="shared" si="382"/>
        <v>0.78181818181818186</v>
      </c>
      <c r="AQ760">
        <f t="shared" si="383"/>
        <v>0.81818181818181823</v>
      </c>
      <c r="AR760">
        <f t="shared" si="384"/>
        <v>0.89411764705882357</v>
      </c>
      <c r="AS760">
        <f t="shared" si="385"/>
        <v>0.96577540106951876</v>
      </c>
      <c r="AT760">
        <f t="shared" si="386"/>
        <v>1</v>
      </c>
      <c r="AU760">
        <f t="shared" si="387"/>
        <v>0.99786096256684487</v>
      </c>
      <c r="AV760">
        <f t="shared" si="388"/>
        <v>0.99465240641711228</v>
      </c>
      <c r="AW760">
        <f t="shared" si="389"/>
        <v>0.97647058823529409</v>
      </c>
      <c r="AX760">
        <f t="shared" si="390"/>
        <v>0.95721925133689845</v>
      </c>
      <c r="AY760">
        <f t="shared" si="391"/>
        <v>0.93582887700534756</v>
      </c>
      <c r="AZ760">
        <f t="shared" si="392"/>
        <v>0.78181818181818186</v>
      </c>
      <c r="BA760" s="9" t="s">
        <v>40</v>
      </c>
      <c r="BB760" t="str" cm="1">
        <f t="array" ref="BB760">_xlfn.SWITCH(MONTH($AA760),3,"봄",4,"봄",5,"봄",6,"여름",7,"여름",8,"여름",9,"가을",10,"가을",11,"가을",12,"겨울",1,"겨울",2,"겨울")</f>
        <v>겨울</v>
      </c>
      <c r="BD760" t="str">
        <f t="shared" si="393"/>
        <v>휴일</v>
      </c>
      <c r="BE760" s="6">
        <f>[1]ptemp!$F760</f>
        <v>2</v>
      </c>
      <c r="BF760">
        <f>[1]solar!$E760</f>
        <v>2</v>
      </c>
      <c r="BG760" t="str">
        <f t="shared" si="394"/>
        <v>0</v>
      </c>
      <c r="BH760" s="11"/>
      <c r="BI760">
        <f t="shared" si="395"/>
        <v>7</v>
      </c>
      <c r="BJ760">
        <f t="shared" si="396"/>
        <v>2</v>
      </c>
      <c r="BK760">
        <f t="shared" si="397"/>
        <v>4</v>
      </c>
      <c r="BL760">
        <f t="shared" si="398"/>
        <v>15</v>
      </c>
      <c r="BM760">
        <f t="shared" si="399"/>
        <v>19</v>
      </c>
      <c r="BN760" s="11">
        <v>-0.2</v>
      </c>
      <c r="BO760">
        <f t="shared" si="400"/>
        <v>2</v>
      </c>
    </row>
    <row r="761" spans="1:67" ht="15.6">
      <c r="A761" s="2">
        <v>20230130</v>
      </c>
      <c r="B761" s="2">
        <v>820</v>
      </c>
      <c r="C761" s="2">
        <v>782</v>
      </c>
      <c r="D761" s="2">
        <v>764</v>
      </c>
      <c r="E761" s="2">
        <v>762</v>
      </c>
      <c r="F761" s="2">
        <v>769</v>
      </c>
      <c r="G761" s="2">
        <v>786</v>
      </c>
      <c r="H761" s="2">
        <v>824</v>
      </c>
      <c r="I761" s="2">
        <v>875</v>
      </c>
      <c r="J761" s="2">
        <v>852</v>
      </c>
      <c r="K761" s="2">
        <v>747</v>
      </c>
      <c r="L761" s="2">
        <v>719</v>
      </c>
      <c r="M761" s="2">
        <v>675</v>
      </c>
      <c r="N761" s="2">
        <v>633</v>
      </c>
      <c r="O761" s="2">
        <v>665</v>
      </c>
      <c r="P761" s="2">
        <v>690</v>
      </c>
      <c r="Q761" s="2">
        <v>740</v>
      </c>
      <c r="R761" s="2">
        <v>827</v>
      </c>
      <c r="S761" s="2">
        <v>944</v>
      </c>
      <c r="T761" s="2">
        <v>1002</v>
      </c>
      <c r="U761" s="2">
        <v>1001</v>
      </c>
      <c r="V761" s="2">
        <v>989</v>
      </c>
      <c r="W761" s="2">
        <v>975</v>
      </c>
      <c r="X761" s="2">
        <v>961</v>
      </c>
      <c r="Y761" s="2">
        <v>947</v>
      </c>
      <c r="AA761" s="4">
        <v>44956</v>
      </c>
      <c r="AB761">
        <f t="shared" si="368"/>
        <v>0.81836327345309379</v>
      </c>
      <c r="AC761">
        <f t="shared" si="369"/>
        <v>0.780439121756487</v>
      </c>
      <c r="AD761">
        <f t="shared" si="370"/>
        <v>0.76247504990019965</v>
      </c>
      <c r="AE761">
        <f t="shared" si="371"/>
        <v>0.76047904191616766</v>
      </c>
      <c r="AF761">
        <f t="shared" si="372"/>
        <v>0.7674650698602794</v>
      </c>
      <c r="AG761">
        <f t="shared" si="373"/>
        <v>0.78443113772455086</v>
      </c>
      <c r="AH761">
        <f t="shared" si="374"/>
        <v>0.82235528942115765</v>
      </c>
      <c r="AI761">
        <f t="shared" si="375"/>
        <v>0.87325349301397204</v>
      </c>
      <c r="AJ761">
        <f t="shared" si="376"/>
        <v>0.85029940119760483</v>
      </c>
      <c r="AK761">
        <f t="shared" si="377"/>
        <v>0.74550898203592819</v>
      </c>
      <c r="AL761">
        <f t="shared" si="378"/>
        <v>0.71756487025948101</v>
      </c>
      <c r="AM761">
        <f t="shared" si="379"/>
        <v>0.67365269461077848</v>
      </c>
      <c r="AN761">
        <f t="shared" si="380"/>
        <v>0.63173652694610782</v>
      </c>
      <c r="AO761">
        <f t="shared" si="381"/>
        <v>0.66367265469061876</v>
      </c>
      <c r="AP761">
        <f t="shared" si="382"/>
        <v>0.68862275449101795</v>
      </c>
      <c r="AQ761">
        <f t="shared" si="383"/>
        <v>0.73852295409181634</v>
      </c>
      <c r="AR761">
        <f t="shared" si="384"/>
        <v>0.82534930139720564</v>
      </c>
      <c r="AS761">
        <f t="shared" si="385"/>
        <v>0.94211576846307388</v>
      </c>
      <c r="AT761">
        <f t="shared" si="386"/>
        <v>1</v>
      </c>
      <c r="AU761">
        <f t="shared" si="387"/>
        <v>0.99900199600798401</v>
      </c>
      <c r="AV761">
        <f t="shared" si="388"/>
        <v>0.98702594810379241</v>
      </c>
      <c r="AW761">
        <f t="shared" si="389"/>
        <v>0.97305389221556882</v>
      </c>
      <c r="AX761">
        <f t="shared" si="390"/>
        <v>0.95908183632734534</v>
      </c>
      <c r="AY761">
        <f t="shared" si="391"/>
        <v>0.94510978043912175</v>
      </c>
      <c r="AZ761">
        <f t="shared" si="392"/>
        <v>0.63173652694610782</v>
      </c>
      <c r="BA761" s="6" t="s">
        <v>34</v>
      </c>
      <c r="BB761" t="str" cm="1">
        <f t="array" ref="BB761">_xlfn.SWITCH(MONTH($AA761),3,"봄",4,"봄",5,"봄",6,"여름",7,"여름",8,"여름",9,"가을",10,"가을",11,"가을",12,"겨울",1,"겨울",2,"겨울")</f>
        <v>겨울</v>
      </c>
      <c r="BD761" t="str">
        <f t="shared" si="393"/>
        <v/>
      </c>
      <c r="BE761" s="6">
        <f>[1]ptemp!$F761</f>
        <v>2</v>
      </c>
      <c r="BF761">
        <f>[1]solar!$E761</f>
        <v>9</v>
      </c>
      <c r="BG761" t="str">
        <f t="shared" si="394"/>
        <v>0</v>
      </c>
      <c r="BH761" s="11"/>
      <c r="BI761">
        <f t="shared" si="395"/>
        <v>1</v>
      </c>
      <c r="BJ761">
        <f t="shared" si="396"/>
        <v>0</v>
      </c>
      <c r="BK761">
        <f t="shared" si="397"/>
        <v>4</v>
      </c>
      <c r="BL761">
        <f t="shared" si="398"/>
        <v>13</v>
      </c>
      <c r="BM761">
        <f t="shared" si="399"/>
        <v>19</v>
      </c>
      <c r="BN761" s="11">
        <v>-0.2</v>
      </c>
      <c r="BO761">
        <f t="shared" si="400"/>
        <v>2</v>
      </c>
    </row>
    <row r="762" spans="1:67" ht="15.6">
      <c r="A762" s="2">
        <v>20230131</v>
      </c>
      <c r="B762" s="2">
        <v>899</v>
      </c>
      <c r="C762" s="2">
        <v>868</v>
      </c>
      <c r="D762" s="2">
        <v>845</v>
      </c>
      <c r="E762" s="2">
        <v>833</v>
      </c>
      <c r="F762" s="2">
        <v>840</v>
      </c>
      <c r="G762" s="2">
        <v>857</v>
      </c>
      <c r="H762" s="2">
        <v>893</v>
      </c>
      <c r="I762" s="2">
        <v>934</v>
      </c>
      <c r="J762" s="2">
        <v>871</v>
      </c>
      <c r="K762" s="2">
        <v>728</v>
      </c>
      <c r="L762" s="2">
        <v>700</v>
      </c>
      <c r="M762" s="2">
        <v>672</v>
      </c>
      <c r="N762" s="2">
        <v>630</v>
      </c>
      <c r="O762" s="2">
        <v>647</v>
      </c>
      <c r="P762" s="2">
        <v>677</v>
      </c>
      <c r="Q762" s="2">
        <v>740</v>
      </c>
      <c r="R762" s="2">
        <v>807</v>
      </c>
      <c r="S762" s="2">
        <v>877</v>
      </c>
      <c r="T762" s="2">
        <v>922</v>
      </c>
      <c r="U762" s="2">
        <v>916</v>
      </c>
      <c r="V762" s="2">
        <v>900</v>
      </c>
      <c r="W762" s="2">
        <v>878</v>
      </c>
      <c r="X762" s="2">
        <v>866</v>
      </c>
      <c r="Y762" s="2">
        <v>850</v>
      </c>
      <c r="AA762" s="4">
        <v>44957</v>
      </c>
      <c r="AB762">
        <f t="shared" si="368"/>
        <v>0.96252676659528913</v>
      </c>
      <c r="AC762">
        <f t="shared" si="369"/>
        <v>0.92933618843683086</v>
      </c>
      <c r="AD762">
        <f t="shared" si="370"/>
        <v>0.90471092077087789</v>
      </c>
      <c r="AE762">
        <f t="shared" si="371"/>
        <v>0.89186295503211988</v>
      </c>
      <c r="AF762">
        <f t="shared" si="372"/>
        <v>0.89935760171306212</v>
      </c>
      <c r="AG762">
        <f t="shared" si="373"/>
        <v>0.91755888650963602</v>
      </c>
      <c r="AH762">
        <f t="shared" si="374"/>
        <v>0.95610278372591007</v>
      </c>
      <c r="AI762">
        <f t="shared" si="375"/>
        <v>1</v>
      </c>
      <c r="AJ762">
        <f t="shared" si="376"/>
        <v>0.93254817987152039</v>
      </c>
      <c r="AK762">
        <f t="shared" si="377"/>
        <v>0.77944325481798715</v>
      </c>
      <c r="AL762">
        <f t="shared" si="378"/>
        <v>0.74946466809421841</v>
      </c>
      <c r="AM762">
        <f t="shared" si="379"/>
        <v>0.71948608137044967</v>
      </c>
      <c r="AN762">
        <f t="shared" si="380"/>
        <v>0.67451820128479656</v>
      </c>
      <c r="AO762">
        <f t="shared" si="381"/>
        <v>0.69271948608137046</v>
      </c>
      <c r="AP762">
        <f t="shared" si="382"/>
        <v>0.72483940042826556</v>
      </c>
      <c r="AQ762">
        <f t="shared" si="383"/>
        <v>0.79229122055674517</v>
      </c>
      <c r="AR762">
        <f t="shared" si="384"/>
        <v>0.86402569593147749</v>
      </c>
      <c r="AS762">
        <f t="shared" si="385"/>
        <v>0.93897216274089934</v>
      </c>
      <c r="AT762">
        <f t="shared" si="386"/>
        <v>0.98715203426124198</v>
      </c>
      <c r="AU762">
        <f t="shared" si="387"/>
        <v>0.98072805139186292</v>
      </c>
      <c r="AV762">
        <f t="shared" si="388"/>
        <v>0.9635974304068522</v>
      </c>
      <c r="AW762">
        <f t="shared" si="389"/>
        <v>0.94004282655246252</v>
      </c>
      <c r="AX762">
        <f t="shared" si="390"/>
        <v>0.9271948608137045</v>
      </c>
      <c r="AY762">
        <f t="shared" si="391"/>
        <v>0.91006423982869378</v>
      </c>
      <c r="AZ762">
        <f t="shared" si="392"/>
        <v>0.67451820128479656</v>
      </c>
      <c r="BA762" s="8" t="s">
        <v>35</v>
      </c>
      <c r="BB762" t="str" cm="1">
        <f t="array" ref="BB762">_xlfn.SWITCH(MONTH($AA762),3,"봄",4,"봄",5,"봄",6,"여름",7,"여름",8,"여름",9,"가을",10,"가을",11,"가을",12,"겨울",1,"겨울",2,"겨울")</f>
        <v>겨울</v>
      </c>
      <c r="BD762" t="str">
        <f t="shared" si="393"/>
        <v/>
      </c>
      <c r="BE762" s="6">
        <f>[1]ptemp!$F762</f>
        <v>2</v>
      </c>
      <c r="BF762">
        <f>[1]solar!$E762</f>
        <v>9</v>
      </c>
      <c r="BG762" t="str">
        <f t="shared" si="394"/>
        <v>0</v>
      </c>
      <c r="BH762" s="11"/>
      <c r="BI762">
        <f t="shared" si="395"/>
        <v>2</v>
      </c>
      <c r="BJ762">
        <f t="shared" si="396"/>
        <v>0</v>
      </c>
      <c r="BK762">
        <f t="shared" si="397"/>
        <v>4</v>
      </c>
      <c r="BL762">
        <f t="shared" si="398"/>
        <v>13</v>
      </c>
      <c r="BM762">
        <f t="shared" si="399"/>
        <v>8</v>
      </c>
      <c r="BN762" s="11">
        <v>-1.8</v>
      </c>
      <c r="BO762">
        <f t="shared" si="400"/>
        <v>1</v>
      </c>
    </row>
    <row r="763" spans="1:67" ht="15.6">
      <c r="A763" s="2">
        <v>20230201</v>
      </c>
      <c r="B763" s="2">
        <v>791</v>
      </c>
      <c r="C763" s="2">
        <v>745</v>
      </c>
      <c r="D763" s="2">
        <v>709</v>
      </c>
      <c r="E763" s="2">
        <v>695</v>
      </c>
      <c r="F763" s="2">
        <v>704</v>
      </c>
      <c r="G763" s="2">
        <v>731</v>
      </c>
      <c r="H763" s="2">
        <v>772</v>
      </c>
      <c r="I763" s="2">
        <v>833</v>
      </c>
      <c r="J763" s="2">
        <v>800</v>
      </c>
      <c r="K763" s="2">
        <v>687</v>
      </c>
      <c r="L763" s="2">
        <v>647</v>
      </c>
      <c r="M763" s="2">
        <v>620</v>
      </c>
      <c r="N763" s="2">
        <v>605</v>
      </c>
      <c r="O763" s="2">
        <v>656</v>
      </c>
      <c r="P763" s="2">
        <v>669</v>
      </c>
      <c r="Q763" s="2">
        <v>746</v>
      </c>
      <c r="R763" s="2">
        <v>757</v>
      </c>
      <c r="S763" s="2">
        <v>848</v>
      </c>
      <c r="T763" s="2">
        <v>904</v>
      </c>
      <c r="U763" s="2">
        <v>907</v>
      </c>
      <c r="V763" s="2">
        <v>903</v>
      </c>
      <c r="W763" s="2">
        <v>888</v>
      </c>
      <c r="X763" s="2">
        <v>873</v>
      </c>
      <c r="Y763" s="2">
        <v>871</v>
      </c>
      <c r="AA763" s="4">
        <v>44958</v>
      </c>
      <c r="AB763">
        <f t="shared" si="368"/>
        <v>0.87210584343991182</v>
      </c>
      <c r="AC763">
        <f t="shared" si="369"/>
        <v>0.82138919514884234</v>
      </c>
      <c r="AD763">
        <f t="shared" si="370"/>
        <v>0.7816979051819184</v>
      </c>
      <c r="AE763">
        <f t="shared" si="371"/>
        <v>0.7662624035281147</v>
      </c>
      <c r="AF763">
        <f t="shared" si="372"/>
        <v>0.77618522601984563</v>
      </c>
      <c r="AG763">
        <f t="shared" si="373"/>
        <v>0.80595369349503854</v>
      </c>
      <c r="AH763">
        <f t="shared" si="374"/>
        <v>0.85115766262403525</v>
      </c>
      <c r="AI763">
        <f t="shared" si="375"/>
        <v>0.91841234840132302</v>
      </c>
      <c r="AJ763">
        <f t="shared" si="376"/>
        <v>0.88202866593164275</v>
      </c>
      <c r="AK763">
        <f t="shared" si="377"/>
        <v>0.75744211686879825</v>
      </c>
      <c r="AL763">
        <f t="shared" si="378"/>
        <v>0.71334068357221614</v>
      </c>
      <c r="AM763">
        <f t="shared" si="379"/>
        <v>0.68357221609702312</v>
      </c>
      <c r="AN763">
        <f t="shared" si="380"/>
        <v>0.66703417861080483</v>
      </c>
      <c r="AO763">
        <f t="shared" si="381"/>
        <v>0.72326350606394707</v>
      </c>
      <c r="AP763">
        <f t="shared" si="382"/>
        <v>0.73759647188533628</v>
      </c>
      <c r="AQ763">
        <f t="shared" si="383"/>
        <v>0.82249173098125694</v>
      </c>
      <c r="AR763">
        <f t="shared" si="384"/>
        <v>0.83461962513781696</v>
      </c>
      <c r="AS763">
        <f t="shared" si="385"/>
        <v>0.93495038588754131</v>
      </c>
      <c r="AT763">
        <f t="shared" si="386"/>
        <v>0.99669239250275632</v>
      </c>
      <c r="AU763">
        <f t="shared" si="387"/>
        <v>1</v>
      </c>
      <c r="AV763">
        <f t="shared" si="388"/>
        <v>0.99558985667034183</v>
      </c>
      <c r="AW763">
        <f t="shared" si="389"/>
        <v>0.97905181918412343</v>
      </c>
      <c r="AX763">
        <f t="shared" si="390"/>
        <v>0.96251378169790514</v>
      </c>
      <c r="AY763">
        <f t="shared" si="391"/>
        <v>0.96030871003307605</v>
      </c>
      <c r="AZ763">
        <f t="shared" si="392"/>
        <v>0.66703417861080483</v>
      </c>
      <c r="BA763" s="9" t="s">
        <v>36</v>
      </c>
      <c r="BB763" t="str" cm="1">
        <f t="array" ref="BB763">_xlfn.SWITCH(MONTH($AA763),3,"봄",4,"봄",5,"봄",6,"여름",7,"여름",8,"여름",9,"가을",10,"가을",11,"가을",12,"겨울",1,"겨울",2,"겨울")</f>
        <v>겨울</v>
      </c>
      <c r="BD763" t="str">
        <f t="shared" si="393"/>
        <v/>
      </c>
      <c r="BE763" s="6">
        <f>[1]ptemp!$F763</f>
        <v>2</v>
      </c>
      <c r="BF763">
        <f>[1]solar!$E763</f>
        <v>6</v>
      </c>
      <c r="BG763" t="str">
        <f t="shared" si="394"/>
        <v>0</v>
      </c>
      <c r="BH763" s="11"/>
      <c r="BI763">
        <f t="shared" si="395"/>
        <v>3</v>
      </c>
      <c r="BJ763">
        <f t="shared" si="396"/>
        <v>0</v>
      </c>
      <c r="BK763">
        <f t="shared" si="397"/>
        <v>4</v>
      </c>
      <c r="BL763">
        <f t="shared" si="398"/>
        <v>13</v>
      </c>
      <c r="BM763">
        <f t="shared" si="399"/>
        <v>20</v>
      </c>
      <c r="BN763" s="11">
        <v>0.8</v>
      </c>
      <c r="BO763">
        <f t="shared" si="400"/>
        <v>2</v>
      </c>
    </row>
    <row r="764" spans="1:67" ht="15.6">
      <c r="A764" s="2">
        <v>20230202</v>
      </c>
      <c r="B764" s="2">
        <v>820</v>
      </c>
      <c r="C764" s="2">
        <v>785</v>
      </c>
      <c r="D764" s="2">
        <v>768</v>
      </c>
      <c r="E764" s="2">
        <v>768</v>
      </c>
      <c r="F764" s="2">
        <v>778</v>
      </c>
      <c r="G764" s="2">
        <v>802</v>
      </c>
      <c r="H764" s="2">
        <v>845</v>
      </c>
      <c r="I764" s="2">
        <v>898</v>
      </c>
      <c r="J764" s="2">
        <v>841</v>
      </c>
      <c r="K764" s="2">
        <v>698</v>
      </c>
      <c r="L764" s="2">
        <v>673</v>
      </c>
      <c r="M764" s="2">
        <v>660</v>
      </c>
      <c r="N764" s="2">
        <v>630</v>
      </c>
      <c r="O764" s="2">
        <v>651</v>
      </c>
      <c r="P764" s="2">
        <v>699</v>
      </c>
      <c r="Q764" s="2">
        <v>770</v>
      </c>
      <c r="R764" s="2">
        <v>850</v>
      </c>
      <c r="S764" s="2">
        <v>916</v>
      </c>
      <c r="T764" s="2">
        <v>974</v>
      </c>
      <c r="U764" s="2">
        <v>981</v>
      </c>
      <c r="V764" s="2">
        <v>960</v>
      </c>
      <c r="W764" s="2">
        <v>938</v>
      </c>
      <c r="X764" s="2">
        <v>908</v>
      </c>
      <c r="Y764" s="2">
        <v>872</v>
      </c>
      <c r="AA764" s="4">
        <v>44959</v>
      </c>
      <c r="AB764">
        <f t="shared" si="368"/>
        <v>0.83588175331294601</v>
      </c>
      <c r="AC764">
        <f t="shared" si="369"/>
        <v>0.80020387359836898</v>
      </c>
      <c r="AD764">
        <f t="shared" si="370"/>
        <v>0.78287461773700306</v>
      </c>
      <c r="AE764">
        <f t="shared" si="371"/>
        <v>0.78287461773700306</v>
      </c>
      <c r="AF764">
        <f t="shared" si="372"/>
        <v>0.79306829765545361</v>
      </c>
      <c r="AG764">
        <f t="shared" si="373"/>
        <v>0.817533129459735</v>
      </c>
      <c r="AH764">
        <f t="shared" si="374"/>
        <v>0.86136595310907238</v>
      </c>
      <c r="AI764">
        <f t="shared" si="375"/>
        <v>0.91539245667686031</v>
      </c>
      <c r="AJ764">
        <f t="shared" si="376"/>
        <v>0.8572884811416922</v>
      </c>
      <c r="AK764">
        <f t="shared" si="377"/>
        <v>0.71151885830784911</v>
      </c>
      <c r="AL764">
        <f t="shared" si="378"/>
        <v>0.68603465851172274</v>
      </c>
      <c r="AM764">
        <f t="shared" si="379"/>
        <v>0.672782874617737</v>
      </c>
      <c r="AN764">
        <f t="shared" si="380"/>
        <v>0.64220183486238536</v>
      </c>
      <c r="AO764">
        <f t="shared" si="381"/>
        <v>0.66360856269113155</v>
      </c>
      <c r="AP764">
        <f t="shared" si="382"/>
        <v>0.71253822629969421</v>
      </c>
      <c r="AQ764">
        <f t="shared" si="383"/>
        <v>0.78491335372069315</v>
      </c>
      <c r="AR764">
        <f t="shared" si="384"/>
        <v>0.86646279306829765</v>
      </c>
      <c r="AS764">
        <f t="shared" si="385"/>
        <v>0.93374108053007132</v>
      </c>
      <c r="AT764">
        <f t="shared" si="386"/>
        <v>0.99286442405708464</v>
      </c>
      <c r="AU764">
        <f t="shared" si="387"/>
        <v>1</v>
      </c>
      <c r="AV764">
        <f t="shared" si="388"/>
        <v>0.9785932721712538</v>
      </c>
      <c r="AW764">
        <f t="shared" si="389"/>
        <v>0.95616717635066262</v>
      </c>
      <c r="AX764">
        <f t="shared" si="390"/>
        <v>0.92558613659531086</v>
      </c>
      <c r="AY764">
        <f t="shared" si="391"/>
        <v>0.88888888888888884</v>
      </c>
      <c r="AZ764">
        <f t="shared" si="392"/>
        <v>0.64220183486238536</v>
      </c>
      <c r="BA764" s="6" t="s">
        <v>37</v>
      </c>
      <c r="BB764" t="str" cm="1">
        <f t="array" ref="BB764">_xlfn.SWITCH(MONTH($AA764),3,"봄",4,"봄",5,"봄",6,"여름",7,"여름",8,"여름",9,"가을",10,"가을",11,"가을",12,"겨울",1,"겨울",2,"겨울")</f>
        <v>겨울</v>
      </c>
      <c r="BD764" t="str">
        <f t="shared" si="393"/>
        <v/>
      </c>
      <c r="BE764" s="6">
        <f>[1]ptemp!$F764</f>
        <v>2</v>
      </c>
      <c r="BF764">
        <f>[1]solar!$E764</f>
        <v>8</v>
      </c>
      <c r="BG764" t="str">
        <f t="shared" si="394"/>
        <v>0</v>
      </c>
      <c r="BH764" s="11"/>
      <c r="BI764">
        <f t="shared" si="395"/>
        <v>4</v>
      </c>
      <c r="BJ764">
        <f t="shared" si="396"/>
        <v>0</v>
      </c>
      <c r="BK764">
        <f t="shared" si="397"/>
        <v>4</v>
      </c>
      <c r="BL764">
        <f t="shared" si="398"/>
        <v>13</v>
      </c>
      <c r="BM764">
        <f t="shared" si="399"/>
        <v>20</v>
      </c>
      <c r="BN764" s="11">
        <v>-1.2</v>
      </c>
      <c r="BO764">
        <f t="shared" si="400"/>
        <v>1</v>
      </c>
    </row>
    <row r="765" spans="1:67" ht="15.6">
      <c r="A765" s="2">
        <v>20230203</v>
      </c>
      <c r="B765" s="2">
        <v>825</v>
      </c>
      <c r="C765" s="2">
        <v>777</v>
      </c>
      <c r="D765" s="2">
        <v>748</v>
      </c>
      <c r="E765" s="2">
        <v>731</v>
      </c>
      <c r="F765" s="2">
        <v>737</v>
      </c>
      <c r="G765" s="2">
        <v>756</v>
      </c>
      <c r="H765" s="2">
        <v>791</v>
      </c>
      <c r="I765" s="2">
        <v>842</v>
      </c>
      <c r="J765" s="2">
        <v>915</v>
      </c>
      <c r="K765" s="2">
        <v>815</v>
      </c>
      <c r="L765" s="2">
        <v>741</v>
      </c>
      <c r="M765" s="2">
        <v>673</v>
      </c>
      <c r="N765" s="2">
        <v>690</v>
      </c>
      <c r="O765" s="2">
        <v>735</v>
      </c>
      <c r="P765" s="2">
        <v>761</v>
      </c>
      <c r="Q765" s="2">
        <v>787</v>
      </c>
      <c r="R765" s="2">
        <v>839</v>
      </c>
      <c r="S765" s="2">
        <v>933</v>
      </c>
      <c r="T765" s="2">
        <v>983</v>
      </c>
      <c r="U765" s="2">
        <v>978</v>
      </c>
      <c r="V765" s="2">
        <v>958</v>
      </c>
      <c r="W765" s="2">
        <v>929</v>
      </c>
      <c r="X765" s="2">
        <v>905</v>
      </c>
      <c r="Y765" s="2">
        <v>890</v>
      </c>
      <c r="AA765" s="4">
        <v>44960</v>
      </c>
      <c r="AB765">
        <f t="shared" si="368"/>
        <v>0.83926754832146488</v>
      </c>
      <c r="AC765">
        <f t="shared" si="369"/>
        <v>0.79043743641912512</v>
      </c>
      <c r="AD765">
        <f t="shared" si="370"/>
        <v>0.76093591047812814</v>
      </c>
      <c r="AE765">
        <f t="shared" si="371"/>
        <v>0.74364191251271616</v>
      </c>
      <c r="AF765">
        <f t="shared" si="372"/>
        <v>0.74974567650050861</v>
      </c>
      <c r="AG765">
        <f t="shared" si="373"/>
        <v>0.76907426246185151</v>
      </c>
      <c r="AH765">
        <f t="shared" si="374"/>
        <v>0.80467955239064093</v>
      </c>
      <c r="AI765">
        <f t="shared" si="375"/>
        <v>0.85656154628687686</v>
      </c>
      <c r="AJ765">
        <f t="shared" si="376"/>
        <v>0.93082400813835198</v>
      </c>
      <c r="AK765">
        <f t="shared" si="377"/>
        <v>0.82909460834181081</v>
      </c>
      <c r="AL765">
        <f t="shared" si="378"/>
        <v>0.75381485249237035</v>
      </c>
      <c r="AM765">
        <f t="shared" si="379"/>
        <v>0.68463886063072232</v>
      </c>
      <c r="AN765">
        <f t="shared" si="380"/>
        <v>0.7019328585961343</v>
      </c>
      <c r="AO765">
        <f t="shared" si="381"/>
        <v>0.74771108850457779</v>
      </c>
      <c r="AP765">
        <f t="shared" si="382"/>
        <v>0.77416073245167849</v>
      </c>
      <c r="AQ765">
        <f t="shared" si="383"/>
        <v>0.8006103763987793</v>
      </c>
      <c r="AR765">
        <f t="shared" si="384"/>
        <v>0.8535096642929807</v>
      </c>
      <c r="AS765">
        <f t="shared" si="385"/>
        <v>0.94913530010172942</v>
      </c>
      <c r="AT765">
        <f t="shared" si="386"/>
        <v>1</v>
      </c>
      <c r="AU765">
        <f t="shared" si="387"/>
        <v>0.99491353001017291</v>
      </c>
      <c r="AV765">
        <f t="shared" si="388"/>
        <v>0.97456765005086465</v>
      </c>
      <c r="AW765">
        <f t="shared" si="389"/>
        <v>0.94506612410986779</v>
      </c>
      <c r="AX765">
        <f t="shared" si="390"/>
        <v>0.92065106815869791</v>
      </c>
      <c r="AY765">
        <f t="shared" si="391"/>
        <v>0.90539165818921663</v>
      </c>
      <c r="AZ765">
        <f t="shared" si="392"/>
        <v>0.68463886063072232</v>
      </c>
      <c r="BA765" s="8" t="s">
        <v>38</v>
      </c>
      <c r="BB765" t="str" cm="1">
        <f t="array" ref="BB765">_xlfn.SWITCH(MONTH($AA765),3,"봄",4,"봄",5,"봄",6,"여름",7,"여름",8,"여름",9,"가을",10,"가을",11,"가을",12,"겨울",1,"겨울",2,"겨울")</f>
        <v>겨울</v>
      </c>
      <c r="BD765" t="str">
        <f t="shared" si="393"/>
        <v/>
      </c>
      <c r="BE765" s="6">
        <f>[1]ptemp!$F765</f>
        <v>2</v>
      </c>
      <c r="BF765">
        <f>[1]solar!$E765</f>
        <v>3</v>
      </c>
      <c r="BG765" t="str">
        <f t="shared" si="394"/>
        <v>0</v>
      </c>
      <c r="BH765" s="11"/>
      <c r="BI765">
        <f t="shared" si="395"/>
        <v>5</v>
      </c>
      <c r="BJ765">
        <f t="shared" si="396"/>
        <v>0</v>
      </c>
      <c r="BK765">
        <f t="shared" si="397"/>
        <v>4</v>
      </c>
      <c r="BL765">
        <f t="shared" si="398"/>
        <v>12</v>
      </c>
      <c r="BM765">
        <f t="shared" si="399"/>
        <v>19</v>
      </c>
      <c r="BN765" s="11">
        <v>0.6</v>
      </c>
      <c r="BO765">
        <f t="shared" si="400"/>
        <v>2</v>
      </c>
    </row>
    <row r="766" spans="1:67" ht="15.6">
      <c r="A766" s="2">
        <v>20230204</v>
      </c>
      <c r="B766" s="2">
        <v>847</v>
      </c>
      <c r="C766" s="2">
        <v>808</v>
      </c>
      <c r="D766" s="2">
        <v>786</v>
      </c>
      <c r="E766" s="2">
        <v>777</v>
      </c>
      <c r="F766" s="2">
        <v>779</v>
      </c>
      <c r="G766" s="2">
        <v>795</v>
      </c>
      <c r="H766" s="2">
        <v>826</v>
      </c>
      <c r="I766" s="2">
        <v>855</v>
      </c>
      <c r="J766" s="2">
        <v>777</v>
      </c>
      <c r="K766" s="2">
        <v>633</v>
      </c>
      <c r="L766" s="2">
        <v>595</v>
      </c>
      <c r="M766" s="2">
        <v>572</v>
      </c>
      <c r="N766" s="2">
        <v>568</v>
      </c>
      <c r="O766" s="2">
        <v>580</v>
      </c>
      <c r="P766" s="2">
        <v>610</v>
      </c>
      <c r="Q766" s="2">
        <v>669</v>
      </c>
      <c r="R766" s="2">
        <v>774</v>
      </c>
      <c r="S766" s="2">
        <v>883</v>
      </c>
      <c r="T766" s="2">
        <v>948</v>
      </c>
      <c r="U766" s="2">
        <v>948</v>
      </c>
      <c r="V766" s="2">
        <v>937</v>
      </c>
      <c r="W766" s="2">
        <v>921</v>
      </c>
      <c r="X766" s="2">
        <v>912</v>
      </c>
      <c r="Y766" s="2">
        <v>904</v>
      </c>
      <c r="AA766" s="4">
        <v>44961</v>
      </c>
      <c r="AB766">
        <f t="shared" si="368"/>
        <v>0.89345991561181437</v>
      </c>
      <c r="AC766">
        <f t="shared" si="369"/>
        <v>0.85232067510548526</v>
      </c>
      <c r="AD766">
        <f t="shared" si="370"/>
        <v>0.82911392405063289</v>
      </c>
      <c r="AE766">
        <f t="shared" si="371"/>
        <v>0.819620253164557</v>
      </c>
      <c r="AF766">
        <f t="shared" si="372"/>
        <v>0.82172995780590719</v>
      </c>
      <c r="AG766">
        <f t="shared" si="373"/>
        <v>0.83860759493670889</v>
      </c>
      <c r="AH766">
        <f t="shared" si="374"/>
        <v>0.87130801687763715</v>
      </c>
      <c r="AI766">
        <f t="shared" si="375"/>
        <v>0.90189873417721522</v>
      </c>
      <c r="AJ766">
        <f t="shared" si="376"/>
        <v>0.819620253164557</v>
      </c>
      <c r="AK766">
        <f t="shared" si="377"/>
        <v>0.66772151898734178</v>
      </c>
      <c r="AL766">
        <f t="shared" si="378"/>
        <v>0.62763713080168781</v>
      </c>
      <c r="AM766">
        <f t="shared" si="379"/>
        <v>0.6033755274261603</v>
      </c>
      <c r="AN766">
        <f t="shared" si="380"/>
        <v>0.59915611814345993</v>
      </c>
      <c r="AO766">
        <f t="shared" si="381"/>
        <v>0.61181434599156115</v>
      </c>
      <c r="AP766">
        <f t="shared" si="382"/>
        <v>0.64345991561181437</v>
      </c>
      <c r="AQ766">
        <f t="shared" si="383"/>
        <v>0.70569620253164556</v>
      </c>
      <c r="AR766">
        <f t="shared" si="384"/>
        <v>0.81645569620253167</v>
      </c>
      <c r="AS766">
        <f t="shared" si="385"/>
        <v>0.93143459915611815</v>
      </c>
      <c r="AT766">
        <f t="shared" si="386"/>
        <v>1</v>
      </c>
      <c r="AU766">
        <f t="shared" si="387"/>
        <v>1</v>
      </c>
      <c r="AV766">
        <f t="shared" si="388"/>
        <v>0.98839662447257381</v>
      </c>
      <c r="AW766">
        <f t="shared" si="389"/>
        <v>0.97151898734177211</v>
      </c>
      <c r="AX766">
        <f t="shared" si="390"/>
        <v>0.96202531645569622</v>
      </c>
      <c r="AY766">
        <f t="shared" si="391"/>
        <v>0.95358649789029537</v>
      </c>
      <c r="AZ766">
        <f t="shared" si="392"/>
        <v>0.59915611814345993</v>
      </c>
      <c r="BA766" s="9" t="s">
        <v>39</v>
      </c>
      <c r="BB766" t="str" cm="1">
        <f t="array" ref="BB766">_xlfn.SWITCH(MONTH($AA766),3,"봄",4,"봄",5,"봄",6,"여름",7,"여름",8,"여름",9,"가을",10,"가을",11,"가을",12,"겨울",1,"겨울",2,"겨울")</f>
        <v>겨울</v>
      </c>
      <c r="BD766" t="str">
        <f t="shared" si="393"/>
        <v>휴일</v>
      </c>
      <c r="BE766" s="6">
        <f>[1]ptemp!$F766</f>
        <v>2</v>
      </c>
      <c r="BF766">
        <f>[1]solar!$E766</f>
        <v>8</v>
      </c>
      <c r="BG766" t="str">
        <f t="shared" si="394"/>
        <v>0</v>
      </c>
      <c r="BH766" s="11"/>
      <c r="BI766">
        <f t="shared" si="395"/>
        <v>6</v>
      </c>
      <c r="BJ766">
        <f t="shared" si="396"/>
        <v>1</v>
      </c>
      <c r="BK766">
        <f t="shared" si="397"/>
        <v>4</v>
      </c>
      <c r="BL766">
        <f t="shared" si="398"/>
        <v>13</v>
      </c>
      <c r="BM766">
        <f t="shared" si="399"/>
        <v>19</v>
      </c>
      <c r="BN766" s="11">
        <v>0.4</v>
      </c>
      <c r="BO766">
        <f t="shared" si="400"/>
        <v>2</v>
      </c>
    </row>
    <row r="767" spans="1:67" ht="15.6">
      <c r="A767" s="2">
        <v>20230205</v>
      </c>
      <c r="B767" s="2">
        <v>861</v>
      </c>
      <c r="C767" s="2">
        <v>826</v>
      </c>
      <c r="D767" s="2">
        <v>805</v>
      </c>
      <c r="E767" s="2">
        <v>791</v>
      </c>
      <c r="F767" s="2">
        <v>792</v>
      </c>
      <c r="G767" s="2">
        <v>806</v>
      </c>
      <c r="H767" s="2">
        <v>829</v>
      </c>
      <c r="I767" s="2">
        <v>839</v>
      </c>
      <c r="J767" s="2">
        <v>768</v>
      </c>
      <c r="K767" s="2">
        <v>627</v>
      </c>
      <c r="L767" s="2">
        <v>544</v>
      </c>
      <c r="M767" s="2">
        <v>539</v>
      </c>
      <c r="N767" s="2">
        <v>528</v>
      </c>
      <c r="O767" s="2">
        <v>540</v>
      </c>
      <c r="P767" s="2">
        <v>551</v>
      </c>
      <c r="Q767" s="2">
        <v>610</v>
      </c>
      <c r="R767" s="2">
        <v>700</v>
      </c>
      <c r="S767" s="2">
        <v>819</v>
      </c>
      <c r="T767" s="2">
        <v>915</v>
      </c>
      <c r="U767" s="2">
        <v>933</v>
      </c>
      <c r="V767" s="2">
        <v>931</v>
      </c>
      <c r="W767" s="2">
        <v>918</v>
      </c>
      <c r="X767" s="2">
        <v>899</v>
      </c>
      <c r="Y767" s="2">
        <v>876</v>
      </c>
      <c r="AA767" s="4">
        <v>44962</v>
      </c>
      <c r="AB767">
        <f t="shared" si="368"/>
        <v>0.92282958199356913</v>
      </c>
      <c r="AC767">
        <f t="shared" si="369"/>
        <v>0.88531618435155413</v>
      </c>
      <c r="AD767">
        <f t="shared" si="370"/>
        <v>0.86280814576634512</v>
      </c>
      <c r="AE767">
        <f t="shared" si="371"/>
        <v>0.84780278670953912</v>
      </c>
      <c r="AF767">
        <f t="shared" si="372"/>
        <v>0.84887459807073951</v>
      </c>
      <c r="AG767">
        <f t="shared" si="373"/>
        <v>0.86387995712754551</v>
      </c>
      <c r="AH767">
        <f t="shared" si="374"/>
        <v>0.88853161843515538</v>
      </c>
      <c r="AI767">
        <f t="shared" si="375"/>
        <v>0.89924973204715974</v>
      </c>
      <c r="AJ767">
        <f t="shared" si="376"/>
        <v>0.82315112540192925</v>
      </c>
      <c r="AK767">
        <f t="shared" si="377"/>
        <v>0.67202572347266876</v>
      </c>
      <c r="AL767">
        <f t="shared" si="378"/>
        <v>0.58306538049303325</v>
      </c>
      <c r="AM767">
        <f t="shared" si="379"/>
        <v>0.57770632368703112</v>
      </c>
      <c r="AN767">
        <f t="shared" si="380"/>
        <v>0.56591639871382637</v>
      </c>
      <c r="AO767">
        <f t="shared" si="381"/>
        <v>0.5787781350482315</v>
      </c>
      <c r="AP767">
        <f t="shared" si="382"/>
        <v>0.59056806002143625</v>
      </c>
      <c r="AQ767">
        <f t="shared" si="383"/>
        <v>0.6538049303322615</v>
      </c>
      <c r="AR767">
        <f t="shared" si="384"/>
        <v>0.75026795284030012</v>
      </c>
      <c r="AS767">
        <f t="shared" si="385"/>
        <v>0.87781350482315113</v>
      </c>
      <c r="AT767">
        <f t="shared" si="386"/>
        <v>0.98070739549839225</v>
      </c>
      <c r="AU767">
        <f t="shared" si="387"/>
        <v>1</v>
      </c>
      <c r="AV767">
        <f t="shared" si="388"/>
        <v>0.99785637727759913</v>
      </c>
      <c r="AW767">
        <f t="shared" si="389"/>
        <v>0.98392282958199362</v>
      </c>
      <c r="AX767">
        <f t="shared" si="390"/>
        <v>0.96355841371918538</v>
      </c>
      <c r="AY767">
        <f t="shared" si="391"/>
        <v>0.93890675241157562</v>
      </c>
      <c r="AZ767">
        <f t="shared" si="392"/>
        <v>0.56591639871382637</v>
      </c>
      <c r="BA767" s="6" t="s">
        <v>40</v>
      </c>
      <c r="BB767" t="str" cm="1">
        <f t="array" ref="BB767">_xlfn.SWITCH(MONTH($AA767),3,"봄",4,"봄",5,"봄",6,"여름",7,"여름",8,"여름",9,"가을",10,"가을",11,"가을",12,"겨울",1,"겨울",2,"겨울")</f>
        <v>겨울</v>
      </c>
      <c r="BD767" t="str">
        <f t="shared" si="393"/>
        <v>휴일</v>
      </c>
      <c r="BE767" s="6">
        <f>[1]ptemp!$F767</f>
        <v>2</v>
      </c>
      <c r="BF767">
        <f>[1]solar!$E767</f>
        <v>9</v>
      </c>
      <c r="BG767" t="str">
        <f t="shared" si="394"/>
        <v>0</v>
      </c>
      <c r="BH767" s="11"/>
      <c r="BI767">
        <f t="shared" si="395"/>
        <v>7</v>
      </c>
      <c r="BJ767">
        <f t="shared" si="396"/>
        <v>2</v>
      </c>
      <c r="BK767">
        <f t="shared" si="397"/>
        <v>4</v>
      </c>
      <c r="BL767">
        <f t="shared" si="398"/>
        <v>13</v>
      </c>
      <c r="BM767">
        <f t="shared" si="399"/>
        <v>20</v>
      </c>
      <c r="BN767" s="11">
        <v>-0.7</v>
      </c>
      <c r="BO767">
        <f t="shared" si="400"/>
        <v>1</v>
      </c>
    </row>
    <row r="768" spans="1:67" ht="15.6">
      <c r="A768" s="2">
        <v>20230206</v>
      </c>
      <c r="B768" s="2">
        <v>823</v>
      </c>
      <c r="C768" s="2">
        <v>783</v>
      </c>
      <c r="D768" s="2">
        <v>758</v>
      </c>
      <c r="E768" s="2">
        <v>744</v>
      </c>
      <c r="F768" s="2">
        <v>742</v>
      </c>
      <c r="G768" s="2">
        <v>752</v>
      </c>
      <c r="H768" s="2">
        <v>784</v>
      </c>
      <c r="I768" s="2">
        <v>834</v>
      </c>
      <c r="J768" s="2">
        <v>878</v>
      </c>
      <c r="K768" s="2">
        <v>874</v>
      </c>
      <c r="L768" s="2">
        <v>844</v>
      </c>
      <c r="M768" s="2">
        <v>871</v>
      </c>
      <c r="N768" s="2">
        <v>872</v>
      </c>
      <c r="O768" s="2">
        <v>880</v>
      </c>
      <c r="P768" s="2">
        <v>871</v>
      </c>
      <c r="Q768" s="2">
        <v>846</v>
      </c>
      <c r="R768" s="2">
        <v>934</v>
      </c>
      <c r="S768" s="2">
        <v>937</v>
      </c>
      <c r="T768" s="2">
        <v>926</v>
      </c>
      <c r="U768" s="2">
        <v>912</v>
      </c>
      <c r="V768" s="2">
        <v>894</v>
      </c>
      <c r="W768" s="2">
        <v>863</v>
      </c>
      <c r="X768" s="2">
        <v>842</v>
      </c>
      <c r="Y768" s="2">
        <v>821</v>
      </c>
      <c r="AA768" s="4">
        <v>44963</v>
      </c>
      <c r="AB768">
        <f t="shared" si="368"/>
        <v>0.87833511205976522</v>
      </c>
      <c r="AC768">
        <f t="shared" si="369"/>
        <v>0.83564567769477049</v>
      </c>
      <c r="AD768">
        <f t="shared" si="370"/>
        <v>0.80896478121664883</v>
      </c>
      <c r="AE768">
        <f t="shared" si="371"/>
        <v>0.7940234791889007</v>
      </c>
      <c r="AF768">
        <f t="shared" si="372"/>
        <v>0.79188900747065105</v>
      </c>
      <c r="AG768">
        <f t="shared" si="373"/>
        <v>0.80256136606189965</v>
      </c>
      <c r="AH768">
        <f t="shared" si="374"/>
        <v>0.83671291355389543</v>
      </c>
      <c r="AI768">
        <f t="shared" si="375"/>
        <v>0.89007470651013876</v>
      </c>
      <c r="AJ768">
        <f t="shared" si="376"/>
        <v>0.9370330843116329</v>
      </c>
      <c r="AK768">
        <f t="shared" si="377"/>
        <v>0.93276414087513337</v>
      </c>
      <c r="AL768">
        <f t="shared" si="378"/>
        <v>0.90074706510138736</v>
      </c>
      <c r="AM768">
        <f t="shared" si="379"/>
        <v>0.92956243329775878</v>
      </c>
      <c r="AN768">
        <f t="shared" si="380"/>
        <v>0.93062966915688372</v>
      </c>
      <c r="AO768">
        <f t="shared" si="381"/>
        <v>0.93916755602988256</v>
      </c>
      <c r="AP768">
        <f t="shared" si="382"/>
        <v>0.92956243329775878</v>
      </c>
      <c r="AQ768">
        <f t="shared" si="383"/>
        <v>0.90288153681963712</v>
      </c>
      <c r="AR768">
        <f t="shared" si="384"/>
        <v>0.99679829242262541</v>
      </c>
      <c r="AS768">
        <f t="shared" si="385"/>
        <v>1</v>
      </c>
      <c r="AT768">
        <f t="shared" si="386"/>
        <v>0.98826040554962646</v>
      </c>
      <c r="AU768">
        <f t="shared" si="387"/>
        <v>0.97331910352187834</v>
      </c>
      <c r="AV768">
        <f t="shared" si="388"/>
        <v>0.95410885805763068</v>
      </c>
      <c r="AW768">
        <f t="shared" si="389"/>
        <v>0.92102454642475984</v>
      </c>
      <c r="AX768">
        <f t="shared" si="390"/>
        <v>0.8986125933831377</v>
      </c>
      <c r="AY768">
        <f t="shared" si="391"/>
        <v>0.87620064034151546</v>
      </c>
      <c r="AZ768">
        <f t="shared" si="392"/>
        <v>0.79188900747065105</v>
      </c>
      <c r="BA768" s="8" t="s">
        <v>34</v>
      </c>
      <c r="BB768" t="str" cm="1">
        <f t="array" ref="BB768">_xlfn.SWITCH(MONTH($AA768),3,"봄",4,"봄",5,"봄",6,"여름",7,"여름",8,"여름",9,"가을",10,"가을",11,"가을",12,"겨울",1,"겨울",2,"겨울")</f>
        <v>겨울</v>
      </c>
      <c r="BD768" t="str">
        <f t="shared" si="393"/>
        <v/>
      </c>
      <c r="BE768" s="6">
        <f>[1]ptemp!$F768</f>
        <v>3</v>
      </c>
      <c r="BF768">
        <f>[1]solar!$E768</f>
        <v>2</v>
      </c>
      <c r="BG768" t="str">
        <f t="shared" si="394"/>
        <v>1</v>
      </c>
      <c r="BH768" s="11">
        <v>5.3</v>
      </c>
      <c r="BI768">
        <f t="shared" si="395"/>
        <v>1</v>
      </c>
      <c r="BJ768">
        <f t="shared" si="396"/>
        <v>0</v>
      </c>
      <c r="BK768">
        <f t="shared" si="397"/>
        <v>4</v>
      </c>
      <c r="BL768">
        <f t="shared" si="398"/>
        <v>5</v>
      </c>
      <c r="BM768">
        <f t="shared" si="399"/>
        <v>18</v>
      </c>
      <c r="BN768" s="11">
        <v>2.5</v>
      </c>
      <c r="BO768">
        <f t="shared" si="400"/>
        <v>2</v>
      </c>
    </row>
    <row r="769" spans="1:67" ht="15.6">
      <c r="A769" s="2">
        <v>20230207</v>
      </c>
      <c r="B769" s="2">
        <v>779</v>
      </c>
      <c r="C769" s="2">
        <v>742</v>
      </c>
      <c r="D769" s="2">
        <v>707</v>
      </c>
      <c r="E769" s="2">
        <v>696</v>
      </c>
      <c r="F769" s="2">
        <v>692</v>
      </c>
      <c r="G769" s="2">
        <v>707</v>
      </c>
      <c r="H769" s="2">
        <v>744</v>
      </c>
      <c r="I769" s="2">
        <v>793</v>
      </c>
      <c r="J769" s="2">
        <v>802</v>
      </c>
      <c r="K769" s="2">
        <v>833</v>
      </c>
      <c r="L769" s="2">
        <v>767</v>
      </c>
      <c r="M769" s="2">
        <v>645</v>
      </c>
      <c r="N769" s="2">
        <v>558</v>
      </c>
      <c r="O769" s="2">
        <v>633</v>
      </c>
      <c r="P769" s="2">
        <v>707</v>
      </c>
      <c r="Q769" s="2">
        <v>655</v>
      </c>
      <c r="R769" s="2">
        <v>747</v>
      </c>
      <c r="S769" s="2">
        <v>830</v>
      </c>
      <c r="T769" s="2">
        <v>896</v>
      </c>
      <c r="U769" s="2">
        <v>911</v>
      </c>
      <c r="V769" s="2">
        <v>905</v>
      </c>
      <c r="W769" s="2">
        <v>893</v>
      </c>
      <c r="X769" s="2">
        <v>879</v>
      </c>
      <c r="Y769" s="2">
        <v>867</v>
      </c>
      <c r="AA769" s="4">
        <v>44964</v>
      </c>
      <c r="AB769">
        <f t="shared" si="368"/>
        <v>0.85510428100987923</v>
      </c>
      <c r="AC769">
        <f t="shared" si="369"/>
        <v>0.81448957189901205</v>
      </c>
      <c r="AD769">
        <f t="shared" si="370"/>
        <v>0.77607025246981343</v>
      </c>
      <c r="AE769">
        <f t="shared" si="371"/>
        <v>0.7639956092206367</v>
      </c>
      <c r="AF769">
        <f t="shared" si="372"/>
        <v>0.75960482985729971</v>
      </c>
      <c r="AG769">
        <f t="shared" si="373"/>
        <v>0.77607025246981343</v>
      </c>
      <c r="AH769">
        <f t="shared" si="374"/>
        <v>0.8166849615806806</v>
      </c>
      <c r="AI769">
        <f t="shared" si="375"/>
        <v>0.87047200878155873</v>
      </c>
      <c r="AJ769">
        <f t="shared" si="376"/>
        <v>0.88035126234906691</v>
      </c>
      <c r="AK769">
        <f t="shared" si="377"/>
        <v>0.91437980241492867</v>
      </c>
      <c r="AL769">
        <f t="shared" si="378"/>
        <v>0.84193194291986828</v>
      </c>
      <c r="AM769">
        <f t="shared" si="379"/>
        <v>0.70801317233809002</v>
      </c>
      <c r="AN769">
        <f t="shared" si="380"/>
        <v>0.6125137211855104</v>
      </c>
      <c r="AO769">
        <f t="shared" si="381"/>
        <v>0.69484083424807908</v>
      </c>
      <c r="AP769">
        <f t="shared" si="382"/>
        <v>0.77607025246981343</v>
      </c>
      <c r="AQ769">
        <f t="shared" si="383"/>
        <v>0.71899012074643254</v>
      </c>
      <c r="AR769">
        <f t="shared" si="384"/>
        <v>0.81997804610318337</v>
      </c>
      <c r="AS769">
        <f t="shared" si="385"/>
        <v>0.9110867178924259</v>
      </c>
      <c r="AT769">
        <f t="shared" si="386"/>
        <v>0.98353457738748629</v>
      </c>
      <c r="AU769">
        <f t="shared" si="387"/>
        <v>1</v>
      </c>
      <c r="AV769">
        <f t="shared" si="388"/>
        <v>0.99341383095499447</v>
      </c>
      <c r="AW769">
        <f t="shared" si="389"/>
        <v>0.98024149286498352</v>
      </c>
      <c r="AX769">
        <f t="shared" si="390"/>
        <v>0.96487376509330403</v>
      </c>
      <c r="AY769">
        <f t="shared" si="391"/>
        <v>0.95170142700329308</v>
      </c>
      <c r="AZ769">
        <f t="shared" si="392"/>
        <v>0.6125137211855104</v>
      </c>
      <c r="BA769" s="9" t="s">
        <v>35</v>
      </c>
      <c r="BB769" t="str" cm="1">
        <f t="array" ref="BB769">_xlfn.SWITCH(MONTH($AA769),3,"봄",4,"봄",5,"봄",6,"여름",7,"여름",8,"여름",9,"가을",10,"가을",11,"가을",12,"겨울",1,"겨울",2,"겨울")</f>
        <v>겨울</v>
      </c>
      <c r="BD769" t="str">
        <f t="shared" si="393"/>
        <v/>
      </c>
      <c r="BE769" s="6">
        <f>[1]ptemp!$F769</f>
        <v>4</v>
      </c>
      <c r="BF769">
        <f>[1]solar!$E769</f>
        <v>7</v>
      </c>
      <c r="BG769" t="str">
        <f t="shared" si="394"/>
        <v>0</v>
      </c>
      <c r="BH769" s="11"/>
      <c r="BI769">
        <f t="shared" si="395"/>
        <v>2</v>
      </c>
      <c r="BJ769">
        <f t="shared" si="396"/>
        <v>0</v>
      </c>
      <c r="BK769">
        <f t="shared" si="397"/>
        <v>4</v>
      </c>
      <c r="BL769">
        <f t="shared" si="398"/>
        <v>13</v>
      </c>
      <c r="BM769">
        <f t="shared" si="399"/>
        <v>20</v>
      </c>
      <c r="BN769" s="11">
        <v>5.3</v>
      </c>
      <c r="BO769">
        <f t="shared" si="400"/>
        <v>3</v>
      </c>
    </row>
    <row r="770" spans="1:67" ht="15.6">
      <c r="A770" s="2">
        <v>20230208</v>
      </c>
      <c r="B770" s="2">
        <v>820</v>
      </c>
      <c r="C770" s="2">
        <v>783</v>
      </c>
      <c r="D770" s="2">
        <v>764</v>
      </c>
      <c r="E770" s="2">
        <v>755</v>
      </c>
      <c r="F770" s="2">
        <v>751</v>
      </c>
      <c r="G770" s="2">
        <v>768</v>
      </c>
      <c r="H770" s="2">
        <v>808</v>
      </c>
      <c r="I770" s="2">
        <v>845</v>
      </c>
      <c r="J770" s="2">
        <v>761</v>
      </c>
      <c r="K770" s="2">
        <v>656</v>
      </c>
      <c r="L770" s="2">
        <v>632</v>
      </c>
      <c r="M770" s="2">
        <v>589</v>
      </c>
      <c r="N770" s="2">
        <v>565</v>
      </c>
      <c r="O770" s="2">
        <v>596</v>
      </c>
      <c r="P770" s="2">
        <v>636</v>
      </c>
      <c r="Q770" s="2">
        <v>701</v>
      </c>
      <c r="R770" s="2">
        <v>758</v>
      </c>
      <c r="S770" s="2">
        <v>848</v>
      </c>
      <c r="T770" s="2">
        <v>915</v>
      </c>
      <c r="U770" s="2">
        <v>906</v>
      </c>
      <c r="V770" s="2">
        <v>886</v>
      </c>
      <c r="W770" s="2">
        <v>862</v>
      </c>
      <c r="X770" s="2">
        <v>856</v>
      </c>
      <c r="Y770" s="2">
        <v>835</v>
      </c>
      <c r="AA770" s="4">
        <v>44965</v>
      </c>
      <c r="AB770">
        <f t="shared" ref="AB770:AB833" si="401">B770/MAX($B770:$Y770)</f>
        <v>0.89617486338797814</v>
      </c>
      <c r="AC770">
        <f t="shared" ref="AC770:AC833" si="402">C770/MAX($B770:$Y770)</f>
        <v>0.8557377049180328</v>
      </c>
      <c r="AD770">
        <f t="shared" ref="AD770:AD833" si="403">D770/MAX($B770:$Y770)</f>
        <v>0.83497267759562843</v>
      </c>
      <c r="AE770">
        <f t="shared" ref="AE770:AE833" si="404">E770/MAX($B770:$Y770)</f>
        <v>0.82513661202185795</v>
      </c>
      <c r="AF770">
        <f t="shared" ref="AF770:AF833" si="405">F770/MAX($B770:$Y770)</f>
        <v>0.82076502732240442</v>
      </c>
      <c r="AG770">
        <f t="shared" ref="AG770:AG833" si="406">G770/MAX($B770:$Y770)</f>
        <v>0.83934426229508197</v>
      </c>
      <c r="AH770">
        <f t="shared" ref="AH770:AH833" si="407">H770/MAX($B770:$Y770)</f>
        <v>0.88306010928961753</v>
      </c>
      <c r="AI770">
        <f t="shared" ref="AI770:AI833" si="408">I770/MAX($B770:$Y770)</f>
        <v>0.92349726775956287</v>
      </c>
      <c r="AJ770">
        <f t="shared" ref="AJ770:AJ833" si="409">J770/MAX($B770:$Y770)</f>
        <v>0.8316939890710382</v>
      </c>
      <c r="AK770">
        <f t="shared" ref="AK770:AK833" si="410">K770/MAX($B770:$Y770)</f>
        <v>0.71693989071038255</v>
      </c>
      <c r="AL770">
        <f t="shared" ref="AL770:AL833" si="411">L770/MAX($B770:$Y770)</f>
        <v>0.69071038251366124</v>
      </c>
      <c r="AM770">
        <f t="shared" ref="AM770:AM833" si="412">M770/MAX($B770:$Y770)</f>
        <v>0.64371584699453555</v>
      </c>
      <c r="AN770">
        <f t="shared" ref="AN770:AN833" si="413">N770/MAX($B770:$Y770)</f>
        <v>0.61748633879781423</v>
      </c>
      <c r="AO770">
        <f t="shared" ref="AO770:AO833" si="414">O770/MAX($B770:$Y770)</f>
        <v>0.6513661202185792</v>
      </c>
      <c r="AP770">
        <f t="shared" ref="AP770:AP833" si="415">P770/MAX($B770:$Y770)</f>
        <v>0.69508196721311477</v>
      </c>
      <c r="AQ770">
        <f t="shared" ref="AQ770:AQ833" si="416">Q770/MAX($B770:$Y770)</f>
        <v>0.76612021857923496</v>
      </c>
      <c r="AR770">
        <f t="shared" ref="AR770:AR833" si="417">R770/MAX($B770:$Y770)</f>
        <v>0.82841530054644807</v>
      </c>
      <c r="AS770">
        <f t="shared" ref="AS770:AS833" si="418">S770/MAX($B770:$Y770)</f>
        <v>0.92677595628415299</v>
      </c>
      <c r="AT770">
        <f t="shared" ref="AT770:AT833" si="419">T770/MAX($B770:$Y770)</f>
        <v>1</v>
      </c>
      <c r="AU770">
        <f t="shared" ref="AU770:AU833" si="420">U770/MAX($B770:$Y770)</f>
        <v>0.99016393442622952</v>
      </c>
      <c r="AV770">
        <f t="shared" ref="AV770:AV833" si="421">V770/MAX($B770:$Y770)</f>
        <v>0.96830601092896174</v>
      </c>
      <c r="AW770">
        <f t="shared" ref="AW770:AW833" si="422">W770/MAX($B770:$Y770)</f>
        <v>0.94207650273224042</v>
      </c>
      <c r="AX770">
        <f t="shared" ref="AX770:AX833" si="423">X770/MAX($B770:$Y770)</f>
        <v>0.93551912568306006</v>
      </c>
      <c r="AY770">
        <f t="shared" ref="AY770:AY833" si="424">Y770/MAX($B770:$Y770)</f>
        <v>0.91256830601092898</v>
      </c>
      <c r="AZ770">
        <f t="shared" ref="AZ770:AZ833" si="425">MIN($AB770:$AY770)</f>
        <v>0.61748633879781423</v>
      </c>
      <c r="BA770" s="6" t="s">
        <v>36</v>
      </c>
      <c r="BB770" t="str" cm="1">
        <f t="array" ref="BB770">_xlfn.SWITCH(MONTH($AA770),3,"봄",4,"봄",5,"봄",6,"여름",7,"여름",8,"여름",9,"가을",10,"가을",11,"가을",12,"겨울",1,"겨울",2,"겨울")</f>
        <v>겨울</v>
      </c>
      <c r="BD770" t="str">
        <f t="shared" ref="BD770:BD833" si="426">IF(OR($BA770="토",$BA770="일",COUNTA(BC770)=1),"휴일","")</f>
        <v/>
      </c>
      <c r="BE770" s="6">
        <f>[1]ptemp!$F770</f>
        <v>3</v>
      </c>
      <c r="BF770">
        <f>[1]solar!$E770</f>
        <v>9</v>
      </c>
      <c r="BG770" t="str">
        <f t="shared" ref="BG770:BG833" si="427">IF($BH770&gt;0,"1","0")</f>
        <v>0</v>
      </c>
      <c r="BH770" s="11"/>
      <c r="BI770">
        <f t="shared" ref="BI770:BI833" si="428">WEEKDAY(AA770,2)</f>
        <v>3</v>
      </c>
      <c r="BJ770">
        <f t="shared" ref="BJ770:BJ833" si="429">IF(ISBLANK(BC770),IF(OR(BI770=1,BI770=2,BI770=3,BI770=4,BI770=5),0,IF(BI770=6,1,IF(BI770=7,2))),3)</f>
        <v>0</v>
      </c>
      <c r="BK770">
        <f t="shared" ref="BK770:BK833" si="430">IF(BB770="겨울",4,IF(BB770="가을",3,IF(BB770="여름",2,IF(BB770="봄",1))))</f>
        <v>4</v>
      </c>
      <c r="BL770">
        <f t="shared" ref="BL770:BL833" si="431">MATCH(MIN(AB770:AY770),AB770:AY770,0)</f>
        <v>13</v>
      </c>
      <c r="BM770">
        <f t="shared" ref="BM770:BM833" si="432">MATCH(MAX(AB770:AY770),AB770:AY770,0)</f>
        <v>19</v>
      </c>
      <c r="BN770" s="11">
        <v>2.1</v>
      </c>
      <c r="BO770">
        <f t="shared" si="400"/>
        <v>2</v>
      </c>
    </row>
    <row r="771" spans="1:67" ht="15.6">
      <c r="A771" s="2">
        <v>20230209</v>
      </c>
      <c r="B771" s="2">
        <v>794</v>
      </c>
      <c r="C771" s="2">
        <v>757</v>
      </c>
      <c r="D771" s="2">
        <v>726</v>
      </c>
      <c r="E771" s="2">
        <v>712</v>
      </c>
      <c r="F771" s="2">
        <v>720</v>
      </c>
      <c r="G771" s="2">
        <v>730</v>
      </c>
      <c r="H771" s="2">
        <v>751</v>
      </c>
      <c r="I771" s="2">
        <v>798</v>
      </c>
      <c r="J771" s="2">
        <v>795</v>
      </c>
      <c r="K771" s="2">
        <v>799</v>
      </c>
      <c r="L771" s="2">
        <v>766</v>
      </c>
      <c r="M771" s="2">
        <v>770</v>
      </c>
      <c r="N771" s="2">
        <v>758</v>
      </c>
      <c r="O771" s="2">
        <v>769</v>
      </c>
      <c r="P771" s="2">
        <v>805</v>
      </c>
      <c r="Q771" s="2">
        <v>845</v>
      </c>
      <c r="R771" s="2">
        <v>876</v>
      </c>
      <c r="S771" s="2">
        <v>904</v>
      </c>
      <c r="T771" s="2">
        <v>910</v>
      </c>
      <c r="U771" s="2">
        <v>899</v>
      </c>
      <c r="V771" s="2">
        <v>881</v>
      </c>
      <c r="W771" s="2">
        <v>852</v>
      </c>
      <c r="X771" s="2">
        <v>831</v>
      </c>
      <c r="Y771" s="2">
        <v>812</v>
      </c>
      <c r="AA771" s="4">
        <v>44966</v>
      </c>
      <c r="AB771">
        <f t="shared" si="401"/>
        <v>0.87252747252747254</v>
      </c>
      <c r="AC771">
        <f t="shared" si="402"/>
        <v>0.83186813186813191</v>
      </c>
      <c r="AD771">
        <f t="shared" si="403"/>
        <v>0.79780219780219785</v>
      </c>
      <c r="AE771">
        <f t="shared" si="404"/>
        <v>0.78241758241758241</v>
      </c>
      <c r="AF771">
        <f t="shared" si="405"/>
        <v>0.79120879120879117</v>
      </c>
      <c r="AG771">
        <f t="shared" si="406"/>
        <v>0.80219780219780223</v>
      </c>
      <c r="AH771">
        <f t="shared" si="407"/>
        <v>0.82527472527472523</v>
      </c>
      <c r="AI771">
        <f t="shared" si="408"/>
        <v>0.87692307692307692</v>
      </c>
      <c r="AJ771">
        <f t="shared" si="409"/>
        <v>0.87362637362637363</v>
      </c>
      <c r="AK771">
        <f t="shared" si="410"/>
        <v>0.87802197802197801</v>
      </c>
      <c r="AL771">
        <f t="shared" si="411"/>
        <v>0.84175824175824177</v>
      </c>
      <c r="AM771">
        <f t="shared" si="412"/>
        <v>0.84615384615384615</v>
      </c>
      <c r="AN771">
        <f t="shared" si="413"/>
        <v>0.83296703296703301</v>
      </c>
      <c r="AO771">
        <f t="shared" si="414"/>
        <v>0.84505494505494505</v>
      </c>
      <c r="AP771">
        <f t="shared" si="415"/>
        <v>0.88461538461538458</v>
      </c>
      <c r="AQ771">
        <f t="shared" si="416"/>
        <v>0.9285714285714286</v>
      </c>
      <c r="AR771">
        <f t="shared" si="417"/>
        <v>0.96263736263736266</v>
      </c>
      <c r="AS771">
        <f t="shared" si="418"/>
        <v>0.99340659340659343</v>
      </c>
      <c r="AT771">
        <f t="shared" si="419"/>
        <v>1</v>
      </c>
      <c r="AU771">
        <f t="shared" si="420"/>
        <v>0.98791208791208796</v>
      </c>
      <c r="AV771">
        <f t="shared" si="421"/>
        <v>0.96813186813186813</v>
      </c>
      <c r="AW771">
        <f t="shared" si="422"/>
        <v>0.93626373626373627</v>
      </c>
      <c r="AX771">
        <f t="shared" si="423"/>
        <v>0.91318681318681316</v>
      </c>
      <c r="AY771">
        <f t="shared" si="424"/>
        <v>0.89230769230769236</v>
      </c>
      <c r="AZ771">
        <f t="shared" si="425"/>
        <v>0.78241758241758241</v>
      </c>
      <c r="BA771" s="8" t="s">
        <v>37</v>
      </c>
      <c r="BB771" t="str" cm="1">
        <f t="array" ref="BB771">_xlfn.SWITCH(MONTH($AA771),3,"봄",4,"봄",5,"봄",6,"여름",7,"여름",8,"여름",9,"가을",10,"가을",11,"가을",12,"겨울",1,"겨울",2,"겨울")</f>
        <v>겨울</v>
      </c>
      <c r="BD771" t="str">
        <f t="shared" si="426"/>
        <v/>
      </c>
      <c r="BE771" s="6">
        <f>[1]ptemp!$F771</f>
        <v>3</v>
      </c>
      <c r="BF771">
        <f>[1]solar!$E771</f>
        <v>3</v>
      </c>
      <c r="BG771" t="str">
        <f t="shared" si="427"/>
        <v>1</v>
      </c>
      <c r="BH771" s="11">
        <v>11.8</v>
      </c>
      <c r="BI771">
        <f t="shared" si="428"/>
        <v>4</v>
      </c>
      <c r="BJ771">
        <f t="shared" si="429"/>
        <v>0</v>
      </c>
      <c r="BK771">
        <f t="shared" si="430"/>
        <v>4</v>
      </c>
      <c r="BL771">
        <f t="shared" si="431"/>
        <v>4</v>
      </c>
      <c r="BM771">
        <f t="shared" si="432"/>
        <v>19</v>
      </c>
      <c r="BN771" s="11">
        <v>5.0999999999999996</v>
      </c>
      <c r="BO771">
        <f t="shared" ref="BO771:BO834" si="433">IF(BN771&lt;-0.2,1,IF(BN771&lt;3.8,2,IF(BN771&lt;7.3,3,IF(BN771&lt;10.8,4,IF(BN771&lt;14.2,5,IF(BN771&lt;22.6,6,IF(BN771&lt;27.2,7,IF(BN771&lt;29.9,8,IF(BN771&lt;32.9,9,10)))))))))</f>
        <v>3</v>
      </c>
    </row>
    <row r="772" spans="1:67" ht="15.6">
      <c r="A772" s="2">
        <v>20230210</v>
      </c>
      <c r="B772" s="2">
        <v>768</v>
      </c>
      <c r="C772" s="2">
        <v>736</v>
      </c>
      <c r="D772" s="2">
        <v>719</v>
      </c>
      <c r="E772" s="2">
        <v>710</v>
      </c>
      <c r="F772" s="2">
        <v>700</v>
      </c>
      <c r="G772" s="2">
        <v>705</v>
      </c>
      <c r="H772" s="2">
        <v>729</v>
      </c>
      <c r="I772" s="2">
        <v>780</v>
      </c>
      <c r="J772" s="2">
        <v>818</v>
      </c>
      <c r="K772" s="2">
        <v>781</v>
      </c>
      <c r="L772" s="2">
        <v>690</v>
      </c>
      <c r="M772" s="2">
        <v>664</v>
      </c>
      <c r="N772" s="2">
        <v>698</v>
      </c>
      <c r="O772" s="2">
        <v>676</v>
      </c>
      <c r="P772" s="2">
        <v>709</v>
      </c>
      <c r="Q772" s="2">
        <v>742</v>
      </c>
      <c r="R772" s="2">
        <v>786</v>
      </c>
      <c r="S772" s="2">
        <v>851</v>
      </c>
      <c r="T772" s="2">
        <v>905</v>
      </c>
      <c r="U772" s="2">
        <v>914</v>
      </c>
      <c r="V772" s="2">
        <v>901</v>
      </c>
      <c r="W772" s="2">
        <v>889</v>
      </c>
      <c r="X772" s="2">
        <v>876</v>
      </c>
      <c r="Y772" s="2">
        <v>860</v>
      </c>
      <c r="AA772" s="4">
        <v>44967</v>
      </c>
      <c r="AB772">
        <f t="shared" si="401"/>
        <v>0.84026258205689275</v>
      </c>
      <c r="AC772">
        <f t="shared" si="402"/>
        <v>0.80525164113785563</v>
      </c>
      <c r="AD772">
        <f t="shared" si="403"/>
        <v>0.78665207877461707</v>
      </c>
      <c r="AE772">
        <f t="shared" si="404"/>
        <v>0.77680525164113789</v>
      </c>
      <c r="AF772">
        <f t="shared" si="405"/>
        <v>0.76586433260393871</v>
      </c>
      <c r="AG772">
        <f t="shared" si="406"/>
        <v>0.7713347921225383</v>
      </c>
      <c r="AH772">
        <f t="shared" si="407"/>
        <v>0.79759299781181614</v>
      </c>
      <c r="AI772">
        <f t="shared" si="408"/>
        <v>0.85339168490153172</v>
      </c>
      <c r="AJ772">
        <f t="shared" si="409"/>
        <v>0.89496717724288843</v>
      </c>
      <c r="AK772">
        <f t="shared" si="410"/>
        <v>0.85448577680525162</v>
      </c>
      <c r="AL772">
        <f t="shared" si="411"/>
        <v>0.75492341356673964</v>
      </c>
      <c r="AM772">
        <f t="shared" si="412"/>
        <v>0.7264770240700219</v>
      </c>
      <c r="AN772">
        <f t="shared" si="413"/>
        <v>0.76367614879649892</v>
      </c>
      <c r="AO772">
        <f t="shared" si="414"/>
        <v>0.73960612691466088</v>
      </c>
      <c r="AP772">
        <f t="shared" si="415"/>
        <v>0.77571115973741789</v>
      </c>
      <c r="AQ772">
        <f t="shared" si="416"/>
        <v>0.81181619256017501</v>
      </c>
      <c r="AR772">
        <f t="shared" si="417"/>
        <v>0.85995623632385121</v>
      </c>
      <c r="AS772">
        <f t="shared" si="418"/>
        <v>0.93107221006564556</v>
      </c>
      <c r="AT772">
        <f t="shared" si="419"/>
        <v>0.99015317286652083</v>
      </c>
      <c r="AU772">
        <f t="shared" si="420"/>
        <v>1</v>
      </c>
      <c r="AV772">
        <f t="shared" si="421"/>
        <v>0.98577680525164113</v>
      </c>
      <c r="AW772">
        <f t="shared" si="422"/>
        <v>0.97264770240700216</v>
      </c>
      <c r="AX772">
        <f t="shared" si="423"/>
        <v>0.95842450765864329</v>
      </c>
      <c r="AY772">
        <f t="shared" si="424"/>
        <v>0.94091903719912473</v>
      </c>
      <c r="AZ772">
        <f t="shared" si="425"/>
        <v>0.7264770240700219</v>
      </c>
      <c r="BA772" s="9" t="s">
        <v>38</v>
      </c>
      <c r="BB772" t="str" cm="1">
        <f t="array" ref="BB772">_xlfn.SWITCH(MONTH($AA772),3,"봄",4,"봄",5,"봄",6,"여름",7,"여름",8,"여름",9,"가을",10,"가을",11,"가을",12,"겨울",1,"겨울",2,"겨울")</f>
        <v>겨울</v>
      </c>
      <c r="BD772" t="str">
        <f t="shared" si="426"/>
        <v/>
      </c>
      <c r="BE772" s="6">
        <f>[1]ptemp!$F772</f>
        <v>3</v>
      </c>
      <c r="BF772">
        <f>[1]solar!$E772</f>
        <v>3</v>
      </c>
      <c r="BG772" t="str">
        <f t="shared" si="427"/>
        <v>1</v>
      </c>
      <c r="BH772" s="11">
        <v>16.899999999999999</v>
      </c>
      <c r="BI772">
        <f t="shared" si="428"/>
        <v>5</v>
      </c>
      <c r="BJ772">
        <f t="shared" si="429"/>
        <v>0</v>
      </c>
      <c r="BK772">
        <f t="shared" si="430"/>
        <v>4</v>
      </c>
      <c r="BL772">
        <f t="shared" si="431"/>
        <v>12</v>
      </c>
      <c r="BM772">
        <f t="shared" si="432"/>
        <v>20</v>
      </c>
      <c r="BN772" s="11">
        <v>3.9</v>
      </c>
      <c r="BO772">
        <f t="shared" si="433"/>
        <v>3</v>
      </c>
    </row>
    <row r="773" spans="1:67" ht="15.6">
      <c r="A773" s="2">
        <v>20230211</v>
      </c>
      <c r="B773" s="2">
        <v>824</v>
      </c>
      <c r="C773" s="2">
        <v>789</v>
      </c>
      <c r="D773" s="2">
        <v>769</v>
      </c>
      <c r="E773" s="2">
        <v>756</v>
      </c>
      <c r="F773" s="2">
        <v>758</v>
      </c>
      <c r="G773" s="2">
        <v>764</v>
      </c>
      <c r="H773" s="2">
        <v>773</v>
      </c>
      <c r="I773" s="2">
        <v>776</v>
      </c>
      <c r="J773" s="2">
        <v>739</v>
      </c>
      <c r="K773" s="2">
        <v>714</v>
      </c>
      <c r="L773" s="2">
        <v>751</v>
      </c>
      <c r="M773" s="2">
        <v>761</v>
      </c>
      <c r="N773" s="2">
        <v>693</v>
      </c>
      <c r="O773" s="2">
        <v>701</v>
      </c>
      <c r="P773" s="2">
        <v>706</v>
      </c>
      <c r="Q773" s="2">
        <v>753</v>
      </c>
      <c r="R773" s="2">
        <v>808</v>
      </c>
      <c r="S773" s="2">
        <v>835</v>
      </c>
      <c r="T773" s="2">
        <v>860</v>
      </c>
      <c r="U773" s="2">
        <v>850</v>
      </c>
      <c r="V773" s="2">
        <v>832</v>
      </c>
      <c r="W773" s="2">
        <v>811</v>
      </c>
      <c r="X773" s="2">
        <v>796</v>
      </c>
      <c r="Y773" s="2">
        <v>791</v>
      </c>
      <c r="AA773" s="4">
        <v>44968</v>
      </c>
      <c r="AB773">
        <f t="shared" si="401"/>
        <v>0.95813953488372094</v>
      </c>
      <c r="AC773">
        <f t="shared" si="402"/>
        <v>0.91744186046511633</v>
      </c>
      <c r="AD773">
        <f t="shared" si="403"/>
        <v>0.89418604651162792</v>
      </c>
      <c r="AE773">
        <f t="shared" si="404"/>
        <v>0.87906976744186049</v>
      </c>
      <c r="AF773">
        <f t="shared" si="405"/>
        <v>0.88139534883720927</v>
      </c>
      <c r="AG773">
        <f t="shared" si="406"/>
        <v>0.88837209302325582</v>
      </c>
      <c r="AH773">
        <f t="shared" si="407"/>
        <v>0.89883720930232558</v>
      </c>
      <c r="AI773">
        <f t="shared" si="408"/>
        <v>0.9023255813953488</v>
      </c>
      <c r="AJ773">
        <f t="shared" si="409"/>
        <v>0.8593023255813953</v>
      </c>
      <c r="AK773">
        <f t="shared" si="410"/>
        <v>0.83023255813953489</v>
      </c>
      <c r="AL773">
        <f t="shared" si="411"/>
        <v>0.87325581395348839</v>
      </c>
      <c r="AM773">
        <f t="shared" si="412"/>
        <v>0.8848837209302326</v>
      </c>
      <c r="AN773">
        <f t="shared" si="413"/>
        <v>0.80581395348837215</v>
      </c>
      <c r="AO773">
        <f t="shared" si="414"/>
        <v>0.81511627906976747</v>
      </c>
      <c r="AP773">
        <f t="shared" si="415"/>
        <v>0.82093023255813957</v>
      </c>
      <c r="AQ773">
        <f t="shared" si="416"/>
        <v>0.87558139534883717</v>
      </c>
      <c r="AR773">
        <f t="shared" si="417"/>
        <v>0.93953488372093019</v>
      </c>
      <c r="AS773">
        <f t="shared" si="418"/>
        <v>0.97093023255813948</v>
      </c>
      <c r="AT773">
        <f t="shared" si="419"/>
        <v>1</v>
      </c>
      <c r="AU773">
        <f t="shared" si="420"/>
        <v>0.98837209302325579</v>
      </c>
      <c r="AV773">
        <f t="shared" si="421"/>
        <v>0.96744186046511627</v>
      </c>
      <c r="AW773">
        <f t="shared" si="422"/>
        <v>0.94302325581395352</v>
      </c>
      <c r="AX773">
        <f t="shared" si="423"/>
        <v>0.92558139534883721</v>
      </c>
      <c r="AY773">
        <f t="shared" si="424"/>
        <v>0.91976744186046511</v>
      </c>
      <c r="AZ773">
        <f t="shared" si="425"/>
        <v>0.80581395348837215</v>
      </c>
      <c r="BA773" s="6" t="s">
        <v>39</v>
      </c>
      <c r="BB773" t="str" cm="1">
        <f t="array" ref="BB773">_xlfn.SWITCH(MONTH($AA773),3,"봄",4,"봄",5,"봄",6,"여름",7,"여름",8,"여름",9,"가을",10,"가을",11,"가을",12,"겨울",1,"겨울",2,"겨울")</f>
        <v>겨울</v>
      </c>
      <c r="BD773" t="str">
        <f t="shared" si="426"/>
        <v>휴일</v>
      </c>
      <c r="BE773" s="6">
        <f>[1]ptemp!$F773</f>
        <v>3</v>
      </c>
      <c r="BF773">
        <f>[1]solar!$E773</f>
        <v>3</v>
      </c>
      <c r="BG773" t="str">
        <f t="shared" si="427"/>
        <v>0</v>
      </c>
      <c r="BH773" s="11"/>
      <c r="BI773">
        <f t="shared" si="428"/>
        <v>6</v>
      </c>
      <c r="BJ773">
        <f t="shared" si="429"/>
        <v>1</v>
      </c>
      <c r="BK773">
        <f t="shared" si="430"/>
        <v>4</v>
      </c>
      <c r="BL773">
        <f t="shared" si="431"/>
        <v>13</v>
      </c>
      <c r="BM773">
        <f t="shared" si="432"/>
        <v>19</v>
      </c>
      <c r="BN773" s="11">
        <v>2.6</v>
      </c>
      <c r="BO773">
        <f t="shared" si="433"/>
        <v>2</v>
      </c>
    </row>
    <row r="774" spans="1:67" ht="15.6">
      <c r="A774" s="2">
        <v>20230212</v>
      </c>
      <c r="B774" s="2">
        <v>753</v>
      </c>
      <c r="C774" s="2">
        <v>713</v>
      </c>
      <c r="D774" s="2">
        <v>692</v>
      </c>
      <c r="E774" s="2">
        <v>693</v>
      </c>
      <c r="F774" s="2">
        <v>700</v>
      </c>
      <c r="G774" s="2">
        <v>719</v>
      </c>
      <c r="H774" s="2">
        <v>736</v>
      </c>
      <c r="I774" s="2">
        <v>745</v>
      </c>
      <c r="J774" s="2">
        <v>651</v>
      </c>
      <c r="K774" s="2">
        <v>641</v>
      </c>
      <c r="L774" s="2">
        <v>674</v>
      </c>
      <c r="M774" s="2">
        <v>661</v>
      </c>
      <c r="N774" s="2">
        <v>696</v>
      </c>
      <c r="O774" s="2">
        <v>786</v>
      </c>
      <c r="P774" s="2">
        <v>787</v>
      </c>
      <c r="Q774" s="2">
        <v>811</v>
      </c>
      <c r="R774" s="2">
        <v>831</v>
      </c>
      <c r="S774" s="2">
        <v>850</v>
      </c>
      <c r="T774" s="2">
        <v>857</v>
      </c>
      <c r="U774" s="2">
        <v>844</v>
      </c>
      <c r="V774" s="2">
        <v>824</v>
      </c>
      <c r="W774" s="2">
        <v>801</v>
      </c>
      <c r="X774" s="2">
        <v>782</v>
      </c>
      <c r="Y774" s="2">
        <v>772</v>
      </c>
      <c r="AA774" s="4">
        <v>44969</v>
      </c>
      <c r="AB774">
        <f t="shared" si="401"/>
        <v>0.8786464410735122</v>
      </c>
      <c r="AC774">
        <f t="shared" si="402"/>
        <v>0.83197199533255539</v>
      </c>
      <c r="AD774">
        <f t="shared" si="403"/>
        <v>0.80746791131855311</v>
      </c>
      <c r="AE774">
        <f t="shared" si="404"/>
        <v>0.80863477246207704</v>
      </c>
      <c r="AF774">
        <f t="shared" si="405"/>
        <v>0.81680280046674447</v>
      </c>
      <c r="AG774">
        <f t="shared" si="406"/>
        <v>0.838973162193699</v>
      </c>
      <c r="AH774">
        <f t="shared" si="407"/>
        <v>0.85880980163360565</v>
      </c>
      <c r="AI774">
        <f t="shared" si="408"/>
        <v>0.86931155192532084</v>
      </c>
      <c r="AJ774">
        <f t="shared" si="409"/>
        <v>0.75962660443407237</v>
      </c>
      <c r="AK774">
        <f t="shared" si="410"/>
        <v>0.74795799299883314</v>
      </c>
      <c r="AL774">
        <f t="shared" si="411"/>
        <v>0.78646441073512252</v>
      </c>
      <c r="AM774">
        <f t="shared" si="412"/>
        <v>0.7712952158693116</v>
      </c>
      <c r="AN774">
        <f t="shared" si="413"/>
        <v>0.81213535589264874</v>
      </c>
      <c r="AO774">
        <f t="shared" si="414"/>
        <v>0.91715285880980169</v>
      </c>
      <c r="AP774">
        <f t="shared" si="415"/>
        <v>0.91831971995332551</v>
      </c>
      <c r="AQ774">
        <f t="shared" si="416"/>
        <v>0.9463243873978997</v>
      </c>
      <c r="AR774">
        <f t="shared" si="417"/>
        <v>0.96966161026837805</v>
      </c>
      <c r="AS774">
        <f t="shared" si="418"/>
        <v>0.99183197199533257</v>
      </c>
      <c r="AT774">
        <f t="shared" si="419"/>
        <v>1</v>
      </c>
      <c r="AU774">
        <f t="shared" si="420"/>
        <v>0.98483080513418908</v>
      </c>
      <c r="AV774">
        <f t="shared" si="421"/>
        <v>0.96149358226371062</v>
      </c>
      <c r="AW774">
        <f t="shared" si="422"/>
        <v>0.93465577596266047</v>
      </c>
      <c r="AX774">
        <f t="shared" si="423"/>
        <v>0.91248541423570595</v>
      </c>
      <c r="AY774">
        <f t="shared" si="424"/>
        <v>0.90081680280046672</v>
      </c>
      <c r="AZ774">
        <f t="shared" si="425"/>
        <v>0.74795799299883314</v>
      </c>
      <c r="BA774" s="8" t="s">
        <v>40</v>
      </c>
      <c r="BB774" t="str" cm="1">
        <f t="array" ref="BB774">_xlfn.SWITCH(MONTH($AA774),3,"봄",4,"봄",5,"봄",6,"여름",7,"여름",8,"여름",9,"가을",10,"가을",11,"가을",12,"겨울",1,"겨울",2,"겨울")</f>
        <v>겨울</v>
      </c>
      <c r="BD774" t="str">
        <f t="shared" si="426"/>
        <v>휴일</v>
      </c>
      <c r="BE774" s="6">
        <f>[1]ptemp!$F774</f>
        <v>4</v>
      </c>
      <c r="BF774">
        <f>[1]solar!$E774</f>
        <v>2</v>
      </c>
      <c r="BG774" t="str">
        <f t="shared" si="427"/>
        <v>1</v>
      </c>
      <c r="BH774" s="11">
        <v>28.1</v>
      </c>
      <c r="BI774">
        <f t="shared" si="428"/>
        <v>7</v>
      </c>
      <c r="BJ774">
        <f t="shared" si="429"/>
        <v>2</v>
      </c>
      <c r="BK774">
        <f t="shared" si="430"/>
        <v>4</v>
      </c>
      <c r="BL774">
        <f t="shared" si="431"/>
        <v>10</v>
      </c>
      <c r="BM774">
        <f t="shared" si="432"/>
        <v>19</v>
      </c>
      <c r="BN774" s="11">
        <v>6.8</v>
      </c>
      <c r="BO774">
        <f t="shared" si="433"/>
        <v>3</v>
      </c>
    </row>
    <row r="775" spans="1:67" ht="15.6">
      <c r="A775" s="2">
        <v>20230213</v>
      </c>
      <c r="B775" s="2">
        <v>727</v>
      </c>
      <c r="C775" s="2">
        <v>691</v>
      </c>
      <c r="D775" s="2">
        <v>668</v>
      </c>
      <c r="E775" s="2">
        <v>657</v>
      </c>
      <c r="F775" s="2">
        <v>663</v>
      </c>
      <c r="G775" s="2">
        <v>686</v>
      </c>
      <c r="H775" s="2">
        <v>728</v>
      </c>
      <c r="I775" s="2">
        <v>787</v>
      </c>
      <c r="J775" s="2">
        <v>870</v>
      </c>
      <c r="K775" s="2">
        <v>906</v>
      </c>
      <c r="L775" s="2">
        <v>875</v>
      </c>
      <c r="M775" s="2">
        <v>833</v>
      </c>
      <c r="N775" s="2">
        <v>765</v>
      </c>
      <c r="O775" s="2">
        <v>767</v>
      </c>
      <c r="P775" s="2">
        <v>794</v>
      </c>
      <c r="Q775" s="2">
        <v>814</v>
      </c>
      <c r="R775" s="2">
        <v>847</v>
      </c>
      <c r="S775" s="2">
        <v>869</v>
      </c>
      <c r="T775" s="2">
        <v>911</v>
      </c>
      <c r="U775" s="2">
        <v>910</v>
      </c>
      <c r="V775" s="2">
        <v>896</v>
      </c>
      <c r="W775" s="2">
        <v>875</v>
      </c>
      <c r="X775" s="2">
        <v>866</v>
      </c>
      <c r="Y775" s="2">
        <v>851</v>
      </c>
      <c r="AA775" s="4">
        <v>44970</v>
      </c>
      <c r="AB775">
        <f t="shared" si="401"/>
        <v>0.79802414928649834</v>
      </c>
      <c r="AC775">
        <f t="shared" si="402"/>
        <v>0.75850713501646538</v>
      </c>
      <c r="AD775">
        <f t="shared" si="403"/>
        <v>0.7332601536772777</v>
      </c>
      <c r="AE775">
        <f t="shared" si="404"/>
        <v>0.72118551042810097</v>
      </c>
      <c r="AF775">
        <f t="shared" si="405"/>
        <v>0.7277716794731065</v>
      </c>
      <c r="AG775">
        <f t="shared" si="406"/>
        <v>0.75301866081229418</v>
      </c>
      <c r="AH775">
        <f t="shared" si="407"/>
        <v>0.79912184412733256</v>
      </c>
      <c r="AI775">
        <f t="shared" si="408"/>
        <v>0.8638858397365532</v>
      </c>
      <c r="AJ775">
        <f t="shared" si="409"/>
        <v>0.95499451152579584</v>
      </c>
      <c r="AK775">
        <f t="shared" si="410"/>
        <v>0.9945115257958288</v>
      </c>
      <c r="AL775">
        <f t="shared" si="411"/>
        <v>0.96048298572996704</v>
      </c>
      <c r="AM775">
        <f t="shared" si="412"/>
        <v>0.91437980241492867</v>
      </c>
      <c r="AN775">
        <f t="shared" si="413"/>
        <v>0.83973655323819973</v>
      </c>
      <c r="AO775">
        <f t="shared" si="414"/>
        <v>0.84193194291986828</v>
      </c>
      <c r="AP775">
        <f t="shared" si="415"/>
        <v>0.87156970362239294</v>
      </c>
      <c r="AQ775">
        <f t="shared" si="416"/>
        <v>0.89352360043907797</v>
      </c>
      <c r="AR775">
        <f t="shared" si="417"/>
        <v>0.92974753018660816</v>
      </c>
      <c r="AS775">
        <f t="shared" si="418"/>
        <v>0.95389681668496162</v>
      </c>
      <c r="AT775">
        <f t="shared" si="419"/>
        <v>1</v>
      </c>
      <c r="AU775">
        <f t="shared" si="420"/>
        <v>0.99890230515916578</v>
      </c>
      <c r="AV775">
        <f t="shared" si="421"/>
        <v>0.98353457738748629</v>
      </c>
      <c r="AW775">
        <f t="shared" si="422"/>
        <v>0.96048298572996704</v>
      </c>
      <c r="AX775">
        <f t="shared" si="423"/>
        <v>0.95060373216245886</v>
      </c>
      <c r="AY775">
        <f t="shared" si="424"/>
        <v>0.93413830954994514</v>
      </c>
      <c r="AZ775">
        <f t="shared" si="425"/>
        <v>0.72118551042810097</v>
      </c>
      <c r="BA775" s="9" t="s">
        <v>34</v>
      </c>
      <c r="BB775" t="str" cm="1">
        <f t="array" ref="BB775">_xlfn.SWITCH(MONTH($AA775),3,"봄",4,"봄",5,"봄",6,"여름",7,"여름",8,"여름",9,"가을",10,"가을",11,"가을",12,"겨울",1,"겨울",2,"겨울")</f>
        <v>겨울</v>
      </c>
      <c r="BD775" t="str">
        <f t="shared" si="426"/>
        <v/>
      </c>
      <c r="BE775" s="6">
        <f>[1]ptemp!$F775</f>
        <v>3</v>
      </c>
      <c r="BF775">
        <f>[1]solar!$E775</f>
        <v>2</v>
      </c>
      <c r="BG775" t="str">
        <f t="shared" si="427"/>
        <v>1</v>
      </c>
      <c r="BH775" s="11">
        <v>8.3000000000000007</v>
      </c>
      <c r="BI775">
        <f t="shared" si="428"/>
        <v>1</v>
      </c>
      <c r="BJ775">
        <f t="shared" si="429"/>
        <v>0</v>
      </c>
      <c r="BK775">
        <f t="shared" si="430"/>
        <v>4</v>
      </c>
      <c r="BL775">
        <f t="shared" si="431"/>
        <v>4</v>
      </c>
      <c r="BM775">
        <f t="shared" si="432"/>
        <v>19</v>
      </c>
      <c r="BN775" s="11">
        <v>4.0999999999999996</v>
      </c>
      <c r="BO775">
        <f t="shared" si="433"/>
        <v>3</v>
      </c>
    </row>
    <row r="776" spans="1:67" ht="15.6">
      <c r="A776" s="2">
        <v>20230214</v>
      </c>
      <c r="B776" s="2">
        <v>805</v>
      </c>
      <c r="C776" s="2">
        <v>766</v>
      </c>
      <c r="D776" s="2">
        <v>747</v>
      </c>
      <c r="E776" s="2">
        <v>734</v>
      </c>
      <c r="F776" s="2">
        <v>737</v>
      </c>
      <c r="G776" s="2">
        <v>758</v>
      </c>
      <c r="H776" s="2">
        <v>792</v>
      </c>
      <c r="I776" s="2">
        <v>834</v>
      </c>
      <c r="J776" s="2">
        <v>787</v>
      </c>
      <c r="K776" s="2">
        <v>705</v>
      </c>
      <c r="L776" s="2">
        <v>688</v>
      </c>
      <c r="M776" s="2">
        <v>632</v>
      </c>
      <c r="N776" s="2">
        <v>577</v>
      </c>
      <c r="O776" s="2">
        <v>603</v>
      </c>
      <c r="P776" s="2">
        <v>633</v>
      </c>
      <c r="Q776" s="2">
        <v>691</v>
      </c>
      <c r="R776" s="2">
        <v>780</v>
      </c>
      <c r="S776" s="2">
        <v>883</v>
      </c>
      <c r="T776" s="2">
        <v>954</v>
      </c>
      <c r="U776" s="2">
        <v>963</v>
      </c>
      <c r="V776" s="2">
        <v>953</v>
      </c>
      <c r="W776" s="2">
        <v>931</v>
      </c>
      <c r="X776" s="2">
        <v>915</v>
      </c>
      <c r="Y776" s="2">
        <v>901</v>
      </c>
      <c r="AA776" s="4">
        <v>44971</v>
      </c>
      <c r="AB776">
        <f t="shared" si="401"/>
        <v>0.83592938733125643</v>
      </c>
      <c r="AC776">
        <f t="shared" si="402"/>
        <v>0.7954309449636553</v>
      </c>
      <c r="AD776">
        <f t="shared" si="403"/>
        <v>0.77570093457943923</v>
      </c>
      <c r="AE776">
        <f t="shared" si="404"/>
        <v>0.76220145379023885</v>
      </c>
      <c r="AF776">
        <f t="shared" si="405"/>
        <v>0.76531671858774664</v>
      </c>
      <c r="AG776">
        <f t="shared" si="406"/>
        <v>0.78712357217030116</v>
      </c>
      <c r="AH776">
        <f t="shared" si="407"/>
        <v>0.82242990654205606</v>
      </c>
      <c r="AI776">
        <f t="shared" si="408"/>
        <v>0.86604361370716509</v>
      </c>
      <c r="AJ776">
        <f t="shared" si="409"/>
        <v>0.81723779854620981</v>
      </c>
      <c r="AK776">
        <f t="shared" si="410"/>
        <v>0.73208722741433019</v>
      </c>
      <c r="AL776">
        <f t="shared" si="411"/>
        <v>0.71443406022845279</v>
      </c>
      <c r="AM776">
        <f t="shared" si="412"/>
        <v>0.65628245067497404</v>
      </c>
      <c r="AN776">
        <f t="shared" si="413"/>
        <v>0.59916926272066462</v>
      </c>
      <c r="AO776">
        <f t="shared" si="414"/>
        <v>0.62616822429906538</v>
      </c>
      <c r="AP776">
        <f t="shared" si="415"/>
        <v>0.65732087227414326</v>
      </c>
      <c r="AQ776">
        <f t="shared" si="416"/>
        <v>0.71754932502596058</v>
      </c>
      <c r="AR776">
        <f t="shared" si="417"/>
        <v>0.8099688473520249</v>
      </c>
      <c r="AS776">
        <f t="shared" si="418"/>
        <v>0.91692627206645894</v>
      </c>
      <c r="AT776">
        <f t="shared" si="419"/>
        <v>0.99065420560747663</v>
      </c>
      <c r="AU776">
        <f t="shared" si="420"/>
        <v>1</v>
      </c>
      <c r="AV776">
        <f t="shared" si="421"/>
        <v>0.98961578400830741</v>
      </c>
      <c r="AW776">
        <f t="shared" si="422"/>
        <v>0.96677050882658355</v>
      </c>
      <c r="AX776">
        <f t="shared" si="423"/>
        <v>0.95015576323987538</v>
      </c>
      <c r="AY776">
        <f t="shared" si="424"/>
        <v>0.93561786085150567</v>
      </c>
      <c r="AZ776">
        <f t="shared" si="425"/>
        <v>0.59916926272066462</v>
      </c>
      <c r="BA776" s="6" t="s">
        <v>35</v>
      </c>
      <c r="BB776" t="str" cm="1">
        <f t="array" ref="BB776">_xlfn.SWITCH(MONTH($AA776),3,"봄",4,"봄",5,"봄",6,"여름",7,"여름",8,"여름",9,"가을",10,"가을",11,"가을",12,"겨울",1,"겨울",2,"겨울")</f>
        <v>겨울</v>
      </c>
      <c r="BD776" t="str">
        <f t="shared" si="426"/>
        <v/>
      </c>
      <c r="BE776" s="6">
        <f>[1]ptemp!$F776</f>
        <v>2</v>
      </c>
      <c r="BF776">
        <f>[1]solar!$E776</f>
        <v>8</v>
      </c>
      <c r="BG776" t="str">
        <f t="shared" si="427"/>
        <v>0</v>
      </c>
      <c r="BH776" s="11"/>
      <c r="BI776">
        <f t="shared" si="428"/>
        <v>2</v>
      </c>
      <c r="BJ776">
        <f t="shared" si="429"/>
        <v>0</v>
      </c>
      <c r="BK776">
        <f t="shared" si="430"/>
        <v>4</v>
      </c>
      <c r="BL776">
        <f t="shared" si="431"/>
        <v>13</v>
      </c>
      <c r="BM776">
        <f t="shared" si="432"/>
        <v>20</v>
      </c>
      <c r="BN776" s="11">
        <v>1.4</v>
      </c>
      <c r="BO776">
        <f t="shared" si="433"/>
        <v>2</v>
      </c>
    </row>
    <row r="777" spans="1:67" ht="15.6">
      <c r="A777" s="2">
        <v>20230215</v>
      </c>
      <c r="B777" s="2">
        <v>848</v>
      </c>
      <c r="C777" s="2">
        <v>804</v>
      </c>
      <c r="D777" s="2">
        <v>774</v>
      </c>
      <c r="E777" s="2">
        <v>767</v>
      </c>
      <c r="F777" s="2">
        <v>778</v>
      </c>
      <c r="G777" s="2">
        <v>798</v>
      </c>
      <c r="H777" s="2">
        <v>826</v>
      </c>
      <c r="I777" s="2">
        <v>867</v>
      </c>
      <c r="J777" s="2">
        <v>823</v>
      </c>
      <c r="K777" s="2">
        <v>771</v>
      </c>
      <c r="L777" s="2">
        <v>736</v>
      </c>
      <c r="M777" s="2">
        <v>753</v>
      </c>
      <c r="N777" s="2">
        <v>822</v>
      </c>
      <c r="O777" s="2">
        <v>830</v>
      </c>
      <c r="P777" s="2">
        <v>827</v>
      </c>
      <c r="Q777" s="2">
        <v>839</v>
      </c>
      <c r="R777" s="2">
        <v>868</v>
      </c>
      <c r="S777" s="2">
        <v>914</v>
      </c>
      <c r="T777" s="2">
        <v>950</v>
      </c>
      <c r="U777" s="2">
        <v>945</v>
      </c>
      <c r="V777" s="2">
        <v>938</v>
      </c>
      <c r="W777" s="2">
        <v>906</v>
      </c>
      <c r="X777" s="2">
        <v>877</v>
      </c>
      <c r="Y777" s="2">
        <v>856</v>
      </c>
      <c r="AA777" s="4">
        <v>44972</v>
      </c>
      <c r="AB777">
        <f t="shared" si="401"/>
        <v>0.89263157894736844</v>
      </c>
      <c r="AC777">
        <f t="shared" si="402"/>
        <v>0.84631578947368424</v>
      </c>
      <c r="AD777">
        <f t="shared" si="403"/>
        <v>0.8147368421052632</v>
      </c>
      <c r="AE777">
        <f t="shared" si="404"/>
        <v>0.80736842105263162</v>
      </c>
      <c r="AF777">
        <f t="shared" si="405"/>
        <v>0.81894736842105265</v>
      </c>
      <c r="AG777">
        <f t="shared" si="406"/>
        <v>0.84</v>
      </c>
      <c r="AH777">
        <f t="shared" si="407"/>
        <v>0.86947368421052629</v>
      </c>
      <c r="AI777">
        <f t="shared" si="408"/>
        <v>0.91263157894736846</v>
      </c>
      <c r="AJ777">
        <f t="shared" si="409"/>
        <v>0.86631578947368426</v>
      </c>
      <c r="AK777">
        <f t="shared" si="410"/>
        <v>0.81157894736842107</v>
      </c>
      <c r="AL777">
        <f t="shared" si="411"/>
        <v>0.77473684210526317</v>
      </c>
      <c r="AM777">
        <f t="shared" si="412"/>
        <v>0.79263157894736846</v>
      </c>
      <c r="AN777">
        <f t="shared" si="413"/>
        <v>0.86526315789473685</v>
      </c>
      <c r="AO777">
        <f t="shared" si="414"/>
        <v>0.87368421052631584</v>
      </c>
      <c r="AP777">
        <f t="shared" si="415"/>
        <v>0.8705263157894737</v>
      </c>
      <c r="AQ777">
        <f t="shared" si="416"/>
        <v>0.88315789473684214</v>
      </c>
      <c r="AR777">
        <f t="shared" si="417"/>
        <v>0.91368421052631577</v>
      </c>
      <c r="AS777">
        <f t="shared" si="418"/>
        <v>0.96210526315789469</v>
      </c>
      <c r="AT777">
        <f t="shared" si="419"/>
        <v>1</v>
      </c>
      <c r="AU777">
        <f t="shared" si="420"/>
        <v>0.99473684210526314</v>
      </c>
      <c r="AV777">
        <f t="shared" si="421"/>
        <v>0.98736842105263156</v>
      </c>
      <c r="AW777">
        <f t="shared" si="422"/>
        <v>0.9536842105263158</v>
      </c>
      <c r="AX777">
        <f t="shared" si="423"/>
        <v>0.92315789473684207</v>
      </c>
      <c r="AY777">
        <f t="shared" si="424"/>
        <v>0.90105263157894733</v>
      </c>
      <c r="AZ777">
        <f t="shared" si="425"/>
        <v>0.77473684210526317</v>
      </c>
      <c r="BA777" s="8" t="s">
        <v>36</v>
      </c>
      <c r="BB777" t="str" cm="1">
        <f t="array" ref="BB777">_xlfn.SWITCH(MONTH($AA777),3,"봄",4,"봄",5,"봄",6,"여름",7,"여름",8,"여름",9,"가을",10,"가을",11,"가을",12,"겨울",1,"겨울",2,"겨울")</f>
        <v>겨울</v>
      </c>
      <c r="BD777" t="str">
        <f t="shared" si="426"/>
        <v/>
      </c>
      <c r="BE777" s="6">
        <f>[1]ptemp!$F777</f>
        <v>2</v>
      </c>
      <c r="BF777">
        <f>[1]solar!$E777</f>
        <v>2</v>
      </c>
      <c r="BG777" t="str">
        <f t="shared" si="427"/>
        <v>1</v>
      </c>
      <c r="BH777" s="11">
        <v>6.6</v>
      </c>
      <c r="BI777">
        <f t="shared" si="428"/>
        <v>3</v>
      </c>
      <c r="BJ777">
        <f t="shared" si="429"/>
        <v>0</v>
      </c>
      <c r="BK777">
        <f t="shared" si="430"/>
        <v>4</v>
      </c>
      <c r="BL777">
        <f t="shared" si="431"/>
        <v>11</v>
      </c>
      <c r="BM777">
        <f t="shared" si="432"/>
        <v>19</v>
      </c>
      <c r="BN777" s="11">
        <v>0.5</v>
      </c>
      <c r="BO777">
        <f t="shared" si="433"/>
        <v>2</v>
      </c>
    </row>
    <row r="778" spans="1:67" ht="15.6">
      <c r="A778" s="2">
        <v>20230216</v>
      </c>
      <c r="B778" s="2">
        <v>818</v>
      </c>
      <c r="C778" s="2">
        <v>778</v>
      </c>
      <c r="D778" s="2">
        <v>753</v>
      </c>
      <c r="E778" s="2">
        <v>742</v>
      </c>
      <c r="F778" s="2">
        <v>738</v>
      </c>
      <c r="G778" s="2">
        <v>752</v>
      </c>
      <c r="H778" s="2">
        <v>783</v>
      </c>
      <c r="I778" s="2">
        <v>818</v>
      </c>
      <c r="J778" s="2">
        <v>831</v>
      </c>
      <c r="K778" s="2">
        <v>818</v>
      </c>
      <c r="L778" s="2">
        <v>803</v>
      </c>
      <c r="M778" s="2">
        <v>784</v>
      </c>
      <c r="N778" s="2">
        <v>794</v>
      </c>
      <c r="O778" s="2">
        <v>816</v>
      </c>
      <c r="P778" s="2">
        <v>817</v>
      </c>
      <c r="Q778" s="2">
        <v>785</v>
      </c>
      <c r="R778" s="2">
        <v>822</v>
      </c>
      <c r="S778" s="2">
        <v>864</v>
      </c>
      <c r="T778" s="2">
        <v>931</v>
      </c>
      <c r="U778" s="2">
        <v>955</v>
      </c>
      <c r="V778" s="2">
        <v>937</v>
      </c>
      <c r="W778" s="2">
        <v>915</v>
      </c>
      <c r="X778" s="2">
        <v>904</v>
      </c>
      <c r="Y778" s="2">
        <v>893</v>
      </c>
      <c r="AA778" s="4">
        <v>44973</v>
      </c>
      <c r="AB778">
        <f t="shared" si="401"/>
        <v>0.85654450261780102</v>
      </c>
      <c r="AC778">
        <f t="shared" si="402"/>
        <v>0.81465968586387438</v>
      </c>
      <c r="AD778">
        <f t="shared" si="403"/>
        <v>0.78848167539267011</v>
      </c>
      <c r="AE778">
        <f t="shared" si="404"/>
        <v>0.77696335078534029</v>
      </c>
      <c r="AF778">
        <f t="shared" si="405"/>
        <v>0.77277486910994764</v>
      </c>
      <c r="AG778">
        <f t="shared" si="406"/>
        <v>0.78743455497382198</v>
      </c>
      <c r="AH778">
        <f t="shared" si="407"/>
        <v>0.81989528795811517</v>
      </c>
      <c r="AI778">
        <f t="shared" si="408"/>
        <v>0.85654450261780102</v>
      </c>
      <c r="AJ778">
        <f t="shared" si="409"/>
        <v>0.87015706806282722</v>
      </c>
      <c r="AK778">
        <f t="shared" si="410"/>
        <v>0.85654450261780102</v>
      </c>
      <c r="AL778">
        <f t="shared" si="411"/>
        <v>0.84083769633507854</v>
      </c>
      <c r="AM778">
        <f t="shared" si="412"/>
        <v>0.82094240837696331</v>
      </c>
      <c r="AN778">
        <f t="shared" si="413"/>
        <v>0.83141361256544499</v>
      </c>
      <c r="AO778">
        <f t="shared" si="414"/>
        <v>0.85445026178010475</v>
      </c>
      <c r="AP778">
        <f t="shared" si="415"/>
        <v>0.85549738219895288</v>
      </c>
      <c r="AQ778">
        <f t="shared" si="416"/>
        <v>0.82198952879581155</v>
      </c>
      <c r="AR778">
        <f t="shared" si="417"/>
        <v>0.86073298429319367</v>
      </c>
      <c r="AS778">
        <f t="shared" si="418"/>
        <v>0.9047120418848168</v>
      </c>
      <c r="AT778">
        <f t="shared" si="419"/>
        <v>0.97486910994764397</v>
      </c>
      <c r="AU778">
        <f t="shared" si="420"/>
        <v>1</v>
      </c>
      <c r="AV778">
        <f t="shared" si="421"/>
        <v>0.98115183246073301</v>
      </c>
      <c r="AW778">
        <f t="shared" si="422"/>
        <v>0.95811518324607325</v>
      </c>
      <c r="AX778">
        <f t="shared" si="423"/>
        <v>0.94659685863874343</v>
      </c>
      <c r="AY778">
        <f t="shared" si="424"/>
        <v>0.93507853403141361</v>
      </c>
      <c r="AZ778">
        <f t="shared" si="425"/>
        <v>0.77277486910994764</v>
      </c>
      <c r="BA778" s="9" t="s">
        <v>37</v>
      </c>
      <c r="BB778" t="str" cm="1">
        <f t="array" ref="BB778">_xlfn.SWITCH(MONTH($AA778),3,"봄",4,"봄",5,"봄",6,"여름",7,"여름",8,"여름",9,"가을",10,"가을",11,"가을",12,"겨울",1,"겨울",2,"겨울")</f>
        <v>겨울</v>
      </c>
      <c r="BD778" t="str">
        <f t="shared" si="426"/>
        <v/>
      </c>
      <c r="BE778" s="6">
        <f>[1]ptemp!$F778</f>
        <v>3</v>
      </c>
      <c r="BF778">
        <f>[1]solar!$E778</f>
        <v>1</v>
      </c>
      <c r="BG778" t="str">
        <f t="shared" si="427"/>
        <v>1</v>
      </c>
      <c r="BH778" s="11">
        <v>0.9</v>
      </c>
      <c r="BI778">
        <f t="shared" si="428"/>
        <v>4</v>
      </c>
      <c r="BJ778">
        <f t="shared" si="429"/>
        <v>0</v>
      </c>
      <c r="BK778">
        <f t="shared" si="430"/>
        <v>4</v>
      </c>
      <c r="BL778">
        <f t="shared" si="431"/>
        <v>5</v>
      </c>
      <c r="BM778">
        <f t="shared" si="432"/>
        <v>20</v>
      </c>
      <c r="BN778" s="11">
        <v>3.1</v>
      </c>
      <c r="BO778">
        <f t="shared" si="433"/>
        <v>2</v>
      </c>
    </row>
    <row r="779" spans="1:67" ht="15.6">
      <c r="A779" s="2">
        <v>20230217</v>
      </c>
      <c r="B779" s="2">
        <v>849</v>
      </c>
      <c r="C779" s="2">
        <v>810</v>
      </c>
      <c r="D779" s="2">
        <v>781</v>
      </c>
      <c r="E779" s="2">
        <v>759</v>
      </c>
      <c r="F779" s="2">
        <v>747</v>
      </c>
      <c r="G779" s="2">
        <v>754</v>
      </c>
      <c r="H779" s="2">
        <v>779</v>
      </c>
      <c r="I779" s="2">
        <v>823</v>
      </c>
      <c r="J779" s="2">
        <v>887</v>
      </c>
      <c r="K779" s="2">
        <v>883</v>
      </c>
      <c r="L779" s="2">
        <v>801</v>
      </c>
      <c r="M779" s="2">
        <v>759</v>
      </c>
      <c r="N779" s="2">
        <v>782</v>
      </c>
      <c r="O779" s="2">
        <v>839</v>
      </c>
      <c r="P779" s="2">
        <v>832</v>
      </c>
      <c r="Q779" s="2">
        <v>847</v>
      </c>
      <c r="R779" s="2">
        <v>875</v>
      </c>
      <c r="S779" s="2">
        <v>887</v>
      </c>
      <c r="T779" s="2">
        <v>892</v>
      </c>
      <c r="U779" s="2">
        <v>880</v>
      </c>
      <c r="V779" s="2">
        <v>854</v>
      </c>
      <c r="W779" s="2">
        <v>824</v>
      </c>
      <c r="X779" s="2">
        <v>803</v>
      </c>
      <c r="Y779" s="2">
        <v>779</v>
      </c>
      <c r="AA779" s="4">
        <v>44974</v>
      </c>
      <c r="AB779">
        <f t="shared" si="401"/>
        <v>0.9517937219730942</v>
      </c>
      <c r="AC779">
        <f t="shared" si="402"/>
        <v>0.90807174887892372</v>
      </c>
      <c r="AD779">
        <f t="shared" si="403"/>
        <v>0.87556053811659196</v>
      </c>
      <c r="AE779">
        <f t="shared" si="404"/>
        <v>0.85089686098654704</v>
      </c>
      <c r="AF779">
        <f t="shared" si="405"/>
        <v>0.83744394618834084</v>
      </c>
      <c r="AG779">
        <f t="shared" si="406"/>
        <v>0.8452914798206278</v>
      </c>
      <c r="AH779">
        <f t="shared" si="407"/>
        <v>0.87331838565022424</v>
      </c>
      <c r="AI779">
        <f t="shared" si="408"/>
        <v>0.92264573991031396</v>
      </c>
      <c r="AJ779">
        <f t="shared" si="409"/>
        <v>0.99439461883408076</v>
      </c>
      <c r="AK779">
        <f t="shared" si="410"/>
        <v>0.98991031390134532</v>
      </c>
      <c r="AL779">
        <f t="shared" si="411"/>
        <v>0.89798206278026904</v>
      </c>
      <c r="AM779">
        <f t="shared" si="412"/>
        <v>0.85089686098654704</v>
      </c>
      <c r="AN779">
        <f t="shared" si="413"/>
        <v>0.87668161434977576</v>
      </c>
      <c r="AO779">
        <f t="shared" si="414"/>
        <v>0.9405829596412556</v>
      </c>
      <c r="AP779">
        <f t="shared" si="415"/>
        <v>0.93273542600896864</v>
      </c>
      <c r="AQ779">
        <f t="shared" si="416"/>
        <v>0.94955156950672648</v>
      </c>
      <c r="AR779">
        <f t="shared" si="417"/>
        <v>0.98094170403587444</v>
      </c>
      <c r="AS779">
        <f t="shared" si="418"/>
        <v>0.99439461883408076</v>
      </c>
      <c r="AT779">
        <f t="shared" si="419"/>
        <v>1</v>
      </c>
      <c r="AU779">
        <f t="shared" si="420"/>
        <v>0.98654708520179368</v>
      </c>
      <c r="AV779">
        <f t="shared" si="421"/>
        <v>0.95739910313901344</v>
      </c>
      <c r="AW779">
        <f t="shared" si="422"/>
        <v>0.92376681614349776</v>
      </c>
      <c r="AX779">
        <f t="shared" si="423"/>
        <v>0.90022421524663676</v>
      </c>
      <c r="AY779">
        <f t="shared" si="424"/>
        <v>0.87331838565022424</v>
      </c>
      <c r="AZ779">
        <f t="shared" si="425"/>
        <v>0.83744394618834084</v>
      </c>
      <c r="BA779" s="6" t="s">
        <v>38</v>
      </c>
      <c r="BB779" t="str" cm="1">
        <f t="array" ref="BB779">_xlfn.SWITCH(MONTH($AA779),3,"봄",4,"봄",5,"봄",6,"여름",7,"여름",8,"여름",9,"가을",10,"가을",11,"가을",12,"겨울",1,"겨울",2,"겨울")</f>
        <v>겨울</v>
      </c>
      <c r="BD779" t="str">
        <f t="shared" si="426"/>
        <v/>
      </c>
      <c r="BE779" s="6">
        <f>[1]ptemp!$F779</f>
        <v>3</v>
      </c>
      <c r="BF779">
        <f>[1]solar!$E779</f>
        <v>3</v>
      </c>
      <c r="BG779" t="str">
        <f t="shared" si="427"/>
        <v>0</v>
      </c>
      <c r="BH779" s="11"/>
      <c r="BI779">
        <f t="shared" si="428"/>
        <v>5</v>
      </c>
      <c r="BJ779">
        <f t="shared" si="429"/>
        <v>0</v>
      </c>
      <c r="BK779">
        <f t="shared" si="430"/>
        <v>4</v>
      </c>
      <c r="BL779">
        <f t="shared" si="431"/>
        <v>5</v>
      </c>
      <c r="BM779">
        <f t="shared" si="432"/>
        <v>19</v>
      </c>
      <c r="BN779" s="11">
        <v>2.4</v>
      </c>
      <c r="BO779">
        <f t="shared" si="433"/>
        <v>2</v>
      </c>
    </row>
    <row r="780" spans="1:67" ht="15.6">
      <c r="A780" s="2">
        <v>20230218</v>
      </c>
      <c r="B780" s="2">
        <v>729</v>
      </c>
      <c r="C780" s="2">
        <v>681</v>
      </c>
      <c r="D780" s="2">
        <v>653</v>
      </c>
      <c r="E780" s="2">
        <v>642</v>
      </c>
      <c r="F780" s="2">
        <v>645</v>
      </c>
      <c r="G780" s="2">
        <v>660</v>
      </c>
      <c r="H780" s="2">
        <v>685</v>
      </c>
      <c r="I780" s="2">
        <v>711</v>
      </c>
      <c r="J780" s="2">
        <v>716</v>
      </c>
      <c r="K780" s="2">
        <v>705</v>
      </c>
      <c r="L780" s="2">
        <v>692</v>
      </c>
      <c r="M780" s="2">
        <v>678</v>
      </c>
      <c r="N780" s="2">
        <v>700</v>
      </c>
      <c r="O780" s="2">
        <v>725</v>
      </c>
      <c r="P780" s="2">
        <v>739</v>
      </c>
      <c r="Q780" s="2">
        <v>763</v>
      </c>
      <c r="R780" s="2">
        <v>785</v>
      </c>
      <c r="S780" s="2">
        <v>805</v>
      </c>
      <c r="T780" s="2">
        <v>813</v>
      </c>
      <c r="U780" s="2">
        <v>806</v>
      </c>
      <c r="V780" s="2">
        <v>790</v>
      </c>
      <c r="W780" s="2">
        <v>772</v>
      </c>
      <c r="X780" s="2">
        <v>762</v>
      </c>
      <c r="Y780" s="2">
        <v>753</v>
      </c>
      <c r="AA780" s="4">
        <v>44975</v>
      </c>
      <c r="AB780">
        <f t="shared" si="401"/>
        <v>0.89667896678966785</v>
      </c>
      <c r="AC780">
        <f t="shared" si="402"/>
        <v>0.83763837638376382</v>
      </c>
      <c r="AD780">
        <f t="shared" si="403"/>
        <v>0.8031980319803198</v>
      </c>
      <c r="AE780">
        <f t="shared" si="404"/>
        <v>0.78966789667896675</v>
      </c>
      <c r="AF780">
        <f t="shared" si="405"/>
        <v>0.79335793357933582</v>
      </c>
      <c r="AG780">
        <f t="shared" si="406"/>
        <v>0.81180811808118081</v>
      </c>
      <c r="AH780">
        <f t="shared" si="407"/>
        <v>0.84255842558425587</v>
      </c>
      <c r="AI780">
        <f t="shared" si="408"/>
        <v>0.87453874538745391</v>
      </c>
      <c r="AJ780">
        <f t="shared" si="409"/>
        <v>0.88068880688806883</v>
      </c>
      <c r="AK780">
        <f t="shared" si="410"/>
        <v>0.86715867158671589</v>
      </c>
      <c r="AL780">
        <f t="shared" si="411"/>
        <v>0.85116851168511687</v>
      </c>
      <c r="AM780">
        <f t="shared" si="412"/>
        <v>0.83394833948339486</v>
      </c>
      <c r="AN780">
        <f t="shared" si="413"/>
        <v>0.86100861008610086</v>
      </c>
      <c r="AO780">
        <f t="shared" si="414"/>
        <v>0.89175891758917591</v>
      </c>
      <c r="AP780">
        <f t="shared" si="415"/>
        <v>0.90897908979089792</v>
      </c>
      <c r="AQ780">
        <f t="shared" si="416"/>
        <v>0.93849938499384988</v>
      </c>
      <c r="AR780">
        <f t="shared" si="417"/>
        <v>0.96555965559655599</v>
      </c>
      <c r="AS780">
        <f t="shared" si="418"/>
        <v>0.99015990159901601</v>
      </c>
      <c r="AT780">
        <f t="shared" si="419"/>
        <v>1</v>
      </c>
      <c r="AU780">
        <f t="shared" si="420"/>
        <v>0.991389913899139</v>
      </c>
      <c r="AV780">
        <f t="shared" si="421"/>
        <v>0.97170971709717102</v>
      </c>
      <c r="AW780">
        <f t="shared" si="422"/>
        <v>0.94956949569495697</v>
      </c>
      <c r="AX780">
        <f t="shared" si="423"/>
        <v>0.9372693726937269</v>
      </c>
      <c r="AY780">
        <f t="shared" si="424"/>
        <v>0.92619926199261993</v>
      </c>
      <c r="AZ780">
        <f t="shared" si="425"/>
        <v>0.78966789667896675</v>
      </c>
      <c r="BA780" s="8" t="s">
        <v>39</v>
      </c>
      <c r="BB780" t="str" cm="1">
        <f t="array" ref="BB780">_xlfn.SWITCH(MONTH($AA780),3,"봄",4,"봄",5,"봄",6,"여름",7,"여름",8,"여름",9,"가을",10,"가을",11,"가을",12,"겨울",1,"겨울",2,"겨울")</f>
        <v>겨울</v>
      </c>
      <c r="BD780" t="str">
        <f t="shared" si="426"/>
        <v>휴일</v>
      </c>
      <c r="BE780" s="6">
        <f>[1]ptemp!$F780</f>
        <v>6</v>
      </c>
      <c r="BF780">
        <f>[1]solar!$E780</f>
        <v>2</v>
      </c>
      <c r="BG780" t="str">
        <f t="shared" si="427"/>
        <v>1</v>
      </c>
      <c r="BH780" s="11">
        <v>2.2999999999999998</v>
      </c>
      <c r="BI780">
        <f t="shared" si="428"/>
        <v>6</v>
      </c>
      <c r="BJ780">
        <f t="shared" si="429"/>
        <v>1</v>
      </c>
      <c r="BK780">
        <f t="shared" si="430"/>
        <v>4</v>
      </c>
      <c r="BL780">
        <f t="shared" si="431"/>
        <v>4</v>
      </c>
      <c r="BM780">
        <f t="shared" si="432"/>
        <v>19</v>
      </c>
      <c r="BN780" s="11">
        <v>11.3</v>
      </c>
      <c r="BO780">
        <f t="shared" si="433"/>
        <v>5</v>
      </c>
    </row>
    <row r="781" spans="1:67" ht="15.6">
      <c r="A781" s="2">
        <v>20230219</v>
      </c>
      <c r="B781" s="2">
        <v>704</v>
      </c>
      <c r="C781" s="2">
        <v>671</v>
      </c>
      <c r="D781" s="2">
        <v>651</v>
      </c>
      <c r="E781" s="2">
        <v>643</v>
      </c>
      <c r="F781" s="2">
        <v>653</v>
      </c>
      <c r="G781" s="2">
        <v>680</v>
      </c>
      <c r="H781" s="2">
        <v>705</v>
      </c>
      <c r="I781" s="2">
        <v>726</v>
      </c>
      <c r="J781" s="2">
        <v>693</v>
      </c>
      <c r="K781" s="2">
        <v>678</v>
      </c>
      <c r="L781" s="2">
        <v>681</v>
      </c>
      <c r="M781" s="2">
        <v>635</v>
      </c>
      <c r="N781" s="2">
        <v>616</v>
      </c>
      <c r="O781" s="2">
        <v>649</v>
      </c>
      <c r="P781" s="2">
        <v>642</v>
      </c>
      <c r="Q781" s="2">
        <v>662</v>
      </c>
      <c r="R781" s="2">
        <v>699</v>
      </c>
      <c r="S781" s="2">
        <v>802</v>
      </c>
      <c r="T781" s="2">
        <v>905</v>
      </c>
      <c r="U781" s="2">
        <v>924</v>
      </c>
      <c r="V781" s="2">
        <v>923</v>
      </c>
      <c r="W781" s="2">
        <v>907</v>
      </c>
      <c r="X781" s="2">
        <v>893</v>
      </c>
      <c r="Y781" s="2">
        <v>880</v>
      </c>
      <c r="AA781" s="4">
        <v>44976</v>
      </c>
      <c r="AB781">
        <f t="shared" si="401"/>
        <v>0.76190476190476186</v>
      </c>
      <c r="AC781">
        <f t="shared" si="402"/>
        <v>0.72619047619047616</v>
      </c>
      <c r="AD781">
        <f t="shared" si="403"/>
        <v>0.70454545454545459</v>
      </c>
      <c r="AE781">
        <f t="shared" si="404"/>
        <v>0.69588744588744589</v>
      </c>
      <c r="AF781">
        <f t="shared" si="405"/>
        <v>0.70670995670995673</v>
      </c>
      <c r="AG781">
        <f t="shared" si="406"/>
        <v>0.73593073593073588</v>
      </c>
      <c r="AH781">
        <f t="shared" si="407"/>
        <v>0.76298701298701299</v>
      </c>
      <c r="AI781">
        <f t="shared" si="408"/>
        <v>0.7857142857142857</v>
      </c>
      <c r="AJ781">
        <f t="shared" si="409"/>
        <v>0.75</v>
      </c>
      <c r="AK781">
        <f t="shared" si="410"/>
        <v>0.73376623376623373</v>
      </c>
      <c r="AL781">
        <f t="shared" si="411"/>
        <v>0.73701298701298701</v>
      </c>
      <c r="AM781">
        <f t="shared" si="412"/>
        <v>0.68722943722943719</v>
      </c>
      <c r="AN781">
        <f t="shared" si="413"/>
        <v>0.66666666666666663</v>
      </c>
      <c r="AO781">
        <f t="shared" si="414"/>
        <v>0.70238095238095233</v>
      </c>
      <c r="AP781">
        <f t="shared" si="415"/>
        <v>0.69480519480519476</v>
      </c>
      <c r="AQ781">
        <f t="shared" si="416"/>
        <v>0.71645021645021645</v>
      </c>
      <c r="AR781">
        <f t="shared" si="417"/>
        <v>0.75649350649350644</v>
      </c>
      <c r="AS781">
        <f t="shared" si="418"/>
        <v>0.86796536796536794</v>
      </c>
      <c r="AT781">
        <f t="shared" si="419"/>
        <v>0.97943722943722944</v>
      </c>
      <c r="AU781">
        <f t="shared" si="420"/>
        <v>1</v>
      </c>
      <c r="AV781">
        <f t="shared" si="421"/>
        <v>0.99891774891774887</v>
      </c>
      <c r="AW781">
        <f t="shared" si="422"/>
        <v>0.98160173160173159</v>
      </c>
      <c r="AX781">
        <f t="shared" si="423"/>
        <v>0.96645021645021645</v>
      </c>
      <c r="AY781">
        <f t="shared" si="424"/>
        <v>0.95238095238095233</v>
      </c>
      <c r="AZ781">
        <f t="shared" si="425"/>
        <v>0.66666666666666663</v>
      </c>
      <c r="BA781" s="9" t="s">
        <v>40</v>
      </c>
      <c r="BB781" t="str" cm="1">
        <f t="array" ref="BB781">_xlfn.SWITCH(MONTH($AA781),3,"봄",4,"봄",5,"봄",6,"여름",7,"여름",8,"여름",9,"가을",10,"가을",11,"가을",12,"겨울",1,"겨울",2,"겨울")</f>
        <v>겨울</v>
      </c>
      <c r="BD781" t="str">
        <f t="shared" si="426"/>
        <v>휴일</v>
      </c>
      <c r="BE781" s="6">
        <f>[1]ptemp!$F781</f>
        <v>2</v>
      </c>
      <c r="BF781">
        <f>[1]solar!$E781</f>
        <v>3</v>
      </c>
      <c r="BG781" t="str">
        <f t="shared" si="427"/>
        <v>1</v>
      </c>
      <c r="BH781" s="11">
        <v>3.9</v>
      </c>
      <c r="BI781">
        <f t="shared" si="428"/>
        <v>7</v>
      </c>
      <c r="BJ781">
        <f t="shared" si="429"/>
        <v>2</v>
      </c>
      <c r="BK781">
        <f t="shared" si="430"/>
        <v>4</v>
      </c>
      <c r="BL781">
        <f t="shared" si="431"/>
        <v>13</v>
      </c>
      <c r="BM781">
        <f t="shared" si="432"/>
        <v>20</v>
      </c>
      <c r="BN781" s="11">
        <v>0.8</v>
      </c>
      <c r="BO781">
        <f t="shared" si="433"/>
        <v>2</v>
      </c>
    </row>
    <row r="782" spans="1:67" ht="15.6">
      <c r="A782" s="2">
        <v>20230220</v>
      </c>
      <c r="B782" s="2">
        <v>834</v>
      </c>
      <c r="C782" s="2">
        <v>798</v>
      </c>
      <c r="D782" s="2">
        <v>776</v>
      </c>
      <c r="E782" s="2">
        <v>768</v>
      </c>
      <c r="F782" s="2">
        <v>769</v>
      </c>
      <c r="G782" s="2">
        <v>791</v>
      </c>
      <c r="H782" s="2">
        <v>829</v>
      </c>
      <c r="I782" s="2">
        <v>851</v>
      </c>
      <c r="J782" s="2">
        <v>736</v>
      </c>
      <c r="K782" s="2">
        <v>648</v>
      </c>
      <c r="L782" s="2">
        <v>626</v>
      </c>
      <c r="M782" s="2">
        <v>602</v>
      </c>
      <c r="N782" s="2">
        <v>625</v>
      </c>
      <c r="O782" s="2">
        <v>697</v>
      </c>
      <c r="P782" s="2">
        <v>720</v>
      </c>
      <c r="Q782" s="2">
        <v>695</v>
      </c>
      <c r="R782" s="2">
        <v>776</v>
      </c>
      <c r="S782" s="2">
        <v>893</v>
      </c>
      <c r="T782" s="2">
        <v>971</v>
      </c>
      <c r="U782" s="2">
        <v>984</v>
      </c>
      <c r="V782" s="2">
        <v>975</v>
      </c>
      <c r="W782" s="2">
        <v>955</v>
      </c>
      <c r="X782" s="2">
        <v>944</v>
      </c>
      <c r="Y782" s="2">
        <v>926</v>
      </c>
      <c r="AA782" s="4">
        <v>44977</v>
      </c>
      <c r="AB782">
        <f t="shared" si="401"/>
        <v>0.84756097560975607</v>
      </c>
      <c r="AC782">
        <f t="shared" si="402"/>
        <v>0.81097560975609762</v>
      </c>
      <c r="AD782">
        <f t="shared" si="403"/>
        <v>0.78861788617886175</v>
      </c>
      <c r="AE782">
        <f t="shared" si="404"/>
        <v>0.78048780487804881</v>
      </c>
      <c r="AF782">
        <f t="shared" si="405"/>
        <v>0.7815040650406504</v>
      </c>
      <c r="AG782">
        <f t="shared" si="406"/>
        <v>0.80386178861788615</v>
      </c>
      <c r="AH782">
        <f t="shared" si="407"/>
        <v>0.84247967479674801</v>
      </c>
      <c r="AI782">
        <f t="shared" si="408"/>
        <v>0.86483739837398377</v>
      </c>
      <c r="AJ782">
        <f t="shared" si="409"/>
        <v>0.74796747967479671</v>
      </c>
      <c r="AK782">
        <f t="shared" si="410"/>
        <v>0.65853658536585369</v>
      </c>
      <c r="AL782">
        <f t="shared" si="411"/>
        <v>0.63617886178861793</v>
      </c>
      <c r="AM782">
        <f t="shared" si="412"/>
        <v>0.61178861788617889</v>
      </c>
      <c r="AN782">
        <f t="shared" si="413"/>
        <v>0.63516260162601623</v>
      </c>
      <c r="AO782">
        <f t="shared" si="414"/>
        <v>0.70833333333333337</v>
      </c>
      <c r="AP782">
        <f t="shared" si="415"/>
        <v>0.73170731707317072</v>
      </c>
      <c r="AQ782">
        <f t="shared" si="416"/>
        <v>0.70630081300813008</v>
      </c>
      <c r="AR782">
        <f t="shared" si="417"/>
        <v>0.78861788617886175</v>
      </c>
      <c r="AS782">
        <f t="shared" si="418"/>
        <v>0.90752032520325199</v>
      </c>
      <c r="AT782">
        <f t="shared" si="419"/>
        <v>0.98678861788617889</v>
      </c>
      <c r="AU782">
        <f t="shared" si="420"/>
        <v>1</v>
      </c>
      <c r="AV782">
        <f t="shared" si="421"/>
        <v>0.99085365853658536</v>
      </c>
      <c r="AW782">
        <f t="shared" si="422"/>
        <v>0.97052845528455289</v>
      </c>
      <c r="AX782">
        <f t="shared" si="423"/>
        <v>0.95934959349593496</v>
      </c>
      <c r="AY782">
        <f t="shared" si="424"/>
        <v>0.94105691056910568</v>
      </c>
      <c r="AZ782">
        <f t="shared" si="425"/>
        <v>0.61178861788617889</v>
      </c>
      <c r="BA782" s="6" t="s">
        <v>34</v>
      </c>
      <c r="BB782" t="str" cm="1">
        <f t="array" ref="BB782">_xlfn.SWITCH(MONTH($AA782),3,"봄",4,"봄",5,"봄",6,"여름",7,"여름",8,"여름",9,"가을",10,"가을",11,"가을",12,"겨울",1,"겨울",2,"겨울")</f>
        <v>겨울</v>
      </c>
      <c r="BD782" t="str">
        <f t="shared" si="426"/>
        <v/>
      </c>
      <c r="BE782" s="6">
        <f>[1]ptemp!$F782</f>
        <v>2</v>
      </c>
      <c r="BF782">
        <f>[1]solar!$E782</f>
        <v>9</v>
      </c>
      <c r="BG782" t="str">
        <f t="shared" si="427"/>
        <v>0</v>
      </c>
      <c r="BH782" s="11"/>
      <c r="BI782">
        <f t="shared" si="428"/>
        <v>1</v>
      </c>
      <c r="BJ782">
        <f t="shared" si="429"/>
        <v>0</v>
      </c>
      <c r="BK782">
        <f t="shared" si="430"/>
        <v>4</v>
      </c>
      <c r="BL782">
        <f t="shared" si="431"/>
        <v>12</v>
      </c>
      <c r="BM782">
        <f t="shared" si="432"/>
        <v>20</v>
      </c>
      <c r="BN782" s="11">
        <v>-2.2999999999999998</v>
      </c>
      <c r="BO782">
        <f t="shared" si="433"/>
        <v>1</v>
      </c>
    </row>
    <row r="783" spans="1:67" ht="15.6">
      <c r="A783" s="2">
        <v>20230221</v>
      </c>
      <c r="B783" s="2">
        <v>876</v>
      </c>
      <c r="C783" s="2">
        <v>838</v>
      </c>
      <c r="D783" s="2">
        <v>816</v>
      </c>
      <c r="E783" s="2">
        <v>808</v>
      </c>
      <c r="F783" s="2">
        <v>812</v>
      </c>
      <c r="G783" s="2">
        <v>831</v>
      </c>
      <c r="H783" s="2">
        <v>871</v>
      </c>
      <c r="I783" s="2">
        <v>901</v>
      </c>
      <c r="J783" s="2">
        <v>823</v>
      </c>
      <c r="K783" s="2">
        <v>721</v>
      </c>
      <c r="L783" s="2">
        <v>699</v>
      </c>
      <c r="M783" s="2">
        <v>646</v>
      </c>
      <c r="N783" s="2">
        <v>614</v>
      </c>
      <c r="O783" s="2">
        <v>649</v>
      </c>
      <c r="P783" s="2">
        <v>699</v>
      </c>
      <c r="Q783" s="2">
        <v>756</v>
      </c>
      <c r="R783" s="2">
        <v>803</v>
      </c>
      <c r="S783" s="2">
        <v>908</v>
      </c>
      <c r="T783" s="2">
        <v>1003</v>
      </c>
      <c r="U783" s="2">
        <v>1019</v>
      </c>
      <c r="V783" s="2">
        <v>1010</v>
      </c>
      <c r="W783" s="2">
        <v>981</v>
      </c>
      <c r="X783" s="2">
        <v>957</v>
      </c>
      <c r="Y783" s="2">
        <v>933</v>
      </c>
      <c r="AA783" s="4">
        <v>44978</v>
      </c>
      <c r="AB783">
        <f t="shared" si="401"/>
        <v>0.85966633954857707</v>
      </c>
      <c r="AC783">
        <f t="shared" si="402"/>
        <v>0.82237487733071635</v>
      </c>
      <c r="AD783">
        <f t="shared" si="403"/>
        <v>0.8007850834151129</v>
      </c>
      <c r="AE783">
        <f t="shared" si="404"/>
        <v>0.79293424926398426</v>
      </c>
      <c r="AF783">
        <f t="shared" si="405"/>
        <v>0.79685966633954852</v>
      </c>
      <c r="AG783">
        <f t="shared" si="406"/>
        <v>0.81550539744847894</v>
      </c>
      <c r="AH783">
        <f t="shared" si="407"/>
        <v>0.85475956820412169</v>
      </c>
      <c r="AI783">
        <f t="shared" si="408"/>
        <v>0.88420019627085378</v>
      </c>
      <c r="AJ783">
        <f t="shared" si="409"/>
        <v>0.8076545632973503</v>
      </c>
      <c r="AK783">
        <f t="shared" si="410"/>
        <v>0.70755642787046125</v>
      </c>
      <c r="AL783">
        <f t="shared" si="411"/>
        <v>0.68596663395485769</v>
      </c>
      <c r="AM783">
        <f t="shared" si="412"/>
        <v>0.63395485770363103</v>
      </c>
      <c r="AN783">
        <f t="shared" si="413"/>
        <v>0.6025515210991168</v>
      </c>
      <c r="AO783">
        <f t="shared" si="414"/>
        <v>0.63689892051030417</v>
      </c>
      <c r="AP783">
        <f t="shared" si="415"/>
        <v>0.68596663395485769</v>
      </c>
      <c r="AQ783">
        <f t="shared" si="416"/>
        <v>0.74190382728164872</v>
      </c>
      <c r="AR783">
        <f t="shared" si="417"/>
        <v>0.78802747791952898</v>
      </c>
      <c r="AS783">
        <f t="shared" si="418"/>
        <v>0.89106967615309129</v>
      </c>
      <c r="AT783">
        <f t="shared" si="419"/>
        <v>0.98429833169774283</v>
      </c>
      <c r="AU783">
        <f t="shared" si="420"/>
        <v>1</v>
      </c>
      <c r="AV783">
        <f t="shared" si="421"/>
        <v>0.99116781157998035</v>
      </c>
      <c r="AW783">
        <f t="shared" si="422"/>
        <v>0.96270853778213938</v>
      </c>
      <c r="AX783">
        <f t="shared" si="423"/>
        <v>0.93915603532875369</v>
      </c>
      <c r="AY783">
        <f t="shared" si="424"/>
        <v>0.915603532875368</v>
      </c>
      <c r="AZ783">
        <f t="shared" si="425"/>
        <v>0.6025515210991168</v>
      </c>
      <c r="BA783" s="8" t="s">
        <v>35</v>
      </c>
      <c r="BB783" t="str" cm="1">
        <f t="array" ref="BB783">_xlfn.SWITCH(MONTH($AA783),3,"봄",4,"봄",5,"봄",6,"여름",7,"여름",8,"여름",9,"가을",10,"가을",11,"가을",12,"겨울",1,"겨울",2,"겨울")</f>
        <v>겨울</v>
      </c>
      <c r="BD783" t="str">
        <f t="shared" si="426"/>
        <v/>
      </c>
      <c r="BE783" s="6">
        <f>[1]ptemp!$F783</f>
        <v>1</v>
      </c>
      <c r="BF783">
        <f>[1]solar!$E783</f>
        <v>11</v>
      </c>
      <c r="BG783" t="str">
        <f t="shared" si="427"/>
        <v>0</v>
      </c>
      <c r="BH783" s="11"/>
      <c r="BI783">
        <f t="shared" si="428"/>
        <v>2</v>
      </c>
      <c r="BJ783">
        <f t="shared" si="429"/>
        <v>0</v>
      </c>
      <c r="BK783">
        <f t="shared" si="430"/>
        <v>4</v>
      </c>
      <c r="BL783">
        <f t="shared" si="431"/>
        <v>13</v>
      </c>
      <c r="BM783">
        <f t="shared" si="432"/>
        <v>20</v>
      </c>
      <c r="BN783" s="11">
        <v>-4.7</v>
      </c>
      <c r="BO783">
        <f t="shared" si="433"/>
        <v>1</v>
      </c>
    </row>
    <row r="784" spans="1:67" ht="15.6">
      <c r="A784" s="2">
        <v>20230222</v>
      </c>
      <c r="B784" s="2">
        <v>883</v>
      </c>
      <c r="C784" s="2">
        <v>840</v>
      </c>
      <c r="D784" s="2">
        <v>810</v>
      </c>
      <c r="E784" s="2">
        <v>795</v>
      </c>
      <c r="F784" s="2">
        <v>782</v>
      </c>
      <c r="G784" s="2">
        <v>796</v>
      </c>
      <c r="H784" s="2">
        <v>833</v>
      </c>
      <c r="I784" s="2">
        <v>857</v>
      </c>
      <c r="J784" s="2">
        <v>746</v>
      </c>
      <c r="K784" s="2">
        <v>656</v>
      </c>
      <c r="L784" s="2">
        <v>715</v>
      </c>
      <c r="M784" s="2">
        <v>770</v>
      </c>
      <c r="N784" s="2">
        <v>783</v>
      </c>
      <c r="O784" s="2">
        <v>811</v>
      </c>
      <c r="P784" s="2">
        <v>827</v>
      </c>
      <c r="Q784" s="2">
        <v>828</v>
      </c>
      <c r="R784" s="2">
        <v>856</v>
      </c>
      <c r="S784" s="2">
        <v>894</v>
      </c>
      <c r="T784" s="2">
        <v>914</v>
      </c>
      <c r="U784" s="2">
        <v>909</v>
      </c>
      <c r="V784" s="2">
        <v>888</v>
      </c>
      <c r="W784" s="2">
        <v>860</v>
      </c>
      <c r="X784" s="2">
        <v>844</v>
      </c>
      <c r="Y784" s="2">
        <v>833</v>
      </c>
      <c r="AA784" s="4">
        <v>44979</v>
      </c>
      <c r="AB784">
        <f t="shared" si="401"/>
        <v>0.96608315098468267</v>
      </c>
      <c r="AC784">
        <f t="shared" si="402"/>
        <v>0.91903719912472648</v>
      </c>
      <c r="AD784">
        <f t="shared" si="403"/>
        <v>0.88621444201312916</v>
      </c>
      <c r="AE784">
        <f t="shared" si="404"/>
        <v>0.86980306345733038</v>
      </c>
      <c r="AF784">
        <f t="shared" si="405"/>
        <v>0.85557986870897151</v>
      </c>
      <c r="AG784">
        <f t="shared" si="406"/>
        <v>0.87089715536105028</v>
      </c>
      <c r="AH784">
        <f t="shared" si="407"/>
        <v>0.9113785557986871</v>
      </c>
      <c r="AI784">
        <f t="shared" si="408"/>
        <v>0.93763676148796504</v>
      </c>
      <c r="AJ784">
        <f t="shared" si="409"/>
        <v>0.8161925601750547</v>
      </c>
      <c r="AK784">
        <f t="shared" si="410"/>
        <v>0.71772428884026263</v>
      </c>
      <c r="AL784">
        <f t="shared" si="411"/>
        <v>0.78227571115973737</v>
      </c>
      <c r="AM784">
        <f t="shared" si="412"/>
        <v>0.84245076586433265</v>
      </c>
      <c r="AN784">
        <f t="shared" si="413"/>
        <v>0.85667396061269152</v>
      </c>
      <c r="AO784">
        <f t="shared" si="414"/>
        <v>0.88730853391684905</v>
      </c>
      <c r="AP784">
        <f t="shared" si="415"/>
        <v>0.90481400437636761</v>
      </c>
      <c r="AQ784">
        <f t="shared" si="416"/>
        <v>0.9059080962800875</v>
      </c>
      <c r="AR784">
        <f t="shared" si="417"/>
        <v>0.93654266958424504</v>
      </c>
      <c r="AS784">
        <f t="shared" si="418"/>
        <v>0.97811816192560175</v>
      </c>
      <c r="AT784">
        <f t="shared" si="419"/>
        <v>1</v>
      </c>
      <c r="AU784">
        <f t="shared" si="420"/>
        <v>0.99452954048140041</v>
      </c>
      <c r="AV784">
        <f t="shared" si="421"/>
        <v>0.97155361050328226</v>
      </c>
      <c r="AW784">
        <f t="shared" si="422"/>
        <v>0.94091903719912473</v>
      </c>
      <c r="AX784">
        <f t="shared" si="423"/>
        <v>0.92341356673960617</v>
      </c>
      <c r="AY784">
        <f t="shared" si="424"/>
        <v>0.9113785557986871</v>
      </c>
      <c r="AZ784">
        <f t="shared" si="425"/>
        <v>0.71772428884026263</v>
      </c>
      <c r="BA784" s="9" t="s">
        <v>36</v>
      </c>
      <c r="BB784" t="str" cm="1">
        <f t="array" ref="BB784">_xlfn.SWITCH(MONTH($AA784),3,"봄",4,"봄",5,"봄",6,"여름",7,"여름",8,"여름",9,"가을",10,"가을",11,"가을",12,"겨울",1,"겨울",2,"겨울")</f>
        <v>겨울</v>
      </c>
      <c r="BD784" t="str">
        <f t="shared" si="426"/>
        <v/>
      </c>
      <c r="BE784" s="6">
        <f>[1]ptemp!$F784</f>
        <v>2</v>
      </c>
      <c r="BF784">
        <f>[1]solar!$E784</f>
        <v>4</v>
      </c>
      <c r="BG784" t="str">
        <f t="shared" si="427"/>
        <v>1</v>
      </c>
      <c r="BH784" s="11">
        <v>0.5</v>
      </c>
      <c r="BI784">
        <f t="shared" si="428"/>
        <v>3</v>
      </c>
      <c r="BJ784">
        <f t="shared" si="429"/>
        <v>0</v>
      </c>
      <c r="BK784">
        <f t="shared" si="430"/>
        <v>4</v>
      </c>
      <c r="BL784">
        <f t="shared" si="431"/>
        <v>10</v>
      </c>
      <c r="BM784">
        <f t="shared" si="432"/>
        <v>19</v>
      </c>
      <c r="BN784" s="11">
        <v>-0.2</v>
      </c>
      <c r="BO784">
        <f t="shared" si="433"/>
        <v>2</v>
      </c>
    </row>
    <row r="785" spans="1:67" ht="15.6">
      <c r="A785" s="2">
        <v>20230223</v>
      </c>
      <c r="B785" s="2">
        <v>783</v>
      </c>
      <c r="C785" s="2">
        <v>749</v>
      </c>
      <c r="D785" s="2">
        <v>726</v>
      </c>
      <c r="E785" s="2">
        <v>711</v>
      </c>
      <c r="F785" s="2">
        <v>713</v>
      </c>
      <c r="G785" s="2">
        <v>731</v>
      </c>
      <c r="H785" s="2">
        <v>763</v>
      </c>
      <c r="I785" s="2">
        <v>807</v>
      </c>
      <c r="J785" s="2">
        <v>825</v>
      </c>
      <c r="K785" s="2">
        <v>820</v>
      </c>
      <c r="L785" s="2">
        <v>795</v>
      </c>
      <c r="M785" s="2">
        <v>767</v>
      </c>
      <c r="N785" s="2">
        <v>713</v>
      </c>
      <c r="O785" s="2">
        <v>756</v>
      </c>
      <c r="P785" s="2">
        <v>739</v>
      </c>
      <c r="Q785" s="2">
        <v>762</v>
      </c>
      <c r="R785" s="2">
        <v>810</v>
      </c>
      <c r="S785" s="2">
        <v>863</v>
      </c>
      <c r="T785" s="2">
        <v>901</v>
      </c>
      <c r="U785" s="2">
        <v>916</v>
      </c>
      <c r="V785" s="2">
        <v>896</v>
      </c>
      <c r="W785" s="2">
        <v>865</v>
      </c>
      <c r="X785" s="2">
        <v>849</v>
      </c>
      <c r="Y785" s="2">
        <v>835</v>
      </c>
      <c r="AA785" s="4">
        <v>44980</v>
      </c>
      <c r="AB785">
        <f t="shared" si="401"/>
        <v>0.85480349344978168</v>
      </c>
      <c r="AC785">
        <f t="shared" si="402"/>
        <v>0.81768558951965065</v>
      </c>
      <c r="AD785">
        <f t="shared" si="403"/>
        <v>0.79257641921397382</v>
      </c>
      <c r="AE785">
        <f t="shared" si="404"/>
        <v>0.77620087336244536</v>
      </c>
      <c r="AF785">
        <f t="shared" si="405"/>
        <v>0.77838427947598254</v>
      </c>
      <c r="AG785">
        <f t="shared" si="406"/>
        <v>0.79803493449781659</v>
      </c>
      <c r="AH785">
        <f t="shared" si="407"/>
        <v>0.83296943231441045</v>
      </c>
      <c r="AI785">
        <f t="shared" si="408"/>
        <v>0.88100436681222705</v>
      </c>
      <c r="AJ785">
        <f t="shared" si="409"/>
        <v>0.9006550218340611</v>
      </c>
      <c r="AK785">
        <f t="shared" si="410"/>
        <v>0.89519650655021832</v>
      </c>
      <c r="AL785">
        <f t="shared" si="411"/>
        <v>0.86790393013100442</v>
      </c>
      <c r="AM785">
        <f t="shared" si="412"/>
        <v>0.8373362445414847</v>
      </c>
      <c r="AN785">
        <f t="shared" si="413"/>
        <v>0.77838427947598254</v>
      </c>
      <c r="AO785">
        <f t="shared" si="414"/>
        <v>0.8253275109170306</v>
      </c>
      <c r="AP785">
        <f t="shared" si="415"/>
        <v>0.80676855895196509</v>
      </c>
      <c r="AQ785">
        <f t="shared" si="416"/>
        <v>0.83187772925764192</v>
      </c>
      <c r="AR785">
        <f t="shared" si="417"/>
        <v>0.88427947598253276</v>
      </c>
      <c r="AS785">
        <f t="shared" si="418"/>
        <v>0.94213973799126638</v>
      </c>
      <c r="AT785">
        <f t="shared" si="419"/>
        <v>0.98362445414847166</v>
      </c>
      <c r="AU785">
        <f t="shared" si="420"/>
        <v>1</v>
      </c>
      <c r="AV785">
        <f t="shared" si="421"/>
        <v>0.97816593886462877</v>
      </c>
      <c r="AW785">
        <f t="shared" si="422"/>
        <v>0.94432314410480345</v>
      </c>
      <c r="AX785">
        <f t="shared" si="423"/>
        <v>0.92685589519650657</v>
      </c>
      <c r="AY785">
        <f t="shared" si="424"/>
        <v>0.91157205240174677</v>
      </c>
      <c r="AZ785">
        <f t="shared" si="425"/>
        <v>0.77620087336244536</v>
      </c>
      <c r="BA785" s="6" t="s">
        <v>37</v>
      </c>
      <c r="BB785" t="str" cm="1">
        <f t="array" ref="BB785">_xlfn.SWITCH(MONTH($AA785),3,"봄",4,"봄",5,"봄",6,"여름",7,"여름",8,"여름",9,"가을",10,"가을",11,"가을",12,"겨울",1,"겨울",2,"겨울")</f>
        <v>겨울</v>
      </c>
      <c r="BD785" t="str">
        <f t="shared" si="426"/>
        <v/>
      </c>
      <c r="BE785" s="6">
        <f>[1]ptemp!$F785</f>
        <v>3</v>
      </c>
      <c r="BF785">
        <f>[1]solar!$E785</f>
        <v>3</v>
      </c>
      <c r="BG785" t="str">
        <f t="shared" si="427"/>
        <v>1</v>
      </c>
      <c r="BH785" s="11">
        <v>3</v>
      </c>
      <c r="BI785">
        <f t="shared" si="428"/>
        <v>4</v>
      </c>
      <c r="BJ785">
        <f t="shared" si="429"/>
        <v>0</v>
      </c>
      <c r="BK785">
        <f t="shared" si="430"/>
        <v>4</v>
      </c>
      <c r="BL785">
        <f t="shared" si="431"/>
        <v>4</v>
      </c>
      <c r="BM785">
        <f t="shared" si="432"/>
        <v>20</v>
      </c>
      <c r="BN785" s="11">
        <v>3.3</v>
      </c>
      <c r="BO785">
        <f t="shared" si="433"/>
        <v>2</v>
      </c>
    </row>
    <row r="786" spans="1:67" ht="15.6">
      <c r="A786" s="2">
        <v>20230224</v>
      </c>
      <c r="B786" s="2">
        <v>787</v>
      </c>
      <c r="C786" s="2">
        <v>751</v>
      </c>
      <c r="D786" s="2">
        <v>727</v>
      </c>
      <c r="E786" s="2">
        <v>715</v>
      </c>
      <c r="F786" s="2">
        <v>715</v>
      </c>
      <c r="G786" s="2">
        <v>733</v>
      </c>
      <c r="H786" s="2">
        <v>766</v>
      </c>
      <c r="I786" s="2">
        <v>808</v>
      </c>
      <c r="J786" s="2">
        <v>827</v>
      </c>
      <c r="K786" s="2">
        <v>758</v>
      </c>
      <c r="L786" s="2">
        <v>702</v>
      </c>
      <c r="M786" s="2">
        <v>690</v>
      </c>
      <c r="N786" s="2">
        <v>635</v>
      </c>
      <c r="O786" s="2">
        <v>632</v>
      </c>
      <c r="P786" s="2">
        <v>668</v>
      </c>
      <c r="Q786" s="2">
        <v>684</v>
      </c>
      <c r="R786" s="2">
        <v>730</v>
      </c>
      <c r="S786" s="2">
        <v>829</v>
      </c>
      <c r="T786" s="2">
        <v>912</v>
      </c>
      <c r="U786" s="2">
        <v>933</v>
      </c>
      <c r="V786" s="2">
        <v>922</v>
      </c>
      <c r="W786" s="2">
        <v>909</v>
      </c>
      <c r="X786" s="2">
        <v>897</v>
      </c>
      <c r="Y786" s="2">
        <v>887</v>
      </c>
      <c r="AA786" s="4">
        <v>44981</v>
      </c>
      <c r="AB786">
        <f t="shared" si="401"/>
        <v>0.84351554126473738</v>
      </c>
      <c r="AC786">
        <f t="shared" si="402"/>
        <v>0.804930332261522</v>
      </c>
      <c r="AD786">
        <f t="shared" si="403"/>
        <v>0.77920685959271163</v>
      </c>
      <c r="AE786">
        <f t="shared" si="404"/>
        <v>0.7663451232583065</v>
      </c>
      <c r="AF786">
        <f t="shared" si="405"/>
        <v>0.7663451232583065</v>
      </c>
      <c r="AG786">
        <f t="shared" si="406"/>
        <v>0.78563772775991425</v>
      </c>
      <c r="AH786">
        <f t="shared" si="407"/>
        <v>0.82100750267952838</v>
      </c>
      <c r="AI786">
        <f t="shared" si="408"/>
        <v>0.86602357984994638</v>
      </c>
      <c r="AJ786">
        <f t="shared" si="409"/>
        <v>0.88638799571275451</v>
      </c>
      <c r="AK786">
        <f t="shared" si="410"/>
        <v>0.812433011789925</v>
      </c>
      <c r="AL786">
        <f t="shared" si="411"/>
        <v>0.752411575562701</v>
      </c>
      <c r="AM786">
        <f t="shared" si="412"/>
        <v>0.73954983922829587</v>
      </c>
      <c r="AN786">
        <f t="shared" si="413"/>
        <v>0.68060021436227225</v>
      </c>
      <c r="AO786">
        <f t="shared" si="414"/>
        <v>0.67738478027867099</v>
      </c>
      <c r="AP786">
        <f t="shared" si="415"/>
        <v>0.71596998928188638</v>
      </c>
      <c r="AQ786">
        <f t="shared" si="416"/>
        <v>0.73311897106109325</v>
      </c>
      <c r="AR786">
        <f t="shared" si="417"/>
        <v>0.782422293676313</v>
      </c>
      <c r="AS786">
        <f t="shared" si="418"/>
        <v>0.88853161843515538</v>
      </c>
      <c r="AT786">
        <f t="shared" si="419"/>
        <v>0.977491961414791</v>
      </c>
      <c r="AU786">
        <f t="shared" si="420"/>
        <v>1</v>
      </c>
      <c r="AV786">
        <f t="shared" si="421"/>
        <v>0.98821007502679525</v>
      </c>
      <c r="AW786">
        <f t="shared" si="422"/>
        <v>0.97427652733118975</v>
      </c>
      <c r="AX786">
        <f t="shared" si="423"/>
        <v>0.96141479099678462</v>
      </c>
      <c r="AY786">
        <f t="shared" si="424"/>
        <v>0.95069667738478025</v>
      </c>
      <c r="AZ786">
        <f t="shared" si="425"/>
        <v>0.67738478027867099</v>
      </c>
      <c r="BA786" s="8" t="s">
        <v>38</v>
      </c>
      <c r="BB786" t="str" cm="1">
        <f t="array" ref="BB786">_xlfn.SWITCH(MONTH($AA786),3,"봄",4,"봄",5,"봄",6,"여름",7,"여름",8,"여름",9,"가을",10,"가을",11,"가을",12,"겨울",1,"겨울",2,"겨울")</f>
        <v>겨울</v>
      </c>
      <c r="BD786" t="str">
        <f t="shared" si="426"/>
        <v/>
      </c>
      <c r="BE786" s="6">
        <f>[1]ptemp!$F786</f>
        <v>3</v>
      </c>
      <c r="BF786">
        <f>[1]solar!$E786</f>
        <v>8</v>
      </c>
      <c r="BG786" t="str">
        <f t="shared" si="427"/>
        <v>1</v>
      </c>
      <c r="BH786" s="11">
        <v>2</v>
      </c>
      <c r="BI786">
        <f t="shared" si="428"/>
        <v>5</v>
      </c>
      <c r="BJ786">
        <f t="shared" si="429"/>
        <v>0</v>
      </c>
      <c r="BK786">
        <f t="shared" si="430"/>
        <v>4</v>
      </c>
      <c r="BL786">
        <f t="shared" si="431"/>
        <v>14</v>
      </c>
      <c r="BM786">
        <f t="shared" si="432"/>
        <v>20</v>
      </c>
      <c r="BN786" s="11">
        <v>2.9</v>
      </c>
      <c r="BO786">
        <f t="shared" si="433"/>
        <v>2</v>
      </c>
    </row>
    <row r="787" spans="1:67" ht="15.6">
      <c r="A787" s="2">
        <v>20230225</v>
      </c>
      <c r="B787" s="2">
        <v>837</v>
      </c>
      <c r="C787" s="2">
        <v>800</v>
      </c>
      <c r="D787" s="2">
        <v>778</v>
      </c>
      <c r="E787" s="2">
        <v>768</v>
      </c>
      <c r="F787" s="2">
        <v>773</v>
      </c>
      <c r="G787" s="2">
        <v>793</v>
      </c>
      <c r="H787" s="2">
        <v>820</v>
      </c>
      <c r="I787" s="2">
        <v>819</v>
      </c>
      <c r="J787" s="2">
        <v>713</v>
      </c>
      <c r="K787" s="2">
        <v>639</v>
      </c>
      <c r="L787" s="2">
        <v>647</v>
      </c>
      <c r="M787" s="2">
        <v>621</v>
      </c>
      <c r="N787" s="2">
        <v>596</v>
      </c>
      <c r="O787" s="2">
        <v>604</v>
      </c>
      <c r="P787" s="2">
        <v>630</v>
      </c>
      <c r="Q787" s="2">
        <v>650</v>
      </c>
      <c r="R787" s="2">
        <v>726</v>
      </c>
      <c r="S787" s="2">
        <v>867</v>
      </c>
      <c r="T787" s="2">
        <v>970</v>
      </c>
      <c r="U787" s="2">
        <v>981</v>
      </c>
      <c r="V787" s="2">
        <v>971</v>
      </c>
      <c r="W787" s="2">
        <v>955</v>
      </c>
      <c r="X787" s="2">
        <v>938</v>
      </c>
      <c r="Y787" s="2">
        <v>926</v>
      </c>
      <c r="AA787" s="4">
        <v>44982</v>
      </c>
      <c r="AB787">
        <f t="shared" si="401"/>
        <v>0.85321100917431192</v>
      </c>
      <c r="AC787">
        <f t="shared" si="402"/>
        <v>0.8154943934760448</v>
      </c>
      <c r="AD787">
        <f t="shared" si="403"/>
        <v>0.79306829765545361</v>
      </c>
      <c r="AE787">
        <f t="shared" si="404"/>
        <v>0.78287461773700306</v>
      </c>
      <c r="AF787">
        <f t="shared" si="405"/>
        <v>0.78797145769622834</v>
      </c>
      <c r="AG787">
        <f t="shared" si="406"/>
        <v>0.80835881753312944</v>
      </c>
      <c r="AH787">
        <f t="shared" si="407"/>
        <v>0.83588175331294601</v>
      </c>
      <c r="AI787">
        <f t="shared" si="408"/>
        <v>0.83486238532110091</v>
      </c>
      <c r="AJ787">
        <f t="shared" si="409"/>
        <v>0.72680937818552493</v>
      </c>
      <c r="AK787">
        <f t="shared" si="410"/>
        <v>0.65137614678899081</v>
      </c>
      <c r="AL787">
        <f t="shared" si="411"/>
        <v>0.65953109072375127</v>
      </c>
      <c r="AM787">
        <f t="shared" si="412"/>
        <v>0.6330275229357798</v>
      </c>
      <c r="AN787">
        <f t="shared" si="413"/>
        <v>0.60754332313965342</v>
      </c>
      <c r="AO787">
        <f t="shared" si="414"/>
        <v>0.61569826707441389</v>
      </c>
      <c r="AP787">
        <f t="shared" si="415"/>
        <v>0.64220183486238536</v>
      </c>
      <c r="AQ787">
        <f t="shared" si="416"/>
        <v>0.66258919469928645</v>
      </c>
      <c r="AR787">
        <f t="shared" si="417"/>
        <v>0.74006116207951067</v>
      </c>
      <c r="AS787">
        <f t="shared" si="418"/>
        <v>0.88379204892966357</v>
      </c>
      <c r="AT787">
        <f t="shared" si="419"/>
        <v>0.98878695208970435</v>
      </c>
      <c r="AU787">
        <f t="shared" si="420"/>
        <v>1</v>
      </c>
      <c r="AV787">
        <f t="shared" si="421"/>
        <v>0.98980632008154945</v>
      </c>
      <c r="AW787">
        <f t="shared" si="422"/>
        <v>0.97349643221202853</v>
      </c>
      <c r="AX787">
        <f t="shared" si="423"/>
        <v>0.95616717635066262</v>
      </c>
      <c r="AY787">
        <f t="shared" si="424"/>
        <v>0.94393476044852187</v>
      </c>
      <c r="AZ787">
        <f t="shared" si="425"/>
        <v>0.60754332313965342</v>
      </c>
      <c r="BA787" s="9" t="s">
        <v>39</v>
      </c>
      <c r="BB787" t="str" cm="1">
        <f t="array" ref="BB787">_xlfn.SWITCH(MONTH($AA787),3,"봄",4,"봄",5,"봄",6,"여름",7,"여름",8,"여름",9,"가을",10,"가을",11,"가을",12,"겨울",1,"겨울",2,"겨울")</f>
        <v>겨울</v>
      </c>
      <c r="BD787" t="str">
        <f t="shared" si="426"/>
        <v>휴일</v>
      </c>
      <c r="BE787" s="6">
        <f>[1]ptemp!$F787</f>
        <v>2</v>
      </c>
      <c r="BF787">
        <f>[1]solar!$E787</f>
        <v>5</v>
      </c>
      <c r="BG787" t="str">
        <f t="shared" si="427"/>
        <v>0</v>
      </c>
      <c r="BH787" s="11"/>
      <c r="BI787">
        <f t="shared" si="428"/>
        <v>6</v>
      </c>
      <c r="BJ787">
        <f t="shared" si="429"/>
        <v>1</v>
      </c>
      <c r="BK787">
        <f t="shared" si="430"/>
        <v>4</v>
      </c>
      <c r="BL787">
        <f t="shared" si="431"/>
        <v>13</v>
      </c>
      <c r="BM787">
        <f t="shared" si="432"/>
        <v>20</v>
      </c>
      <c r="BN787" s="11">
        <v>-1.1000000000000001</v>
      </c>
      <c r="BO787">
        <f t="shared" si="433"/>
        <v>1</v>
      </c>
    </row>
    <row r="788" spans="1:67" ht="15.6">
      <c r="A788" s="2">
        <v>20230226</v>
      </c>
      <c r="B788" s="2">
        <v>876</v>
      </c>
      <c r="C788" s="2">
        <v>841</v>
      </c>
      <c r="D788" s="2">
        <v>819</v>
      </c>
      <c r="E788" s="2">
        <v>805</v>
      </c>
      <c r="F788" s="2">
        <v>807</v>
      </c>
      <c r="G788" s="2">
        <v>821</v>
      </c>
      <c r="H788" s="2">
        <v>843</v>
      </c>
      <c r="I788" s="2">
        <v>817</v>
      </c>
      <c r="J788" s="2">
        <v>643</v>
      </c>
      <c r="K788" s="2">
        <v>530</v>
      </c>
      <c r="L788" s="2">
        <v>526</v>
      </c>
      <c r="M788" s="2">
        <v>559</v>
      </c>
      <c r="N788" s="2">
        <v>584</v>
      </c>
      <c r="O788" s="2">
        <v>602</v>
      </c>
      <c r="P788" s="2">
        <v>621</v>
      </c>
      <c r="Q788" s="2">
        <v>617</v>
      </c>
      <c r="R788" s="2">
        <v>667</v>
      </c>
      <c r="S788" s="2">
        <v>781</v>
      </c>
      <c r="T788" s="2">
        <v>891</v>
      </c>
      <c r="U788" s="2">
        <v>924</v>
      </c>
      <c r="V788" s="2">
        <v>928</v>
      </c>
      <c r="W788" s="2">
        <v>917</v>
      </c>
      <c r="X788" s="2">
        <v>906</v>
      </c>
      <c r="Y788" s="2">
        <v>893</v>
      </c>
      <c r="AA788" s="4">
        <v>44983</v>
      </c>
      <c r="AB788">
        <f t="shared" si="401"/>
        <v>0.94396551724137934</v>
      </c>
      <c r="AC788">
        <f t="shared" si="402"/>
        <v>0.90625</v>
      </c>
      <c r="AD788">
        <f t="shared" si="403"/>
        <v>0.88254310344827591</v>
      </c>
      <c r="AE788">
        <f t="shared" si="404"/>
        <v>0.86745689655172409</v>
      </c>
      <c r="AF788">
        <f t="shared" si="405"/>
        <v>0.86961206896551724</v>
      </c>
      <c r="AG788">
        <f t="shared" si="406"/>
        <v>0.88469827586206895</v>
      </c>
      <c r="AH788">
        <f t="shared" si="407"/>
        <v>0.90840517241379315</v>
      </c>
      <c r="AI788">
        <f t="shared" si="408"/>
        <v>0.88038793103448276</v>
      </c>
      <c r="AJ788">
        <f t="shared" si="409"/>
        <v>0.69288793103448276</v>
      </c>
      <c r="AK788">
        <f t="shared" si="410"/>
        <v>0.57112068965517238</v>
      </c>
      <c r="AL788">
        <f t="shared" si="411"/>
        <v>0.56681034482758619</v>
      </c>
      <c r="AM788">
        <f t="shared" si="412"/>
        <v>0.60237068965517238</v>
      </c>
      <c r="AN788">
        <f t="shared" si="413"/>
        <v>0.62931034482758619</v>
      </c>
      <c r="AO788">
        <f t="shared" si="414"/>
        <v>0.64870689655172409</v>
      </c>
      <c r="AP788">
        <f t="shared" si="415"/>
        <v>0.66918103448275867</v>
      </c>
      <c r="AQ788">
        <f t="shared" si="416"/>
        <v>0.66487068965517238</v>
      </c>
      <c r="AR788">
        <f t="shared" si="417"/>
        <v>0.71875</v>
      </c>
      <c r="AS788">
        <f t="shared" si="418"/>
        <v>0.84159482758620685</v>
      </c>
      <c r="AT788">
        <f t="shared" si="419"/>
        <v>0.96012931034482762</v>
      </c>
      <c r="AU788">
        <f t="shared" si="420"/>
        <v>0.99568965517241381</v>
      </c>
      <c r="AV788">
        <f t="shared" si="421"/>
        <v>1</v>
      </c>
      <c r="AW788">
        <f t="shared" si="422"/>
        <v>0.9881465517241379</v>
      </c>
      <c r="AX788">
        <f t="shared" si="423"/>
        <v>0.97629310344827591</v>
      </c>
      <c r="AY788">
        <f t="shared" si="424"/>
        <v>0.96228448275862066</v>
      </c>
      <c r="AZ788">
        <f t="shared" si="425"/>
        <v>0.56681034482758619</v>
      </c>
      <c r="BA788" s="6" t="s">
        <v>40</v>
      </c>
      <c r="BB788" t="str" cm="1">
        <f t="array" ref="BB788">_xlfn.SWITCH(MONTH($AA788),3,"봄",4,"봄",5,"봄",6,"여름",7,"여름",8,"여름",9,"가을",10,"가을",11,"가을",12,"겨울",1,"겨울",2,"겨울")</f>
        <v>겨울</v>
      </c>
      <c r="BD788" t="str">
        <f t="shared" si="426"/>
        <v>휴일</v>
      </c>
      <c r="BE788" s="6">
        <f>[1]ptemp!$F788</f>
        <v>2</v>
      </c>
      <c r="BF788">
        <f>[1]solar!$E788</f>
        <v>13</v>
      </c>
      <c r="BG788" t="str">
        <f t="shared" si="427"/>
        <v>0</v>
      </c>
      <c r="BH788" s="11"/>
      <c r="BI788">
        <f t="shared" si="428"/>
        <v>7</v>
      </c>
      <c r="BJ788">
        <f t="shared" si="429"/>
        <v>2</v>
      </c>
      <c r="BK788">
        <f t="shared" si="430"/>
        <v>4</v>
      </c>
      <c r="BL788">
        <f t="shared" si="431"/>
        <v>11</v>
      </c>
      <c r="BM788">
        <f t="shared" si="432"/>
        <v>21</v>
      </c>
      <c r="BN788" s="11">
        <v>-0.7</v>
      </c>
      <c r="BO788">
        <f t="shared" si="433"/>
        <v>1</v>
      </c>
    </row>
    <row r="789" spans="1:67" ht="15.6">
      <c r="A789" s="2">
        <v>20230227</v>
      </c>
      <c r="B789" s="2">
        <v>850</v>
      </c>
      <c r="C789" s="2">
        <v>817</v>
      </c>
      <c r="D789" s="2">
        <v>798</v>
      </c>
      <c r="E789" s="2">
        <v>790</v>
      </c>
      <c r="F789" s="2">
        <v>794</v>
      </c>
      <c r="G789" s="2">
        <v>816</v>
      </c>
      <c r="H789" s="2">
        <v>854</v>
      </c>
      <c r="I789" s="2">
        <v>856</v>
      </c>
      <c r="J789" s="2">
        <v>720</v>
      </c>
      <c r="K789" s="2">
        <v>641</v>
      </c>
      <c r="L789" s="2">
        <v>624</v>
      </c>
      <c r="M789" s="2">
        <v>596</v>
      </c>
      <c r="N789" s="2">
        <v>583</v>
      </c>
      <c r="O789" s="2">
        <v>599</v>
      </c>
      <c r="P789" s="2">
        <v>623</v>
      </c>
      <c r="Q789" s="2">
        <v>675</v>
      </c>
      <c r="R789" s="2">
        <v>741</v>
      </c>
      <c r="S789" s="2">
        <v>821</v>
      </c>
      <c r="T789" s="2">
        <v>898</v>
      </c>
      <c r="U789" s="2">
        <v>928</v>
      </c>
      <c r="V789" s="2">
        <v>924</v>
      </c>
      <c r="W789" s="2">
        <v>907</v>
      </c>
      <c r="X789" s="2">
        <v>891</v>
      </c>
      <c r="Y789" s="2">
        <v>869</v>
      </c>
      <c r="AA789" s="4">
        <v>44984</v>
      </c>
      <c r="AB789">
        <f t="shared" si="401"/>
        <v>0.91594827586206895</v>
      </c>
      <c r="AC789">
        <f t="shared" si="402"/>
        <v>0.88038793103448276</v>
      </c>
      <c r="AD789">
        <f t="shared" si="403"/>
        <v>0.85991379310344829</v>
      </c>
      <c r="AE789">
        <f t="shared" si="404"/>
        <v>0.85129310344827591</v>
      </c>
      <c r="AF789">
        <f t="shared" si="405"/>
        <v>0.8556034482758621</v>
      </c>
      <c r="AG789">
        <f t="shared" si="406"/>
        <v>0.87931034482758619</v>
      </c>
      <c r="AH789">
        <f t="shared" si="407"/>
        <v>0.92025862068965514</v>
      </c>
      <c r="AI789">
        <f t="shared" si="408"/>
        <v>0.92241379310344829</v>
      </c>
      <c r="AJ789">
        <f t="shared" si="409"/>
        <v>0.77586206896551724</v>
      </c>
      <c r="AK789">
        <f t="shared" si="410"/>
        <v>0.69073275862068961</v>
      </c>
      <c r="AL789">
        <f t="shared" si="411"/>
        <v>0.67241379310344829</v>
      </c>
      <c r="AM789">
        <f t="shared" si="412"/>
        <v>0.64224137931034486</v>
      </c>
      <c r="AN789">
        <f t="shared" si="413"/>
        <v>0.62823275862068961</v>
      </c>
      <c r="AO789">
        <f t="shared" si="414"/>
        <v>0.64547413793103448</v>
      </c>
      <c r="AP789">
        <f t="shared" si="415"/>
        <v>0.67133620689655171</v>
      </c>
      <c r="AQ789">
        <f t="shared" si="416"/>
        <v>0.72737068965517238</v>
      </c>
      <c r="AR789">
        <f t="shared" si="417"/>
        <v>0.79849137931034486</v>
      </c>
      <c r="AS789">
        <f t="shared" si="418"/>
        <v>0.88469827586206895</v>
      </c>
      <c r="AT789">
        <f t="shared" si="419"/>
        <v>0.96767241379310343</v>
      </c>
      <c r="AU789">
        <f t="shared" si="420"/>
        <v>1</v>
      </c>
      <c r="AV789">
        <f t="shared" si="421"/>
        <v>0.99568965517241381</v>
      </c>
      <c r="AW789">
        <f t="shared" si="422"/>
        <v>0.97737068965517238</v>
      </c>
      <c r="AX789">
        <f t="shared" si="423"/>
        <v>0.96012931034482762</v>
      </c>
      <c r="AY789">
        <f t="shared" si="424"/>
        <v>0.93642241379310343</v>
      </c>
      <c r="AZ789">
        <f t="shared" si="425"/>
        <v>0.62823275862068961</v>
      </c>
      <c r="BA789" s="8" t="s">
        <v>34</v>
      </c>
      <c r="BB789" t="str" cm="1">
        <f t="array" ref="BB789">_xlfn.SWITCH(MONTH($AA789),3,"봄",4,"봄",5,"봄",6,"여름",7,"여름",8,"여름",9,"가을",10,"가을",11,"가을",12,"겨울",1,"겨울",2,"겨울")</f>
        <v>겨울</v>
      </c>
      <c r="BD789" t="str">
        <f t="shared" si="426"/>
        <v/>
      </c>
      <c r="BE789" s="6">
        <f>[1]ptemp!$F789</f>
        <v>2</v>
      </c>
      <c r="BF789">
        <f>[1]solar!$E789</f>
        <v>13</v>
      </c>
      <c r="BG789" t="str">
        <f t="shared" si="427"/>
        <v>0</v>
      </c>
      <c r="BH789" s="11"/>
      <c r="BI789">
        <f t="shared" si="428"/>
        <v>1</v>
      </c>
      <c r="BJ789">
        <f t="shared" si="429"/>
        <v>0</v>
      </c>
      <c r="BK789">
        <f t="shared" si="430"/>
        <v>4</v>
      </c>
      <c r="BL789">
        <f t="shared" si="431"/>
        <v>13</v>
      </c>
      <c r="BM789">
        <f t="shared" si="432"/>
        <v>20</v>
      </c>
      <c r="BN789" s="11">
        <v>0</v>
      </c>
      <c r="BO789">
        <f t="shared" si="433"/>
        <v>2</v>
      </c>
    </row>
    <row r="790" spans="1:67" ht="15.6">
      <c r="A790" s="2">
        <v>20230228</v>
      </c>
      <c r="B790" s="2">
        <v>824</v>
      </c>
      <c r="C790" s="2">
        <v>791</v>
      </c>
      <c r="D790" s="2">
        <v>771</v>
      </c>
      <c r="E790" s="2">
        <v>760</v>
      </c>
      <c r="F790" s="2">
        <v>761</v>
      </c>
      <c r="G790" s="2">
        <v>777</v>
      </c>
      <c r="H790" s="2">
        <v>810</v>
      </c>
      <c r="I790" s="2">
        <v>804</v>
      </c>
      <c r="J790" s="2">
        <v>681</v>
      </c>
      <c r="K790" s="2">
        <v>622</v>
      </c>
      <c r="L790" s="2">
        <v>583</v>
      </c>
      <c r="M790" s="2">
        <v>559</v>
      </c>
      <c r="N790" s="2">
        <v>573</v>
      </c>
      <c r="O790" s="2">
        <v>601</v>
      </c>
      <c r="P790" s="2">
        <v>600</v>
      </c>
      <c r="Q790" s="2">
        <v>625</v>
      </c>
      <c r="R790" s="2">
        <v>709</v>
      </c>
      <c r="S790" s="2">
        <v>772</v>
      </c>
      <c r="T790" s="2">
        <v>845</v>
      </c>
      <c r="U790" s="2">
        <v>871</v>
      </c>
      <c r="V790" s="2">
        <v>860</v>
      </c>
      <c r="W790" s="2">
        <v>833</v>
      </c>
      <c r="X790" s="2">
        <v>801</v>
      </c>
      <c r="Y790" s="2">
        <v>707</v>
      </c>
      <c r="AA790" s="4">
        <v>44985</v>
      </c>
      <c r="AB790">
        <f t="shared" si="401"/>
        <v>0.94603903559127445</v>
      </c>
      <c r="AC790">
        <f t="shared" si="402"/>
        <v>0.90815154994259473</v>
      </c>
      <c r="AD790">
        <f t="shared" si="403"/>
        <v>0.88518943742824341</v>
      </c>
      <c r="AE790">
        <f t="shared" si="404"/>
        <v>0.87256027554535021</v>
      </c>
      <c r="AF790">
        <f t="shared" si="405"/>
        <v>0.87370838117106775</v>
      </c>
      <c r="AG790">
        <f t="shared" si="406"/>
        <v>0.89207807118254878</v>
      </c>
      <c r="AH790">
        <f t="shared" si="407"/>
        <v>0.9299655568312285</v>
      </c>
      <c r="AI790">
        <f t="shared" si="408"/>
        <v>0.92307692307692313</v>
      </c>
      <c r="AJ790">
        <f t="shared" si="409"/>
        <v>0.78185993111366248</v>
      </c>
      <c r="AK790">
        <f t="shared" si="410"/>
        <v>0.71412169919632607</v>
      </c>
      <c r="AL790">
        <f t="shared" si="411"/>
        <v>0.66934557979334097</v>
      </c>
      <c r="AM790">
        <f t="shared" si="412"/>
        <v>0.64179104477611937</v>
      </c>
      <c r="AN790">
        <f t="shared" si="413"/>
        <v>0.65786452353616531</v>
      </c>
      <c r="AO790">
        <f t="shared" si="414"/>
        <v>0.6900114810562572</v>
      </c>
      <c r="AP790">
        <f t="shared" si="415"/>
        <v>0.68886337543053966</v>
      </c>
      <c r="AQ790">
        <f t="shared" si="416"/>
        <v>0.71756601607347881</v>
      </c>
      <c r="AR790">
        <f t="shared" si="417"/>
        <v>0.81400688863375426</v>
      </c>
      <c r="AS790">
        <f t="shared" si="418"/>
        <v>0.88633754305396095</v>
      </c>
      <c r="AT790">
        <f t="shared" si="419"/>
        <v>0.97014925373134331</v>
      </c>
      <c r="AU790">
        <f t="shared" si="420"/>
        <v>1</v>
      </c>
      <c r="AV790">
        <f t="shared" si="421"/>
        <v>0.9873708381171068</v>
      </c>
      <c r="AW790">
        <f t="shared" si="422"/>
        <v>0.95637198622273245</v>
      </c>
      <c r="AX790">
        <f t="shared" si="423"/>
        <v>0.91963260619977039</v>
      </c>
      <c r="AY790">
        <f t="shared" si="424"/>
        <v>0.81171067738231917</v>
      </c>
      <c r="AZ790">
        <f t="shared" si="425"/>
        <v>0.64179104477611937</v>
      </c>
      <c r="BA790" s="9" t="s">
        <v>35</v>
      </c>
      <c r="BB790" t="str" cm="1">
        <f t="array" ref="BB790">_xlfn.SWITCH(MONTH($AA790),3,"봄",4,"봄",5,"봄",6,"여름",7,"여름",8,"여름",9,"가을",10,"가을",11,"가을",12,"겨울",1,"겨울",2,"겨울")</f>
        <v>겨울</v>
      </c>
      <c r="BD790" t="str">
        <f t="shared" si="426"/>
        <v/>
      </c>
      <c r="BE790" s="6">
        <f>[1]ptemp!$F790</f>
        <v>3</v>
      </c>
      <c r="BF790">
        <f>[1]solar!$E790</f>
        <v>13</v>
      </c>
      <c r="BG790" t="str">
        <f t="shared" si="427"/>
        <v>0</v>
      </c>
      <c r="BH790" s="11"/>
      <c r="BI790">
        <f t="shared" si="428"/>
        <v>2</v>
      </c>
      <c r="BJ790">
        <f t="shared" si="429"/>
        <v>0</v>
      </c>
      <c r="BK790">
        <f t="shared" si="430"/>
        <v>4</v>
      </c>
      <c r="BL790">
        <f t="shared" si="431"/>
        <v>12</v>
      </c>
      <c r="BM790">
        <f t="shared" si="432"/>
        <v>20</v>
      </c>
      <c r="BN790" s="11">
        <v>3.3</v>
      </c>
      <c r="BO790">
        <f t="shared" si="433"/>
        <v>2</v>
      </c>
    </row>
    <row r="791" spans="1:67" ht="15.6">
      <c r="A791" s="2">
        <v>20230301</v>
      </c>
      <c r="B791" s="2">
        <v>721</v>
      </c>
      <c r="C791" s="2">
        <v>679</v>
      </c>
      <c r="D791" s="2">
        <v>661</v>
      </c>
      <c r="E791" s="2">
        <v>646</v>
      </c>
      <c r="F791" s="2">
        <v>645</v>
      </c>
      <c r="G791" s="2">
        <v>662</v>
      </c>
      <c r="H791" s="2">
        <v>687</v>
      </c>
      <c r="I791" s="2">
        <v>708</v>
      </c>
      <c r="J791" s="2">
        <v>728</v>
      </c>
      <c r="K791" s="2">
        <v>745</v>
      </c>
      <c r="L791" s="2">
        <v>740</v>
      </c>
      <c r="M791" s="2">
        <v>724</v>
      </c>
      <c r="N791" s="2">
        <v>675</v>
      </c>
      <c r="O791" s="2">
        <v>688</v>
      </c>
      <c r="P791" s="2">
        <v>661</v>
      </c>
      <c r="Q791" s="2">
        <v>628</v>
      </c>
      <c r="R791" s="2">
        <v>686</v>
      </c>
      <c r="S791" s="2">
        <v>762</v>
      </c>
      <c r="T791" s="2">
        <v>858</v>
      </c>
      <c r="U791" s="2">
        <v>887</v>
      </c>
      <c r="V791" s="2">
        <v>888</v>
      </c>
      <c r="W791" s="2">
        <v>876</v>
      </c>
      <c r="X791" s="2">
        <v>861</v>
      </c>
      <c r="Y791" s="2">
        <v>848</v>
      </c>
      <c r="AA791" s="4">
        <v>44986</v>
      </c>
      <c r="AB791">
        <f t="shared" si="401"/>
        <v>0.81193693693693691</v>
      </c>
      <c r="AC791">
        <f t="shared" si="402"/>
        <v>0.76463963963963966</v>
      </c>
      <c r="AD791">
        <f t="shared" si="403"/>
        <v>0.74436936936936937</v>
      </c>
      <c r="AE791">
        <f t="shared" si="404"/>
        <v>0.72747747747747749</v>
      </c>
      <c r="AF791">
        <f t="shared" si="405"/>
        <v>0.72635135135135132</v>
      </c>
      <c r="AG791">
        <f t="shared" si="406"/>
        <v>0.74549549549549554</v>
      </c>
      <c r="AH791">
        <f t="shared" si="407"/>
        <v>0.77364864864864868</v>
      </c>
      <c r="AI791">
        <f t="shared" si="408"/>
        <v>0.79729729729729726</v>
      </c>
      <c r="AJ791">
        <f t="shared" si="409"/>
        <v>0.81981981981981977</v>
      </c>
      <c r="AK791">
        <f t="shared" si="410"/>
        <v>0.838963963963964</v>
      </c>
      <c r="AL791">
        <f t="shared" si="411"/>
        <v>0.83333333333333337</v>
      </c>
      <c r="AM791">
        <f t="shared" si="412"/>
        <v>0.81531531531531531</v>
      </c>
      <c r="AN791">
        <f t="shared" si="413"/>
        <v>0.76013513513513509</v>
      </c>
      <c r="AO791">
        <f t="shared" si="414"/>
        <v>0.77477477477477474</v>
      </c>
      <c r="AP791">
        <f t="shared" si="415"/>
        <v>0.74436936936936937</v>
      </c>
      <c r="AQ791">
        <f t="shared" si="416"/>
        <v>0.7072072072072072</v>
      </c>
      <c r="AR791">
        <f t="shared" si="417"/>
        <v>0.77252252252252251</v>
      </c>
      <c r="AS791">
        <f t="shared" si="418"/>
        <v>0.85810810810810811</v>
      </c>
      <c r="AT791">
        <f t="shared" si="419"/>
        <v>0.96621621621621623</v>
      </c>
      <c r="AU791">
        <f t="shared" si="420"/>
        <v>0.99887387387387383</v>
      </c>
      <c r="AV791">
        <f t="shared" si="421"/>
        <v>1</v>
      </c>
      <c r="AW791">
        <f t="shared" si="422"/>
        <v>0.98648648648648651</v>
      </c>
      <c r="AX791">
        <f t="shared" si="423"/>
        <v>0.96959459459459463</v>
      </c>
      <c r="AY791">
        <f t="shared" si="424"/>
        <v>0.95495495495495497</v>
      </c>
      <c r="AZ791">
        <f t="shared" si="425"/>
        <v>0.7072072072072072</v>
      </c>
      <c r="BA791" s="6" t="s">
        <v>36</v>
      </c>
      <c r="BB791" t="str" cm="1">
        <f t="array" ref="BB791">_xlfn.SWITCH(MONTH($AA791),3,"봄",4,"봄",5,"봄",6,"여름",7,"여름",8,"여름",9,"가을",10,"가을",11,"가을",12,"겨울",1,"겨울",2,"겨울")</f>
        <v>봄</v>
      </c>
      <c r="BC791" s="10" t="s">
        <v>42</v>
      </c>
      <c r="BD791" t="str">
        <f t="shared" si="426"/>
        <v>휴일</v>
      </c>
      <c r="BE791" s="6">
        <f>[1]ptemp!$F791</f>
        <v>3</v>
      </c>
      <c r="BF791">
        <f>[1]solar!$E791</f>
        <v>2</v>
      </c>
      <c r="BG791" t="str">
        <f t="shared" si="427"/>
        <v>1</v>
      </c>
      <c r="BH791" s="11">
        <v>4</v>
      </c>
      <c r="BI791">
        <f t="shared" si="428"/>
        <v>3</v>
      </c>
      <c r="BJ791">
        <f t="shared" si="429"/>
        <v>3</v>
      </c>
      <c r="BK791">
        <f t="shared" si="430"/>
        <v>1</v>
      </c>
      <c r="BL791">
        <f t="shared" si="431"/>
        <v>16</v>
      </c>
      <c r="BM791">
        <f t="shared" si="432"/>
        <v>21</v>
      </c>
      <c r="BN791" s="11">
        <v>3.9</v>
      </c>
      <c r="BO791">
        <f t="shared" si="433"/>
        <v>3</v>
      </c>
    </row>
    <row r="792" spans="1:67" ht="15.6">
      <c r="A792" s="2">
        <v>20230302</v>
      </c>
      <c r="B792" s="2">
        <v>805</v>
      </c>
      <c r="C792" s="2">
        <v>769</v>
      </c>
      <c r="D792" s="2">
        <v>754</v>
      </c>
      <c r="E792" s="2">
        <v>745</v>
      </c>
      <c r="F792" s="2">
        <v>748</v>
      </c>
      <c r="G792" s="2">
        <v>768</v>
      </c>
      <c r="H792" s="2">
        <v>816</v>
      </c>
      <c r="I792" s="2">
        <v>839</v>
      </c>
      <c r="J792" s="2">
        <v>728</v>
      </c>
      <c r="K792" s="2">
        <v>640</v>
      </c>
      <c r="L792" s="2">
        <v>621</v>
      </c>
      <c r="M792" s="2">
        <v>590</v>
      </c>
      <c r="N792" s="2">
        <v>596</v>
      </c>
      <c r="O792" s="2">
        <v>618</v>
      </c>
      <c r="P792" s="2">
        <v>637</v>
      </c>
      <c r="Q792" s="2">
        <v>667</v>
      </c>
      <c r="R792" s="2">
        <v>743</v>
      </c>
      <c r="S792" s="2">
        <v>866</v>
      </c>
      <c r="T792" s="2">
        <v>962</v>
      </c>
      <c r="U792" s="2">
        <v>973</v>
      </c>
      <c r="V792" s="2">
        <v>963</v>
      </c>
      <c r="W792" s="2">
        <v>940</v>
      </c>
      <c r="X792" s="2">
        <v>920</v>
      </c>
      <c r="Y792" s="2">
        <v>901</v>
      </c>
      <c r="AA792" s="4">
        <v>44987</v>
      </c>
      <c r="AB792">
        <f t="shared" si="401"/>
        <v>0.82733812949640284</v>
      </c>
      <c r="AC792">
        <f t="shared" si="402"/>
        <v>0.79033915724563208</v>
      </c>
      <c r="AD792">
        <f t="shared" si="403"/>
        <v>0.77492291880781095</v>
      </c>
      <c r="AE792">
        <f t="shared" si="404"/>
        <v>0.76567317574511817</v>
      </c>
      <c r="AF792">
        <f t="shared" si="405"/>
        <v>0.76875642343268247</v>
      </c>
      <c r="AG792">
        <f t="shared" si="406"/>
        <v>0.78931140801644395</v>
      </c>
      <c r="AH792">
        <f t="shared" si="407"/>
        <v>0.83864337101747177</v>
      </c>
      <c r="AI792">
        <f t="shared" si="408"/>
        <v>0.86228160328879755</v>
      </c>
      <c r="AJ792">
        <f t="shared" si="409"/>
        <v>0.74820143884892087</v>
      </c>
      <c r="AK792">
        <f t="shared" si="410"/>
        <v>0.65775950668036998</v>
      </c>
      <c r="AL792">
        <f t="shared" si="411"/>
        <v>0.63823227132579652</v>
      </c>
      <c r="AM792">
        <f t="shared" si="412"/>
        <v>0.6063720452209661</v>
      </c>
      <c r="AN792">
        <f t="shared" si="413"/>
        <v>0.61253854059609458</v>
      </c>
      <c r="AO792">
        <f t="shared" si="414"/>
        <v>0.63514902363823222</v>
      </c>
      <c r="AP792">
        <f t="shared" si="415"/>
        <v>0.65467625899280579</v>
      </c>
      <c r="AQ792">
        <f t="shared" si="416"/>
        <v>0.68550873586844807</v>
      </c>
      <c r="AR792">
        <f t="shared" si="417"/>
        <v>0.76361767728674201</v>
      </c>
      <c r="AS792">
        <f t="shared" si="418"/>
        <v>0.89003083247687564</v>
      </c>
      <c r="AT792">
        <f t="shared" si="419"/>
        <v>0.98869475847893118</v>
      </c>
      <c r="AU792">
        <f t="shared" si="420"/>
        <v>1</v>
      </c>
      <c r="AV792">
        <f t="shared" si="421"/>
        <v>0.9897225077081192</v>
      </c>
      <c r="AW792">
        <f t="shared" si="422"/>
        <v>0.96608427543679343</v>
      </c>
      <c r="AX792">
        <f t="shared" si="423"/>
        <v>0.94552929085303183</v>
      </c>
      <c r="AY792">
        <f t="shared" si="424"/>
        <v>0.92600205549845838</v>
      </c>
      <c r="AZ792">
        <f t="shared" si="425"/>
        <v>0.6063720452209661</v>
      </c>
      <c r="BA792" s="8" t="s">
        <v>37</v>
      </c>
      <c r="BB792" t="str" cm="1">
        <f t="array" ref="BB792">_xlfn.SWITCH(MONTH($AA792),3,"봄",4,"봄",5,"봄",6,"여름",7,"여름",8,"여름",9,"가을",10,"가을",11,"가을",12,"겨울",1,"겨울",2,"겨울")</f>
        <v>봄</v>
      </c>
      <c r="BD792" t="str">
        <f t="shared" si="426"/>
        <v/>
      </c>
      <c r="BE792" s="6">
        <f>[1]ptemp!$F792</f>
        <v>2</v>
      </c>
      <c r="BF792">
        <f>[1]solar!$E792</f>
        <v>13</v>
      </c>
      <c r="BG792" t="str">
        <f t="shared" si="427"/>
        <v>0</v>
      </c>
      <c r="BH792" s="11"/>
      <c r="BI792">
        <f t="shared" si="428"/>
        <v>4</v>
      </c>
      <c r="BJ792">
        <f t="shared" si="429"/>
        <v>0</v>
      </c>
      <c r="BK792">
        <f t="shared" si="430"/>
        <v>1</v>
      </c>
      <c r="BL792">
        <f t="shared" si="431"/>
        <v>12</v>
      </c>
      <c r="BM792">
        <f t="shared" si="432"/>
        <v>20</v>
      </c>
      <c r="BN792" s="11">
        <v>0.8</v>
      </c>
      <c r="BO792">
        <f t="shared" si="433"/>
        <v>2</v>
      </c>
    </row>
    <row r="793" spans="1:67" ht="15.6">
      <c r="A793" s="2">
        <v>20230303</v>
      </c>
      <c r="B793" s="2">
        <v>853</v>
      </c>
      <c r="C793" s="2">
        <v>819</v>
      </c>
      <c r="D793" s="2">
        <v>800</v>
      </c>
      <c r="E793" s="2">
        <v>792</v>
      </c>
      <c r="F793" s="2">
        <v>794</v>
      </c>
      <c r="G793" s="2">
        <v>813</v>
      </c>
      <c r="H793" s="2">
        <v>852</v>
      </c>
      <c r="I793" s="2">
        <v>847</v>
      </c>
      <c r="J793" s="2">
        <v>708</v>
      </c>
      <c r="K793" s="2">
        <v>633</v>
      </c>
      <c r="L793" s="2">
        <v>611</v>
      </c>
      <c r="M793" s="2">
        <v>604</v>
      </c>
      <c r="N793" s="2">
        <v>607</v>
      </c>
      <c r="O793" s="2">
        <v>645</v>
      </c>
      <c r="P793" s="2">
        <v>656</v>
      </c>
      <c r="Q793" s="2">
        <v>711</v>
      </c>
      <c r="R793" s="2">
        <v>753</v>
      </c>
      <c r="S793" s="2">
        <v>800</v>
      </c>
      <c r="T793" s="2">
        <v>882</v>
      </c>
      <c r="U793" s="2">
        <v>904</v>
      </c>
      <c r="V793" s="2">
        <v>895</v>
      </c>
      <c r="W793" s="2">
        <v>873</v>
      </c>
      <c r="X793" s="2">
        <v>861</v>
      </c>
      <c r="Y793" s="2">
        <v>841</v>
      </c>
      <c r="AA793" s="4">
        <v>44988</v>
      </c>
      <c r="AB793">
        <f t="shared" si="401"/>
        <v>0.94358407079646023</v>
      </c>
      <c r="AC793">
        <f t="shared" si="402"/>
        <v>0.90597345132743368</v>
      </c>
      <c r="AD793">
        <f t="shared" si="403"/>
        <v>0.88495575221238942</v>
      </c>
      <c r="AE793">
        <f t="shared" si="404"/>
        <v>0.87610619469026552</v>
      </c>
      <c r="AF793">
        <f t="shared" si="405"/>
        <v>0.87831858407079644</v>
      </c>
      <c r="AG793">
        <f t="shared" si="406"/>
        <v>0.89933628318584069</v>
      </c>
      <c r="AH793">
        <f t="shared" si="407"/>
        <v>0.94247787610619471</v>
      </c>
      <c r="AI793">
        <f t="shared" si="408"/>
        <v>0.93694690265486724</v>
      </c>
      <c r="AJ793">
        <f t="shared" si="409"/>
        <v>0.7831858407079646</v>
      </c>
      <c r="AK793">
        <f t="shared" si="410"/>
        <v>0.7002212389380531</v>
      </c>
      <c r="AL793">
        <f t="shared" si="411"/>
        <v>0.67588495575221241</v>
      </c>
      <c r="AM793">
        <f t="shared" si="412"/>
        <v>0.66814159292035402</v>
      </c>
      <c r="AN793">
        <f t="shared" si="413"/>
        <v>0.67146017699115046</v>
      </c>
      <c r="AO793">
        <f t="shared" si="414"/>
        <v>0.71349557522123896</v>
      </c>
      <c r="AP793">
        <f t="shared" si="415"/>
        <v>0.72566371681415931</v>
      </c>
      <c r="AQ793">
        <f t="shared" si="416"/>
        <v>0.78650442477876104</v>
      </c>
      <c r="AR793">
        <f t="shared" si="417"/>
        <v>0.83296460176991149</v>
      </c>
      <c r="AS793">
        <f t="shared" si="418"/>
        <v>0.88495575221238942</v>
      </c>
      <c r="AT793">
        <f t="shared" si="419"/>
        <v>0.97566371681415931</v>
      </c>
      <c r="AU793">
        <f t="shared" si="420"/>
        <v>1</v>
      </c>
      <c r="AV793">
        <f t="shared" si="421"/>
        <v>0.99004424778761058</v>
      </c>
      <c r="AW793">
        <f t="shared" si="422"/>
        <v>0.96570796460176989</v>
      </c>
      <c r="AX793">
        <f t="shared" si="423"/>
        <v>0.95243362831858402</v>
      </c>
      <c r="AY793">
        <f t="shared" si="424"/>
        <v>0.93030973451327437</v>
      </c>
      <c r="AZ793">
        <f t="shared" si="425"/>
        <v>0.66814159292035402</v>
      </c>
      <c r="BA793" s="9" t="s">
        <v>38</v>
      </c>
      <c r="BB793" t="str" cm="1">
        <f t="array" ref="BB793">_xlfn.SWITCH(MONTH($AA793),3,"봄",4,"봄",5,"봄",6,"여름",7,"여름",8,"여름",9,"가을",10,"가을",11,"가을",12,"겨울",1,"겨울",2,"겨울")</f>
        <v>봄</v>
      </c>
      <c r="BD793" t="str">
        <f t="shared" si="426"/>
        <v/>
      </c>
      <c r="BE793" s="6">
        <f>[1]ptemp!$F793</f>
        <v>2</v>
      </c>
      <c r="BF793">
        <f>[1]solar!$E793</f>
        <v>11</v>
      </c>
      <c r="BG793" t="str">
        <f t="shared" si="427"/>
        <v>0</v>
      </c>
      <c r="BH793" s="11"/>
      <c r="BI793">
        <f t="shared" si="428"/>
        <v>5</v>
      </c>
      <c r="BJ793">
        <f t="shared" si="429"/>
        <v>0</v>
      </c>
      <c r="BK793">
        <f t="shared" si="430"/>
        <v>1</v>
      </c>
      <c r="BL793">
        <f t="shared" si="431"/>
        <v>12</v>
      </c>
      <c r="BM793">
        <f t="shared" si="432"/>
        <v>20</v>
      </c>
      <c r="BN793" s="11">
        <v>-0.2</v>
      </c>
      <c r="BO793">
        <f t="shared" si="433"/>
        <v>2</v>
      </c>
    </row>
    <row r="794" spans="1:67" ht="15.6">
      <c r="A794" s="2">
        <v>20230304</v>
      </c>
      <c r="B794" s="2">
        <v>790</v>
      </c>
      <c r="C794" s="2">
        <v>760</v>
      </c>
      <c r="D794" s="2">
        <v>745</v>
      </c>
      <c r="E794" s="2">
        <v>733</v>
      </c>
      <c r="F794" s="2">
        <v>748</v>
      </c>
      <c r="G794" s="2">
        <v>764</v>
      </c>
      <c r="H794" s="2">
        <v>778</v>
      </c>
      <c r="I794" s="2">
        <v>771</v>
      </c>
      <c r="J794" s="2">
        <v>657</v>
      </c>
      <c r="K794" s="2">
        <v>593</v>
      </c>
      <c r="L794" s="2">
        <v>561</v>
      </c>
      <c r="M794" s="2">
        <v>514</v>
      </c>
      <c r="N794" s="2">
        <v>544</v>
      </c>
      <c r="O794" s="2">
        <v>583</v>
      </c>
      <c r="P794" s="2">
        <v>580</v>
      </c>
      <c r="Q794" s="2">
        <v>586</v>
      </c>
      <c r="R794" s="2">
        <v>652</v>
      </c>
      <c r="S794" s="2">
        <v>740</v>
      </c>
      <c r="T794" s="2">
        <v>827</v>
      </c>
      <c r="U794" s="2">
        <v>866</v>
      </c>
      <c r="V794" s="2">
        <v>870</v>
      </c>
      <c r="W794" s="2">
        <v>866</v>
      </c>
      <c r="X794" s="2">
        <v>858</v>
      </c>
      <c r="Y794" s="2">
        <v>775</v>
      </c>
      <c r="AA794" s="4">
        <v>44989</v>
      </c>
      <c r="AB794">
        <f t="shared" si="401"/>
        <v>0.90804597701149425</v>
      </c>
      <c r="AC794">
        <f t="shared" si="402"/>
        <v>0.87356321839080464</v>
      </c>
      <c r="AD794">
        <f t="shared" si="403"/>
        <v>0.85632183908045978</v>
      </c>
      <c r="AE794">
        <f t="shared" si="404"/>
        <v>0.84252873563218389</v>
      </c>
      <c r="AF794">
        <f t="shared" si="405"/>
        <v>0.85977011494252875</v>
      </c>
      <c r="AG794">
        <f t="shared" si="406"/>
        <v>0.8781609195402299</v>
      </c>
      <c r="AH794">
        <f t="shared" si="407"/>
        <v>0.89425287356321836</v>
      </c>
      <c r="AI794">
        <f t="shared" si="408"/>
        <v>0.88620689655172413</v>
      </c>
      <c r="AJ794">
        <f t="shared" si="409"/>
        <v>0.7551724137931034</v>
      </c>
      <c r="AK794">
        <f t="shared" si="410"/>
        <v>0.68160919540229881</v>
      </c>
      <c r="AL794">
        <f t="shared" si="411"/>
        <v>0.64482758620689651</v>
      </c>
      <c r="AM794">
        <f t="shared" si="412"/>
        <v>0.59080459770114946</v>
      </c>
      <c r="AN794">
        <f t="shared" si="413"/>
        <v>0.62528735632183907</v>
      </c>
      <c r="AO794">
        <f t="shared" si="414"/>
        <v>0.6701149425287356</v>
      </c>
      <c r="AP794">
        <f t="shared" si="415"/>
        <v>0.66666666666666663</v>
      </c>
      <c r="AQ794">
        <f t="shared" si="416"/>
        <v>0.67356321839080457</v>
      </c>
      <c r="AR794">
        <f t="shared" si="417"/>
        <v>0.74942528735632186</v>
      </c>
      <c r="AS794">
        <f t="shared" si="418"/>
        <v>0.85057471264367812</v>
      </c>
      <c r="AT794">
        <f t="shared" si="419"/>
        <v>0.95057471264367821</v>
      </c>
      <c r="AU794">
        <f t="shared" si="420"/>
        <v>0.99540229885057474</v>
      </c>
      <c r="AV794">
        <f t="shared" si="421"/>
        <v>1</v>
      </c>
      <c r="AW794">
        <f t="shared" si="422"/>
        <v>0.99540229885057474</v>
      </c>
      <c r="AX794">
        <f t="shared" si="423"/>
        <v>0.98620689655172411</v>
      </c>
      <c r="AY794">
        <f t="shared" si="424"/>
        <v>0.89080459770114939</v>
      </c>
      <c r="AZ794">
        <f t="shared" si="425"/>
        <v>0.59080459770114946</v>
      </c>
      <c r="BA794" s="6" t="s">
        <v>39</v>
      </c>
      <c r="BB794" t="str" cm="1">
        <f t="array" ref="BB794">_xlfn.SWITCH(MONTH($AA794),3,"봄",4,"봄",5,"봄",6,"여름",7,"여름",8,"여름",9,"가을",10,"가을",11,"가을",12,"겨울",1,"겨울",2,"겨울")</f>
        <v>봄</v>
      </c>
      <c r="BD794" t="str">
        <f t="shared" si="426"/>
        <v>휴일</v>
      </c>
      <c r="BE794" s="6">
        <f>[1]ptemp!$F794</f>
        <v>3</v>
      </c>
      <c r="BF794">
        <f>[1]solar!$E794</f>
        <v>11</v>
      </c>
      <c r="BG794" t="str">
        <f t="shared" si="427"/>
        <v>0</v>
      </c>
      <c r="BH794" s="11"/>
      <c r="BI794">
        <f t="shared" si="428"/>
        <v>6</v>
      </c>
      <c r="BJ794">
        <f t="shared" si="429"/>
        <v>1</v>
      </c>
      <c r="BK794">
        <f t="shared" si="430"/>
        <v>1</v>
      </c>
      <c r="BL794">
        <f t="shared" si="431"/>
        <v>12</v>
      </c>
      <c r="BM794">
        <f t="shared" si="432"/>
        <v>21</v>
      </c>
      <c r="BN794" s="11">
        <v>3.7</v>
      </c>
      <c r="BO794">
        <f t="shared" si="433"/>
        <v>2</v>
      </c>
    </row>
    <row r="795" spans="1:67" ht="15.6">
      <c r="A795" s="2">
        <v>20230305</v>
      </c>
      <c r="B795" s="2">
        <v>799</v>
      </c>
      <c r="C795" s="2">
        <v>768</v>
      </c>
      <c r="D795" s="2">
        <v>748</v>
      </c>
      <c r="E795" s="2">
        <v>738</v>
      </c>
      <c r="F795" s="2">
        <v>738</v>
      </c>
      <c r="G795" s="2">
        <v>752</v>
      </c>
      <c r="H795" s="2">
        <v>772</v>
      </c>
      <c r="I795" s="2">
        <v>738</v>
      </c>
      <c r="J795" s="2">
        <v>592</v>
      </c>
      <c r="K795" s="2">
        <v>516</v>
      </c>
      <c r="L795" s="2">
        <v>510</v>
      </c>
      <c r="M795" s="2">
        <v>511</v>
      </c>
      <c r="N795" s="2">
        <v>506</v>
      </c>
      <c r="O795" s="2">
        <v>540</v>
      </c>
      <c r="P795" s="2">
        <v>594</v>
      </c>
      <c r="Q795" s="2">
        <v>660</v>
      </c>
      <c r="R795" s="2">
        <v>683</v>
      </c>
      <c r="S795" s="2">
        <v>745</v>
      </c>
      <c r="T795" s="2">
        <v>831</v>
      </c>
      <c r="U795" s="2">
        <v>856</v>
      </c>
      <c r="V795" s="2">
        <v>856</v>
      </c>
      <c r="W795" s="2">
        <v>846</v>
      </c>
      <c r="X795" s="2">
        <v>833</v>
      </c>
      <c r="Y795" s="2">
        <v>818</v>
      </c>
      <c r="AA795" s="4">
        <v>44990</v>
      </c>
      <c r="AB795">
        <f t="shared" si="401"/>
        <v>0.93341121495327106</v>
      </c>
      <c r="AC795">
        <f t="shared" si="402"/>
        <v>0.89719626168224298</v>
      </c>
      <c r="AD795">
        <f t="shared" si="403"/>
        <v>0.87383177570093462</v>
      </c>
      <c r="AE795">
        <f t="shared" si="404"/>
        <v>0.86214953271028039</v>
      </c>
      <c r="AF795">
        <f t="shared" si="405"/>
        <v>0.86214953271028039</v>
      </c>
      <c r="AG795">
        <f t="shared" si="406"/>
        <v>0.87850467289719625</v>
      </c>
      <c r="AH795">
        <f t="shared" si="407"/>
        <v>0.90186915887850472</v>
      </c>
      <c r="AI795">
        <f t="shared" si="408"/>
        <v>0.86214953271028039</v>
      </c>
      <c r="AJ795">
        <f t="shared" si="409"/>
        <v>0.69158878504672894</v>
      </c>
      <c r="AK795">
        <f t="shared" si="410"/>
        <v>0.60280373831775702</v>
      </c>
      <c r="AL795">
        <f t="shared" si="411"/>
        <v>0.59579439252336452</v>
      </c>
      <c r="AM795">
        <f t="shared" si="412"/>
        <v>0.5969626168224299</v>
      </c>
      <c r="AN795">
        <f t="shared" si="413"/>
        <v>0.59112149532710279</v>
      </c>
      <c r="AO795">
        <f t="shared" si="414"/>
        <v>0.63084112149532712</v>
      </c>
      <c r="AP795">
        <f t="shared" si="415"/>
        <v>0.69392523364485981</v>
      </c>
      <c r="AQ795">
        <f t="shared" si="416"/>
        <v>0.7710280373831776</v>
      </c>
      <c r="AR795">
        <f t="shared" si="417"/>
        <v>0.79789719626168221</v>
      </c>
      <c r="AS795">
        <f t="shared" si="418"/>
        <v>0.87032710280373837</v>
      </c>
      <c r="AT795">
        <f t="shared" si="419"/>
        <v>0.97079439252336452</v>
      </c>
      <c r="AU795">
        <f t="shared" si="420"/>
        <v>1</v>
      </c>
      <c r="AV795">
        <f t="shared" si="421"/>
        <v>1</v>
      </c>
      <c r="AW795">
        <f t="shared" si="422"/>
        <v>0.98831775700934577</v>
      </c>
      <c r="AX795">
        <f t="shared" si="423"/>
        <v>0.97313084112149528</v>
      </c>
      <c r="AY795">
        <f t="shared" si="424"/>
        <v>0.95560747663551404</v>
      </c>
      <c r="AZ795">
        <f t="shared" si="425"/>
        <v>0.59112149532710279</v>
      </c>
      <c r="BA795" s="8" t="s">
        <v>40</v>
      </c>
      <c r="BB795" t="str" cm="1">
        <f t="array" ref="BB795">_xlfn.SWITCH(MONTH($AA795),3,"봄",4,"봄",5,"봄",6,"여름",7,"여름",8,"여름",9,"가을",10,"가을",11,"가을",12,"겨울",1,"겨울",2,"겨울")</f>
        <v>봄</v>
      </c>
      <c r="BD795" t="str">
        <f t="shared" si="426"/>
        <v>휴일</v>
      </c>
      <c r="BE795" s="6">
        <f>[1]ptemp!$F795</f>
        <v>3</v>
      </c>
      <c r="BF795">
        <f>[1]solar!$E795</f>
        <v>11</v>
      </c>
      <c r="BG795" t="str">
        <f t="shared" si="427"/>
        <v>0</v>
      </c>
      <c r="BH795" s="11"/>
      <c r="BI795">
        <f t="shared" si="428"/>
        <v>7</v>
      </c>
      <c r="BJ795">
        <f t="shared" si="429"/>
        <v>2</v>
      </c>
      <c r="BK795">
        <f t="shared" si="430"/>
        <v>1</v>
      </c>
      <c r="BL795">
        <f t="shared" si="431"/>
        <v>13</v>
      </c>
      <c r="BM795">
        <f t="shared" si="432"/>
        <v>20</v>
      </c>
      <c r="BN795" s="11">
        <v>4.3</v>
      </c>
      <c r="BO795">
        <f t="shared" si="433"/>
        <v>3</v>
      </c>
    </row>
    <row r="796" spans="1:67" ht="15.6">
      <c r="A796" s="2">
        <v>20230306</v>
      </c>
      <c r="B796" s="2">
        <v>777</v>
      </c>
      <c r="C796" s="2">
        <v>747</v>
      </c>
      <c r="D796" s="2">
        <v>730</v>
      </c>
      <c r="E796" s="2">
        <v>721</v>
      </c>
      <c r="F796" s="2">
        <v>726</v>
      </c>
      <c r="G796" s="2">
        <v>748</v>
      </c>
      <c r="H796" s="2">
        <v>789</v>
      </c>
      <c r="I796" s="2">
        <v>790</v>
      </c>
      <c r="J796" s="2">
        <v>679</v>
      </c>
      <c r="K796" s="2">
        <v>614</v>
      </c>
      <c r="L796" s="2">
        <v>596</v>
      </c>
      <c r="M796" s="2">
        <v>578</v>
      </c>
      <c r="N796" s="2">
        <v>575</v>
      </c>
      <c r="O796" s="2">
        <v>592</v>
      </c>
      <c r="P796" s="2">
        <v>597</v>
      </c>
      <c r="Q796" s="2">
        <v>623</v>
      </c>
      <c r="R796" s="2">
        <v>682</v>
      </c>
      <c r="S796" s="2">
        <v>750</v>
      </c>
      <c r="T796" s="2">
        <v>821</v>
      </c>
      <c r="U796" s="2">
        <v>854</v>
      </c>
      <c r="V796" s="2">
        <v>854</v>
      </c>
      <c r="W796" s="2">
        <v>839</v>
      </c>
      <c r="X796" s="2">
        <v>827</v>
      </c>
      <c r="Y796" s="2">
        <v>814</v>
      </c>
      <c r="AA796" s="4">
        <v>44991</v>
      </c>
      <c r="AB796">
        <f t="shared" si="401"/>
        <v>0.9098360655737705</v>
      </c>
      <c r="AC796">
        <f t="shared" si="402"/>
        <v>0.87470725995316156</v>
      </c>
      <c r="AD796">
        <f t="shared" si="403"/>
        <v>0.85480093676814983</v>
      </c>
      <c r="AE796">
        <f t="shared" si="404"/>
        <v>0.84426229508196726</v>
      </c>
      <c r="AF796">
        <f t="shared" si="405"/>
        <v>0.85011709601873531</v>
      </c>
      <c r="AG796">
        <f t="shared" si="406"/>
        <v>0.8758782201405152</v>
      </c>
      <c r="AH796">
        <f t="shared" si="407"/>
        <v>0.92388758782201408</v>
      </c>
      <c r="AI796">
        <f t="shared" si="408"/>
        <v>0.92505854800936771</v>
      </c>
      <c r="AJ796">
        <f t="shared" si="409"/>
        <v>0.79508196721311475</v>
      </c>
      <c r="AK796">
        <f t="shared" si="410"/>
        <v>0.71896955503512883</v>
      </c>
      <c r="AL796">
        <f t="shared" si="411"/>
        <v>0.69789227166276346</v>
      </c>
      <c r="AM796">
        <f t="shared" si="412"/>
        <v>0.6768149882903981</v>
      </c>
      <c r="AN796">
        <f t="shared" si="413"/>
        <v>0.67330210772833721</v>
      </c>
      <c r="AO796">
        <f t="shared" si="414"/>
        <v>0.69320843091334894</v>
      </c>
      <c r="AP796">
        <f t="shared" si="415"/>
        <v>0.69906323185011709</v>
      </c>
      <c r="AQ796">
        <f t="shared" si="416"/>
        <v>0.72950819672131151</v>
      </c>
      <c r="AR796">
        <f t="shared" si="417"/>
        <v>0.79859484777517564</v>
      </c>
      <c r="AS796">
        <f t="shared" si="418"/>
        <v>0.87822014051522246</v>
      </c>
      <c r="AT796">
        <f t="shared" si="419"/>
        <v>0.96135831381733017</v>
      </c>
      <c r="AU796">
        <f t="shared" si="420"/>
        <v>1</v>
      </c>
      <c r="AV796">
        <f t="shared" si="421"/>
        <v>1</v>
      </c>
      <c r="AW796">
        <f t="shared" si="422"/>
        <v>0.98243559718969553</v>
      </c>
      <c r="AX796">
        <f t="shared" si="423"/>
        <v>0.96838407494145196</v>
      </c>
      <c r="AY796">
        <f t="shared" si="424"/>
        <v>0.95316159250585475</v>
      </c>
      <c r="AZ796">
        <f t="shared" si="425"/>
        <v>0.67330210772833721</v>
      </c>
      <c r="BA796" s="9" t="s">
        <v>34</v>
      </c>
      <c r="BB796" t="str" cm="1">
        <f t="array" ref="BB796">_xlfn.SWITCH(MONTH($AA796),3,"봄",4,"봄",5,"봄",6,"여름",7,"여름",8,"여름",9,"가을",10,"가을",11,"가을",12,"겨울",1,"겨울",2,"겨울")</f>
        <v>봄</v>
      </c>
      <c r="BD796" t="str">
        <f t="shared" si="426"/>
        <v/>
      </c>
      <c r="BE796" s="6">
        <f>[1]ptemp!$F796</f>
        <v>4</v>
      </c>
      <c r="BF796">
        <f>[1]solar!$E796</f>
        <v>13</v>
      </c>
      <c r="BG796" t="str">
        <f t="shared" si="427"/>
        <v>0</v>
      </c>
      <c r="BH796" s="11"/>
      <c r="BI796">
        <f t="shared" si="428"/>
        <v>1</v>
      </c>
      <c r="BJ796">
        <f t="shared" si="429"/>
        <v>0</v>
      </c>
      <c r="BK796">
        <f t="shared" si="430"/>
        <v>1</v>
      </c>
      <c r="BL796">
        <f t="shared" si="431"/>
        <v>13</v>
      </c>
      <c r="BM796">
        <f t="shared" si="432"/>
        <v>20</v>
      </c>
      <c r="BN796" s="11">
        <v>5.7</v>
      </c>
      <c r="BO796">
        <f t="shared" si="433"/>
        <v>3</v>
      </c>
    </row>
    <row r="797" spans="1:67" ht="15.6">
      <c r="A797" s="2">
        <v>20230307</v>
      </c>
      <c r="B797" s="2">
        <v>767</v>
      </c>
      <c r="C797" s="2">
        <v>733</v>
      </c>
      <c r="D797" s="2">
        <v>712</v>
      </c>
      <c r="E797" s="2">
        <v>699</v>
      </c>
      <c r="F797" s="2">
        <v>702</v>
      </c>
      <c r="G797" s="2">
        <v>726</v>
      </c>
      <c r="H797" s="2">
        <v>759</v>
      </c>
      <c r="I797" s="2">
        <v>753</v>
      </c>
      <c r="J797" s="2">
        <v>653</v>
      </c>
      <c r="K797" s="2">
        <v>603</v>
      </c>
      <c r="L797" s="2">
        <v>572</v>
      </c>
      <c r="M797" s="2">
        <v>541</v>
      </c>
      <c r="N797" s="2">
        <v>523</v>
      </c>
      <c r="O797" s="2">
        <v>543</v>
      </c>
      <c r="P797" s="2">
        <v>566</v>
      </c>
      <c r="Q797" s="2">
        <v>614</v>
      </c>
      <c r="R797" s="2">
        <v>679</v>
      </c>
      <c r="S797" s="2">
        <v>747</v>
      </c>
      <c r="T797" s="2">
        <v>805</v>
      </c>
      <c r="U797" s="2">
        <v>835</v>
      </c>
      <c r="V797" s="2">
        <v>835</v>
      </c>
      <c r="W797" s="2">
        <v>821</v>
      </c>
      <c r="X797" s="2">
        <v>805</v>
      </c>
      <c r="Y797" s="2">
        <v>792</v>
      </c>
      <c r="AA797" s="4">
        <v>44992</v>
      </c>
      <c r="AB797">
        <f t="shared" si="401"/>
        <v>0.91856287425149696</v>
      </c>
      <c r="AC797">
        <f t="shared" si="402"/>
        <v>0.8778443113772455</v>
      </c>
      <c r="AD797">
        <f t="shared" si="403"/>
        <v>0.85269461077844311</v>
      </c>
      <c r="AE797">
        <f t="shared" si="404"/>
        <v>0.83712574850299404</v>
      </c>
      <c r="AF797">
        <f t="shared" si="405"/>
        <v>0.84071856287425151</v>
      </c>
      <c r="AG797">
        <f t="shared" si="406"/>
        <v>0.86946107784431137</v>
      </c>
      <c r="AH797">
        <f t="shared" si="407"/>
        <v>0.90898203592814375</v>
      </c>
      <c r="AI797">
        <f t="shared" si="408"/>
        <v>0.9017964071856287</v>
      </c>
      <c r="AJ797">
        <f t="shared" si="409"/>
        <v>0.78203592814371259</v>
      </c>
      <c r="AK797">
        <f t="shared" si="410"/>
        <v>0.72215568862275448</v>
      </c>
      <c r="AL797">
        <f t="shared" si="411"/>
        <v>0.68502994011976048</v>
      </c>
      <c r="AM797">
        <f t="shared" si="412"/>
        <v>0.64790419161676649</v>
      </c>
      <c r="AN797">
        <f t="shared" si="413"/>
        <v>0.62634730538922156</v>
      </c>
      <c r="AO797">
        <f t="shared" si="414"/>
        <v>0.65029940119760477</v>
      </c>
      <c r="AP797">
        <f t="shared" si="415"/>
        <v>0.67784431137724555</v>
      </c>
      <c r="AQ797">
        <f t="shared" si="416"/>
        <v>0.73532934131736527</v>
      </c>
      <c r="AR797">
        <f t="shared" si="417"/>
        <v>0.81317365269461073</v>
      </c>
      <c r="AS797">
        <f t="shared" si="418"/>
        <v>0.89461077844311376</v>
      </c>
      <c r="AT797">
        <f t="shared" si="419"/>
        <v>0.9640718562874252</v>
      </c>
      <c r="AU797">
        <f t="shared" si="420"/>
        <v>1</v>
      </c>
      <c r="AV797">
        <f t="shared" si="421"/>
        <v>1</v>
      </c>
      <c r="AW797">
        <f t="shared" si="422"/>
        <v>0.98323353293413174</v>
      </c>
      <c r="AX797">
        <f t="shared" si="423"/>
        <v>0.9640718562874252</v>
      </c>
      <c r="AY797">
        <f t="shared" si="424"/>
        <v>0.94850299401197602</v>
      </c>
      <c r="AZ797">
        <f t="shared" si="425"/>
        <v>0.62634730538922156</v>
      </c>
      <c r="BA797" s="6" t="s">
        <v>35</v>
      </c>
      <c r="BB797" t="str" cm="1">
        <f t="array" ref="BB797">_xlfn.SWITCH(MONTH($AA797),3,"봄",4,"봄",5,"봄",6,"여름",7,"여름",8,"여름",9,"가을",10,"가을",11,"가을",12,"겨울",1,"겨울",2,"겨울")</f>
        <v>봄</v>
      </c>
      <c r="BD797" t="str">
        <f t="shared" si="426"/>
        <v/>
      </c>
      <c r="BE797" s="6">
        <f>[1]ptemp!$F797</f>
        <v>4</v>
      </c>
      <c r="BF797">
        <f>[1]solar!$E797</f>
        <v>12</v>
      </c>
      <c r="BG797" t="str">
        <f t="shared" si="427"/>
        <v>0</v>
      </c>
      <c r="BH797" s="11"/>
      <c r="BI797">
        <f t="shared" si="428"/>
        <v>2</v>
      </c>
      <c r="BJ797">
        <f t="shared" si="429"/>
        <v>0</v>
      </c>
      <c r="BK797">
        <f t="shared" si="430"/>
        <v>1</v>
      </c>
      <c r="BL797">
        <f t="shared" si="431"/>
        <v>13</v>
      </c>
      <c r="BM797">
        <f t="shared" si="432"/>
        <v>20</v>
      </c>
      <c r="BN797" s="11">
        <v>7.2</v>
      </c>
      <c r="BO797">
        <f t="shared" si="433"/>
        <v>3</v>
      </c>
    </row>
    <row r="798" spans="1:67" ht="15.6">
      <c r="A798" s="2">
        <v>20230308</v>
      </c>
      <c r="B798" s="2">
        <v>752</v>
      </c>
      <c r="C798" s="2">
        <v>722</v>
      </c>
      <c r="D798" s="2">
        <v>704</v>
      </c>
      <c r="E798" s="2">
        <v>691</v>
      </c>
      <c r="F798" s="2">
        <v>688</v>
      </c>
      <c r="G798" s="2">
        <v>708</v>
      </c>
      <c r="H798" s="2">
        <v>744</v>
      </c>
      <c r="I798" s="2">
        <v>731</v>
      </c>
      <c r="J798" s="2">
        <v>617</v>
      </c>
      <c r="K798" s="2">
        <v>653</v>
      </c>
      <c r="L798" s="2">
        <v>581</v>
      </c>
      <c r="M798" s="2">
        <v>560</v>
      </c>
      <c r="N798" s="2">
        <v>538</v>
      </c>
      <c r="O798" s="2">
        <v>587</v>
      </c>
      <c r="P798" s="2">
        <v>598</v>
      </c>
      <c r="Q798" s="2">
        <v>624</v>
      </c>
      <c r="R798" s="2">
        <v>682</v>
      </c>
      <c r="S798" s="2">
        <v>730</v>
      </c>
      <c r="T798" s="2">
        <v>770</v>
      </c>
      <c r="U798" s="2">
        <v>786</v>
      </c>
      <c r="V798" s="2">
        <v>779</v>
      </c>
      <c r="W798" s="2">
        <v>765</v>
      </c>
      <c r="X798" s="2">
        <v>742</v>
      </c>
      <c r="Y798" s="2">
        <v>721</v>
      </c>
      <c r="AA798" s="4">
        <v>44993</v>
      </c>
      <c r="AB798">
        <f t="shared" si="401"/>
        <v>0.95674300254452926</v>
      </c>
      <c r="AC798">
        <f t="shared" si="402"/>
        <v>0.9185750636132316</v>
      </c>
      <c r="AD798">
        <f t="shared" si="403"/>
        <v>0.89567430025445294</v>
      </c>
      <c r="AE798">
        <f t="shared" si="404"/>
        <v>0.87913486005089059</v>
      </c>
      <c r="AF798">
        <f t="shared" si="405"/>
        <v>0.87531806615776087</v>
      </c>
      <c r="AG798">
        <f t="shared" si="406"/>
        <v>0.9007633587786259</v>
      </c>
      <c r="AH798">
        <f t="shared" si="407"/>
        <v>0.94656488549618323</v>
      </c>
      <c r="AI798">
        <f t="shared" si="408"/>
        <v>0.93002544529262088</v>
      </c>
      <c r="AJ798">
        <f t="shared" si="409"/>
        <v>0.78498727735368956</v>
      </c>
      <c r="AK798">
        <f t="shared" si="410"/>
        <v>0.83078880407124678</v>
      </c>
      <c r="AL798">
        <f t="shared" si="411"/>
        <v>0.73918575063613234</v>
      </c>
      <c r="AM798">
        <f t="shared" si="412"/>
        <v>0.71246819338422396</v>
      </c>
      <c r="AN798">
        <f t="shared" si="413"/>
        <v>0.68447837150127222</v>
      </c>
      <c r="AO798">
        <f t="shared" si="414"/>
        <v>0.7468193384223919</v>
      </c>
      <c r="AP798">
        <f t="shared" si="415"/>
        <v>0.76081424936386766</v>
      </c>
      <c r="AQ798">
        <f t="shared" si="416"/>
        <v>0.79389312977099236</v>
      </c>
      <c r="AR798">
        <f t="shared" si="417"/>
        <v>0.86768447837150131</v>
      </c>
      <c r="AS798">
        <f t="shared" si="418"/>
        <v>0.92875318066157764</v>
      </c>
      <c r="AT798">
        <f t="shared" si="419"/>
        <v>0.97964376590330793</v>
      </c>
      <c r="AU798">
        <f t="shared" si="420"/>
        <v>1</v>
      </c>
      <c r="AV798">
        <f t="shared" si="421"/>
        <v>0.9910941475826972</v>
      </c>
      <c r="AW798">
        <f t="shared" si="422"/>
        <v>0.97328244274809161</v>
      </c>
      <c r="AX798">
        <f t="shared" si="423"/>
        <v>0.94402035623409675</v>
      </c>
      <c r="AY798">
        <f t="shared" si="424"/>
        <v>0.91730279898218825</v>
      </c>
      <c r="AZ798">
        <f t="shared" si="425"/>
        <v>0.68447837150127222</v>
      </c>
      <c r="BA798" s="8" t="s">
        <v>36</v>
      </c>
      <c r="BB798" t="str" cm="1">
        <f t="array" ref="BB798">_xlfn.SWITCH(MONTH($AA798),3,"봄",4,"봄",5,"봄",6,"여름",7,"여름",8,"여름",9,"가을",10,"가을",11,"가을",12,"겨울",1,"겨울",2,"겨울")</f>
        <v>봄</v>
      </c>
      <c r="BD798" t="str">
        <f t="shared" si="426"/>
        <v/>
      </c>
      <c r="BE798" s="6">
        <f>[1]ptemp!$F798</f>
        <v>5</v>
      </c>
      <c r="BF798">
        <f>[1]solar!$E798</f>
        <v>10</v>
      </c>
      <c r="BG798" t="str">
        <f t="shared" si="427"/>
        <v>0</v>
      </c>
      <c r="BH798" s="11"/>
      <c r="BI798">
        <f t="shared" si="428"/>
        <v>3</v>
      </c>
      <c r="BJ798">
        <f t="shared" si="429"/>
        <v>0</v>
      </c>
      <c r="BK798">
        <f t="shared" si="430"/>
        <v>1</v>
      </c>
      <c r="BL798">
        <f t="shared" si="431"/>
        <v>13</v>
      </c>
      <c r="BM798">
        <f t="shared" si="432"/>
        <v>20</v>
      </c>
      <c r="BN798" s="11">
        <v>8.3000000000000007</v>
      </c>
      <c r="BO798">
        <f t="shared" si="433"/>
        <v>4</v>
      </c>
    </row>
    <row r="799" spans="1:67" ht="15.6">
      <c r="A799" s="2">
        <v>20230309</v>
      </c>
      <c r="B799" s="2">
        <v>677</v>
      </c>
      <c r="C799" s="2">
        <v>642</v>
      </c>
      <c r="D799" s="2">
        <v>624</v>
      </c>
      <c r="E799" s="2">
        <v>620</v>
      </c>
      <c r="F799" s="2">
        <v>622</v>
      </c>
      <c r="G799" s="2">
        <v>640</v>
      </c>
      <c r="H799" s="2">
        <v>672</v>
      </c>
      <c r="I799" s="2">
        <v>685</v>
      </c>
      <c r="J799" s="2">
        <v>665</v>
      </c>
      <c r="K799" s="2">
        <v>618</v>
      </c>
      <c r="L799" s="2">
        <v>571</v>
      </c>
      <c r="M799" s="2">
        <v>558</v>
      </c>
      <c r="N799" s="2">
        <v>539</v>
      </c>
      <c r="O799" s="2">
        <v>574</v>
      </c>
      <c r="P799" s="2">
        <v>597</v>
      </c>
      <c r="Q799" s="2">
        <v>602</v>
      </c>
      <c r="R799" s="2">
        <v>666</v>
      </c>
      <c r="S799" s="2">
        <v>731</v>
      </c>
      <c r="T799" s="2">
        <v>783</v>
      </c>
      <c r="U799" s="2">
        <v>816</v>
      </c>
      <c r="V799" s="2">
        <v>819</v>
      </c>
      <c r="W799" s="2">
        <v>806</v>
      </c>
      <c r="X799" s="2">
        <v>781</v>
      </c>
      <c r="Y799" s="2">
        <v>747</v>
      </c>
      <c r="AA799" s="4">
        <v>44994</v>
      </c>
      <c r="AB799">
        <f t="shared" si="401"/>
        <v>0.82661782661782657</v>
      </c>
      <c r="AC799">
        <f t="shared" si="402"/>
        <v>0.78388278388278387</v>
      </c>
      <c r="AD799">
        <f t="shared" si="403"/>
        <v>0.76190476190476186</v>
      </c>
      <c r="AE799">
        <f t="shared" si="404"/>
        <v>0.757020757020757</v>
      </c>
      <c r="AF799">
        <f t="shared" si="405"/>
        <v>0.75946275946275943</v>
      </c>
      <c r="AG799">
        <f t="shared" si="406"/>
        <v>0.78144078144078144</v>
      </c>
      <c r="AH799">
        <f t="shared" si="407"/>
        <v>0.82051282051282048</v>
      </c>
      <c r="AI799">
        <f t="shared" si="408"/>
        <v>0.83638583638583641</v>
      </c>
      <c r="AJ799">
        <f t="shared" si="409"/>
        <v>0.81196581196581197</v>
      </c>
      <c r="AK799">
        <f t="shared" si="410"/>
        <v>0.75457875457875456</v>
      </c>
      <c r="AL799">
        <f t="shared" si="411"/>
        <v>0.69719169719169716</v>
      </c>
      <c r="AM799">
        <f t="shared" si="412"/>
        <v>0.68131868131868134</v>
      </c>
      <c r="AN799">
        <f t="shared" si="413"/>
        <v>0.65811965811965811</v>
      </c>
      <c r="AO799">
        <f t="shared" si="414"/>
        <v>0.70085470085470081</v>
      </c>
      <c r="AP799">
        <f t="shared" si="415"/>
        <v>0.7289377289377289</v>
      </c>
      <c r="AQ799">
        <f t="shared" si="416"/>
        <v>0.7350427350427351</v>
      </c>
      <c r="AR799">
        <f t="shared" si="417"/>
        <v>0.81318681318681318</v>
      </c>
      <c r="AS799">
        <f t="shared" si="418"/>
        <v>0.8925518925518926</v>
      </c>
      <c r="AT799">
        <f t="shared" si="419"/>
        <v>0.95604395604395609</v>
      </c>
      <c r="AU799">
        <f t="shared" si="420"/>
        <v>0.99633699633699635</v>
      </c>
      <c r="AV799">
        <f t="shared" si="421"/>
        <v>1</v>
      </c>
      <c r="AW799">
        <f t="shared" si="422"/>
        <v>0.98412698412698407</v>
      </c>
      <c r="AX799">
        <f t="shared" si="423"/>
        <v>0.95360195360195366</v>
      </c>
      <c r="AY799">
        <f t="shared" si="424"/>
        <v>0.91208791208791207</v>
      </c>
      <c r="AZ799">
        <f t="shared" si="425"/>
        <v>0.65811965811965811</v>
      </c>
      <c r="BA799" s="9" t="s">
        <v>37</v>
      </c>
      <c r="BB799" t="str" cm="1">
        <f t="array" ref="BB799">_xlfn.SWITCH(MONTH($AA799),3,"봄",4,"봄",5,"봄",6,"여름",7,"여름",8,"여름",9,"가을",10,"가을",11,"가을",12,"겨울",1,"겨울",2,"겨울")</f>
        <v>봄</v>
      </c>
      <c r="BD799" t="str">
        <f t="shared" si="426"/>
        <v/>
      </c>
      <c r="BE799" s="6">
        <f>[1]ptemp!$F799</f>
        <v>5</v>
      </c>
      <c r="BF799">
        <f>[1]solar!$E799</f>
        <v>10</v>
      </c>
      <c r="BG799" t="str">
        <f t="shared" si="427"/>
        <v>0</v>
      </c>
      <c r="BH799" s="11"/>
      <c r="BI799">
        <f t="shared" si="428"/>
        <v>4</v>
      </c>
      <c r="BJ799">
        <f t="shared" si="429"/>
        <v>0</v>
      </c>
      <c r="BK799">
        <f t="shared" si="430"/>
        <v>1</v>
      </c>
      <c r="BL799">
        <f t="shared" si="431"/>
        <v>13</v>
      </c>
      <c r="BM799">
        <f t="shared" si="432"/>
        <v>21</v>
      </c>
      <c r="BN799" s="11">
        <v>9.6</v>
      </c>
      <c r="BO799">
        <f t="shared" si="433"/>
        <v>4</v>
      </c>
    </row>
    <row r="800" spans="1:67" ht="15.6">
      <c r="A800" s="2">
        <v>20230310</v>
      </c>
      <c r="B800" s="2">
        <v>702</v>
      </c>
      <c r="C800" s="2">
        <v>690</v>
      </c>
      <c r="D800" s="2">
        <v>684</v>
      </c>
      <c r="E800" s="2">
        <v>680</v>
      </c>
      <c r="F800" s="2">
        <v>688</v>
      </c>
      <c r="G800" s="2">
        <v>714</v>
      </c>
      <c r="H800" s="2">
        <v>751</v>
      </c>
      <c r="I800" s="2">
        <v>732</v>
      </c>
      <c r="J800" s="2">
        <v>614</v>
      </c>
      <c r="K800" s="2">
        <v>550</v>
      </c>
      <c r="L800" s="2">
        <v>541</v>
      </c>
      <c r="M800" s="2">
        <v>515</v>
      </c>
      <c r="N800" s="2">
        <v>506</v>
      </c>
      <c r="O800" s="2">
        <v>540</v>
      </c>
      <c r="P800" s="2">
        <v>567</v>
      </c>
      <c r="Q800" s="2">
        <v>613</v>
      </c>
      <c r="R800" s="2">
        <v>673</v>
      </c>
      <c r="S800" s="2">
        <v>724</v>
      </c>
      <c r="T800" s="2">
        <v>773</v>
      </c>
      <c r="U800" s="2">
        <v>811</v>
      </c>
      <c r="V800" s="2">
        <v>816</v>
      </c>
      <c r="W800" s="2">
        <v>807</v>
      </c>
      <c r="X800" s="2">
        <v>797</v>
      </c>
      <c r="Y800" s="2">
        <v>785</v>
      </c>
      <c r="AA800" s="4">
        <v>44995</v>
      </c>
      <c r="AB800">
        <f t="shared" si="401"/>
        <v>0.86029411764705888</v>
      </c>
      <c r="AC800">
        <f t="shared" si="402"/>
        <v>0.84558823529411764</v>
      </c>
      <c r="AD800">
        <f t="shared" si="403"/>
        <v>0.83823529411764708</v>
      </c>
      <c r="AE800">
        <f t="shared" si="404"/>
        <v>0.83333333333333337</v>
      </c>
      <c r="AF800">
        <f t="shared" si="405"/>
        <v>0.84313725490196079</v>
      </c>
      <c r="AG800">
        <f t="shared" si="406"/>
        <v>0.875</v>
      </c>
      <c r="AH800">
        <f t="shared" si="407"/>
        <v>0.92034313725490191</v>
      </c>
      <c r="AI800">
        <f t="shared" si="408"/>
        <v>0.8970588235294118</v>
      </c>
      <c r="AJ800">
        <f t="shared" si="409"/>
        <v>0.75245098039215685</v>
      </c>
      <c r="AK800">
        <f t="shared" si="410"/>
        <v>0.6740196078431373</v>
      </c>
      <c r="AL800">
        <f t="shared" si="411"/>
        <v>0.66299019607843135</v>
      </c>
      <c r="AM800">
        <f t="shared" si="412"/>
        <v>0.63112745098039214</v>
      </c>
      <c r="AN800">
        <f t="shared" si="413"/>
        <v>0.62009803921568629</v>
      </c>
      <c r="AO800">
        <f t="shared" si="414"/>
        <v>0.66176470588235292</v>
      </c>
      <c r="AP800">
        <f t="shared" si="415"/>
        <v>0.69485294117647056</v>
      </c>
      <c r="AQ800">
        <f t="shared" si="416"/>
        <v>0.75122549019607843</v>
      </c>
      <c r="AR800">
        <f t="shared" si="417"/>
        <v>0.82475490196078427</v>
      </c>
      <c r="AS800">
        <f t="shared" si="418"/>
        <v>0.88725490196078427</v>
      </c>
      <c r="AT800">
        <f t="shared" si="419"/>
        <v>0.94730392156862742</v>
      </c>
      <c r="AU800">
        <f t="shared" si="420"/>
        <v>0.99387254901960786</v>
      </c>
      <c r="AV800">
        <f t="shared" si="421"/>
        <v>1</v>
      </c>
      <c r="AW800">
        <f t="shared" si="422"/>
        <v>0.98897058823529416</v>
      </c>
      <c r="AX800">
        <f t="shared" si="423"/>
        <v>0.97671568627450978</v>
      </c>
      <c r="AY800">
        <f t="shared" si="424"/>
        <v>0.96200980392156865</v>
      </c>
      <c r="AZ800">
        <f t="shared" si="425"/>
        <v>0.62009803921568629</v>
      </c>
      <c r="BA800" s="6" t="s">
        <v>38</v>
      </c>
      <c r="BB800" t="str" cm="1">
        <f t="array" ref="BB800">_xlfn.SWITCH(MONTH($AA800),3,"봄",4,"봄",5,"봄",6,"여름",7,"여름",8,"여름",9,"가을",10,"가을",11,"가을",12,"겨울",1,"겨울",2,"겨울")</f>
        <v>봄</v>
      </c>
      <c r="BD800" t="str">
        <f t="shared" si="426"/>
        <v/>
      </c>
      <c r="BE800" s="6">
        <f>[1]ptemp!$F800</f>
        <v>4</v>
      </c>
      <c r="BF800">
        <f>[1]solar!$E800</f>
        <v>12</v>
      </c>
      <c r="BG800" t="str">
        <f t="shared" si="427"/>
        <v>0</v>
      </c>
      <c r="BH800" s="11"/>
      <c r="BI800">
        <f t="shared" si="428"/>
        <v>5</v>
      </c>
      <c r="BJ800">
        <f t="shared" si="429"/>
        <v>0</v>
      </c>
      <c r="BK800">
        <f t="shared" si="430"/>
        <v>1</v>
      </c>
      <c r="BL800">
        <f t="shared" si="431"/>
        <v>13</v>
      </c>
      <c r="BM800">
        <f t="shared" si="432"/>
        <v>21</v>
      </c>
      <c r="BN800" s="11">
        <v>7.8</v>
      </c>
      <c r="BO800">
        <f t="shared" si="433"/>
        <v>4</v>
      </c>
    </row>
    <row r="801" spans="1:67" ht="15.6">
      <c r="A801" s="2">
        <v>20230311</v>
      </c>
      <c r="B801" s="2">
        <v>746</v>
      </c>
      <c r="C801" s="2">
        <v>718</v>
      </c>
      <c r="D801" s="2">
        <v>698</v>
      </c>
      <c r="E801" s="2">
        <v>684</v>
      </c>
      <c r="F801" s="2">
        <v>691</v>
      </c>
      <c r="G801" s="2">
        <v>711</v>
      </c>
      <c r="H801" s="2">
        <v>724</v>
      </c>
      <c r="I801" s="2">
        <v>680</v>
      </c>
      <c r="J801" s="2">
        <v>561</v>
      </c>
      <c r="K801" s="2">
        <v>498</v>
      </c>
      <c r="L801" s="2">
        <v>527</v>
      </c>
      <c r="M801" s="2">
        <v>497</v>
      </c>
      <c r="N801" s="2">
        <v>475</v>
      </c>
      <c r="O801" s="2">
        <v>513</v>
      </c>
      <c r="P801" s="2">
        <v>507</v>
      </c>
      <c r="Q801" s="2">
        <v>579</v>
      </c>
      <c r="R801" s="2">
        <v>647</v>
      </c>
      <c r="S801" s="2">
        <v>686</v>
      </c>
      <c r="T801" s="2">
        <v>732</v>
      </c>
      <c r="U801" s="2">
        <v>755</v>
      </c>
      <c r="V801" s="2">
        <v>747</v>
      </c>
      <c r="W801" s="2">
        <v>739</v>
      </c>
      <c r="X801" s="2">
        <v>724</v>
      </c>
      <c r="Y801" s="2">
        <v>699</v>
      </c>
      <c r="AA801" s="4">
        <v>44996</v>
      </c>
      <c r="AB801">
        <f t="shared" si="401"/>
        <v>0.98807947019867548</v>
      </c>
      <c r="AC801">
        <f t="shared" si="402"/>
        <v>0.9509933774834437</v>
      </c>
      <c r="AD801">
        <f t="shared" si="403"/>
        <v>0.92450331125827812</v>
      </c>
      <c r="AE801">
        <f t="shared" si="404"/>
        <v>0.90596026490066228</v>
      </c>
      <c r="AF801">
        <f t="shared" si="405"/>
        <v>0.91523178807947014</v>
      </c>
      <c r="AG801">
        <f t="shared" si="406"/>
        <v>0.94172185430463573</v>
      </c>
      <c r="AH801">
        <f t="shared" si="407"/>
        <v>0.95894039735099335</v>
      </c>
      <c r="AI801">
        <f t="shared" si="408"/>
        <v>0.90066225165562919</v>
      </c>
      <c r="AJ801">
        <f t="shared" si="409"/>
        <v>0.74304635761589399</v>
      </c>
      <c r="AK801">
        <f t="shared" si="410"/>
        <v>0.65960264900662247</v>
      </c>
      <c r="AL801">
        <f t="shared" si="411"/>
        <v>0.69801324503311257</v>
      </c>
      <c r="AM801">
        <f t="shared" si="412"/>
        <v>0.65827814569536425</v>
      </c>
      <c r="AN801">
        <f t="shared" si="413"/>
        <v>0.62913907284768211</v>
      </c>
      <c r="AO801">
        <f t="shared" si="414"/>
        <v>0.67947019867549674</v>
      </c>
      <c r="AP801">
        <f t="shared" si="415"/>
        <v>0.67152317880794699</v>
      </c>
      <c r="AQ801">
        <f t="shared" si="416"/>
        <v>0.76688741721854303</v>
      </c>
      <c r="AR801">
        <f t="shared" si="417"/>
        <v>0.85695364238410598</v>
      </c>
      <c r="AS801">
        <f t="shared" si="418"/>
        <v>0.90860927152317883</v>
      </c>
      <c r="AT801">
        <f t="shared" si="419"/>
        <v>0.96953642384105965</v>
      </c>
      <c r="AU801">
        <f t="shared" si="420"/>
        <v>1</v>
      </c>
      <c r="AV801">
        <f t="shared" si="421"/>
        <v>0.98940397350993381</v>
      </c>
      <c r="AW801">
        <f t="shared" si="422"/>
        <v>0.97880794701986751</v>
      </c>
      <c r="AX801">
        <f t="shared" si="423"/>
        <v>0.95894039735099335</v>
      </c>
      <c r="AY801">
        <f t="shared" si="424"/>
        <v>0.92582781456953644</v>
      </c>
      <c r="AZ801">
        <f t="shared" si="425"/>
        <v>0.62913907284768211</v>
      </c>
      <c r="BA801" s="8" t="s">
        <v>39</v>
      </c>
      <c r="BB801" t="str" cm="1">
        <f t="array" ref="BB801">_xlfn.SWITCH(MONTH($AA801),3,"봄",4,"봄",5,"봄",6,"여름",7,"여름",8,"여름",9,"가을",10,"가을",11,"가을",12,"겨울",1,"겨울",2,"겨울")</f>
        <v>봄</v>
      </c>
      <c r="BD801" t="str">
        <f t="shared" si="426"/>
        <v>휴일</v>
      </c>
      <c r="BE801" s="6">
        <f>[1]ptemp!$F801</f>
        <v>6</v>
      </c>
      <c r="BF801">
        <f>[1]solar!$E801</f>
        <v>11</v>
      </c>
      <c r="BG801" t="str">
        <f t="shared" si="427"/>
        <v>0</v>
      </c>
      <c r="BH801" s="11"/>
      <c r="BI801">
        <f t="shared" si="428"/>
        <v>6</v>
      </c>
      <c r="BJ801">
        <f t="shared" si="429"/>
        <v>1</v>
      </c>
      <c r="BK801">
        <f t="shared" si="430"/>
        <v>1</v>
      </c>
      <c r="BL801">
        <f t="shared" si="431"/>
        <v>13</v>
      </c>
      <c r="BM801">
        <f t="shared" si="432"/>
        <v>20</v>
      </c>
      <c r="BN801" s="11">
        <v>11.3</v>
      </c>
      <c r="BO801">
        <f t="shared" si="433"/>
        <v>5</v>
      </c>
    </row>
    <row r="802" spans="1:67" ht="15.6">
      <c r="A802" s="2">
        <v>20230312</v>
      </c>
      <c r="B802" s="2">
        <v>654</v>
      </c>
      <c r="C802" s="2">
        <v>627</v>
      </c>
      <c r="D802" s="2">
        <v>605</v>
      </c>
      <c r="E802" s="2">
        <v>599</v>
      </c>
      <c r="F802" s="2">
        <v>593</v>
      </c>
      <c r="G802" s="2">
        <v>598</v>
      </c>
      <c r="H802" s="2">
        <v>606</v>
      </c>
      <c r="I802" s="2">
        <v>592</v>
      </c>
      <c r="J802" s="2">
        <v>548</v>
      </c>
      <c r="K802" s="2">
        <v>555</v>
      </c>
      <c r="L802" s="2">
        <v>591</v>
      </c>
      <c r="M802" s="2">
        <v>639</v>
      </c>
      <c r="N802" s="2">
        <v>698</v>
      </c>
      <c r="O802" s="2">
        <v>699</v>
      </c>
      <c r="P802" s="2">
        <v>724</v>
      </c>
      <c r="Q802" s="2">
        <v>743</v>
      </c>
      <c r="R802" s="2">
        <v>787</v>
      </c>
      <c r="S802" s="2">
        <v>799</v>
      </c>
      <c r="T802" s="2">
        <v>825</v>
      </c>
      <c r="U802" s="2">
        <v>837</v>
      </c>
      <c r="V802" s="2">
        <v>833</v>
      </c>
      <c r="W802" s="2">
        <v>824</v>
      </c>
      <c r="X802" s="2">
        <v>823</v>
      </c>
      <c r="Y802" s="2">
        <v>815</v>
      </c>
      <c r="AA802" s="4">
        <v>44997</v>
      </c>
      <c r="AB802">
        <f t="shared" si="401"/>
        <v>0.78136200716845883</v>
      </c>
      <c r="AC802">
        <f t="shared" si="402"/>
        <v>0.74910394265232971</v>
      </c>
      <c r="AD802">
        <f t="shared" si="403"/>
        <v>0.72281959378733573</v>
      </c>
      <c r="AE802">
        <f t="shared" si="404"/>
        <v>0.71565113500597377</v>
      </c>
      <c r="AF802">
        <f t="shared" si="405"/>
        <v>0.7084826762246117</v>
      </c>
      <c r="AG802">
        <f t="shared" si="406"/>
        <v>0.71445639187574672</v>
      </c>
      <c r="AH802">
        <f t="shared" si="407"/>
        <v>0.72401433691756267</v>
      </c>
      <c r="AI802">
        <f t="shared" si="408"/>
        <v>0.70728793309438476</v>
      </c>
      <c r="AJ802">
        <f t="shared" si="409"/>
        <v>0.65471923536439669</v>
      </c>
      <c r="AK802">
        <f t="shared" si="410"/>
        <v>0.6630824372759857</v>
      </c>
      <c r="AL802">
        <f t="shared" si="411"/>
        <v>0.70609318996415771</v>
      </c>
      <c r="AM802">
        <f t="shared" si="412"/>
        <v>0.76344086021505375</v>
      </c>
      <c r="AN802">
        <f t="shared" si="413"/>
        <v>0.83393070489844678</v>
      </c>
      <c r="AO802">
        <f t="shared" si="414"/>
        <v>0.83512544802867383</v>
      </c>
      <c r="AP802">
        <f t="shared" si="415"/>
        <v>0.86499402628434885</v>
      </c>
      <c r="AQ802">
        <f t="shared" si="416"/>
        <v>0.8876941457586619</v>
      </c>
      <c r="AR802">
        <f t="shared" si="417"/>
        <v>0.94026284348864997</v>
      </c>
      <c r="AS802">
        <f t="shared" si="418"/>
        <v>0.95459976105137401</v>
      </c>
      <c r="AT802">
        <f t="shared" si="419"/>
        <v>0.98566308243727596</v>
      </c>
      <c r="AU802">
        <f t="shared" si="420"/>
        <v>1</v>
      </c>
      <c r="AV802">
        <f t="shared" si="421"/>
        <v>0.99522102747909202</v>
      </c>
      <c r="AW802">
        <f t="shared" si="422"/>
        <v>0.98446833930704902</v>
      </c>
      <c r="AX802">
        <f t="shared" si="423"/>
        <v>0.98327359617682197</v>
      </c>
      <c r="AY802">
        <f t="shared" si="424"/>
        <v>0.97371565113500602</v>
      </c>
      <c r="AZ802">
        <f t="shared" si="425"/>
        <v>0.65471923536439669</v>
      </c>
      <c r="BA802" s="9" t="s">
        <v>40</v>
      </c>
      <c r="BB802" t="str" cm="1">
        <f t="array" ref="BB802">_xlfn.SWITCH(MONTH($AA802),3,"봄",4,"봄",5,"봄",6,"여름",7,"여름",8,"여름",9,"가을",10,"가을",11,"가을",12,"겨울",1,"겨울",2,"겨울")</f>
        <v>봄</v>
      </c>
      <c r="BD802" t="str">
        <f t="shared" si="426"/>
        <v>휴일</v>
      </c>
      <c r="BE802" s="6">
        <f>[1]ptemp!$F802</f>
        <v>2</v>
      </c>
      <c r="BF802">
        <f>[1]solar!$E802</f>
        <v>2</v>
      </c>
      <c r="BG802" t="str">
        <f t="shared" si="427"/>
        <v>1</v>
      </c>
      <c r="BH802" s="11">
        <v>9.6</v>
      </c>
      <c r="BI802">
        <f t="shared" si="428"/>
        <v>7</v>
      </c>
      <c r="BJ802">
        <f t="shared" si="429"/>
        <v>2</v>
      </c>
      <c r="BK802">
        <f t="shared" si="430"/>
        <v>1</v>
      </c>
      <c r="BL802">
        <f t="shared" si="431"/>
        <v>9</v>
      </c>
      <c r="BM802">
        <f t="shared" si="432"/>
        <v>20</v>
      </c>
      <c r="BN802" s="11">
        <v>0.8</v>
      </c>
      <c r="BO802">
        <f t="shared" si="433"/>
        <v>2</v>
      </c>
    </row>
    <row r="803" spans="1:67" ht="15.6">
      <c r="A803" s="2">
        <v>20230313</v>
      </c>
      <c r="B803" s="2">
        <v>777</v>
      </c>
      <c r="C803" s="2">
        <v>750</v>
      </c>
      <c r="D803" s="2">
        <v>732</v>
      </c>
      <c r="E803" s="2">
        <v>726</v>
      </c>
      <c r="F803" s="2">
        <v>732</v>
      </c>
      <c r="G803" s="2">
        <v>756</v>
      </c>
      <c r="H803" s="2">
        <v>806</v>
      </c>
      <c r="I803" s="2">
        <v>805</v>
      </c>
      <c r="J803" s="2">
        <v>659</v>
      </c>
      <c r="K803" s="2">
        <v>593</v>
      </c>
      <c r="L803" s="2">
        <v>564</v>
      </c>
      <c r="M803" s="2">
        <v>558</v>
      </c>
      <c r="N803" s="2">
        <v>574</v>
      </c>
      <c r="O803" s="2">
        <v>595</v>
      </c>
      <c r="P803" s="2">
        <v>598</v>
      </c>
      <c r="Q803" s="2">
        <v>622</v>
      </c>
      <c r="R803" s="2">
        <v>689</v>
      </c>
      <c r="S803" s="2">
        <v>778</v>
      </c>
      <c r="T803" s="2">
        <v>883</v>
      </c>
      <c r="U803" s="2">
        <v>931</v>
      </c>
      <c r="V803" s="2">
        <v>928</v>
      </c>
      <c r="W803" s="2">
        <v>913</v>
      </c>
      <c r="X803" s="2">
        <v>895</v>
      </c>
      <c r="Y803" s="2">
        <v>875</v>
      </c>
      <c r="AA803" s="4">
        <v>44998</v>
      </c>
      <c r="AB803">
        <f t="shared" si="401"/>
        <v>0.83458646616541354</v>
      </c>
      <c r="AC803">
        <f t="shared" si="402"/>
        <v>0.80558539205155744</v>
      </c>
      <c r="AD803">
        <f t="shared" si="403"/>
        <v>0.78625134264232011</v>
      </c>
      <c r="AE803">
        <f t="shared" si="404"/>
        <v>0.77980665950590766</v>
      </c>
      <c r="AF803">
        <f t="shared" si="405"/>
        <v>0.78625134264232011</v>
      </c>
      <c r="AG803">
        <f t="shared" si="406"/>
        <v>0.81203007518796988</v>
      </c>
      <c r="AH803">
        <f t="shared" si="407"/>
        <v>0.86573576799140706</v>
      </c>
      <c r="AI803">
        <f t="shared" si="408"/>
        <v>0.86466165413533835</v>
      </c>
      <c r="AJ803">
        <f t="shared" si="409"/>
        <v>0.70784103114930186</v>
      </c>
      <c r="AK803">
        <f t="shared" si="410"/>
        <v>0.63694951664876476</v>
      </c>
      <c r="AL803">
        <f t="shared" si="411"/>
        <v>0.60580021482277124</v>
      </c>
      <c r="AM803">
        <f t="shared" si="412"/>
        <v>0.5993555316863588</v>
      </c>
      <c r="AN803">
        <f t="shared" si="413"/>
        <v>0.61654135338345861</v>
      </c>
      <c r="AO803">
        <f t="shared" si="414"/>
        <v>0.63909774436090228</v>
      </c>
      <c r="AP803">
        <f t="shared" si="415"/>
        <v>0.6423200859291085</v>
      </c>
      <c r="AQ803">
        <f t="shared" si="416"/>
        <v>0.66809881847475827</v>
      </c>
      <c r="AR803">
        <f t="shared" si="417"/>
        <v>0.74006444683136408</v>
      </c>
      <c r="AS803">
        <f t="shared" si="418"/>
        <v>0.83566058002148225</v>
      </c>
      <c r="AT803">
        <f t="shared" si="419"/>
        <v>0.94844253490870034</v>
      </c>
      <c r="AU803">
        <f t="shared" si="420"/>
        <v>1</v>
      </c>
      <c r="AV803">
        <f t="shared" si="421"/>
        <v>0.99677765843179378</v>
      </c>
      <c r="AW803">
        <f t="shared" si="422"/>
        <v>0.98066595059076267</v>
      </c>
      <c r="AX803">
        <f t="shared" si="423"/>
        <v>0.96133190118152523</v>
      </c>
      <c r="AY803">
        <f t="shared" si="424"/>
        <v>0.93984962406015038</v>
      </c>
      <c r="AZ803">
        <f t="shared" si="425"/>
        <v>0.5993555316863588</v>
      </c>
      <c r="BA803" s="6" t="s">
        <v>34</v>
      </c>
      <c r="BB803" t="str" cm="1">
        <f t="array" ref="BB803">_xlfn.SWITCH(MONTH($AA803),3,"봄",4,"봄",5,"봄",6,"여름",7,"여름",8,"여름",9,"가을",10,"가을",11,"가을",12,"겨울",1,"겨울",2,"겨울")</f>
        <v>봄</v>
      </c>
      <c r="BD803" t="str">
        <f t="shared" si="426"/>
        <v/>
      </c>
      <c r="BE803" s="6">
        <f>[1]ptemp!$F803</f>
        <v>2</v>
      </c>
      <c r="BF803">
        <f>[1]solar!$E803</f>
        <v>14</v>
      </c>
      <c r="BG803" t="str">
        <f t="shared" si="427"/>
        <v>0</v>
      </c>
      <c r="BH803" s="11"/>
      <c r="BI803">
        <f t="shared" si="428"/>
        <v>1</v>
      </c>
      <c r="BJ803">
        <f t="shared" si="429"/>
        <v>0</v>
      </c>
      <c r="BK803">
        <f t="shared" si="430"/>
        <v>1</v>
      </c>
      <c r="BL803">
        <f t="shared" si="431"/>
        <v>12</v>
      </c>
      <c r="BM803">
        <f t="shared" si="432"/>
        <v>20</v>
      </c>
      <c r="BN803" s="11">
        <v>-0.1</v>
      </c>
      <c r="BO803">
        <f t="shared" si="433"/>
        <v>2</v>
      </c>
    </row>
    <row r="804" spans="1:67" ht="15.6">
      <c r="A804" s="2">
        <v>20230314</v>
      </c>
      <c r="B804" s="2">
        <v>818</v>
      </c>
      <c r="C804" s="2">
        <v>786</v>
      </c>
      <c r="D804" s="2">
        <v>770</v>
      </c>
      <c r="E804" s="2">
        <v>763</v>
      </c>
      <c r="F804" s="2">
        <v>761</v>
      </c>
      <c r="G804" s="2">
        <v>782</v>
      </c>
      <c r="H804" s="2">
        <v>811</v>
      </c>
      <c r="I804" s="2">
        <v>766</v>
      </c>
      <c r="J804" s="2">
        <v>621</v>
      </c>
      <c r="K804" s="2">
        <v>568</v>
      </c>
      <c r="L804" s="2">
        <v>559</v>
      </c>
      <c r="M804" s="2">
        <v>592</v>
      </c>
      <c r="N804" s="2">
        <v>593</v>
      </c>
      <c r="O804" s="2">
        <v>617</v>
      </c>
      <c r="P804" s="2">
        <v>613</v>
      </c>
      <c r="Q804" s="2">
        <v>613</v>
      </c>
      <c r="R804" s="2">
        <v>661</v>
      </c>
      <c r="S804" s="2">
        <v>745</v>
      </c>
      <c r="T804" s="2">
        <v>815</v>
      </c>
      <c r="U804" s="2">
        <v>847</v>
      </c>
      <c r="V804" s="2">
        <v>847</v>
      </c>
      <c r="W804" s="2">
        <v>830</v>
      </c>
      <c r="X804" s="2">
        <v>811</v>
      </c>
      <c r="Y804" s="2">
        <v>787</v>
      </c>
      <c r="AA804" s="4">
        <v>44999</v>
      </c>
      <c r="AB804">
        <f t="shared" si="401"/>
        <v>0.96576151121605669</v>
      </c>
      <c r="AC804">
        <f t="shared" si="402"/>
        <v>0.9279811097992916</v>
      </c>
      <c r="AD804">
        <f t="shared" si="403"/>
        <v>0.90909090909090906</v>
      </c>
      <c r="AE804">
        <f t="shared" si="404"/>
        <v>0.90082644628099173</v>
      </c>
      <c r="AF804">
        <f t="shared" si="405"/>
        <v>0.89846517119244396</v>
      </c>
      <c r="AG804">
        <f t="shared" si="406"/>
        <v>0.92325855962219594</v>
      </c>
      <c r="AH804">
        <f t="shared" si="407"/>
        <v>0.95749704840613936</v>
      </c>
      <c r="AI804">
        <f t="shared" si="408"/>
        <v>0.90436835891381351</v>
      </c>
      <c r="AJ804">
        <f t="shared" si="409"/>
        <v>0.73317591499409684</v>
      </c>
      <c r="AK804">
        <f t="shared" si="410"/>
        <v>0.67060212514757966</v>
      </c>
      <c r="AL804">
        <f t="shared" si="411"/>
        <v>0.65997638724911456</v>
      </c>
      <c r="AM804">
        <f t="shared" si="412"/>
        <v>0.69893742621015353</v>
      </c>
      <c r="AN804">
        <f t="shared" si="413"/>
        <v>0.70011806375442742</v>
      </c>
      <c r="AO804">
        <f t="shared" si="414"/>
        <v>0.72845336481700118</v>
      </c>
      <c r="AP804">
        <f t="shared" si="415"/>
        <v>0.72373081463990552</v>
      </c>
      <c r="AQ804">
        <f t="shared" si="416"/>
        <v>0.72373081463990552</v>
      </c>
      <c r="AR804">
        <f t="shared" si="417"/>
        <v>0.78040141676505315</v>
      </c>
      <c r="AS804">
        <f t="shared" si="418"/>
        <v>0.87957497048406141</v>
      </c>
      <c r="AT804">
        <f t="shared" si="419"/>
        <v>0.96221959858323491</v>
      </c>
      <c r="AU804">
        <f t="shared" si="420"/>
        <v>1</v>
      </c>
      <c r="AV804">
        <f t="shared" si="421"/>
        <v>1</v>
      </c>
      <c r="AW804">
        <f t="shared" si="422"/>
        <v>0.97992916174734357</v>
      </c>
      <c r="AX804">
        <f t="shared" si="423"/>
        <v>0.95749704840613936</v>
      </c>
      <c r="AY804">
        <f t="shared" si="424"/>
        <v>0.92916174734356549</v>
      </c>
      <c r="AZ804">
        <f t="shared" si="425"/>
        <v>0.65997638724911456</v>
      </c>
      <c r="BA804" s="8" t="s">
        <v>35</v>
      </c>
      <c r="BB804" t="str" cm="1">
        <f t="array" ref="BB804">_xlfn.SWITCH(MONTH($AA804),3,"봄",4,"봄",5,"봄",6,"여름",7,"여름",8,"여름",9,"가을",10,"가을",11,"가을",12,"겨울",1,"겨울",2,"겨울")</f>
        <v>봄</v>
      </c>
      <c r="BD804" t="str">
        <f t="shared" si="426"/>
        <v/>
      </c>
      <c r="BE804" s="6">
        <f>[1]ptemp!$F804</f>
        <v>3</v>
      </c>
      <c r="BF804">
        <f>[1]solar!$E804</f>
        <v>14</v>
      </c>
      <c r="BG804" t="str">
        <f t="shared" si="427"/>
        <v>0</v>
      </c>
      <c r="BH804" s="11"/>
      <c r="BI804">
        <f t="shared" si="428"/>
        <v>2</v>
      </c>
      <c r="BJ804">
        <f t="shared" si="429"/>
        <v>0</v>
      </c>
      <c r="BK804">
        <f t="shared" si="430"/>
        <v>1</v>
      </c>
      <c r="BL804">
        <f t="shared" si="431"/>
        <v>11</v>
      </c>
      <c r="BM804">
        <f t="shared" si="432"/>
        <v>20</v>
      </c>
      <c r="BN804" s="11">
        <v>1.9</v>
      </c>
      <c r="BO804">
        <f t="shared" si="433"/>
        <v>2</v>
      </c>
    </row>
    <row r="805" spans="1:67" ht="15.6">
      <c r="A805" s="2">
        <v>20230315</v>
      </c>
      <c r="B805" s="2">
        <v>736</v>
      </c>
      <c r="C805" s="2">
        <v>702</v>
      </c>
      <c r="D805" s="2">
        <v>687</v>
      </c>
      <c r="E805" s="2">
        <v>679</v>
      </c>
      <c r="F805" s="2">
        <v>679</v>
      </c>
      <c r="G805" s="2">
        <v>694</v>
      </c>
      <c r="H805" s="2">
        <v>720</v>
      </c>
      <c r="I805" s="2">
        <v>677</v>
      </c>
      <c r="J805" s="2">
        <v>579</v>
      </c>
      <c r="K805" s="2">
        <v>555</v>
      </c>
      <c r="L805" s="2">
        <v>550</v>
      </c>
      <c r="M805" s="2">
        <v>567</v>
      </c>
      <c r="N805" s="2">
        <v>544</v>
      </c>
      <c r="O805" s="2">
        <v>584</v>
      </c>
      <c r="P805" s="2">
        <v>592</v>
      </c>
      <c r="Q805" s="2">
        <v>615</v>
      </c>
      <c r="R805" s="2">
        <v>678</v>
      </c>
      <c r="S805" s="2">
        <v>726</v>
      </c>
      <c r="T805" s="2">
        <v>753</v>
      </c>
      <c r="U805" s="2">
        <v>782</v>
      </c>
      <c r="V805" s="2">
        <v>800</v>
      </c>
      <c r="W805" s="2">
        <v>796</v>
      </c>
      <c r="X805" s="2">
        <v>775</v>
      </c>
      <c r="Y805" s="2">
        <v>736</v>
      </c>
      <c r="AA805" s="4">
        <v>45000</v>
      </c>
      <c r="AB805">
        <f t="shared" si="401"/>
        <v>0.92</v>
      </c>
      <c r="AC805">
        <f t="shared" si="402"/>
        <v>0.87749999999999995</v>
      </c>
      <c r="AD805">
        <f t="shared" si="403"/>
        <v>0.85875000000000001</v>
      </c>
      <c r="AE805">
        <f t="shared" si="404"/>
        <v>0.84875</v>
      </c>
      <c r="AF805">
        <f t="shared" si="405"/>
        <v>0.84875</v>
      </c>
      <c r="AG805">
        <f t="shared" si="406"/>
        <v>0.86750000000000005</v>
      </c>
      <c r="AH805">
        <f t="shared" si="407"/>
        <v>0.9</v>
      </c>
      <c r="AI805">
        <f t="shared" si="408"/>
        <v>0.84624999999999995</v>
      </c>
      <c r="AJ805">
        <f t="shared" si="409"/>
        <v>0.72375</v>
      </c>
      <c r="AK805">
        <f t="shared" si="410"/>
        <v>0.69374999999999998</v>
      </c>
      <c r="AL805">
        <f t="shared" si="411"/>
        <v>0.6875</v>
      </c>
      <c r="AM805">
        <f t="shared" si="412"/>
        <v>0.70874999999999999</v>
      </c>
      <c r="AN805">
        <f t="shared" si="413"/>
        <v>0.68</v>
      </c>
      <c r="AO805">
        <f t="shared" si="414"/>
        <v>0.73</v>
      </c>
      <c r="AP805">
        <f t="shared" si="415"/>
        <v>0.74</v>
      </c>
      <c r="AQ805">
        <f t="shared" si="416"/>
        <v>0.76875000000000004</v>
      </c>
      <c r="AR805">
        <f t="shared" si="417"/>
        <v>0.84750000000000003</v>
      </c>
      <c r="AS805">
        <f t="shared" si="418"/>
        <v>0.90749999999999997</v>
      </c>
      <c r="AT805">
        <f t="shared" si="419"/>
        <v>0.94125000000000003</v>
      </c>
      <c r="AU805">
        <f t="shared" si="420"/>
        <v>0.97750000000000004</v>
      </c>
      <c r="AV805">
        <f t="shared" si="421"/>
        <v>1</v>
      </c>
      <c r="AW805">
        <f t="shared" si="422"/>
        <v>0.995</v>
      </c>
      <c r="AX805">
        <f t="shared" si="423"/>
        <v>0.96875</v>
      </c>
      <c r="AY805">
        <f t="shared" si="424"/>
        <v>0.92</v>
      </c>
      <c r="AZ805">
        <f t="shared" si="425"/>
        <v>0.68</v>
      </c>
      <c r="BA805" s="9" t="s">
        <v>36</v>
      </c>
      <c r="BB805" t="str" cm="1">
        <f t="array" ref="BB805">_xlfn.SWITCH(MONTH($AA805),3,"봄",4,"봄",5,"봄",6,"여름",7,"여름",8,"여름",9,"가을",10,"가을",11,"가을",12,"겨울",1,"겨울",2,"겨울")</f>
        <v>봄</v>
      </c>
      <c r="BD805" t="str">
        <f t="shared" si="426"/>
        <v/>
      </c>
      <c r="BE805" s="6">
        <f>[1]ptemp!$F805</f>
        <v>4</v>
      </c>
      <c r="BF805">
        <f>[1]solar!$E805</f>
        <v>13</v>
      </c>
      <c r="BG805" t="str">
        <f t="shared" si="427"/>
        <v>0</v>
      </c>
      <c r="BH805" s="11"/>
      <c r="BI805">
        <f t="shared" si="428"/>
        <v>3</v>
      </c>
      <c r="BJ805">
        <f t="shared" si="429"/>
        <v>0</v>
      </c>
      <c r="BK805">
        <f t="shared" si="430"/>
        <v>1</v>
      </c>
      <c r="BL805">
        <f t="shared" si="431"/>
        <v>13</v>
      </c>
      <c r="BM805">
        <f t="shared" si="432"/>
        <v>21</v>
      </c>
      <c r="BN805" s="11">
        <v>7.2</v>
      </c>
      <c r="BO805">
        <f t="shared" si="433"/>
        <v>3</v>
      </c>
    </row>
    <row r="806" spans="1:67" ht="15.6">
      <c r="A806" s="2">
        <v>20230316</v>
      </c>
      <c r="B806" s="2">
        <v>706</v>
      </c>
      <c r="C806" s="2">
        <v>679</v>
      </c>
      <c r="D806" s="2">
        <v>660</v>
      </c>
      <c r="E806" s="2">
        <v>651</v>
      </c>
      <c r="F806" s="2">
        <v>661</v>
      </c>
      <c r="G806" s="2">
        <v>676</v>
      </c>
      <c r="H806" s="2">
        <v>715</v>
      </c>
      <c r="I806" s="2">
        <v>693</v>
      </c>
      <c r="J806" s="2">
        <v>603</v>
      </c>
      <c r="K806" s="2">
        <v>557</v>
      </c>
      <c r="L806" s="2">
        <v>550</v>
      </c>
      <c r="M806" s="2">
        <v>526</v>
      </c>
      <c r="N806" s="2">
        <v>542</v>
      </c>
      <c r="O806" s="2">
        <v>566</v>
      </c>
      <c r="P806" s="2">
        <v>574</v>
      </c>
      <c r="Q806" s="2">
        <v>609</v>
      </c>
      <c r="R806" s="2">
        <v>671</v>
      </c>
      <c r="S806" s="2">
        <v>744</v>
      </c>
      <c r="T806" s="2">
        <v>811</v>
      </c>
      <c r="U806" s="2">
        <v>845</v>
      </c>
      <c r="V806" s="2">
        <v>844</v>
      </c>
      <c r="W806" s="2">
        <v>830</v>
      </c>
      <c r="X806" s="2">
        <v>812</v>
      </c>
      <c r="Y806" s="2">
        <v>785</v>
      </c>
      <c r="AA806" s="4">
        <v>45001</v>
      </c>
      <c r="AB806">
        <f t="shared" si="401"/>
        <v>0.83550295857988166</v>
      </c>
      <c r="AC806">
        <f t="shared" si="402"/>
        <v>0.80355029585798821</v>
      </c>
      <c r="AD806">
        <f t="shared" si="403"/>
        <v>0.78106508875739644</v>
      </c>
      <c r="AE806">
        <f t="shared" si="404"/>
        <v>0.77041420118343196</v>
      </c>
      <c r="AF806">
        <f t="shared" si="405"/>
        <v>0.78224852071005913</v>
      </c>
      <c r="AG806">
        <f t="shared" si="406"/>
        <v>0.8</v>
      </c>
      <c r="AH806">
        <f t="shared" si="407"/>
        <v>0.84615384615384615</v>
      </c>
      <c r="AI806">
        <f t="shared" si="408"/>
        <v>0.82011834319526622</v>
      </c>
      <c r="AJ806">
        <f t="shared" si="409"/>
        <v>0.71360946745562126</v>
      </c>
      <c r="AK806">
        <f t="shared" si="410"/>
        <v>0.65917159763313604</v>
      </c>
      <c r="AL806">
        <f t="shared" si="411"/>
        <v>0.65088757396449703</v>
      </c>
      <c r="AM806">
        <f t="shared" si="412"/>
        <v>0.62248520710059174</v>
      </c>
      <c r="AN806">
        <f t="shared" si="413"/>
        <v>0.64142011834319523</v>
      </c>
      <c r="AO806">
        <f t="shared" si="414"/>
        <v>0.66982248520710064</v>
      </c>
      <c r="AP806">
        <f t="shared" si="415"/>
        <v>0.67928994082840233</v>
      </c>
      <c r="AQ806">
        <f t="shared" si="416"/>
        <v>0.72071005917159758</v>
      </c>
      <c r="AR806">
        <f t="shared" si="417"/>
        <v>0.7940828402366864</v>
      </c>
      <c r="AS806">
        <f t="shared" si="418"/>
        <v>0.88047337278106508</v>
      </c>
      <c r="AT806">
        <f t="shared" si="419"/>
        <v>0.95976331360946743</v>
      </c>
      <c r="AU806">
        <f t="shared" si="420"/>
        <v>1</v>
      </c>
      <c r="AV806">
        <f t="shared" si="421"/>
        <v>0.99881656804733732</v>
      </c>
      <c r="AW806">
        <f t="shared" si="422"/>
        <v>0.98224852071005919</v>
      </c>
      <c r="AX806">
        <f t="shared" si="423"/>
        <v>0.96094674556213022</v>
      </c>
      <c r="AY806">
        <f t="shared" si="424"/>
        <v>0.92899408284023666</v>
      </c>
      <c r="AZ806">
        <f t="shared" si="425"/>
        <v>0.62248520710059174</v>
      </c>
      <c r="BA806" s="6" t="s">
        <v>37</v>
      </c>
      <c r="BB806" t="str" cm="1">
        <f t="array" ref="BB806">_xlfn.SWITCH(MONTH($AA806),3,"봄",4,"봄",5,"봄",6,"여름",7,"여름",8,"여름",9,"가을",10,"가을",11,"가을",12,"겨울",1,"겨울",2,"겨울")</f>
        <v>봄</v>
      </c>
      <c r="BD806" t="str">
        <f t="shared" si="426"/>
        <v/>
      </c>
      <c r="BE806" s="6">
        <f>[1]ptemp!$F806</f>
        <v>4</v>
      </c>
      <c r="BF806">
        <f>[1]solar!$E806</f>
        <v>13</v>
      </c>
      <c r="BG806" t="str">
        <f t="shared" si="427"/>
        <v>0</v>
      </c>
      <c r="BH806" s="11"/>
      <c r="BI806">
        <f t="shared" si="428"/>
        <v>4</v>
      </c>
      <c r="BJ806">
        <f t="shared" si="429"/>
        <v>0</v>
      </c>
      <c r="BK806">
        <f t="shared" si="430"/>
        <v>1</v>
      </c>
      <c r="BL806">
        <f t="shared" si="431"/>
        <v>12</v>
      </c>
      <c r="BM806">
        <f t="shared" si="432"/>
        <v>20</v>
      </c>
      <c r="BN806" s="11">
        <v>5.9</v>
      </c>
      <c r="BO806">
        <f t="shared" si="433"/>
        <v>3</v>
      </c>
    </row>
    <row r="807" spans="1:67" ht="15.6">
      <c r="A807" s="2">
        <v>20230317</v>
      </c>
      <c r="B807" s="2">
        <v>733</v>
      </c>
      <c r="C807" s="2">
        <v>694</v>
      </c>
      <c r="D807" s="2">
        <v>667</v>
      </c>
      <c r="E807" s="2">
        <v>649</v>
      </c>
      <c r="F807" s="2">
        <v>651</v>
      </c>
      <c r="G807" s="2">
        <v>667</v>
      </c>
      <c r="H807" s="2">
        <v>698</v>
      </c>
      <c r="I807" s="2">
        <v>716</v>
      </c>
      <c r="J807" s="2">
        <v>665</v>
      </c>
      <c r="K807" s="2">
        <v>686</v>
      </c>
      <c r="L807" s="2">
        <v>705</v>
      </c>
      <c r="M807" s="2">
        <v>686</v>
      </c>
      <c r="N807" s="2">
        <v>701</v>
      </c>
      <c r="O807" s="2">
        <v>802</v>
      </c>
      <c r="P807" s="2">
        <v>834</v>
      </c>
      <c r="Q807" s="2">
        <v>845</v>
      </c>
      <c r="R807" s="2">
        <v>851</v>
      </c>
      <c r="S807" s="2">
        <v>875</v>
      </c>
      <c r="T807" s="2">
        <v>873</v>
      </c>
      <c r="U807" s="2">
        <v>862</v>
      </c>
      <c r="V807" s="2">
        <v>842</v>
      </c>
      <c r="W807" s="2">
        <v>815</v>
      </c>
      <c r="X807" s="2">
        <v>785</v>
      </c>
      <c r="Y807" s="2">
        <v>763</v>
      </c>
      <c r="AA807" s="4">
        <v>45002</v>
      </c>
      <c r="AB807">
        <f t="shared" si="401"/>
        <v>0.83771428571428574</v>
      </c>
      <c r="AC807">
        <f t="shared" si="402"/>
        <v>0.79314285714285715</v>
      </c>
      <c r="AD807">
        <f t="shared" si="403"/>
        <v>0.76228571428571423</v>
      </c>
      <c r="AE807">
        <f t="shared" si="404"/>
        <v>0.74171428571428566</v>
      </c>
      <c r="AF807">
        <f t="shared" si="405"/>
        <v>0.74399999999999999</v>
      </c>
      <c r="AG807">
        <f t="shared" si="406"/>
        <v>0.76228571428571423</v>
      </c>
      <c r="AH807">
        <f t="shared" si="407"/>
        <v>0.79771428571428571</v>
      </c>
      <c r="AI807">
        <f t="shared" si="408"/>
        <v>0.81828571428571428</v>
      </c>
      <c r="AJ807">
        <f t="shared" si="409"/>
        <v>0.76</v>
      </c>
      <c r="AK807">
        <f t="shared" si="410"/>
        <v>0.78400000000000003</v>
      </c>
      <c r="AL807">
        <f t="shared" si="411"/>
        <v>0.80571428571428572</v>
      </c>
      <c r="AM807">
        <f t="shared" si="412"/>
        <v>0.78400000000000003</v>
      </c>
      <c r="AN807">
        <f t="shared" si="413"/>
        <v>0.80114285714285716</v>
      </c>
      <c r="AO807">
        <f t="shared" si="414"/>
        <v>0.91657142857142859</v>
      </c>
      <c r="AP807">
        <f t="shared" si="415"/>
        <v>0.95314285714285718</v>
      </c>
      <c r="AQ807">
        <f t="shared" si="416"/>
        <v>0.96571428571428575</v>
      </c>
      <c r="AR807">
        <f t="shared" si="417"/>
        <v>0.97257142857142853</v>
      </c>
      <c r="AS807">
        <f t="shared" si="418"/>
        <v>1</v>
      </c>
      <c r="AT807">
        <f t="shared" si="419"/>
        <v>0.99771428571428566</v>
      </c>
      <c r="AU807">
        <f t="shared" si="420"/>
        <v>0.9851428571428571</v>
      </c>
      <c r="AV807">
        <f t="shared" si="421"/>
        <v>0.9622857142857143</v>
      </c>
      <c r="AW807">
        <f t="shared" si="422"/>
        <v>0.93142857142857138</v>
      </c>
      <c r="AX807">
        <f t="shared" si="423"/>
        <v>0.89714285714285713</v>
      </c>
      <c r="AY807">
        <f t="shared" si="424"/>
        <v>0.872</v>
      </c>
      <c r="AZ807">
        <f t="shared" si="425"/>
        <v>0.74171428571428566</v>
      </c>
      <c r="BA807" s="8" t="s">
        <v>38</v>
      </c>
      <c r="BB807" t="str" cm="1">
        <f t="array" ref="BB807">_xlfn.SWITCH(MONTH($AA807),3,"봄",4,"봄",5,"봄",6,"여름",7,"여름",8,"여름",9,"가을",10,"가을",11,"가을",12,"겨울",1,"겨울",2,"겨울")</f>
        <v>봄</v>
      </c>
      <c r="BD807" t="str">
        <f t="shared" si="426"/>
        <v/>
      </c>
      <c r="BE807" s="6">
        <f>[1]ptemp!$F807</f>
        <v>5</v>
      </c>
      <c r="BF807">
        <f>[1]solar!$E807</f>
        <v>2</v>
      </c>
      <c r="BG807" t="str">
        <f t="shared" si="427"/>
        <v>1</v>
      </c>
      <c r="BH807" s="11">
        <v>19.2</v>
      </c>
      <c r="BI807">
        <f t="shared" si="428"/>
        <v>5</v>
      </c>
      <c r="BJ807">
        <f t="shared" si="429"/>
        <v>0</v>
      </c>
      <c r="BK807">
        <f t="shared" si="430"/>
        <v>1</v>
      </c>
      <c r="BL807">
        <f t="shared" si="431"/>
        <v>4</v>
      </c>
      <c r="BM807">
        <f t="shared" si="432"/>
        <v>18</v>
      </c>
      <c r="BN807" s="11">
        <v>8.1</v>
      </c>
      <c r="BO807">
        <f t="shared" si="433"/>
        <v>4</v>
      </c>
    </row>
    <row r="808" spans="1:67" ht="15.6">
      <c r="A808" s="2">
        <v>20230318</v>
      </c>
      <c r="B808" s="2">
        <v>718</v>
      </c>
      <c r="C808" s="2">
        <v>685</v>
      </c>
      <c r="D808" s="2">
        <v>663</v>
      </c>
      <c r="E808" s="2">
        <v>658</v>
      </c>
      <c r="F808" s="2">
        <v>662</v>
      </c>
      <c r="G808" s="2">
        <v>691</v>
      </c>
      <c r="H808" s="2">
        <v>721</v>
      </c>
      <c r="I808" s="2">
        <v>666</v>
      </c>
      <c r="J808" s="2">
        <v>554</v>
      </c>
      <c r="K808" s="2">
        <v>489</v>
      </c>
      <c r="L808" s="2">
        <v>494</v>
      </c>
      <c r="M808" s="2">
        <v>530</v>
      </c>
      <c r="N808" s="2">
        <v>548</v>
      </c>
      <c r="O808" s="2">
        <v>564</v>
      </c>
      <c r="P808" s="2">
        <v>571</v>
      </c>
      <c r="Q808" s="2">
        <v>574</v>
      </c>
      <c r="R808" s="2">
        <v>612</v>
      </c>
      <c r="S808" s="2">
        <v>710</v>
      </c>
      <c r="T808" s="2">
        <v>809</v>
      </c>
      <c r="U808" s="2">
        <v>848</v>
      </c>
      <c r="V808" s="2">
        <v>843</v>
      </c>
      <c r="W808" s="2">
        <v>830</v>
      </c>
      <c r="X808" s="2">
        <v>812</v>
      </c>
      <c r="Y808" s="2">
        <v>801</v>
      </c>
      <c r="AA808" s="4">
        <v>45003</v>
      </c>
      <c r="AB808">
        <f t="shared" si="401"/>
        <v>0.84669811320754718</v>
      </c>
      <c r="AC808">
        <f t="shared" si="402"/>
        <v>0.80778301886792447</v>
      </c>
      <c r="AD808">
        <f t="shared" si="403"/>
        <v>0.78183962264150941</v>
      </c>
      <c r="AE808">
        <f t="shared" si="404"/>
        <v>0.77594339622641506</v>
      </c>
      <c r="AF808">
        <f t="shared" si="405"/>
        <v>0.78066037735849059</v>
      </c>
      <c r="AG808">
        <f t="shared" si="406"/>
        <v>0.81485849056603776</v>
      </c>
      <c r="AH808">
        <f t="shared" si="407"/>
        <v>0.85023584905660377</v>
      </c>
      <c r="AI808">
        <f t="shared" si="408"/>
        <v>0.785377358490566</v>
      </c>
      <c r="AJ808">
        <f t="shared" si="409"/>
        <v>0.65330188679245282</v>
      </c>
      <c r="AK808">
        <f t="shared" si="410"/>
        <v>0.57665094339622647</v>
      </c>
      <c r="AL808">
        <f t="shared" si="411"/>
        <v>0.58254716981132071</v>
      </c>
      <c r="AM808">
        <f t="shared" si="412"/>
        <v>0.625</v>
      </c>
      <c r="AN808">
        <f t="shared" si="413"/>
        <v>0.64622641509433965</v>
      </c>
      <c r="AO808">
        <f t="shared" si="414"/>
        <v>0.66509433962264153</v>
      </c>
      <c r="AP808">
        <f t="shared" si="415"/>
        <v>0.67334905660377353</v>
      </c>
      <c r="AQ808">
        <f t="shared" si="416"/>
        <v>0.67688679245283023</v>
      </c>
      <c r="AR808">
        <f t="shared" si="417"/>
        <v>0.72169811320754718</v>
      </c>
      <c r="AS808">
        <f t="shared" si="418"/>
        <v>0.83726415094339623</v>
      </c>
      <c r="AT808">
        <f t="shared" si="419"/>
        <v>0.95400943396226412</v>
      </c>
      <c r="AU808">
        <f t="shared" si="420"/>
        <v>1</v>
      </c>
      <c r="AV808">
        <f t="shared" si="421"/>
        <v>0.99410377358490565</v>
      </c>
      <c r="AW808">
        <f t="shared" si="422"/>
        <v>0.97877358490566035</v>
      </c>
      <c r="AX808">
        <f t="shared" si="423"/>
        <v>0.95754716981132071</v>
      </c>
      <c r="AY808">
        <f t="shared" si="424"/>
        <v>0.94457547169811318</v>
      </c>
      <c r="AZ808">
        <f t="shared" si="425"/>
        <v>0.57665094339622647</v>
      </c>
      <c r="BA808" s="9" t="s">
        <v>39</v>
      </c>
      <c r="BB808" t="str" cm="1">
        <f t="array" ref="BB808">_xlfn.SWITCH(MONTH($AA808),3,"봄",4,"봄",5,"봄",6,"여름",7,"여름",8,"여름",9,"가을",10,"가을",11,"가을",12,"겨울",1,"겨울",2,"겨울")</f>
        <v>봄</v>
      </c>
      <c r="BD808" t="str">
        <f t="shared" si="426"/>
        <v>휴일</v>
      </c>
      <c r="BE808" s="6">
        <f>[1]ptemp!$F808</f>
        <v>4</v>
      </c>
      <c r="BF808">
        <f>[1]solar!$E808</f>
        <v>14</v>
      </c>
      <c r="BG808" t="str">
        <f t="shared" si="427"/>
        <v>0</v>
      </c>
      <c r="BH808" s="11"/>
      <c r="BI808">
        <f t="shared" si="428"/>
        <v>6</v>
      </c>
      <c r="BJ808">
        <f t="shared" si="429"/>
        <v>1</v>
      </c>
      <c r="BK808">
        <f t="shared" si="430"/>
        <v>1</v>
      </c>
      <c r="BL808">
        <f t="shared" si="431"/>
        <v>10</v>
      </c>
      <c r="BM808">
        <f t="shared" si="432"/>
        <v>20</v>
      </c>
      <c r="BN808" s="11">
        <v>7.3</v>
      </c>
      <c r="BO808">
        <f t="shared" si="433"/>
        <v>4</v>
      </c>
    </row>
    <row r="809" spans="1:67" ht="15.6">
      <c r="A809" s="2">
        <v>20230319</v>
      </c>
      <c r="B809" s="2">
        <v>764</v>
      </c>
      <c r="C809" s="2">
        <v>731</v>
      </c>
      <c r="D809" s="2">
        <v>707</v>
      </c>
      <c r="E809" s="2">
        <v>690</v>
      </c>
      <c r="F809" s="2">
        <v>689</v>
      </c>
      <c r="G809" s="2">
        <v>705</v>
      </c>
      <c r="H809" s="2">
        <v>721</v>
      </c>
      <c r="I809" s="2">
        <v>666</v>
      </c>
      <c r="J809" s="2">
        <v>549</v>
      </c>
      <c r="K809" s="2">
        <v>465</v>
      </c>
      <c r="L809" s="2">
        <v>478</v>
      </c>
      <c r="M809" s="2">
        <v>524</v>
      </c>
      <c r="N809" s="2">
        <v>549</v>
      </c>
      <c r="O809" s="2">
        <v>553</v>
      </c>
      <c r="P809" s="2">
        <v>551</v>
      </c>
      <c r="Q809" s="2">
        <v>570</v>
      </c>
      <c r="R809" s="2">
        <v>617</v>
      </c>
      <c r="S809" s="2">
        <v>698</v>
      </c>
      <c r="T809" s="2">
        <v>774</v>
      </c>
      <c r="U809" s="2">
        <v>822</v>
      </c>
      <c r="V809" s="2">
        <v>828</v>
      </c>
      <c r="W809" s="2">
        <v>821</v>
      </c>
      <c r="X809" s="2">
        <v>808</v>
      </c>
      <c r="Y809" s="2">
        <v>802</v>
      </c>
      <c r="AA809" s="4">
        <v>45004</v>
      </c>
      <c r="AB809">
        <f t="shared" si="401"/>
        <v>0.92270531400966183</v>
      </c>
      <c r="AC809">
        <f t="shared" si="402"/>
        <v>0.88285024154589375</v>
      </c>
      <c r="AD809">
        <f t="shared" si="403"/>
        <v>0.85386473429951693</v>
      </c>
      <c r="AE809">
        <f t="shared" si="404"/>
        <v>0.83333333333333337</v>
      </c>
      <c r="AF809">
        <f t="shared" si="405"/>
        <v>0.83212560386473433</v>
      </c>
      <c r="AG809">
        <f t="shared" si="406"/>
        <v>0.85144927536231885</v>
      </c>
      <c r="AH809">
        <f t="shared" si="407"/>
        <v>0.87077294685990336</v>
      </c>
      <c r="AI809">
        <f t="shared" si="408"/>
        <v>0.80434782608695654</v>
      </c>
      <c r="AJ809">
        <f t="shared" si="409"/>
        <v>0.66304347826086951</v>
      </c>
      <c r="AK809">
        <f t="shared" si="410"/>
        <v>0.56159420289855078</v>
      </c>
      <c r="AL809">
        <f t="shared" si="411"/>
        <v>0.57729468599033817</v>
      </c>
      <c r="AM809">
        <f t="shared" si="412"/>
        <v>0.63285024154589375</v>
      </c>
      <c r="AN809">
        <f t="shared" si="413"/>
        <v>0.66304347826086951</v>
      </c>
      <c r="AO809">
        <f t="shared" si="414"/>
        <v>0.66787439613526567</v>
      </c>
      <c r="AP809">
        <f t="shared" si="415"/>
        <v>0.66545893719806759</v>
      </c>
      <c r="AQ809">
        <f t="shared" si="416"/>
        <v>0.68840579710144922</v>
      </c>
      <c r="AR809">
        <f t="shared" si="417"/>
        <v>0.74516908212560384</v>
      </c>
      <c r="AS809">
        <f t="shared" si="418"/>
        <v>0.84299516908212557</v>
      </c>
      <c r="AT809">
        <f t="shared" si="419"/>
        <v>0.93478260869565222</v>
      </c>
      <c r="AU809">
        <f t="shared" si="420"/>
        <v>0.99275362318840576</v>
      </c>
      <c r="AV809">
        <f t="shared" si="421"/>
        <v>1</v>
      </c>
      <c r="AW809">
        <f t="shared" si="422"/>
        <v>0.99154589371980673</v>
      </c>
      <c r="AX809">
        <f t="shared" si="423"/>
        <v>0.97584541062801933</v>
      </c>
      <c r="AY809">
        <f t="shared" si="424"/>
        <v>0.96859903381642509</v>
      </c>
      <c r="AZ809">
        <f t="shared" si="425"/>
        <v>0.56159420289855078</v>
      </c>
      <c r="BA809" s="6" t="s">
        <v>40</v>
      </c>
      <c r="BB809" t="str" cm="1">
        <f t="array" ref="BB809">_xlfn.SWITCH(MONTH($AA809),3,"봄",4,"봄",5,"봄",6,"여름",7,"여름",8,"여름",9,"가을",10,"가을",11,"가을",12,"겨울",1,"겨울",2,"겨울")</f>
        <v>봄</v>
      </c>
      <c r="BD809" t="str">
        <f t="shared" si="426"/>
        <v>휴일</v>
      </c>
      <c r="BE809" s="6">
        <f>[1]ptemp!$F809</f>
        <v>4</v>
      </c>
      <c r="BF809">
        <f>[1]solar!$E809</f>
        <v>13</v>
      </c>
      <c r="BG809" t="str">
        <f t="shared" si="427"/>
        <v>0</v>
      </c>
      <c r="BH809" s="11"/>
      <c r="BI809">
        <f t="shared" si="428"/>
        <v>7</v>
      </c>
      <c r="BJ809">
        <f t="shared" si="429"/>
        <v>2</v>
      </c>
      <c r="BK809">
        <f t="shared" si="430"/>
        <v>1</v>
      </c>
      <c r="BL809">
        <f t="shared" si="431"/>
        <v>10</v>
      </c>
      <c r="BM809">
        <f t="shared" si="432"/>
        <v>21</v>
      </c>
      <c r="BN809" s="11">
        <v>5.9</v>
      </c>
      <c r="BO809">
        <f t="shared" si="433"/>
        <v>3</v>
      </c>
    </row>
    <row r="810" spans="1:67" ht="15.6">
      <c r="A810" s="2">
        <v>20230320</v>
      </c>
      <c r="B810" s="2">
        <v>760</v>
      </c>
      <c r="C810" s="2">
        <v>732</v>
      </c>
      <c r="D810" s="2">
        <v>719</v>
      </c>
      <c r="E810" s="2">
        <v>716</v>
      </c>
      <c r="F810" s="2">
        <v>719</v>
      </c>
      <c r="G810" s="2">
        <v>731</v>
      </c>
      <c r="H810" s="2">
        <v>742</v>
      </c>
      <c r="I810" s="2">
        <v>733</v>
      </c>
      <c r="J810" s="2">
        <v>648</v>
      </c>
      <c r="K810" s="2">
        <v>672</v>
      </c>
      <c r="L810" s="2">
        <v>672</v>
      </c>
      <c r="M810" s="2">
        <v>656</v>
      </c>
      <c r="N810" s="2">
        <v>698</v>
      </c>
      <c r="O810" s="2">
        <v>682</v>
      </c>
      <c r="P810" s="2">
        <v>679</v>
      </c>
      <c r="Q810" s="2">
        <v>687</v>
      </c>
      <c r="R810" s="2">
        <v>687</v>
      </c>
      <c r="S810" s="2">
        <v>741</v>
      </c>
      <c r="T810" s="2">
        <v>771</v>
      </c>
      <c r="U810" s="2">
        <v>791</v>
      </c>
      <c r="V810" s="2">
        <v>788</v>
      </c>
      <c r="W810" s="2">
        <v>767</v>
      </c>
      <c r="X810" s="2">
        <v>746</v>
      </c>
      <c r="Y810" s="2">
        <v>724</v>
      </c>
      <c r="AA810" s="4">
        <v>45005</v>
      </c>
      <c r="AB810">
        <f t="shared" si="401"/>
        <v>0.96080910240202277</v>
      </c>
      <c r="AC810">
        <f t="shared" si="402"/>
        <v>0.92541087231352714</v>
      </c>
      <c r="AD810">
        <f t="shared" si="403"/>
        <v>0.90897597977243993</v>
      </c>
      <c r="AE810">
        <f t="shared" si="404"/>
        <v>0.90518331226295823</v>
      </c>
      <c r="AF810">
        <f t="shared" si="405"/>
        <v>0.90897597977243993</v>
      </c>
      <c r="AG810">
        <f t="shared" si="406"/>
        <v>0.92414664981036665</v>
      </c>
      <c r="AH810">
        <f t="shared" si="407"/>
        <v>0.93805309734513276</v>
      </c>
      <c r="AI810">
        <f t="shared" si="408"/>
        <v>0.92667509481668775</v>
      </c>
      <c r="AJ810">
        <f t="shared" si="409"/>
        <v>0.81921618204804048</v>
      </c>
      <c r="AK810">
        <f t="shared" si="410"/>
        <v>0.84955752212389379</v>
      </c>
      <c r="AL810">
        <f t="shared" si="411"/>
        <v>0.84955752212389379</v>
      </c>
      <c r="AM810">
        <f t="shared" si="412"/>
        <v>0.82932996207332488</v>
      </c>
      <c r="AN810">
        <f t="shared" si="413"/>
        <v>0.88242730720606832</v>
      </c>
      <c r="AO810">
        <f t="shared" si="414"/>
        <v>0.86219974715549941</v>
      </c>
      <c r="AP810">
        <f t="shared" si="415"/>
        <v>0.8584070796460177</v>
      </c>
      <c r="AQ810">
        <f t="shared" si="416"/>
        <v>0.8685208596713021</v>
      </c>
      <c r="AR810">
        <f t="shared" si="417"/>
        <v>0.8685208596713021</v>
      </c>
      <c r="AS810">
        <f t="shared" si="418"/>
        <v>0.93678887484197215</v>
      </c>
      <c r="AT810">
        <f t="shared" si="419"/>
        <v>0.97471554993678888</v>
      </c>
      <c r="AU810">
        <f t="shared" si="420"/>
        <v>1</v>
      </c>
      <c r="AV810">
        <f t="shared" si="421"/>
        <v>0.99620733249051829</v>
      </c>
      <c r="AW810">
        <f t="shared" si="422"/>
        <v>0.96965865992414668</v>
      </c>
      <c r="AX810">
        <f t="shared" si="423"/>
        <v>0.94310998735777496</v>
      </c>
      <c r="AY810">
        <f t="shared" si="424"/>
        <v>0.91529709228824274</v>
      </c>
      <c r="AZ810">
        <f t="shared" si="425"/>
        <v>0.81921618204804048</v>
      </c>
      <c r="BA810" s="8" t="s">
        <v>34</v>
      </c>
      <c r="BB810" t="str" cm="1">
        <f t="array" ref="BB810">_xlfn.SWITCH(MONTH($AA810),3,"봄",4,"봄",5,"봄",6,"여름",7,"여름",8,"여름",9,"가을",10,"가을",11,"가을",12,"겨울",1,"겨울",2,"겨울")</f>
        <v>봄</v>
      </c>
      <c r="BD810" t="str">
        <f t="shared" si="426"/>
        <v/>
      </c>
      <c r="BE810" s="6">
        <f>[1]ptemp!$F810</f>
        <v>4</v>
      </c>
      <c r="BF810">
        <f>[1]solar!$E810</f>
        <v>5</v>
      </c>
      <c r="BG810" t="str">
        <f t="shared" si="427"/>
        <v>0</v>
      </c>
      <c r="BH810" s="11"/>
      <c r="BI810">
        <f t="shared" si="428"/>
        <v>1</v>
      </c>
      <c r="BJ810">
        <f t="shared" si="429"/>
        <v>0</v>
      </c>
      <c r="BK810">
        <f t="shared" si="430"/>
        <v>1</v>
      </c>
      <c r="BL810">
        <f t="shared" si="431"/>
        <v>9</v>
      </c>
      <c r="BM810">
        <f t="shared" si="432"/>
        <v>20</v>
      </c>
      <c r="BN810" s="11">
        <v>5.8</v>
      </c>
      <c r="BO810">
        <f t="shared" si="433"/>
        <v>3</v>
      </c>
    </row>
    <row r="811" spans="1:67" ht="15.6">
      <c r="A811" s="2">
        <v>20230321</v>
      </c>
      <c r="B811" s="2">
        <v>675</v>
      </c>
      <c r="C811" s="2">
        <v>638</v>
      </c>
      <c r="D811" s="2">
        <v>621</v>
      </c>
      <c r="E811" s="2">
        <v>616</v>
      </c>
      <c r="F811" s="2">
        <v>617</v>
      </c>
      <c r="G811" s="2">
        <v>637</v>
      </c>
      <c r="H811" s="2">
        <v>672</v>
      </c>
      <c r="I811" s="2">
        <v>718</v>
      </c>
      <c r="J811" s="2">
        <v>767</v>
      </c>
      <c r="K811" s="2">
        <v>773</v>
      </c>
      <c r="L811" s="2">
        <v>755</v>
      </c>
      <c r="M811" s="2">
        <v>732</v>
      </c>
      <c r="N811" s="2">
        <v>704</v>
      </c>
      <c r="O811" s="2">
        <v>661</v>
      </c>
      <c r="P811" s="2">
        <v>657</v>
      </c>
      <c r="Q811" s="2">
        <v>692</v>
      </c>
      <c r="R811" s="2">
        <v>678</v>
      </c>
      <c r="S811" s="2">
        <v>750</v>
      </c>
      <c r="T811" s="2">
        <v>781</v>
      </c>
      <c r="U811" s="2">
        <v>785</v>
      </c>
      <c r="V811" s="2">
        <v>774</v>
      </c>
      <c r="W811" s="2">
        <v>752</v>
      </c>
      <c r="X811" s="2">
        <v>732</v>
      </c>
      <c r="Y811" s="2">
        <v>711</v>
      </c>
      <c r="AA811" s="4">
        <v>45006</v>
      </c>
      <c r="AB811">
        <f t="shared" si="401"/>
        <v>0.85987261146496818</v>
      </c>
      <c r="AC811">
        <f t="shared" si="402"/>
        <v>0.81273885350318475</v>
      </c>
      <c r="AD811">
        <f t="shared" si="403"/>
        <v>0.79108280254777075</v>
      </c>
      <c r="AE811">
        <f t="shared" si="404"/>
        <v>0.78471337579617839</v>
      </c>
      <c r="AF811">
        <f t="shared" si="405"/>
        <v>0.78598726114649686</v>
      </c>
      <c r="AG811">
        <f t="shared" si="406"/>
        <v>0.81146496815286628</v>
      </c>
      <c r="AH811">
        <f t="shared" si="407"/>
        <v>0.85605095541401277</v>
      </c>
      <c r="AI811">
        <f t="shared" si="408"/>
        <v>0.91464968152866244</v>
      </c>
      <c r="AJ811">
        <f t="shared" si="409"/>
        <v>0.97707006369426752</v>
      </c>
      <c r="AK811">
        <f t="shared" si="410"/>
        <v>0.98471337579617835</v>
      </c>
      <c r="AL811">
        <f t="shared" si="411"/>
        <v>0.96178343949044587</v>
      </c>
      <c r="AM811">
        <f t="shared" si="412"/>
        <v>0.93248407643312103</v>
      </c>
      <c r="AN811">
        <f t="shared" si="413"/>
        <v>0.89681528662420384</v>
      </c>
      <c r="AO811">
        <f t="shared" si="414"/>
        <v>0.84203821656050959</v>
      </c>
      <c r="AP811">
        <f t="shared" si="415"/>
        <v>0.8369426751592357</v>
      </c>
      <c r="AQ811">
        <f t="shared" si="416"/>
        <v>0.88152866242038219</v>
      </c>
      <c r="AR811">
        <f t="shared" si="417"/>
        <v>0.8636942675159236</v>
      </c>
      <c r="AS811">
        <f t="shared" si="418"/>
        <v>0.95541401273885351</v>
      </c>
      <c r="AT811">
        <f t="shared" si="419"/>
        <v>0.99490445859872612</v>
      </c>
      <c r="AU811">
        <f t="shared" si="420"/>
        <v>1</v>
      </c>
      <c r="AV811">
        <f t="shared" si="421"/>
        <v>0.98598726114649682</v>
      </c>
      <c r="AW811">
        <f t="shared" si="422"/>
        <v>0.95796178343949046</v>
      </c>
      <c r="AX811">
        <f t="shared" si="423"/>
        <v>0.93248407643312103</v>
      </c>
      <c r="AY811">
        <f t="shared" si="424"/>
        <v>0.90573248407643314</v>
      </c>
      <c r="AZ811">
        <f t="shared" si="425"/>
        <v>0.78471337579617839</v>
      </c>
      <c r="BA811" s="9" t="s">
        <v>35</v>
      </c>
      <c r="BB811" t="str" cm="1">
        <f t="array" ref="BB811">_xlfn.SWITCH(MONTH($AA811),3,"봄",4,"봄",5,"봄",6,"여름",7,"여름",8,"여름",9,"가을",10,"가을",11,"가을",12,"겨울",1,"겨울",2,"겨울")</f>
        <v>봄</v>
      </c>
      <c r="BD811" t="str">
        <f t="shared" si="426"/>
        <v/>
      </c>
      <c r="BE811" s="6">
        <f>[1]ptemp!$F811</f>
        <v>7</v>
      </c>
      <c r="BF811">
        <f>[1]solar!$E811</f>
        <v>2</v>
      </c>
      <c r="BG811" t="str">
        <f t="shared" si="427"/>
        <v>1</v>
      </c>
      <c r="BH811" s="11">
        <v>1.4</v>
      </c>
      <c r="BI811">
        <f t="shared" si="428"/>
        <v>2</v>
      </c>
      <c r="BJ811">
        <f t="shared" si="429"/>
        <v>0</v>
      </c>
      <c r="BK811">
        <f t="shared" si="430"/>
        <v>1</v>
      </c>
      <c r="BL811">
        <f t="shared" si="431"/>
        <v>4</v>
      </c>
      <c r="BM811">
        <f t="shared" si="432"/>
        <v>20</v>
      </c>
      <c r="BN811" s="11">
        <v>12.4</v>
      </c>
      <c r="BO811">
        <f t="shared" si="433"/>
        <v>5</v>
      </c>
    </row>
    <row r="812" spans="1:67" ht="15.6">
      <c r="A812" s="2">
        <v>20230322</v>
      </c>
      <c r="B812" s="2">
        <v>663</v>
      </c>
      <c r="C812" s="2">
        <v>628</v>
      </c>
      <c r="D812" s="2">
        <v>610</v>
      </c>
      <c r="E812" s="2">
        <v>600</v>
      </c>
      <c r="F812" s="2">
        <v>603</v>
      </c>
      <c r="G812" s="2">
        <v>624</v>
      </c>
      <c r="H812" s="2">
        <v>654</v>
      </c>
      <c r="I812" s="2">
        <v>680</v>
      </c>
      <c r="J812" s="2">
        <v>672</v>
      </c>
      <c r="K812" s="2">
        <v>665</v>
      </c>
      <c r="L812" s="2">
        <v>705</v>
      </c>
      <c r="M812" s="2">
        <v>667</v>
      </c>
      <c r="N812" s="2">
        <v>683</v>
      </c>
      <c r="O812" s="2">
        <v>694</v>
      </c>
      <c r="P812" s="2">
        <v>731</v>
      </c>
      <c r="Q812" s="2">
        <v>741</v>
      </c>
      <c r="R812" s="2">
        <v>751</v>
      </c>
      <c r="S812" s="2">
        <v>767</v>
      </c>
      <c r="T812" s="2">
        <v>777</v>
      </c>
      <c r="U812" s="2">
        <v>779</v>
      </c>
      <c r="V812" s="2">
        <v>766</v>
      </c>
      <c r="W812" s="2">
        <v>741</v>
      </c>
      <c r="X812" s="2">
        <v>717</v>
      </c>
      <c r="Y812" s="2">
        <v>693</v>
      </c>
      <c r="AA812" s="4">
        <v>45007</v>
      </c>
      <c r="AB812">
        <f t="shared" si="401"/>
        <v>0.85109114249037232</v>
      </c>
      <c r="AC812">
        <f t="shared" si="402"/>
        <v>0.80616174582798461</v>
      </c>
      <c r="AD812">
        <f t="shared" si="403"/>
        <v>0.78305519897304232</v>
      </c>
      <c r="AE812">
        <f t="shared" si="404"/>
        <v>0.77021822849807442</v>
      </c>
      <c r="AF812">
        <f t="shared" si="405"/>
        <v>0.7740693196405648</v>
      </c>
      <c r="AG812">
        <f t="shared" si="406"/>
        <v>0.80102695763799747</v>
      </c>
      <c r="AH812">
        <f t="shared" si="407"/>
        <v>0.83953786906290118</v>
      </c>
      <c r="AI812">
        <f t="shared" si="408"/>
        <v>0.87291399229781774</v>
      </c>
      <c r="AJ812">
        <f t="shared" si="409"/>
        <v>0.86264441591784335</v>
      </c>
      <c r="AK812">
        <f t="shared" si="410"/>
        <v>0.85365853658536583</v>
      </c>
      <c r="AL812">
        <f t="shared" si="411"/>
        <v>0.90500641848523744</v>
      </c>
      <c r="AM812">
        <f t="shared" si="412"/>
        <v>0.85622593068035946</v>
      </c>
      <c r="AN812">
        <f t="shared" si="413"/>
        <v>0.87676508344030812</v>
      </c>
      <c r="AO812">
        <f t="shared" si="414"/>
        <v>0.89088575096277278</v>
      </c>
      <c r="AP812">
        <f t="shared" si="415"/>
        <v>0.93838254172015401</v>
      </c>
      <c r="AQ812">
        <f t="shared" si="416"/>
        <v>0.95121951219512191</v>
      </c>
      <c r="AR812">
        <f t="shared" si="417"/>
        <v>0.96405648267008981</v>
      </c>
      <c r="AS812">
        <f t="shared" si="418"/>
        <v>0.98459563543003847</v>
      </c>
      <c r="AT812">
        <f t="shared" si="419"/>
        <v>0.99743260590500638</v>
      </c>
      <c r="AU812">
        <f t="shared" si="420"/>
        <v>1</v>
      </c>
      <c r="AV812">
        <f t="shared" si="421"/>
        <v>0.98331193838254172</v>
      </c>
      <c r="AW812">
        <f t="shared" si="422"/>
        <v>0.95121951219512191</v>
      </c>
      <c r="AX812">
        <f t="shared" si="423"/>
        <v>0.92041078305519897</v>
      </c>
      <c r="AY812">
        <f t="shared" si="424"/>
        <v>0.88960205391527603</v>
      </c>
      <c r="AZ812">
        <f t="shared" si="425"/>
        <v>0.77021822849807442</v>
      </c>
      <c r="BA812" s="6" t="s">
        <v>36</v>
      </c>
      <c r="BB812" t="str" cm="1">
        <f t="array" ref="BB812">_xlfn.SWITCH(MONTH($AA812),3,"봄",4,"봄",5,"봄",6,"여름",7,"여름",8,"여름",9,"가을",10,"가을",11,"가을",12,"겨울",1,"겨울",2,"겨울")</f>
        <v>봄</v>
      </c>
      <c r="BD812" t="str">
        <f t="shared" si="426"/>
        <v/>
      </c>
      <c r="BE812" s="6">
        <f>[1]ptemp!$F812</f>
        <v>8</v>
      </c>
      <c r="BF812">
        <f>[1]solar!$E812</f>
        <v>5</v>
      </c>
      <c r="BG812" t="str">
        <f t="shared" si="427"/>
        <v>0</v>
      </c>
      <c r="BH812" s="11"/>
      <c r="BI812">
        <f t="shared" si="428"/>
        <v>3</v>
      </c>
      <c r="BJ812">
        <f t="shared" si="429"/>
        <v>0</v>
      </c>
      <c r="BK812">
        <f t="shared" si="430"/>
        <v>1</v>
      </c>
      <c r="BL812">
        <f t="shared" si="431"/>
        <v>4</v>
      </c>
      <c r="BM812">
        <f t="shared" si="432"/>
        <v>20</v>
      </c>
      <c r="BN812" s="11">
        <v>14.7</v>
      </c>
      <c r="BO812">
        <f t="shared" si="433"/>
        <v>6</v>
      </c>
    </row>
    <row r="813" spans="1:67" ht="15.6">
      <c r="A813" s="2">
        <v>20230323</v>
      </c>
      <c r="B813" s="2">
        <v>646</v>
      </c>
      <c r="C813" s="2">
        <v>611</v>
      </c>
      <c r="D813" s="2">
        <v>592</v>
      </c>
      <c r="E813" s="2">
        <v>584</v>
      </c>
      <c r="F813" s="2">
        <v>589</v>
      </c>
      <c r="G813" s="2">
        <v>605</v>
      </c>
      <c r="H813" s="2">
        <v>636</v>
      </c>
      <c r="I813" s="2">
        <v>669</v>
      </c>
      <c r="J813" s="2">
        <v>666</v>
      </c>
      <c r="K813" s="2">
        <v>659</v>
      </c>
      <c r="L813" s="2">
        <v>614</v>
      </c>
      <c r="M813" s="2">
        <v>697</v>
      </c>
      <c r="N813" s="2">
        <v>695</v>
      </c>
      <c r="O813" s="2">
        <v>674</v>
      </c>
      <c r="P813" s="2">
        <v>636</v>
      </c>
      <c r="Q813" s="2">
        <v>662</v>
      </c>
      <c r="R813" s="2">
        <v>696</v>
      </c>
      <c r="S813" s="2">
        <v>724</v>
      </c>
      <c r="T813" s="2">
        <v>756</v>
      </c>
      <c r="U813" s="2">
        <v>770</v>
      </c>
      <c r="V813" s="2">
        <v>760</v>
      </c>
      <c r="W813" s="2">
        <v>744</v>
      </c>
      <c r="X813" s="2">
        <v>733</v>
      </c>
      <c r="Y813" s="2">
        <v>712</v>
      </c>
      <c r="AA813" s="4">
        <v>45008</v>
      </c>
      <c r="AB813">
        <f t="shared" si="401"/>
        <v>0.83896103896103891</v>
      </c>
      <c r="AC813">
        <f t="shared" si="402"/>
        <v>0.79350649350649349</v>
      </c>
      <c r="AD813">
        <f t="shared" si="403"/>
        <v>0.76883116883116887</v>
      </c>
      <c r="AE813">
        <f t="shared" si="404"/>
        <v>0.75844155844155847</v>
      </c>
      <c r="AF813">
        <f t="shared" si="405"/>
        <v>0.76493506493506491</v>
      </c>
      <c r="AG813">
        <f t="shared" si="406"/>
        <v>0.7857142857142857</v>
      </c>
      <c r="AH813">
        <f t="shared" si="407"/>
        <v>0.82597402597402603</v>
      </c>
      <c r="AI813">
        <f t="shared" si="408"/>
        <v>0.86883116883116884</v>
      </c>
      <c r="AJ813">
        <f t="shared" si="409"/>
        <v>0.86493506493506489</v>
      </c>
      <c r="AK813">
        <f t="shared" si="410"/>
        <v>0.85584415584415585</v>
      </c>
      <c r="AL813">
        <f t="shared" si="411"/>
        <v>0.79740259740259745</v>
      </c>
      <c r="AM813">
        <f t="shared" si="412"/>
        <v>0.90519480519480522</v>
      </c>
      <c r="AN813">
        <f t="shared" si="413"/>
        <v>0.90259740259740262</v>
      </c>
      <c r="AO813">
        <f t="shared" si="414"/>
        <v>0.87532467532467528</v>
      </c>
      <c r="AP813">
        <f t="shared" si="415"/>
        <v>0.82597402597402603</v>
      </c>
      <c r="AQ813">
        <f t="shared" si="416"/>
        <v>0.85974025974025969</v>
      </c>
      <c r="AR813">
        <f t="shared" si="417"/>
        <v>0.90389610389610386</v>
      </c>
      <c r="AS813">
        <f t="shared" si="418"/>
        <v>0.94025974025974024</v>
      </c>
      <c r="AT813">
        <f t="shared" si="419"/>
        <v>0.98181818181818181</v>
      </c>
      <c r="AU813">
        <f t="shared" si="420"/>
        <v>1</v>
      </c>
      <c r="AV813">
        <f t="shared" si="421"/>
        <v>0.98701298701298701</v>
      </c>
      <c r="AW813">
        <f t="shared" si="422"/>
        <v>0.96623376623376622</v>
      </c>
      <c r="AX813">
        <f t="shared" si="423"/>
        <v>0.95194805194805199</v>
      </c>
      <c r="AY813">
        <f t="shared" si="424"/>
        <v>0.92467532467532465</v>
      </c>
      <c r="AZ813">
        <f t="shared" si="425"/>
        <v>0.75844155844155847</v>
      </c>
      <c r="BA813" s="8" t="s">
        <v>37</v>
      </c>
      <c r="BB813" t="str" cm="1">
        <f t="array" ref="BB813">_xlfn.SWITCH(MONTH($AA813),3,"봄",4,"봄",5,"봄",6,"여름",7,"여름",8,"여름",9,"가을",10,"가을",11,"가을",12,"겨울",1,"겨울",2,"겨울")</f>
        <v>봄</v>
      </c>
      <c r="BD813" t="str">
        <f t="shared" si="426"/>
        <v/>
      </c>
      <c r="BE813" s="6">
        <f>[1]ptemp!$F813</f>
        <v>6</v>
      </c>
      <c r="BF813">
        <f>[1]solar!$E813</f>
        <v>2</v>
      </c>
      <c r="BG813" t="str">
        <f t="shared" si="427"/>
        <v>1</v>
      </c>
      <c r="BH813" s="11">
        <v>6.3</v>
      </c>
      <c r="BI813">
        <f t="shared" si="428"/>
        <v>4</v>
      </c>
      <c r="BJ813">
        <f t="shared" si="429"/>
        <v>0</v>
      </c>
      <c r="BK813">
        <f t="shared" si="430"/>
        <v>1</v>
      </c>
      <c r="BL813">
        <f t="shared" si="431"/>
        <v>4</v>
      </c>
      <c r="BM813">
        <f t="shared" si="432"/>
        <v>20</v>
      </c>
      <c r="BN813" s="11">
        <v>10.8</v>
      </c>
      <c r="BO813">
        <f t="shared" si="433"/>
        <v>5</v>
      </c>
    </row>
    <row r="814" spans="1:67" ht="15.6">
      <c r="A814" s="2">
        <v>20230324</v>
      </c>
      <c r="B814" s="2">
        <v>664</v>
      </c>
      <c r="C814" s="2">
        <v>634</v>
      </c>
      <c r="D814" s="2">
        <v>615</v>
      </c>
      <c r="E814" s="2">
        <v>596</v>
      </c>
      <c r="F814" s="2">
        <v>600</v>
      </c>
      <c r="G814" s="2">
        <v>618</v>
      </c>
      <c r="H814" s="2">
        <v>654</v>
      </c>
      <c r="I814" s="2">
        <v>703</v>
      </c>
      <c r="J814" s="2">
        <v>742</v>
      </c>
      <c r="K814" s="2">
        <v>709</v>
      </c>
      <c r="L814" s="2">
        <v>665</v>
      </c>
      <c r="M814" s="2">
        <v>682</v>
      </c>
      <c r="N814" s="2">
        <v>740</v>
      </c>
      <c r="O814" s="2">
        <v>745</v>
      </c>
      <c r="P814" s="2">
        <v>749</v>
      </c>
      <c r="Q814" s="2">
        <v>772</v>
      </c>
      <c r="R814" s="2">
        <v>802</v>
      </c>
      <c r="S814" s="2">
        <v>824</v>
      </c>
      <c r="T814" s="2">
        <v>825</v>
      </c>
      <c r="U814" s="2">
        <v>823</v>
      </c>
      <c r="V814" s="2">
        <v>811</v>
      </c>
      <c r="W814" s="2">
        <v>790</v>
      </c>
      <c r="X814" s="2">
        <v>770</v>
      </c>
      <c r="Y814" s="2">
        <v>755</v>
      </c>
      <c r="AA814" s="4">
        <v>45009</v>
      </c>
      <c r="AB814">
        <f t="shared" si="401"/>
        <v>0.80484848484848481</v>
      </c>
      <c r="AC814">
        <f t="shared" si="402"/>
        <v>0.76848484848484844</v>
      </c>
      <c r="AD814">
        <f t="shared" si="403"/>
        <v>0.74545454545454548</v>
      </c>
      <c r="AE814">
        <f t="shared" si="404"/>
        <v>0.72242424242424241</v>
      </c>
      <c r="AF814">
        <f t="shared" si="405"/>
        <v>0.72727272727272729</v>
      </c>
      <c r="AG814">
        <f t="shared" si="406"/>
        <v>0.74909090909090914</v>
      </c>
      <c r="AH814">
        <f t="shared" si="407"/>
        <v>0.79272727272727272</v>
      </c>
      <c r="AI814">
        <f t="shared" si="408"/>
        <v>0.85212121212121217</v>
      </c>
      <c r="AJ814">
        <f t="shared" si="409"/>
        <v>0.89939393939393941</v>
      </c>
      <c r="AK814">
        <f t="shared" si="410"/>
        <v>0.85939393939393938</v>
      </c>
      <c r="AL814">
        <f t="shared" si="411"/>
        <v>0.80606060606060603</v>
      </c>
      <c r="AM814">
        <f t="shared" si="412"/>
        <v>0.82666666666666666</v>
      </c>
      <c r="AN814">
        <f t="shared" si="413"/>
        <v>0.89696969696969697</v>
      </c>
      <c r="AO814">
        <f t="shared" si="414"/>
        <v>0.90303030303030307</v>
      </c>
      <c r="AP814">
        <f t="shared" si="415"/>
        <v>0.90787878787878784</v>
      </c>
      <c r="AQ814">
        <f t="shared" si="416"/>
        <v>0.93575757575757579</v>
      </c>
      <c r="AR814">
        <f t="shared" si="417"/>
        <v>0.97212121212121216</v>
      </c>
      <c r="AS814">
        <f t="shared" si="418"/>
        <v>0.99878787878787878</v>
      </c>
      <c r="AT814">
        <f t="shared" si="419"/>
        <v>1</v>
      </c>
      <c r="AU814">
        <f t="shared" si="420"/>
        <v>0.99757575757575756</v>
      </c>
      <c r="AV814">
        <f t="shared" si="421"/>
        <v>0.98303030303030303</v>
      </c>
      <c r="AW814">
        <f t="shared" si="422"/>
        <v>0.95757575757575752</v>
      </c>
      <c r="AX814">
        <f t="shared" si="423"/>
        <v>0.93333333333333335</v>
      </c>
      <c r="AY814">
        <f t="shared" si="424"/>
        <v>0.91515151515151516</v>
      </c>
      <c r="AZ814">
        <f t="shared" si="425"/>
        <v>0.72242424242424241</v>
      </c>
      <c r="BA814" s="9" t="s">
        <v>38</v>
      </c>
      <c r="BB814" t="str" cm="1">
        <f t="array" ref="BB814">_xlfn.SWITCH(MONTH($AA814),3,"봄",4,"봄",5,"봄",6,"여름",7,"여름",8,"여름",9,"가을",10,"가을",11,"가을",12,"겨울",1,"겨울",2,"겨울")</f>
        <v>봄</v>
      </c>
      <c r="BD814" t="str">
        <f t="shared" si="426"/>
        <v/>
      </c>
      <c r="BE814" s="6">
        <f>[1]ptemp!$F814</f>
        <v>5</v>
      </c>
      <c r="BF814">
        <f>[1]solar!$E814</f>
        <v>2</v>
      </c>
      <c r="BG814" t="str">
        <f t="shared" si="427"/>
        <v>1</v>
      </c>
      <c r="BH814" s="11">
        <v>8.3000000000000007</v>
      </c>
      <c r="BI814">
        <f t="shared" si="428"/>
        <v>5</v>
      </c>
      <c r="BJ814">
        <f t="shared" si="429"/>
        <v>0</v>
      </c>
      <c r="BK814">
        <f t="shared" si="430"/>
        <v>1</v>
      </c>
      <c r="BL814">
        <f t="shared" si="431"/>
        <v>4</v>
      </c>
      <c r="BM814">
        <f t="shared" si="432"/>
        <v>19</v>
      </c>
      <c r="BN814" s="11">
        <v>9.8000000000000007</v>
      </c>
      <c r="BO814">
        <f t="shared" si="433"/>
        <v>4</v>
      </c>
    </row>
    <row r="815" spans="1:67" ht="15.6">
      <c r="A815" s="2">
        <v>20230325</v>
      </c>
      <c r="B815" s="2">
        <v>711</v>
      </c>
      <c r="C815" s="2">
        <v>678</v>
      </c>
      <c r="D815" s="2">
        <v>653</v>
      </c>
      <c r="E815" s="2">
        <v>638</v>
      </c>
      <c r="F815" s="2">
        <v>646</v>
      </c>
      <c r="G815" s="2">
        <v>659</v>
      </c>
      <c r="H815" s="2">
        <v>676</v>
      </c>
      <c r="I815" s="2">
        <v>686</v>
      </c>
      <c r="J815" s="2">
        <v>690</v>
      </c>
      <c r="K815" s="2">
        <v>666</v>
      </c>
      <c r="L815" s="2">
        <v>692</v>
      </c>
      <c r="M815" s="2">
        <v>689</v>
      </c>
      <c r="N815" s="2">
        <v>681</v>
      </c>
      <c r="O815" s="2">
        <v>653</v>
      </c>
      <c r="P815" s="2">
        <v>634</v>
      </c>
      <c r="Q815" s="2">
        <v>648</v>
      </c>
      <c r="R815" s="2">
        <v>689</v>
      </c>
      <c r="S815" s="2">
        <v>735</v>
      </c>
      <c r="T815" s="2">
        <v>778</v>
      </c>
      <c r="U815" s="2">
        <v>795</v>
      </c>
      <c r="V815" s="2">
        <v>791</v>
      </c>
      <c r="W815" s="2">
        <v>779</v>
      </c>
      <c r="X815" s="2">
        <v>771</v>
      </c>
      <c r="Y815" s="2">
        <v>759</v>
      </c>
      <c r="AA815" s="4">
        <v>45010</v>
      </c>
      <c r="AB815">
        <f t="shared" si="401"/>
        <v>0.89433962264150946</v>
      </c>
      <c r="AC815">
        <f t="shared" si="402"/>
        <v>0.85283018867924532</v>
      </c>
      <c r="AD815">
        <f t="shared" si="403"/>
        <v>0.82138364779874218</v>
      </c>
      <c r="AE815">
        <f t="shared" si="404"/>
        <v>0.8025157232704403</v>
      </c>
      <c r="AF815">
        <f t="shared" si="405"/>
        <v>0.8125786163522013</v>
      </c>
      <c r="AG815">
        <f t="shared" si="406"/>
        <v>0.82893081761006293</v>
      </c>
      <c r="AH815">
        <f t="shared" si="407"/>
        <v>0.85031446540880506</v>
      </c>
      <c r="AI815">
        <f t="shared" si="408"/>
        <v>0.86289308176100632</v>
      </c>
      <c r="AJ815">
        <f t="shared" si="409"/>
        <v>0.86792452830188682</v>
      </c>
      <c r="AK815">
        <f t="shared" si="410"/>
        <v>0.83773584905660381</v>
      </c>
      <c r="AL815">
        <f t="shared" si="411"/>
        <v>0.87044025157232707</v>
      </c>
      <c r="AM815">
        <f t="shared" si="412"/>
        <v>0.8666666666666667</v>
      </c>
      <c r="AN815">
        <f t="shared" si="413"/>
        <v>0.85660377358490569</v>
      </c>
      <c r="AO815">
        <f t="shared" si="414"/>
        <v>0.82138364779874218</v>
      </c>
      <c r="AP815">
        <f t="shared" si="415"/>
        <v>0.79748427672955979</v>
      </c>
      <c r="AQ815">
        <f t="shared" si="416"/>
        <v>0.81509433962264155</v>
      </c>
      <c r="AR815">
        <f t="shared" si="417"/>
        <v>0.8666666666666667</v>
      </c>
      <c r="AS815">
        <f t="shared" si="418"/>
        <v>0.92452830188679247</v>
      </c>
      <c r="AT815">
        <f t="shared" si="419"/>
        <v>0.97861635220125787</v>
      </c>
      <c r="AU815">
        <f t="shared" si="420"/>
        <v>1</v>
      </c>
      <c r="AV815">
        <f t="shared" si="421"/>
        <v>0.9949685534591195</v>
      </c>
      <c r="AW815">
        <f t="shared" si="422"/>
        <v>0.97987421383647799</v>
      </c>
      <c r="AX815">
        <f t="shared" si="423"/>
        <v>0.96981132075471699</v>
      </c>
      <c r="AY815">
        <f t="shared" si="424"/>
        <v>0.95471698113207548</v>
      </c>
      <c r="AZ815">
        <f t="shared" si="425"/>
        <v>0.79748427672955979</v>
      </c>
      <c r="BA815" s="6" t="s">
        <v>39</v>
      </c>
      <c r="BB815" t="str" cm="1">
        <f t="array" ref="BB815">_xlfn.SWITCH(MONTH($AA815),3,"봄",4,"봄",5,"봄",6,"여름",7,"여름",8,"여름",9,"가을",10,"가을",11,"가을",12,"겨울",1,"겨울",2,"겨울")</f>
        <v>봄</v>
      </c>
      <c r="BD815" t="str">
        <f t="shared" si="426"/>
        <v>휴일</v>
      </c>
      <c r="BE815" s="6">
        <f>[1]ptemp!$F815</f>
        <v>6</v>
      </c>
      <c r="BF815">
        <f>[1]solar!$E815</f>
        <v>2</v>
      </c>
      <c r="BG815" t="str">
        <f t="shared" si="427"/>
        <v>1</v>
      </c>
      <c r="BH815" s="11">
        <v>0.6</v>
      </c>
      <c r="BI815">
        <f t="shared" si="428"/>
        <v>6</v>
      </c>
      <c r="BJ815">
        <f t="shared" si="429"/>
        <v>1</v>
      </c>
      <c r="BK815">
        <f t="shared" si="430"/>
        <v>1</v>
      </c>
      <c r="BL815">
        <f t="shared" si="431"/>
        <v>15</v>
      </c>
      <c r="BM815">
        <f t="shared" si="432"/>
        <v>20</v>
      </c>
      <c r="BN815" s="11">
        <v>10.9</v>
      </c>
      <c r="BO815">
        <f t="shared" si="433"/>
        <v>5</v>
      </c>
    </row>
    <row r="816" spans="1:67" ht="15.6">
      <c r="A816" s="2">
        <v>20230326</v>
      </c>
      <c r="B816" s="2">
        <v>713</v>
      </c>
      <c r="C816" s="2">
        <v>679</v>
      </c>
      <c r="D816" s="2">
        <v>656</v>
      </c>
      <c r="E816" s="2">
        <v>644</v>
      </c>
      <c r="F816" s="2">
        <v>645</v>
      </c>
      <c r="G816" s="2">
        <v>660</v>
      </c>
      <c r="H816" s="2">
        <v>677</v>
      </c>
      <c r="I816" s="2">
        <v>668</v>
      </c>
      <c r="J816" s="2">
        <v>627</v>
      </c>
      <c r="K816" s="2">
        <v>575</v>
      </c>
      <c r="L816" s="2">
        <v>478</v>
      </c>
      <c r="M816" s="2">
        <v>415</v>
      </c>
      <c r="N816" s="2">
        <v>465</v>
      </c>
      <c r="O816" s="2">
        <v>496</v>
      </c>
      <c r="P816" s="2">
        <v>504</v>
      </c>
      <c r="Q816" s="2">
        <v>522</v>
      </c>
      <c r="R816" s="2">
        <v>592</v>
      </c>
      <c r="S816" s="2">
        <v>679</v>
      </c>
      <c r="T816" s="2">
        <v>776</v>
      </c>
      <c r="U816" s="2">
        <v>835</v>
      </c>
      <c r="V816" s="2">
        <v>844</v>
      </c>
      <c r="W816" s="2">
        <v>835</v>
      </c>
      <c r="X816" s="2">
        <v>826</v>
      </c>
      <c r="Y816" s="2">
        <v>799</v>
      </c>
      <c r="AA816" s="4">
        <v>45011</v>
      </c>
      <c r="AB816">
        <f t="shared" si="401"/>
        <v>0.84478672985781988</v>
      </c>
      <c r="AC816">
        <f t="shared" si="402"/>
        <v>0.8045023696682464</v>
      </c>
      <c r="AD816">
        <f t="shared" si="403"/>
        <v>0.77725118483412325</v>
      </c>
      <c r="AE816">
        <f t="shared" si="404"/>
        <v>0.76303317535545023</v>
      </c>
      <c r="AF816">
        <f t="shared" si="405"/>
        <v>0.76421800947867302</v>
      </c>
      <c r="AG816">
        <f t="shared" si="406"/>
        <v>0.78199052132701419</v>
      </c>
      <c r="AH816">
        <f t="shared" si="407"/>
        <v>0.80213270142180093</v>
      </c>
      <c r="AI816">
        <f t="shared" si="408"/>
        <v>0.79146919431279616</v>
      </c>
      <c r="AJ816">
        <f t="shared" si="409"/>
        <v>0.74289099526066349</v>
      </c>
      <c r="AK816">
        <f t="shared" si="410"/>
        <v>0.68127962085308058</v>
      </c>
      <c r="AL816">
        <f t="shared" si="411"/>
        <v>0.56635071090047395</v>
      </c>
      <c r="AM816">
        <f t="shared" si="412"/>
        <v>0.49170616113744076</v>
      </c>
      <c r="AN816">
        <f t="shared" si="413"/>
        <v>0.55094786729857825</v>
      </c>
      <c r="AO816">
        <f t="shared" si="414"/>
        <v>0.58767772511848337</v>
      </c>
      <c r="AP816">
        <f t="shared" si="415"/>
        <v>0.59715639810426535</v>
      </c>
      <c r="AQ816">
        <f t="shared" si="416"/>
        <v>0.61848341232227488</v>
      </c>
      <c r="AR816">
        <f t="shared" si="417"/>
        <v>0.70142180094786732</v>
      </c>
      <c r="AS816">
        <f t="shared" si="418"/>
        <v>0.8045023696682464</v>
      </c>
      <c r="AT816">
        <f t="shared" si="419"/>
        <v>0.91943127962085303</v>
      </c>
      <c r="AU816">
        <f t="shared" si="420"/>
        <v>0.98933649289099523</v>
      </c>
      <c r="AV816">
        <f t="shared" si="421"/>
        <v>1</v>
      </c>
      <c r="AW816">
        <f t="shared" si="422"/>
        <v>0.98933649289099523</v>
      </c>
      <c r="AX816">
        <f t="shared" si="423"/>
        <v>0.97867298578199047</v>
      </c>
      <c r="AY816">
        <f t="shared" si="424"/>
        <v>0.94668246445497628</v>
      </c>
      <c r="AZ816">
        <f t="shared" si="425"/>
        <v>0.49170616113744076</v>
      </c>
      <c r="BA816" s="8" t="s">
        <v>40</v>
      </c>
      <c r="BB816" t="str" cm="1">
        <f t="array" ref="BB816">_xlfn.SWITCH(MONTH($AA816),3,"봄",4,"봄",5,"봄",6,"여름",7,"여름",8,"여름",9,"가을",10,"가을",11,"가을",12,"겨울",1,"겨울",2,"겨울")</f>
        <v>봄</v>
      </c>
      <c r="BD816" t="str">
        <f t="shared" si="426"/>
        <v>휴일</v>
      </c>
      <c r="BE816" s="6">
        <f>[1]ptemp!$F816</f>
        <v>4</v>
      </c>
      <c r="BF816">
        <f>[1]solar!$E816</f>
        <v>12</v>
      </c>
      <c r="BG816" t="str">
        <f t="shared" si="427"/>
        <v>1</v>
      </c>
      <c r="BH816" s="11">
        <v>0.2</v>
      </c>
      <c r="BI816">
        <f t="shared" si="428"/>
        <v>7</v>
      </c>
      <c r="BJ816">
        <f t="shared" si="429"/>
        <v>2</v>
      </c>
      <c r="BK816">
        <f t="shared" si="430"/>
        <v>1</v>
      </c>
      <c r="BL816">
        <f t="shared" si="431"/>
        <v>12</v>
      </c>
      <c r="BM816">
        <f t="shared" si="432"/>
        <v>21</v>
      </c>
      <c r="BN816" s="11">
        <v>7.3</v>
      </c>
      <c r="BO816">
        <f t="shared" si="433"/>
        <v>4</v>
      </c>
    </row>
    <row r="817" spans="1:67" ht="15.6">
      <c r="A817" s="2">
        <v>20230327</v>
      </c>
      <c r="B817" s="2">
        <v>757</v>
      </c>
      <c r="C817" s="2">
        <v>722</v>
      </c>
      <c r="D817" s="2">
        <v>704</v>
      </c>
      <c r="E817" s="2">
        <v>689</v>
      </c>
      <c r="F817" s="2">
        <v>691</v>
      </c>
      <c r="G817" s="2">
        <v>708</v>
      </c>
      <c r="H817" s="2">
        <v>739</v>
      </c>
      <c r="I817" s="2">
        <v>728</v>
      </c>
      <c r="J817" s="2">
        <v>579</v>
      </c>
      <c r="K817" s="2">
        <v>536</v>
      </c>
      <c r="L817" s="2">
        <v>525</v>
      </c>
      <c r="M817" s="2">
        <v>521</v>
      </c>
      <c r="N817" s="2">
        <v>541</v>
      </c>
      <c r="O817" s="2">
        <v>556</v>
      </c>
      <c r="P817" s="2">
        <v>547</v>
      </c>
      <c r="Q817" s="2">
        <v>591</v>
      </c>
      <c r="R817" s="2">
        <v>662</v>
      </c>
      <c r="S817" s="2">
        <v>735</v>
      </c>
      <c r="T817" s="2">
        <v>822</v>
      </c>
      <c r="U817" s="2">
        <v>876</v>
      </c>
      <c r="V817" s="2">
        <v>878</v>
      </c>
      <c r="W817" s="2">
        <v>865</v>
      </c>
      <c r="X817" s="2">
        <v>846</v>
      </c>
      <c r="Y817" s="2">
        <v>829</v>
      </c>
      <c r="AA817" s="4">
        <v>45012</v>
      </c>
      <c r="AB817">
        <f t="shared" si="401"/>
        <v>0.86218678815489747</v>
      </c>
      <c r="AC817">
        <f t="shared" si="402"/>
        <v>0.82232346241457854</v>
      </c>
      <c r="AD817">
        <f t="shared" si="403"/>
        <v>0.80182232346241455</v>
      </c>
      <c r="AE817">
        <f t="shared" si="404"/>
        <v>0.78473804100227795</v>
      </c>
      <c r="AF817">
        <f t="shared" si="405"/>
        <v>0.78701594533029617</v>
      </c>
      <c r="AG817">
        <f t="shared" si="406"/>
        <v>0.806378132118451</v>
      </c>
      <c r="AH817">
        <f t="shared" si="407"/>
        <v>0.84168564920273348</v>
      </c>
      <c r="AI817">
        <f t="shared" si="408"/>
        <v>0.82915717539863321</v>
      </c>
      <c r="AJ817">
        <f t="shared" si="409"/>
        <v>0.65945330296127558</v>
      </c>
      <c r="AK817">
        <f t="shared" si="410"/>
        <v>0.61047835990888377</v>
      </c>
      <c r="AL817">
        <f t="shared" si="411"/>
        <v>0.59794988610478361</v>
      </c>
      <c r="AM817">
        <f t="shared" si="412"/>
        <v>0.59339407744874717</v>
      </c>
      <c r="AN817">
        <f t="shared" si="413"/>
        <v>0.61617312072892938</v>
      </c>
      <c r="AO817">
        <f t="shared" si="414"/>
        <v>0.63325740318906609</v>
      </c>
      <c r="AP817">
        <f t="shared" si="415"/>
        <v>0.62300683371298404</v>
      </c>
      <c r="AQ817">
        <f t="shared" si="416"/>
        <v>0.67312072892938501</v>
      </c>
      <c r="AR817">
        <f t="shared" si="417"/>
        <v>0.75398633257403191</v>
      </c>
      <c r="AS817">
        <f t="shared" si="418"/>
        <v>0.83712984054669703</v>
      </c>
      <c r="AT817">
        <f t="shared" si="419"/>
        <v>0.9362186788154897</v>
      </c>
      <c r="AU817">
        <f t="shared" si="420"/>
        <v>0.99772209567198178</v>
      </c>
      <c r="AV817">
        <f t="shared" si="421"/>
        <v>1</v>
      </c>
      <c r="AW817">
        <f t="shared" si="422"/>
        <v>0.98519362186788151</v>
      </c>
      <c r="AX817">
        <f t="shared" si="423"/>
        <v>0.96355353075170846</v>
      </c>
      <c r="AY817">
        <f t="shared" si="424"/>
        <v>0.94419134396355353</v>
      </c>
      <c r="AZ817">
        <f t="shared" si="425"/>
        <v>0.59339407744874717</v>
      </c>
      <c r="BA817" s="9" t="s">
        <v>34</v>
      </c>
      <c r="BB817" t="str" cm="1">
        <f t="array" ref="BB817">_xlfn.SWITCH(MONTH($AA817),3,"봄",4,"봄",5,"봄",6,"여름",7,"여름",8,"여름",9,"가을",10,"가을",11,"가을",12,"겨울",1,"겨울",2,"겨울")</f>
        <v>봄</v>
      </c>
      <c r="BD817" t="str">
        <f t="shared" si="426"/>
        <v/>
      </c>
      <c r="BE817" s="6">
        <f>[1]ptemp!$F817</f>
        <v>4</v>
      </c>
      <c r="BF817">
        <f>[1]solar!$E817</f>
        <v>15</v>
      </c>
      <c r="BG817" t="str">
        <f t="shared" si="427"/>
        <v>0</v>
      </c>
      <c r="BH817" s="11"/>
      <c r="BI817">
        <f t="shared" si="428"/>
        <v>1</v>
      </c>
      <c r="BJ817">
        <f t="shared" si="429"/>
        <v>0</v>
      </c>
      <c r="BK817">
        <f t="shared" si="430"/>
        <v>1</v>
      </c>
      <c r="BL817">
        <f t="shared" si="431"/>
        <v>12</v>
      </c>
      <c r="BM817">
        <f t="shared" si="432"/>
        <v>21</v>
      </c>
      <c r="BN817" s="11">
        <v>6.1</v>
      </c>
      <c r="BO817">
        <f t="shared" si="433"/>
        <v>3</v>
      </c>
    </row>
    <row r="818" spans="1:67" ht="15.6">
      <c r="A818" s="2">
        <v>20230328</v>
      </c>
      <c r="B818" s="2">
        <v>786</v>
      </c>
      <c r="C818" s="2">
        <v>754</v>
      </c>
      <c r="D818" s="2">
        <v>739</v>
      </c>
      <c r="E818" s="2">
        <v>732</v>
      </c>
      <c r="F818" s="2">
        <v>738</v>
      </c>
      <c r="G818" s="2">
        <v>759</v>
      </c>
      <c r="H818" s="2">
        <v>772</v>
      </c>
      <c r="I818" s="2">
        <v>698</v>
      </c>
      <c r="J818" s="2">
        <v>585</v>
      </c>
      <c r="K818" s="2">
        <v>557</v>
      </c>
      <c r="L818" s="2">
        <v>546</v>
      </c>
      <c r="M818" s="2">
        <v>520</v>
      </c>
      <c r="N818" s="2">
        <v>515</v>
      </c>
      <c r="O818" s="2">
        <v>537</v>
      </c>
      <c r="P818" s="2">
        <v>563</v>
      </c>
      <c r="Q818" s="2">
        <v>609</v>
      </c>
      <c r="R818" s="2">
        <v>671</v>
      </c>
      <c r="S818" s="2">
        <v>725</v>
      </c>
      <c r="T818" s="2">
        <v>784</v>
      </c>
      <c r="U818" s="2">
        <v>847</v>
      </c>
      <c r="V818" s="2">
        <v>850</v>
      </c>
      <c r="W818" s="2">
        <v>837</v>
      </c>
      <c r="X818" s="2">
        <v>818</v>
      </c>
      <c r="Y818" s="2">
        <v>796</v>
      </c>
      <c r="AA818" s="4">
        <v>45013</v>
      </c>
      <c r="AB818">
        <f t="shared" si="401"/>
        <v>0.92470588235294116</v>
      </c>
      <c r="AC818">
        <f t="shared" si="402"/>
        <v>0.88705882352941179</v>
      </c>
      <c r="AD818">
        <f t="shared" si="403"/>
        <v>0.86941176470588233</v>
      </c>
      <c r="AE818">
        <f t="shared" si="404"/>
        <v>0.86117647058823532</v>
      </c>
      <c r="AF818">
        <f t="shared" si="405"/>
        <v>0.86823529411764711</v>
      </c>
      <c r="AG818">
        <f t="shared" si="406"/>
        <v>0.89294117647058824</v>
      </c>
      <c r="AH818">
        <f t="shared" si="407"/>
        <v>0.90823529411764703</v>
      </c>
      <c r="AI818">
        <f t="shared" si="408"/>
        <v>0.82117647058823529</v>
      </c>
      <c r="AJ818">
        <f t="shared" si="409"/>
        <v>0.68823529411764706</v>
      </c>
      <c r="AK818">
        <f t="shared" si="410"/>
        <v>0.6552941176470588</v>
      </c>
      <c r="AL818">
        <f t="shared" si="411"/>
        <v>0.64235294117647057</v>
      </c>
      <c r="AM818">
        <f t="shared" si="412"/>
        <v>0.61176470588235299</v>
      </c>
      <c r="AN818">
        <f t="shared" si="413"/>
        <v>0.60588235294117643</v>
      </c>
      <c r="AO818">
        <f t="shared" si="414"/>
        <v>0.63176470588235289</v>
      </c>
      <c r="AP818">
        <f t="shared" si="415"/>
        <v>0.66235294117647059</v>
      </c>
      <c r="AQ818">
        <f t="shared" si="416"/>
        <v>0.71647058823529408</v>
      </c>
      <c r="AR818">
        <f t="shared" si="417"/>
        <v>0.78941176470588237</v>
      </c>
      <c r="AS818">
        <f t="shared" si="418"/>
        <v>0.8529411764705882</v>
      </c>
      <c r="AT818">
        <f t="shared" si="419"/>
        <v>0.9223529411764706</v>
      </c>
      <c r="AU818">
        <f t="shared" si="420"/>
        <v>0.99647058823529411</v>
      </c>
      <c r="AV818">
        <f t="shared" si="421"/>
        <v>1</v>
      </c>
      <c r="AW818">
        <f t="shared" si="422"/>
        <v>0.98470588235294121</v>
      </c>
      <c r="AX818">
        <f t="shared" si="423"/>
        <v>0.96235294117647063</v>
      </c>
      <c r="AY818">
        <f t="shared" si="424"/>
        <v>0.93647058823529417</v>
      </c>
      <c r="AZ818">
        <f t="shared" si="425"/>
        <v>0.60588235294117643</v>
      </c>
      <c r="BA818" s="6" t="s">
        <v>35</v>
      </c>
      <c r="BB818" t="str" cm="1">
        <f t="array" ref="BB818">_xlfn.SWITCH(MONTH($AA818),3,"봄",4,"봄",5,"봄",6,"여름",7,"여름",8,"여름",9,"가을",10,"가을",11,"가을",12,"겨울",1,"겨울",2,"겨울")</f>
        <v>봄</v>
      </c>
      <c r="BD818" t="str">
        <f t="shared" si="426"/>
        <v/>
      </c>
      <c r="BE818" s="6">
        <f>[1]ptemp!$F818</f>
        <v>3</v>
      </c>
      <c r="BF818">
        <f>[1]solar!$E818</f>
        <v>14</v>
      </c>
      <c r="BG818" t="str">
        <f t="shared" si="427"/>
        <v>0</v>
      </c>
      <c r="BH818" s="11"/>
      <c r="BI818">
        <f t="shared" si="428"/>
        <v>2</v>
      </c>
      <c r="BJ818">
        <f t="shared" si="429"/>
        <v>0</v>
      </c>
      <c r="BK818">
        <f t="shared" si="430"/>
        <v>1</v>
      </c>
      <c r="BL818">
        <f t="shared" si="431"/>
        <v>13</v>
      </c>
      <c r="BM818">
        <f t="shared" si="432"/>
        <v>21</v>
      </c>
      <c r="BN818" s="11">
        <v>5</v>
      </c>
      <c r="BO818">
        <f t="shared" si="433"/>
        <v>3</v>
      </c>
    </row>
    <row r="819" spans="1:67" ht="15.6">
      <c r="A819" s="2">
        <v>20230329</v>
      </c>
      <c r="B819" s="2">
        <v>748</v>
      </c>
      <c r="C819" s="2">
        <v>714</v>
      </c>
      <c r="D819" s="2">
        <v>701</v>
      </c>
      <c r="E819" s="2">
        <v>694</v>
      </c>
      <c r="F819" s="2">
        <v>702</v>
      </c>
      <c r="G819" s="2">
        <v>718</v>
      </c>
      <c r="H819" s="2">
        <v>744</v>
      </c>
      <c r="I819" s="2">
        <v>673</v>
      </c>
      <c r="J819" s="2">
        <v>570</v>
      </c>
      <c r="K819" s="2">
        <v>540</v>
      </c>
      <c r="L819" s="2">
        <v>536</v>
      </c>
      <c r="M819" s="2">
        <v>508</v>
      </c>
      <c r="N819" s="2">
        <v>519</v>
      </c>
      <c r="O819" s="2">
        <v>536</v>
      </c>
      <c r="P819" s="2">
        <v>556</v>
      </c>
      <c r="Q819" s="2">
        <v>612</v>
      </c>
      <c r="R819" s="2">
        <v>672</v>
      </c>
      <c r="S819" s="2">
        <v>719</v>
      </c>
      <c r="T819" s="2">
        <v>776</v>
      </c>
      <c r="U819" s="2">
        <v>834</v>
      </c>
      <c r="V819" s="2">
        <v>844</v>
      </c>
      <c r="W819" s="2">
        <v>833</v>
      </c>
      <c r="X819" s="2">
        <v>815</v>
      </c>
      <c r="Y819" s="2">
        <v>798</v>
      </c>
      <c r="AA819" s="4">
        <v>45014</v>
      </c>
      <c r="AB819">
        <f t="shared" si="401"/>
        <v>0.88625592417061616</v>
      </c>
      <c r="AC819">
        <f t="shared" si="402"/>
        <v>0.84597156398104267</v>
      </c>
      <c r="AD819">
        <f t="shared" si="403"/>
        <v>0.83056872037914697</v>
      </c>
      <c r="AE819">
        <f t="shared" si="404"/>
        <v>0.82227488151658767</v>
      </c>
      <c r="AF819">
        <f t="shared" si="405"/>
        <v>0.83175355450236965</v>
      </c>
      <c r="AG819">
        <f t="shared" si="406"/>
        <v>0.85071090047393361</v>
      </c>
      <c r="AH819">
        <f t="shared" si="407"/>
        <v>0.88151658767772512</v>
      </c>
      <c r="AI819">
        <f t="shared" si="408"/>
        <v>0.79739336492891</v>
      </c>
      <c r="AJ819">
        <f t="shared" si="409"/>
        <v>0.67535545023696686</v>
      </c>
      <c r="AK819">
        <f t="shared" si="410"/>
        <v>0.6398104265402843</v>
      </c>
      <c r="AL819">
        <f t="shared" si="411"/>
        <v>0.63507109004739337</v>
      </c>
      <c r="AM819">
        <f t="shared" si="412"/>
        <v>0.6018957345971564</v>
      </c>
      <c r="AN819">
        <f t="shared" si="413"/>
        <v>0.61492890995260663</v>
      </c>
      <c r="AO819">
        <f t="shared" si="414"/>
        <v>0.63507109004739337</v>
      </c>
      <c r="AP819">
        <f t="shared" si="415"/>
        <v>0.65876777251184837</v>
      </c>
      <c r="AQ819">
        <f t="shared" si="416"/>
        <v>0.72511848341232232</v>
      </c>
      <c r="AR819">
        <f t="shared" si="417"/>
        <v>0.79620853080568721</v>
      </c>
      <c r="AS819">
        <f t="shared" si="418"/>
        <v>0.8518957345971564</v>
      </c>
      <c r="AT819">
        <f t="shared" si="419"/>
        <v>0.91943127962085303</v>
      </c>
      <c r="AU819">
        <f t="shared" si="420"/>
        <v>0.98815165876777256</v>
      </c>
      <c r="AV819">
        <f t="shared" si="421"/>
        <v>1</v>
      </c>
      <c r="AW819">
        <f t="shared" si="422"/>
        <v>0.98696682464454977</v>
      </c>
      <c r="AX819">
        <f t="shared" si="423"/>
        <v>0.96563981042654023</v>
      </c>
      <c r="AY819">
        <f t="shared" si="424"/>
        <v>0.9454976303317536</v>
      </c>
      <c r="AZ819">
        <f t="shared" si="425"/>
        <v>0.6018957345971564</v>
      </c>
      <c r="BA819" s="8" t="s">
        <v>36</v>
      </c>
      <c r="BB819" t="str" cm="1">
        <f t="array" ref="BB819">_xlfn.SWITCH(MONTH($AA819),3,"봄",4,"봄",5,"봄",6,"여름",7,"여름",8,"여름",9,"가을",10,"가을",11,"가을",12,"겨울",1,"겨울",2,"겨울")</f>
        <v>봄</v>
      </c>
      <c r="BD819" t="str">
        <f t="shared" si="426"/>
        <v/>
      </c>
      <c r="BE819" s="6">
        <f>[1]ptemp!$F819</f>
        <v>5</v>
      </c>
      <c r="BF819">
        <f>[1]solar!$E819</f>
        <v>14</v>
      </c>
      <c r="BG819" t="str">
        <f t="shared" si="427"/>
        <v>0</v>
      </c>
      <c r="BH819" s="11"/>
      <c r="BI819">
        <f t="shared" si="428"/>
        <v>3</v>
      </c>
      <c r="BJ819">
        <f t="shared" si="429"/>
        <v>0</v>
      </c>
      <c r="BK819">
        <f t="shared" si="430"/>
        <v>1</v>
      </c>
      <c r="BL819">
        <f t="shared" si="431"/>
        <v>12</v>
      </c>
      <c r="BM819">
        <f t="shared" si="432"/>
        <v>21</v>
      </c>
      <c r="BN819" s="11">
        <v>9.8000000000000007</v>
      </c>
      <c r="BO819">
        <f t="shared" si="433"/>
        <v>4</v>
      </c>
    </row>
    <row r="820" spans="1:67" ht="15.6">
      <c r="A820" s="2">
        <v>20230330</v>
      </c>
      <c r="B820" s="2">
        <v>767</v>
      </c>
      <c r="C820" s="2">
        <v>739</v>
      </c>
      <c r="D820" s="2">
        <v>723</v>
      </c>
      <c r="E820" s="2">
        <v>717</v>
      </c>
      <c r="F820" s="2">
        <v>718</v>
      </c>
      <c r="G820" s="2">
        <v>723</v>
      </c>
      <c r="H820" s="2">
        <v>732</v>
      </c>
      <c r="I820" s="2">
        <v>713</v>
      </c>
      <c r="J820" s="2">
        <v>650</v>
      </c>
      <c r="K820" s="2">
        <v>643</v>
      </c>
      <c r="L820" s="2">
        <v>569</v>
      </c>
      <c r="M820" s="2">
        <v>578</v>
      </c>
      <c r="N820" s="2">
        <v>566</v>
      </c>
      <c r="O820" s="2">
        <v>605</v>
      </c>
      <c r="P820" s="2">
        <v>597</v>
      </c>
      <c r="Q820" s="2">
        <v>638</v>
      </c>
      <c r="R820" s="2">
        <v>726</v>
      </c>
      <c r="S820" s="2">
        <v>749</v>
      </c>
      <c r="T820" s="2">
        <v>778</v>
      </c>
      <c r="U820" s="2">
        <v>800</v>
      </c>
      <c r="V820" s="2">
        <v>795</v>
      </c>
      <c r="W820" s="2">
        <v>778</v>
      </c>
      <c r="X820" s="2">
        <v>759</v>
      </c>
      <c r="Y820" s="2">
        <v>680</v>
      </c>
      <c r="AA820" s="4">
        <v>45015</v>
      </c>
      <c r="AB820">
        <f t="shared" si="401"/>
        <v>0.95874999999999999</v>
      </c>
      <c r="AC820">
        <f t="shared" si="402"/>
        <v>0.92374999999999996</v>
      </c>
      <c r="AD820">
        <f t="shared" si="403"/>
        <v>0.90375000000000005</v>
      </c>
      <c r="AE820">
        <f t="shared" si="404"/>
        <v>0.89624999999999999</v>
      </c>
      <c r="AF820">
        <f t="shared" si="405"/>
        <v>0.89749999999999996</v>
      </c>
      <c r="AG820">
        <f t="shared" si="406"/>
        <v>0.90375000000000005</v>
      </c>
      <c r="AH820">
        <f t="shared" si="407"/>
        <v>0.91500000000000004</v>
      </c>
      <c r="AI820">
        <f t="shared" si="408"/>
        <v>0.89124999999999999</v>
      </c>
      <c r="AJ820">
        <f t="shared" si="409"/>
        <v>0.8125</v>
      </c>
      <c r="AK820">
        <f t="shared" si="410"/>
        <v>0.80374999999999996</v>
      </c>
      <c r="AL820">
        <f t="shared" si="411"/>
        <v>0.71125000000000005</v>
      </c>
      <c r="AM820">
        <f t="shared" si="412"/>
        <v>0.72250000000000003</v>
      </c>
      <c r="AN820">
        <f t="shared" si="413"/>
        <v>0.70750000000000002</v>
      </c>
      <c r="AO820">
        <f t="shared" si="414"/>
        <v>0.75624999999999998</v>
      </c>
      <c r="AP820">
        <f t="shared" si="415"/>
        <v>0.74624999999999997</v>
      </c>
      <c r="AQ820">
        <f t="shared" si="416"/>
        <v>0.79749999999999999</v>
      </c>
      <c r="AR820">
        <f t="shared" si="417"/>
        <v>0.90749999999999997</v>
      </c>
      <c r="AS820">
        <f t="shared" si="418"/>
        <v>0.93625000000000003</v>
      </c>
      <c r="AT820">
        <f t="shared" si="419"/>
        <v>0.97250000000000003</v>
      </c>
      <c r="AU820">
        <f t="shared" si="420"/>
        <v>1</v>
      </c>
      <c r="AV820">
        <f t="shared" si="421"/>
        <v>0.99375000000000002</v>
      </c>
      <c r="AW820">
        <f t="shared" si="422"/>
        <v>0.97250000000000003</v>
      </c>
      <c r="AX820">
        <f t="shared" si="423"/>
        <v>0.94874999999999998</v>
      </c>
      <c r="AY820">
        <f t="shared" si="424"/>
        <v>0.85</v>
      </c>
      <c r="AZ820">
        <f t="shared" si="425"/>
        <v>0.70750000000000002</v>
      </c>
      <c r="BA820" s="9" t="s">
        <v>37</v>
      </c>
      <c r="BB820" t="str" cm="1">
        <f t="array" ref="BB820">_xlfn.SWITCH(MONTH($AA820),3,"봄",4,"봄",5,"봄",6,"여름",7,"여름",8,"여름",9,"가을",10,"가을",11,"가을",12,"겨울",1,"겨울",2,"겨울")</f>
        <v>봄</v>
      </c>
      <c r="BD820" t="str">
        <f t="shared" si="426"/>
        <v/>
      </c>
      <c r="BE820" s="6">
        <f>[1]ptemp!$F820</f>
        <v>5</v>
      </c>
      <c r="BF820">
        <f>[1]solar!$E820</f>
        <v>10</v>
      </c>
      <c r="BG820" t="str">
        <f t="shared" si="427"/>
        <v>0</v>
      </c>
      <c r="BH820" s="11"/>
      <c r="BI820">
        <f t="shared" si="428"/>
        <v>4</v>
      </c>
      <c r="BJ820">
        <f t="shared" si="429"/>
        <v>0</v>
      </c>
      <c r="BK820">
        <f t="shared" si="430"/>
        <v>1</v>
      </c>
      <c r="BL820">
        <f t="shared" si="431"/>
        <v>13</v>
      </c>
      <c r="BM820">
        <f t="shared" si="432"/>
        <v>20</v>
      </c>
      <c r="BN820" s="11">
        <v>9.1999999999999993</v>
      </c>
      <c r="BO820">
        <f t="shared" si="433"/>
        <v>4</v>
      </c>
    </row>
    <row r="821" spans="1:67" ht="15.6">
      <c r="A821" s="2">
        <v>20230331</v>
      </c>
      <c r="B821" s="2">
        <v>695</v>
      </c>
      <c r="C821" s="2">
        <v>666</v>
      </c>
      <c r="D821" s="2">
        <v>650</v>
      </c>
      <c r="E821" s="2">
        <v>643</v>
      </c>
      <c r="F821" s="2">
        <v>648</v>
      </c>
      <c r="G821" s="2">
        <v>672</v>
      </c>
      <c r="H821" s="2">
        <v>701</v>
      </c>
      <c r="I821" s="2">
        <v>647</v>
      </c>
      <c r="J821" s="2">
        <v>537</v>
      </c>
      <c r="K821" s="2">
        <v>515</v>
      </c>
      <c r="L821" s="2">
        <v>510</v>
      </c>
      <c r="M821" s="2">
        <v>508</v>
      </c>
      <c r="N821" s="2">
        <v>525</v>
      </c>
      <c r="O821" s="2">
        <v>562</v>
      </c>
      <c r="P821" s="2">
        <v>594</v>
      </c>
      <c r="Q821" s="2">
        <v>579</v>
      </c>
      <c r="R821" s="2">
        <v>650</v>
      </c>
      <c r="S821" s="2">
        <v>708</v>
      </c>
      <c r="T821" s="2">
        <v>755</v>
      </c>
      <c r="U821" s="2">
        <v>807</v>
      </c>
      <c r="V821" s="2">
        <v>822</v>
      </c>
      <c r="W821" s="2">
        <v>817</v>
      </c>
      <c r="X821" s="2">
        <v>802</v>
      </c>
      <c r="Y821" s="2">
        <v>781</v>
      </c>
      <c r="AA821" s="4">
        <v>45016</v>
      </c>
      <c r="AB821">
        <f t="shared" si="401"/>
        <v>0.84549878345498786</v>
      </c>
      <c r="AC821">
        <f t="shared" si="402"/>
        <v>0.81021897810218979</v>
      </c>
      <c r="AD821">
        <f t="shared" si="403"/>
        <v>0.79075425790754261</v>
      </c>
      <c r="AE821">
        <f t="shared" si="404"/>
        <v>0.78223844282238442</v>
      </c>
      <c r="AF821">
        <f t="shared" si="405"/>
        <v>0.78832116788321172</v>
      </c>
      <c r="AG821">
        <f t="shared" si="406"/>
        <v>0.81751824817518248</v>
      </c>
      <c r="AH821">
        <f t="shared" si="407"/>
        <v>0.85279805352798055</v>
      </c>
      <c r="AI821">
        <f t="shared" si="408"/>
        <v>0.78710462287104621</v>
      </c>
      <c r="AJ821">
        <f t="shared" si="409"/>
        <v>0.65328467153284675</v>
      </c>
      <c r="AK821">
        <f t="shared" si="410"/>
        <v>0.62652068126520677</v>
      </c>
      <c r="AL821">
        <f t="shared" si="411"/>
        <v>0.62043795620437958</v>
      </c>
      <c r="AM821">
        <f t="shared" si="412"/>
        <v>0.61800486618004868</v>
      </c>
      <c r="AN821">
        <f t="shared" si="413"/>
        <v>0.63868613138686137</v>
      </c>
      <c r="AO821">
        <f t="shared" si="414"/>
        <v>0.68369829683698302</v>
      </c>
      <c r="AP821">
        <f t="shared" si="415"/>
        <v>0.72262773722627738</v>
      </c>
      <c r="AQ821">
        <f t="shared" si="416"/>
        <v>0.70437956204379559</v>
      </c>
      <c r="AR821">
        <f t="shared" si="417"/>
        <v>0.79075425790754261</v>
      </c>
      <c r="AS821">
        <f t="shared" si="418"/>
        <v>0.86131386861313863</v>
      </c>
      <c r="AT821">
        <f t="shared" si="419"/>
        <v>0.91849148418491489</v>
      </c>
      <c r="AU821">
        <f t="shared" si="420"/>
        <v>0.98175182481751821</v>
      </c>
      <c r="AV821">
        <f t="shared" si="421"/>
        <v>1</v>
      </c>
      <c r="AW821">
        <f t="shared" si="422"/>
        <v>0.9939172749391727</v>
      </c>
      <c r="AX821">
        <f t="shared" si="423"/>
        <v>0.97566909975669103</v>
      </c>
      <c r="AY821">
        <f t="shared" si="424"/>
        <v>0.95012165450121655</v>
      </c>
      <c r="AZ821">
        <f t="shared" si="425"/>
        <v>0.61800486618004868</v>
      </c>
      <c r="BA821" s="6" t="s">
        <v>38</v>
      </c>
      <c r="BB821" t="str" cm="1">
        <f t="array" ref="BB821">_xlfn.SWITCH(MONTH($AA821),3,"봄",4,"봄",5,"봄",6,"여름",7,"여름",8,"여름",9,"가을",10,"가을",11,"가을",12,"겨울",1,"겨울",2,"겨울")</f>
        <v>봄</v>
      </c>
      <c r="BD821" t="str">
        <f t="shared" si="426"/>
        <v/>
      </c>
      <c r="BE821" s="6">
        <f>[1]ptemp!$F821</f>
        <v>7</v>
      </c>
      <c r="BF821">
        <f>[1]solar!$E821</f>
        <v>14</v>
      </c>
      <c r="BG821" t="str">
        <f t="shared" si="427"/>
        <v>0</v>
      </c>
      <c r="BH821" s="11"/>
      <c r="BI821">
        <f t="shared" si="428"/>
        <v>5</v>
      </c>
      <c r="BJ821">
        <f t="shared" si="429"/>
        <v>0</v>
      </c>
      <c r="BK821">
        <f t="shared" si="430"/>
        <v>1</v>
      </c>
      <c r="BL821">
        <f t="shared" si="431"/>
        <v>12</v>
      </c>
      <c r="BM821">
        <f t="shared" si="432"/>
        <v>21</v>
      </c>
      <c r="BN821" s="11">
        <v>13.7</v>
      </c>
      <c r="BO821">
        <f t="shared" si="433"/>
        <v>5</v>
      </c>
    </row>
    <row r="822" spans="1:67" ht="15.6">
      <c r="A822" s="2">
        <v>20230401</v>
      </c>
      <c r="B822" s="2">
        <v>738</v>
      </c>
      <c r="C822" s="2">
        <v>704</v>
      </c>
      <c r="D822" s="2">
        <v>679</v>
      </c>
      <c r="E822" s="2">
        <v>665</v>
      </c>
      <c r="F822" s="2">
        <v>652</v>
      </c>
      <c r="G822" s="2">
        <v>653</v>
      </c>
      <c r="H822" s="2">
        <v>665</v>
      </c>
      <c r="I822" s="2">
        <v>601</v>
      </c>
      <c r="J822" s="2">
        <v>553</v>
      </c>
      <c r="K822" s="2">
        <v>531</v>
      </c>
      <c r="L822" s="2">
        <v>495</v>
      </c>
      <c r="M822" s="2">
        <v>455</v>
      </c>
      <c r="N822" s="2">
        <v>496</v>
      </c>
      <c r="O822" s="2">
        <v>531</v>
      </c>
      <c r="P822" s="2">
        <v>516</v>
      </c>
      <c r="Q822" s="2">
        <v>552</v>
      </c>
      <c r="R822" s="2">
        <v>602</v>
      </c>
      <c r="S822" s="2">
        <v>682</v>
      </c>
      <c r="T822" s="2">
        <v>722</v>
      </c>
      <c r="U822" s="2">
        <v>765</v>
      </c>
      <c r="V822" s="2">
        <v>781</v>
      </c>
      <c r="W822" s="2">
        <v>776</v>
      </c>
      <c r="X822" s="2">
        <v>758</v>
      </c>
      <c r="Y822" s="2">
        <v>734</v>
      </c>
      <c r="AA822" s="4">
        <v>45017</v>
      </c>
      <c r="AB822">
        <f t="shared" si="401"/>
        <v>0.94494238156209986</v>
      </c>
      <c r="AC822">
        <f t="shared" si="402"/>
        <v>0.90140845070422537</v>
      </c>
      <c r="AD822">
        <f t="shared" si="403"/>
        <v>0.86939820742637641</v>
      </c>
      <c r="AE822">
        <f t="shared" si="404"/>
        <v>0.85147247119078107</v>
      </c>
      <c r="AF822">
        <f t="shared" si="405"/>
        <v>0.83482714468629959</v>
      </c>
      <c r="AG822">
        <f t="shared" si="406"/>
        <v>0.83610755441741358</v>
      </c>
      <c r="AH822">
        <f t="shared" si="407"/>
        <v>0.85147247119078107</v>
      </c>
      <c r="AI822">
        <f t="shared" si="408"/>
        <v>0.7695262483994878</v>
      </c>
      <c r="AJ822">
        <f t="shared" si="409"/>
        <v>0.70806658130601796</v>
      </c>
      <c r="AK822">
        <f t="shared" si="410"/>
        <v>0.67989756722151085</v>
      </c>
      <c r="AL822">
        <f t="shared" si="411"/>
        <v>0.63380281690140849</v>
      </c>
      <c r="AM822">
        <f t="shared" si="412"/>
        <v>0.5825864276568502</v>
      </c>
      <c r="AN822">
        <f t="shared" si="413"/>
        <v>0.63508322663252237</v>
      </c>
      <c r="AO822">
        <f t="shared" si="414"/>
        <v>0.67989756722151085</v>
      </c>
      <c r="AP822">
        <f t="shared" si="415"/>
        <v>0.66069142125480151</v>
      </c>
      <c r="AQ822">
        <f t="shared" si="416"/>
        <v>0.70678617157490398</v>
      </c>
      <c r="AR822">
        <f t="shared" si="417"/>
        <v>0.77080665813060179</v>
      </c>
      <c r="AS822">
        <f t="shared" si="418"/>
        <v>0.87323943661971826</v>
      </c>
      <c r="AT822">
        <f t="shared" si="419"/>
        <v>0.92445582586427655</v>
      </c>
      <c r="AU822">
        <f t="shared" si="420"/>
        <v>0.97951344430217668</v>
      </c>
      <c r="AV822">
        <f t="shared" si="421"/>
        <v>1</v>
      </c>
      <c r="AW822">
        <f t="shared" si="422"/>
        <v>0.99359795134443019</v>
      </c>
      <c r="AX822">
        <f t="shared" si="423"/>
        <v>0.97055057618437901</v>
      </c>
      <c r="AY822">
        <f t="shared" si="424"/>
        <v>0.93982074263764404</v>
      </c>
      <c r="AZ822">
        <f t="shared" si="425"/>
        <v>0.5825864276568502</v>
      </c>
      <c r="BA822" s="8" t="s">
        <v>39</v>
      </c>
      <c r="BB822" t="str" cm="1">
        <f t="array" ref="BB822">_xlfn.SWITCH(MONTH($AA822),3,"봄",4,"봄",5,"봄",6,"여름",7,"여름",8,"여름",9,"가을",10,"가을",11,"가을",12,"겨울",1,"겨울",2,"겨울")</f>
        <v>봄</v>
      </c>
      <c r="BD822" t="str">
        <f t="shared" si="426"/>
        <v>휴일</v>
      </c>
      <c r="BE822" s="6">
        <f>[1]ptemp!$F822</f>
        <v>7</v>
      </c>
      <c r="BF822">
        <f>[1]solar!$E822</f>
        <v>13</v>
      </c>
      <c r="BG822" t="str">
        <f t="shared" si="427"/>
        <v>0</v>
      </c>
      <c r="BH822" s="11"/>
      <c r="BI822">
        <f t="shared" si="428"/>
        <v>6</v>
      </c>
      <c r="BJ822">
        <f t="shared" si="429"/>
        <v>1</v>
      </c>
      <c r="BK822">
        <f t="shared" si="430"/>
        <v>1</v>
      </c>
      <c r="BL822">
        <f t="shared" si="431"/>
        <v>12</v>
      </c>
      <c r="BM822">
        <f t="shared" si="432"/>
        <v>21</v>
      </c>
      <c r="BN822" s="11">
        <v>12.8</v>
      </c>
      <c r="BO822">
        <f t="shared" si="433"/>
        <v>5</v>
      </c>
    </row>
    <row r="823" spans="1:67" ht="15.6">
      <c r="A823" s="2">
        <v>20230402</v>
      </c>
      <c r="B823" s="2">
        <v>691</v>
      </c>
      <c r="C823" s="2">
        <v>664</v>
      </c>
      <c r="D823" s="2">
        <v>644</v>
      </c>
      <c r="E823" s="2">
        <v>635</v>
      </c>
      <c r="F823" s="2">
        <v>643</v>
      </c>
      <c r="G823" s="2">
        <v>664</v>
      </c>
      <c r="H823" s="2">
        <v>672</v>
      </c>
      <c r="I823" s="2">
        <v>560</v>
      </c>
      <c r="J823" s="2">
        <v>463</v>
      </c>
      <c r="K823" s="2">
        <v>429</v>
      </c>
      <c r="L823" s="2">
        <v>462</v>
      </c>
      <c r="M823" s="2">
        <v>501</v>
      </c>
      <c r="N823" s="2">
        <v>517</v>
      </c>
      <c r="O823" s="2">
        <v>524</v>
      </c>
      <c r="P823" s="2">
        <v>541</v>
      </c>
      <c r="Q823" s="2">
        <v>564</v>
      </c>
      <c r="R823" s="2">
        <v>575</v>
      </c>
      <c r="S823" s="2">
        <v>663</v>
      </c>
      <c r="T823" s="2">
        <v>730</v>
      </c>
      <c r="U823" s="2">
        <v>770</v>
      </c>
      <c r="V823" s="2">
        <v>781</v>
      </c>
      <c r="W823" s="2">
        <v>770</v>
      </c>
      <c r="X823" s="2">
        <v>753</v>
      </c>
      <c r="Y823" s="2">
        <v>732</v>
      </c>
      <c r="AA823" s="4">
        <v>45018</v>
      </c>
      <c r="AB823">
        <f t="shared" si="401"/>
        <v>0.8847631241997439</v>
      </c>
      <c r="AC823">
        <f t="shared" si="402"/>
        <v>0.85019206145966708</v>
      </c>
      <c r="AD823">
        <f t="shared" si="403"/>
        <v>0.82458386683738794</v>
      </c>
      <c r="AE823">
        <f t="shared" si="404"/>
        <v>0.8130601792573624</v>
      </c>
      <c r="AF823">
        <f t="shared" si="405"/>
        <v>0.82330345710627406</v>
      </c>
      <c r="AG823">
        <f t="shared" si="406"/>
        <v>0.85019206145966708</v>
      </c>
      <c r="AH823">
        <f t="shared" si="407"/>
        <v>0.86043533930857874</v>
      </c>
      <c r="AI823">
        <f t="shared" si="408"/>
        <v>0.71702944942381563</v>
      </c>
      <c r="AJ823">
        <f t="shared" si="409"/>
        <v>0.59282970550576186</v>
      </c>
      <c r="AK823">
        <f t="shared" si="410"/>
        <v>0.54929577464788737</v>
      </c>
      <c r="AL823">
        <f t="shared" si="411"/>
        <v>0.59154929577464788</v>
      </c>
      <c r="AM823">
        <f t="shared" si="412"/>
        <v>0.64148527528809218</v>
      </c>
      <c r="AN823">
        <f t="shared" si="413"/>
        <v>0.6619718309859155</v>
      </c>
      <c r="AO823">
        <f t="shared" si="414"/>
        <v>0.67093469910371317</v>
      </c>
      <c r="AP823">
        <f t="shared" si="415"/>
        <v>0.69270166453265047</v>
      </c>
      <c r="AQ823">
        <f t="shared" si="416"/>
        <v>0.72215108834827146</v>
      </c>
      <c r="AR823">
        <f t="shared" si="417"/>
        <v>0.73623559539052497</v>
      </c>
      <c r="AS823">
        <f t="shared" si="418"/>
        <v>0.8489116517285531</v>
      </c>
      <c r="AT823">
        <f t="shared" si="419"/>
        <v>0.93469910371318821</v>
      </c>
      <c r="AU823">
        <f t="shared" si="420"/>
        <v>0.9859154929577465</v>
      </c>
      <c r="AV823">
        <f t="shared" si="421"/>
        <v>1</v>
      </c>
      <c r="AW823">
        <f t="shared" si="422"/>
        <v>0.9859154929577465</v>
      </c>
      <c r="AX823">
        <f t="shared" si="423"/>
        <v>0.9641485275288092</v>
      </c>
      <c r="AY823">
        <f t="shared" si="424"/>
        <v>0.93725992317541618</v>
      </c>
      <c r="AZ823">
        <f t="shared" si="425"/>
        <v>0.54929577464788737</v>
      </c>
      <c r="BA823" s="9" t="s">
        <v>40</v>
      </c>
      <c r="BB823" t="str" cm="1">
        <f t="array" ref="BB823">_xlfn.SWITCH(MONTH($AA823),3,"봄",4,"봄",5,"봄",6,"여름",7,"여름",8,"여름",9,"가을",10,"가을",11,"가을",12,"겨울",1,"겨울",2,"겨울")</f>
        <v>봄</v>
      </c>
      <c r="BD823" t="str">
        <f t="shared" si="426"/>
        <v>휴일</v>
      </c>
      <c r="BE823" s="6">
        <f>[1]ptemp!$F823</f>
        <v>7</v>
      </c>
      <c r="BF823">
        <f>[1]solar!$E823</f>
        <v>15</v>
      </c>
      <c r="BG823" t="str">
        <f t="shared" si="427"/>
        <v>0</v>
      </c>
      <c r="BH823" s="11"/>
      <c r="BI823">
        <f t="shared" si="428"/>
        <v>7</v>
      </c>
      <c r="BJ823">
        <f t="shared" si="429"/>
        <v>2</v>
      </c>
      <c r="BK823">
        <f t="shared" si="430"/>
        <v>1</v>
      </c>
      <c r="BL823">
        <f t="shared" si="431"/>
        <v>10</v>
      </c>
      <c r="BM823">
        <f t="shared" si="432"/>
        <v>21</v>
      </c>
      <c r="BN823" s="11">
        <v>12.8</v>
      </c>
      <c r="BO823">
        <f t="shared" si="433"/>
        <v>5</v>
      </c>
    </row>
    <row r="824" spans="1:67" ht="15.6">
      <c r="A824" s="2">
        <v>20230403</v>
      </c>
      <c r="B824" s="2">
        <v>693</v>
      </c>
      <c r="C824" s="2">
        <v>667</v>
      </c>
      <c r="D824" s="2">
        <v>649</v>
      </c>
      <c r="E824" s="2">
        <v>638</v>
      </c>
      <c r="F824" s="2">
        <v>643</v>
      </c>
      <c r="G824" s="2">
        <v>661</v>
      </c>
      <c r="H824" s="2">
        <v>666</v>
      </c>
      <c r="I824" s="2">
        <v>611</v>
      </c>
      <c r="J824" s="2">
        <v>547</v>
      </c>
      <c r="K824" s="2">
        <v>526</v>
      </c>
      <c r="L824" s="2">
        <v>525</v>
      </c>
      <c r="M824" s="2">
        <v>499</v>
      </c>
      <c r="N824" s="2">
        <v>492</v>
      </c>
      <c r="O824" s="2">
        <v>512</v>
      </c>
      <c r="P824" s="2">
        <v>532</v>
      </c>
      <c r="Q824" s="2">
        <v>579</v>
      </c>
      <c r="R824" s="2">
        <v>644</v>
      </c>
      <c r="S824" s="2">
        <v>704</v>
      </c>
      <c r="T824" s="2">
        <v>741</v>
      </c>
      <c r="U824" s="2">
        <v>774</v>
      </c>
      <c r="V824" s="2">
        <v>772</v>
      </c>
      <c r="W824" s="2">
        <v>751</v>
      </c>
      <c r="X824" s="2">
        <v>726</v>
      </c>
      <c r="Y824" s="2">
        <v>704</v>
      </c>
      <c r="AA824" s="4">
        <v>45019</v>
      </c>
      <c r="AB824">
        <f t="shared" si="401"/>
        <v>0.89534883720930236</v>
      </c>
      <c r="AC824">
        <f t="shared" si="402"/>
        <v>0.86175710594315247</v>
      </c>
      <c r="AD824">
        <f t="shared" si="403"/>
        <v>0.83850129198966405</v>
      </c>
      <c r="AE824">
        <f t="shared" si="404"/>
        <v>0.82428940568475451</v>
      </c>
      <c r="AF824">
        <f t="shared" si="405"/>
        <v>0.83074935400516792</v>
      </c>
      <c r="AG824">
        <f t="shared" si="406"/>
        <v>0.85400516795865633</v>
      </c>
      <c r="AH824">
        <f t="shared" si="407"/>
        <v>0.86046511627906974</v>
      </c>
      <c r="AI824">
        <f t="shared" si="408"/>
        <v>0.789405684754522</v>
      </c>
      <c r="AJ824">
        <f t="shared" si="409"/>
        <v>0.70671834625322993</v>
      </c>
      <c r="AK824">
        <f t="shared" si="410"/>
        <v>0.67958656330749356</v>
      </c>
      <c r="AL824">
        <f t="shared" si="411"/>
        <v>0.67829457364341084</v>
      </c>
      <c r="AM824">
        <f t="shared" si="412"/>
        <v>0.64470284237726094</v>
      </c>
      <c r="AN824">
        <f t="shared" si="413"/>
        <v>0.63565891472868219</v>
      </c>
      <c r="AO824">
        <f t="shared" si="414"/>
        <v>0.66149870801033595</v>
      </c>
      <c r="AP824">
        <f t="shared" si="415"/>
        <v>0.6873385012919897</v>
      </c>
      <c r="AQ824">
        <f t="shared" si="416"/>
        <v>0.74806201550387597</v>
      </c>
      <c r="AR824">
        <f t="shared" si="417"/>
        <v>0.83204134366925064</v>
      </c>
      <c r="AS824">
        <f t="shared" si="418"/>
        <v>0.90956072351421191</v>
      </c>
      <c r="AT824">
        <f t="shared" si="419"/>
        <v>0.95736434108527135</v>
      </c>
      <c r="AU824">
        <f t="shared" si="420"/>
        <v>1</v>
      </c>
      <c r="AV824">
        <f t="shared" si="421"/>
        <v>0.99741602067183466</v>
      </c>
      <c r="AW824">
        <f t="shared" si="422"/>
        <v>0.97028423772609818</v>
      </c>
      <c r="AX824">
        <f t="shared" si="423"/>
        <v>0.93798449612403101</v>
      </c>
      <c r="AY824">
        <f t="shared" si="424"/>
        <v>0.90956072351421191</v>
      </c>
      <c r="AZ824">
        <f t="shared" si="425"/>
        <v>0.63565891472868219</v>
      </c>
      <c r="BA824" s="6" t="s">
        <v>34</v>
      </c>
      <c r="BB824" t="str" cm="1">
        <f t="array" ref="BB824">_xlfn.SWITCH(MONTH($AA824),3,"봄",4,"봄",5,"봄",6,"여름",7,"여름",8,"여름",9,"가을",10,"가을",11,"가을",12,"겨울",1,"겨울",2,"겨울")</f>
        <v>봄</v>
      </c>
      <c r="BD824" t="str">
        <f t="shared" si="426"/>
        <v/>
      </c>
      <c r="BE824" s="6">
        <f>[1]ptemp!$F824</f>
        <v>7</v>
      </c>
      <c r="BF824">
        <f>[1]solar!$E824</f>
        <v>14</v>
      </c>
      <c r="BG824" t="str">
        <f t="shared" si="427"/>
        <v>0</v>
      </c>
      <c r="BH824" s="11"/>
      <c r="BI824">
        <f t="shared" si="428"/>
        <v>1</v>
      </c>
      <c r="BJ824">
        <f t="shared" si="429"/>
        <v>0</v>
      </c>
      <c r="BK824">
        <f t="shared" si="430"/>
        <v>1</v>
      </c>
      <c r="BL824">
        <f t="shared" si="431"/>
        <v>13</v>
      </c>
      <c r="BM824">
        <f t="shared" si="432"/>
        <v>20</v>
      </c>
      <c r="BN824" s="11">
        <v>12.4</v>
      </c>
      <c r="BO824">
        <f t="shared" si="433"/>
        <v>5</v>
      </c>
    </row>
    <row r="825" spans="1:67" ht="15.6">
      <c r="A825" s="2">
        <v>20230404</v>
      </c>
      <c r="B825" s="2">
        <v>660</v>
      </c>
      <c r="C825" s="2">
        <v>621</v>
      </c>
      <c r="D825" s="2">
        <v>596</v>
      </c>
      <c r="E825" s="2">
        <v>579</v>
      </c>
      <c r="F825" s="2">
        <v>579</v>
      </c>
      <c r="G825" s="2">
        <v>596</v>
      </c>
      <c r="H825" s="2">
        <v>618</v>
      </c>
      <c r="I825" s="2">
        <v>623</v>
      </c>
      <c r="J825" s="2">
        <v>642</v>
      </c>
      <c r="K825" s="2">
        <v>669</v>
      </c>
      <c r="L825" s="2">
        <v>668</v>
      </c>
      <c r="M825" s="2">
        <v>649</v>
      </c>
      <c r="N825" s="2">
        <v>649</v>
      </c>
      <c r="O825" s="2">
        <v>666</v>
      </c>
      <c r="P825" s="2">
        <v>685</v>
      </c>
      <c r="Q825" s="2">
        <v>692</v>
      </c>
      <c r="R825" s="2">
        <v>724</v>
      </c>
      <c r="S825" s="2">
        <v>749</v>
      </c>
      <c r="T825" s="2">
        <v>758</v>
      </c>
      <c r="U825" s="2">
        <v>762</v>
      </c>
      <c r="V825" s="2">
        <v>751</v>
      </c>
      <c r="W825" s="2">
        <v>728</v>
      </c>
      <c r="X825" s="2">
        <v>702</v>
      </c>
      <c r="Y825" s="2">
        <v>690</v>
      </c>
      <c r="AA825" s="4">
        <v>45020</v>
      </c>
      <c r="AB825">
        <f t="shared" si="401"/>
        <v>0.86614173228346458</v>
      </c>
      <c r="AC825">
        <f t="shared" si="402"/>
        <v>0.81496062992125984</v>
      </c>
      <c r="AD825">
        <f t="shared" si="403"/>
        <v>0.78215223097112863</v>
      </c>
      <c r="AE825">
        <f t="shared" si="404"/>
        <v>0.75984251968503935</v>
      </c>
      <c r="AF825">
        <f t="shared" si="405"/>
        <v>0.75984251968503935</v>
      </c>
      <c r="AG825">
        <f t="shared" si="406"/>
        <v>0.78215223097112863</v>
      </c>
      <c r="AH825">
        <f t="shared" si="407"/>
        <v>0.8110236220472441</v>
      </c>
      <c r="AI825">
        <f t="shared" si="408"/>
        <v>0.8175853018372703</v>
      </c>
      <c r="AJ825">
        <f t="shared" si="409"/>
        <v>0.84251968503937003</v>
      </c>
      <c r="AK825">
        <f t="shared" si="410"/>
        <v>0.87795275590551181</v>
      </c>
      <c r="AL825">
        <f t="shared" si="411"/>
        <v>0.87664041994750652</v>
      </c>
      <c r="AM825">
        <f t="shared" si="412"/>
        <v>0.85170603674540679</v>
      </c>
      <c r="AN825">
        <f t="shared" si="413"/>
        <v>0.85170603674540679</v>
      </c>
      <c r="AO825">
        <f t="shared" si="414"/>
        <v>0.87401574803149606</v>
      </c>
      <c r="AP825">
        <f t="shared" si="415"/>
        <v>0.89895013123359579</v>
      </c>
      <c r="AQ825">
        <f t="shared" si="416"/>
        <v>0.90813648293963256</v>
      </c>
      <c r="AR825">
        <f t="shared" si="417"/>
        <v>0.95013123359580054</v>
      </c>
      <c r="AS825">
        <f t="shared" si="418"/>
        <v>0.98293963254593175</v>
      </c>
      <c r="AT825">
        <f t="shared" si="419"/>
        <v>0.99475065616797897</v>
      </c>
      <c r="AU825">
        <f t="shared" si="420"/>
        <v>1</v>
      </c>
      <c r="AV825">
        <f t="shared" si="421"/>
        <v>0.98556430446194221</v>
      </c>
      <c r="AW825">
        <f t="shared" si="422"/>
        <v>0.95538057742782156</v>
      </c>
      <c r="AX825">
        <f t="shared" si="423"/>
        <v>0.92125984251968507</v>
      </c>
      <c r="AY825">
        <f t="shared" si="424"/>
        <v>0.90551181102362199</v>
      </c>
      <c r="AZ825">
        <f t="shared" si="425"/>
        <v>0.75984251968503935</v>
      </c>
      <c r="BA825" s="8" t="s">
        <v>35</v>
      </c>
      <c r="BB825" t="str" cm="1">
        <f t="array" ref="BB825">_xlfn.SWITCH(MONTH($AA825),3,"봄",4,"봄",5,"봄",6,"여름",7,"여름",8,"여름",9,"가을",10,"가을",11,"가을",12,"겨울",1,"겨울",2,"겨울")</f>
        <v>봄</v>
      </c>
      <c r="BD825" t="str">
        <f t="shared" si="426"/>
        <v/>
      </c>
      <c r="BE825" s="6">
        <f>[1]ptemp!$F825</f>
        <v>7</v>
      </c>
      <c r="BF825">
        <f>[1]solar!$E825</f>
        <v>2</v>
      </c>
      <c r="BG825" t="str">
        <f t="shared" si="427"/>
        <v>1</v>
      </c>
      <c r="BH825" s="11">
        <v>1.6</v>
      </c>
      <c r="BI825">
        <f t="shared" si="428"/>
        <v>2</v>
      </c>
      <c r="BJ825">
        <f t="shared" si="429"/>
        <v>0</v>
      </c>
      <c r="BK825">
        <f t="shared" si="430"/>
        <v>1</v>
      </c>
      <c r="BL825">
        <f t="shared" si="431"/>
        <v>4</v>
      </c>
      <c r="BM825">
        <f t="shared" si="432"/>
        <v>20</v>
      </c>
      <c r="BN825" s="11">
        <v>14.1</v>
      </c>
      <c r="BO825">
        <f t="shared" si="433"/>
        <v>5</v>
      </c>
    </row>
    <row r="826" spans="1:67" ht="15.6">
      <c r="A826" s="2">
        <v>20230405</v>
      </c>
      <c r="B826" s="2">
        <v>650</v>
      </c>
      <c r="C826" s="2">
        <v>619</v>
      </c>
      <c r="D826" s="2">
        <v>595</v>
      </c>
      <c r="E826" s="2">
        <v>588</v>
      </c>
      <c r="F826" s="2">
        <v>593</v>
      </c>
      <c r="G826" s="2">
        <v>610</v>
      </c>
      <c r="H826" s="2">
        <v>636</v>
      </c>
      <c r="I826" s="2">
        <v>692</v>
      </c>
      <c r="J826" s="2">
        <v>751</v>
      </c>
      <c r="K826" s="2">
        <v>774</v>
      </c>
      <c r="L826" s="2">
        <v>772</v>
      </c>
      <c r="M826" s="2">
        <v>756</v>
      </c>
      <c r="N826" s="2">
        <v>720</v>
      </c>
      <c r="O826" s="2">
        <v>714</v>
      </c>
      <c r="P826" s="2">
        <v>690</v>
      </c>
      <c r="Q826" s="2">
        <v>697</v>
      </c>
      <c r="R826" s="2">
        <v>709</v>
      </c>
      <c r="S826" s="2">
        <v>738</v>
      </c>
      <c r="T826" s="2">
        <v>767</v>
      </c>
      <c r="U826" s="2">
        <v>801</v>
      </c>
      <c r="V826" s="2">
        <v>799</v>
      </c>
      <c r="W826" s="2">
        <v>785</v>
      </c>
      <c r="X826" s="2">
        <v>774</v>
      </c>
      <c r="Y826" s="2">
        <v>759</v>
      </c>
      <c r="AA826" s="4">
        <v>45021</v>
      </c>
      <c r="AB826">
        <f t="shared" si="401"/>
        <v>0.81148564294631709</v>
      </c>
      <c r="AC826">
        <f t="shared" si="402"/>
        <v>0.77278401997503121</v>
      </c>
      <c r="AD826">
        <f t="shared" si="403"/>
        <v>0.74282147315855185</v>
      </c>
      <c r="AE826">
        <f t="shared" si="404"/>
        <v>0.73408239700374533</v>
      </c>
      <c r="AF826">
        <f t="shared" si="405"/>
        <v>0.74032459425717856</v>
      </c>
      <c r="AG826">
        <f t="shared" si="406"/>
        <v>0.76154806491885141</v>
      </c>
      <c r="AH826">
        <f t="shared" si="407"/>
        <v>0.79400749063670417</v>
      </c>
      <c r="AI826">
        <f t="shared" si="408"/>
        <v>0.86392009987515606</v>
      </c>
      <c r="AJ826">
        <f t="shared" si="409"/>
        <v>0.93757802746566787</v>
      </c>
      <c r="AK826">
        <f t="shared" si="410"/>
        <v>0.9662921348314607</v>
      </c>
      <c r="AL826">
        <f t="shared" si="411"/>
        <v>0.96379525593008741</v>
      </c>
      <c r="AM826">
        <f t="shared" si="412"/>
        <v>0.9438202247191011</v>
      </c>
      <c r="AN826">
        <f t="shared" si="413"/>
        <v>0.898876404494382</v>
      </c>
      <c r="AO826">
        <f t="shared" si="414"/>
        <v>0.89138576779026213</v>
      </c>
      <c r="AP826">
        <f t="shared" si="415"/>
        <v>0.86142322097378277</v>
      </c>
      <c r="AQ826">
        <f t="shared" si="416"/>
        <v>0.87016229712858928</v>
      </c>
      <c r="AR826">
        <f t="shared" si="417"/>
        <v>0.88514357053682902</v>
      </c>
      <c r="AS826">
        <f t="shared" si="418"/>
        <v>0.9213483146067416</v>
      </c>
      <c r="AT826">
        <f t="shared" si="419"/>
        <v>0.95755305867665419</v>
      </c>
      <c r="AU826">
        <f t="shared" si="420"/>
        <v>1</v>
      </c>
      <c r="AV826">
        <f t="shared" si="421"/>
        <v>0.99750312109862671</v>
      </c>
      <c r="AW826">
        <f t="shared" si="422"/>
        <v>0.98002496878901368</v>
      </c>
      <c r="AX826">
        <f t="shared" si="423"/>
        <v>0.9662921348314607</v>
      </c>
      <c r="AY826">
        <f t="shared" si="424"/>
        <v>0.94756554307116103</v>
      </c>
      <c r="AZ826">
        <f t="shared" si="425"/>
        <v>0.73408239700374533</v>
      </c>
      <c r="BA826" s="9" t="s">
        <v>36</v>
      </c>
      <c r="BB826" t="str" cm="1">
        <f t="array" ref="BB826">_xlfn.SWITCH(MONTH($AA826),3,"봄",4,"봄",5,"봄",6,"여름",7,"여름",8,"여름",9,"가을",10,"가을",11,"가을",12,"겨울",1,"겨울",2,"겨울")</f>
        <v>봄</v>
      </c>
      <c r="BD826" t="str">
        <f t="shared" si="426"/>
        <v/>
      </c>
      <c r="BE826" s="6">
        <f>[1]ptemp!$F826</f>
        <v>6</v>
      </c>
      <c r="BF826">
        <f>[1]solar!$E826</f>
        <v>2</v>
      </c>
      <c r="BG826" t="str">
        <f t="shared" si="427"/>
        <v>1</v>
      </c>
      <c r="BH826" s="11">
        <v>8.4</v>
      </c>
      <c r="BI826">
        <f t="shared" si="428"/>
        <v>3</v>
      </c>
      <c r="BJ826">
        <f t="shared" si="429"/>
        <v>0</v>
      </c>
      <c r="BK826">
        <f t="shared" si="430"/>
        <v>1</v>
      </c>
      <c r="BL826">
        <f t="shared" si="431"/>
        <v>4</v>
      </c>
      <c r="BM826">
        <f t="shared" si="432"/>
        <v>20</v>
      </c>
      <c r="BN826" s="11">
        <v>11</v>
      </c>
      <c r="BO826">
        <f t="shared" si="433"/>
        <v>5</v>
      </c>
    </row>
    <row r="827" spans="1:67" ht="15.6">
      <c r="A827" s="2">
        <v>20230406</v>
      </c>
      <c r="B827" s="2">
        <v>718</v>
      </c>
      <c r="C827" s="2">
        <v>688</v>
      </c>
      <c r="D827" s="2">
        <v>669</v>
      </c>
      <c r="E827" s="2">
        <v>657</v>
      </c>
      <c r="F827" s="2">
        <v>659</v>
      </c>
      <c r="G827" s="2">
        <v>670</v>
      </c>
      <c r="H827" s="2">
        <v>687</v>
      </c>
      <c r="I827" s="2">
        <v>675</v>
      </c>
      <c r="J827" s="2">
        <v>668</v>
      </c>
      <c r="K827" s="2">
        <v>675</v>
      </c>
      <c r="L827" s="2">
        <v>707</v>
      </c>
      <c r="M827" s="2">
        <v>670</v>
      </c>
      <c r="N827" s="2">
        <v>615</v>
      </c>
      <c r="O827" s="2">
        <v>670</v>
      </c>
      <c r="P827" s="2">
        <v>688</v>
      </c>
      <c r="Q827" s="2">
        <v>681</v>
      </c>
      <c r="R827" s="2">
        <v>725</v>
      </c>
      <c r="S827" s="2">
        <v>760</v>
      </c>
      <c r="T827" s="2">
        <v>795</v>
      </c>
      <c r="U827" s="2">
        <v>815</v>
      </c>
      <c r="V827" s="2">
        <v>813</v>
      </c>
      <c r="W827" s="2">
        <v>791</v>
      </c>
      <c r="X827" s="2">
        <v>778</v>
      </c>
      <c r="Y827" s="2">
        <v>760</v>
      </c>
      <c r="AA827" s="4">
        <v>45022</v>
      </c>
      <c r="AB827">
        <f t="shared" si="401"/>
        <v>0.88098159509202456</v>
      </c>
      <c r="AC827">
        <f t="shared" si="402"/>
        <v>0.84417177914110431</v>
      </c>
      <c r="AD827">
        <f t="shared" si="403"/>
        <v>0.82085889570552151</v>
      </c>
      <c r="AE827">
        <f t="shared" si="404"/>
        <v>0.80613496932515338</v>
      </c>
      <c r="AF827">
        <f t="shared" si="405"/>
        <v>0.80858895705521472</v>
      </c>
      <c r="AG827">
        <f t="shared" si="406"/>
        <v>0.82208588957055218</v>
      </c>
      <c r="AH827">
        <f t="shared" si="407"/>
        <v>0.84294478527607364</v>
      </c>
      <c r="AI827">
        <f t="shared" si="408"/>
        <v>0.82822085889570551</v>
      </c>
      <c r="AJ827">
        <f t="shared" si="409"/>
        <v>0.81963190184049084</v>
      </c>
      <c r="AK827">
        <f t="shared" si="410"/>
        <v>0.82822085889570551</v>
      </c>
      <c r="AL827">
        <f t="shared" si="411"/>
        <v>0.8674846625766871</v>
      </c>
      <c r="AM827">
        <f t="shared" si="412"/>
        <v>0.82208588957055218</v>
      </c>
      <c r="AN827">
        <f t="shared" si="413"/>
        <v>0.754601226993865</v>
      </c>
      <c r="AO827">
        <f t="shared" si="414"/>
        <v>0.82208588957055218</v>
      </c>
      <c r="AP827">
        <f t="shared" si="415"/>
        <v>0.84417177914110431</v>
      </c>
      <c r="AQ827">
        <f t="shared" si="416"/>
        <v>0.83558282208588952</v>
      </c>
      <c r="AR827">
        <f t="shared" si="417"/>
        <v>0.88957055214723924</v>
      </c>
      <c r="AS827">
        <f t="shared" si="418"/>
        <v>0.93251533742331283</v>
      </c>
      <c r="AT827">
        <f t="shared" si="419"/>
        <v>0.97546012269938653</v>
      </c>
      <c r="AU827">
        <f t="shared" si="420"/>
        <v>1</v>
      </c>
      <c r="AV827">
        <f t="shared" si="421"/>
        <v>0.99754601226993866</v>
      </c>
      <c r="AW827">
        <f t="shared" si="422"/>
        <v>0.97055214723926375</v>
      </c>
      <c r="AX827">
        <f t="shared" si="423"/>
        <v>0.95460122699386507</v>
      </c>
      <c r="AY827">
        <f t="shared" si="424"/>
        <v>0.93251533742331283</v>
      </c>
      <c r="AZ827">
        <f t="shared" si="425"/>
        <v>0.754601226993865</v>
      </c>
      <c r="BA827" s="6" t="s">
        <v>37</v>
      </c>
      <c r="BB827" t="str" cm="1">
        <f t="array" ref="BB827">_xlfn.SWITCH(MONTH($AA827),3,"봄",4,"봄",5,"봄",6,"여름",7,"여름",8,"여름",9,"가을",10,"가을",11,"가을",12,"겨울",1,"겨울",2,"겨울")</f>
        <v>봄</v>
      </c>
      <c r="BD827" t="str">
        <f t="shared" si="426"/>
        <v/>
      </c>
      <c r="BE827" s="6">
        <f>[1]ptemp!$F827</f>
        <v>4</v>
      </c>
      <c r="BF827">
        <f>[1]solar!$E827</f>
        <v>2</v>
      </c>
      <c r="BG827" t="str">
        <f t="shared" si="427"/>
        <v>1</v>
      </c>
      <c r="BH827" s="11">
        <v>6.8</v>
      </c>
      <c r="BI827">
        <f t="shared" si="428"/>
        <v>4</v>
      </c>
      <c r="BJ827">
        <f t="shared" si="429"/>
        <v>0</v>
      </c>
      <c r="BK827">
        <f t="shared" si="430"/>
        <v>1</v>
      </c>
      <c r="BL827">
        <f t="shared" si="431"/>
        <v>13</v>
      </c>
      <c r="BM827">
        <f t="shared" si="432"/>
        <v>20</v>
      </c>
      <c r="BN827" s="11">
        <v>7.3</v>
      </c>
      <c r="BO827">
        <f t="shared" si="433"/>
        <v>4</v>
      </c>
    </row>
    <row r="828" spans="1:67" ht="15.6">
      <c r="A828" s="2">
        <v>20230407</v>
      </c>
      <c r="B828" s="2">
        <v>720</v>
      </c>
      <c r="C828" s="2">
        <v>684</v>
      </c>
      <c r="D828" s="2">
        <v>664</v>
      </c>
      <c r="E828" s="2">
        <v>653</v>
      </c>
      <c r="F828" s="2">
        <v>660</v>
      </c>
      <c r="G828" s="2">
        <v>691</v>
      </c>
      <c r="H828" s="2">
        <v>709</v>
      </c>
      <c r="I828" s="2">
        <v>631</v>
      </c>
      <c r="J828" s="2">
        <v>579</v>
      </c>
      <c r="K828" s="2">
        <v>573</v>
      </c>
      <c r="L828" s="2">
        <v>551</v>
      </c>
      <c r="M828" s="2">
        <v>525</v>
      </c>
      <c r="N828" s="2">
        <v>563</v>
      </c>
      <c r="O828" s="2">
        <v>564</v>
      </c>
      <c r="P828" s="2">
        <v>640</v>
      </c>
      <c r="Q828" s="2">
        <v>692</v>
      </c>
      <c r="R828" s="2">
        <v>685</v>
      </c>
      <c r="S828" s="2">
        <v>713</v>
      </c>
      <c r="T828" s="2">
        <v>787</v>
      </c>
      <c r="U828" s="2">
        <v>838</v>
      </c>
      <c r="V828" s="2">
        <v>839</v>
      </c>
      <c r="W828" s="2">
        <v>831</v>
      </c>
      <c r="X828" s="2">
        <v>829</v>
      </c>
      <c r="Y828" s="2">
        <v>819</v>
      </c>
      <c r="AA828" s="4">
        <v>45023</v>
      </c>
      <c r="AB828">
        <f t="shared" si="401"/>
        <v>0.85816448152562574</v>
      </c>
      <c r="AC828">
        <f t="shared" si="402"/>
        <v>0.81525625744934449</v>
      </c>
      <c r="AD828">
        <f t="shared" si="403"/>
        <v>0.79141835518474379</v>
      </c>
      <c r="AE828">
        <f t="shared" si="404"/>
        <v>0.7783075089392133</v>
      </c>
      <c r="AF828">
        <f t="shared" si="405"/>
        <v>0.78665077473182365</v>
      </c>
      <c r="AG828">
        <f t="shared" si="406"/>
        <v>0.82359952324195473</v>
      </c>
      <c r="AH828">
        <f t="shared" si="407"/>
        <v>0.84505363528009536</v>
      </c>
      <c r="AI828">
        <f t="shared" si="408"/>
        <v>0.75208581644815253</v>
      </c>
      <c r="AJ828">
        <f t="shared" si="409"/>
        <v>0.69010727056019072</v>
      </c>
      <c r="AK828">
        <f t="shared" si="410"/>
        <v>0.68295589988081051</v>
      </c>
      <c r="AL828">
        <f t="shared" si="411"/>
        <v>0.65673420738974975</v>
      </c>
      <c r="AM828">
        <f t="shared" si="412"/>
        <v>0.62574493444576873</v>
      </c>
      <c r="AN828">
        <f t="shared" si="413"/>
        <v>0.67103694874851016</v>
      </c>
      <c r="AO828">
        <f t="shared" si="414"/>
        <v>0.6722288438617402</v>
      </c>
      <c r="AP828">
        <f t="shared" si="415"/>
        <v>0.76281287246722285</v>
      </c>
      <c r="AQ828">
        <f t="shared" si="416"/>
        <v>0.82479141835518477</v>
      </c>
      <c r="AR828">
        <f t="shared" si="417"/>
        <v>0.81644815256257453</v>
      </c>
      <c r="AS828">
        <f t="shared" si="418"/>
        <v>0.8498212157330155</v>
      </c>
      <c r="AT828">
        <f t="shared" si="419"/>
        <v>0.93802145411203819</v>
      </c>
      <c r="AU828">
        <f t="shared" si="420"/>
        <v>0.99880810488676997</v>
      </c>
      <c r="AV828">
        <f t="shared" si="421"/>
        <v>1</v>
      </c>
      <c r="AW828">
        <f t="shared" si="422"/>
        <v>0.99046483909415972</v>
      </c>
      <c r="AX828">
        <f t="shared" si="423"/>
        <v>0.98808104886769965</v>
      </c>
      <c r="AY828">
        <f t="shared" si="424"/>
        <v>0.9761620977353993</v>
      </c>
      <c r="AZ828">
        <f t="shared" si="425"/>
        <v>0.62574493444576873</v>
      </c>
      <c r="BA828" s="8" t="s">
        <v>38</v>
      </c>
      <c r="BB828" t="str" cm="1">
        <f t="array" ref="BB828">_xlfn.SWITCH(MONTH($AA828),3,"봄",4,"봄",5,"봄",6,"여름",7,"여름",8,"여름",9,"가을",10,"가을",11,"가을",12,"겨울",1,"겨울",2,"겨울")</f>
        <v>봄</v>
      </c>
      <c r="BD828" t="str">
        <f t="shared" si="426"/>
        <v/>
      </c>
      <c r="BE828" s="6">
        <f>[1]ptemp!$F828</f>
        <v>4</v>
      </c>
      <c r="BF828">
        <f>[1]solar!$E828</f>
        <v>9</v>
      </c>
      <c r="BG828" t="str">
        <f t="shared" si="427"/>
        <v>1</v>
      </c>
      <c r="BH828" s="11">
        <v>0.6</v>
      </c>
      <c r="BI828">
        <f t="shared" si="428"/>
        <v>5</v>
      </c>
      <c r="BJ828">
        <f t="shared" si="429"/>
        <v>0</v>
      </c>
      <c r="BK828">
        <f t="shared" si="430"/>
        <v>1</v>
      </c>
      <c r="BL828">
        <f t="shared" si="431"/>
        <v>12</v>
      </c>
      <c r="BM828">
        <f t="shared" si="432"/>
        <v>21</v>
      </c>
      <c r="BN828" s="11">
        <v>6</v>
      </c>
      <c r="BO828">
        <f t="shared" si="433"/>
        <v>3</v>
      </c>
    </row>
    <row r="829" spans="1:67" ht="15.6">
      <c r="A829" s="2">
        <v>20230408</v>
      </c>
      <c r="B829" s="2">
        <v>780</v>
      </c>
      <c r="C829" s="2">
        <v>748</v>
      </c>
      <c r="D829" s="2">
        <v>735</v>
      </c>
      <c r="E829" s="2">
        <v>728</v>
      </c>
      <c r="F829" s="2">
        <v>732</v>
      </c>
      <c r="G829" s="2">
        <v>751</v>
      </c>
      <c r="H829" s="2">
        <v>747</v>
      </c>
      <c r="I829" s="2">
        <v>602</v>
      </c>
      <c r="J829" s="2">
        <v>484</v>
      </c>
      <c r="K829" s="2">
        <v>464</v>
      </c>
      <c r="L829" s="2">
        <v>508</v>
      </c>
      <c r="M829" s="2">
        <v>541</v>
      </c>
      <c r="N829" s="2">
        <v>563</v>
      </c>
      <c r="O829" s="2">
        <v>579</v>
      </c>
      <c r="P829" s="2">
        <v>590</v>
      </c>
      <c r="Q829" s="2">
        <v>591</v>
      </c>
      <c r="R829" s="2">
        <v>610</v>
      </c>
      <c r="S829" s="2">
        <v>685</v>
      </c>
      <c r="T829" s="2">
        <v>771</v>
      </c>
      <c r="U829" s="2">
        <v>841</v>
      </c>
      <c r="V829" s="2">
        <v>855</v>
      </c>
      <c r="W829" s="2">
        <v>854</v>
      </c>
      <c r="X829" s="2">
        <v>844</v>
      </c>
      <c r="Y829" s="2">
        <v>827</v>
      </c>
      <c r="AA829" s="4">
        <v>45024</v>
      </c>
      <c r="AB829">
        <f t="shared" si="401"/>
        <v>0.91228070175438591</v>
      </c>
      <c r="AC829">
        <f t="shared" si="402"/>
        <v>0.87485380116959066</v>
      </c>
      <c r="AD829">
        <f t="shared" si="403"/>
        <v>0.85964912280701755</v>
      </c>
      <c r="AE829">
        <f t="shared" si="404"/>
        <v>0.85146198830409359</v>
      </c>
      <c r="AF829">
        <f t="shared" si="405"/>
        <v>0.85614035087719298</v>
      </c>
      <c r="AG829">
        <f t="shared" si="406"/>
        <v>0.87836257309941523</v>
      </c>
      <c r="AH829">
        <f t="shared" si="407"/>
        <v>0.87368421052631584</v>
      </c>
      <c r="AI829">
        <f t="shared" si="408"/>
        <v>0.70409356725146199</v>
      </c>
      <c r="AJ829">
        <f t="shared" si="409"/>
        <v>0.56608187134502919</v>
      </c>
      <c r="AK829">
        <f t="shared" si="410"/>
        <v>0.54269005847953211</v>
      </c>
      <c r="AL829">
        <f t="shared" si="411"/>
        <v>0.59415204678362576</v>
      </c>
      <c r="AM829">
        <f t="shared" si="412"/>
        <v>0.63274853801169595</v>
      </c>
      <c r="AN829">
        <f t="shared" si="413"/>
        <v>0.65847953216374266</v>
      </c>
      <c r="AO829">
        <f t="shared" si="414"/>
        <v>0.67719298245614035</v>
      </c>
      <c r="AP829">
        <f t="shared" si="415"/>
        <v>0.6900584795321637</v>
      </c>
      <c r="AQ829">
        <f t="shared" si="416"/>
        <v>0.69122807017543864</v>
      </c>
      <c r="AR829">
        <f t="shared" si="417"/>
        <v>0.71345029239766078</v>
      </c>
      <c r="AS829">
        <f t="shared" si="418"/>
        <v>0.80116959064327486</v>
      </c>
      <c r="AT829">
        <f t="shared" si="419"/>
        <v>0.90175438596491231</v>
      </c>
      <c r="AU829">
        <f t="shared" si="420"/>
        <v>0.98362573099415207</v>
      </c>
      <c r="AV829">
        <f t="shared" si="421"/>
        <v>1</v>
      </c>
      <c r="AW829">
        <f t="shared" si="422"/>
        <v>0.99883040935672518</v>
      </c>
      <c r="AX829">
        <f t="shared" si="423"/>
        <v>0.98713450292397664</v>
      </c>
      <c r="AY829">
        <f t="shared" si="424"/>
        <v>0.96725146198830414</v>
      </c>
      <c r="AZ829">
        <f t="shared" si="425"/>
        <v>0.54269005847953211</v>
      </c>
      <c r="BA829" s="9" t="s">
        <v>39</v>
      </c>
      <c r="BB829" t="str" cm="1">
        <f t="array" ref="BB829">_xlfn.SWITCH(MONTH($AA829),3,"봄",4,"봄",5,"봄",6,"여름",7,"여름",8,"여름",9,"가을",10,"가을",11,"가을",12,"겨울",1,"겨울",2,"겨울")</f>
        <v>봄</v>
      </c>
      <c r="BD829" t="str">
        <f t="shared" si="426"/>
        <v>휴일</v>
      </c>
      <c r="BE829" s="6">
        <f>[1]ptemp!$F829</f>
        <v>3</v>
      </c>
      <c r="BF829">
        <f>[1]solar!$E829</f>
        <v>15</v>
      </c>
      <c r="BG829" t="str">
        <f t="shared" si="427"/>
        <v>0</v>
      </c>
      <c r="BH829" s="11"/>
      <c r="BI829">
        <f t="shared" si="428"/>
        <v>6</v>
      </c>
      <c r="BJ829">
        <f t="shared" si="429"/>
        <v>1</v>
      </c>
      <c r="BK829">
        <f t="shared" si="430"/>
        <v>1</v>
      </c>
      <c r="BL829">
        <f t="shared" si="431"/>
        <v>10</v>
      </c>
      <c r="BM829">
        <f t="shared" si="432"/>
        <v>21</v>
      </c>
      <c r="BN829" s="11">
        <v>4.7</v>
      </c>
      <c r="BO829">
        <f t="shared" si="433"/>
        <v>3</v>
      </c>
    </row>
    <row r="830" spans="1:67" ht="15.6">
      <c r="A830" s="2">
        <v>20230409</v>
      </c>
      <c r="B830" s="2">
        <v>791</v>
      </c>
      <c r="C830" s="2">
        <v>762</v>
      </c>
      <c r="D830" s="2">
        <v>746</v>
      </c>
      <c r="E830" s="2">
        <v>737</v>
      </c>
      <c r="F830" s="2">
        <v>740</v>
      </c>
      <c r="G830" s="2">
        <v>756</v>
      </c>
      <c r="H830" s="2">
        <v>741</v>
      </c>
      <c r="I830" s="2">
        <v>585</v>
      </c>
      <c r="J830" s="2">
        <v>461</v>
      </c>
      <c r="K830" s="2">
        <v>446</v>
      </c>
      <c r="L830" s="2">
        <v>489</v>
      </c>
      <c r="M830" s="2">
        <v>511</v>
      </c>
      <c r="N830" s="2">
        <v>525</v>
      </c>
      <c r="O830" s="2">
        <v>535</v>
      </c>
      <c r="P830" s="2">
        <v>538</v>
      </c>
      <c r="Q830" s="2">
        <v>520</v>
      </c>
      <c r="R830" s="2">
        <v>573</v>
      </c>
      <c r="S830" s="2">
        <v>661</v>
      </c>
      <c r="T830" s="2">
        <v>739</v>
      </c>
      <c r="U830" s="2">
        <v>817</v>
      </c>
      <c r="V830" s="2">
        <v>844</v>
      </c>
      <c r="W830" s="2">
        <v>842</v>
      </c>
      <c r="X830" s="2">
        <v>826</v>
      </c>
      <c r="Y830" s="2">
        <v>802</v>
      </c>
      <c r="AA830" s="4">
        <v>45025</v>
      </c>
      <c r="AB830">
        <f t="shared" si="401"/>
        <v>0.9372037914691943</v>
      </c>
      <c r="AC830">
        <f t="shared" si="402"/>
        <v>0.90284360189573465</v>
      </c>
      <c r="AD830">
        <f t="shared" si="403"/>
        <v>0.88388625592417058</v>
      </c>
      <c r="AE830">
        <f t="shared" si="404"/>
        <v>0.87322274881516593</v>
      </c>
      <c r="AF830">
        <f t="shared" si="405"/>
        <v>0.87677725118483407</v>
      </c>
      <c r="AG830">
        <f t="shared" si="406"/>
        <v>0.89573459715639814</v>
      </c>
      <c r="AH830">
        <f t="shared" si="407"/>
        <v>0.87796208530805686</v>
      </c>
      <c r="AI830">
        <f t="shared" si="408"/>
        <v>0.69312796208530802</v>
      </c>
      <c r="AJ830">
        <f t="shared" si="409"/>
        <v>0.54620853080568721</v>
      </c>
      <c r="AK830">
        <f t="shared" si="410"/>
        <v>0.52843601895734593</v>
      </c>
      <c r="AL830">
        <f t="shared" si="411"/>
        <v>0.57938388625592419</v>
      </c>
      <c r="AM830">
        <f t="shared" si="412"/>
        <v>0.60545023696682465</v>
      </c>
      <c r="AN830">
        <f t="shared" si="413"/>
        <v>0.62203791469194314</v>
      </c>
      <c r="AO830">
        <f t="shared" si="414"/>
        <v>0.63388625592417058</v>
      </c>
      <c r="AP830">
        <f t="shared" si="415"/>
        <v>0.63744075829383884</v>
      </c>
      <c r="AQ830">
        <f t="shared" si="416"/>
        <v>0.61611374407582942</v>
      </c>
      <c r="AR830">
        <f t="shared" si="417"/>
        <v>0.67890995260663511</v>
      </c>
      <c r="AS830">
        <f t="shared" si="418"/>
        <v>0.78317535545023698</v>
      </c>
      <c r="AT830">
        <f t="shared" si="419"/>
        <v>0.87559241706161139</v>
      </c>
      <c r="AU830">
        <f t="shared" si="420"/>
        <v>0.96800947867298581</v>
      </c>
      <c r="AV830">
        <f t="shared" si="421"/>
        <v>1</v>
      </c>
      <c r="AW830">
        <f t="shared" si="422"/>
        <v>0.99763033175355453</v>
      </c>
      <c r="AX830">
        <f t="shared" si="423"/>
        <v>0.97867298578199047</v>
      </c>
      <c r="AY830">
        <f t="shared" si="424"/>
        <v>0.95023696682464454</v>
      </c>
      <c r="AZ830">
        <f t="shared" si="425"/>
        <v>0.52843601895734593</v>
      </c>
      <c r="BA830" s="6" t="s">
        <v>40</v>
      </c>
      <c r="BB830" t="str" cm="1">
        <f t="array" ref="BB830">_xlfn.SWITCH(MONTH($AA830),3,"봄",4,"봄",5,"봄",6,"여름",7,"여름",8,"여름",9,"가을",10,"가을",11,"가을",12,"겨울",1,"겨울",2,"겨울")</f>
        <v>봄</v>
      </c>
      <c r="BD830" t="str">
        <f t="shared" si="426"/>
        <v>휴일</v>
      </c>
      <c r="BE830" s="6">
        <f>[1]ptemp!$F830</f>
        <v>4</v>
      </c>
      <c r="BF830">
        <f>[1]solar!$E830</f>
        <v>15</v>
      </c>
      <c r="BG830" t="str">
        <f t="shared" si="427"/>
        <v>0</v>
      </c>
      <c r="BH830" s="11"/>
      <c r="BI830">
        <f t="shared" si="428"/>
        <v>7</v>
      </c>
      <c r="BJ830">
        <f t="shared" si="429"/>
        <v>2</v>
      </c>
      <c r="BK830">
        <f t="shared" si="430"/>
        <v>1</v>
      </c>
      <c r="BL830">
        <f t="shared" si="431"/>
        <v>10</v>
      </c>
      <c r="BM830">
        <f t="shared" si="432"/>
        <v>21</v>
      </c>
      <c r="BN830" s="11">
        <v>7</v>
      </c>
      <c r="BO830">
        <f t="shared" si="433"/>
        <v>3</v>
      </c>
    </row>
    <row r="831" spans="1:67" ht="15.6">
      <c r="A831" s="2">
        <v>20230410</v>
      </c>
      <c r="B831" s="2">
        <v>753</v>
      </c>
      <c r="C831" s="2">
        <v>712</v>
      </c>
      <c r="D831" s="2">
        <v>692</v>
      </c>
      <c r="E831" s="2">
        <v>682</v>
      </c>
      <c r="F831" s="2">
        <v>685</v>
      </c>
      <c r="G831" s="2">
        <v>704</v>
      </c>
      <c r="H831" s="2">
        <v>704</v>
      </c>
      <c r="I831" s="2">
        <v>606</v>
      </c>
      <c r="J831" s="2">
        <v>537</v>
      </c>
      <c r="K831" s="2">
        <v>518</v>
      </c>
      <c r="L831" s="2">
        <v>511</v>
      </c>
      <c r="M831" s="2">
        <v>554</v>
      </c>
      <c r="N831" s="2">
        <v>509</v>
      </c>
      <c r="O831" s="2">
        <v>529</v>
      </c>
      <c r="P831" s="2">
        <v>571</v>
      </c>
      <c r="Q831" s="2">
        <v>590</v>
      </c>
      <c r="R831" s="2">
        <v>640</v>
      </c>
      <c r="S831" s="2">
        <v>695</v>
      </c>
      <c r="T831" s="2">
        <v>750</v>
      </c>
      <c r="U831" s="2">
        <v>802</v>
      </c>
      <c r="V831" s="2">
        <v>809</v>
      </c>
      <c r="W831" s="2">
        <v>794</v>
      </c>
      <c r="X831" s="2">
        <v>772</v>
      </c>
      <c r="Y831" s="2">
        <v>744</v>
      </c>
      <c r="AA831" s="4">
        <v>45026</v>
      </c>
      <c r="AB831">
        <f t="shared" si="401"/>
        <v>0.93077873918417797</v>
      </c>
      <c r="AC831">
        <f t="shared" si="402"/>
        <v>0.88009888751545118</v>
      </c>
      <c r="AD831">
        <f t="shared" si="403"/>
        <v>0.85537700865265764</v>
      </c>
      <c r="AE831">
        <f t="shared" si="404"/>
        <v>0.84301606922126082</v>
      </c>
      <c r="AF831">
        <f t="shared" si="405"/>
        <v>0.84672435105067989</v>
      </c>
      <c r="AG831">
        <f t="shared" si="406"/>
        <v>0.8702101359703337</v>
      </c>
      <c r="AH831">
        <f t="shared" si="407"/>
        <v>0.8702101359703337</v>
      </c>
      <c r="AI831">
        <f t="shared" si="408"/>
        <v>0.74907292954264526</v>
      </c>
      <c r="AJ831">
        <f t="shared" si="409"/>
        <v>0.66378244746600745</v>
      </c>
      <c r="AK831">
        <f t="shared" si="410"/>
        <v>0.64029666254635353</v>
      </c>
      <c r="AL831">
        <f t="shared" si="411"/>
        <v>0.63164400494437578</v>
      </c>
      <c r="AM831">
        <f t="shared" si="412"/>
        <v>0.68479604449938192</v>
      </c>
      <c r="AN831">
        <f t="shared" si="413"/>
        <v>0.62917181705809644</v>
      </c>
      <c r="AO831">
        <f t="shared" si="414"/>
        <v>0.65389369592088997</v>
      </c>
      <c r="AP831">
        <f t="shared" si="415"/>
        <v>0.70580964153275649</v>
      </c>
      <c r="AQ831">
        <f t="shared" si="416"/>
        <v>0.72929542645241041</v>
      </c>
      <c r="AR831">
        <f t="shared" si="417"/>
        <v>0.7911001236093943</v>
      </c>
      <c r="AS831">
        <f t="shared" si="418"/>
        <v>0.8590852904820766</v>
      </c>
      <c r="AT831">
        <f t="shared" si="419"/>
        <v>0.92707045735475901</v>
      </c>
      <c r="AU831">
        <f t="shared" si="420"/>
        <v>0.99134734239802225</v>
      </c>
      <c r="AV831">
        <f t="shared" si="421"/>
        <v>1</v>
      </c>
      <c r="AW831">
        <f t="shared" si="422"/>
        <v>0.98145859085290477</v>
      </c>
      <c r="AX831">
        <f t="shared" si="423"/>
        <v>0.95426452410383189</v>
      </c>
      <c r="AY831">
        <f t="shared" si="424"/>
        <v>0.91965389369592088</v>
      </c>
      <c r="AZ831">
        <f t="shared" si="425"/>
        <v>0.62917181705809644</v>
      </c>
      <c r="BA831" s="8" t="s">
        <v>34</v>
      </c>
      <c r="BB831" t="str" cm="1">
        <f t="array" ref="BB831">_xlfn.SWITCH(MONTH($AA831),3,"봄",4,"봄",5,"봄",6,"여름",7,"여름",8,"여름",9,"가을",10,"가을",11,"가을",12,"겨울",1,"겨울",2,"겨울")</f>
        <v>봄</v>
      </c>
      <c r="BD831" t="str">
        <f t="shared" si="426"/>
        <v/>
      </c>
      <c r="BE831" s="6">
        <f>[1]ptemp!$F831</f>
        <v>4</v>
      </c>
      <c r="BF831">
        <f>[1]solar!$E831</f>
        <v>14</v>
      </c>
      <c r="BG831" t="str">
        <f t="shared" si="427"/>
        <v>0</v>
      </c>
      <c r="BH831" s="11"/>
      <c r="BI831">
        <f t="shared" si="428"/>
        <v>1</v>
      </c>
      <c r="BJ831">
        <f t="shared" si="429"/>
        <v>0</v>
      </c>
      <c r="BK831">
        <f t="shared" si="430"/>
        <v>1</v>
      </c>
      <c r="BL831">
        <f t="shared" si="431"/>
        <v>13</v>
      </c>
      <c r="BM831">
        <f t="shared" si="432"/>
        <v>21</v>
      </c>
      <c r="BN831" s="11">
        <v>7.7</v>
      </c>
      <c r="BO831">
        <f t="shared" si="433"/>
        <v>4</v>
      </c>
    </row>
    <row r="832" spans="1:67" ht="15.6">
      <c r="A832" s="2">
        <v>20230411</v>
      </c>
      <c r="B832" s="2">
        <v>692</v>
      </c>
      <c r="C832" s="2">
        <v>652</v>
      </c>
      <c r="D832" s="2">
        <v>630</v>
      </c>
      <c r="E832" s="2">
        <v>617</v>
      </c>
      <c r="F832" s="2">
        <v>608</v>
      </c>
      <c r="G832" s="2">
        <v>615</v>
      </c>
      <c r="H832" s="2">
        <v>625</v>
      </c>
      <c r="I832" s="2">
        <v>581</v>
      </c>
      <c r="J832" s="2">
        <v>555</v>
      </c>
      <c r="K832" s="2">
        <v>556</v>
      </c>
      <c r="L832" s="2">
        <v>589</v>
      </c>
      <c r="M832" s="2">
        <v>516</v>
      </c>
      <c r="N832" s="2">
        <v>537</v>
      </c>
      <c r="O832" s="2">
        <v>583</v>
      </c>
      <c r="P832" s="2">
        <v>650</v>
      </c>
      <c r="Q832" s="2">
        <v>682</v>
      </c>
      <c r="R832" s="2">
        <v>707</v>
      </c>
      <c r="S832" s="2">
        <v>753</v>
      </c>
      <c r="T832" s="2">
        <v>762</v>
      </c>
      <c r="U832" s="2">
        <v>766</v>
      </c>
      <c r="V832" s="2">
        <v>753</v>
      </c>
      <c r="W832" s="2">
        <v>736</v>
      </c>
      <c r="X832" s="2">
        <v>723</v>
      </c>
      <c r="Y832" s="2">
        <v>700</v>
      </c>
      <c r="AA832" s="4">
        <v>45027</v>
      </c>
      <c r="AB832">
        <f t="shared" si="401"/>
        <v>0.90339425587467359</v>
      </c>
      <c r="AC832">
        <f t="shared" si="402"/>
        <v>0.8511749347258486</v>
      </c>
      <c r="AD832">
        <f t="shared" si="403"/>
        <v>0.82245430809399478</v>
      </c>
      <c r="AE832">
        <f t="shared" si="404"/>
        <v>0.8054830287206266</v>
      </c>
      <c r="AF832">
        <f t="shared" si="405"/>
        <v>0.79373368146214096</v>
      </c>
      <c r="AG832">
        <f t="shared" si="406"/>
        <v>0.80287206266318534</v>
      </c>
      <c r="AH832">
        <f t="shared" si="407"/>
        <v>0.81592689295039167</v>
      </c>
      <c r="AI832">
        <f t="shared" si="408"/>
        <v>0.75848563968668403</v>
      </c>
      <c r="AJ832">
        <f t="shared" si="409"/>
        <v>0.72454308093994779</v>
      </c>
      <c r="AK832">
        <f t="shared" si="410"/>
        <v>0.72584856396866837</v>
      </c>
      <c r="AL832">
        <f t="shared" si="411"/>
        <v>0.7689295039164491</v>
      </c>
      <c r="AM832">
        <f t="shared" si="412"/>
        <v>0.67362924281984338</v>
      </c>
      <c r="AN832">
        <f t="shared" si="413"/>
        <v>0.70104438642297651</v>
      </c>
      <c r="AO832">
        <f t="shared" si="414"/>
        <v>0.7610966057441253</v>
      </c>
      <c r="AP832">
        <f t="shared" si="415"/>
        <v>0.84856396866840733</v>
      </c>
      <c r="AQ832">
        <f t="shared" si="416"/>
        <v>0.89033942558746737</v>
      </c>
      <c r="AR832">
        <f t="shared" si="417"/>
        <v>0.92297650130548303</v>
      </c>
      <c r="AS832">
        <f t="shared" si="418"/>
        <v>0.98302872062663182</v>
      </c>
      <c r="AT832">
        <f t="shared" si="419"/>
        <v>0.99477806788511747</v>
      </c>
      <c r="AU832">
        <f t="shared" si="420"/>
        <v>1</v>
      </c>
      <c r="AV832">
        <f t="shared" si="421"/>
        <v>0.98302872062663182</v>
      </c>
      <c r="AW832">
        <f t="shared" si="422"/>
        <v>0.96083550913838123</v>
      </c>
      <c r="AX832">
        <f t="shared" si="423"/>
        <v>0.94386422976501305</v>
      </c>
      <c r="AY832">
        <f t="shared" si="424"/>
        <v>0.91383812010443866</v>
      </c>
      <c r="AZ832">
        <f t="shared" si="425"/>
        <v>0.67362924281984338</v>
      </c>
      <c r="BA832" s="9" t="s">
        <v>35</v>
      </c>
      <c r="BB832" t="str" cm="1">
        <f t="array" ref="BB832">_xlfn.SWITCH(MONTH($AA832),3,"봄",4,"봄",5,"봄",6,"여름",7,"여름",8,"여름",9,"가을",10,"가을",11,"가을",12,"겨울",1,"겨울",2,"겨울")</f>
        <v>봄</v>
      </c>
      <c r="BD832" t="str">
        <f t="shared" si="426"/>
        <v/>
      </c>
      <c r="BE832" s="6">
        <f>[1]ptemp!$F832</f>
        <v>6</v>
      </c>
      <c r="BF832">
        <f>[1]solar!$E832</f>
        <v>14</v>
      </c>
      <c r="BG832" t="str">
        <f t="shared" si="427"/>
        <v>0</v>
      </c>
      <c r="BH832" s="11"/>
      <c r="BI832">
        <f t="shared" si="428"/>
        <v>2</v>
      </c>
      <c r="BJ832">
        <f t="shared" si="429"/>
        <v>0</v>
      </c>
      <c r="BK832">
        <f t="shared" si="430"/>
        <v>1</v>
      </c>
      <c r="BL832">
        <f t="shared" si="431"/>
        <v>12</v>
      </c>
      <c r="BM832">
        <f t="shared" si="432"/>
        <v>20</v>
      </c>
      <c r="BN832" s="11">
        <v>11.5</v>
      </c>
      <c r="BO832">
        <f t="shared" si="433"/>
        <v>5</v>
      </c>
    </row>
    <row r="833" spans="1:67" ht="15.6">
      <c r="A833" s="2">
        <v>20230412</v>
      </c>
      <c r="B833" s="2">
        <v>657</v>
      </c>
      <c r="C833" s="2">
        <v>632</v>
      </c>
      <c r="D833" s="2">
        <v>623</v>
      </c>
      <c r="E833" s="2">
        <v>624</v>
      </c>
      <c r="F833" s="2">
        <v>631</v>
      </c>
      <c r="G833" s="2">
        <v>655</v>
      </c>
      <c r="H833" s="2">
        <v>667</v>
      </c>
      <c r="I833" s="2">
        <v>596</v>
      </c>
      <c r="J833" s="2">
        <v>528</v>
      </c>
      <c r="K833" s="2">
        <v>498</v>
      </c>
      <c r="L833" s="2">
        <v>504</v>
      </c>
      <c r="M833" s="2">
        <v>539</v>
      </c>
      <c r="N833" s="2">
        <v>566</v>
      </c>
      <c r="O833" s="2">
        <v>596</v>
      </c>
      <c r="P833" s="2">
        <v>584</v>
      </c>
      <c r="Q833" s="2">
        <v>583</v>
      </c>
      <c r="R833" s="2">
        <v>634</v>
      </c>
      <c r="S833" s="2">
        <v>701</v>
      </c>
      <c r="T833" s="2">
        <v>752</v>
      </c>
      <c r="U833" s="2">
        <v>817</v>
      </c>
      <c r="V833" s="2">
        <v>834</v>
      </c>
      <c r="W833" s="2">
        <v>830</v>
      </c>
      <c r="X833" s="2">
        <v>814</v>
      </c>
      <c r="Y833" s="2">
        <v>799</v>
      </c>
      <c r="AA833" s="4">
        <v>45028</v>
      </c>
      <c r="AB833">
        <f t="shared" si="401"/>
        <v>0.78776978417266186</v>
      </c>
      <c r="AC833">
        <f t="shared" si="402"/>
        <v>0.75779376498800954</v>
      </c>
      <c r="AD833">
        <f t="shared" si="403"/>
        <v>0.74700239808153479</v>
      </c>
      <c r="AE833">
        <f t="shared" si="404"/>
        <v>0.74820143884892087</v>
      </c>
      <c r="AF833">
        <f t="shared" si="405"/>
        <v>0.75659472422062346</v>
      </c>
      <c r="AG833">
        <f t="shared" si="406"/>
        <v>0.78537170263788969</v>
      </c>
      <c r="AH833">
        <f t="shared" si="407"/>
        <v>0.79976019184652281</v>
      </c>
      <c r="AI833">
        <f t="shared" si="408"/>
        <v>0.71462829736211031</v>
      </c>
      <c r="AJ833">
        <f t="shared" si="409"/>
        <v>0.63309352517985606</v>
      </c>
      <c r="AK833">
        <f t="shared" si="410"/>
        <v>0.59712230215827333</v>
      </c>
      <c r="AL833">
        <f t="shared" si="411"/>
        <v>0.60431654676258995</v>
      </c>
      <c r="AM833">
        <f t="shared" si="412"/>
        <v>0.6462829736211031</v>
      </c>
      <c r="AN833">
        <f t="shared" si="413"/>
        <v>0.67865707434052758</v>
      </c>
      <c r="AO833">
        <f t="shared" si="414"/>
        <v>0.71462829736211031</v>
      </c>
      <c r="AP833">
        <f t="shared" si="415"/>
        <v>0.70023980815347719</v>
      </c>
      <c r="AQ833">
        <f t="shared" si="416"/>
        <v>0.69904076738609111</v>
      </c>
      <c r="AR833">
        <f t="shared" si="417"/>
        <v>0.76019184652278182</v>
      </c>
      <c r="AS833">
        <f t="shared" si="418"/>
        <v>0.84052757793764987</v>
      </c>
      <c r="AT833">
        <f t="shared" si="419"/>
        <v>0.90167865707434047</v>
      </c>
      <c r="AU833">
        <f t="shared" si="420"/>
        <v>0.97961630695443647</v>
      </c>
      <c r="AV833">
        <f t="shared" si="421"/>
        <v>1</v>
      </c>
      <c r="AW833">
        <f t="shared" si="422"/>
        <v>0.99520383693045567</v>
      </c>
      <c r="AX833">
        <f t="shared" si="423"/>
        <v>0.97601918465227822</v>
      </c>
      <c r="AY833">
        <f t="shared" si="424"/>
        <v>0.95803357314148685</v>
      </c>
      <c r="AZ833">
        <f t="shared" si="425"/>
        <v>0.59712230215827333</v>
      </c>
      <c r="BA833" s="6" t="s">
        <v>36</v>
      </c>
      <c r="BB833" t="str" cm="1">
        <f t="array" ref="BB833">_xlfn.SWITCH(MONTH($AA833),3,"봄",4,"봄",5,"봄",6,"여름",7,"여름",8,"여름",9,"가을",10,"가을",11,"가을",12,"겨울",1,"겨울",2,"겨울")</f>
        <v>봄</v>
      </c>
      <c r="BD833" t="str">
        <f t="shared" si="426"/>
        <v/>
      </c>
      <c r="BE833" s="6">
        <f>[1]ptemp!$F833</f>
        <v>6</v>
      </c>
      <c r="BF833">
        <f>[1]solar!$E833</f>
        <v>15</v>
      </c>
      <c r="BG833" t="str">
        <f t="shared" si="427"/>
        <v>0</v>
      </c>
      <c r="BH833" s="11"/>
      <c r="BI833">
        <f t="shared" si="428"/>
        <v>3</v>
      </c>
      <c r="BJ833">
        <f t="shared" si="429"/>
        <v>0</v>
      </c>
      <c r="BK833">
        <f t="shared" si="430"/>
        <v>1</v>
      </c>
      <c r="BL833">
        <f t="shared" si="431"/>
        <v>10</v>
      </c>
      <c r="BM833">
        <f t="shared" si="432"/>
        <v>21</v>
      </c>
      <c r="BN833" s="11">
        <v>11.1</v>
      </c>
      <c r="BO833">
        <f t="shared" si="433"/>
        <v>5</v>
      </c>
    </row>
    <row r="834" spans="1:67" ht="15.6">
      <c r="A834" s="2">
        <v>20230413</v>
      </c>
      <c r="B834" s="2">
        <v>756</v>
      </c>
      <c r="C834" s="2">
        <v>721</v>
      </c>
      <c r="D834" s="2">
        <v>700</v>
      </c>
      <c r="E834" s="2">
        <v>696</v>
      </c>
      <c r="F834" s="2">
        <v>700</v>
      </c>
      <c r="G834" s="2">
        <v>718</v>
      </c>
      <c r="H834" s="2">
        <v>710</v>
      </c>
      <c r="I834" s="2">
        <v>604</v>
      </c>
      <c r="J834" s="2">
        <v>555</v>
      </c>
      <c r="K834" s="2">
        <v>496</v>
      </c>
      <c r="L834" s="2">
        <v>504</v>
      </c>
      <c r="M834" s="2">
        <v>527</v>
      </c>
      <c r="N834" s="2">
        <v>549</v>
      </c>
      <c r="O834" s="2">
        <v>570</v>
      </c>
      <c r="P834" s="2">
        <v>557</v>
      </c>
      <c r="Q834" s="2">
        <v>578</v>
      </c>
      <c r="R834" s="2">
        <v>639</v>
      </c>
      <c r="S834" s="2">
        <v>707</v>
      </c>
      <c r="T834" s="2">
        <v>745</v>
      </c>
      <c r="U834" s="2">
        <v>793</v>
      </c>
      <c r="V834" s="2">
        <v>802</v>
      </c>
      <c r="W834" s="2">
        <v>785</v>
      </c>
      <c r="X834" s="2">
        <v>761</v>
      </c>
      <c r="Y834" s="2">
        <v>724</v>
      </c>
      <c r="AA834" s="4">
        <v>45029</v>
      </c>
      <c r="AB834">
        <f t="shared" ref="AB834:AB897" si="434">B834/MAX($B834:$Y834)</f>
        <v>0.94264339152119703</v>
      </c>
      <c r="AC834">
        <f t="shared" ref="AC834:AC897" si="435">C834/MAX($B834:$Y834)</f>
        <v>0.89900249376558605</v>
      </c>
      <c r="AD834">
        <f t="shared" ref="AD834:AD897" si="436">D834/MAX($B834:$Y834)</f>
        <v>0.87281795511221949</v>
      </c>
      <c r="AE834">
        <f t="shared" ref="AE834:AE897" si="437">E834/MAX($B834:$Y834)</f>
        <v>0.86783042394014964</v>
      </c>
      <c r="AF834">
        <f t="shared" ref="AF834:AF897" si="438">F834/MAX($B834:$Y834)</f>
        <v>0.87281795511221949</v>
      </c>
      <c r="AG834">
        <f t="shared" ref="AG834:AG897" si="439">G834/MAX($B834:$Y834)</f>
        <v>0.89526184538653364</v>
      </c>
      <c r="AH834">
        <f t="shared" ref="AH834:AH897" si="440">H834/MAX($B834:$Y834)</f>
        <v>0.88528678304239405</v>
      </c>
      <c r="AI834">
        <f t="shared" ref="AI834:AI897" si="441">I834/MAX($B834:$Y834)</f>
        <v>0.75311720698254359</v>
      </c>
      <c r="AJ834">
        <f t="shared" ref="AJ834:AJ897" si="442">J834/MAX($B834:$Y834)</f>
        <v>0.69201995012468831</v>
      </c>
      <c r="AK834">
        <f t="shared" ref="AK834:AK897" si="443">K834/MAX($B834:$Y834)</f>
        <v>0.61845386533665836</v>
      </c>
      <c r="AL834">
        <f t="shared" ref="AL834:AL897" si="444">L834/MAX($B834:$Y834)</f>
        <v>0.62842892768079806</v>
      </c>
      <c r="AM834">
        <f t="shared" ref="AM834:AM897" si="445">M834/MAX($B834:$Y834)</f>
        <v>0.65710723192019949</v>
      </c>
      <c r="AN834">
        <f t="shared" ref="AN834:AN897" si="446">N834/MAX($B834:$Y834)</f>
        <v>0.68453865336658359</v>
      </c>
      <c r="AO834">
        <f t="shared" ref="AO834:AO897" si="447">O834/MAX($B834:$Y834)</f>
        <v>0.71072319201995016</v>
      </c>
      <c r="AP834">
        <f t="shared" ref="AP834:AP897" si="448">P834/MAX($B834:$Y834)</f>
        <v>0.69451371571072318</v>
      </c>
      <c r="AQ834">
        <f t="shared" ref="AQ834:AQ897" si="449">Q834/MAX($B834:$Y834)</f>
        <v>0.72069825436408974</v>
      </c>
      <c r="AR834">
        <f t="shared" ref="AR834:AR897" si="450">R834/MAX($B834:$Y834)</f>
        <v>0.79675810473815456</v>
      </c>
      <c r="AS834">
        <f t="shared" ref="AS834:AS897" si="451">S834/MAX($B834:$Y834)</f>
        <v>0.88154613466334164</v>
      </c>
      <c r="AT834">
        <f t="shared" ref="AT834:AT897" si="452">T834/MAX($B834:$Y834)</f>
        <v>0.92892768079800503</v>
      </c>
      <c r="AU834">
        <f t="shared" ref="AU834:AU897" si="453">U834/MAX($B834:$Y834)</f>
        <v>0.98877805486284287</v>
      </c>
      <c r="AV834">
        <f t="shared" ref="AV834:AV897" si="454">V834/MAX($B834:$Y834)</f>
        <v>1</v>
      </c>
      <c r="AW834">
        <f t="shared" ref="AW834:AW897" si="455">W834/MAX($B834:$Y834)</f>
        <v>0.97880299251870329</v>
      </c>
      <c r="AX834">
        <f t="shared" ref="AX834:AX897" si="456">X834/MAX($B834:$Y834)</f>
        <v>0.94887780548628431</v>
      </c>
      <c r="AY834">
        <f t="shared" ref="AY834:AY897" si="457">Y834/MAX($B834:$Y834)</f>
        <v>0.90274314214463836</v>
      </c>
      <c r="AZ834">
        <f t="shared" ref="AZ834:AZ897" si="458">MIN($AB834:$AY834)</f>
        <v>0.61845386533665836</v>
      </c>
      <c r="BA834" s="8" t="s">
        <v>37</v>
      </c>
      <c r="BB834" t="str" cm="1">
        <f t="array" ref="BB834">_xlfn.SWITCH(MONTH($AA834),3,"봄",4,"봄",5,"봄",6,"여름",7,"여름",8,"여름",9,"가을",10,"가을",11,"가을",12,"겨울",1,"겨울",2,"겨울")</f>
        <v>봄</v>
      </c>
      <c r="BD834" t="str">
        <f t="shared" ref="BD834:BD897" si="459">IF(OR($BA834="토",$BA834="일",COUNTA(BC834)=1),"휴일","")</f>
        <v/>
      </c>
      <c r="BE834" s="6">
        <f>[1]ptemp!$F834</f>
        <v>5</v>
      </c>
      <c r="BF834">
        <f>[1]solar!$E834</f>
        <v>15</v>
      </c>
      <c r="BG834" t="str">
        <f t="shared" ref="BG834:BG897" si="460">IF($BH834&gt;0,"1","0")</f>
        <v>0</v>
      </c>
      <c r="BH834" s="11"/>
      <c r="BI834">
        <f t="shared" ref="BI834:BI897" si="461">WEEKDAY(AA834,2)</f>
        <v>4</v>
      </c>
      <c r="BJ834">
        <f t="shared" ref="BJ834:BJ897" si="462">IF(ISBLANK(BC834),IF(OR(BI834=1,BI834=2,BI834=3,BI834=4,BI834=5),0,IF(BI834=6,1,IF(BI834=7,2))),3)</f>
        <v>0</v>
      </c>
      <c r="BK834">
        <f t="shared" ref="BK834:BK897" si="463">IF(BB834="겨울",4,IF(BB834="가을",3,IF(BB834="여름",2,IF(BB834="봄",1))))</f>
        <v>1</v>
      </c>
      <c r="BL834">
        <f t="shared" ref="BL834:BL897" si="464">MATCH(MIN(AB834:AY834),AB834:AY834,0)</f>
        <v>10</v>
      </c>
      <c r="BM834">
        <f t="shared" ref="BM834:BM897" si="465">MATCH(MAX(AB834:AY834),AB834:AY834,0)</f>
        <v>21</v>
      </c>
      <c r="BN834" s="11">
        <v>8.6999999999999993</v>
      </c>
      <c r="BO834">
        <f t="shared" si="433"/>
        <v>4</v>
      </c>
    </row>
    <row r="835" spans="1:67" ht="15.6">
      <c r="A835" s="2">
        <v>20230414</v>
      </c>
      <c r="B835" s="2">
        <v>667</v>
      </c>
      <c r="C835" s="2">
        <v>631</v>
      </c>
      <c r="D835" s="2">
        <v>604</v>
      </c>
      <c r="E835" s="2">
        <v>599</v>
      </c>
      <c r="F835" s="2">
        <v>605</v>
      </c>
      <c r="G835" s="2">
        <v>617</v>
      </c>
      <c r="H835" s="2">
        <v>643</v>
      </c>
      <c r="I835" s="2">
        <v>675</v>
      </c>
      <c r="J835" s="2">
        <v>697</v>
      </c>
      <c r="K835" s="2">
        <v>756</v>
      </c>
      <c r="L835" s="2">
        <v>726</v>
      </c>
      <c r="M835" s="2">
        <v>705</v>
      </c>
      <c r="N835" s="2">
        <v>767</v>
      </c>
      <c r="O835" s="2">
        <v>767</v>
      </c>
      <c r="P835" s="2">
        <v>758</v>
      </c>
      <c r="Q835" s="2">
        <v>749</v>
      </c>
      <c r="R835" s="2">
        <v>759</v>
      </c>
      <c r="S835" s="2">
        <v>799</v>
      </c>
      <c r="T835" s="2">
        <v>792</v>
      </c>
      <c r="U835" s="2">
        <v>798</v>
      </c>
      <c r="V835" s="2">
        <v>776</v>
      </c>
      <c r="W835" s="2">
        <v>753</v>
      </c>
      <c r="X835" s="2">
        <v>732</v>
      </c>
      <c r="Y835" s="2">
        <v>714</v>
      </c>
      <c r="AA835" s="4">
        <v>45030</v>
      </c>
      <c r="AB835">
        <f t="shared" si="434"/>
        <v>0.83479349186483109</v>
      </c>
      <c r="AC835">
        <f t="shared" si="435"/>
        <v>0.78973717146433042</v>
      </c>
      <c r="AD835">
        <f t="shared" si="436"/>
        <v>0.75594493116395489</v>
      </c>
      <c r="AE835">
        <f t="shared" si="437"/>
        <v>0.74968710888610768</v>
      </c>
      <c r="AF835">
        <f t="shared" si="438"/>
        <v>0.7571964956195244</v>
      </c>
      <c r="AG835">
        <f t="shared" si="439"/>
        <v>0.77221526908635796</v>
      </c>
      <c r="AH835">
        <f t="shared" si="440"/>
        <v>0.80475594493116398</v>
      </c>
      <c r="AI835">
        <f t="shared" si="441"/>
        <v>0.84480600750938672</v>
      </c>
      <c r="AJ835">
        <f t="shared" si="442"/>
        <v>0.87234042553191493</v>
      </c>
      <c r="AK835">
        <f t="shared" si="443"/>
        <v>0.9461827284105131</v>
      </c>
      <c r="AL835">
        <f t="shared" si="444"/>
        <v>0.90863579474342926</v>
      </c>
      <c r="AM835">
        <f t="shared" si="445"/>
        <v>0.88235294117647056</v>
      </c>
      <c r="AN835">
        <f t="shared" si="446"/>
        <v>0.95994993742177726</v>
      </c>
      <c r="AO835">
        <f t="shared" si="447"/>
        <v>0.95994993742177726</v>
      </c>
      <c r="AP835">
        <f t="shared" si="448"/>
        <v>0.94868585732165212</v>
      </c>
      <c r="AQ835">
        <f t="shared" si="449"/>
        <v>0.93742177722152686</v>
      </c>
      <c r="AR835">
        <f t="shared" si="450"/>
        <v>0.94993742177722151</v>
      </c>
      <c r="AS835">
        <f t="shared" si="451"/>
        <v>1</v>
      </c>
      <c r="AT835">
        <f t="shared" si="452"/>
        <v>0.99123904881101377</v>
      </c>
      <c r="AU835">
        <f t="shared" si="453"/>
        <v>0.99874843554443049</v>
      </c>
      <c r="AV835">
        <f t="shared" si="454"/>
        <v>0.9712140175219024</v>
      </c>
      <c r="AW835">
        <f t="shared" si="455"/>
        <v>0.94242803504380479</v>
      </c>
      <c r="AX835">
        <f t="shared" si="456"/>
        <v>0.91614518147684609</v>
      </c>
      <c r="AY835">
        <f t="shared" si="457"/>
        <v>0.8936170212765957</v>
      </c>
      <c r="AZ835">
        <f t="shared" si="458"/>
        <v>0.74968710888610768</v>
      </c>
      <c r="BA835" s="9" t="s">
        <v>38</v>
      </c>
      <c r="BB835" t="str" cm="1">
        <f t="array" ref="BB835">_xlfn.SWITCH(MONTH($AA835),3,"봄",4,"봄",5,"봄",6,"여름",7,"여름",8,"여름",9,"가을",10,"가을",11,"가을",12,"겨울",1,"겨울",2,"겨울")</f>
        <v>봄</v>
      </c>
      <c r="BD835" t="str">
        <f t="shared" si="459"/>
        <v/>
      </c>
      <c r="BE835" s="6">
        <f>[1]ptemp!$F835</f>
        <v>7</v>
      </c>
      <c r="BF835">
        <f>[1]solar!$E835</f>
        <v>2</v>
      </c>
      <c r="BG835" t="str">
        <f t="shared" si="460"/>
        <v>1</v>
      </c>
      <c r="BH835" s="11">
        <v>19.8</v>
      </c>
      <c r="BI835">
        <f t="shared" si="461"/>
        <v>5</v>
      </c>
      <c r="BJ835">
        <f t="shared" si="462"/>
        <v>0</v>
      </c>
      <c r="BK835">
        <f t="shared" si="463"/>
        <v>1</v>
      </c>
      <c r="BL835">
        <f t="shared" si="464"/>
        <v>4</v>
      </c>
      <c r="BM835">
        <f t="shared" si="465"/>
        <v>18</v>
      </c>
      <c r="BN835" s="11">
        <v>13.4</v>
      </c>
      <c r="BO835">
        <f t="shared" ref="BO835:BO898" si="466">IF(BN835&lt;-0.2,1,IF(BN835&lt;3.8,2,IF(BN835&lt;7.3,3,IF(BN835&lt;10.8,4,IF(BN835&lt;14.2,5,IF(BN835&lt;22.6,6,IF(BN835&lt;27.2,7,IF(BN835&lt;29.9,8,IF(BN835&lt;32.9,9,10)))))))))</f>
        <v>5</v>
      </c>
    </row>
    <row r="836" spans="1:67" ht="15.6">
      <c r="A836" s="2">
        <v>20230415</v>
      </c>
      <c r="B836" s="2">
        <v>669</v>
      </c>
      <c r="C836" s="2">
        <v>634</v>
      </c>
      <c r="D836" s="2">
        <v>616</v>
      </c>
      <c r="E836" s="2">
        <v>604</v>
      </c>
      <c r="F836" s="2">
        <v>610</v>
      </c>
      <c r="G836" s="2">
        <v>626</v>
      </c>
      <c r="H836" s="2">
        <v>642</v>
      </c>
      <c r="I836" s="2">
        <v>653</v>
      </c>
      <c r="J836" s="2">
        <v>596</v>
      </c>
      <c r="K836" s="2">
        <v>605</v>
      </c>
      <c r="L836" s="2">
        <v>625</v>
      </c>
      <c r="M836" s="2">
        <v>503</v>
      </c>
      <c r="N836" s="2">
        <v>494</v>
      </c>
      <c r="O836" s="2">
        <v>556</v>
      </c>
      <c r="P836" s="2">
        <v>553</v>
      </c>
      <c r="Q836" s="2">
        <v>546</v>
      </c>
      <c r="R836" s="2">
        <v>637</v>
      </c>
      <c r="S836" s="2">
        <v>699</v>
      </c>
      <c r="T836" s="2">
        <v>703</v>
      </c>
      <c r="U836" s="2">
        <v>758</v>
      </c>
      <c r="V836" s="2">
        <v>780</v>
      </c>
      <c r="W836" s="2">
        <v>777</v>
      </c>
      <c r="X836" s="2">
        <v>765</v>
      </c>
      <c r="Y836" s="2">
        <v>752</v>
      </c>
      <c r="AA836" s="4">
        <v>45031</v>
      </c>
      <c r="AB836">
        <f t="shared" si="434"/>
        <v>0.85769230769230764</v>
      </c>
      <c r="AC836">
        <f t="shared" si="435"/>
        <v>0.81282051282051282</v>
      </c>
      <c r="AD836">
        <f t="shared" si="436"/>
        <v>0.78974358974358971</v>
      </c>
      <c r="AE836">
        <f t="shared" si="437"/>
        <v>0.77435897435897438</v>
      </c>
      <c r="AF836">
        <f t="shared" si="438"/>
        <v>0.78205128205128205</v>
      </c>
      <c r="AG836">
        <f t="shared" si="439"/>
        <v>0.8025641025641026</v>
      </c>
      <c r="AH836">
        <f t="shared" si="440"/>
        <v>0.82307692307692304</v>
      </c>
      <c r="AI836">
        <f t="shared" si="441"/>
        <v>0.8371794871794872</v>
      </c>
      <c r="AJ836">
        <f t="shared" si="442"/>
        <v>0.76410256410256405</v>
      </c>
      <c r="AK836">
        <f t="shared" si="443"/>
        <v>0.77564102564102566</v>
      </c>
      <c r="AL836">
        <f t="shared" si="444"/>
        <v>0.80128205128205132</v>
      </c>
      <c r="AM836">
        <f t="shared" si="445"/>
        <v>0.64487179487179491</v>
      </c>
      <c r="AN836">
        <f t="shared" si="446"/>
        <v>0.6333333333333333</v>
      </c>
      <c r="AO836">
        <f t="shared" si="447"/>
        <v>0.71282051282051284</v>
      </c>
      <c r="AP836">
        <f t="shared" si="448"/>
        <v>0.70897435897435901</v>
      </c>
      <c r="AQ836">
        <f t="shared" si="449"/>
        <v>0.7</v>
      </c>
      <c r="AR836">
        <f t="shared" si="450"/>
        <v>0.81666666666666665</v>
      </c>
      <c r="AS836">
        <f t="shared" si="451"/>
        <v>0.89615384615384619</v>
      </c>
      <c r="AT836">
        <f t="shared" si="452"/>
        <v>0.9012820512820513</v>
      </c>
      <c r="AU836">
        <f t="shared" si="453"/>
        <v>0.97179487179487178</v>
      </c>
      <c r="AV836">
        <f t="shared" si="454"/>
        <v>1</v>
      </c>
      <c r="AW836">
        <f t="shared" si="455"/>
        <v>0.99615384615384617</v>
      </c>
      <c r="AX836">
        <f t="shared" si="456"/>
        <v>0.98076923076923073</v>
      </c>
      <c r="AY836">
        <f t="shared" si="457"/>
        <v>0.96410256410256412</v>
      </c>
      <c r="AZ836">
        <f t="shared" si="458"/>
        <v>0.6333333333333333</v>
      </c>
      <c r="BA836" s="6" t="s">
        <v>39</v>
      </c>
      <c r="BB836" t="str" cm="1">
        <f t="array" ref="BB836">_xlfn.SWITCH(MONTH($AA836),3,"봄",4,"봄",5,"봄",6,"여름",7,"여름",8,"여름",9,"가을",10,"가을",11,"가을",12,"겨울",1,"겨울",2,"겨울")</f>
        <v>봄</v>
      </c>
      <c r="BD836" t="str">
        <f t="shared" si="459"/>
        <v>휴일</v>
      </c>
      <c r="BE836" s="6">
        <f>[1]ptemp!$F836</f>
        <v>6</v>
      </c>
      <c r="BF836">
        <f>[1]solar!$E836</f>
        <v>7</v>
      </c>
      <c r="BG836" t="str">
        <f t="shared" si="460"/>
        <v>1</v>
      </c>
      <c r="BH836" s="11">
        <v>5.8</v>
      </c>
      <c r="BI836">
        <f t="shared" si="461"/>
        <v>6</v>
      </c>
      <c r="BJ836">
        <f t="shared" si="462"/>
        <v>1</v>
      </c>
      <c r="BK836">
        <f t="shared" si="463"/>
        <v>1</v>
      </c>
      <c r="BL836">
        <f t="shared" si="464"/>
        <v>13</v>
      </c>
      <c r="BM836">
        <f t="shared" si="465"/>
        <v>21</v>
      </c>
      <c r="BN836" s="11">
        <v>11.9</v>
      </c>
      <c r="BO836">
        <f t="shared" si="466"/>
        <v>5</v>
      </c>
    </row>
    <row r="837" spans="1:67" ht="15.6">
      <c r="A837" s="2">
        <v>20230416</v>
      </c>
      <c r="B837" s="2">
        <v>719</v>
      </c>
      <c r="C837" s="2">
        <v>690</v>
      </c>
      <c r="D837" s="2">
        <v>657</v>
      </c>
      <c r="E837" s="2">
        <v>642</v>
      </c>
      <c r="F837" s="2">
        <v>644</v>
      </c>
      <c r="G837" s="2">
        <v>665</v>
      </c>
      <c r="H837" s="2">
        <v>653</v>
      </c>
      <c r="I837" s="2">
        <v>558</v>
      </c>
      <c r="J837" s="2">
        <v>494</v>
      </c>
      <c r="K837" s="2">
        <v>516</v>
      </c>
      <c r="L837" s="2">
        <v>457</v>
      </c>
      <c r="M837" s="2">
        <v>464</v>
      </c>
      <c r="N837" s="2">
        <v>487</v>
      </c>
      <c r="O837" s="2">
        <v>511</v>
      </c>
      <c r="P837" s="2">
        <v>529</v>
      </c>
      <c r="Q837" s="2">
        <v>523</v>
      </c>
      <c r="R837" s="2">
        <v>614</v>
      </c>
      <c r="S837" s="2">
        <v>661</v>
      </c>
      <c r="T837" s="2">
        <v>720</v>
      </c>
      <c r="U837" s="2">
        <v>784</v>
      </c>
      <c r="V837" s="2">
        <v>799</v>
      </c>
      <c r="W837" s="2">
        <v>796</v>
      </c>
      <c r="X837" s="2">
        <v>782</v>
      </c>
      <c r="Y837" s="2">
        <v>768</v>
      </c>
      <c r="AA837" s="4">
        <v>45032</v>
      </c>
      <c r="AB837">
        <f t="shared" si="434"/>
        <v>0.89987484355444303</v>
      </c>
      <c r="AC837">
        <f t="shared" si="435"/>
        <v>0.8635794743429287</v>
      </c>
      <c r="AD837">
        <f t="shared" si="436"/>
        <v>0.82227784730913644</v>
      </c>
      <c r="AE837">
        <f t="shared" si="437"/>
        <v>0.80350438047559447</v>
      </c>
      <c r="AF837">
        <f t="shared" si="438"/>
        <v>0.80600750938673338</v>
      </c>
      <c r="AG837">
        <f t="shared" si="439"/>
        <v>0.83229036295369208</v>
      </c>
      <c r="AH837">
        <f t="shared" si="440"/>
        <v>0.81727158948685852</v>
      </c>
      <c r="AI837">
        <f t="shared" si="441"/>
        <v>0.69837296620775968</v>
      </c>
      <c r="AJ837">
        <f t="shared" si="442"/>
        <v>0.61827284105131419</v>
      </c>
      <c r="AK837">
        <f t="shared" si="443"/>
        <v>0.64580725907384229</v>
      </c>
      <c r="AL837">
        <f t="shared" si="444"/>
        <v>0.57196495619524401</v>
      </c>
      <c r="AM837">
        <f t="shared" si="445"/>
        <v>0.58072590738423024</v>
      </c>
      <c r="AN837">
        <f t="shared" si="446"/>
        <v>0.60951188986232796</v>
      </c>
      <c r="AO837">
        <f t="shared" si="447"/>
        <v>0.63954943679599496</v>
      </c>
      <c r="AP837">
        <f t="shared" si="448"/>
        <v>0.66207759699624535</v>
      </c>
      <c r="AQ837">
        <f t="shared" si="449"/>
        <v>0.65456821026282852</v>
      </c>
      <c r="AR837">
        <f t="shared" si="450"/>
        <v>0.76846057571964954</v>
      </c>
      <c r="AS837">
        <f t="shared" si="451"/>
        <v>0.82728410513141426</v>
      </c>
      <c r="AT837">
        <f t="shared" si="452"/>
        <v>0.90112640801001254</v>
      </c>
      <c r="AU837">
        <f t="shared" si="453"/>
        <v>0.98122653316645803</v>
      </c>
      <c r="AV837">
        <f t="shared" si="454"/>
        <v>1</v>
      </c>
      <c r="AW837">
        <f t="shared" si="455"/>
        <v>0.99624530663329158</v>
      </c>
      <c r="AX837">
        <f t="shared" si="456"/>
        <v>0.97872340425531912</v>
      </c>
      <c r="AY837">
        <f t="shared" si="457"/>
        <v>0.96120150187734665</v>
      </c>
      <c r="AZ837">
        <f t="shared" si="458"/>
        <v>0.57196495619524401</v>
      </c>
      <c r="BA837" s="8" t="s">
        <v>40</v>
      </c>
      <c r="BB837" t="str" cm="1">
        <f t="array" ref="BB837">_xlfn.SWITCH(MONTH($AA837),3,"봄",4,"봄",5,"봄",6,"여름",7,"여름",8,"여름",9,"가을",10,"가을",11,"가을",12,"겨울",1,"겨울",2,"겨울")</f>
        <v>봄</v>
      </c>
      <c r="BD837" t="str">
        <f t="shared" si="459"/>
        <v>휴일</v>
      </c>
      <c r="BE837" s="6">
        <f>[1]ptemp!$F837</f>
        <v>6</v>
      </c>
      <c r="BF837">
        <f>[1]solar!$E837</f>
        <v>14</v>
      </c>
      <c r="BG837" t="str">
        <f t="shared" si="460"/>
        <v>0</v>
      </c>
      <c r="BH837" s="11"/>
      <c r="BI837">
        <f t="shared" si="461"/>
        <v>7</v>
      </c>
      <c r="BJ837">
        <f t="shared" si="462"/>
        <v>2</v>
      </c>
      <c r="BK837">
        <f t="shared" si="463"/>
        <v>1</v>
      </c>
      <c r="BL837">
        <f t="shared" si="464"/>
        <v>11</v>
      </c>
      <c r="BM837">
        <f t="shared" si="465"/>
        <v>21</v>
      </c>
      <c r="BN837" s="11">
        <v>10.4</v>
      </c>
      <c r="BO837">
        <f t="shared" si="466"/>
        <v>4</v>
      </c>
    </row>
    <row r="838" spans="1:67" ht="15.6">
      <c r="A838" s="2">
        <v>20230417</v>
      </c>
      <c r="B838" s="2">
        <v>731</v>
      </c>
      <c r="C838" s="2">
        <v>700</v>
      </c>
      <c r="D838" s="2">
        <v>686</v>
      </c>
      <c r="E838" s="2">
        <v>682</v>
      </c>
      <c r="F838" s="2">
        <v>687</v>
      </c>
      <c r="G838" s="2">
        <v>707</v>
      </c>
      <c r="H838" s="2">
        <v>701</v>
      </c>
      <c r="I838" s="2">
        <v>589</v>
      </c>
      <c r="J838" s="2">
        <v>532</v>
      </c>
      <c r="K838" s="2">
        <v>511</v>
      </c>
      <c r="L838" s="2">
        <v>500</v>
      </c>
      <c r="M838" s="2">
        <v>503</v>
      </c>
      <c r="N838" s="2">
        <v>509</v>
      </c>
      <c r="O838" s="2">
        <v>527</v>
      </c>
      <c r="P838" s="2">
        <v>528</v>
      </c>
      <c r="Q838" s="2">
        <v>577</v>
      </c>
      <c r="R838" s="2">
        <v>639</v>
      </c>
      <c r="S838" s="2">
        <v>696</v>
      </c>
      <c r="T838" s="2">
        <v>727</v>
      </c>
      <c r="U838" s="2">
        <v>770</v>
      </c>
      <c r="V838" s="2">
        <v>776</v>
      </c>
      <c r="W838" s="2">
        <v>749</v>
      </c>
      <c r="X838" s="2">
        <v>709</v>
      </c>
      <c r="Y838" s="2">
        <v>682</v>
      </c>
      <c r="AA838" s="4">
        <v>45033</v>
      </c>
      <c r="AB838">
        <f t="shared" si="434"/>
        <v>0.9420103092783505</v>
      </c>
      <c r="AC838">
        <f t="shared" si="435"/>
        <v>0.90206185567010311</v>
      </c>
      <c r="AD838">
        <f t="shared" si="436"/>
        <v>0.884020618556701</v>
      </c>
      <c r="AE838">
        <f t="shared" si="437"/>
        <v>0.87886597938144329</v>
      </c>
      <c r="AF838">
        <f t="shared" si="438"/>
        <v>0.88530927835051543</v>
      </c>
      <c r="AG838">
        <f t="shared" si="439"/>
        <v>0.91108247422680411</v>
      </c>
      <c r="AH838">
        <f t="shared" si="440"/>
        <v>0.90335051546391754</v>
      </c>
      <c r="AI838">
        <f t="shared" si="441"/>
        <v>0.759020618556701</v>
      </c>
      <c r="AJ838">
        <f t="shared" si="442"/>
        <v>0.68556701030927836</v>
      </c>
      <c r="AK838">
        <f t="shared" si="443"/>
        <v>0.65850515463917525</v>
      </c>
      <c r="AL838">
        <f t="shared" si="444"/>
        <v>0.64432989690721654</v>
      </c>
      <c r="AM838">
        <f t="shared" si="445"/>
        <v>0.64819587628865982</v>
      </c>
      <c r="AN838">
        <f t="shared" si="446"/>
        <v>0.65592783505154639</v>
      </c>
      <c r="AO838">
        <f t="shared" si="447"/>
        <v>0.67912371134020622</v>
      </c>
      <c r="AP838">
        <f t="shared" si="448"/>
        <v>0.68041237113402064</v>
      </c>
      <c r="AQ838">
        <f t="shared" si="449"/>
        <v>0.74355670103092786</v>
      </c>
      <c r="AR838">
        <f t="shared" si="450"/>
        <v>0.82345360824742264</v>
      </c>
      <c r="AS838">
        <f t="shared" si="451"/>
        <v>0.89690721649484539</v>
      </c>
      <c r="AT838">
        <f t="shared" si="452"/>
        <v>0.93685567010309279</v>
      </c>
      <c r="AU838">
        <f t="shared" si="453"/>
        <v>0.99226804123711343</v>
      </c>
      <c r="AV838">
        <f t="shared" si="454"/>
        <v>1</v>
      </c>
      <c r="AW838">
        <f t="shared" si="455"/>
        <v>0.96520618556701032</v>
      </c>
      <c r="AX838">
        <f t="shared" si="456"/>
        <v>0.91365979381443296</v>
      </c>
      <c r="AY838">
        <f t="shared" si="457"/>
        <v>0.87886597938144329</v>
      </c>
      <c r="AZ838">
        <f t="shared" si="458"/>
        <v>0.64432989690721654</v>
      </c>
      <c r="BA838" s="9" t="s">
        <v>34</v>
      </c>
      <c r="BB838" t="str" cm="1">
        <f t="array" ref="BB838">_xlfn.SWITCH(MONTH($AA838),3,"봄",4,"봄",5,"봄",6,"여름",7,"여름",8,"여름",9,"가을",10,"가을",11,"가을",12,"겨울",1,"겨울",2,"겨울")</f>
        <v>봄</v>
      </c>
      <c r="BD838" t="str">
        <f t="shared" si="459"/>
        <v/>
      </c>
      <c r="BE838" s="6">
        <f>[1]ptemp!$F838</f>
        <v>4</v>
      </c>
      <c r="BF838">
        <f>[1]solar!$E838</f>
        <v>15</v>
      </c>
      <c r="BG838" t="str">
        <f t="shared" si="460"/>
        <v>0</v>
      </c>
      <c r="BH838" s="11"/>
      <c r="BI838">
        <f t="shared" si="461"/>
        <v>1</v>
      </c>
      <c r="BJ838">
        <f t="shared" si="462"/>
        <v>0</v>
      </c>
      <c r="BK838">
        <f t="shared" si="463"/>
        <v>1</v>
      </c>
      <c r="BL838">
        <f t="shared" si="464"/>
        <v>11</v>
      </c>
      <c r="BM838">
        <f t="shared" si="465"/>
        <v>21</v>
      </c>
      <c r="BN838" s="11">
        <v>7.4</v>
      </c>
      <c r="BO838">
        <f t="shared" si="466"/>
        <v>4</v>
      </c>
    </row>
    <row r="839" spans="1:67" ht="15.6">
      <c r="A839" s="2">
        <v>20230418</v>
      </c>
      <c r="B839" s="2">
        <v>636</v>
      </c>
      <c r="C839" s="2">
        <v>605</v>
      </c>
      <c r="D839" s="2">
        <v>588</v>
      </c>
      <c r="E839" s="2">
        <v>569</v>
      </c>
      <c r="F839" s="2">
        <v>567</v>
      </c>
      <c r="G839" s="2">
        <v>583</v>
      </c>
      <c r="H839" s="2">
        <v>596</v>
      </c>
      <c r="I839" s="2">
        <v>582</v>
      </c>
      <c r="J839" s="2">
        <v>570</v>
      </c>
      <c r="K839" s="2">
        <v>593</v>
      </c>
      <c r="L839" s="2">
        <v>615</v>
      </c>
      <c r="M839" s="2">
        <v>619</v>
      </c>
      <c r="N839" s="2">
        <v>625</v>
      </c>
      <c r="O839" s="2">
        <v>648</v>
      </c>
      <c r="P839" s="2">
        <v>657</v>
      </c>
      <c r="Q839" s="2">
        <v>659</v>
      </c>
      <c r="R839" s="2">
        <v>700</v>
      </c>
      <c r="S839" s="2">
        <v>726</v>
      </c>
      <c r="T839" s="2">
        <v>743</v>
      </c>
      <c r="U839" s="2">
        <v>757</v>
      </c>
      <c r="V839" s="2">
        <v>745</v>
      </c>
      <c r="W839" s="2">
        <v>721</v>
      </c>
      <c r="X839" s="2">
        <v>696</v>
      </c>
      <c r="Y839" s="2">
        <v>675</v>
      </c>
      <c r="AA839" s="4">
        <v>45034</v>
      </c>
      <c r="AB839">
        <f t="shared" si="434"/>
        <v>0.84015852047556139</v>
      </c>
      <c r="AC839">
        <f t="shared" si="435"/>
        <v>0.79920739762219284</v>
      </c>
      <c r="AD839">
        <f t="shared" si="436"/>
        <v>0.77675033025099072</v>
      </c>
      <c r="AE839">
        <f t="shared" si="437"/>
        <v>0.75165125495376484</v>
      </c>
      <c r="AF839">
        <f t="shared" si="438"/>
        <v>0.74900924702774108</v>
      </c>
      <c r="AG839">
        <f t="shared" si="439"/>
        <v>0.77014531043593126</v>
      </c>
      <c r="AH839">
        <f t="shared" si="440"/>
        <v>0.78731836195508587</v>
      </c>
      <c r="AI839">
        <f t="shared" si="441"/>
        <v>0.76882430647291944</v>
      </c>
      <c r="AJ839">
        <f t="shared" si="442"/>
        <v>0.75297225891677677</v>
      </c>
      <c r="AK839">
        <f t="shared" si="443"/>
        <v>0.78335535006605017</v>
      </c>
      <c r="AL839">
        <f t="shared" si="444"/>
        <v>0.81241743725231175</v>
      </c>
      <c r="AM839">
        <f t="shared" si="445"/>
        <v>0.81770145310435927</v>
      </c>
      <c r="AN839">
        <f t="shared" si="446"/>
        <v>0.82562747688243066</v>
      </c>
      <c r="AO839">
        <f t="shared" si="447"/>
        <v>0.85601056803170406</v>
      </c>
      <c r="AP839">
        <f t="shared" si="448"/>
        <v>0.86789960369881114</v>
      </c>
      <c r="AQ839">
        <f t="shared" si="449"/>
        <v>0.8705416116248349</v>
      </c>
      <c r="AR839">
        <f t="shared" si="450"/>
        <v>0.92470277410832236</v>
      </c>
      <c r="AS839">
        <f t="shared" si="451"/>
        <v>0.95904887714663145</v>
      </c>
      <c r="AT839">
        <f t="shared" si="452"/>
        <v>0.98150594451783357</v>
      </c>
      <c r="AU839">
        <f t="shared" si="453"/>
        <v>1</v>
      </c>
      <c r="AV839">
        <f t="shared" si="454"/>
        <v>0.98414795244385733</v>
      </c>
      <c r="AW839">
        <f t="shared" si="455"/>
        <v>0.952443857331572</v>
      </c>
      <c r="AX839">
        <f t="shared" si="456"/>
        <v>0.91941875825627473</v>
      </c>
      <c r="AY839">
        <f t="shared" si="457"/>
        <v>0.89167767503302509</v>
      </c>
      <c r="AZ839">
        <f t="shared" si="458"/>
        <v>0.74900924702774108</v>
      </c>
      <c r="BA839" s="6" t="s">
        <v>35</v>
      </c>
      <c r="BB839" t="str" cm="1">
        <f t="array" ref="BB839">_xlfn.SWITCH(MONTH($AA839),3,"봄",4,"봄",5,"봄",6,"여름",7,"여름",8,"여름",9,"가을",10,"가을",11,"가을",12,"겨울",1,"겨울",2,"겨울")</f>
        <v>봄</v>
      </c>
      <c r="BD839" t="str">
        <f t="shared" si="459"/>
        <v/>
      </c>
      <c r="BE839" s="6">
        <f>[1]ptemp!$F839</f>
        <v>8</v>
      </c>
      <c r="BF839">
        <f>[1]solar!$E839</f>
        <v>15</v>
      </c>
      <c r="BG839" t="str">
        <f t="shared" si="460"/>
        <v>0</v>
      </c>
      <c r="BH839" s="11"/>
      <c r="BI839">
        <f t="shared" si="461"/>
        <v>2</v>
      </c>
      <c r="BJ839">
        <f t="shared" si="462"/>
        <v>0</v>
      </c>
      <c r="BK839">
        <f t="shared" si="463"/>
        <v>1</v>
      </c>
      <c r="BL839">
        <f t="shared" si="464"/>
        <v>5</v>
      </c>
      <c r="BM839">
        <f t="shared" si="465"/>
        <v>20</v>
      </c>
      <c r="BN839" s="11">
        <v>16.3</v>
      </c>
      <c r="BO839">
        <f t="shared" si="466"/>
        <v>6</v>
      </c>
    </row>
    <row r="840" spans="1:67" ht="15.6">
      <c r="A840" s="2">
        <v>20230419</v>
      </c>
      <c r="B840" s="2">
        <v>627</v>
      </c>
      <c r="C840" s="2">
        <v>592</v>
      </c>
      <c r="D840" s="2">
        <v>570</v>
      </c>
      <c r="E840" s="2">
        <v>560</v>
      </c>
      <c r="F840" s="2">
        <v>562</v>
      </c>
      <c r="G840" s="2">
        <v>582</v>
      </c>
      <c r="H840" s="2">
        <v>606</v>
      </c>
      <c r="I840" s="2">
        <v>628</v>
      </c>
      <c r="J840" s="2">
        <v>636</v>
      </c>
      <c r="K840" s="2">
        <v>656</v>
      </c>
      <c r="L840" s="2">
        <v>588</v>
      </c>
      <c r="M840" s="2">
        <v>619</v>
      </c>
      <c r="N840" s="2">
        <v>568</v>
      </c>
      <c r="O840" s="2">
        <v>646</v>
      </c>
      <c r="P840" s="2">
        <v>677</v>
      </c>
      <c r="Q840" s="2">
        <v>680</v>
      </c>
      <c r="R840" s="2">
        <v>701</v>
      </c>
      <c r="S840" s="2">
        <v>702</v>
      </c>
      <c r="T840" s="2">
        <v>717</v>
      </c>
      <c r="U840" s="2">
        <v>749</v>
      </c>
      <c r="V840" s="2">
        <v>746</v>
      </c>
      <c r="W840" s="2">
        <v>744</v>
      </c>
      <c r="X840" s="2">
        <v>729</v>
      </c>
      <c r="Y840" s="2">
        <v>715</v>
      </c>
      <c r="AA840" s="4">
        <v>45035</v>
      </c>
      <c r="AB840">
        <f t="shared" si="434"/>
        <v>0.83711615487316426</v>
      </c>
      <c r="AC840">
        <f t="shared" si="435"/>
        <v>0.79038718291054744</v>
      </c>
      <c r="AD840">
        <f t="shared" si="436"/>
        <v>0.76101468624833113</v>
      </c>
      <c r="AE840">
        <f t="shared" si="437"/>
        <v>0.74766355140186913</v>
      </c>
      <c r="AF840">
        <f t="shared" si="438"/>
        <v>0.75033377837116155</v>
      </c>
      <c r="AG840">
        <f t="shared" si="439"/>
        <v>0.77703604806408544</v>
      </c>
      <c r="AH840">
        <f t="shared" si="440"/>
        <v>0.80907877169559417</v>
      </c>
      <c r="AI840">
        <f t="shared" si="441"/>
        <v>0.83845126835781036</v>
      </c>
      <c r="AJ840">
        <f t="shared" si="442"/>
        <v>0.84913217623497994</v>
      </c>
      <c r="AK840">
        <f t="shared" si="443"/>
        <v>0.87583444592790383</v>
      </c>
      <c r="AL840">
        <f t="shared" si="444"/>
        <v>0.78504672897196259</v>
      </c>
      <c r="AM840">
        <f t="shared" si="445"/>
        <v>0.82643524699599469</v>
      </c>
      <c r="AN840">
        <f t="shared" si="446"/>
        <v>0.75834445927903871</v>
      </c>
      <c r="AO840">
        <f t="shared" si="447"/>
        <v>0.86248331108144194</v>
      </c>
      <c r="AP840">
        <f t="shared" si="448"/>
        <v>0.90387182910547392</v>
      </c>
      <c r="AQ840">
        <f t="shared" si="449"/>
        <v>0.90787716955941256</v>
      </c>
      <c r="AR840">
        <f t="shared" si="450"/>
        <v>0.93591455273698265</v>
      </c>
      <c r="AS840">
        <f t="shared" si="451"/>
        <v>0.93724966622162886</v>
      </c>
      <c r="AT840">
        <f t="shared" si="452"/>
        <v>0.95727636849132181</v>
      </c>
      <c r="AU840">
        <f t="shared" si="453"/>
        <v>1</v>
      </c>
      <c r="AV840">
        <f t="shared" si="454"/>
        <v>0.99599465954606137</v>
      </c>
      <c r="AW840">
        <f t="shared" si="455"/>
        <v>0.99332443257676906</v>
      </c>
      <c r="AX840">
        <f t="shared" si="456"/>
        <v>0.97329773030707611</v>
      </c>
      <c r="AY840">
        <f t="shared" si="457"/>
        <v>0.95460614152202938</v>
      </c>
      <c r="AZ840">
        <f t="shared" si="458"/>
        <v>0.74766355140186913</v>
      </c>
      <c r="BA840" s="8" t="s">
        <v>36</v>
      </c>
      <c r="BB840" t="str" cm="1">
        <f t="array" ref="BB840">_xlfn.SWITCH(MONTH($AA840),3,"봄",4,"봄",5,"봄",6,"여름",7,"여름",8,"여름",9,"가을",10,"가을",11,"가을",12,"겨울",1,"겨울",2,"겨울")</f>
        <v>봄</v>
      </c>
      <c r="BD840" t="str">
        <f t="shared" si="459"/>
        <v/>
      </c>
      <c r="BE840" s="6">
        <f>[1]ptemp!$F840</f>
        <v>9</v>
      </c>
      <c r="BF840">
        <f>[1]solar!$E840</f>
        <v>8</v>
      </c>
      <c r="BG840" t="str">
        <f t="shared" si="460"/>
        <v>0</v>
      </c>
      <c r="BH840" s="11"/>
      <c r="BI840">
        <f t="shared" si="461"/>
        <v>3</v>
      </c>
      <c r="BJ840">
        <f t="shared" si="462"/>
        <v>0</v>
      </c>
      <c r="BK840">
        <f t="shared" si="463"/>
        <v>1</v>
      </c>
      <c r="BL840">
        <f t="shared" si="464"/>
        <v>4</v>
      </c>
      <c r="BM840">
        <f t="shared" si="465"/>
        <v>20</v>
      </c>
      <c r="BN840" s="11">
        <v>17.399999999999999</v>
      </c>
      <c r="BO840">
        <f t="shared" si="466"/>
        <v>6</v>
      </c>
    </row>
    <row r="841" spans="1:67" ht="15.6">
      <c r="A841" s="2">
        <v>20230420</v>
      </c>
      <c r="B841" s="2">
        <v>674</v>
      </c>
      <c r="C841" s="2">
        <v>642</v>
      </c>
      <c r="D841" s="2">
        <v>622</v>
      </c>
      <c r="E841" s="2">
        <v>609</v>
      </c>
      <c r="F841" s="2">
        <v>602</v>
      </c>
      <c r="G841" s="2">
        <v>630</v>
      </c>
      <c r="H841" s="2">
        <v>625</v>
      </c>
      <c r="I841" s="2">
        <v>560</v>
      </c>
      <c r="J841" s="2">
        <v>538</v>
      </c>
      <c r="K841" s="2">
        <v>528</v>
      </c>
      <c r="L841" s="2">
        <v>531</v>
      </c>
      <c r="M841" s="2">
        <v>515</v>
      </c>
      <c r="N841" s="2">
        <v>533</v>
      </c>
      <c r="O841" s="2">
        <v>566</v>
      </c>
      <c r="P841" s="2">
        <v>597</v>
      </c>
      <c r="Q841" s="2">
        <v>628</v>
      </c>
      <c r="R841" s="2">
        <v>664</v>
      </c>
      <c r="S841" s="2">
        <v>705</v>
      </c>
      <c r="T841" s="2">
        <v>731</v>
      </c>
      <c r="U841" s="2">
        <v>754</v>
      </c>
      <c r="V841" s="2">
        <v>758</v>
      </c>
      <c r="W841" s="2">
        <v>743</v>
      </c>
      <c r="X841" s="2">
        <v>721</v>
      </c>
      <c r="Y841" s="2">
        <v>694</v>
      </c>
      <c r="AA841" s="4">
        <v>45036</v>
      </c>
      <c r="AB841">
        <f t="shared" si="434"/>
        <v>0.8891820580474934</v>
      </c>
      <c r="AC841">
        <f t="shared" si="435"/>
        <v>0.84696569920844322</v>
      </c>
      <c r="AD841">
        <f t="shared" si="436"/>
        <v>0.82058047493403696</v>
      </c>
      <c r="AE841">
        <f t="shared" si="437"/>
        <v>0.80343007915567277</v>
      </c>
      <c r="AF841">
        <f t="shared" si="438"/>
        <v>0.79419525065963059</v>
      </c>
      <c r="AG841">
        <f t="shared" si="439"/>
        <v>0.83113456464379942</v>
      </c>
      <c r="AH841">
        <f t="shared" si="440"/>
        <v>0.82453825857519791</v>
      </c>
      <c r="AI841">
        <f t="shared" si="441"/>
        <v>0.73878627968337729</v>
      </c>
      <c r="AJ841">
        <f t="shared" si="442"/>
        <v>0.70976253298153036</v>
      </c>
      <c r="AK841">
        <f t="shared" si="443"/>
        <v>0.69656992084432723</v>
      </c>
      <c r="AL841">
        <f t="shared" si="444"/>
        <v>0.70052770448548818</v>
      </c>
      <c r="AM841">
        <f t="shared" si="445"/>
        <v>0.67941952506596304</v>
      </c>
      <c r="AN841">
        <f t="shared" si="446"/>
        <v>0.70316622691292874</v>
      </c>
      <c r="AO841">
        <f t="shared" si="447"/>
        <v>0.74670184696569919</v>
      </c>
      <c r="AP841">
        <f t="shared" si="448"/>
        <v>0.78759894459102897</v>
      </c>
      <c r="AQ841">
        <f t="shared" si="449"/>
        <v>0.82849604221635886</v>
      </c>
      <c r="AR841">
        <f t="shared" si="450"/>
        <v>0.87598944591029027</v>
      </c>
      <c r="AS841">
        <f t="shared" si="451"/>
        <v>0.93007915567282318</v>
      </c>
      <c r="AT841">
        <f t="shared" si="452"/>
        <v>0.96437994722955145</v>
      </c>
      <c r="AU841">
        <f t="shared" si="453"/>
        <v>0.99472295514511877</v>
      </c>
      <c r="AV841">
        <f t="shared" si="454"/>
        <v>1</v>
      </c>
      <c r="AW841">
        <f t="shared" si="455"/>
        <v>0.98021108179419525</v>
      </c>
      <c r="AX841">
        <f t="shared" si="456"/>
        <v>0.95118733509234832</v>
      </c>
      <c r="AY841">
        <f t="shared" si="457"/>
        <v>0.91556728232189977</v>
      </c>
      <c r="AZ841">
        <f t="shared" si="458"/>
        <v>0.67941952506596304</v>
      </c>
      <c r="BA841" s="9" t="s">
        <v>37</v>
      </c>
      <c r="BB841" t="str" cm="1">
        <f t="array" ref="BB841">_xlfn.SWITCH(MONTH($AA841),3,"봄",4,"봄",5,"봄",6,"여름",7,"여름",8,"여름",9,"가을",10,"가을",11,"가을",12,"겨울",1,"겨울",2,"겨울")</f>
        <v>봄</v>
      </c>
      <c r="BD841" t="str">
        <f t="shared" si="459"/>
        <v/>
      </c>
      <c r="BE841" s="6">
        <f>[1]ptemp!$F841</f>
        <v>9</v>
      </c>
      <c r="BF841">
        <f>[1]solar!$E841</f>
        <v>15</v>
      </c>
      <c r="BG841" t="str">
        <f t="shared" si="460"/>
        <v>0</v>
      </c>
      <c r="BH841" s="11"/>
      <c r="BI841">
        <f t="shared" si="461"/>
        <v>4</v>
      </c>
      <c r="BJ841">
        <f t="shared" si="462"/>
        <v>0</v>
      </c>
      <c r="BK841">
        <f t="shared" si="463"/>
        <v>1</v>
      </c>
      <c r="BL841">
        <f t="shared" si="464"/>
        <v>12</v>
      </c>
      <c r="BM841">
        <f t="shared" si="465"/>
        <v>21</v>
      </c>
      <c r="BN841" s="11">
        <v>16.8</v>
      </c>
      <c r="BO841">
        <f t="shared" si="466"/>
        <v>6</v>
      </c>
    </row>
    <row r="842" spans="1:67" ht="15.6">
      <c r="A842" s="2">
        <v>20230421</v>
      </c>
      <c r="B842" s="2">
        <v>649</v>
      </c>
      <c r="C842" s="2">
        <v>608</v>
      </c>
      <c r="D842" s="2">
        <v>589</v>
      </c>
      <c r="E842" s="2">
        <v>581</v>
      </c>
      <c r="F842" s="2">
        <v>579</v>
      </c>
      <c r="G842" s="2">
        <v>596</v>
      </c>
      <c r="H842" s="2">
        <v>606</v>
      </c>
      <c r="I842" s="2">
        <v>586</v>
      </c>
      <c r="J842" s="2">
        <v>572</v>
      </c>
      <c r="K842" s="2">
        <v>575</v>
      </c>
      <c r="L842" s="2">
        <v>531</v>
      </c>
      <c r="M842" s="2">
        <v>499</v>
      </c>
      <c r="N842" s="2">
        <v>535</v>
      </c>
      <c r="O842" s="2">
        <v>564</v>
      </c>
      <c r="P842" s="2">
        <v>569</v>
      </c>
      <c r="Q842" s="2">
        <v>589</v>
      </c>
      <c r="R842" s="2">
        <v>647</v>
      </c>
      <c r="S842" s="2">
        <v>699</v>
      </c>
      <c r="T842" s="2">
        <v>721</v>
      </c>
      <c r="U842" s="2">
        <v>761</v>
      </c>
      <c r="V842" s="2">
        <v>769</v>
      </c>
      <c r="W842" s="2">
        <v>760</v>
      </c>
      <c r="X842" s="2">
        <v>741</v>
      </c>
      <c r="Y842" s="2">
        <v>719</v>
      </c>
      <c r="AA842" s="4">
        <v>45037</v>
      </c>
      <c r="AB842">
        <f t="shared" si="434"/>
        <v>0.84395318595578672</v>
      </c>
      <c r="AC842">
        <f t="shared" si="435"/>
        <v>0.79063719115734721</v>
      </c>
      <c r="AD842">
        <f t="shared" si="436"/>
        <v>0.76592977893368008</v>
      </c>
      <c r="AE842">
        <f t="shared" si="437"/>
        <v>0.75552665799739926</v>
      </c>
      <c r="AF842">
        <f t="shared" si="438"/>
        <v>0.75292587776332898</v>
      </c>
      <c r="AG842">
        <f t="shared" si="439"/>
        <v>0.77503250975292592</v>
      </c>
      <c r="AH842">
        <f t="shared" si="440"/>
        <v>0.78803641092327703</v>
      </c>
      <c r="AI842">
        <f t="shared" si="441"/>
        <v>0.76202860858257482</v>
      </c>
      <c r="AJ842">
        <f t="shared" si="442"/>
        <v>0.74382314694408325</v>
      </c>
      <c r="AK842">
        <f t="shared" si="443"/>
        <v>0.74772431729518851</v>
      </c>
      <c r="AL842">
        <f t="shared" si="444"/>
        <v>0.69050715214564373</v>
      </c>
      <c r="AM842">
        <f t="shared" si="445"/>
        <v>0.64889466840052012</v>
      </c>
      <c r="AN842">
        <f t="shared" si="446"/>
        <v>0.69570871261378409</v>
      </c>
      <c r="AO842">
        <f t="shared" si="447"/>
        <v>0.73342002600780232</v>
      </c>
      <c r="AP842">
        <f t="shared" si="448"/>
        <v>0.73992197659297787</v>
      </c>
      <c r="AQ842">
        <f t="shared" si="449"/>
        <v>0.76592977893368008</v>
      </c>
      <c r="AR842">
        <f t="shared" si="450"/>
        <v>0.84135240572171655</v>
      </c>
      <c r="AS842">
        <f t="shared" si="451"/>
        <v>0.90897269180754225</v>
      </c>
      <c r="AT842">
        <f t="shared" si="452"/>
        <v>0.93758127438231464</v>
      </c>
      <c r="AU842">
        <f t="shared" si="453"/>
        <v>0.98959687906371907</v>
      </c>
      <c r="AV842">
        <f t="shared" si="454"/>
        <v>1</v>
      </c>
      <c r="AW842">
        <f t="shared" si="455"/>
        <v>0.98829648894668398</v>
      </c>
      <c r="AX842">
        <f t="shared" si="456"/>
        <v>0.96358907672301686</v>
      </c>
      <c r="AY842">
        <f t="shared" si="457"/>
        <v>0.93498049414824447</v>
      </c>
      <c r="AZ842">
        <f t="shared" si="458"/>
        <v>0.64889466840052012</v>
      </c>
      <c r="BA842" s="6" t="s">
        <v>38</v>
      </c>
      <c r="BB842" t="str" cm="1">
        <f t="array" ref="BB842">_xlfn.SWITCH(MONTH($AA842),3,"봄",4,"봄",5,"봄",6,"여름",7,"여름",8,"여름",9,"가을",10,"가을",11,"가을",12,"겨울",1,"겨울",2,"겨울")</f>
        <v>봄</v>
      </c>
      <c r="BD842" t="str">
        <f t="shared" si="459"/>
        <v/>
      </c>
      <c r="BE842" s="6">
        <f>[1]ptemp!$F842</f>
        <v>7</v>
      </c>
      <c r="BF842">
        <f>[1]solar!$E842</f>
        <v>12</v>
      </c>
      <c r="BG842" t="str">
        <f t="shared" si="460"/>
        <v>0</v>
      </c>
      <c r="BH842" s="11"/>
      <c r="BI842">
        <f t="shared" si="461"/>
        <v>5</v>
      </c>
      <c r="BJ842">
        <f t="shared" si="462"/>
        <v>0</v>
      </c>
      <c r="BK842">
        <f t="shared" si="463"/>
        <v>1</v>
      </c>
      <c r="BL842">
        <f t="shared" si="464"/>
        <v>12</v>
      </c>
      <c r="BM842">
        <f t="shared" si="465"/>
        <v>21</v>
      </c>
      <c r="BN842" s="11">
        <v>14</v>
      </c>
      <c r="BO842">
        <f t="shared" si="466"/>
        <v>5</v>
      </c>
    </row>
    <row r="843" spans="1:67" ht="15.6">
      <c r="A843" s="2">
        <v>20230422</v>
      </c>
      <c r="B843" s="2">
        <v>675</v>
      </c>
      <c r="C843" s="2">
        <v>645</v>
      </c>
      <c r="D843" s="2">
        <v>618</v>
      </c>
      <c r="E843" s="2">
        <v>598</v>
      </c>
      <c r="F843" s="2">
        <v>598</v>
      </c>
      <c r="G843" s="2">
        <v>610</v>
      </c>
      <c r="H843" s="2">
        <v>606</v>
      </c>
      <c r="I843" s="2">
        <v>540</v>
      </c>
      <c r="J843" s="2">
        <v>480</v>
      </c>
      <c r="K843" s="2">
        <v>464</v>
      </c>
      <c r="L843" s="2">
        <v>475</v>
      </c>
      <c r="M843" s="2">
        <v>506</v>
      </c>
      <c r="N843" s="2">
        <v>527</v>
      </c>
      <c r="O843" s="2">
        <v>546</v>
      </c>
      <c r="P843" s="2">
        <v>562</v>
      </c>
      <c r="Q843" s="2">
        <v>547</v>
      </c>
      <c r="R843" s="2">
        <v>630</v>
      </c>
      <c r="S843" s="2">
        <v>651</v>
      </c>
      <c r="T843" s="2">
        <v>704</v>
      </c>
      <c r="U843" s="2">
        <v>764</v>
      </c>
      <c r="V843" s="2">
        <v>768</v>
      </c>
      <c r="W843" s="2">
        <v>756</v>
      </c>
      <c r="X843" s="2">
        <v>740</v>
      </c>
      <c r="Y843" s="2">
        <v>722</v>
      </c>
      <c r="AA843" s="4">
        <v>45038</v>
      </c>
      <c r="AB843">
        <f t="shared" si="434"/>
        <v>0.87890625</v>
      </c>
      <c r="AC843">
        <f t="shared" si="435"/>
        <v>0.83984375</v>
      </c>
      <c r="AD843">
        <f t="shared" si="436"/>
        <v>0.8046875</v>
      </c>
      <c r="AE843">
        <f t="shared" si="437"/>
        <v>0.77864583333333337</v>
      </c>
      <c r="AF843">
        <f t="shared" si="438"/>
        <v>0.77864583333333337</v>
      </c>
      <c r="AG843">
        <f t="shared" si="439"/>
        <v>0.79427083333333337</v>
      </c>
      <c r="AH843">
        <f t="shared" si="440"/>
        <v>0.7890625</v>
      </c>
      <c r="AI843">
        <f t="shared" si="441"/>
        <v>0.703125</v>
      </c>
      <c r="AJ843">
        <f t="shared" si="442"/>
        <v>0.625</v>
      </c>
      <c r="AK843">
        <f t="shared" si="443"/>
        <v>0.60416666666666663</v>
      </c>
      <c r="AL843">
        <f t="shared" si="444"/>
        <v>0.61848958333333337</v>
      </c>
      <c r="AM843">
        <f t="shared" si="445"/>
        <v>0.65885416666666663</v>
      </c>
      <c r="AN843">
        <f t="shared" si="446"/>
        <v>0.68619791666666663</v>
      </c>
      <c r="AO843">
        <f t="shared" si="447"/>
        <v>0.7109375</v>
      </c>
      <c r="AP843">
        <f t="shared" si="448"/>
        <v>0.73177083333333337</v>
      </c>
      <c r="AQ843">
        <f t="shared" si="449"/>
        <v>0.71223958333333337</v>
      </c>
      <c r="AR843">
        <f t="shared" si="450"/>
        <v>0.8203125</v>
      </c>
      <c r="AS843">
        <f t="shared" si="451"/>
        <v>0.84765625</v>
      </c>
      <c r="AT843">
        <f t="shared" si="452"/>
        <v>0.91666666666666663</v>
      </c>
      <c r="AU843">
        <f t="shared" si="453"/>
        <v>0.99479166666666663</v>
      </c>
      <c r="AV843">
        <f t="shared" si="454"/>
        <v>1</v>
      </c>
      <c r="AW843">
        <f t="shared" si="455"/>
        <v>0.984375</v>
      </c>
      <c r="AX843">
        <f t="shared" si="456"/>
        <v>0.96354166666666663</v>
      </c>
      <c r="AY843">
        <f t="shared" si="457"/>
        <v>0.94010416666666663</v>
      </c>
      <c r="AZ843">
        <f t="shared" si="458"/>
        <v>0.60416666666666663</v>
      </c>
      <c r="BA843" s="8" t="s">
        <v>39</v>
      </c>
      <c r="BB843" t="str" cm="1">
        <f t="array" ref="BB843">_xlfn.SWITCH(MONTH($AA843),3,"봄",4,"봄",5,"봄",6,"여름",7,"여름",8,"여름",9,"가을",10,"가을",11,"가을",12,"겨울",1,"겨울",2,"겨울")</f>
        <v>봄</v>
      </c>
      <c r="BD843" t="str">
        <f t="shared" si="459"/>
        <v>휴일</v>
      </c>
      <c r="BE843" s="6">
        <f>[1]ptemp!$F843</f>
        <v>7</v>
      </c>
      <c r="BF843">
        <f>[1]solar!$E843</f>
        <v>14</v>
      </c>
      <c r="BG843" t="str">
        <f t="shared" si="460"/>
        <v>0</v>
      </c>
      <c r="BH843" s="11"/>
      <c r="BI843">
        <f t="shared" si="461"/>
        <v>6</v>
      </c>
      <c r="BJ843">
        <f t="shared" si="462"/>
        <v>1</v>
      </c>
      <c r="BK843">
        <f t="shared" si="463"/>
        <v>1</v>
      </c>
      <c r="BL843">
        <f t="shared" si="464"/>
        <v>10</v>
      </c>
      <c r="BM843">
        <f t="shared" si="465"/>
        <v>21</v>
      </c>
      <c r="BN843" s="11">
        <v>13.7</v>
      </c>
      <c r="BO843">
        <f t="shared" si="466"/>
        <v>5</v>
      </c>
    </row>
    <row r="844" spans="1:67" ht="15.6">
      <c r="A844" s="2">
        <v>20230423</v>
      </c>
      <c r="B844" s="2">
        <v>684</v>
      </c>
      <c r="C844" s="2">
        <v>656</v>
      </c>
      <c r="D844" s="2">
        <v>638</v>
      </c>
      <c r="E844" s="2">
        <v>627</v>
      </c>
      <c r="F844" s="2">
        <v>627</v>
      </c>
      <c r="G844" s="2">
        <v>635</v>
      </c>
      <c r="H844" s="2">
        <v>604</v>
      </c>
      <c r="I844" s="2">
        <v>553</v>
      </c>
      <c r="J844" s="2">
        <v>541</v>
      </c>
      <c r="K844" s="2">
        <v>511</v>
      </c>
      <c r="L844" s="2">
        <v>582</v>
      </c>
      <c r="M844" s="2">
        <v>478</v>
      </c>
      <c r="N844" s="2">
        <v>475</v>
      </c>
      <c r="O844" s="2">
        <v>536</v>
      </c>
      <c r="P844" s="2">
        <v>549</v>
      </c>
      <c r="Q844" s="2">
        <v>577</v>
      </c>
      <c r="R844" s="2">
        <v>596</v>
      </c>
      <c r="S844" s="2">
        <v>651</v>
      </c>
      <c r="T844" s="2">
        <v>697</v>
      </c>
      <c r="U844" s="2">
        <v>730</v>
      </c>
      <c r="V844" s="2">
        <v>733</v>
      </c>
      <c r="W844" s="2">
        <v>715</v>
      </c>
      <c r="X844" s="2">
        <v>696</v>
      </c>
      <c r="Y844" s="2">
        <v>678</v>
      </c>
      <c r="AA844" s="4">
        <v>45039</v>
      </c>
      <c r="AB844">
        <f t="shared" si="434"/>
        <v>0.93315143246930421</v>
      </c>
      <c r="AC844">
        <f t="shared" si="435"/>
        <v>0.89495225102319231</v>
      </c>
      <c r="AD844">
        <f t="shared" si="436"/>
        <v>0.87039563437926326</v>
      </c>
      <c r="AE844">
        <f t="shared" si="437"/>
        <v>0.85538881309686221</v>
      </c>
      <c r="AF844">
        <f t="shared" si="438"/>
        <v>0.85538881309686221</v>
      </c>
      <c r="AG844">
        <f t="shared" si="439"/>
        <v>0.86630286493860842</v>
      </c>
      <c r="AH844">
        <f t="shared" si="440"/>
        <v>0.82401091405184179</v>
      </c>
      <c r="AI844">
        <f t="shared" si="441"/>
        <v>0.75443383356070937</v>
      </c>
      <c r="AJ844">
        <f t="shared" si="442"/>
        <v>0.73806275579809</v>
      </c>
      <c r="AK844">
        <f t="shared" si="443"/>
        <v>0.69713506139154158</v>
      </c>
      <c r="AL844">
        <f t="shared" si="444"/>
        <v>0.79399727148703958</v>
      </c>
      <c r="AM844">
        <f t="shared" si="445"/>
        <v>0.65211459754433831</v>
      </c>
      <c r="AN844">
        <f t="shared" si="446"/>
        <v>0.64802182810368347</v>
      </c>
      <c r="AO844">
        <f t="shared" si="447"/>
        <v>0.73124147339699863</v>
      </c>
      <c r="AP844">
        <f t="shared" si="448"/>
        <v>0.74897680763983632</v>
      </c>
      <c r="AQ844">
        <f t="shared" si="449"/>
        <v>0.78717598908594821</v>
      </c>
      <c r="AR844">
        <f t="shared" si="450"/>
        <v>0.81309686221009547</v>
      </c>
      <c r="AS844">
        <f t="shared" si="451"/>
        <v>0.88813096862210095</v>
      </c>
      <c r="AT844">
        <f t="shared" si="452"/>
        <v>0.9508867667121419</v>
      </c>
      <c r="AU844">
        <f t="shared" si="453"/>
        <v>0.99590723055934516</v>
      </c>
      <c r="AV844">
        <f t="shared" si="454"/>
        <v>1</v>
      </c>
      <c r="AW844">
        <f t="shared" si="455"/>
        <v>0.97544338335607095</v>
      </c>
      <c r="AX844">
        <f t="shared" si="456"/>
        <v>0.94952251023192358</v>
      </c>
      <c r="AY844">
        <f t="shared" si="457"/>
        <v>0.92496589358799453</v>
      </c>
      <c r="AZ844">
        <f t="shared" si="458"/>
        <v>0.64802182810368347</v>
      </c>
      <c r="BA844" s="9" t="s">
        <v>40</v>
      </c>
      <c r="BB844" t="str" cm="1">
        <f t="array" ref="BB844">_xlfn.SWITCH(MONTH($AA844),3,"봄",4,"봄",5,"봄",6,"여름",7,"여름",8,"여름",9,"가을",10,"가을",11,"가을",12,"겨울",1,"겨울",2,"겨울")</f>
        <v>봄</v>
      </c>
      <c r="BD844" t="str">
        <f t="shared" si="459"/>
        <v>휴일</v>
      </c>
      <c r="BE844" s="6">
        <f>[1]ptemp!$F844</f>
        <v>7</v>
      </c>
      <c r="BF844">
        <f>[1]solar!$E844</f>
        <v>9</v>
      </c>
      <c r="BG844" t="str">
        <f t="shared" si="460"/>
        <v>0</v>
      </c>
      <c r="BH844" s="11"/>
      <c r="BI844">
        <f t="shared" si="461"/>
        <v>7</v>
      </c>
      <c r="BJ844">
        <f t="shared" si="462"/>
        <v>2</v>
      </c>
      <c r="BK844">
        <f t="shared" si="463"/>
        <v>1</v>
      </c>
      <c r="BL844">
        <f t="shared" si="464"/>
        <v>13</v>
      </c>
      <c r="BM844">
        <f t="shared" si="465"/>
        <v>21</v>
      </c>
      <c r="BN844" s="11">
        <v>12.4</v>
      </c>
      <c r="BO844">
        <f t="shared" si="466"/>
        <v>5</v>
      </c>
    </row>
    <row r="845" spans="1:67" ht="15.6">
      <c r="A845" s="2">
        <v>20230424</v>
      </c>
      <c r="B845" s="2">
        <v>636</v>
      </c>
      <c r="C845" s="2">
        <v>608</v>
      </c>
      <c r="D845" s="2">
        <v>592</v>
      </c>
      <c r="E845" s="2">
        <v>585</v>
      </c>
      <c r="F845" s="2">
        <v>588</v>
      </c>
      <c r="G845" s="2">
        <v>605</v>
      </c>
      <c r="H845" s="2">
        <v>629</v>
      </c>
      <c r="I845" s="2">
        <v>671</v>
      </c>
      <c r="J845" s="2">
        <v>731</v>
      </c>
      <c r="K845" s="2">
        <v>733</v>
      </c>
      <c r="L845" s="2">
        <v>743</v>
      </c>
      <c r="M845" s="2">
        <v>723</v>
      </c>
      <c r="N845" s="2">
        <v>692</v>
      </c>
      <c r="O845" s="2">
        <v>688</v>
      </c>
      <c r="P845" s="2">
        <v>716</v>
      </c>
      <c r="Q845" s="2">
        <v>707</v>
      </c>
      <c r="R845" s="2">
        <v>742</v>
      </c>
      <c r="S845" s="2">
        <v>776</v>
      </c>
      <c r="T845" s="2">
        <v>807</v>
      </c>
      <c r="U845" s="2">
        <v>808</v>
      </c>
      <c r="V845" s="2">
        <v>790</v>
      </c>
      <c r="W845" s="2">
        <v>758</v>
      </c>
      <c r="X845" s="2">
        <v>730</v>
      </c>
      <c r="Y845" s="2">
        <v>706</v>
      </c>
      <c r="AA845" s="4">
        <v>45040</v>
      </c>
      <c r="AB845">
        <f t="shared" si="434"/>
        <v>0.78712871287128716</v>
      </c>
      <c r="AC845">
        <f t="shared" si="435"/>
        <v>0.75247524752475248</v>
      </c>
      <c r="AD845">
        <f t="shared" si="436"/>
        <v>0.73267326732673266</v>
      </c>
      <c r="AE845">
        <f t="shared" si="437"/>
        <v>0.72400990099009899</v>
      </c>
      <c r="AF845">
        <f t="shared" si="438"/>
        <v>0.7277227722772277</v>
      </c>
      <c r="AG845">
        <f t="shared" si="439"/>
        <v>0.74876237623762376</v>
      </c>
      <c r="AH845">
        <f t="shared" si="440"/>
        <v>0.77846534653465349</v>
      </c>
      <c r="AI845">
        <f t="shared" si="441"/>
        <v>0.83044554455445541</v>
      </c>
      <c r="AJ845">
        <f t="shared" si="442"/>
        <v>0.90470297029702973</v>
      </c>
      <c r="AK845">
        <f t="shared" si="443"/>
        <v>0.90717821782178221</v>
      </c>
      <c r="AL845">
        <f t="shared" si="444"/>
        <v>0.91955445544554459</v>
      </c>
      <c r="AM845">
        <f t="shared" si="445"/>
        <v>0.89480198019801982</v>
      </c>
      <c r="AN845">
        <f t="shared" si="446"/>
        <v>0.85643564356435642</v>
      </c>
      <c r="AO845">
        <f t="shared" si="447"/>
        <v>0.85148514851485146</v>
      </c>
      <c r="AP845">
        <f t="shared" si="448"/>
        <v>0.88613861386138615</v>
      </c>
      <c r="AQ845">
        <f t="shared" si="449"/>
        <v>0.875</v>
      </c>
      <c r="AR845">
        <f t="shared" si="450"/>
        <v>0.91831683168316836</v>
      </c>
      <c r="AS845">
        <f t="shared" si="451"/>
        <v>0.96039603960396036</v>
      </c>
      <c r="AT845">
        <f t="shared" si="452"/>
        <v>0.99876237623762376</v>
      </c>
      <c r="AU845">
        <f t="shared" si="453"/>
        <v>1</v>
      </c>
      <c r="AV845">
        <f t="shared" si="454"/>
        <v>0.9777227722772277</v>
      </c>
      <c r="AW845">
        <f t="shared" si="455"/>
        <v>0.93811881188118806</v>
      </c>
      <c r="AX845">
        <f t="shared" si="456"/>
        <v>0.90346534653465349</v>
      </c>
      <c r="AY845">
        <f t="shared" si="457"/>
        <v>0.87376237623762376</v>
      </c>
      <c r="AZ845">
        <f t="shared" si="458"/>
        <v>0.72400990099009899</v>
      </c>
      <c r="BA845" s="6" t="s">
        <v>34</v>
      </c>
      <c r="BB845" t="str" cm="1">
        <f t="array" ref="BB845">_xlfn.SWITCH(MONTH($AA845),3,"봄",4,"봄",5,"봄",6,"여름",7,"여름",8,"여름",9,"가을",10,"가을",11,"가을",12,"겨울",1,"겨울",2,"겨울")</f>
        <v>봄</v>
      </c>
      <c r="BD845" t="str">
        <f t="shared" si="459"/>
        <v/>
      </c>
      <c r="BE845" s="6">
        <f>[1]ptemp!$F845</f>
        <v>6</v>
      </c>
      <c r="BF845">
        <f>[1]solar!$E845</f>
        <v>2</v>
      </c>
      <c r="BG845" t="str">
        <f t="shared" si="460"/>
        <v>1</v>
      </c>
      <c r="BH845" s="11">
        <v>4.0999999999999996</v>
      </c>
      <c r="BI845">
        <f t="shared" si="461"/>
        <v>1</v>
      </c>
      <c r="BJ845">
        <f t="shared" si="462"/>
        <v>0</v>
      </c>
      <c r="BK845">
        <f t="shared" si="463"/>
        <v>1</v>
      </c>
      <c r="BL845">
        <f t="shared" si="464"/>
        <v>4</v>
      </c>
      <c r="BM845">
        <f t="shared" si="465"/>
        <v>20</v>
      </c>
      <c r="BN845" s="11">
        <v>12.2</v>
      </c>
      <c r="BO845">
        <f t="shared" si="466"/>
        <v>5</v>
      </c>
    </row>
    <row r="846" spans="1:67" ht="15.6">
      <c r="A846" s="2">
        <v>20230425</v>
      </c>
      <c r="B846" s="2">
        <v>665</v>
      </c>
      <c r="C846" s="2">
        <v>634</v>
      </c>
      <c r="D846" s="2">
        <v>621</v>
      </c>
      <c r="E846" s="2">
        <v>615</v>
      </c>
      <c r="F846" s="2">
        <v>616</v>
      </c>
      <c r="G846" s="2">
        <v>632</v>
      </c>
      <c r="H846" s="2">
        <v>665</v>
      </c>
      <c r="I846" s="2">
        <v>708</v>
      </c>
      <c r="J846" s="2">
        <v>737</v>
      </c>
      <c r="K846" s="2">
        <v>763</v>
      </c>
      <c r="L846" s="2">
        <v>745</v>
      </c>
      <c r="M846" s="2">
        <v>709</v>
      </c>
      <c r="N846" s="2">
        <v>708</v>
      </c>
      <c r="O846" s="2">
        <v>714</v>
      </c>
      <c r="P846" s="2">
        <v>740</v>
      </c>
      <c r="Q846" s="2">
        <v>739</v>
      </c>
      <c r="R846" s="2">
        <v>785</v>
      </c>
      <c r="S846" s="2">
        <v>826</v>
      </c>
      <c r="T846" s="2">
        <v>823</v>
      </c>
      <c r="U846" s="2">
        <v>824</v>
      </c>
      <c r="V846" s="2">
        <v>807</v>
      </c>
      <c r="W846" s="2">
        <v>779</v>
      </c>
      <c r="X846" s="2">
        <v>754</v>
      </c>
      <c r="Y846" s="2">
        <v>737</v>
      </c>
      <c r="AA846" s="4">
        <v>45041</v>
      </c>
      <c r="AB846">
        <f t="shared" si="434"/>
        <v>0.80508474576271183</v>
      </c>
      <c r="AC846">
        <f t="shared" si="435"/>
        <v>0.76755447941888622</v>
      </c>
      <c r="AD846">
        <f t="shared" si="436"/>
        <v>0.75181598062953992</v>
      </c>
      <c r="AE846">
        <f t="shared" si="437"/>
        <v>0.74455205811138014</v>
      </c>
      <c r="AF846">
        <f t="shared" si="438"/>
        <v>0.74576271186440679</v>
      </c>
      <c r="AG846">
        <f t="shared" si="439"/>
        <v>0.76513317191283292</v>
      </c>
      <c r="AH846">
        <f t="shared" si="440"/>
        <v>0.80508474576271183</v>
      </c>
      <c r="AI846">
        <f t="shared" si="441"/>
        <v>0.8571428571428571</v>
      </c>
      <c r="AJ846">
        <f t="shared" si="442"/>
        <v>0.89225181598062953</v>
      </c>
      <c r="AK846">
        <f t="shared" si="443"/>
        <v>0.92372881355932202</v>
      </c>
      <c r="AL846">
        <f t="shared" si="444"/>
        <v>0.90193704600484259</v>
      </c>
      <c r="AM846">
        <f t="shared" si="445"/>
        <v>0.85835351089588374</v>
      </c>
      <c r="AN846">
        <f t="shared" si="446"/>
        <v>0.8571428571428571</v>
      </c>
      <c r="AO846">
        <f t="shared" si="447"/>
        <v>0.86440677966101698</v>
      </c>
      <c r="AP846">
        <f t="shared" si="448"/>
        <v>0.89588377723970947</v>
      </c>
      <c r="AQ846">
        <f t="shared" si="449"/>
        <v>0.89467312348668282</v>
      </c>
      <c r="AR846">
        <f t="shared" si="450"/>
        <v>0.95036319612590803</v>
      </c>
      <c r="AS846">
        <f t="shared" si="451"/>
        <v>1</v>
      </c>
      <c r="AT846">
        <f t="shared" si="452"/>
        <v>0.99636803874092006</v>
      </c>
      <c r="AU846">
        <f t="shared" si="453"/>
        <v>0.99757869249394671</v>
      </c>
      <c r="AV846">
        <f t="shared" si="454"/>
        <v>0.97699757869249393</v>
      </c>
      <c r="AW846">
        <f t="shared" si="455"/>
        <v>0.94309927360774815</v>
      </c>
      <c r="AX846">
        <f t="shared" si="456"/>
        <v>0.9128329297820823</v>
      </c>
      <c r="AY846">
        <f t="shared" si="457"/>
        <v>0.89225181598062953</v>
      </c>
      <c r="AZ846">
        <f t="shared" si="458"/>
        <v>0.74455205811138014</v>
      </c>
      <c r="BA846" s="8" t="s">
        <v>35</v>
      </c>
      <c r="BB846" t="str" cm="1">
        <f t="array" ref="BB846">_xlfn.SWITCH(MONTH($AA846),3,"봄",4,"봄",5,"봄",6,"여름",7,"여름",8,"여름",9,"가을",10,"가을",11,"가을",12,"겨울",1,"겨울",2,"겨울")</f>
        <v>봄</v>
      </c>
      <c r="BD846" t="str">
        <f t="shared" si="459"/>
        <v/>
      </c>
      <c r="BE846" s="6">
        <f>[1]ptemp!$F846</f>
        <v>6</v>
      </c>
      <c r="BF846">
        <f>[1]solar!$E846</f>
        <v>1</v>
      </c>
      <c r="BG846" t="str">
        <f t="shared" si="460"/>
        <v>1</v>
      </c>
      <c r="BH846" s="11">
        <v>8.9</v>
      </c>
      <c r="BI846">
        <f t="shared" si="461"/>
        <v>2</v>
      </c>
      <c r="BJ846">
        <f t="shared" si="462"/>
        <v>0</v>
      </c>
      <c r="BK846">
        <f t="shared" si="463"/>
        <v>1</v>
      </c>
      <c r="BL846">
        <f t="shared" si="464"/>
        <v>4</v>
      </c>
      <c r="BM846">
        <f t="shared" si="465"/>
        <v>18</v>
      </c>
      <c r="BN846" s="11">
        <v>10.4</v>
      </c>
      <c r="BO846">
        <f t="shared" si="466"/>
        <v>4</v>
      </c>
    </row>
    <row r="847" spans="1:67" ht="15.6">
      <c r="A847" s="2">
        <v>20230426</v>
      </c>
      <c r="B847" s="2">
        <v>719</v>
      </c>
      <c r="C847" s="2">
        <v>700</v>
      </c>
      <c r="D847" s="2">
        <v>687</v>
      </c>
      <c r="E847" s="2">
        <v>678</v>
      </c>
      <c r="F847" s="2">
        <v>683</v>
      </c>
      <c r="G847" s="2">
        <v>702</v>
      </c>
      <c r="H847" s="2">
        <v>685</v>
      </c>
      <c r="I847" s="2">
        <v>577</v>
      </c>
      <c r="J847" s="2">
        <v>543</v>
      </c>
      <c r="K847" s="2">
        <v>535</v>
      </c>
      <c r="L847" s="2">
        <v>521</v>
      </c>
      <c r="M847" s="2">
        <v>554</v>
      </c>
      <c r="N847" s="2">
        <v>571</v>
      </c>
      <c r="O847" s="2">
        <v>563</v>
      </c>
      <c r="P847" s="2">
        <v>560</v>
      </c>
      <c r="Q847" s="2">
        <v>590</v>
      </c>
      <c r="R847" s="2">
        <v>623</v>
      </c>
      <c r="S847" s="2">
        <v>699</v>
      </c>
      <c r="T847" s="2">
        <v>761</v>
      </c>
      <c r="U847" s="2">
        <v>829</v>
      </c>
      <c r="V847" s="2">
        <v>844</v>
      </c>
      <c r="W847" s="2">
        <v>833</v>
      </c>
      <c r="X847" s="2">
        <v>821</v>
      </c>
      <c r="Y847" s="2">
        <v>807</v>
      </c>
      <c r="AA847" s="4">
        <v>45042</v>
      </c>
      <c r="AB847">
        <f t="shared" si="434"/>
        <v>0.8518957345971564</v>
      </c>
      <c r="AC847">
        <f t="shared" si="435"/>
        <v>0.82938388625592419</v>
      </c>
      <c r="AD847">
        <f t="shared" si="436"/>
        <v>0.81398104265402849</v>
      </c>
      <c r="AE847">
        <f t="shared" si="437"/>
        <v>0.80331753554502372</v>
      </c>
      <c r="AF847">
        <f t="shared" si="438"/>
        <v>0.80924170616113744</v>
      </c>
      <c r="AG847">
        <f t="shared" si="439"/>
        <v>0.83175355450236965</v>
      </c>
      <c r="AH847">
        <f t="shared" si="440"/>
        <v>0.81161137440758291</v>
      </c>
      <c r="AI847">
        <f t="shared" si="441"/>
        <v>0.68364928909952605</v>
      </c>
      <c r="AJ847">
        <f t="shared" si="442"/>
        <v>0.64336492890995256</v>
      </c>
      <c r="AK847">
        <f t="shared" si="443"/>
        <v>0.63388625592417058</v>
      </c>
      <c r="AL847">
        <f t="shared" si="444"/>
        <v>0.61729857819905209</v>
      </c>
      <c r="AM847">
        <f t="shared" si="445"/>
        <v>0.65639810426540279</v>
      </c>
      <c r="AN847">
        <f t="shared" si="446"/>
        <v>0.67654028436018954</v>
      </c>
      <c r="AO847">
        <f t="shared" si="447"/>
        <v>0.66706161137440756</v>
      </c>
      <c r="AP847">
        <f t="shared" si="448"/>
        <v>0.6635071090047393</v>
      </c>
      <c r="AQ847">
        <f t="shared" si="449"/>
        <v>0.69905213270142175</v>
      </c>
      <c r="AR847">
        <f t="shared" si="450"/>
        <v>0.73815165876777256</v>
      </c>
      <c r="AS847">
        <f t="shared" si="451"/>
        <v>0.8281990521327014</v>
      </c>
      <c r="AT847">
        <f t="shared" si="452"/>
        <v>0.90165876777251186</v>
      </c>
      <c r="AU847">
        <f t="shared" si="453"/>
        <v>0.98222748815165872</v>
      </c>
      <c r="AV847">
        <f t="shared" si="454"/>
        <v>1</v>
      </c>
      <c r="AW847">
        <f t="shared" si="455"/>
        <v>0.98696682464454977</v>
      </c>
      <c r="AX847">
        <f t="shared" si="456"/>
        <v>0.97274881516587675</v>
      </c>
      <c r="AY847">
        <f t="shared" si="457"/>
        <v>0.95616113744075826</v>
      </c>
      <c r="AZ847">
        <f t="shared" si="458"/>
        <v>0.61729857819905209</v>
      </c>
      <c r="BA847" s="9" t="s">
        <v>36</v>
      </c>
      <c r="BB847" t="str" cm="1">
        <f t="array" ref="BB847">_xlfn.SWITCH(MONTH($AA847),3,"봄",4,"봄",5,"봄",6,"여름",7,"여름",8,"여름",9,"가을",10,"가을",11,"가을",12,"겨울",1,"겨울",2,"겨울")</f>
        <v>봄</v>
      </c>
      <c r="BD847" t="str">
        <f t="shared" si="459"/>
        <v/>
      </c>
      <c r="BE847" s="6">
        <f>[1]ptemp!$F847</f>
        <v>5</v>
      </c>
      <c r="BF847">
        <f>[1]solar!$E847</f>
        <v>15</v>
      </c>
      <c r="BG847" t="str">
        <f t="shared" si="460"/>
        <v>0</v>
      </c>
      <c r="BH847" s="11"/>
      <c r="BI847">
        <f t="shared" si="461"/>
        <v>3</v>
      </c>
      <c r="BJ847">
        <f t="shared" si="462"/>
        <v>0</v>
      </c>
      <c r="BK847">
        <f t="shared" si="463"/>
        <v>1</v>
      </c>
      <c r="BL847">
        <f t="shared" si="464"/>
        <v>11</v>
      </c>
      <c r="BM847">
        <f t="shared" si="465"/>
        <v>21</v>
      </c>
      <c r="BN847" s="11">
        <v>8.1999999999999993</v>
      </c>
      <c r="BO847">
        <f t="shared" si="466"/>
        <v>4</v>
      </c>
    </row>
    <row r="848" spans="1:67" ht="15.6">
      <c r="A848" s="2">
        <v>20230427</v>
      </c>
      <c r="B848" s="2">
        <v>766</v>
      </c>
      <c r="C848" s="2">
        <v>739</v>
      </c>
      <c r="D848" s="2">
        <v>722</v>
      </c>
      <c r="E848" s="2">
        <v>711</v>
      </c>
      <c r="F848" s="2">
        <v>709</v>
      </c>
      <c r="G848" s="2">
        <v>728</v>
      </c>
      <c r="H848" s="2">
        <v>705</v>
      </c>
      <c r="I848" s="2">
        <v>573</v>
      </c>
      <c r="J848" s="2">
        <v>567</v>
      </c>
      <c r="K848" s="2">
        <v>527</v>
      </c>
      <c r="L848" s="2">
        <v>555</v>
      </c>
      <c r="M848" s="2">
        <v>537</v>
      </c>
      <c r="N848" s="2">
        <v>574</v>
      </c>
      <c r="O848" s="2">
        <v>607</v>
      </c>
      <c r="P848" s="2">
        <v>586</v>
      </c>
      <c r="Q848" s="2">
        <v>585</v>
      </c>
      <c r="R848" s="2">
        <v>640</v>
      </c>
      <c r="S848" s="2">
        <v>685</v>
      </c>
      <c r="T848" s="2">
        <v>726</v>
      </c>
      <c r="U848" s="2">
        <v>790</v>
      </c>
      <c r="V848" s="2">
        <v>814</v>
      </c>
      <c r="W848" s="2">
        <v>803</v>
      </c>
      <c r="X848" s="2">
        <v>789</v>
      </c>
      <c r="Y848" s="2">
        <v>768</v>
      </c>
      <c r="AA848" s="4">
        <v>45043</v>
      </c>
      <c r="AB848">
        <f t="shared" si="434"/>
        <v>0.94103194103194099</v>
      </c>
      <c r="AC848">
        <f t="shared" si="435"/>
        <v>0.90786240786240791</v>
      </c>
      <c r="AD848">
        <f t="shared" si="436"/>
        <v>0.88697788697788693</v>
      </c>
      <c r="AE848">
        <f t="shared" si="437"/>
        <v>0.87346437346437344</v>
      </c>
      <c r="AF848">
        <f t="shared" si="438"/>
        <v>0.87100737100737102</v>
      </c>
      <c r="AG848">
        <f t="shared" si="439"/>
        <v>0.89434889434889431</v>
      </c>
      <c r="AH848">
        <f t="shared" si="440"/>
        <v>0.86609336609336607</v>
      </c>
      <c r="AI848">
        <f t="shared" si="441"/>
        <v>0.7039312039312039</v>
      </c>
      <c r="AJ848">
        <f t="shared" si="442"/>
        <v>0.69656019656019652</v>
      </c>
      <c r="AK848">
        <f t="shared" si="443"/>
        <v>0.64742014742014742</v>
      </c>
      <c r="AL848">
        <f t="shared" si="444"/>
        <v>0.68181818181818177</v>
      </c>
      <c r="AM848">
        <f t="shared" si="445"/>
        <v>0.65970515970515975</v>
      </c>
      <c r="AN848">
        <f t="shared" si="446"/>
        <v>0.70515970515970516</v>
      </c>
      <c r="AO848">
        <f t="shared" si="447"/>
        <v>0.74570024570024573</v>
      </c>
      <c r="AP848">
        <f t="shared" si="448"/>
        <v>0.71990171990171992</v>
      </c>
      <c r="AQ848">
        <f t="shared" si="449"/>
        <v>0.71867321867321865</v>
      </c>
      <c r="AR848">
        <f t="shared" si="450"/>
        <v>0.78624078624078619</v>
      </c>
      <c r="AS848">
        <f t="shared" si="451"/>
        <v>0.84152334152334152</v>
      </c>
      <c r="AT848">
        <f t="shared" si="452"/>
        <v>0.89189189189189189</v>
      </c>
      <c r="AU848">
        <f t="shared" si="453"/>
        <v>0.97051597051597049</v>
      </c>
      <c r="AV848">
        <f t="shared" si="454"/>
        <v>1</v>
      </c>
      <c r="AW848">
        <f t="shared" si="455"/>
        <v>0.98648648648648651</v>
      </c>
      <c r="AX848">
        <f t="shared" si="456"/>
        <v>0.96928746928746934</v>
      </c>
      <c r="AY848">
        <f t="shared" si="457"/>
        <v>0.94348894348894352</v>
      </c>
      <c r="AZ848">
        <f t="shared" si="458"/>
        <v>0.64742014742014742</v>
      </c>
      <c r="BA848" s="6" t="s">
        <v>37</v>
      </c>
      <c r="BB848" t="str" cm="1">
        <f t="array" ref="BB848">_xlfn.SWITCH(MONTH($AA848),3,"봄",4,"봄",5,"봄",6,"여름",7,"여름",8,"여름",9,"가을",10,"가을",11,"가을",12,"겨울",1,"겨울",2,"겨울")</f>
        <v>봄</v>
      </c>
      <c r="BD848" t="str">
        <f t="shared" si="459"/>
        <v/>
      </c>
      <c r="BE848" s="6">
        <f>[1]ptemp!$F848</f>
        <v>4</v>
      </c>
      <c r="BF848">
        <f>[1]solar!$E848</f>
        <v>16</v>
      </c>
      <c r="BG848" t="str">
        <f t="shared" si="460"/>
        <v>0</v>
      </c>
      <c r="BH848" s="11"/>
      <c r="BI848">
        <f t="shared" si="461"/>
        <v>4</v>
      </c>
      <c r="BJ848">
        <f t="shared" si="462"/>
        <v>0</v>
      </c>
      <c r="BK848">
        <f t="shared" si="463"/>
        <v>1</v>
      </c>
      <c r="BL848">
        <f t="shared" si="464"/>
        <v>10</v>
      </c>
      <c r="BM848">
        <f t="shared" si="465"/>
        <v>21</v>
      </c>
      <c r="BN848" s="11">
        <v>5.7</v>
      </c>
      <c r="BO848">
        <f t="shared" si="466"/>
        <v>3</v>
      </c>
    </row>
    <row r="849" spans="1:67" ht="15.6">
      <c r="A849" s="2">
        <v>20230428</v>
      </c>
      <c r="B849" s="2">
        <v>727</v>
      </c>
      <c r="C849" s="2">
        <v>697</v>
      </c>
      <c r="D849" s="2">
        <v>669</v>
      </c>
      <c r="E849" s="2">
        <v>662</v>
      </c>
      <c r="F849" s="2">
        <v>660</v>
      </c>
      <c r="G849" s="2">
        <v>666</v>
      </c>
      <c r="H849" s="2">
        <v>634</v>
      </c>
      <c r="I849" s="2">
        <v>563</v>
      </c>
      <c r="J849" s="2">
        <v>617</v>
      </c>
      <c r="K849" s="2">
        <v>625</v>
      </c>
      <c r="L849" s="2">
        <v>584</v>
      </c>
      <c r="M849" s="2">
        <v>581</v>
      </c>
      <c r="N849" s="2">
        <v>588</v>
      </c>
      <c r="O849" s="2">
        <v>631</v>
      </c>
      <c r="P849" s="2">
        <v>620</v>
      </c>
      <c r="Q849" s="2">
        <v>657</v>
      </c>
      <c r="R849" s="2">
        <v>700</v>
      </c>
      <c r="S849" s="2">
        <v>712</v>
      </c>
      <c r="T849" s="2">
        <v>726</v>
      </c>
      <c r="U849" s="2">
        <v>740</v>
      </c>
      <c r="V849" s="2">
        <v>732</v>
      </c>
      <c r="W849" s="2">
        <v>714</v>
      </c>
      <c r="X849" s="2">
        <v>692</v>
      </c>
      <c r="Y849" s="2">
        <v>667</v>
      </c>
      <c r="AA849" s="4">
        <v>45044</v>
      </c>
      <c r="AB849">
        <f t="shared" si="434"/>
        <v>0.98243243243243239</v>
      </c>
      <c r="AC849">
        <f t="shared" si="435"/>
        <v>0.94189189189189193</v>
      </c>
      <c r="AD849">
        <f t="shared" si="436"/>
        <v>0.90405405405405403</v>
      </c>
      <c r="AE849">
        <f t="shared" si="437"/>
        <v>0.89459459459459456</v>
      </c>
      <c r="AF849">
        <f t="shared" si="438"/>
        <v>0.89189189189189189</v>
      </c>
      <c r="AG849">
        <f t="shared" si="439"/>
        <v>0.9</v>
      </c>
      <c r="AH849">
        <f t="shared" si="440"/>
        <v>0.85675675675675678</v>
      </c>
      <c r="AI849">
        <f t="shared" si="441"/>
        <v>0.76081081081081081</v>
      </c>
      <c r="AJ849">
        <f t="shared" si="442"/>
        <v>0.83378378378378382</v>
      </c>
      <c r="AK849">
        <f t="shared" si="443"/>
        <v>0.84459459459459463</v>
      </c>
      <c r="AL849">
        <f t="shared" si="444"/>
        <v>0.78918918918918923</v>
      </c>
      <c r="AM849">
        <f t="shared" si="445"/>
        <v>0.78513513513513511</v>
      </c>
      <c r="AN849">
        <f t="shared" si="446"/>
        <v>0.79459459459459458</v>
      </c>
      <c r="AO849">
        <f t="shared" si="447"/>
        <v>0.85270270270270265</v>
      </c>
      <c r="AP849">
        <f t="shared" si="448"/>
        <v>0.83783783783783783</v>
      </c>
      <c r="AQ849">
        <f t="shared" si="449"/>
        <v>0.88783783783783787</v>
      </c>
      <c r="AR849">
        <f t="shared" si="450"/>
        <v>0.94594594594594594</v>
      </c>
      <c r="AS849">
        <f t="shared" si="451"/>
        <v>0.96216216216216222</v>
      </c>
      <c r="AT849">
        <f t="shared" si="452"/>
        <v>0.98108108108108105</v>
      </c>
      <c r="AU849">
        <f t="shared" si="453"/>
        <v>1</v>
      </c>
      <c r="AV849">
        <f t="shared" si="454"/>
        <v>0.98918918918918919</v>
      </c>
      <c r="AW849">
        <f t="shared" si="455"/>
        <v>0.96486486486486489</v>
      </c>
      <c r="AX849">
        <f t="shared" si="456"/>
        <v>0.93513513513513513</v>
      </c>
      <c r="AY849">
        <f t="shared" si="457"/>
        <v>0.90135135135135136</v>
      </c>
      <c r="AZ849">
        <f t="shared" si="458"/>
        <v>0.76081081081081081</v>
      </c>
      <c r="BA849" s="8" t="s">
        <v>38</v>
      </c>
      <c r="BB849" t="str" cm="1">
        <f t="array" ref="BB849">_xlfn.SWITCH(MONTH($AA849),3,"봄",4,"봄",5,"봄",6,"여름",7,"여름",8,"여름",9,"가을",10,"가을",11,"가을",12,"겨울",1,"겨울",2,"겨울")</f>
        <v>봄</v>
      </c>
      <c r="BD849" t="str">
        <f t="shared" si="459"/>
        <v/>
      </c>
      <c r="BE849" s="6">
        <f>[1]ptemp!$F849</f>
        <v>5</v>
      </c>
      <c r="BF849">
        <f>[1]solar!$E849</f>
        <v>10</v>
      </c>
      <c r="BG849" t="str">
        <f t="shared" si="460"/>
        <v>0</v>
      </c>
      <c r="BH849" s="11"/>
      <c r="BI849">
        <f t="shared" si="461"/>
        <v>5</v>
      </c>
      <c r="BJ849">
        <f t="shared" si="462"/>
        <v>0</v>
      </c>
      <c r="BK849">
        <f t="shared" si="463"/>
        <v>1</v>
      </c>
      <c r="BL849">
        <f t="shared" si="464"/>
        <v>8</v>
      </c>
      <c r="BM849">
        <f t="shared" si="465"/>
        <v>20</v>
      </c>
      <c r="BN849" s="11">
        <v>9.8000000000000007</v>
      </c>
      <c r="BO849">
        <f t="shared" si="466"/>
        <v>4</v>
      </c>
    </row>
    <row r="850" spans="1:67" ht="15.6">
      <c r="A850" s="2">
        <v>20230429</v>
      </c>
      <c r="B850" s="2">
        <v>624</v>
      </c>
      <c r="C850" s="2">
        <v>591</v>
      </c>
      <c r="D850" s="2">
        <v>574</v>
      </c>
      <c r="E850" s="2">
        <v>564</v>
      </c>
      <c r="F850" s="2">
        <v>566</v>
      </c>
      <c r="G850" s="2">
        <v>576</v>
      </c>
      <c r="H850" s="2">
        <v>589</v>
      </c>
      <c r="I850" s="2">
        <v>604</v>
      </c>
      <c r="J850" s="2">
        <v>598</v>
      </c>
      <c r="K850" s="2">
        <v>638</v>
      </c>
      <c r="L850" s="2">
        <v>667</v>
      </c>
      <c r="M850" s="2">
        <v>653</v>
      </c>
      <c r="N850" s="2">
        <v>676</v>
      </c>
      <c r="O850" s="2">
        <v>683</v>
      </c>
      <c r="P850" s="2">
        <v>672</v>
      </c>
      <c r="Q850" s="2">
        <v>671</v>
      </c>
      <c r="R850" s="2">
        <v>693</v>
      </c>
      <c r="S850" s="2">
        <v>726</v>
      </c>
      <c r="T850" s="2">
        <v>748</v>
      </c>
      <c r="U850" s="2">
        <v>768</v>
      </c>
      <c r="V850" s="2">
        <v>770</v>
      </c>
      <c r="W850" s="2">
        <v>770</v>
      </c>
      <c r="X850" s="2">
        <v>746</v>
      </c>
      <c r="Y850" s="2">
        <v>725</v>
      </c>
      <c r="AA850" s="4">
        <v>45045</v>
      </c>
      <c r="AB850">
        <f t="shared" si="434"/>
        <v>0.81038961038961044</v>
      </c>
      <c r="AC850">
        <f t="shared" si="435"/>
        <v>0.76753246753246751</v>
      </c>
      <c r="AD850">
        <f t="shared" si="436"/>
        <v>0.74545454545454548</v>
      </c>
      <c r="AE850">
        <f t="shared" si="437"/>
        <v>0.73246753246753249</v>
      </c>
      <c r="AF850">
        <f t="shared" si="438"/>
        <v>0.73506493506493509</v>
      </c>
      <c r="AG850">
        <f t="shared" si="439"/>
        <v>0.74805194805194808</v>
      </c>
      <c r="AH850">
        <f t="shared" si="440"/>
        <v>0.76493506493506491</v>
      </c>
      <c r="AI850">
        <f t="shared" si="441"/>
        <v>0.78441558441558445</v>
      </c>
      <c r="AJ850">
        <f t="shared" si="442"/>
        <v>0.77662337662337666</v>
      </c>
      <c r="AK850">
        <f t="shared" si="443"/>
        <v>0.82857142857142863</v>
      </c>
      <c r="AL850">
        <f t="shared" si="444"/>
        <v>0.86623376623376624</v>
      </c>
      <c r="AM850">
        <f t="shared" si="445"/>
        <v>0.84805194805194806</v>
      </c>
      <c r="AN850">
        <f t="shared" si="446"/>
        <v>0.87792207792207788</v>
      </c>
      <c r="AO850">
        <f t="shared" si="447"/>
        <v>0.88701298701298703</v>
      </c>
      <c r="AP850">
        <f t="shared" si="448"/>
        <v>0.87272727272727268</v>
      </c>
      <c r="AQ850">
        <f t="shared" si="449"/>
        <v>0.87142857142857144</v>
      </c>
      <c r="AR850">
        <f t="shared" si="450"/>
        <v>0.9</v>
      </c>
      <c r="AS850">
        <f t="shared" si="451"/>
        <v>0.94285714285714284</v>
      </c>
      <c r="AT850">
        <f t="shared" si="452"/>
        <v>0.97142857142857142</v>
      </c>
      <c r="AU850">
        <f t="shared" si="453"/>
        <v>0.9974025974025974</v>
      </c>
      <c r="AV850">
        <f t="shared" si="454"/>
        <v>1</v>
      </c>
      <c r="AW850">
        <f t="shared" si="455"/>
        <v>1</v>
      </c>
      <c r="AX850">
        <f t="shared" si="456"/>
        <v>0.96883116883116882</v>
      </c>
      <c r="AY850">
        <f t="shared" si="457"/>
        <v>0.94155844155844159</v>
      </c>
      <c r="AZ850">
        <f t="shared" si="458"/>
        <v>0.73246753246753249</v>
      </c>
      <c r="BA850" s="9" t="s">
        <v>39</v>
      </c>
      <c r="BB850" t="str" cm="1">
        <f t="array" ref="BB850">_xlfn.SWITCH(MONTH($AA850),3,"봄",4,"봄",5,"봄",6,"여름",7,"여름",8,"여름",9,"가을",10,"가을",11,"가을",12,"겨울",1,"겨울",2,"겨울")</f>
        <v>봄</v>
      </c>
      <c r="BD850" t="str">
        <f t="shared" si="459"/>
        <v>휴일</v>
      </c>
      <c r="BE850" s="6">
        <f>[1]ptemp!$F850</f>
        <v>6</v>
      </c>
      <c r="BF850">
        <f>[1]solar!$E850</f>
        <v>2</v>
      </c>
      <c r="BG850" t="str">
        <f t="shared" si="460"/>
        <v>1</v>
      </c>
      <c r="BH850" s="11">
        <v>6.1</v>
      </c>
      <c r="BI850">
        <f t="shared" si="461"/>
        <v>6</v>
      </c>
      <c r="BJ850">
        <f t="shared" si="462"/>
        <v>1</v>
      </c>
      <c r="BK850">
        <f t="shared" si="463"/>
        <v>1</v>
      </c>
      <c r="BL850">
        <f t="shared" si="464"/>
        <v>4</v>
      </c>
      <c r="BM850">
        <f t="shared" si="465"/>
        <v>21</v>
      </c>
      <c r="BN850" s="11">
        <v>10.7</v>
      </c>
      <c r="BO850">
        <f t="shared" si="466"/>
        <v>4</v>
      </c>
    </row>
    <row r="851" spans="1:67" ht="15.6">
      <c r="A851" s="2">
        <v>20230430</v>
      </c>
      <c r="B851" s="2">
        <v>693</v>
      </c>
      <c r="C851" s="2">
        <v>669</v>
      </c>
      <c r="D851" s="2">
        <v>655</v>
      </c>
      <c r="E851" s="2">
        <v>651</v>
      </c>
      <c r="F851" s="2">
        <v>651</v>
      </c>
      <c r="G851" s="2">
        <v>663</v>
      </c>
      <c r="H851" s="2">
        <v>641</v>
      </c>
      <c r="I851" s="2">
        <v>509</v>
      </c>
      <c r="J851" s="2">
        <v>452</v>
      </c>
      <c r="K851" s="2">
        <v>448</v>
      </c>
      <c r="L851" s="2">
        <v>492</v>
      </c>
      <c r="M851" s="2">
        <v>519</v>
      </c>
      <c r="N851" s="2">
        <v>535</v>
      </c>
      <c r="O851" s="2">
        <v>545</v>
      </c>
      <c r="P851" s="2">
        <v>555</v>
      </c>
      <c r="Q851" s="2">
        <v>552</v>
      </c>
      <c r="R851" s="2">
        <v>580</v>
      </c>
      <c r="S851" s="2">
        <v>639</v>
      </c>
      <c r="T851" s="2">
        <v>681</v>
      </c>
      <c r="U851" s="2">
        <v>731</v>
      </c>
      <c r="V851" s="2">
        <v>757</v>
      </c>
      <c r="W851" s="2">
        <v>761</v>
      </c>
      <c r="X851" s="2">
        <v>758</v>
      </c>
      <c r="Y851" s="2">
        <v>741</v>
      </c>
      <c r="AA851" s="4">
        <v>45046</v>
      </c>
      <c r="AB851">
        <f t="shared" si="434"/>
        <v>0.91064388961892251</v>
      </c>
      <c r="AC851">
        <f t="shared" si="435"/>
        <v>0.87910643889618922</v>
      </c>
      <c r="AD851">
        <f t="shared" si="436"/>
        <v>0.86070959264126146</v>
      </c>
      <c r="AE851">
        <f t="shared" si="437"/>
        <v>0.85545335085413932</v>
      </c>
      <c r="AF851">
        <f t="shared" si="438"/>
        <v>0.85545335085413932</v>
      </c>
      <c r="AG851">
        <f t="shared" si="439"/>
        <v>0.87122207621550596</v>
      </c>
      <c r="AH851">
        <f t="shared" si="440"/>
        <v>0.8423127463863338</v>
      </c>
      <c r="AI851">
        <f t="shared" si="441"/>
        <v>0.66885676741130096</v>
      </c>
      <c r="AJ851">
        <f t="shared" si="442"/>
        <v>0.59395532194480949</v>
      </c>
      <c r="AK851">
        <f t="shared" si="443"/>
        <v>0.58869908015768724</v>
      </c>
      <c r="AL851">
        <f t="shared" si="444"/>
        <v>0.64651773981603156</v>
      </c>
      <c r="AM851">
        <f t="shared" si="445"/>
        <v>0.68199737187910647</v>
      </c>
      <c r="AN851">
        <f t="shared" si="446"/>
        <v>0.70302233902759526</v>
      </c>
      <c r="AO851">
        <f t="shared" si="447"/>
        <v>0.71616294349540077</v>
      </c>
      <c r="AP851">
        <f t="shared" si="448"/>
        <v>0.72930354796320629</v>
      </c>
      <c r="AQ851">
        <f t="shared" si="449"/>
        <v>0.72536136662286466</v>
      </c>
      <c r="AR851">
        <f t="shared" si="450"/>
        <v>0.76215505913272008</v>
      </c>
      <c r="AS851">
        <f t="shared" si="451"/>
        <v>0.83968462549277267</v>
      </c>
      <c r="AT851">
        <f t="shared" si="452"/>
        <v>0.89487516425755587</v>
      </c>
      <c r="AU851">
        <f t="shared" si="453"/>
        <v>0.96057818659658345</v>
      </c>
      <c r="AV851">
        <f t="shared" si="454"/>
        <v>0.99474375821287775</v>
      </c>
      <c r="AW851">
        <f t="shared" si="455"/>
        <v>1</v>
      </c>
      <c r="AX851">
        <f t="shared" si="456"/>
        <v>0.99605781865965837</v>
      </c>
      <c r="AY851">
        <f t="shared" si="457"/>
        <v>0.97371879106438897</v>
      </c>
      <c r="AZ851">
        <f t="shared" si="458"/>
        <v>0.58869908015768724</v>
      </c>
      <c r="BA851" s="6" t="s">
        <v>40</v>
      </c>
      <c r="BB851" t="str" cm="1">
        <f t="array" ref="BB851">_xlfn.SWITCH(MONTH($AA851),3,"봄",4,"봄",5,"봄",6,"여름",7,"여름",8,"여름",9,"가을",10,"가을",11,"가을",12,"겨울",1,"겨울",2,"겨울")</f>
        <v>봄</v>
      </c>
      <c r="BD851" t="str">
        <f t="shared" si="459"/>
        <v>휴일</v>
      </c>
      <c r="BE851" s="6">
        <f>[1]ptemp!$F851</f>
        <v>5</v>
      </c>
      <c r="BF851">
        <f>[1]solar!$E851</f>
        <v>16</v>
      </c>
      <c r="BG851" t="str">
        <f t="shared" si="460"/>
        <v>0</v>
      </c>
      <c r="BH851" s="11"/>
      <c r="BI851">
        <f t="shared" si="461"/>
        <v>7</v>
      </c>
      <c r="BJ851">
        <f t="shared" si="462"/>
        <v>2</v>
      </c>
      <c r="BK851">
        <f t="shared" si="463"/>
        <v>1</v>
      </c>
      <c r="BL851">
        <f t="shared" si="464"/>
        <v>10</v>
      </c>
      <c r="BM851">
        <f t="shared" si="465"/>
        <v>22</v>
      </c>
      <c r="BN851" s="11">
        <v>8.8000000000000007</v>
      </c>
      <c r="BO851">
        <f t="shared" si="466"/>
        <v>4</v>
      </c>
    </row>
    <row r="852" spans="1:67" ht="15.6">
      <c r="A852" s="2">
        <v>20230501</v>
      </c>
      <c r="B852" s="2">
        <v>698</v>
      </c>
      <c r="C852" s="2">
        <v>667</v>
      </c>
      <c r="D852" s="2">
        <v>644</v>
      </c>
      <c r="E852" s="2">
        <v>629</v>
      </c>
      <c r="F852" s="2">
        <v>628</v>
      </c>
      <c r="G852" s="2">
        <v>636</v>
      </c>
      <c r="H852" s="2">
        <v>611</v>
      </c>
      <c r="I852" s="2">
        <v>525</v>
      </c>
      <c r="J852" s="2">
        <v>483</v>
      </c>
      <c r="K852" s="2">
        <v>487</v>
      </c>
      <c r="L852" s="2">
        <v>541</v>
      </c>
      <c r="M852" s="2">
        <v>565</v>
      </c>
      <c r="N852" s="2">
        <v>574</v>
      </c>
      <c r="O852" s="2">
        <v>583</v>
      </c>
      <c r="P852" s="2">
        <v>583</v>
      </c>
      <c r="Q852" s="2">
        <v>565</v>
      </c>
      <c r="R852" s="2">
        <v>585</v>
      </c>
      <c r="S852" s="2">
        <v>662</v>
      </c>
      <c r="T852" s="2">
        <v>696</v>
      </c>
      <c r="U852" s="2">
        <v>735</v>
      </c>
      <c r="V852" s="2">
        <v>754</v>
      </c>
      <c r="W852" s="2">
        <v>755</v>
      </c>
      <c r="X852" s="2">
        <v>742</v>
      </c>
      <c r="Y852" s="2">
        <v>725</v>
      </c>
      <c r="AA852" s="4">
        <v>45047</v>
      </c>
      <c r="AB852">
        <f t="shared" si="434"/>
        <v>0.92450331125827812</v>
      </c>
      <c r="AC852">
        <f t="shared" si="435"/>
        <v>0.88344370860927157</v>
      </c>
      <c r="AD852">
        <f t="shared" si="436"/>
        <v>0.85298013245033111</v>
      </c>
      <c r="AE852">
        <f t="shared" si="437"/>
        <v>0.83311258278145695</v>
      </c>
      <c r="AF852">
        <f t="shared" si="438"/>
        <v>0.83178807947019873</v>
      </c>
      <c r="AG852">
        <f t="shared" si="439"/>
        <v>0.84238410596026492</v>
      </c>
      <c r="AH852">
        <f t="shared" si="440"/>
        <v>0.80927152317880791</v>
      </c>
      <c r="AI852">
        <f t="shared" si="441"/>
        <v>0.69536423841059603</v>
      </c>
      <c r="AJ852">
        <f t="shared" si="442"/>
        <v>0.6397350993377483</v>
      </c>
      <c r="AK852">
        <f t="shared" si="443"/>
        <v>0.64503311258278151</v>
      </c>
      <c r="AL852">
        <f t="shared" si="444"/>
        <v>0.71655629139072852</v>
      </c>
      <c r="AM852">
        <f t="shared" si="445"/>
        <v>0.7483443708609272</v>
      </c>
      <c r="AN852">
        <f t="shared" si="446"/>
        <v>0.76026490066225161</v>
      </c>
      <c r="AO852">
        <f t="shared" si="447"/>
        <v>0.77218543046357613</v>
      </c>
      <c r="AP852">
        <f t="shared" si="448"/>
        <v>0.77218543046357613</v>
      </c>
      <c r="AQ852">
        <f t="shared" si="449"/>
        <v>0.7483443708609272</v>
      </c>
      <c r="AR852">
        <f t="shared" si="450"/>
        <v>0.77483443708609268</v>
      </c>
      <c r="AS852">
        <f t="shared" si="451"/>
        <v>0.87682119205298015</v>
      </c>
      <c r="AT852">
        <f t="shared" si="452"/>
        <v>0.92185430463576157</v>
      </c>
      <c r="AU852">
        <f t="shared" si="453"/>
        <v>0.97350993377483441</v>
      </c>
      <c r="AV852">
        <f t="shared" si="454"/>
        <v>0.99867549668874167</v>
      </c>
      <c r="AW852">
        <f t="shared" si="455"/>
        <v>1</v>
      </c>
      <c r="AX852">
        <f t="shared" si="456"/>
        <v>0.98278145695364238</v>
      </c>
      <c r="AY852">
        <f t="shared" si="457"/>
        <v>0.96026490066225167</v>
      </c>
      <c r="AZ852">
        <f t="shared" si="458"/>
        <v>0.6397350993377483</v>
      </c>
      <c r="BA852" s="8" t="s">
        <v>34</v>
      </c>
      <c r="BB852" t="str" cm="1">
        <f t="array" ref="BB852">_xlfn.SWITCH(MONTH($AA852),3,"봄",4,"봄",5,"봄",6,"여름",7,"여름",8,"여름",9,"가을",10,"가을",11,"가을",12,"겨울",1,"겨울",2,"겨울")</f>
        <v>봄</v>
      </c>
      <c r="BD852" t="str">
        <f t="shared" si="459"/>
        <v/>
      </c>
      <c r="BE852" s="6">
        <f>[1]ptemp!$F852</f>
        <v>11</v>
      </c>
      <c r="BF852">
        <f>[1]solar!$E852</f>
        <v>16</v>
      </c>
      <c r="BG852" t="str">
        <f t="shared" si="460"/>
        <v>0</v>
      </c>
      <c r="BH852" s="11"/>
      <c r="BI852">
        <f t="shared" si="461"/>
        <v>1</v>
      </c>
      <c r="BJ852">
        <f t="shared" si="462"/>
        <v>0</v>
      </c>
      <c r="BK852">
        <f t="shared" si="463"/>
        <v>1</v>
      </c>
      <c r="BL852">
        <f t="shared" si="464"/>
        <v>9</v>
      </c>
      <c r="BM852">
        <f t="shared" si="465"/>
        <v>22</v>
      </c>
      <c r="BN852" s="11">
        <v>20.7</v>
      </c>
      <c r="BO852">
        <f t="shared" si="466"/>
        <v>6</v>
      </c>
    </row>
    <row r="853" spans="1:67" ht="15.6">
      <c r="A853" s="2">
        <v>20230502</v>
      </c>
      <c r="B853" s="2">
        <v>687</v>
      </c>
      <c r="C853" s="2">
        <v>657</v>
      </c>
      <c r="D853" s="2">
        <v>640</v>
      </c>
      <c r="E853" s="2">
        <v>632</v>
      </c>
      <c r="F853" s="2">
        <v>636</v>
      </c>
      <c r="G853" s="2">
        <v>651</v>
      </c>
      <c r="H853" s="2">
        <v>632</v>
      </c>
      <c r="I853" s="2">
        <v>550</v>
      </c>
      <c r="J853" s="2">
        <v>516</v>
      </c>
      <c r="K853" s="2">
        <v>516</v>
      </c>
      <c r="L853" s="2">
        <v>543</v>
      </c>
      <c r="M853" s="2">
        <v>578</v>
      </c>
      <c r="N853" s="2">
        <v>581</v>
      </c>
      <c r="O853" s="2">
        <v>616</v>
      </c>
      <c r="P853" s="2">
        <v>631</v>
      </c>
      <c r="Q853" s="2">
        <v>595</v>
      </c>
      <c r="R853" s="2">
        <v>642</v>
      </c>
      <c r="S853" s="2">
        <v>689</v>
      </c>
      <c r="T853" s="2">
        <v>722</v>
      </c>
      <c r="U853" s="2">
        <v>760</v>
      </c>
      <c r="V853" s="2">
        <v>770</v>
      </c>
      <c r="W853" s="2">
        <v>758</v>
      </c>
      <c r="X853" s="2">
        <v>739</v>
      </c>
      <c r="Y853" s="2">
        <v>710</v>
      </c>
      <c r="AA853" s="4">
        <v>45048</v>
      </c>
      <c r="AB853">
        <f t="shared" si="434"/>
        <v>0.89220779220779223</v>
      </c>
      <c r="AC853">
        <f t="shared" si="435"/>
        <v>0.85324675324675325</v>
      </c>
      <c r="AD853">
        <f t="shared" si="436"/>
        <v>0.83116883116883122</v>
      </c>
      <c r="AE853">
        <f t="shared" si="437"/>
        <v>0.82077922077922083</v>
      </c>
      <c r="AF853">
        <f t="shared" si="438"/>
        <v>0.82597402597402603</v>
      </c>
      <c r="AG853">
        <f t="shared" si="439"/>
        <v>0.84545454545454546</v>
      </c>
      <c r="AH853">
        <f t="shared" si="440"/>
        <v>0.82077922077922083</v>
      </c>
      <c r="AI853">
        <f t="shared" si="441"/>
        <v>0.7142857142857143</v>
      </c>
      <c r="AJ853">
        <f t="shared" si="442"/>
        <v>0.67012987012987013</v>
      </c>
      <c r="AK853">
        <f t="shared" si="443"/>
        <v>0.67012987012987013</v>
      </c>
      <c r="AL853">
        <f t="shared" si="444"/>
        <v>0.70519480519480515</v>
      </c>
      <c r="AM853">
        <f t="shared" si="445"/>
        <v>0.75064935064935068</v>
      </c>
      <c r="AN853">
        <f t="shared" si="446"/>
        <v>0.75454545454545452</v>
      </c>
      <c r="AO853">
        <f t="shared" si="447"/>
        <v>0.8</v>
      </c>
      <c r="AP853">
        <f t="shared" si="448"/>
        <v>0.81948051948051948</v>
      </c>
      <c r="AQ853">
        <f t="shared" si="449"/>
        <v>0.77272727272727271</v>
      </c>
      <c r="AR853">
        <f t="shared" si="450"/>
        <v>0.83376623376623371</v>
      </c>
      <c r="AS853">
        <f t="shared" si="451"/>
        <v>0.89480519480519483</v>
      </c>
      <c r="AT853">
        <f t="shared" si="452"/>
        <v>0.93766233766233764</v>
      </c>
      <c r="AU853">
        <f t="shared" si="453"/>
        <v>0.98701298701298701</v>
      </c>
      <c r="AV853">
        <f t="shared" si="454"/>
        <v>1</v>
      </c>
      <c r="AW853">
        <f t="shared" si="455"/>
        <v>0.98441558441558441</v>
      </c>
      <c r="AX853">
        <f t="shared" si="456"/>
        <v>0.95974025974025978</v>
      </c>
      <c r="AY853">
        <f t="shared" si="457"/>
        <v>0.92207792207792205</v>
      </c>
      <c r="AZ853">
        <f t="shared" si="458"/>
        <v>0.67012987012987013</v>
      </c>
      <c r="BA853" s="9" t="s">
        <v>35</v>
      </c>
      <c r="BB853" t="str" cm="1">
        <f t="array" ref="BB853">_xlfn.SWITCH(MONTH($AA853),3,"봄",4,"봄",5,"봄",6,"여름",7,"여름",8,"여름",9,"가을",10,"가을",11,"가을",12,"겨울",1,"겨울",2,"겨울")</f>
        <v>봄</v>
      </c>
      <c r="BD853" t="str">
        <f t="shared" si="459"/>
        <v/>
      </c>
      <c r="BE853" s="6">
        <f>[1]ptemp!$F853</f>
        <v>12</v>
      </c>
      <c r="BF853">
        <f>[1]solar!$E853</f>
        <v>16</v>
      </c>
      <c r="BG853" t="str">
        <f t="shared" si="460"/>
        <v>0</v>
      </c>
      <c r="BH853" s="11"/>
      <c r="BI853">
        <f t="shared" si="461"/>
        <v>2</v>
      </c>
      <c r="BJ853">
        <f t="shared" si="462"/>
        <v>0</v>
      </c>
      <c r="BK853">
        <f t="shared" si="463"/>
        <v>1</v>
      </c>
      <c r="BL853">
        <f t="shared" si="464"/>
        <v>9</v>
      </c>
      <c r="BM853">
        <f t="shared" si="465"/>
        <v>21</v>
      </c>
      <c r="BN853" s="11">
        <v>23.9</v>
      </c>
      <c r="BO853">
        <f t="shared" si="466"/>
        <v>7</v>
      </c>
    </row>
    <row r="854" spans="1:67" ht="15.6">
      <c r="A854" s="2">
        <v>20230503</v>
      </c>
      <c r="B854" s="2">
        <v>659</v>
      </c>
      <c r="C854" s="2">
        <v>624</v>
      </c>
      <c r="D854" s="2">
        <v>609</v>
      </c>
      <c r="E854" s="2">
        <v>591</v>
      </c>
      <c r="F854" s="2">
        <v>589</v>
      </c>
      <c r="G854" s="2">
        <v>594</v>
      </c>
      <c r="H854" s="2">
        <v>581</v>
      </c>
      <c r="I854" s="2">
        <v>584</v>
      </c>
      <c r="J854" s="2">
        <v>639</v>
      </c>
      <c r="K854" s="2">
        <v>697</v>
      </c>
      <c r="L854" s="2">
        <v>672</v>
      </c>
      <c r="M854" s="2">
        <v>689</v>
      </c>
      <c r="N854" s="2">
        <v>682</v>
      </c>
      <c r="O854" s="2">
        <v>709</v>
      </c>
      <c r="P854" s="2">
        <v>722</v>
      </c>
      <c r="Q854" s="2">
        <v>724</v>
      </c>
      <c r="R854" s="2">
        <v>754</v>
      </c>
      <c r="S854" s="2">
        <v>777</v>
      </c>
      <c r="T854" s="2">
        <v>777</v>
      </c>
      <c r="U854" s="2">
        <v>779</v>
      </c>
      <c r="V854" s="2">
        <v>759</v>
      </c>
      <c r="W854" s="2">
        <v>728</v>
      </c>
      <c r="X854" s="2">
        <v>701</v>
      </c>
      <c r="Y854" s="2">
        <v>680</v>
      </c>
      <c r="AA854" s="4">
        <v>45049</v>
      </c>
      <c r="AB854">
        <f t="shared" si="434"/>
        <v>0.84595635430038507</v>
      </c>
      <c r="AC854">
        <f t="shared" si="435"/>
        <v>0.80102695763799747</v>
      </c>
      <c r="AD854">
        <f t="shared" si="436"/>
        <v>0.78177150192554556</v>
      </c>
      <c r="AE854">
        <f t="shared" si="437"/>
        <v>0.75866495507060339</v>
      </c>
      <c r="AF854">
        <f t="shared" si="438"/>
        <v>0.75609756097560976</v>
      </c>
      <c r="AG854">
        <f t="shared" si="439"/>
        <v>0.76251604621309366</v>
      </c>
      <c r="AH854">
        <f t="shared" si="440"/>
        <v>0.74582798459563548</v>
      </c>
      <c r="AI854">
        <f t="shared" si="441"/>
        <v>0.74967907573812576</v>
      </c>
      <c r="AJ854">
        <f t="shared" si="442"/>
        <v>0.82028241335044927</v>
      </c>
      <c r="AK854">
        <f t="shared" si="443"/>
        <v>0.89473684210526316</v>
      </c>
      <c r="AL854">
        <f t="shared" si="444"/>
        <v>0.86264441591784335</v>
      </c>
      <c r="AM854">
        <f t="shared" si="445"/>
        <v>0.88446726572528889</v>
      </c>
      <c r="AN854">
        <f t="shared" si="446"/>
        <v>0.87548138639281126</v>
      </c>
      <c r="AO854">
        <f t="shared" si="447"/>
        <v>0.91014120667522469</v>
      </c>
      <c r="AP854">
        <f t="shared" si="448"/>
        <v>0.92682926829268297</v>
      </c>
      <c r="AQ854">
        <f t="shared" si="449"/>
        <v>0.92939666238767649</v>
      </c>
      <c r="AR854">
        <f t="shared" si="450"/>
        <v>0.96790757381258019</v>
      </c>
      <c r="AS854">
        <f t="shared" si="451"/>
        <v>0.99743260590500638</v>
      </c>
      <c r="AT854">
        <f t="shared" si="452"/>
        <v>0.99743260590500638</v>
      </c>
      <c r="AU854">
        <f t="shared" si="453"/>
        <v>1</v>
      </c>
      <c r="AV854">
        <f t="shared" si="454"/>
        <v>0.9743260590500642</v>
      </c>
      <c r="AW854">
        <f t="shared" si="455"/>
        <v>0.93453145057766362</v>
      </c>
      <c r="AX854">
        <f t="shared" si="456"/>
        <v>0.8998716302952503</v>
      </c>
      <c r="AY854">
        <f t="shared" si="457"/>
        <v>0.87291399229781774</v>
      </c>
      <c r="AZ854">
        <f t="shared" si="458"/>
        <v>0.74582798459563548</v>
      </c>
      <c r="BA854" s="6" t="s">
        <v>36</v>
      </c>
      <c r="BB854" t="str" cm="1">
        <f t="array" ref="BB854">_xlfn.SWITCH(MONTH($AA854),3,"봄",4,"봄",5,"봄",6,"여름",7,"여름",8,"여름",9,"가을",10,"가을",11,"가을",12,"겨울",1,"겨울",2,"겨울")</f>
        <v>봄</v>
      </c>
      <c r="BD854" t="str">
        <f t="shared" si="459"/>
        <v/>
      </c>
      <c r="BE854" s="6">
        <f>[1]ptemp!$F854</f>
        <v>11</v>
      </c>
      <c r="BF854">
        <f>[1]solar!$E854</f>
        <v>2</v>
      </c>
      <c r="BG854" t="str">
        <f t="shared" si="460"/>
        <v>1</v>
      </c>
      <c r="BH854" s="11">
        <v>50.7</v>
      </c>
      <c r="BI854">
        <f t="shared" si="461"/>
        <v>3</v>
      </c>
      <c r="BJ854">
        <f t="shared" si="462"/>
        <v>0</v>
      </c>
      <c r="BK854">
        <f t="shared" si="463"/>
        <v>1</v>
      </c>
      <c r="BL854">
        <f t="shared" si="464"/>
        <v>7</v>
      </c>
      <c r="BM854">
        <f t="shared" si="465"/>
        <v>20</v>
      </c>
      <c r="BN854" s="11">
        <v>21.7</v>
      </c>
      <c r="BO854">
        <f t="shared" si="466"/>
        <v>6</v>
      </c>
    </row>
    <row r="855" spans="1:67" ht="15.6">
      <c r="A855" s="2">
        <v>20230504</v>
      </c>
      <c r="B855" s="2">
        <v>647</v>
      </c>
      <c r="C855" s="2">
        <v>613</v>
      </c>
      <c r="D855" s="2">
        <v>595</v>
      </c>
      <c r="E855" s="2">
        <v>582</v>
      </c>
      <c r="F855" s="2">
        <v>580</v>
      </c>
      <c r="G855" s="2">
        <v>588</v>
      </c>
      <c r="H855" s="2">
        <v>624</v>
      </c>
      <c r="I855" s="2">
        <v>683</v>
      </c>
      <c r="J855" s="2">
        <v>743</v>
      </c>
      <c r="K855" s="2">
        <v>771</v>
      </c>
      <c r="L855" s="2">
        <v>785</v>
      </c>
      <c r="M855" s="2">
        <v>768</v>
      </c>
      <c r="N855" s="2">
        <v>745</v>
      </c>
      <c r="O855" s="2">
        <v>789</v>
      </c>
      <c r="P855" s="2">
        <v>783</v>
      </c>
      <c r="Q855" s="2">
        <v>764</v>
      </c>
      <c r="R855" s="2">
        <v>761</v>
      </c>
      <c r="S855" s="2">
        <v>771</v>
      </c>
      <c r="T855" s="2">
        <v>759</v>
      </c>
      <c r="U855" s="2">
        <v>761</v>
      </c>
      <c r="V855" s="2">
        <v>739</v>
      </c>
      <c r="W855" s="2">
        <v>718</v>
      </c>
      <c r="X855" s="2">
        <v>693</v>
      </c>
      <c r="Y855" s="2">
        <v>675</v>
      </c>
      <c r="AA855" s="4">
        <v>45050</v>
      </c>
      <c r="AB855">
        <f t="shared" si="434"/>
        <v>0.82002534854245879</v>
      </c>
      <c r="AC855">
        <f t="shared" si="435"/>
        <v>0.77693282636248417</v>
      </c>
      <c r="AD855">
        <f t="shared" si="436"/>
        <v>0.75411913814955644</v>
      </c>
      <c r="AE855">
        <f t="shared" si="437"/>
        <v>0.73764258555133078</v>
      </c>
      <c r="AF855">
        <f t="shared" si="438"/>
        <v>0.73510773130544993</v>
      </c>
      <c r="AG855">
        <f t="shared" si="439"/>
        <v>0.74524714828897343</v>
      </c>
      <c r="AH855">
        <f t="shared" si="440"/>
        <v>0.79087452471482889</v>
      </c>
      <c r="AI855">
        <f t="shared" si="441"/>
        <v>0.86565272496831436</v>
      </c>
      <c r="AJ855">
        <f t="shared" si="442"/>
        <v>0.9416983523447402</v>
      </c>
      <c r="AK855">
        <f t="shared" si="443"/>
        <v>0.97718631178707227</v>
      </c>
      <c r="AL855">
        <f t="shared" si="444"/>
        <v>0.99493029150823831</v>
      </c>
      <c r="AM855">
        <f t="shared" si="445"/>
        <v>0.97338403041825095</v>
      </c>
      <c r="AN855">
        <f t="shared" si="446"/>
        <v>0.94423320659062104</v>
      </c>
      <c r="AO855">
        <f t="shared" si="447"/>
        <v>1</v>
      </c>
      <c r="AP855">
        <f t="shared" si="448"/>
        <v>0.99239543726235746</v>
      </c>
      <c r="AQ855">
        <f t="shared" si="449"/>
        <v>0.96831432192648925</v>
      </c>
      <c r="AR855">
        <f t="shared" si="450"/>
        <v>0.96451204055766793</v>
      </c>
      <c r="AS855">
        <f t="shared" si="451"/>
        <v>0.97718631178707227</v>
      </c>
      <c r="AT855">
        <f t="shared" si="452"/>
        <v>0.96197718631178708</v>
      </c>
      <c r="AU855">
        <f t="shared" si="453"/>
        <v>0.96451204055766793</v>
      </c>
      <c r="AV855">
        <f t="shared" si="454"/>
        <v>0.9366286438529785</v>
      </c>
      <c r="AW855">
        <f t="shared" si="455"/>
        <v>0.91001267427122945</v>
      </c>
      <c r="AX855">
        <f t="shared" si="456"/>
        <v>0.87832699619771859</v>
      </c>
      <c r="AY855">
        <f t="shared" si="457"/>
        <v>0.85551330798479086</v>
      </c>
      <c r="AZ855">
        <f t="shared" si="458"/>
        <v>0.73510773130544993</v>
      </c>
      <c r="BA855" s="8" t="s">
        <v>37</v>
      </c>
      <c r="BB855" t="str" cm="1">
        <f t="array" ref="BB855">_xlfn.SWITCH(MONTH($AA855),3,"봄",4,"봄",5,"봄",6,"여름",7,"여름",8,"여름",9,"가을",10,"가을",11,"가을",12,"겨울",1,"겨울",2,"겨울")</f>
        <v>봄</v>
      </c>
      <c r="BD855" t="str">
        <f t="shared" si="459"/>
        <v/>
      </c>
      <c r="BE855" s="6">
        <f>[1]ptemp!$F855</f>
        <v>13</v>
      </c>
      <c r="BF855">
        <f>[1]solar!$E855</f>
        <v>1</v>
      </c>
      <c r="BG855" t="str">
        <f t="shared" si="460"/>
        <v>1</v>
      </c>
      <c r="BH855" s="11">
        <v>74</v>
      </c>
      <c r="BI855">
        <f t="shared" si="461"/>
        <v>4</v>
      </c>
      <c r="BJ855">
        <f t="shared" si="462"/>
        <v>0</v>
      </c>
      <c r="BK855">
        <f t="shared" si="463"/>
        <v>1</v>
      </c>
      <c r="BL855">
        <f t="shared" si="464"/>
        <v>5</v>
      </c>
      <c r="BM855">
        <f t="shared" si="465"/>
        <v>14</v>
      </c>
      <c r="BN855" s="11">
        <v>25.7</v>
      </c>
      <c r="BO855">
        <f t="shared" si="466"/>
        <v>7</v>
      </c>
    </row>
    <row r="856" spans="1:67" ht="15.6">
      <c r="A856" s="2">
        <v>20230505</v>
      </c>
      <c r="B856" s="2">
        <v>631</v>
      </c>
      <c r="C856" s="2">
        <v>600</v>
      </c>
      <c r="D856" s="2">
        <v>577</v>
      </c>
      <c r="E856" s="2">
        <v>561</v>
      </c>
      <c r="F856" s="2">
        <v>560</v>
      </c>
      <c r="G856" s="2">
        <v>568</v>
      </c>
      <c r="H856" s="2">
        <v>583</v>
      </c>
      <c r="I856" s="2">
        <v>611</v>
      </c>
      <c r="J856" s="2">
        <v>650</v>
      </c>
      <c r="K856" s="2">
        <v>668</v>
      </c>
      <c r="L856" s="2">
        <v>676</v>
      </c>
      <c r="M856" s="2">
        <v>683</v>
      </c>
      <c r="N856" s="2">
        <v>687</v>
      </c>
      <c r="O856" s="2">
        <v>695</v>
      </c>
      <c r="P856" s="2">
        <v>681</v>
      </c>
      <c r="Q856" s="2">
        <v>675</v>
      </c>
      <c r="R856" s="2">
        <v>694</v>
      </c>
      <c r="S856" s="2">
        <v>717</v>
      </c>
      <c r="T856" s="2">
        <v>728</v>
      </c>
      <c r="U856" s="2">
        <v>735</v>
      </c>
      <c r="V856" s="2">
        <v>723</v>
      </c>
      <c r="W856" s="2">
        <v>701</v>
      </c>
      <c r="X856" s="2">
        <v>679</v>
      </c>
      <c r="Y856" s="2">
        <v>655</v>
      </c>
      <c r="AA856" s="4">
        <v>45051</v>
      </c>
      <c r="AB856">
        <f t="shared" si="434"/>
        <v>0.85850340136054426</v>
      </c>
      <c r="AC856">
        <f t="shared" si="435"/>
        <v>0.81632653061224492</v>
      </c>
      <c r="AD856">
        <f t="shared" si="436"/>
        <v>0.78503401360544223</v>
      </c>
      <c r="AE856">
        <f t="shared" si="437"/>
        <v>0.76326530612244903</v>
      </c>
      <c r="AF856">
        <f t="shared" si="438"/>
        <v>0.76190476190476186</v>
      </c>
      <c r="AG856">
        <f t="shared" si="439"/>
        <v>0.77278911564625852</v>
      </c>
      <c r="AH856">
        <f t="shared" si="440"/>
        <v>0.79319727891156466</v>
      </c>
      <c r="AI856">
        <f t="shared" si="441"/>
        <v>0.83129251700680273</v>
      </c>
      <c r="AJ856">
        <f t="shared" si="442"/>
        <v>0.88435374149659862</v>
      </c>
      <c r="AK856">
        <f t="shared" si="443"/>
        <v>0.90884353741496604</v>
      </c>
      <c r="AL856">
        <f t="shared" si="444"/>
        <v>0.91972789115646258</v>
      </c>
      <c r="AM856">
        <f t="shared" si="445"/>
        <v>0.92925170068027207</v>
      </c>
      <c r="AN856">
        <f t="shared" si="446"/>
        <v>0.9346938775510204</v>
      </c>
      <c r="AO856">
        <f t="shared" si="447"/>
        <v>0.94557823129251706</v>
      </c>
      <c r="AP856">
        <f t="shared" si="448"/>
        <v>0.92653061224489797</v>
      </c>
      <c r="AQ856">
        <f t="shared" si="449"/>
        <v>0.91836734693877553</v>
      </c>
      <c r="AR856">
        <f t="shared" si="450"/>
        <v>0.94421768707482989</v>
      </c>
      <c r="AS856">
        <f t="shared" si="451"/>
        <v>0.97551020408163269</v>
      </c>
      <c r="AT856">
        <f t="shared" si="452"/>
        <v>0.99047619047619051</v>
      </c>
      <c r="AU856">
        <f t="shared" si="453"/>
        <v>1</v>
      </c>
      <c r="AV856">
        <f t="shared" si="454"/>
        <v>0.98367346938775513</v>
      </c>
      <c r="AW856">
        <f t="shared" si="455"/>
        <v>0.95374149659863949</v>
      </c>
      <c r="AX856">
        <f t="shared" si="456"/>
        <v>0.92380952380952386</v>
      </c>
      <c r="AY856">
        <f t="shared" si="457"/>
        <v>0.891156462585034</v>
      </c>
      <c r="AZ856">
        <f t="shared" si="458"/>
        <v>0.76190476190476186</v>
      </c>
      <c r="BA856" s="9" t="s">
        <v>38</v>
      </c>
      <c r="BB856" t="str" cm="1">
        <f t="array" ref="BB856">_xlfn.SWITCH(MONTH($AA856),3,"봄",4,"봄",5,"봄",6,"여름",7,"여름",8,"여름",9,"가을",10,"가을",11,"가을",12,"겨울",1,"겨울",2,"겨울")</f>
        <v>봄</v>
      </c>
      <c r="BC856" s="10" t="s">
        <v>43</v>
      </c>
      <c r="BD856" t="str">
        <f t="shared" si="459"/>
        <v>휴일</v>
      </c>
      <c r="BE856" s="6">
        <f>[1]ptemp!$F856</f>
        <v>14</v>
      </c>
      <c r="BF856">
        <f>[1]solar!$E856</f>
        <v>2</v>
      </c>
      <c r="BG856" t="str">
        <f t="shared" si="460"/>
        <v>1</v>
      </c>
      <c r="BH856" s="11">
        <v>23.6</v>
      </c>
      <c r="BI856">
        <f t="shared" si="461"/>
        <v>5</v>
      </c>
      <c r="BJ856">
        <f t="shared" si="462"/>
        <v>3</v>
      </c>
      <c r="BK856">
        <f t="shared" si="463"/>
        <v>1</v>
      </c>
      <c r="BL856">
        <f t="shared" si="464"/>
        <v>5</v>
      </c>
      <c r="BM856">
        <f t="shared" si="465"/>
        <v>20</v>
      </c>
      <c r="BN856" s="11">
        <v>27.5</v>
      </c>
      <c r="BO856">
        <f t="shared" si="466"/>
        <v>8</v>
      </c>
    </row>
    <row r="857" spans="1:67" ht="15.6">
      <c r="A857" s="2">
        <v>20230506</v>
      </c>
      <c r="B857" s="2">
        <v>611</v>
      </c>
      <c r="C857" s="2">
        <v>581</v>
      </c>
      <c r="D857" s="2">
        <v>566</v>
      </c>
      <c r="E857" s="2">
        <v>556</v>
      </c>
      <c r="F857" s="2">
        <v>557</v>
      </c>
      <c r="G857" s="2">
        <v>566</v>
      </c>
      <c r="H857" s="2">
        <v>575</v>
      </c>
      <c r="I857" s="2">
        <v>579</v>
      </c>
      <c r="J857" s="2">
        <v>593</v>
      </c>
      <c r="K857" s="2">
        <v>603</v>
      </c>
      <c r="L857" s="2">
        <v>553</v>
      </c>
      <c r="M857" s="2">
        <v>521</v>
      </c>
      <c r="N857" s="2">
        <v>541</v>
      </c>
      <c r="O857" s="2">
        <v>547</v>
      </c>
      <c r="P857" s="2">
        <v>543</v>
      </c>
      <c r="Q857" s="2">
        <v>652</v>
      </c>
      <c r="R857" s="2">
        <v>646</v>
      </c>
      <c r="S857" s="2">
        <v>679</v>
      </c>
      <c r="T857" s="2">
        <v>694</v>
      </c>
      <c r="U857" s="2">
        <v>706</v>
      </c>
      <c r="V857" s="2">
        <v>707</v>
      </c>
      <c r="W857" s="2">
        <v>698</v>
      </c>
      <c r="X857" s="2">
        <v>680</v>
      </c>
      <c r="Y857" s="2">
        <v>663</v>
      </c>
      <c r="AA857" s="4">
        <v>45052</v>
      </c>
      <c r="AB857">
        <f t="shared" si="434"/>
        <v>0.86421499292786419</v>
      </c>
      <c r="AC857">
        <f t="shared" si="435"/>
        <v>0.82178217821782173</v>
      </c>
      <c r="AD857">
        <f t="shared" si="436"/>
        <v>0.80056577086280056</v>
      </c>
      <c r="AE857">
        <f t="shared" si="437"/>
        <v>0.78642149929278637</v>
      </c>
      <c r="AF857">
        <f t="shared" si="438"/>
        <v>0.78783592644978784</v>
      </c>
      <c r="AG857">
        <f t="shared" si="439"/>
        <v>0.80056577086280056</v>
      </c>
      <c r="AH857">
        <f t="shared" si="440"/>
        <v>0.81329561527581329</v>
      </c>
      <c r="AI857">
        <f t="shared" si="441"/>
        <v>0.81895332390381892</v>
      </c>
      <c r="AJ857">
        <f t="shared" si="442"/>
        <v>0.83875530410183874</v>
      </c>
      <c r="AK857">
        <f t="shared" si="443"/>
        <v>0.85289957567185293</v>
      </c>
      <c r="AL857">
        <f t="shared" si="444"/>
        <v>0.78217821782178221</v>
      </c>
      <c r="AM857">
        <f t="shared" si="445"/>
        <v>0.73691654879773694</v>
      </c>
      <c r="AN857">
        <f t="shared" si="446"/>
        <v>0.7652050919377652</v>
      </c>
      <c r="AO857">
        <f t="shared" si="447"/>
        <v>0.77369165487977365</v>
      </c>
      <c r="AP857">
        <f t="shared" si="448"/>
        <v>0.76803394625176802</v>
      </c>
      <c r="AQ857">
        <f t="shared" si="449"/>
        <v>0.92220650636492218</v>
      </c>
      <c r="AR857">
        <f t="shared" si="450"/>
        <v>0.91371994342291374</v>
      </c>
      <c r="AS857">
        <f t="shared" si="451"/>
        <v>0.96039603960396036</v>
      </c>
      <c r="AT857">
        <f t="shared" si="452"/>
        <v>0.98161244695898164</v>
      </c>
      <c r="AU857">
        <f t="shared" si="453"/>
        <v>0.99858557284299854</v>
      </c>
      <c r="AV857">
        <f t="shared" si="454"/>
        <v>1</v>
      </c>
      <c r="AW857">
        <f t="shared" si="455"/>
        <v>0.98727015558698727</v>
      </c>
      <c r="AX857">
        <f t="shared" si="456"/>
        <v>0.96181046676096182</v>
      </c>
      <c r="AY857">
        <f t="shared" si="457"/>
        <v>0.93776520509193773</v>
      </c>
      <c r="AZ857">
        <f t="shared" si="458"/>
        <v>0.73691654879773694</v>
      </c>
      <c r="BA857" s="6" t="s">
        <v>39</v>
      </c>
      <c r="BB857" t="str" cm="1">
        <f t="array" ref="BB857">_xlfn.SWITCH(MONTH($AA857),3,"봄",4,"봄",5,"봄",6,"여름",7,"여름",8,"여름",9,"가을",10,"가을",11,"가을",12,"겨울",1,"겨울",2,"겨울")</f>
        <v>봄</v>
      </c>
      <c r="BD857" t="str">
        <f t="shared" si="459"/>
        <v>휴일</v>
      </c>
      <c r="BE857" s="6">
        <f>[1]ptemp!$F857</f>
        <v>13</v>
      </c>
      <c r="BF857">
        <f>[1]solar!$E857</f>
        <v>11</v>
      </c>
      <c r="BG857" t="str">
        <f t="shared" si="460"/>
        <v>1</v>
      </c>
      <c r="BH857" s="11">
        <v>0.1</v>
      </c>
      <c r="BI857">
        <f t="shared" si="461"/>
        <v>6</v>
      </c>
      <c r="BJ857">
        <f t="shared" si="462"/>
        <v>1</v>
      </c>
      <c r="BK857">
        <f t="shared" si="463"/>
        <v>1</v>
      </c>
      <c r="BL857">
        <f t="shared" si="464"/>
        <v>12</v>
      </c>
      <c r="BM857">
        <f t="shared" si="465"/>
        <v>21</v>
      </c>
      <c r="BN857" s="11">
        <v>24.8</v>
      </c>
      <c r="BO857">
        <f t="shared" si="466"/>
        <v>7</v>
      </c>
    </row>
    <row r="858" spans="1:67" ht="15.6">
      <c r="A858" s="2">
        <v>20230507</v>
      </c>
      <c r="B858" s="2">
        <v>625</v>
      </c>
      <c r="C858" s="2">
        <v>593</v>
      </c>
      <c r="D858" s="2">
        <v>576</v>
      </c>
      <c r="E858" s="2">
        <v>563</v>
      </c>
      <c r="F858" s="2">
        <v>564</v>
      </c>
      <c r="G858" s="2">
        <v>571</v>
      </c>
      <c r="H858" s="2">
        <v>590</v>
      </c>
      <c r="I858" s="2">
        <v>617</v>
      </c>
      <c r="J858" s="2">
        <v>655</v>
      </c>
      <c r="K858" s="2">
        <v>680</v>
      </c>
      <c r="L858" s="2">
        <v>674</v>
      </c>
      <c r="M858" s="2">
        <v>660</v>
      </c>
      <c r="N858" s="2">
        <v>685</v>
      </c>
      <c r="O858" s="2">
        <v>659</v>
      </c>
      <c r="P858" s="2">
        <v>672</v>
      </c>
      <c r="Q858" s="2">
        <v>674</v>
      </c>
      <c r="R858" s="2">
        <v>666</v>
      </c>
      <c r="S858" s="2">
        <v>695</v>
      </c>
      <c r="T858" s="2">
        <v>714</v>
      </c>
      <c r="U858" s="2">
        <v>746</v>
      </c>
      <c r="V858" s="2">
        <v>746</v>
      </c>
      <c r="W858" s="2">
        <v>727</v>
      </c>
      <c r="X858" s="2">
        <v>711</v>
      </c>
      <c r="Y858" s="2">
        <v>692</v>
      </c>
      <c r="AA858" s="4">
        <v>45053</v>
      </c>
      <c r="AB858">
        <f t="shared" si="434"/>
        <v>0.83780160857908847</v>
      </c>
      <c r="AC858">
        <f t="shared" si="435"/>
        <v>0.79490616621983912</v>
      </c>
      <c r="AD858">
        <f t="shared" si="436"/>
        <v>0.77211796246648789</v>
      </c>
      <c r="AE858">
        <f t="shared" si="437"/>
        <v>0.75469168900804284</v>
      </c>
      <c r="AF858">
        <f t="shared" si="438"/>
        <v>0.75603217158176939</v>
      </c>
      <c r="AG858">
        <f t="shared" si="439"/>
        <v>0.76541554959785518</v>
      </c>
      <c r="AH858">
        <f t="shared" si="440"/>
        <v>0.79088471849865949</v>
      </c>
      <c r="AI858">
        <f t="shared" si="441"/>
        <v>0.82707774798927614</v>
      </c>
      <c r="AJ858">
        <f t="shared" si="442"/>
        <v>0.87801608579088475</v>
      </c>
      <c r="AK858">
        <f t="shared" si="443"/>
        <v>0.91152815013404831</v>
      </c>
      <c r="AL858">
        <f t="shared" si="444"/>
        <v>0.90348525469168905</v>
      </c>
      <c r="AM858">
        <f t="shared" si="445"/>
        <v>0.88471849865951746</v>
      </c>
      <c r="AN858">
        <f t="shared" si="446"/>
        <v>0.91823056300268091</v>
      </c>
      <c r="AO858">
        <f t="shared" si="447"/>
        <v>0.88337801608579092</v>
      </c>
      <c r="AP858">
        <f t="shared" si="448"/>
        <v>0.90080428954423597</v>
      </c>
      <c r="AQ858">
        <f t="shared" si="449"/>
        <v>0.90348525469168905</v>
      </c>
      <c r="AR858">
        <f t="shared" si="450"/>
        <v>0.89276139410187672</v>
      </c>
      <c r="AS858">
        <f t="shared" si="451"/>
        <v>0.93163538873994634</v>
      </c>
      <c r="AT858">
        <f t="shared" si="452"/>
        <v>0.95710455764075064</v>
      </c>
      <c r="AU858">
        <f t="shared" si="453"/>
        <v>1</v>
      </c>
      <c r="AV858">
        <f t="shared" si="454"/>
        <v>1</v>
      </c>
      <c r="AW858">
        <f t="shared" si="455"/>
        <v>0.97453083109919569</v>
      </c>
      <c r="AX858">
        <f t="shared" si="456"/>
        <v>0.95308310991957101</v>
      </c>
      <c r="AY858">
        <f t="shared" si="457"/>
        <v>0.92761394101876671</v>
      </c>
      <c r="AZ858">
        <f t="shared" si="458"/>
        <v>0.75469168900804284</v>
      </c>
      <c r="BA858" s="8" t="s">
        <v>40</v>
      </c>
      <c r="BB858" t="str" cm="1">
        <f t="array" ref="BB858">_xlfn.SWITCH(MONTH($AA858),3,"봄",4,"봄",5,"봄",6,"여름",7,"여름",8,"여름",9,"가을",10,"가을",11,"가을",12,"겨울",1,"겨울",2,"겨울")</f>
        <v>봄</v>
      </c>
      <c r="BD858" t="str">
        <f t="shared" si="459"/>
        <v>휴일</v>
      </c>
      <c r="BE858" s="6">
        <f>[1]ptemp!$F858</f>
        <v>10</v>
      </c>
      <c r="BF858">
        <f>[1]solar!$E858</f>
        <v>1</v>
      </c>
      <c r="BG858" t="str">
        <f t="shared" si="460"/>
        <v>1</v>
      </c>
      <c r="BH858" s="11">
        <v>18.600000000000001</v>
      </c>
      <c r="BI858">
        <f t="shared" si="461"/>
        <v>7</v>
      </c>
      <c r="BJ858">
        <f t="shared" si="462"/>
        <v>2</v>
      </c>
      <c r="BK858">
        <f t="shared" si="463"/>
        <v>1</v>
      </c>
      <c r="BL858">
        <f t="shared" si="464"/>
        <v>4</v>
      </c>
      <c r="BM858">
        <f t="shared" si="465"/>
        <v>20</v>
      </c>
      <c r="BN858" s="11">
        <v>18.5</v>
      </c>
      <c r="BO858">
        <f t="shared" si="466"/>
        <v>6</v>
      </c>
    </row>
    <row r="859" spans="1:67" ht="15.6">
      <c r="A859" s="2">
        <v>20230508</v>
      </c>
      <c r="B859" s="2">
        <v>652</v>
      </c>
      <c r="C859" s="2">
        <v>630</v>
      </c>
      <c r="D859" s="2">
        <v>626</v>
      </c>
      <c r="E859" s="2">
        <v>618</v>
      </c>
      <c r="F859" s="2">
        <v>618</v>
      </c>
      <c r="G859" s="2">
        <v>630</v>
      </c>
      <c r="H859" s="2">
        <v>610</v>
      </c>
      <c r="I859" s="2">
        <v>548</v>
      </c>
      <c r="J859" s="2">
        <v>539</v>
      </c>
      <c r="K859" s="2">
        <v>533</v>
      </c>
      <c r="L859" s="2">
        <v>531</v>
      </c>
      <c r="M859" s="2">
        <v>586</v>
      </c>
      <c r="N859" s="2">
        <v>580</v>
      </c>
      <c r="O859" s="2">
        <v>600</v>
      </c>
      <c r="P859" s="2">
        <v>595</v>
      </c>
      <c r="Q859" s="2">
        <v>602</v>
      </c>
      <c r="R859" s="2">
        <v>649</v>
      </c>
      <c r="S859" s="2">
        <v>673</v>
      </c>
      <c r="T859" s="2">
        <v>703</v>
      </c>
      <c r="U859" s="2">
        <v>754</v>
      </c>
      <c r="V859" s="2">
        <v>779</v>
      </c>
      <c r="W859" s="2">
        <v>768</v>
      </c>
      <c r="X859" s="2">
        <v>747</v>
      </c>
      <c r="Y859" s="2">
        <v>724</v>
      </c>
      <c r="AA859" s="4">
        <v>45054</v>
      </c>
      <c r="AB859">
        <f t="shared" si="434"/>
        <v>0.83697047496790755</v>
      </c>
      <c r="AC859">
        <f t="shared" si="435"/>
        <v>0.80872913992297812</v>
      </c>
      <c r="AD859">
        <f t="shared" si="436"/>
        <v>0.80359435173299099</v>
      </c>
      <c r="AE859">
        <f t="shared" si="437"/>
        <v>0.79332477535301671</v>
      </c>
      <c r="AF859">
        <f t="shared" si="438"/>
        <v>0.79332477535301671</v>
      </c>
      <c r="AG859">
        <f t="shared" si="439"/>
        <v>0.80872913992297812</v>
      </c>
      <c r="AH859">
        <f t="shared" si="440"/>
        <v>0.78305519897304232</v>
      </c>
      <c r="AI859">
        <f t="shared" si="441"/>
        <v>0.70346598202824129</v>
      </c>
      <c r="AJ859">
        <f t="shared" si="442"/>
        <v>0.69191270860077025</v>
      </c>
      <c r="AK859">
        <f t="shared" si="443"/>
        <v>0.68421052631578949</v>
      </c>
      <c r="AL859">
        <f t="shared" si="444"/>
        <v>0.68164313222079587</v>
      </c>
      <c r="AM859">
        <f t="shared" si="445"/>
        <v>0.75224646983311938</v>
      </c>
      <c r="AN859">
        <f t="shared" si="446"/>
        <v>0.74454428754813862</v>
      </c>
      <c r="AO859">
        <f t="shared" si="447"/>
        <v>0.77021822849807442</v>
      </c>
      <c r="AP859">
        <f t="shared" si="448"/>
        <v>0.76379974326059052</v>
      </c>
      <c r="AQ859">
        <f t="shared" si="449"/>
        <v>0.77278562259306804</v>
      </c>
      <c r="AR859">
        <f t="shared" si="450"/>
        <v>0.83311938382541717</v>
      </c>
      <c r="AS859">
        <f t="shared" si="451"/>
        <v>0.86392811296534022</v>
      </c>
      <c r="AT859">
        <f t="shared" si="452"/>
        <v>0.90243902439024393</v>
      </c>
      <c r="AU859">
        <f t="shared" si="453"/>
        <v>0.96790757381258019</v>
      </c>
      <c r="AV859">
        <f t="shared" si="454"/>
        <v>1</v>
      </c>
      <c r="AW859">
        <f t="shared" si="455"/>
        <v>0.98587933247753534</v>
      </c>
      <c r="AX859">
        <f t="shared" si="456"/>
        <v>0.95892169448010267</v>
      </c>
      <c r="AY859">
        <f t="shared" si="457"/>
        <v>0.92939666238767649</v>
      </c>
      <c r="AZ859">
        <f t="shared" si="458"/>
        <v>0.68164313222079587</v>
      </c>
      <c r="BA859" s="9" t="s">
        <v>34</v>
      </c>
      <c r="BB859" t="str" cm="1">
        <f t="array" ref="BB859">_xlfn.SWITCH(MONTH($AA859),3,"봄",4,"봄",5,"봄",6,"여름",7,"여름",8,"여름",9,"가을",10,"가을",11,"가을",12,"겨울",1,"겨울",2,"겨울")</f>
        <v>봄</v>
      </c>
      <c r="BD859" t="str">
        <f t="shared" si="459"/>
        <v/>
      </c>
      <c r="BE859" s="6">
        <f>[1]ptemp!$F859</f>
        <v>9</v>
      </c>
      <c r="BF859">
        <f>[1]solar!$E859</f>
        <v>15</v>
      </c>
      <c r="BG859" t="str">
        <f t="shared" si="460"/>
        <v>0</v>
      </c>
      <c r="BH859" s="11"/>
      <c r="BI859">
        <f t="shared" si="461"/>
        <v>1</v>
      </c>
      <c r="BJ859">
        <f t="shared" si="462"/>
        <v>0</v>
      </c>
      <c r="BK859">
        <f t="shared" si="463"/>
        <v>1</v>
      </c>
      <c r="BL859">
        <f t="shared" si="464"/>
        <v>11</v>
      </c>
      <c r="BM859">
        <f t="shared" si="465"/>
        <v>21</v>
      </c>
      <c r="BN859" s="11">
        <v>18</v>
      </c>
      <c r="BO859">
        <f t="shared" si="466"/>
        <v>6</v>
      </c>
    </row>
    <row r="860" spans="1:67" ht="15.6">
      <c r="A860" s="2">
        <v>20230509</v>
      </c>
      <c r="B860" s="2">
        <v>686</v>
      </c>
      <c r="C860" s="2">
        <v>660</v>
      </c>
      <c r="D860" s="2">
        <v>640</v>
      </c>
      <c r="E860" s="2">
        <v>631</v>
      </c>
      <c r="F860" s="2">
        <v>635</v>
      </c>
      <c r="G860" s="2">
        <v>642</v>
      </c>
      <c r="H860" s="2">
        <v>611</v>
      </c>
      <c r="I860" s="2">
        <v>535</v>
      </c>
      <c r="J860" s="2">
        <v>511</v>
      </c>
      <c r="K860" s="2">
        <v>513</v>
      </c>
      <c r="L860" s="2">
        <v>552</v>
      </c>
      <c r="M860" s="2">
        <v>584</v>
      </c>
      <c r="N860" s="2">
        <v>594</v>
      </c>
      <c r="O860" s="2">
        <v>605</v>
      </c>
      <c r="P860" s="2">
        <v>599</v>
      </c>
      <c r="Q860" s="2">
        <v>603</v>
      </c>
      <c r="R860" s="2">
        <v>620</v>
      </c>
      <c r="S860" s="2">
        <v>681</v>
      </c>
      <c r="T860" s="2">
        <v>712</v>
      </c>
      <c r="U860" s="2">
        <v>746</v>
      </c>
      <c r="V860" s="2">
        <v>765</v>
      </c>
      <c r="W860" s="2">
        <v>757</v>
      </c>
      <c r="X860" s="2">
        <v>740</v>
      </c>
      <c r="Y860" s="2">
        <v>717</v>
      </c>
      <c r="AA860" s="4">
        <v>45055</v>
      </c>
      <c r="AB860">
        <f t="shared" si="434"/>
        <v>0.89673202614379088</v>
      </c>
      <c r="AC860">
        <f t="shared" si="435"/>
        <v>0.86274509803921573</v>
      </c>
      <c r="AD860">
        <f t="shared" si="436"/>
        <v>0.83660130718954251</v>
      </c>
      <c r="AE860">
        <f t="shared" si="437"/>
        <v>0.8248366013071895</v>
      </c>
      <c r="AF860">
        <f t="shared" si="438"/>
        <v>0.83006535947712423</v>
      </c>
      <c r="AG860">
        <f t="shared" si="439"/>
        <v>0.83921568627450982</v>
      </c>
      <c r="AH860">
        <f t="shared" si="440"/>
        <v>0.79869281045751639</v>
      </c>
      <c r="AI860">
        <f t="shared" si="441"/>
        <v>0.69934640522875813</v>
      </c>
      <c r="AJ860">
        <f t="shared" si="442"/>
        <v>0.66797385620915029</v>
      </c>
      <c r="AK860">
        <f t="shared" si="443"/>
        <v>0.6705882352941176</v>
      </c>
      <c r="AL860">
        <f t="shared" si="444"/>
        <v>0.72156862745098038</v>
      </c>
      <c r="AM860">
        <f t="shared" si="445"/>
        <v>0.76339869281045747</v>
      </c>
      <c r="AN860">
        <f t="shared" si="446"/>
        <v>0.77647058823529413</v>
      </c>
      <c r="AO860">
        <f t="shared" si="447"/>
        <v>0.79084967320261434</v>
      </c>
      <c r="AP860">
        <f t="shared" si="448"/>
        <v>0.78300653594771241</v>
      </c>
      <c r="AQ860">
        <f t="shared" si="449"/>
        <v>0.78823529411764703</v>
      </c>
      <c r="AR860">
        <f t="shared" si="450"/>
        <v>0.81045751633986929</v>
      </c>
      <c r="AS860">
        <f t="shared" si="451"/>
        <v>0.8901960784313725</v>
      </c>
      <c r="AT860">
        <f t="shared" si="452"/>
        <v>0.93071895424836604</v>
      </c>
      <c r="AU860">
        <f t="shared" si="453"/>
        <v>0.97516339869281043</v>
      </c>
      <c r="AV860">
        <f t="shared" si="454"/>
        <v>1</v>
      </c>
      <c r="AW860">
        <f t="shared" si="455"/>
        <v>0.98954248366013076</v>
      </c>
      <c r="AX860">
        <f t="shared" si="456"/>
        <v>0.9673202614379085</v>
      </c>
      <c r="AY860">
        <f t="shared" si="457"/>
        <v>0.93725490196078431</v>
      </c>
      <c r="AZ860">
        <f t="shared" si="458"/>
        <v>0.66797385620915029</v>
      </c>
      <c r="BA860" s="6" t="s">
        <v>35</v>
      </c>
      <c r="BB860" t="str" cm="1">
        <f t="array" ref="BB860">_xlfn.SWITCH(MONTH($AA860),3,"봄",4,"봄",5,"봄",6,"여름",7,"여름",8,"여름",9,"가을",10,"가을",11,"가을",12,"겨울",1,"겨울",2,"겨울")</f>
        <v>봄</v>
      </c>
      <c r="BD860" t="str">
        <f t="shared" si="459"/>
        <v/>
      </c>
      <c r="BE860" s="6">
        <f>[1]ptemp!$F860</f>
        <v>11</v>
      </c>
      <c r="BF860">
        <f>[1]solar!$E860</f>
        <v>16</v>
      </c>
      <c r="BG860" t="str">
        <f t="shared" si="460"/>
        <v>0</v>
      </c>
      <c r="BH860" s="11"/>
      <c r="BI860">
        <f t="shared" si="461"/>
        <v>2</v>
      </c>
      <c r="BJ860">
        <f t="shared" si="462"/>
        <v>0</v>
      </c>
      <c r="BK860">
        <f t="shared" si="463"/>
        <v>1</v>
      </c>
      <c r="BL860">
        <f t="shared" si="464"/>
        <v>9</v>
      </c>
      <c r="BM860">
        <f t="shared" si="465"/>
        <v>21</v>
      </c>
      <c r="BN860" s="11">
        <v>21.1</v>
      </c>
      <c r="BO860">
        <f t="shared" si="466"/>
        <v>6</v>
      </c>
    </row>
    <row r="861" spans="1:67" ht="15.6">
      <c r="A861" s="2">
        <v>20230510</v>
      </c>
      <c r="B861" s="2">
        <v>678</v>
      </c>
      <c r="C861" s="2">
        <v>644</v>
      </c>
      <c r="D861" s="2">
        <v>622</v>
      </c>
      <c r="E861" s="2">
        <v>613</v>
      </c>
      <c r="F861" s="2">
        <v>615</v>
      </c>
      <c r="G861" s="2">
        <v>622</v>
      </c>
      <c r="H861" s="2">
        <v>586</v>
      </c>
      <c r="I861" s="2">
        <v>530</v>
      </c>
      <c r="J861" s="2">
        <v>513</v>
      </c>
      <c r="K861" s="2">
        <v>510</v>
      </c>
      <c r="L861" s="2">
        <v>536</v>
      </c>
      <c r="M861" s="2">
        <v>566</v>
      </c>
      <c r="N861" s="2">
        <v>605</v>
      </c>
      <c r="O861" s="2">
        <v>591</v>
      </c>
      <c r="P861" s="2">
        <v>597</v>
      </c>
      <c r="Q861" s="2">
        <v>590</v>
      </c>
      <c r="R861" s="2">
        <v>630</v>
      </c>
      <c r="S861" s="2">
        <v>681</v>
      </c>
      <c r="T861" s="2">
        <v>714</v>
      </c>
      <c r="U861" s="2">
        <v>730</v>
      </c>
      <c r="V861" s="2">
        <v>728</v>
      </c>
      <c r="W861" s="2">
        <v>713</v>
      </c>
      <c r="X861" s="2">
        <v>693</v>
      </c>
      <c r="Y861" s="2">
        <v>670</v>
      </c>
      <c r="AA861" s="4">
        <v>45056</v>
      </c>
      <c r="AB861">
        <f t="shared" si="434"/>
        <v>0.92876712328767119</v>
      </c>
      <c r="AC861">
        <f t="shared" si="435"/>
        <v>0.88219178082191785</v>
      </c>
      <c r="AD861">
        <f t="shared" si="436"/>
        <v>0.852054794520548</v>
      </c>
      <c r="AE861">
        <f t="shared" si="437"/>
        <v>0.83972602739726032</v>
      </c>
      <c r="AF861">
        <f t="shared" si="438"/>
        <v>0.84246575342465757</v>
      </c>
      <c r="AG861">
        <f t="shared" si="439"/>
        <v>0.852054794520548</v>
      </c>
      <c r="AH861">
        <f t="shared" si="440"/>
        <v>0.80273972602739729</v>
      </c>
      <c r="AI861">
        <f t="shared" si="441"/>
        <v>0.72602739726027399</v>
      </c>
      <c r="AJ861">
        <f t="shared" si="442"/>
        <v>0.70273972602739732</v>
      </c>
      <c r="AK861">
        <f t="shared" si="443"/>
        <v>0.69863013698630139</v>
      </c>
      <c r="AL861">
        <f t="shared" si="444"/>
        <v>0.73424657534246573</v>
      </c>
      <c r="AM861">
        <f t="shared" si="445"/>
        <v>0.77534246575342469</v>
      </c>
      <c r="AN861">
        <f t="shared" si="446"/>
        <v>0.82876712328767121</v>
      </c>
      <c r="AO861">
        <f t="shared" si="447"/>
        <v>0.80958904109589036</v>
      </c>
      <c r="AP861">
        <f t="shared" si="448"/>
        <v>0.81780821917808222</v>
      </c>
      <c r="AQ861">
        <f t="shared" si="449"/>
        <v>0.80821917808219179</v>
      </c>
      <c r="AR861">
        <f t="shared" si="450"/>
        <v>0.86301369863013699</v>
      </c>
      <c r="AS861">
        <f t="shared" si="451"/>
        <v>0.93287671232876712</v>
      </c>
      <c r="AT861">
        <f t="shared" si="452"/>
        <v>0.9780821917808219</v>
      </c>
      <c r="AU861">
        <f t="shared" si="453"/>
        <v>1</v>
      </c>
      <c r="AV861">
        <f t="shared" si="454"/>
        <v>0.99726027397260275</v>
      </c>
      <c r="AW861">
        <f t="shared" si="455"/>
        <v>0.97671232876712333</v>
      </c>
      <c r="AX861">
        <f t="shared" si="456"/>
        <v>0.94931506849315073</v>
      </c>
      <c r="AY861">
        <f t="shared" si="457"/>
        <v>0.9178082191780822</v>
      </c>
      <c r="AZ861">
        <f t="shared" si="458"/>
        <v>0.69863013698630139</v>
      </c>
      <c r="BA861" s="8" t="s">
        <v>36</v>
      </c>
      <c r="BB861" t="str" cm="1">
        <f t="array" ref="BB861">_xlfn.SWITCH(MONTH($AA861),3,"봄",4,"봄",5,"봄",6,"여름",7,"여름",8,"여름",9,"가을",10,"가을",11,"가을",12,"겨울",1,"겨울",2,"겨울")</f>
        <v>봄</v>
      </c>
      <c r="BD861" t="str">
        <f t="shared" si="459"/>
        <v/>
      </c>
      <c r="BE861" s="6">
        <f>[1]ptemp!$F861</f>
        <v>12</v>
      </c>
      <c r="BF861">
        <f>[1]solar!$E861</f>
        <v>16</v>
      </c>
      <c r="BG861" t="str">
        <f t="shared" si="460"/>
        <v>0</v>
      </c>
      <c r="BH861" s="11"/>
      <c r="BI861">
        <f t="shared" si="461"/>
        <v>3</v>
      </c>
      <c r="BJ861">
        <f t="shared" si="462"/>
        <v>0</v>
      </c>
      <c r="BK861">
        <f t="shared" si="463"/>
        <v>1</v>
      </c>
      <c r="BL861">
        <f t="shared" si="464"/>
        <v>10</v>
      </c>
      <c r="BM861">
        <f t="shared" si="465"/>
        <v>20</v>
      </c>
      <c r="BN861" s="11">
        <v>22.8</v>
      </c>
      <c r="BO861">
        <f t="shared" si="466"/>
        <v>7</v>
      </c>
    </row>
    <row r="862" spans="1:67" ht="15.6">
      <c r="A862" s="2">
        <v>20230511</v>
      </c>
      <c r="B862" s="2">
        <v>635</v>
      </c>
      <c r="C862" s="2">
        <v>605</v>
      </c>
      <c r="D862" s="2">
        <v>585</v>
      </c>
      <c r="E862" s="2">
        <v>571</v>
      </c>
      <c r="F862" s="2">
        <v>582</v>
      </c>
      <c r="G862" s="2">
        <v>603</v>
      </c>
      <c r="H862" s="2">
        <v>575</v>
      </c>
      <c r="I862" s="2">
        <v>545</v>
      </c>
      <c r="J862" s="2">
        <v>556</v>
      </c>
      <c r="K862" s="2">
        <v>538</v>
      </c>
      <c r="L862" s="2">
        <v>527</v>
      </c>
      <c r="M862" s="2">
        <v>547</v>
      </c>
      <c r="N862" s="2">
        <v>550</v>
      </c>
      <c r="O862" s="2">
        <v>615</v>
      </c>
      <c r="P862" s="2">
        <v>648</v>
      </c>
      <c r="Q862" s="2">
        <v>610</v>
      </c>
      <c r="R862" s="2">
        <v>641</v>
      </c>
      <c r="S862" s="2">
        <v>689</v>
      </c>
      <c r="T862" s="2">
        <v>713</v>
      </c>
      <c r="U862" s="2">
        <v>736</v>
      </c>
      <c r="V862" s="2">
        <v>746</v>
      </c>
      <c r="W862" s="2">
        <v>732</v>
      </c>
      <c r="X862" s="2">
        <v>719</v>
      </c>
      <c r="Y862" s="2">
        <v>703</v>
      </c>
      <c r="AA862" s="4">
        <v>45057</v>
      </c>
      <c r="AB862">
        <f t="shared" si="434"/>
        <v>0.8512064343163539</v>
      </c>
      <c r="AC862">
        <f t="shared" si="435"/>
        <v>0.81099195710455763</v>
      </c>
      <c r="AD862">
        <f t="shared" si="436"/>
        <v>0.78418230563002678</v>
      </c>
      <c r="AE862">
        <f t="shared" si="437"/>
        <v>0.76541554959785518</v>
      </c>
      <c r="AF862">
        <f t="shared" si="438"/>
        <v>0.78016085790884715</v>
      </c>
      <c r="AG862">
        <f t="shared" si="439"/>
        <v>0.80831099195710454</v>
      </c>
      <c r="AH862">
        <f t="shared" si="440"/>
        <v>0.77077747989276135</v>
      </c>
      <c r="AI862">
        <f t="shared" si="441"/>
        <v>0.73056300268096519</v>
      </c>
      <c r="AJ862">
        <f t="shared" si="442"/>
        <v>0.74530831099195716</v>
      </c>
      <c r="AK862">
        <f t="shared" si="443"/>
        <v>0.72117962466487939</v>
      </c>
      <c r="AL862">
        <f t="shared" si="444"/>
        <v>0.70643431635388743</v>
      </c>
      <c r="AM862">
        <f t="shared" si="445"/>
        <v>0.73324396782841827</v>
      </c>
      <c r="AN862">
        <f t="shared" si="446"/>
        <v>0.7372654155495979</v>
      </c>
      <c r="AO862">
        <f t="shared" si="447"/>
        <v>0.82439678284182305</v>
      </c>
      <c r="AP862">
        <f t="shared" si="448"/>
        <v>0.86863270777479895</v>
      </c>
      <c r="AQ862">
        <f t="shared" si="449"/>
        <v>0.81769436997319034</v>
      </c>
      <c r="AR862">
        <f t="shared" si="450"/>
        <v>0.85924932975871315</v>
      </c>
      <c r="AS862">
        <f t="shared" si="451"/>
        <v>0.92359249329758708</v>
      </c>
      <c r="AT862">
        <f t="shared" si="452"/>
        <v>0.9557640750670241</v>
      </c>
      <c r="AU862">
        <f t="shared" si="453"/>
        <v>0.98659517426273458</v>
      </c>
      <c r="AV862">
        <f t="shared" si="454"/>
        <v>1</v>
      </c>
      <c r="AW862">
        <f t="shared" si="455"/>
        <v>0.98123324396782841</v>
      </c>
      <c r="AX862">
        <f t="shared" si="456"/>
        <v>0.96380697050938335</v>
      </c>
      <c r="AY862">
        <f t="shared" si="457"/>
        <v>0.94235924932975867</v>
      </c>
      <c r="AZ862">
        <f t="shared" si="458"/>
        <v>0.70643431635388743</v>
      </c>
      <c r="BA862" s="9" t="s">
        <v>37</v>
      </c>
      <c r="BB862" t="str" cm="1">
        <f t="array" ref="BB862">_xlfn.SWITCH(MONTH($AA862),3,"봄",4,"봄",5,"봄",6,"여름",7,"여름",8,"여름",9,"가을",10,"가을",11,"가을",12,"겨울",1,"겨울",2,"겨울")</f>
        <v>봄</v>
      </c>
      <c r="BD862" t="str">
        <f t="shared" si="459"/>
        <v/>
      </c>
      <c r="BE862" s="6">
        <f>[1]ptemp!$F862</f>
        <v>12</v>
      </c>
      <c r="BF862">
        <f>[1]solar!$E862</f>
        <v>15</v>
      </c>
      <c r="BG862" t="str">
        <f t="shared" si="460"/>
        <v>0</v>
      </c>
      <c r="BH862" s="11"/>
      <c r="BI862">
        <f t="shared" si="461"/>
        <v>4</v>
      </c>
      <c r="BJ862">
        <f t="shared" si="462"/>
        <v>0</v>
      </c>
      <c r="BK862">
        <f t="shared" si="463"/>
        <v>1</v>
      </c>
      <c r="BL862">
        <f t="shared" si="464"/>
        <v>11</v>
      </c>
      <c r="BM862">
        <f t="shared" si="465"/>
        <v>21</v>
      </c>
      <c r="BN862" s="11">
        <v>22.8</v>
      </c>
      <c r="BO862">
        <f t="shared" si="466"/>
        <v>7</v>
      </c>
    </row>
    <row r="863" spans="1:67" ht="15.6">
      <c r="A863" s="2">
        <v>20230512</v>
      </c>
      <c r="B863" s="2">
        <v>663</v>
      </c>
      <c r="C863" s="2">
        <v>633</v>
      </c>
      <c r="D863" s="2">
        <v>607</v>
      </c>
      <c r="E863" s="2">
        <v>583</v>
      </c>
      <c r="F863" s="2">
        <v>573</v>
      </c>
      <c r="G863" s="2">
        <v>585</v>
      </c>
      <c r="H863" s="2">
        <v>590</v>
      </c>
      <c r="I863" s="2">
        <v>602</v>
      </c>
      <c r="J863" s="2">
        <v>616</v>
      </c>
      <c r="K863" s="2">
        <v>569</v>
      </c>
      <c r="L863" s="2">
        <v>656</v>
      </c>
      <c r="M863" s="2">
        <v>650</v>
      </c>
      <c r="N863" s="2">
        <v>592</v>
      </c>
      <c r="O863" s="2">
        <v>626</v>
      </c>
      <c r="P863" s="2">
        <v>651</v>
      </c>
      <c r="Q863" s="2">
        <v>661</v>
      </c>
      <c r="R863" s="2">
        <v>669</v>
      </c>
      <c r="S863" s="2">
        <v>708</v>
      </c>
      <c r="T863" s="2">
        <v>720</v>
      </c>
      <c r="U863" s="2">
        <v>728</v>
      </c>
      <c r="V863" s="2">
        <v>725</v>
      </c>
      <c r="W863" s="2">
        <v>713</v>
      </c>
      <c r="X863" s="2">
        <v>696</v>
      </c>
      <c r="Y863" s="2">
        <v>680</v>
      </c>
      <c r="AA863" s="4">
        <v>45058</v>
      </c>
      <c r="AB863">
        <f t="shared" si="434"/>
        <v>0.9107142857142857</v>
      </c>
      <c r="AC863">
        <f t="shared" si="435"/>
        <v>0.86950549450549453</v>
      </c>
      <c r="AD863">
        <f t="shared" si="436"/>
        <v>0.83379120879120883</v>
      </c>
      <c r="AE863">
        <f t="shared" si="437"/>
        <v>0.80082417582417587</v>
      </c>
      <c r="AF863">
        <f t="shared" si="438"/>
        <v>0.78708791208791207</v>
      </c>
      <c r="AG863">
        <f t="shared" si="439"/>
        <v>0.8035714285714286</v>
      </c>
      <c r="AH863">
        <f t="shared" si="440"/>
        <v>0.81043956043956045</v>
      </c>
      <c r="AI863">
        <f t="shared" si="441"/>
        <v>0.82692307692307687</v>
      </c>
      <c r="AJ863">
        <f t="shared" si="442"/>
        <v>0.84615384615384615</v>
      </c>
      <c r="AK863">
        <f t="shared" si="443"/>
        <v>0.78159340659340659</v>
      </c>
      <c r="AL863">
        <f t="shared" si="444"/>
        <v>0.90109890109890112</v>
      </c>
      <c r="AM863">
        <f t="shared" si="445"/>
        <v>0.8928571428571429</v>
      </c>
      <c r="AN863">
        <f t="shared" si="446"/>
        <v>0.81318681318681318</v>
      </c>
      <c r="AO863">
        <f t="shared" si="447"/>
        <v>0.85989010989010994</v>
      </c>
      <c r="AP863">
        <f t="shared" si="448"/>
        <v>0.89423076923076927</v>
      </c>
      <c r="AQ863">
        <f t="shared" si="449"/>
        <v>0.90796703296703296</v>
      </c>
      <c r="AR863">
        <f t="shared" si="450"/>
        <v>0.91895604395604391</v>
      </c>
      <c r="AS863">
        <f t="shared" si="451"/>
        <v>0.97252747252747251</v>
      </c>
      <c r="AT863">
        <f t="shared" si="452"/>
        <v>0.98901098901098905</v>
      </c>
      <c r="AU863">
        <f t="shared" si="453"/>
        <v>1</v>
      </c>
      <c r="AV863">
        <f t="shared" si="454"/>
        <v>0.99587912087912089</v>
      </c>
      <c r="AW863">
        <f t="shared" si="455"/>
        <v>0.97939560439560436</v>
      </c>
      <c r="AX863">
        <f t="shared" si="456"/>
        <v>0.95604395604395609</v>
      </c>
      <c r="AY863">
        <f t="shared" si="457"/>
        <v>0.93406593406593408</v>
      </c>
      <c r="AZ863">
        <f t="shared" si="458"/>
        <v>0.78159340659340659</v>
      </c>
      <c r="BA863" s="6" t="s">
        <v>38</v>
      </c>
      <c r="BB863" t="str" cm="1">
        <f t="array" ref="BB863">_xlfn.SWITCH(MONTH($AA863),3,"봄",4,"봄",5,"봄",6,"여름",7,"여름",8,"여름",9,"가을",10,"가을",11,"가을",12,"겨울",1,"겨울",2,"겨울")</f>
        <v>봄</v>
      </c>
      <c r="BD863" t="str">
        <f t="shared" si="459"/>
        <v/>
      </c>
      <c r="BE863" s="6">
        <f>[1]ptemp!$F863</f>
        <v>11</v>
      </c>
      <c r="BF863">
        <f>[1]solar!$E863</f>
        <v>5</v>
      </c>
      <c r="BG863" t="str">
        <f t="shared" si="460"/>
        <v>1</v>
      </c>
      <c r="BH863" s="11">
        <v>3.4</v>
      </c>
      <c r="BI863">
        <f t="shared" si="461"/>
        <v>5</v>
      </c>
      <c r="BJ863">
        <f t="shared" si="462"/>
        <v>0</v>
      </c>
      <c r="BK863">
        <f t="shared" si="463"/>
        <v>1</v>
      </c>
      <c r="BL863">
        <f t="shared" si="464"/>
        <v>10</v>
      </c>
      <c r="BM863">
        <f t="shared" si="465"/>
        <v>20</v>
      </c>
      <c r="BN863" s="11">
        <v>21.8</v>
      </c>
      <c r="BO863">
        <f t="shared" si="466"/>
        <v>6</v>
      </c>
    </row>
    <row r="864" spans="1:67" ht="15.6">
      <c r="A864" s="2">
        <v>20230513</v>
      </c>
      <c r="B864" s="2">
        <v>641</v>
      </c>
      <c r="C864" s="2">
        <v>606</v>
      </c>
      <c r="D864" s="2">
        <v>585</v>
      </c>
      <c r="E864" s="2">
        <v>572</v>
      </c>
      <c r="F864" s="2">
        <v>571</v>
      </c>
      <c r="G864" s="2">
        <v>577</v>
      </c>
      <c r="H864" s="2">
        <v>590</v>
      </c>
      <c r="I864" s="2">
        <v>586</v>
      </c>
      <c r="J864" s="2">
        <v>611</v>
      </c>
      <c r="K864" s="2">
        <v>621</v>
      </c>
      <c r="L864" s="2">
        <v>626</v>
      </c>
      <c r="M864" s="2">
        <v>626</v>
      </c>
      <c r="N864" s="2">
        <v>625</v>
      </c>
      <c r="O864" s="2">
        <v>603</v>
      </c>
      <c r="P864" s="2">
        <v>595</v>
      </c>
      <c r="Q864" s="2">
        <v>590</v>
      </c>
      <c r="R864" s="2">
        <v>602</v>
      </c>
      <c r="S864" s="2">
        <v>654</v>
      </c>
      <c r="T864" s="2">
        <v>688</v>
      </c>
      <c r="U864" s="2">
        <v>712</v>
      </c>
      <c r="V864" s="2">
        <v>720</v>
      </c>
      <c r="W864" s="2">
        <v>716</v>
      </c>
      <c r="X864" s="2">
        <v>703</v>
      </c>
      <c r="Y864" s="2">
        <v>690</v>
      </c>
      <c r="AA864" s="4">
        <v>45059</v>
      </c>
      <c r="AB864">
        <f t="shared" si="434"/>
        <v>0.89027777777777772</v>
      </c>
      <c r="AC864">
        <f t="shared" si="435"/>
        <v>0.84166666666666667</v>
      </c>
      <c r="AD864">
        <f t="shared" si="436"/>
        <v>0.8125</v>
      </c>
      <c r="AE864">
        <f t="shared" si="437"/>
        <v>0.7944444444444444</v>
      </c>
      <c r="AF864">
        <f t="shared" si="438"/>
        <v>0.79305555555555551</v>
      </c>
      <c r="AG864">
        <f t="shared" si="439"/>
        <v>0.80138888888888893</v>
      </c>
      <c r="AH864">
        <f t="shared" si="440"/>
        <v>0.81944444444444442</v>
      </c>
      <c r="AI864">
        <f t="shared" si="441"/>
        <v>0.81388888888888888</v>
      </c>
      <c r="AJ864">
        <f t="shared" si="442"/>
        <v>0.84861111111111109</v>
      </c>
      <c r="AK864">
        <f t="shared" si="443"/>
        <v>0.86250000000000004</v>
      </c>
      <c r="AL864">
        <f t="shared" si="444"/>
        <v>0.86944444444444446</v>
      </c>
      <c r="AM864">
        <f t="shared" si="445"/>
        <v>0.86944444444444446</v>
      </c>
      <c r="AN864">
        <f t="shared" si="446"/>
        <v>0.86805555555555558</v>
      </c>
      <c r="AO864">
        <f t="shared" si="447"/>
        <v>0.83750000000000002</v>
      </c>
      <c r="AP864">
        <f t="shared" si="448"/>
        <v>0.82638888888888884</v>
      </c>
      <c r="AQ864">
        <f t="shared" si="449"/>
        <v>0.81944444444444442</v>
      </c>
      <c r="AR864">
        <f t="shared" si="450"/>
        <v>0.83611111111111114</v>
      </c>
      <c r="AS864">
        <f t="shared" si="451"/>
        <v>0.90833333333333333</v>
      </c>
      <c r="AT864">
        <f t="shared" si="452"/>
        <v>0.9555555555555556</v>
      </c>
      <c r="AU864">
        <f t="shared" si="453"/>
        <v>0.98888888888888893</v>
      </c>
      <c r="AV864">
        <f t="shared" si="454"/>
        <v>1</v>
      </c>
      <c r="AW864">
        <f t="shared" si="455"/>
        <v>0.99444444444444446</v>
      </c>
      <c r="AX864">
        <f t="shared" si="456"/>
        <v>0.97638888888888886</v>
      </c>
      <c r="AY864">
        <f t="shared" si="457"/>
        <v>0.95833333333333337</v>
      </c>
      <c r="AZ864">
        <f t="shared" si="458"/>
        <v>0.79305555555555551</v>
      </c>
      <c r="BA864" s="8" t="s">
        <v>39</v>
      </c>
      <c r="BB864" t="str" cm="1">
        <f t="array" ref="BB864">_xlfn.SWITCH(MONTH($AA864),3,"봄",4,"봄",5,"봄",6,"여름",7,"여름",8,"여름",9,"가을",10,"가을",11,"가을",12,"겨울",1,"겨울",2,"겨울")</f>
        <v>봄</v>
      </c>
      <c r="BD864" t="str">
        <f t="shared" si="459"/>
        <v>휴일</v>
      </c>
      <c r="BE864" s="6">
        <f>[1]ptemp!$F864</f>
        <v>11</v>
      </c>
      <c r="BF864">
        <f>[1]solar!$E864</f>
        <v>5</v>
      </c>
      <c r="BG864" t="str">
        <f t="shared" si="460"/>
        <v>1</v>
      </c>
      <c r="BH864" s="11">
        <v>6.6</v>
      </c>
      <c r="BI864">
        <f t="shared" si="461"/>
        <v>6</v>
      </c>
      <c r="BJ864">
        <f t="shared" si="462"/>
        <v>1</v>
      </c>
      <c r="BK864">
        <f t="shared" si="463"/>
        <v>1</v>
      </c>
      <c r="BL864">
        <f t="shared" si="464"/>
        <v>5</v>
      </c>
      <c r="BM864">
        <f t="shared" si="465"/>
        <v>21</v>
      </c>
      <c r="BN864" s="11">
        <v>20.399999999999999</v>
      </c>
      <c r="BO864">
        <f t="shared" si="466"/>
        <v>6</v>
      </c>
    </row>
    <row r="865" spans="1:67" ht="15.6">
      <c r="A865" s="2">
        <v>20230514</v>
      </c>
      <c r="B865" s="2">
        <v>653</v>
      </c>
      <c r="C865" s="2">
        <v>624</v>
      </c>
      <c r="D865" s="2">
        <v>609</v>
      </c>
      <c r="E865" s="2">
        <v>597</v>
      </c>
      <c r="F865" s="2">
        <v>600</v>
      </c>
      <c r="G865" s="2">
        <v>607</v>
      </c>
      <c r="H865" s="2">
        <v>560</v>
      </c>
      <c r="I865" s="2">
        <v>484</v>
      </c>
      <c r="J865" s="2">
        <v>464</v>
      </c>
      <c r="K865" s="2">
        <v>484</v>
      </c>
      <c r="L865" s="2">
        <v>494</v>
      </c>
      <c r="M865" s="2">
        <v>504</v>
      </c>
      <c r="N865" s="2">
        <v>466</v>
      </c>
      <c r="O865" s="2">
        <v>548</v>
      </c>
      <c r="P865" s="2">
        <v>552</v>
      </c>
      <c r="Q865" s="2">
        <v>568</v>
      </c>
      <c r="R865" s="2">
        <v>604</v>
      </c>
      <c r="S865" s="2">
        <v>648</v>
      </c>
      <c r="T865" s="2">
        <v>677</v>
      </c>
      <c r="U865" s="2">
        <v>706</v>
      </c>
      <c r="V865" s="2">
        <v>717</v>
      </c>
      <c r="W865" s="2">
        <v>710</v>
      </c>
      <c r="X865" s="2">
        <v>692</v>
      </c>
      <c r="Y865" s="2">
        <v>668</v>
      </c>
      <c r="AA865" s="4">
        <v>45060</v>
      </c>
      <c r="AB865">
        <f t="shared" si="434"/>
        <v>0.9107391910739191</v>
      </c>
      <c r="AC865">
        <f t="shared" si="435"/>
        <v>0.87029288702928875</v>
      </c>
      <c r="AD865">
        <f t="shared" si="436"/>
        <v>0.84937238493723854</v>
      </c>
      <c r="AE865">
        <f t="shared" si="437"/>
        <v>0.83263598326359833</v>
      </c>
      <c r="AF865">
        <f t="shared" si="438"/>
        <v>0.83682008368200833</v>
      </c>
      <c r="AG865">
        <f t="shared" si="439"/>
        <v>0.84658298465829851</v>
      </c>
      <c r="AH865">
        <f t="shared" si="440"/>
        <v>0.78103207810320785</v>
      </c>
      <c r="AI865">
        <f t="shared" si="441"/>
        <v>0.67503486750348674</v>
      </c>
      <c r="AJ865">
        <f t="shared" si="442"/>
        <v>0.64714086471408649</v>
      </c>
      <c r="AK865">
        <f t="shared" si="443"/>
        <v>0.67503486750348674</v>
      </c>
      <c r="AL865">
        <f t="shared" si="444"/>
        <v>0.68898186889818691</v>
      </c>
      <c r="AM865">
        <f t="shared" si="445"/>
        <v>0.70292887029288698</v>
      </c>
      <c r="AN865">
        <f t="shared" si="446"/>
        <v>0.64993026499302653</v>
      </c>
      <c r="AO865">
        <f t="shared" si="447"/>
        <v>0.76429567642956764</v>
      </c>
      <c r="AP865">
        <f t="shared" si="448"/>
        <v>0.76987447698744771</v>
      </c>
      <c r="AQ865">
        <f t="shared" si="449"/>
        <v>0.79218967921896788</v>
      </c>
      <c r="AR865">
        <f t="shared" si="450"/>
        <v>0.8423988842398884</v>
      </c>
      <c r="AS865">
        <f t="shared" si="451"/>
        <v>0.90376569037656906</v>
      </c>
      <c r="AT865">
        <f t="shared" si="452"/>
        <v>0.94421199442119941</v>
      </c>
      <c r="AU865">
        <f t="shared" si="453"/>
        <v>0.98465829846582986</v>
      </c>
      <c r="AV865">
        <f t="shared" si="454"/>
        <v>1</v>
      </c>
      <c r="AW865">
        <f t="shared" si="455"/>
        <v>0.99023709902370993</v>
      </c>
      <c r="AX865">
        <f t="shared" si="456"/>
        <v>0.96513249651324962</v>
      </c>
      <c r="AY865">
        <f t="shared" si="457"/>
        <v>0.9316596931659693</v>
      </c>
      <c r="AZ865">
        <f t="shared" si="458"/>
        <v>0.64714086471408649</v>
      </c>
      <c r="BA865" s="9" t="s">
        <v>40</v>
      </c>
      <c r="BB865" t="str" cm="1">
        <f t="array" ref="BB865">_xlfn.SWITCH(MONTH($AA865),3,"봄",4,"봄",5,"봄",6,"여름",7,"여름",8,"여름",9,"가을",10,"가을",11,"가을",12,"겨울",1,"겨울",2,"겨울")</f>
        <v>봄</v>
      </c>
      <c r="BD865" t="str">
        <f t="shared" si="459"/>
        <v>휴일</v>
      </c>
      <c r="BE865" s="6">
        <f>[1]ptemp!$F865</f>
        <v>12</v>
      </c>
      <c r="BF865">
        <f>[1]solar!$E865</f>
        <v>14</v>
      </c>
      <c r="BG865" t="str">
        <f t="shared" si="460"/>
        <v>0</v>
      </c>
      <c r="BH865" s="11"/>
      <c r="BI865">
        <f t="shared" si="461"/>
        <v>7</v>
      </c>
      <c r="BJ865">
        <f t="shared" si="462"/>
        <v>2</v>
      </c>
      <c r="BK865">
        <f t="shared" si="463"/>
        <v>1</v>
      </c>
      <c r="BL865">
        <f t="shared" si="464"/>
        <v>9</v>
      </c>
      <c r="BM865">
        <f t="shared" si="465"/>
        <v>21</v>
      </c>
      <c r="BN865" s="11">
        <v>23.1</v>
      </c>
      <c r="BO865">
        <f t="shared" si="466"/>
        <v>7</v>
      </c>
    </row>
    <row r="866" spans="1:67" ht="15.6">
      <c r="A866" s="2">
        <v>20230515</v>
      </c>
      <c r="B866" s="2">
        <v>629</v>
      </c>
      <c r="C866" s="2">
        <v>599</v>
      </c>
      <c r="D866" s="2">
        <v>582</v>
      </c>
      <c r="E866" s="2">
        <v>578</v>
      </c>
      <c r="F866" s="2">
        <v>581</v>
      </c>
      <c r="G866" s="2">
        <v>588</v>
      </c>
      <c r="H866" s="2">
        <v>576</v>
      </c>
      <c r="I866" s="2">
        <v>546</v>
      </c>
      <c r="J866" s="2">
        <v>543</v>
      </c>
      <c r="K866" s="2">
        <v>615</v>
      </c>
      <c r="L866" s="2">
        <v>784</v>
      </c>
      <c r="M866" s="2">
        <v>663</v>
      </c>
      <c r="N866" s="2">
        <v>643</v>
      </c>
      <c r="O866" s="2">
        <v>631</v>
      </c>
      <c r="P866" s="2">
        <v>550</v>
      </c>
      <c r="Q866" s="2">
        <v>575</v>
      </c>
      <c r="R866" s="2">
        <v>651</v>
      </c>
      <c r="S866" s="2">
        <v>687</v>
      </c>
      <c r="T866" s="2">
        <v>708</v>
      </c>
      <c r="U866" s="2">
        <v>724</v>
      </c>
      <c r="V866" s="2">
        <v>726</v>
      </c>
      <c r="W866" s="2">
        <v>714</v>
      </c>
      <c r="X866" s="2">
        <v>686</v>
      </c>
      <c r="Y866" s="2">
        <v>661</v>
      </c>
      <c r="AA866" s="4">
        <v>45061</v>
      </c>
      <c r="AB866">
        <f t="shared" si="434"/>
        <v>0.80229591836734693</v>
      </c>
      <c r="AC866">
        <f t="shared" si="435"/>
        <v>0.76403061224489799</v>
      </c>
      <c r="AD866">
        <f t="shared" si="436"/>
        <v>0.74234693877551017</v>
      </c>
      <c r="AE866">
        <f t="shared" si="437"/>
        <v>0.73724489795918369</v>
      </c>
      <c r="AF866">
        <f t="shared" si="438"/>
        <v>0.7410714285714286</v>
      </c>
      <c r="AG866">
        <f t="shared" si="439"/>
        <v>0.75</v>
      </c>
      <c r="AH866">
        <f t="shared" si="440"/>
        <v>0.73469387755102045</v>
      </c>
      <c r="AI866">
        <f t="shared" si="441"/>
        <v>0.6964285714285714</v>
      </c>
      <c r="AJ866">
        <f t="shared" si="442"/>
        <v>0.69260204081632648</v>
      </c>
      <c r="AK866">
        <f t="shared" si="443"/>
        <v>0.78443877551020413</v>
      </c>
      <c r="AL866">
        <f t="shared" si="444"/>
        <v>1</v>
      </c>
      <c r="AM866">
        <f t="shared" si="445"/>
        <v>0.84566326530612246</v>
      </c>
      <c r="AN866">
        <f t="shared" si="446"/>
        <v>0.82015306122448983</v>
      </c>
      <c r="AO866">
        <f t="shared" si="447"/>
        <v>0.80484693877551017</v>
      </c>
      <c r="AP866">
        <f t="shared" si="448"/>
        <v>0.70153061224489799</v>
      </c>
      <c r="AQ866">
        <f t="shared" si="449"/>
        <v>0.73341836734693877</v>
      </c>
      <c r="AR866">
        <f t="shared" si="450"/>
        <v>0.8303571428571429</v>
      </c>
      <c r="AS866">
        <f t="shared" si="451"/>
        <v>0.87627551020408168</v>
      </c>
      <c r="AT866">
        <f t="shared" si="452"/>
        <v>0.90306122448979587</v>
      </c>
      <c r="AU866">
        <f t="shared" si="453"/>
        <v>0.92346938775510201</v>
      </c>
      <c r="AV866">
        <f t="shared" si="454"/>
        <v>0.92602040816326525</v>
      </c>
      <c r="AW866">
        <f t="shared" si="455"/>
        <v>0.9107142857142857</v>
      </c>
      <c r="AX866">
        <f t="shared" si="456"/>
        <v>0.875</v>
      </c>
      <c r="AY866">
        <f t="shared" si="457"/>
        <v>0.84311224489795922</v>
      </c>
      <c r="AZ866">
        <f t="shared" si="458"/>
        <v>0.69260204081632648</v>
      </c>
      <c r="BA866" s="6" t="s">
        <v>34</v>
      </c>
      <c r="BB866" t="str" cm="1">
        <f t="array" ref="BB866">_xlfn.SWITCH(MONTH($AA866),3,"봄",4,"봄",5,"봄",6,"여름",7,"여름",8,"여름",9,"가을",10,"가을",11,"가을",12,"겨울",1,"겨울",2,"겨울")</f>
        <v>봄</v>
      </c>
      <c r="BD866" t="str">
        <f t="shared" si="459"/>
        <v/>
      </c>
      <c r="BE866" s="6">
        <f>[1]ptemp!$F866</f>
        <v>13</v>
      </c>
      <c r="BF866">
        <f>[1]solar!$E866</f>
        <v>7</v>
      </c>
      <c r="BG866" t="str">
        <f t="shared" si="460"/>
        <v>1</v>
      </c>
      <c r="BH866" s="11">
        <v>4.8</v>
      </c>
      <c r="BI866">
        <f t="shared" si="461"/>
        <v>1</v>
      </c>
      <c r="BJ866">
        <f t="shared" si="462"/>
        <v>0</v>
      </c>
      <c r="BK866">
        <f t="shared" si="463"/>
        <v>1</v>
      </c>
      <c r="BL866">
        <f t="shared" si="464"/>
        <v>9</v>
      </c>
      <c r="BM866">
        <f t="shared" si="465"/>
        <v>11</v>
      </c>
      <c r="BN866" s="11">
        <v>25.6</v>
      </c>
      <c r="BO866">
        <f t="shared" si="466"/>
        <v>7</v>
      </c>
    </row>
    <row r="867" spans="1:67" ht="15.6">
      <c r="A867" s="2">
        <v>20230516</v>
      </c>
      <c r="B867" s="2">
        <v>623</v>
      </c>
      <c r="C867" s="2">
        <v>601</v>
      </c>
      <c r="D867" s="2">
        <v>580</v>
      </c>
      <c r="E867" s="2">
        <v>577</v>
      </c>
      <c r="F867" s="2">
        <v>588</v>
      </c>
      <c r="G867" s="2">
        <v>599</v>
      </c>
      <c r="H867" s="2">
        <v>581</v>
      </c>
      <c r="I867" s="2">
        <v>544</v>
      </c>
      <c r="J867" s="2">
        <v>542</v>
      </c>
      <c r="K867" s="2">
        <v>535</v>
      </c>
      <c r="L867" s="2">
        <v>537</v>
      </c>
      <c r="M867" s="2">
        <v>541</v>
      </c>
      <c r="N867" s="2">
        <v>545</v>
      </c>
      <c r="O867" s="2">
        <v>577</v>
      </c>
      <c r="P867" s="2">
        <v>588</v>
      </c>
      <c r="Q867" s="2">
        <v>629</v>
      </c>
      <c r="R867" s="2">
        <v>679</v>
      </c>
      <c r="S867" s="2">
        <v>727</v>
      </c>
      <c r="T867" s="2">
        <v>737</v>
      </c>
      <c r="U867" s="2">
        <v>741</v>
      </c>
      <c r="V867" s="2">
        <v>733</v>
      </c>
      <c r="W867" s="2">
        <v>711</v>
      </c>
      <c r="X867" s="2">
        <v>684</v>
      </c>
      <c r="Y867" s="2">
        <v>658</v>
      </c>
      <c r="AA867" s="4">
        <v>45062</v>
      </c>
      <c r="AB867">
        <f t="shared" si="434"/>
        <v>0.84075573549257765</v>
      </c>
      <c r="AC867">
        <f t="shared" si="435"/>
        <v>0.81106612685560053</v>
      </c>
      <c r="AD867">
        <f t="shared" si="436"/>
        <v>0.78272604588394057</v>
      </c>
      <c r="AE867">
        <f t="shared" si="437"/>
        <v>0.77867746288798922</v>
      </c>
      <c r="AF867">
        <f t="shared" si="438"/>
        <v>0.79352226720647778</v>
      </c>
      <c r="AG867">
        <f t="shared" si="439"/>
        <v>0.80836707152496623</v>
      </c>
      <c r="AH867">
        <f t="shared" si="440"/>
        <v>0.78407557354925772</v>
      </c>
      <c r="AI867">
        <f t="shared" si="441"/>
        <v>0.73414304993252366</v>
      </c>
      <c r="AJ867">
        <f t="shared" si="442"/>
        <v>0.73144399460188936</v>
      </c>
      <c r="AK867">
        <f t="shared" si="443"/>
        <v>0.72199730094466941</v>
      </c>
      <c r="AL867">
        <f t="shared" si="444"/>
        <v>0.7246963562753036</v>
      </c>
      <c r="AM867">
        <f t="shared" si="445"/>
        <v>0.73009446693657221</v>
      </c>
      <c r="AN867">
        <f t="shared" si="446"/>
        <v>0.7354925775978407</v>
      </c>
      <c r="AO867">
        <f t="shared" si="447"/>
        <v>0.77867746288798922</v>
      </c>
      <c r="AP867">
        <f t="shared" si="448"/>
        <v>0.79352226720647778</v>
      </c>
      <c r="AQ867">
        <f t="shared" si="449"/>
        <v>0.84885290148448045</v>
      </c>
      <c r="AR867">
        <f t="shared" si="450"/>
        <v>0.91632928475033737</v>
      </c>
      <c r="AS867">
        <f t="shared" si="451"/>
        <v>0.9811066126855601</v>
      </c>
      <c r="AT867">
        <f t="shared" si="452"/>
        <v>0.99460188933873139</v>
      </c>
      <c r="AU867">
        <f t="shared" si="453"/>
        <v>1</v>
      </c>
      <c r="AV867">
        <f t="shared" si="454"/>
        <v>0.9892037786774629</v>
      </c>
      <c r="AW867">
        <f t="shared" si="455"/>
        <v>0.95951417004048578</v>
      </c>
      <c r="AX867">
        <f t="shared" si="456"/>
        <v>0.92307692307692313</v>
      </c>
      <c r="AY867">
        <f t="shared" si="457"/>
        <v>0.88798920377867752</v>
      </c>
      <c r="AZ867">
        <f t="shared" si="458"/>
        <v>0.72199730094466941</v>
      </c>
      <c r="BA867" s="8" t="s">
        <v>35</v>
      </c>
      <c r="BB867" t="str" cm="1">
        <f t="array" ref="BB867">_xlfn.SWITCH(MONTH($AA867),3,"봄",4,"봄",5,"봄",6,"여름",7,"여름",8,"여름",9,"가을",10,"가을",11,"가을",12,"겨울",1,"겨울",2,"겨울")</f>
        <v>봄</v>
      </c>
      <c r="BD867" t="str">
        <f t="shared" si="459"/>
        <v/>
      </c>
      <c r="BE867" s="6">
        <f>[1]ptemp!$F867</f>
        <v>13</v>
      </c>
      <c r="BF867">
        <f>[1]solar!$E867</f>
        <v>16</v>
      </c>
      <c r="BG867" t="str">
        <f t="shared" si="460"/>
        <v>0</v>
      </c>
      <c r="BH867" s="11"/>
      <c r="BI867">
        <f t="shared" si="461"/>
        <v>2</v>
      </c>
      <c r="BJ867">
        <f t="shared" si="462"/>
        <v>0</v>
      </c>
      <c r="BK867">
        <f t="shared" si="463"/>
        <v>1</v>
      </c>
      <c r="BL867">
        <f t="shared" si="464"/>
        <v>10</v>
      </c>
      <c r="BM867">
        <f t="shared" si="465"/>
        <v>20</v>
      </c>
      <c r="BN867" s="11">
        <v>26.4</v>
      </c>
      <c r="BO867">
        <f t="shared" si="466"/>
        <v>7</v>
      </c>
    </row>
    <row r="868" spans="1:67" ht="15.6">
      <c r="A868" s="2">
        <v>20230517</v>
      </c>
      <c r="B868" s="2">
        <v>614</v>
      </c>
      <c r="C868" s="2">
        <v>585</v>
      </c>
      <c r="D868" s="2">
        <v>569</v>
      </c>
      <c r="E868" s="2">
        <v>559</v>
      </c>
      <c r="F868" s="2">
        <v>559</v>
      </c>
      <c r="G868" s="2">
        <v>561</v>
      </c>
      <c r="H868" s="2">
        <v>544</v>
      </c>
      <c r="I868" s="2">
        <v>570</v>
      </c>
      <c r="J868" s="2">
        <v>564</v>
      </c>
      <c r="K868" s="2">
        <v>576</v>
      </c>
      <c r="L868" s="2">
        <v>583</v>
      </c>
      <c r="M868" s="2">
        <v>553</v>
      </c>
      <c r="N868" s="2">
        <v>595</v>
      </c>
      <c r="O868" s="2">
        <v>646</v>
      </c>
      <c r="P868" s="2">
        <v>654</v>
      </c>
      <c r="Q868" s="2">
        <v>689</v>
      </c>
      <c r="R868" s="2">
        <v>708</v>
      </c>
      <c r="S868" s="2">
        <v>733</v>
      </c>
      <c r="T868" s="2">
        <v>735</v>
      </c>
      <c r="U868" s="2">
        <v>744</v>
      </c>
      <c r="V868" s="2">
        <v>730</v>
      </c>
      <c r="W868" s="2">
        <v>701</v>
      </c>
      <c r="X868" s="2">
        <v>674</v>
      </c>
      <c r="Y868" s="2">
        <v>645</v>
      </c>
      <c r="AA868" s="4">
        <v>45063</v>
      </c>
      <c r="AB868">
        <f t="shared" si="434"/>
        <v>0.82526881720430112</v>
      </c>
      <c r="AC868">
        <f t="shared" si="435"/>
        <v>0.78629032258064513</v>
      </c>
      <c r="AD868">
        <f t="shared" si="436"/>
        <v>0.76478494623655913</v>
      </c>
      <c r="AE868">
        <f t="shared" si="437"/>
        <v>0.75134408602150538</v>
      </c>
      <c r="AF868">
        <f t="shared" si="438"/>
        <v>0.75134408602150538</v>
      </c>
      <c r="AG868">
        <f t="shared" si="439"/>
        <v>0.75403225806451613</v>
      </c>
      <c r="AH868">
        <f t="shared" si="440"/>
        <v>0.73118279569892475</v>
      </c>
      <c r="AI868">
        <f t="shared" si="441"/>
        <v>0.7661290322580645</v>
      </c>
      <c r="AJ868">
        <f t="shared" si="442"/>
        <v>0.75806451612903225</v>
      </c>
      <c r="AK868">
        <f t="shared" si="443"/>
        <v>0.77419354838709675</v>
      </c>
      <c r="AL868">
        <f t="shared" si="444"/>
        <v>0.78360215053763438</v>
      </c>
      <c r="AM868">
        <f t="shared" si="445"/>
        <v>0.74327956989247312</v>
      </c>
      <c r="AN868">
        <f t="shared" si="446"/>
        <v>0.79973118279569888</v>
      </c>
      <c r="AO868">
        <f t="shared" si="447"/>
        <v>0.86827956989247312</v>
      </c>
      <c r="AP868">
        <f t="shared" si="448"/>
        <v>0.87903225806451613</v>
      </c>
      <c r="AQ868">
        <f t="shared" si="449"/>
        <v>0.92607526881720426</v>
      </c>
      <c r="AR868">
        <f t="shared" si="450"/>
        <v>0.95161290322580649</v>
      </c>
      <c r="AS868">
        <f t="shared" si="451"/>
        <v>0.98521505376344087</v>
      </c>
      <c r="AT868">
        <f t="shared" si="452"/>
        <v>0.98790322580645162</v>
      </c>
      <c r="AU868">
        <f t="shared" si="453"/>
        <v>1</v>
      </c>
      <c r="AV868">
        <f t="shared" si="454"/>
        <v>0.98118279569892475</v>
      </c>
      <c r="AW868">
        <f t="shared" si="455"/>
        <v>0.94220430107526887</v>
      </c>
      <c r="AX868">
        <f t="shared" si="456"/>
        <v>0.90591397849462363</v>
      </c>
      <c r="AY868">
        <f t="shared" si="457"/>
        <v>0.86693548387096775</v>
      </c>
      <c r="AZ868">
        <f t="shared" si="458"/>
        <v>0.73118279569892475</v>
      </c>
      <c r="BA868" s="9" t="s">
        <v>36</v>
      </c>
      <c r="BB868" t="str" cm="1">
        <f t="array" ref="BB868">_xlfn.SWITCH(MONTH($AA868),3,"봄",4,"봄",5,"봄",6,"여름",7,"여름",8,"여름",9,"가을",10,"가을",11,"가을",12,"겨울",1,"겨울",2,"겨울")</f>
        <v>봄</v>
      </c>
      <c r="BD868" t="str">
        <f t="shared" si="459"/>
        <v/>
      </c>
      <c r="BE868" s="6">
        <f>[1]ptemp!$F868</f>
        <v>13</v>
      </c>
      <c r="BF868">
        <f>[1]solar!$E868</f>
        <v>14</v>
      </c>
      <c r="BG868" t="str">
        <f t="shared" si="460"/>
        <v>0</v>
      </c>
      <c r="BH868" s="11"/>
      <c r="BI868">
        <f t="shared" si="461"/>
        <v>3</v>
      </c>
      <c r="BJ868">
        <f t="shared" si="462"/>
        <v>0</v>
      </c>
      <c r="BK868">
        <f t="shared" si="463"/>
        <v>1</v>
      </c>
      <c r="BL868">
        <f t="shared" si="464"/>
        <v>7</v>
      </c>
      <c r="BM868">
        <f t="shared" si="465"/>
        <v>20</v>
      </c>
      <c r="BN868" s="11">
        <v>25.8</v>
      </c>
      <c r="BO868">
        <f t="shared" si="466"/>
        <v>7</v>
      </c>
    </row>
    <row r="869" spans="1:67" ht="15.6">
      <c r="A869" s="2">
        <v>20230518</v>
      </c>
      <c r="B869" s="2">
        <v>599</v>
      </c>
      <c r="C869" s="2">
        <v>569</v>
      </c>
      <c r="D869" s="2">
        <v>553</v>
      </c>
      <c r="E869" s="2">
        <v>547</v>
      </c>
      <c r="F869" s="2">
        <v>547</v>
      </c>
      <c r="G869" s="2">
        <v>562</v>
      </c>
      <c r="H869" s="2">
        <v>600</v>
      </c>
      <c r="I869" s="2">
        <v>649</v>
      </c>
      <c r="J869" s="2">
        <v>677</v>
      </c>
      <c r="K869" s="2">
        <v>702</v>
      </c>
      <c r="L869" s="2">
        <v>671</v>
      </c>
      <c r="M869" s="2">
        <v>633</v>
      </c>
      <c r="N869" s="2">
        <v>636</v>
      </c>
      <c r="O869" s="2">
        <v>674</v>
      </c>
      <c r="P869" s="2">
        <v>678</v>
      </c>
      <c r="Q869" s="2">
        <v>695</v>
      </c>
      <c r="R869" s="2">
        <v>721</v>
      </c>
      <c r="S869" s="2">
        <v>731</v>
      </c>
      <c r="T869" s="2">
        <v>740</v>
      </c>
      <c r="U869" s="2">
        <v>750</v>
      </c>
      <c r="V869" s="2">
        <v>742</v>
      </c>
      <c r="W869" s="2">
        <v>716</v>
      </c>
      <c r="X869" s="2">
        <v>688</v>
      </c>
      <c r="Y869" s="2">
        <v>664</v>
      </c>
      <c r="AA869" s="4">
        <v>45064</v>
      </c>
      <c r="AB869">
        <f t="shared" si="434"/>
        <v>0.79866666666666664</v>
      </c>
      <c r="AC869">
        <f t="shared" si="435"/>
        <v>0.75866666666666671</v>
      </c>
      <c r="AD869">
        <f t="shared" si="436"/>
        <v>0.73733333333333329</v>
      </c>
      <c r="AE869">
        <f t="shared" si="437"/>
        <v>0.72933333333333328</v>
      </c>
      <c r="AF869">
        <f t="shared" si="438"/>
        <v>0.72933333333333328</v>
      </c>
      <c r="AG869">
        <f t="shared" si="439"/>
        <v>0.7493333333333333</v>
      </c>
      <c r="AH869">
        <f t="shared" si="440"/>
        <v>0.8</v>
      </c>
      <c r="AI869">
        <f t="shared" si="441"/>
        <v>0.86533333333333329</v>
      </c>
      <c r="AJ869">
        <f t="shared" si="442"/>
        <v>0.90266666666666662</v>
      </c>
      <c r="AK869">
        <f t="shared" si="443"/>
        <v>0.93600000000000005</v>
      </c>
      <c r="AL869">
        <f t="shared" si="444"/>
        <v>0.89466666666666672</v>
      </c>
      <c r="AM869">
        <f t="shared" si="445"/>
        <v>0.84399999999999997</v>
      </c>
      <c r="AN869">
        <f t="shared" si="446"/>
        <v>0.84799999999999998</v>
      </c>
      <c r="AO869">
        <f t="shared" si="447"/>
        <v>0.89866666666666661</v>
      </c>
      <c r="AP869">
        <f t="shared" si="448"/>
        <v>0.90400000000000003</v>
      </c>
      <c r="AQ869">
        <f t="shared" si="449"/>
        <v>0.92666666666666664</v>
      </c>
      <c r="AR869">
        <f t="shared" si="450"/>
        <v>0.96133333333333337</v>
      </c>
      <c r="AS869">
        <f t="shared" si="451"/>
        <v>0.97466666666666668</v>
      </c>
      <c r="AT869">
        <f t="shared" si="452"/>
        <v>0.98666666666666669</v>
      </c>
      <c r="AU869">
        <f t="shared" si="453"/>
        <v>1</v>
      </c>
      <c r="AV869">
        <f t="shared" si="454"/>
        <v>0.98933333333333329</v>
      </c>
      <c r="AW869">
        <f t="shared" si="455"/>
        <v>0.95466666666666666</v>
      </c>
      <c r="AX869">
        <f t="shared" si="456"/>
        <v>0.91733333333333333</v>
      </c>
      <c r="AY869">
        <f t="shared" si="457"/>
        <v>0.88533333333333331</v>
      </c>
      <c r="AZ869">
        <f t="shared" si="458"/>
        <v>0.72933333333333328</v>
      </c>
      <c r="BA869" s="6" t="s">
        <v>37</v>
      </c>
      <c r="BB869" t="str" cm="1">
        <f t="array" ref="BB869">_xlfn.SWITCH(MONTH($AA869),3,"봄",4,"봄",5,"봄",6,"여름",7,"여름",8,"여름",9,"가을",10,"가을",11,"가을",12,"겨울",1,"겨울",2,"겨울")</f>
        <v>봄</v>
      </c>
      <c r="BD869" t="str">
        <f t="shared" si="459"/>
        <v/>
      </c>
      <c r="BE869" s="6">
        <f>[1]ptemp!$F869</f>
        <v>12</v>
      </c>
      <c r="BF869">
        <f>[1]solar!$E869</f>
        <v>4</v>
      </c>
      <c r="BG869" t="str">
        <f t="shared" si="460"/>
        <v>1</v>
      </c>
      <c r="BH869" s="11">
        <v>27.4</v>
      </c>
      <c r="BI869">
        <f t="shared" si="461"/>
        <v>4</v>
      </c>
      <c r="BJ869">
        <f t="shared" si="462"/>
        <v>0</v>
      </c>
      <c r="BK869">
        <f t="shared" si="463"/>
        <v>1</v>
      </c>
      <c r="BL869">
        <f t="shared" si="464"/>
        <v>4</v>
      </c>
      <c r="BM869">
        <f t="shared" si="465"/>
        <v>20</v>
      </c>
      <c r="BN869" s="11">
        <v>23.8</v>
      </c>
      <c r="BO869">
        <f t="shared" si="466"/>
        <v>7</v>
      </c>
    </row>
    <row r="870" spans="1:67" ht="15.6">
      <c r="A870" s="2">
        <v>20230519</v>
      </c>
      <c r="B870" s="2">
        <v>618</v>
      </c>
      <c r="C870" s="2">
        <v>587</v>
      </c>
      <c r="D870" s="2">
        <v>563</v>
      </c>
      <c r="E870" s="2">
        <v>552</v>
      </c>
      <c r="F870" s="2">
        <v>551</v>
      </c>
      <c r="G870" s="2">
        <v>564</v>
      </c>
      <c r="H870" s="2">
        <v>578</v>
      </c>
      <c r="I870" s="2">
        <v>607</v>
      </c>
      <c r="J870" s="2">
        <v>620</v>
      </c>
      <c r="K870" s="2">
        <v>631</v>
      </c>
      <c r="L870" s="2">
        <v>623</v>
      </c>
      <c r="M870" s="2">
        <v>595</v>
      </c>
      <c r="N870" s="2">
        <v>587</v>
      </c>
      <c r="O870" s="2">
        <v>602</v>
      </c>
      <c r="P870" s="2">
        <v>571</v>
      </c>
      <c r="Q870" s="2">
        <v>609</v>
      </c>
      <c r="R870" s="2">
        <v>669</v>
      </c>
      <c r="S870" s="2">
        <v>718</v>
      </c>
      <c r="T870" s="2">
        <v>723</v>
      </c>
      <c r="U870" s="2">
        <v>730</v>
      </c>
      <c r="V870" s="2">
        <v>728</v>
      </c>
      <c r="W870" s="2">
        <v>713</v>
      </c>
      <c r="X870" s="2">
        <v>692</v>
      </c>
      <c r="Y870" s="2">
        <v>660</v>
      </c>
      <c r="AA870" s="4">
        <v>45065</v>
      </c>
      <c r="AB870">
        <f t="shared" si="434"/>
        <v>0.84657534246575339</v>
      </c>
      <c r="AC870">
        <f t="shared" si="435"/>
        <v>0.80410958904109586</v>
      </c>
      <c r="AD870">
        <f t="shared" si="436"/>
        <v>0.77123287671232876</v>
      </c>
      <c r="AE870">
        <f t="shared" si="437"/>
        <v>0.75616438356164384</v>
      </c>
      <c r="AF870">
        <f t="shared" si="438"/>
        <v>0.75479452054794516</v>
      </c>
      <c r="AG870">
        <f t="shared" si="439"/>
        <v>0.77260273972602744</v>
      </c>
      <c r="AH870">
        <f t="shared" si="440"/>
        <v>0.79178082191780819</v>
      </c>
      <c r="AI870">
        <f t="shared" si="441"/>
        <v>0.83150684931506846</v>
      </c>
      <c r="AJ870">
        <f t="shared" si="442"/>
        <v>0.84931506849315064</v>
      </c>
      <c r="AK870">
        <f t="shared" si="443"/>
        <v>0.86438356164383556</v>
      </c>
      <c r="AL870">
        <f t="shared" si="444"/>
        <v>0.85342465753424657</v>
      </c>
      <c r="AM870">
        <f t="shared" si="445"/>
        <v>0.81506849315068497</v>
      </c>
      <c r="AN870">
        <f t="shared" si="446"/>
        <v>0.80410958904109586</v>
      </c>
      <c r="AO870">
        <f t="shared" si="447"/>
        <v>0.8246575342465754</v>
      </c>
      <c r="AP870">
        <f t="shared" si="448"/>
        <v>0.78219178082191776</v>
      </c>
      <c r="AQ870">
        <f t="shared" si="449"/>
        <v>0.83424657534246571</v>
      </c>
      <c r="AR870">
        <f t="shared" si="450"/>
        <v>0.91643835616438352</v>
      </c>
      <c r="AS870">
        <f t="shared" si="451"/>
        <v>0.98356164383561639</v>
      </c>
      <c r="AT870">
        <f t="shared" si="452"/>
        <v>0.99041095890410957</v>
      </c>
      <c r="AU870">
        <f t="shared" si="453"/>
        <v>1</v>
      </c>
      <c r="AV870">
        <f t="shared" si="454"/>
        <v>0.99726027397260275</v>
      </c>
      <c r="AW870">
        <f t="shared" si="455"/>
        <v>0.97671232876712333</v>
      </c>
      <c r="AX870">
        <f t="shared" si="456"/>
        <v>0.94794520547945205</v>
      </c>
      <c r="AY870">
        <f t="shared" si="457"/>
        <v>0.90410958904109584</v>
      </c>
      <c r="AZ870">
        <f t="shared" si="458"/>
        <v>0.75479452054794516</v>
      </c>
      <c r="BA870" s="8" t="s">
        <v>38</v>
      </c>
      <c r="BB870" t="str" cm="1">
        <f t="array" ref="BB870">_xlfn.SWITCH(MONTH($AA870),3,"봄",4,"봄",5,"봄",6,"여름",7,"여름",8,"여름",9,"가을",10,"가을",11,"가을",12,"겨울",1,"겨울",2,"겨울")</f>
        <v>봄</v>
      </c>
      <c r="BD870" t="str">
        <f t="shared" si="459"/>
        <v/>
      </c>
      <c r="BE870" s="6">
        <f>[1]ptemp!$F870</f>
        <v>12</v>
      </c>
      <c r="BF870">
        <f>[1]solar!$E870</f>
        <v>11</v>
      </c>
      <c r="BG870" t="str">
        <f t="shared" si="460"/>
        <v>1</v>
      </c>
      <c r="BH870" s="11">
        <v>10.4</v>
      </c>
      <c r="BI870">
        <f t="shared" si="461"/>
        <v>5</v>
      </c>
      <c r="BJ870">
        <f t="shared" si="462"/>
        <v>0</v>
      </c>
      <c r="BK870">
        <f t="shared" si="463"/>
        <v>1</v>
      </c>
      <c r="BL870">
        <f t="shared" si="464"/>
        <v>5</v>
      </c>
      <c r="BM870">
        <f t="shared" si="465"/>
        <v>20</v>
      </c>
      <c r="BN870" s="11">
        <v>24.5</v>
      </c>
      <c r="BO870">
        <f t="shared" si="466"/>
        <v>7</v>
      </c>
    </row>
    <row r="871" spans="1:67" ht="15.6">
      <c r="A871" s="2">
        <v>20230520</v>
      </c>
      <c r="B871" s="2">
        <v>614</v>
      </c>
      <c r="C871" s="2">
        <v>583</v>
      </c>
      <c r="D871" s="2">
        <v>559</v>
      </c>
      <c r="E871" s="2">
        <v>547</v>
      </c>
      <c r="F871" s="2">
        <v>549</v>
      </c>
      <c r="G871" s="2">
        <v>555</v>
      </c>
      <c r="H871" s="2">
        <v>551</v>
      </c>
      <c r="I871" s="2">
        <v>530</v>
      </c>
      <c r="J871" s="2">
        <v>532</v>
      </c>
      <c r="K871" s="2">
        <v>517</v>
      </c>
      <c r="L871" s="2">
        <v>507</v>
      </c>
      <c r="M871" s="2">
        <v>537</v>
      </c>
      <c r="N871" s="2">
        <v>566</v>
      </c>
      <c r="O871" s="2">
        <v>559</v>
      </c>
      <c r="P871" s="2">
        <v>541</v>
      </c>
      <c r="Q871" s="2">
        <v>591</v>
      </c>
      <c r="R871" s="2">
        <v>675</v>
      </c>
      <c r="S871" s="2">
        <v>657</v>
      </c>
      <c r="T871" s="2">
        <v>684</v>
      </c>
      <c r="U871" s="2">
        <v>700</v>
      </c>
      <c r="V871" s="2">
        <v>708</v>
      </c>
      <c r="W871" s="2">
        <v>696</v>
      </c>
      <c r="X871" s="2">
        <v>679</v>
      </c>
      <c r="Y871" s="2">
        <v>659</v>
      </c>
      <c r="AA871" s="4">
        <v>45066</v>
      </c>
      <c r="AB871">
        <f t="shared" si="434"/>
        <v>0.86723163841807904</v>
      </c>
      <c r="AC871">
        <f t="shared" si="435"/>
        <v>0.82344632768361581</v>
      </c>
      <c r="AD871">
        <f t="shared" si="436"/>
        <v>0.78954802259887003</v>
      </c>
      <c r="AE871">
        <f t="shared" si="437"/>
        <v>0.77259887005649719</v>
      </c>
      <c r="AF871">
        <f t="shared" si="438"/>
        <v>0.77542372881355937</v>
      </c>
      <c r="AG871">
        <f t="shared" si="439"/>
        <v>0.78389830508474578</v>
      </c>
      <c r="AH871">
        <f t="shared" si="440"/>
        <v>0.77824858757062143</v>
      </c>
      <c r="AI871">
        <f t="shared" si="441"/>
        <v>0.74858757062146897</v>
      </c>
      <c r="AJ871">
        <f t="shared" si="442"/>
        <v>0.75141242937853103</v>
      </c>
      <c r="AK871">
        <f t="shared" si="443"/>
        <v>0.73022598870056499</v>
      </c>
      <c r="AL871">
        <f t="shared" si="444"/>
        <v>0.71610169491525422</v>
      </c>
      <c r="AM871">
        <f t="shared" si="445"/>
        <v>0.75847457627118642</v>
      </c>
      <c r="AN871">
        <f t="shared" si="446"/>
        <v>0.79943502824858759</v>
      </c>
      <c r="AO871">
        <f t="shared" si="447"/>
        <v>0.78954802259887003</v>
      </c>
      <c r="AP871">
        <f t="shared" si="448"/>
        <v>0.76412429378531077</v>
      </c>
      <c r="AQ871">
        <f t="shared" si="449"/>
        <v>0.8347457627118644</v>
      </c>
      <c r="AR871">
        <f t="shared" si="450"/>
        <v>0.95338983050847459</v>
      </c>
      <c r="AS871">
        <f t="shared" si="451"/>
        <v>0.92796610169491522</v>
      </c>
      <c r="AT871">
        <f t="shared" si="452"/>
        <v>0.96610169491525422</v>
      </c>
      <c r="AU871">
        <f t="shared" si="453"/>
        <v>0.98870056497175141</v>
      </c>
      <c r="AV871">
        <f t="shared" si="454"/>
        <v>1</v>
      </c>
      <c r="AW871">
        <f t="shared" si="455"/>
        <v>0.98305084745762716</v>
      </c>
      <c r="AX871">
        <f t="shared" si="456"/>
        <v>0.95903954802259883</v>
      </c>
      <c r="AY871">
        <f t="shared" si="457"/>
        <v>0.9307909604519774</v>
      </c>
      <c r="AZ871">
        <f t="shared" si="458"/>
        <v>0.71610169491525422</v>
      </c>
      <c r="BA871" s="9" t="s">
        <v>39</v>
      </c>
      <c r="BB871" t="str" cm="1">
        <f t="array" ref="BB871">_xlfn.SWITCH(MONTH($AA871),3,"봄",4,"봄",5,"봄",6,"여름",7,"여름",8,"여름",9,"가을",10,"가을",11,"가을",12,"겨울",1,"겨울",2,"겨울")</f>
        <v>봄</v>
      </c>
      <c r="BD871" t="str">
        <f t="shared" si="459"/>
        <v>휴일</v>
      </c>
      <c r="BE871" s="6">
        <f>[1]ptemp!$F871</f>
        <v>12</v>
      </c>
      <c r="BF871">
        <f>[1]solar!$E871</f>
        <v>15</v>
      </c>
      <c r="BG871" t="str">
        <f t="shared" si="460"/>
        <v>0</v>
      </c>
      <c r="BH871" s="11"/>
      <c r="BI871">
        <f t="shared" si="461"/>
        <v>6</v>
      </c>
      <c r="BJ871">
        <f t="shared" si="462"/>
        <v>1</v>
      </c>
      <c r="BK871">
        <f t="shared" si="463"/>
        <v>1</v>
      </c>
      <c r="BL871">
        <f t="shared" si="464"/>
        <v>11</v>
      </c>
      <c r="BM871">
        <f t="shared" si="465"/>
        <v>21</v>
      </c>
      <c r="BN871" s="11">
        <v>24.2</v>
      </c>
      <c r="BO871">
        <f t="shared" si="466"/>
        <v>7</v>
      </c>
    </row>
    <row r="872" spans="1:67" ht="15.6">
      <c r="A872" s="2">
        <v>20230521</v>
      </c>
      <c r="B872" s="2">
        <v>622</v>
      </c>
      <c r="C872" s="2">
        <v>597</v>
      </c>
      <c r="D872" s="2">
        <v>577</v>
      </c>
      <c r="E872" s="2">
        <v>557</v>
      </c>
      <c r="F872" s="2">
        <v>544</v>
      </c>
      <c r="G872" s="2">
        <v>548</v>
      </c>
      <c r="H872" s="2">
        <v>543</v>
      </c>
      <c r="I872" s="2">
        <v>524</v>
      </c>
      <c r="J872" s="2">
        <v>509</v>
      </c>
      <c r="K872" s="2">
        <v>494</v>
      </c>
      <c r="L872" s="2">
        <v>462</v>
      </c>
      <c r="M872" s="2">
        <v>519</v>
      </c>
      <c r="N872" s="2">
        <v>479</v>
      </c>
      <c r="O872" s="2">
        <v>546</v>
      </c>
      <c r="P872" s="2">
        <v>613</v>
      </c>
      <c r="Q872" s="2">
        <v>610</v>
      </c>
      <c r="R872" s="2">
        <v>593</v>
      </c>
      <c r="S872" s="2">
        <v>630</v>
      </c>
      <c r="T872" s="2">
        <v>676</v>
      </c>
      <c r="U872" s="2">
        <v>689</v>
      </c>
      <c r="V872" s="2">
        <v>699</v>
      </c>
      <c r="W872" s="2">
        <v>686</v>
      </c>
      <c r="X872" s="2">
        <v>668</v>
      </c>
      <c r="Y872" s="2">
        <v>647</v>
      </c>
      <c r="AA872" s="4">
        <v>45067</v>
      </c>
      <c r="AB872">
        <f t="shared" si="434"/>
        <v>0.88984263233190275</v>
      </c>
      <c r="AC872">
        <f t="shared" si="435"/>
        <v>0.85407725321888417</v>
      </c>
      <c r="AD872">
        <f t="shared" si="436"/>
        <v>0.82546494992846919</v>
      </c>
      <c r="AE872">
        <f t="shared" si="437"/>
        <v>0.79685264663805433</v>
      </c>
      <c r="AF872">
        <f t="shared" si="438"/>
        <v>0.77825464949928469</v>
      </c>
      <c r="AG872">
        <f t="shared" si="439"/>
        <v>0.78397711015736771</v>
      </c>
      <c r="AH872">
        <f t="shared" si="440"/>
        <v>0.77682403433476399</v>
      </c>
      <c r="AI872">
        <f t="shared" si="441"/>
        <v>0.74964234620886983</v>
      </c>
      <c r="AJ872">
        <f t="shared" si="442"/>
        <v>0.72818311874105868</v>
      </c>
      <c r="AK872">
        <f t="shared" si="443"/>
        <v>0.70672389127324753</v>
      </c>
      <c r="AL872">
        <f t="shared" si="444"/>
        <v>0.66094420600858372</v>
      </c>
      <c r="AM872">
        <f t="shared" si="445"/>
        <v>0.74248927038626611</v>
      </c>
      <c r="AN872">
        <f t="shared" si="446"/>
        <v>0.68526466380543638</v>
      </c>
      <c r="AO872">
        <f t="shared" si="447"/>
        <v>0.7811158798283262</v>
      </c>
      <c r="AP872">
        <f t="shared" si="448"/>
        <v>0.87696709585121602</v>
      </c>
      <c r="AQ872">
        <f t="shared" si="449"/>
        <v>0.87267525035765381</v>
      </c>
      <c r="AR872">
        <f t="shared" si="450"/>
        <v>0.84835479256080115</v>
      </c>
      <c r="AS872">
        <f t="shared" si="451"/>
        <v>0.90128755364806867</v>
      </c>
      <c r="AT872">
        <f t="shared" si="452"/>
        <v>0.96709585121602293</v>
      </c>
      <c r="AU872">
        <f t="shared" si="453"/>
        <v>0.98569384835479257</v>
      </c>
      <c r="AV872">
        <f t="shared" si="454"/>
        <v>1</v>
      </c>
      <c r="AW872">
        <f t="shared" si="455"/>
        <v>0.98140200286123036</v>
      </c>
      <c r="AX872">
        <f t="shared" si="456"/>
        <v>0.95565092989985689</v>
      </c>
      <c r="AY872">
        <f t="shared" si="457"/>
        <v>0.92560801144492133</v>
      </c>
      <c r="AZ872">
        <f t="shared" si="458"/>
        <v>0.66094420600858372</v>
      </c>
      <c r="BA872" s="6" t="s">
        <v>40</v>
      </c>
      <c r="BB872" t="str" cm="1">
        <f t="array" ref="BB872">_xlfn.SWITCH(MONTH($AA872),3,"봄",4,"봄",5,"봄",6,"여름",7,"여름",8,"여름",9,"가을",10,"가을",11,"가을",12,"겨울",1,"겨울",2,"겨울")</f>
        <v>봄</v>
      </c>
      <c r="BD872" t="str">
        <f t="shared" si="459"/>
        <v>휴일</v>
      </c>
      <c r="BE872" s="6">
        <f>[1]ptemp!$F872</f>
        <v>12</v>
      </c>
      <c r="BF872">
        <f>[1]solar!$E872</f>
        <v>12</v>
      </c>
      <c r="BG872" t="str">
        <f t="shared" si="460"/>
        <v>0</v>
      </c>
      <c r="BH872" s="11"/>
      <c r="BI872">
        <f t="shared" si="461"/>
        <v>7</v>
      </c>
      <c r="BJ872">
        <f t="shared" si="462"/>
        <v>2</v>
      </c>
      <c r="BK872">
        <f t="shared" si="463"/>
        <v>1</v>
      </c>
      <c r="BL872">
        <f t="shared" si="464"/>
        <v>11</v>
      </c>
      <c r="BM872">
        <f t="shared" si="465"/>
        <v>21</v>
      </c>
      <c r="BN872" s="11">
        <v>22.6</v>
      </c>
      <c r="BO872">
        <f t="shared" si="466"/>
        <v>7</v>
      </c>
    </row>
    <row r="873" spans="1:67" ht="15.6">
      <c r="A873" s="2">
        <v>20230522</v>
      </c>
      <c r="B873" s="2">
        <v>610</v>
      </c>
      <c r="C873" s="2">
        <v>583</v>
      </c>
      <c r="D873" s="2">
        <v>553</v>
      </c>
      <c r="E873" s="2">
        <v>539</v>
      </c>
      <c r="F873" s="2">
        <v>543</v>
      </c>
      <c r="G873" s="2">
        <v>558</v>
      </c>
      <c r="H873" s="2">
        <v>547</v>
      </c>
      <c r="I873" s="2">
        <v>549</v>
      </c>
      <c r="J873" s="2">
        <v>610</v>
      </c>
      <c r="K873" s="2">
        <v>682</v>
      </c>
      <c r="L873" s="2">
        <v>675</v>
      </c>
      <c r="M873" s="2">
        <v>667</v>
      </c>
      <c r="N873" s="2">
        <v>693</v>
      </c>
      <c r="O873" s="2">
        <v>657</v>
      </c>
      <c r="P873" s="2">
        <v>623</v>
      </c>
      <c r="Q873" s="2">
        <v>667</v>
      </c>
      <c r="R873" s="2">
        <v>669</v>
      </c>
      <c r="S873" s="2">
        <v>677</v>
      </c>
      <c r="T873" s="2">
        <v>693</v>
      </c>
      <c r="U873" s="2">
        <v>730</v>
      </c>
      <c r="V873" s="2">
        <v>730</v>
      </c>
      <c r="W873" s="2">
        <v>715</v>
      </c>
      <c r="X873" s="2">
        <v>693</v>
      </c>
      <c r="Y873" s="2">
        <v>668</v>
      </c>
      <c r="AA873" s="4">
        <v>45068</v>
      </c>
      <c r="AB873">
        <f t="shared" si="434"/>
        <v>0.83561643835616439</v>
      </c>
      <c r="AC873">
        <f t="shared" si="435"/>
        <v>0.79863013698630136</v>
      </c>
      <c r="AD873">
        <f t="shared" si="436"/>
        <v>0.75753424657534252</v>
      </c>
      <c r="AE873">
        <f t="shared" si="437"/>
        <v>0.73835616438356166</v>
      </c>
      <c r="AF873">
        <f t="shared" si="438"/>
        <v>0.74383561643835616</v>
      </c>
      <c r="AG873">
        <f t="shared" si="439"/>
        <v>0.76438356164383559</v>
      </c>
      <c r="AH873">
        <f t="shared" si="440"/>
        <v>0.74931506849315066</v>
      </c>
      <c r="AI873">
        <f t="shared" si="441"/>
        <v>0.75205479452054791</v>
      </c>
      <c r="AJ873">
        <f t="shared" si="442"/>
        <v>0.83561643835616439</v>
      </c>
      <c r="AK873">
        <f t="shared" si="443"/>
        <v>0.9342465753424658</v>
      </c>
      <c r="AL873">
        <f t="shared" si="444"/>
        <v>0.92465753424657537</v>
      </c>
      <c r="AM873">
        <f t="shared" si="445"/>
        <v>0.91369863013698627</v>
      </c>
      <c r="AN873">
        <f t="shared" si="446"/>
        <v>0.94931506849315073</v>
      </c>
      <c r="AO873">
        <f t="shared" si="447"/>
        <v>0.9</v>
      </c>
      <c r="AP873">
        <f t="shared" si="448"/>
        <v>0.85342465753424657</v>
      </c>
      <c r="AQ873">
        <f t="shared" si="449"/>
        <v>0.91369863013698627</v>
      </c>
      <c r="AR873">
        <f t="shared" si="450"/>
        <v>0.91643835616438352</v>
      </c>
      <c r="AS873">
        <f t="shared" si="451"/>
        <v>0.92739726027397262</v>
      </c>
      <c r="AT873">
        <f t="shared" si="452"/>
        <v>0.94931506849315073</v>
      </c>
      <c r="AU873">
        <f t="shared" si="453"/>
        <v>1</v>
      </c>
      <c r="AV873">
        <f t="shared" si="454"/>
        <v>1</v>
      </c>
      <c r="AW873">
        <f t="shared" si="455"/>
        <v>0.97945205479452058</v>
      </c>
      <c r="AX873">
        <f t="shared" si="456"/>
        <v>0.94931506849315073</v>
      </c>
      <c r="AY873">
        <f t="shared" si="457"/>
        <v>0.91506849315068495</v>
      </c>
      <c r="AZ873">
        <f t="shared" si="458"/>
        <v>0.73835616438356166</v>
      </c>
      <c r="BA873" s="8" t="s">
        <v>34</v>
      </c>
      <c r="BB873" t="str" cm="1">
        <f t="array" ref="BB873">_xlfn.SWITCH(MONTH($AA873),3,"봄",4,"봄",5,"봄",6,"여름",7,"여름",8,"여름",9,"가을",10,"가을",11,"가을",12,"겨울",1,"겨울",2,"겨울")</f>
        <v>봄</v>
      </c>
      <c r="BD873" t="str">
        <f t="shared" si="459"/>
        <v/>
      </c>
      <c r="BE873" s="6">
        <f>[1]ptemp!$F873</f>
        <v>11</v>
      </c>
      <c r="BF873">
        <f>[1]solar!$E873</f>
        <v>4</v>
      </c>
      <c r="BG873" t="str">
        <f t="shared" si="460"/>
        <v>1</v>
      </c>
      <c r="BH873" s="11">
        <v>0.3</v>
      </c>
      <c r="BI873">
        <f t="shared" si="461"/>
        <v>1</v>
      </c>
      <c r="BJ873">
        <f t="shared" si="462"/>
        <v>0</v>
      </c>
      <c r="BK873">
        <f t="shared" si="463"/>
        <v>1</v>
      </c>
      <c r="BL873">
        <f t="shared" si="464"/>
        <v>4</v>
      </c>
      <c r="BM873">
        <f t="shared" si="465"/>
        <v>20</v>
      </c>
      <c r="BN873" s="11">
        <v>21.5</v>
      </c>
      <c r="BO873">
        <f t="shared" si="466"/>
        <v>6</v>
      </c>
    </row>
    <row r="874" spans="1:67" ht="15.6">
      <c r="A874" s="2">
        <v>20230523</v>
      </c>
      <c r="B874" s="2">
        <v>631</v>
      </c>
      <c r="C874" s="2">
        <v>600</v>
      </c>
      <c r="D874" s="2">
        <v>580</v>
      </c>
      <c r="E874" s="2">
        <v>573</v>
      </c>
      <c r="F874" s="2">
        <v>571</v>
      </c>
      <c r="G874" s="2">
        <v>577</v>
      </c>
      <c r="H874" s="2">
        <v>564</v>
      </c>
      <c r="I874" s="2">
        <v>536</v>
      </c>
      <c r="J874" s="2">
        <v>533</v>
      </c>
      <c r="K874" s="2">
        <v>532</v>
      </c>
      <c r="L874" s="2">
        <v>537</v>
      </c>
      <c r="M874" s="2">
        <v>542</v>
      </c>
      <c r="N874" s="2">
        <v>552</v>
      </c>
      <c r="O874" s="2">
        <v>578</v>
      </c>
      <c r="P874" s="2">
        <v>586</v>
      </c>
      <c r="Q874" s="2">
        <v>613</v>
      </c>
      <c r="R874" s="2">
        <v>659</v>
      </c>
      <c r="S874" s="2">
        <v>712</v>
      </c>
      <c r="T874" s="2">
        <v>723</v>
      </c>
      <c r="U874" s="2">
        <v>733</v>
      </c>
      <c r="V874" s="2">
        <v>737</v>
      </c>
      <c r="W874" s="2">
        <v>721</v>
      </c>
      <c r="X874" s="2">
        <v>700</v>
      </c>
      <c r="Y874" s="2">
        <v>672</v>
      </c>
      <c r="AA874" s="4">
        <v>45069</v>
      </c>
      <c r="AB874">
        <f t="shared" si="434"/>
        <v>0.85617367706919945</v>
      </c>
      <c r="AC874">
        <f t="shared" si="435"/>
        <v>0.81411126187245586</v>
      </c>
      <c r="AD874">
        <f t="shared" si="436"/>
        <v>0.78697421981004068</v>
      </c>
      <c r="AE874">
        <f t="shared" si="437"/>
        <v>0.7774762550881954</v>
      </c>
      <c r="AF874">
        <f t="shared" si="438"/>
        <v>0.77476255088195389</v>
      </c>
      <c r="AG874">
        <f t="shared" si="439"/>
        <v>0.78290366350067842</v>
      </c>
      <c r="AH874">
        <f t="shared" si="440"/>
        <v>0.76526458616010851</v>
      </c>
      <c r="AI874">
        <f t="shared" si="441"/>
        <v>0.72727272727272729</v>
      </c>
      <c r="AJ874">
        <f t="shared" si="442"/>
        <v>0.72320217096336503</v>
      </c>
      <c r="AK874">
        <f t="shared" si="443"/>
        <v>0.72184531886024428</v>
      </c>
      <c r="AL874">
        <f t="shared" si="444"/>
        <v>0.72862957937584805</v>
      </c>
      <c r="AM874">
        <f t="shared" si="445"/>
        <v>0.73541383989145181</v>
      </c>
      <c r="AN874">
        <f t="shared" si="446"/>
        <v>0.74898236092265946</v>
      </c>
      <c r="AO874">
        <f t="shared" si="447"/>
        <v>0.78426051560379917</v>
      </c>
      <c r="AP874">
        <f t="shared" si="448"/>
        <v>0.79511533242876531</v>
      </c>
      <c r="AQ874">
        <f t="shared" si="449"/>
        <v>0.83175033921302577</v>
      </c>
      <c r="AR874">
        <f t="shared" si="450"/>
        <v>0.89416553595658077</v>
      </c>
      <c r="AS874">
        <f t="shared" si="451"/>
        <v>0.96607869742198105</v>
      </c>
      <c r="AT874">
        <f t="shared" si="452"/>
        <v>0.98100407055630934</v>
      </c>
      <c r="AU874">
        <f t="shared" si="453"/>
        <v>0.99457259158751699</v>
      </c>
      <c r="AV874">
        <f t="shared" si="454"/>
        <v>1</v>
      </c>
      <c r="AW874">
        <f t="shared" si="455"/>
        <v>0.97829036635006783</v>
      </c>
      <c r="AX874">
        <f t="shared" si="456"/>
        <v>0.94979647218453189</v>
      </c>
      <c r="AY874">
        <f t="shared" si="457"/>
        <v>0.91180461329715057</v>
      </c>
      <c r="AZ874">
        <f t="shared" si="458"/>
        <v>0.72184531886024428</v>
      </c>
      <c r="BA874" s="9" t="s">
        <v>35</v>
      </c>
      <c r="BB874" t="str" cm="1">
        <f t="array" ref="BB874">_xlfn.SWITCH(MONTH($AA874),3,"봄",4,"봄",5,"봄",6,"여름",7,"여름",8,"여름",9,"가을",10,"가을",11,"가을",12,"겨울",1,"겨울",2,"겨울")</f>
        <v>봄</v>
      </c>
      <c r="BD874" t="str">
        <f t="shared" si="459"/>
        <v/>
      </c>
      <c r="BE874" s="6">
        <f>[1]ptemp!$F874</f>
        <v>12</v>
      </c>
      <c r="BF874">
        <f>[1]solar!$E874</f>
        <v>16</v>
      </c>
      <c r="BG874" t="str">
        <f t="shared" si="460"/>
        <v>0</v>
      </c>
      <c r="BH874" s="11"/>
      <c r="BI874">
        <f t="shared" si="461"/>
        <v>2</v>
      </c>
      <c r="BJ874">
        <f t="shared" si="462"/>
        <v>0</v>
      </c>
      <c r="BK874">
        <f t="shared" si="463"/>
        <v>1</v>
      </c>
      <c r="BL874">
        <f t="shared" si="464"/>
        <v>10</v>
      </c>
      <c r="BM874">
        <f t="shared" si="465"/>
        <v>21</v>
      </c>
      <c r="BN874" s="11">
        <v>23</v>
      </c>
      <c r="BO874">
        <f t="shared" si="466"/>
        <v>7</v>
      </c>
    </row>
    <row r="875" spans="1:67" ht="15.6">
      <c r="A875" s="2">
        <v>20230524</v>
      </c>
      <c r="B875" s="2">
        <v>635</v>
      </c>
      <c r="C875" s="2">
        <v>603</v>
      </c>
      <c r="D875" s="2">
        <v>584</v>
      </c>
      <c r="E875" s="2">
        <v>575</v>
      </c>
      <c r="F875" s="2">
        <v>578</v>
      </c>
      <c r="G875" s="2">
        <v>589</v>
      </c>
      <c r="H875" s="2">
        <v>555</v>
      </c>
      <c r="I875" s="2">
        <v>554</v>
      </c>
      <c r="J875" s="2">
        <v>565</v>
      </c>
      <c r="K875" s="2">
        <v>549</v>
      </c>
      <c r="L875" s="2">
        <v>551</v>
      </c>
      <c r="M875" s="2">
        <v>589</v>
      </c>
      <c r="N875" s="2">
        <v>717</v>
      </c>
      <c r="O875" s="2">
        <v>716</v>
      </c>
      <c r="P875" s="2">
        <v>698</v>
      </c>
      <c r="Q875" s="2">
        <v>696</v>
      </c>
      <c r="R875" s="2">
        <v>683</v>
      </c>
      <c r="S875" s="2">
        <v>702</v>
      </c>
      <c r="T875" s="2">
        <v>719</v>
      </c>
      <c r="U875" s="2">
        <v>729</v>
      </c>
      <c r="V875" s="2">
        <v>724</v>
      </c>
      <c r="W875" s="2">
        <v>701</v>
      </c>
      <c r="X875" s="2">
        <v>678</v>
      </c>
      <c r="Y875" s="2">
        <v>649</v>
      </c>
      <c r="AA875" s="4">
        <v>45070</v>
      </c>
      <c r="AB875">
        <f t="shared" si="434"/>
        <v>0.87105624142661175</v>
      </c>
      <c r="AC875">
        <f t="shared" si="435"/>
        <v>0.8271604938271605</v>
      </c>
      <c r="AD875">
        <f t="shared" si="436"/>
        <v>0.80109739368998634</v>
      </c>
      <c r="AE875">
        <f t="shared" si="437"/>
        <v>0.7887517146776406</v>
      </c>
      <c r="AF875">
        <f t="shared" si="438"/>
        <v>0.79286694101508914</v>
      </c>
      <c r="AG875">
        <f t="shared" si="439"/>
        <v>0.8079561042524005</v>
      </c>
      <c r="AH875">
        <f t="shared" si="440"/>
        <v>0.76131687242798352</v>
      </c>
      <c r="AI875">
        <f t="shared" si="441"/>
        <v>0.75994513031550071</v>
      </c>
      <c r="AJ875">
        <f t="shared" si="442"/>
        <v>0.77503429355281206</v>
      </c>
      <c r="AK875">
        <f t="shared" si="443"/>
        <v>0.75308641975308643</v>
      </c>
      <c r="AL875">
        <f t="shared" si="444"/>
        <v>0.75582990397805216</v>
      </c>
      <c r="AM875">
        <f t="shared" si="445"/>
        <v>0.8079561042524005</v>
      </c>
      <c r="AN875">
        <f t="shared" si="446"/>
        <v>0.98353909465020573</v>
      </c>
      <c r="AO875">
        <f t="shared" si="447"/>
        <v>0.98216735253772292</v>
      </c>
      <c r="AP875">
        <f t="shared" si="448"/>
        <v>0.95747599451303156</v>
      </c>
      <c r="AQ875">
        <f t="shared" si="449"/>
        <v>0.95473251028806583</v>
      </c>
      <c r="AR875">
        <f t="shared" si="450"/>
        <v>0.93689986282578874</v>
      </c>
      <c r="AS875">
        <f t="shared" si="451"/>
        <v>0.96296296296296291</v>
      </c>
      <c r="AT875">
        <f t="shared" si="452"/>
        <v>0.98628257887517146</v>
      </c>
      <c r="AU875">
        <f t="shared" si="453"/>
        <v>1</v>
      </c>
      <c r="AV875">
        <f t="shared" si="454"/>
        <v>0.99314128943758573</v>
      </c>
      <c r="AW875">
        <f t="shared" si="455"/>
        <v>0.9615912208504801</v>
      </c>
      <c r="AX875">
        <f t="shared" si="456"/>
        <v>0.93004115226337447</v>
      </c>
      <c r="AY875">
        <f t="shared" si="457"/>
        <v>0.89026063100137176</v>
      </c>
      <c r="AZ875">
        <f t="shared" si="458"/>
        <v>0.75308641975308643</v>
      </c>
      <c r="BA875" s="6" t="s">
        <v>36</v>
      </c>
      <c r="BB875" t="str" cm="1">
        <f t="array" ref="BB875">_xlfn.SWITCH(MONTH($AA875),3,"봄",4,"봄",5,"봄",6,"여름",7,"여름",8,"여름",9,"가을",10,"가을",11,"가을",12,"겨울",1,"겨울",2,"겨울")</f>
        <v>봄</v>
      </c>
      <c r="BD875" t="str">
        <f t="shared" si="459"/>
        <v/>
      </c>
      <c r="BE875" s="6">
        <f>[1]ptemp!$F875</f>
        <v>12</v>
      </c>
      <c r="BF875">
        <f>[1]solar!$E875</f>
        <v>9</v>
      </c>
      <c r="BG875" t="str">
        <f t="shared" si="460"/>
        <v>0</v>
      </c>
      <c r="BH875" s="11"/>
      <c r="BI875">
        <f t="shared" si="461"/>
        <v>3</v>
      </c>
      <c r="BJ875">
        <f t="shared" si="462"/>
        <v>0</v>
      </c>
      <c r="BK875">
        <f t="shared" si="463"/>
        <v>1</v>
      </c>
      <c r="BL875">
        <f t="shared" si="464"/>
        <v>10</v>
      </c>
      <c r="BM875">
        <f t="shared" si="465"/>
        <v>20</v>
      </c>
      <c r="BN875" s="11">
        <v>22.5</v>
      </c>
      <c r="BO875">
        <f t="shared" si="466"/>
        <v>6</v>
      </c>
    </row>
    <row r="876" spans="1:67" ht="15.6">
      <c r="A876" s="2">
        <v>20230525</v>
      </c>
      <c r="B876" s="2">
        <v>609</v>
      </c>
      <c r="C876" s="2">
        <v>576</v>
      </c>
      <c r="D876" s="2">
        <v>559</v>
      </c>
      <c r="E876" s="2">
        <v>544</v>
      </c>
      <c r="F876" s="2">
        <v>549</v>
      </c>
      <c r="G876" s="2">
        <v>559</v>
      </c>
      <c r="H876" s="2">
        <v>562</v>
      </c>
      <c r="I876" s="2">
        <v>534</v>
      </c>
      <c r="J876" s="2">
        <v>531</v>
      </c>
      <c r="K876" s="2">
        <v>538</v>
      </c>
      <c r="L876" s="2">
        <v>546</v>
      </c>
      <c r="M876" s="2">
        <v>549</v>
      </c>
      <c r="N876" s="2">
        <v>571</v>
      </c>
      <c r="O876" s="2">
        <v>583</v>
      </c>
      <c r="P876" s="2">
        <v>597</v>
      </c>
      <c r="Q876" s="2">
        <v>656</v>
      </c>
      <c r="R876" s="2">
        <v>676</v>
      </c>
      <c r="S876" s="2">
        <v>720</v>
      </c>
      <c r="T876" s="2">
        <v>707</v>
      </c>
      <c r="U876" s="2">
        <v>728</v>
      </c>
      <c r="V876" s="2">
        <v>718</v>
      </c>
      <c r="W876" s="2">
        <v>694</v>
      </c>
      <c r="X876" s="2">
        <v>676</v>
      </c>
      <c r="Y876" s="2">
        <v>647</v>
      </c>
      <c r="AA876" s="4">
        <v>45071</v>
      </c>
      <c r="AB876">
        <f t="shared" si="434"/>
        <v>0.83653846153846156</v>
      </c>
      <c r="AC876">
        <f t="shared" si="435"/>
        <v>0.79120879120879117</v>
      </c>
      <c r="AD876">
        <f t="shared" si="436"/>
        <v>0.7678571428571429</v>
      </c>
      <c r="AE876">
        <f t="shared" si="437"/>
        <v>0.74725274725274726</v>
      </c>
      <c r="AF876">
        <f t="shared" si="438"/>
        <v>0.75412087912087911</v>
      </c>
      <c r="AG876">
        <f t="shared" si="439"/>
        <v>0.7678571428571429</v>
      </c>
      <c r="AH876">
        <f t="shared" si="440"/>
        <v>0.77197802197802201</v>
      </c>
      <c r="AI876">
        <f t="shared" si="441"/>
        <v>0.73351648351648346</v>
      </c>
      <c r="AJ876">
        <f t="shared" si="442"/>
        <v>0.72939560439560436</v>
      </c>
      <c r="AK876">
        <f t="shared" si="443"/>
        <v>0.73901098901098905</v>
      </c>
      <c r="AL876">
        <f t="shared" si="444"/>
        <v>0.75</v>
      </c>
      <c r="AM876">
        <f t="shared" si="445"/>
        <v>0.75412087912087911</v>
      </c>
      <c r="AN876">
        <f t="shared" si="446"/>
        <v>0.78434065934065933</v>
      </c>
      <c r="AO876">
        <f t="shared" si="447"/>
        <v>0.80082417582417587</v>
      </c>
      <c r="AP876">
        <f t="shared" si="448"/>
        <v>0.82005494505494503</v>
      </c>
      <c r="AQ876">
        <f t="shared" si="449"/>
        <v>0.90109890109890112</v>
      </c>
      <c r="AR876">
        <f t="shared" si="450"/>
        <v>0.9285714285714286</v>
      </c>
      <c r="AS876">
        <f t="shared" si="451"/>
        <v>0.98901098901098905</v>
      </c>
      <c r="AT876">
        <f t="shared" si="452"/>
        <v>0.97115384615384615</v>
      </c>
      <c r="AU876">
        <f t="shared" si="453"/>
        <v>1</v>
      </c>
      <c r="AV876">
        <f t="shared" si="454"/>
        <v>0.98626373626373631</v>
      </c>
      <c r="AW876">
        <f t="shared" si="455"/>
        <v>0.95329670329670335</v>
      </c>
      <c r="AX876">
        <f t="shared" si="456"/>
        <v>0.9285714285714286</v>
      </c>
      <c r="AY876">
        <f t="shared" si="457"/>
        <v>0.88873626373626369</v>
      </c>
      <c r="AZ876">
        <f t="shared" si="458"/>
        <v>0.72939560439560436</v>
      </c>
      <c r="BA876" s="8" t="s">
        <v>37</v>
      </c>
      <c r="BB876" t="str" cm="1">
        <f t="array" ref="BB876">_xlfn.SWITCH(MONTH($AA876),3,"봄",4,"봄",5,"봄",6,"여름",7,"여름",8,"여름",9,"가을",10,"가을",11,"가을",12,"겨울",1,"겨울",2,"겨울")</f>
        <v>봄</v>
      </c>
      <c r="BD876" t="str">
        <f t="shared" si="459"/>
        <v/>
      </c>
      <c r="BE876" s="6">
        <f>[1]ptemp!$F876</f>
        <v>13</v>
      </c>
      <c r="BF876">
        <f>[1]solar!$E876</f>
        <v>16</v>
      </c>
      <c r="BG876" t="str">
        <f t="shared" si="460"/>
        <v>0</v>
      </c>
      <c r="BH876" s="11"/>
      <c r="BI876">
        <f t="shared" si="461"/>
        <v>4</v>
      </c>
      <c r="BJ876">
        <f t="shared" si="462"/>
        <v>0</v>
      </c>
      <c r="BK876">
        <f t="shared" si="463"/>
        <v>1</v>
      </c>
      <c r="BL876">
        <f t="shared" si="464"/>
        <v>9</v>
      </c>
      <c r="BM876">
        <f t="shared" si="465"/>
        <v>20</v>
      </c>
      <c r="BN876" s="11">
        <v>25.6</v>
      </c>
      <c r="BO876">
        <f t="shared" si="466"/>
        <v>7</v>
      </c>
    </row>
    <row r="877" spans="1:67" ht="15.6">
      <c r="A877" s="2">
        <v>20230526</v>
      </c>
      <c r="B877" s="2">
        <v>607</v>
      </c>
      <c r="C877" s="2">
        <v>577</v>
      </c>
      <c r="D877" s="2">
        <v>555</v>
      </c>
      <c r="E877" s="2">
        <v>539</v>
      </c>
      <c r="F877" s="2">
        <v>535</v>
      </c>
      <c r="G877" s="2">
        <v>546</v>
      </c>
      <c r="H877" s="2">
        <v>563</v>
      </c>
      <c r="I877" s="2">
        <v>599</v>
      </c>
      <c r="J877" s="2">
        <v>647</v>
      </c>
      <c r="K877" s="2">
        <v>589</v>
      </c>
      <c r="L877" s="2">
        <v>603</v>
      </c>
      <c r="M877" s="2">
        <v>547</v>
      </c>
      <c r="N877" s="2">
        <v>575</v>
      </c>
      <c r="O877" s="2">
        <v>609</v>
      </c>
      <c r="P877" s="2">
        <v>654</v>
      </c>
      <c r="Q877" s="2">
        <v>682</v>
      </c>
      <c r="R877" s="2">
        <v>730</v>
      </c>
      <c r="S877" s="2">
        <v>752</v>
      </c>
      <c r="T877" s="2">
        <v>731</v>
      </c>
      <c r="U877" s="2">
        <v>739</v>
      </c>
      <c r="V877" s="2">
        <v>730</v>
      </c>
      <c r="W877" s="2">
        <v>704</v>
      </c>
      <c r="X877" s="2">
        <v>676</v>
      </c>
      <c r="Y877" s="2">
        <v>647</v>
      </c>
      <c r="AA877" s="4">
        <v>45072</v>
      </c>
      <c r="AB877">
        <f t="shared" si="434"/>
        <v>0.80718085106382975</v>
      </c>
      <c r="AC877">
        <f t="shared" si="435"/>
        <v>0.76728723404255317</v>
      </c>
      <c r="AD877">
        <f t="shared" si="436"/>
        <v>0.73803191489361697</v>
      </c>
      <c r="AE877">
        <f t="shared" si="437"/>
        <v>0.7167553191489362</v>
      </c>
      <c r="AF877">
        <f t="shared" si="438"/>
        <v>0.71143617021276595</v>
      </c>
      <c r="AG877">
        <f t="shared" si="439"/>
        <v>0.72606382978723405</v>
      </c>
      <c r="AH877">
        <f t="shared" si="440"/>
        <v>0.74867021276595747</v>
      </c>
      <c r="AI877">
        <f t="shared" si="441"/>
        <v>0.79654255319148937</v>
      </c>
      <c r="AJ877">
        <f t="shared" si="442"/>
        <v>0.8603723404255319</v>
      </c>
      <c r="AK877">
        <f t="shared" si="443"/>
        <v>0.7832446808510638</v>
      </c>
      <c r="AL877">
        <f t="shared" si="444"/>
        <v>0.80186170212765961</v>
      </c>
      <c r="AM877">
        <f t="shared" si="445"/>
        <v>0.72739361702127658</v>
      </c>
      <c r="AN877">
        <f t="shared" si="446"/>
        <v>0.7646276595744681</v>
      </c>
      <c r="AO877">
        <f t="shared" si="447"/>
        <v>0.80984042553191493</v>
      </c>
      <c r="AP877">
        <f t="shared" si="448"/>
        <v>0.86968085106382975</v>
      </c>
      <c r="AQ877">
        <f t="shared" si="449"/>
        <v>0.90691489361702127</v>
      </c>
      <c r="AR877">
        <f t="shared" si="450"/>
        <v>0.9707446808510638</v>
      </c>
      <c r="AS877">
        <f t="shared" si="451"/>
        <v>1</v>
      </c>
      <c r="AT877">
        <f t="shared" si="452"/>
        <v>0.97207446808510634</v>
      </c>
      <c r="AU877">
        <f t="shared" si="453"/>
        <v>0.98271276595744683</v>
      </c>
      <c r="AV877">
        <f t="shared" si="454"/>
        <v>0.9707446808510638</v>
      </c>
      <c r="AW877">
        <f t="shared" si="455"/>
        <v>0.93617021276595747</v>
      </c>
      <c r="AX877">
        <f t="shared" si="456"/>
        <v>0.89893617021276595</v>
      </c>
      <c r="AY877">
        <f t="shared" si="457"/>
        <v>0.8603723404255319</v>
      </c>
      <c r="AZ877">
        <f t="shared" si="458"/>
        <v>0.71143617021276595</v>
      </c>
      <c r="BA877" s="9" t="s">
        <v>38</v>
      </c>
      <c r="BB877" t="str" cm="1">
        <f t="array" ref="BB877">_xlfn.SWITCH(MONTH($AA877),3,"봄",4,"봄",5,"봄",6,"여름",7,"여름",8,"여름",9,"가을",10,"가을",11,"가을",12,"겨울",1,"겨울",2,"겨울")</f>
        <v>봄</v>
      </c>
      <c r="BD877" t="str">
        <f t="shared" si="459"/>
        <v/>
      </c>
      <c r="BE877" s="6">
        <f>[1]ptemp!$F877</f>
        <v>14</v>
      </c>
      <c r="BF877">
        <f>[1]solar!$E877</f>
        <v>14</v>
      </c>
      <c r="BG877" t="str">
        <f t="shared" si="460"/>
        <v>0</v>
      </c>
      <c r="BH877" s="11"/>
      <c r="BI877">
        <f t="shared" si="461"/>
        <v>5</v>
      </c>
      <c r="BJ877">
        <f t="shared" si="462"/>
        <v>0</v>
      </c>
      <c r="BK877">
        <f t="shared" si="463"/>
        <v>1</v>
      </c>
      <c r="BL877">
        <f t="shared" si="464"/>
        <v>5</v>
      </c>
      <c r="BM877">
        <f t="shared" si="465"/>
        <v>18</v>
      </c>
      <c r="BN877" s="11">
        <v>27.5</v>
      </c>
      <c r="BO877">
        <f t="shared" si="466"/>
        <v>8</v>
      </c>
    </row>
    <row r="878" spans="1:67" ht="15.6">
      <c r="A878" s="2">
        <v>20230527</v>
      </c>
      <c r="B878" s="2">
        <v>605</v>
      </c>
      <c r="C878" s="2">
        <v>569</v>
      </c>
      <c r="D878" s="2">
        <v>547</v>
      </c>
      <c r="E878" s="2">
        <v>533</v>
      </c>
      <c r="F878" s="2">
        <v>531</v>
      </c>
      <c r="G878" s="2">
        <v>539</v>
      </c>
      <c r="H878" s="2">
        <v>551</v>
      </c>
      <c r="I878" s="2">
        <v>575</v>
      </c>
      <c r="J878" s="2">
        <v>571</v>
      </c>
      <c r="K878" s="2">
        <v>597</v>
      </c>
      <c r="L878" s="2">
        <v>625</v>
      </c>
      <c r="M878" s="2">
        <v>621</v>
      </c>
      <c r="N878" s="2">
        <v>615</v>
      </c>
      <c r="O878" s="2">
        <v>618</v>
      </c>
      <c r="P878" s="2">
        <v>657</v>
      </c>
      <c r="Q878" s="2">
        <v>661</v>
      </c>
      <c r="R878" s="2">
        <v>671</v>
      </c>
      <c r="S878" s="2">
        <v>690</v>
      </c>
      <c r="T878" s="2">
        <v>703</v>
      </c>
      <c r="U878" s="2">
        <v>713</v>
      </c>
      <c r="V878" s="2">
        <v>712</v>
      </c>
      <c r="W878" s="2">
        <v>688</v>
      </c>
      <c r="X878" s="2">
        <v>662</v>
      </c>
      <c r="Y878" s="2">
        <v>637</v>
      </c>
      <c r="AA878" s="4">
        <v>45073</v>
      </c>
      <c r="AB878">
        <f t="shared" si="434"/>
        <v>0.8485273492286115</v>
      </c>
      <c r="AC878">
        <f t="shared" si="435"/>
        <v>0.79803646563814867</v>
      </c>
      <c r="AD878">
        <f t="shared" si="436"/>
        <v>0.76718092566619911</v>
      </c>
      <c r="AE878">
        <f t="shared" si="437"/>
        <v>0.74754558204768584</v>
      </c>
      <c r="AF878">
        <f t="shared" si="438"/>
        <v>0.74474053295932674</v>
      </c>
      <c r="AG878">
        <f t="shared" si="439"/>
        <v>0.75596072931276292</v>
      </c>
      <c r="AH878">
        <f t="shared" si="440"/>
        <v>0.7727910238429172</v>
      </c>
      <c r="AI878">
        <f t="shared" si="441"/>
        <v>0.80645161290322576</v>
      </c>
      <c r="AJ878">
        <f t="shared" si="442"/>
        <v>0.80084151472650766</v>
      </c>
      <c r="AK878">
        <f t="shared" si="443"/>
        <v>0.83730715287517532</v>
      </c>
      <c r="AL878">
        <f t="shared" si="444"/>
        <v>0.87657784011220197</v>
      </c>
      <c r="AM878">
        <f t="shared" si="445"/>
        <v>0.87096774193548387</v>
      </c>
      <c r="AN878">
        <f t="shared" si="446"/>
        <v>0.86255259467040668</v>
      </c>
      <c r="AO878">
        <f t="shared" si="447"/>
        <v>0.86676016830294533</v>
      </c>
      <c r="AP878">
        <f t="shared" si="448"/>
        <v>0.92145862552594671</v>
      </c>
      <c r="AQ878">
        <f t="shared" si="449"/>
        <v>0.9270687237026648</v>
      </c>
      <c r="AR878">
        <f t="shared" si="450"/>
        <v>0.94109396914445997</v>
      </c>
      <c r="AS878">
        <f t="shared" si="451"/>
        <v>0.967741935483871</v>
      </c>
      <c r="AT878">
        <f t="shared" si="452"/>
        <v>0.98597475455820471</v>
      </c>
      <c r="AU878">
        <f t="shared" si="453"/>
        <v>1</v>
      </c>
      <c r="AV878">
        <f t="shared" si="454"/>
        <v>0.99859747545582045</v>
      </c>
      <c r="AW878">
        <f t="shared" si="455"/>
        <v>0.96493688639551189</v>
      </c>
      <c r="AX878">
        <f t="shared" si="456"/>
        <v>0.92847124824684435</v>
      </c>
      <c r="AY878">
        <f t="shared" si="457"/>
        <v>0.89340813464235624</v>
      </c>
      <c r="AZ878">
        <f t="shared" si="458"/>
        <v>0.74474053295932674</v>
      </c>
      <c r="BA878" s="6" t="s">
        <v>39</v>
      </c>
      <c r="BB878" t="str" cm="1">
        <f t="array" ref="BB878">_xlfn.SWITCH(MONTH($AA878),3,"봄",4,"봄",5,"봄",6,"여름",7,"여름",8,"여름",9,"가을",10,"가을",11,"가을",12,"겨울",1,"겨울",2,"겨울")</f>
        <v>봄</v>
      </c>
      <c r="BC878" s="10" t="s">
        <v>53</v>
      </c>
      <c r="BD878" t="str">
        <f t="shared" si="459"/>
        <v>휴일</v>
      </c>
      <c r="BE878" s="6">
        <f>[1]ptemp!$F878</f>
        <v>13</v>
      </c>
      <c r="BF878">
        <f>[1]solar!$E878</f>
        <v>6</v>
      </c>
      <c r="BG878" t="str">
        <f t="shared" si="460"/>
        <v>0</v>
      </c>
      <c r="BH878" s="11"/>
      <c r="BI878">
        <f t="shared" si="461"/>
        <v>6</v>
      </c>
      <c r="BJ878">
        <f t="shared" si="462"/>
        <v>3</v>
      </c>
      <c r="BK878">
        <f t="shared" si="463"/>
        <v>1</v>
      </c>
      <c r="BL878">
        <f t="shared" si="464"/>
        <v>5</v>
      </c>
      <c r="BM878">
        <f t="shared" si="465"/>
        <v>20</v>
      </c>
      <c r="BN878" s="11">
        <v>27</v>
      </c>
      <c r="BO878">
        <f t="shared" si="466"/>
        <v>7</v>
      </c>
    </row>
    <row r="879" spans="1:67" ht="15.6">
      <c r="A879" s="2">
        <v>20230528</v>
      </c>
      <c r="B879" s="2">
        <v>595</v>
      </c>
      <c r="C879" s="2">
        <v>561</v>
      </c>
      <c r="D879" s="2">
        <v>540</v>
      </c>
      <c r="E879" s="2">
        <v>524</v>
      </c>
      <c r="F879" s="2">
        <v>525</v>
      </c>
      <c r="G879" s="2">
        <v>530</v>
      </c>
      <c r="H879" s="2">
        <v>546</v>
      </c>
      <c r="I879" s="2">
        <v>545</v>
      </c>
      <c r="J879" s="2">
        <v>571</v>
      </c>
      <c r="K879" s="2">
        <v>586</v>
      </c>
      <c r="L879" s="2">
        <v>615</v>
      </c>
      <c r="M879" s="2">
        <v>602</v>
      </c>
      <c r="N879" s="2">
        <v>582</v>
      </c>
      <c r="O879" s="2">
        <v>606</v>
      </c>
      <c r="P879" s="2">
        <v>641</v>
      </c>
      <c r="Q879" s="2">
        <v>646</v>
      </c>
      <c r="R879" s="2">
        <v>675</v>
      </c>
      <c r="S879" s="2">
        <v>699</v>
      </c>
      <c r="T879" s="2">
        <v>738</v>
      </c>
      <c r="U879" s="2">
        <v>746</v>
      </c>
      <c r="V879" s="2">
        <v>739</v>
      </c>
      <c r="W879" s="2">
        <v>712</v>
      </c>
      <c r="X879" s="2">
        <v>684</v>
      </c>
      <c r="Y879" s="2">
        <v>653</v>
      </c>
      <c r="AA879" s="4">
        <v>45074</v>
      </c>
      <c r="AB879">
        <f t="shared" si="434"/>
        <v>0.7975871313672922</v>
      </c>
      <c r="AC879">
        <f t="shared" si="435"/>
        <v>0.75201072386058976</v>
      </c>
      <c r="AD879">
        <f t="shared" si="436"/>
        <v>0.72386058981233248</v>
      </c>
      <c r="AE879">
        <f t="shared" si="437"/>
        <v>0.7024128686327078</v>
      </c>
      <c r="AF879">
        <f t="shared" si="438"/>
        <v>0.70375335120643434</v>
      </c>
      <c r="AG879">
        <f t="shared" si="439"/>
        <v>0.71045576407506705</v>
      </c>
      <c r="AH879">
        <f t="shared" si="440"/>
        <v>0.73190348525469173</v>
      </c>
      <c r="AI879">
        <f t="shared" si="441"/>
        <v>0.73056300268096519</v>
      </c>
      <c r="AJ879">
        <f t="shared" si="442"/>
        <v>0.76541554959785518</v>
      </c>
      <c r="AK879">
        <f t="shared" si="443"/>
        <v>0.78552278820375332</v>
      </c>
      <c r="AL879">
        <f t="shared" si="444"/>
        <v>0.82439678284182305</v>
      </c>
      <c r="AM879">
        <f t="shared" si="445"/>
        <v>0.806970509383378</v>
      </c>
      <c r="AN879">
        <f t="shared" si="446"/>
        <v>0.78016085790884715</v>
      </c>
      <c r="AO879">
        <f t="shared" si="447"/>
        <v>0.81233243967828417</v>
      </c>
      <c r="AP879">
        <f t="shared" si="448"/>
        <v>0.85924932975871315</v>
      </c>
      <c r="AQ879">
        <f t="shared" si="449"/>
        <v>0.86595174262734587</v>
      </c>
      <c r="AR879">
        <f t="shared" si="450"/>
        <v>0.9048257372654156</v>
      </c>
      <c r="AS879">
        <f t="shared" si="451"/>
        <v>0.9369973190348525</v>
      </c>
      <c r="AT879">
        <f t="shared" si="452"/>
        <v>0.98927613941018766</v>
      </c>
      <c r="AU879">
        <f t="shared" si="453"/>
        <v>1</v>
      </c>
      <c r="AV879">
        <f t="shared" si="454"/>
        <v>0.9906166219839142</v>
      </c>
      <c r="AW879">
        <f t="shared" si="455"/>
        <v>0.95442359249329756</v>
      </c>
      <c r="AX879">
        <f t="shared" si="456"/>
        <v>0.91689008042895437</v>
      </c>
      <c r="AY879">
        <f t="shared" si="457"/>
        <v>0.87533512064343166</v>
      </c>
      <c r="AZ879">
        <f t="shared" si="458"/>
        <v>0.7024128686327078</v>
      </c>
      <c r="BA879" s="8" t="s">
        <v>40</v>
      </c>
      <c r="BB879" t="str" cm="1">
        <f t="array" ref="BB879">_xlfn.SWITCH(MONTH($AA879),3,"봄",4,"봄",5,"봄",6,"여름",7,"여름",8,"여름",9,"가을",10,"가을",11,"가을",12,"겨울",1,"겨울",2,"겨울")</f>
        <v>봄</v>
      </c>
      <c r="BD879" t="str">
        <f t="shared" si="459"/>
        <v>휴일</v>
      </c>
      <c r="BE879" s="6">
        <f>[1]ptemp!$F879</f>
        <v>14</v>
      </c>
      <c r="BF879">
        <f>[1]solar!$E879</f>
        <v>15</v>
      </c>
      <c r="BG879" t="str">
        <f t="shared" si="460"/>
        <v>0</v>
      </c>
      <c r="BH879" s="11"/>
      <c r="BI879">
        <f t="shared" si="461"/>
        <v>7</v>
      </c>
      <c r="BJ879">
        <f t="shared" si="462"/>
        <v>2</v>
      </c>
      <c r="BK879">
        <f t="shared" si="463"/>
        <v>1</v>
      </c>
      <c r="BL879">
        <f t="shared" si="464"/>
        <v>4</v>
      </c>
      <c r="BM879">
        <f t="shared" si="465"/>
        <v>20</v>
      </c>
      <c r="BN879" s="11">
        <v>28.5</v>
      </c>
      <c r="BO879">
        <f t="shared" si="466"/>
        <v>8</v>
      </c>
    </row>
    <row r="880" spans="1:67" ht="15.6">
      <c r="A880" s="2">
        <v>20230529</v>
      </c>
      <c r="B880" s="2">
        <v>606</v>
      </c>
      <c r="C880" s="2">
        <v>571</v>
      </c>
      <c r="D880" s="2">
        <v>548</v>
      </c>
      <c r="E880" s="2">
        <v>534</v>
      </c>
      <c r="F880" s="2">
        <v>533</v>
      </c>
      <c r="G880" s="2">
        <v>541</v>
      </c>
      <c r="H880" s="2">
        <v>561</v>
      </c>
      <c r="I880" s="2">
        <v>581</v>
      </c>
      <c r="J880" s="2">
        <v>608</v>
      </c>
      <c r="K880" s="2">
        <v>647</v>
      </c>
      <c r="L880" s="2">
        <v>666</v>
      </c>
      <c r="M880" s="2">
        <v>597</v>
      </c>
      <c r="N880" s="2">
        <v>633</v>
      </c>
      <c r="O880" s="2">
        <v>656</v>
      </c>
      <c r="P880" s="2">
        <v>686</v>
      </c>
      <c r="Q880" s="2">
        <v>723</v>
      </c>
      <c r="R880" s="2">
        <v>736</v>
      </c>
      <c r="S880" s="2">
        <v>751</v>
      </c>
      <c r="T880" s="2">
        <v>766</v>
      </c>
      <c r="U880" s="2">
        <v>769</v>
      </c>
      <c r="V880" s="2">
        <v>756</v>
      </c>
      <c r="W880" s="2">
        <v>722</v>
      </c>
      <c r="X880" s="2">
        <v>685</v>
      </c>
      <c r="Y880" s="2">
        <v>647</v>
      </c>
      <c r="AA880" s="4">
        <v>45075</v>
      </c>
      <c r="AB880">
        <f t="shared" si="434"/>
        <v>0.78803641092327703</v>
      </c>
      <c r="AC880">
        <f t="shared" si="435"/>
        <v>0.74252275682704816</v>
      </c>
      <c r="AD880">
        <f t="shared" si="436"/>
        <v>0.71261378413524057</v>
      </c>
      <c r="AE880">
        <f t="shared" si="437"/>
        <v>0.694408322496749</v>
      </c>
      <c r="AF880">
        <f t="shared" si="438"/>
        <v>0.69310793237971391</v>
      </c>
      <c r="AG880">
        <f t="shared" si="439"/>
        <v>0.70351105331599484</v>
      </c>
      <c r="AH880">
        <f t="shared" si="440"/>
        <v>0.72951885565669705</v>
      </c>
      <c r="AI880">
        <f t="shared" si="441"/>
        <v>0.75552665799739926</v>
      </c>
      <c r="AJ880">
        <f t="shared" si="442"/>
        <v>0.79063719115734721</v>
      </c>
      <c r="AK880">
        <f t="shared" si="443"/>
        <v>0.84135240572171655</v>
      </c>
      <c r="AL880">
        <f t="shared" si="444"/>
        <v>0.86605981794538367</v>
      </c>
      <c r="AM880">
        <f t="shared" si="445"/>
        <v>0.77633289986996101</v>
      </c>
      <c r="AN880">
        <f t="shared" si="446"/>
        <v>0.82314694408322497</v>
      </c>
      <c r="AO880">
        <f t="shared" si="447"/>
        <v>0.85305591677503256</v>
      </c>
      <c r="AP880">
        <f t="shared" si="448"/>
        <v>0.89206762028608577</v>
      </c>
      <c r="AQ880">
        <f t="shared" si="449"/>
        <v>0.94018205461638493</v>
      </c>
      <c r="AR880">
        <f t="shared" si="450"/>
        <v>0.9570871261378413</v>
      </c>
      <c r="AS880">
        <f t="shared" si="451"/>
        <v>0.97659297789336796</v>
      </c>
      <c r="AT880">
        <f t="shared" si="452"/>
        <v>0.99609882964889462</v>
      </c>
      <c r="AU880">
        <f t="shared" si="453"/>
        <v>1</v>
      </c>
      <c r="AV880">
        <f t="shared" si="454"/>
        <v>0.98309492847854352</v>
      </c>
      <c r="AW880">
        <f t="shared" si="455"/>
        <v>0.93888166449934984</v>
      </c>
      <c r="AX880">
        <f t="shared" si="456"/>
        <v>0.89076723016905068</v>
      </c>
      <c r="AY880">
        <f t="shared" si="457"/>
        <v>0.84135240572171655</v>
      </c>
      <c r="AZ880">
        <f t="shared" si="458"/>
        <v>0.69310793237971391</v>
      </c>
      <c r="BA880" s="9" t="s">
        <v>34</v>
      </c>
      <c r="BB880" t="str" cm="1">
        <f t="array" ref="BB880">_xlfn.SWITCH(MONTH($AA880),3,"봄",4,"봄",5,"봄",6,"여름",7,"여름",8,"여름",9,"가을",10,"가을",11,"가을",12,"겨울",1,"겨울",2,"겨울")</f>
        <v>봄</v>
      </c>
      <c r="BC880" s="10" t="s">
        <v>47</v>
      </c>
      <c r="BD880" t="str">
        <f t="shared" si="459"/>
        <v>휴일</v>
      </c>
      <c r="BE880" s="6">
        <f>[1]ptemp!$F880</f>
        <v>15</v>
      </c>
      <c r="BF880">
        <f>[1]solar!$E880</f>
        <v>10</v>
      </c>
      <c r="BG880" t="str">
        <f t="shared" si="460"/>
        <v>1</v>
      </c>
      <c r="BH880" s="11">
        <v>6.4</v>
      </c>
      <c r="BI880">
        <f t="shared" si="461"/>
        <v>1</v>
      </c>
      <c r="BJ880">
        <f t="shared" si="462"/>
        <v>3</v>
      </c>
      <c r="BK880">
        <f t="shared" si="463"/>
        <v>1</v>
      </c>
      <c r="BL880">
        <f t="shared" si="464"/>
        <v>5</v>
      </c>
      <c r="BM880">
        <f t="shared" si="465"/>
        <v>20</v>
      </c>
      <c r="BN880" s="11">
        <v>31.1</v>
      </c>
      <c r="BO880">
        <f t="shared" si="466"/>
        <v>9</v>
      </c>
    </row>
    <row r="881" spans="1:67" ht="15.6">
      <c r="A881" s="2">
        <v>20230530</v>
      </c>
      <c r="B881" s="2">
        <v>600</v>
      </c>
      <c r="C881" s="2">
        <v>567</v>
      </c>
      <c r="D881" s="2">
        <v>548</v>
      </c>
      <c r="E881" s="2">
        <v>535</v>
      </c>
      <c r="F881" s="2">
        <v>533</v>
      </c>
      <c r="G881" s="2">
        <v>542</v>
      </c>
      <c r="H881" s="2">
        <v>577</v>
      </c>
      <c r="I881" s="2">
        <v>628</v>
      </c>
      <c r="J881" s="2">
        <v>682</v>
      </c>
      <c r="K881" s="2">
        <v>731</v>
      </c>
      <c r="L881" s="2">
        <v>745</v>
      </c>
      <c r="M881" s="2">
        <v>726</v>
      </c>
      <c r="N881" s="2">
        <v>757</v>
      </c>
      <c r="O881" s="2">
        <v>770</v>
      </c>
      <c r="P881" s="2">
        <v>762</v>
      </c>
      <c r="Q881" s="2">
        <v>769</v>
      </c>
      <c r="R881" s="2">
        <v>760</v>
      </c>
      <c r="S881" s="2">
        <v>766</v>
      </c>
      <c r="T881" s="2">
        <v>770</v>
      </c>
      <c r="U881" s="2">
        <v>767</v>
      </c>
      <c r="V881" s="2">
        <v>752</v>
      </c>
      <c r="W881" s="2">
        <v>715</v>
      </c>
      <c r="X881" s="2">
        <v>681</v>
      </c>
      <c r="Y881" s="2">
        <v>650</v>
      </c>
      <c r="AA881" s="4">
        <v>45076</v>
      </c>
      <c r="AB881">
        <f t="shared" si="434"/>
        <v>0.77922077922077926</v>
      </c>
      <c r="AC881">
        <f t="shared" si="435"/>
        <v>0.73636363636363633</v>
      </c>
      <c r="AD881">
        <f t="shared" si="436"/>
        <v>0.7116883116883117</v>
      </c>
      <c r="AE881">
        <f t="shared" si="437"/>
        <v>0.69480519480519476</v>
      </c>
      <c r="AF881">
        <f t="shared" si="438"/>
        <v>0.69220779220779216</v>
      </c>
      <c r="AG881">
        <f t="shared" si="439"/>
        <v>0.70389610389610391</v>
      </c>
      <c r="AH881">
        <f t="shared" si="440"/>
        <v>0.74935064935064932</v>
      </c>
      <c r="AI881">
        <f t="shared" si="441"/>
        <v>0.81558441558441563</v>
      </c>
      <c r="AJ881">
        <f t="shared" si="442"/>
        <v>0.88571428571428568</v>
      </c>
      <c r="AK881">
        <f t="shared" si="443"/>
        <v>0.94935064935064939</v>
      </c>
      <c r="AL881">
        <f t="shared" si="444"/>
        <v>0.96753246753246758</v>
      </c>
      <c r="AM881">
        <f t="shared" si="445"/>
        <v>0.94285714285714284</v>
      </c>
      <c r="AN881">
        <f t="shared" si="446"/>
        <v>0.98311688311688317</v>
      </c>
      <c r="AO881">
        <f t="shared" si="447"/>
        <v>1</v>
      </c>
      <c r="AP881">
        <f t="shared" si="448"/>
        <v>0.98961038961038961</v>
      </c>
      <c r="AQ881">
        <f t="shared" si="449"/>
        <v>0.99870129870129876</v>
      </c>
      <c r="AR881">
        <f t="shared" si="450"/>
        <v>0.98701298701298701</v>
      </c>
      <c r="AS881">
        <f t="shared" si="451"/>
        <v>0.9948051948051948</v>
      </c>
      <c r="AT881">
        <f t="shared" si="452"/>
        <v>1</v>
      </c>
      <c r="AU881">
        <f t="shared" si="453"/>
        <v>0.99610389610389616</v>
      </c>
      <c r="AV881">
        <f t="shared" si="454"/>
        <v>0.97662337662337662</v>
      </c>
      <c r="AW881">
        <f t="shared" si="455"/>
        <v>0.9285714285714286</v>
      </c>
      <c r="AX881">
        <f t="shared" si="456"/>
        <v>0.88441558441558443</v>
      </c>
      <c r="AY881">
        <f t="shared" si="457"/>
        <v>0.8441558441558441</v>
      </c>
      <c r="AZ881">
        <f t="shared" si="458"/>
        <v>0.69220779220779216</v>
      </c>
      <c r="BA881" s="6" t="s">
        <v>35</v>
      </c>
      <c r="BB881" t="str" cm="1">
        <f t="array" ref="BB881">_xlfn.SWITCH(MONTH($AA881),3,"봄",4,"봄",5,"봄",6,"여름",7,"여름",8,"여름",9,"가을",10,"가을",11,"가을",12,"겨울",1,"겨울",2,"겨울")</f>
        <v>봄</v>
      </c>
      <c r="BD881" t="str">
        <f t="shared" si="459"/>
        <v/>
      </c>
      <c r="BE881" s="6">
        <f>[1]ptemp!$F881</f>
        <v>13</v>
      </c>
      <c r="BF881">
        <f>[1]solar!$E881</f>
        <v>3</v>
      </c>
      <c r="BG881" t="str">
        <f t="shared" si="460"/>
        <v>1</v>
      </c>
      <c r="BH881" s="11">
        <v>32.799999999999997</v>
      </c>
      <c r="BI881">
        <f t="shared" si="461"/>
        <v>2</v>
      </c>
      <c r="BJ881">
        <f t="shared" si="462"/>
        <v>0</v>
      </c>
      <c r="BK881">
        <f t="shared" si="463"/>
        <v>1</v>
      </c>
      <c r="BL881">
        <f t="shared" si="464"/>
        <v>5</v>
      </c>
      <c r="BM881">
        <f t="shared" si="465"/>
        <v>14</v>
      </c>
      <c r="BN881" s="11">
        <v>26.4</v>
      </c>
      <c r="BO881">
        <f t="shared" si="466"/>
        <v>7</v>
      </c>
    </row>
    <row r="882" spans="1:67" ht="15.6">
      <c r="A882" s="2">
        <v>20230531</v>
      </c>
      <c r="B882" s="2">
        <v>605</v>
      </c>
      <c r="C882" s="2">
        <v>573</v>
      </c>
      <c r="D882" s="2">
        <v>554</v>
      </c>
      <c r="E882" s="2">
        <v>544</v>
      </c>
      <c r="F882" s="2">
        <v>543</v>
      </c>
      <c r="G882" s="2">
        <v>552</v>
      </c>
      <c r="H882" s="2">
        <v>584</v>
      </c>
      <c r="I882" s="2">
        <v>609</v>
      </c>
      <c r="J882" s="2">
        <v>673</v>
      </c>
      <c r="K882" s="2">
        <v>689</v>
      </c>
      <c r="L882" s="2">
        <v>674</v>
      </c>
      <c r="M882" s="2">
        <v>595</v>
      </c>
      <c r="N882" s="2">
        <v>602</v>
      </c>
      <c r="O882" s="2">
        <v>624</v>
      </c>
      <c r="P882" s="2">
        <v>630</v>
      </c>
      <c r="Q882" s="2">
        <v>670</v>
      </c>
      <c r="R882" s="2">
        <v>685</v>
      </c>
      <c r="S882" s="2">
        <v>737</v>
      </c>
      <c r="T882" s="2">
        <v>755</v>
      </c>
      <c r="U882" s="2">
        <v>748</v>
      </c>
      <c r="V882" s="2">
        <v>734</v>
      </c>
      <c r="W882" s="2">
        <v>709</v>
      </c>
      <c r="X882" s="2">
        <v>680</v>
      </c>
      <c r="Y882" s="2">
        <v>651</v>
      </c>
      <c r="AA882" s="4">
        <v>45077</v>
      </c>
      <c r="AB882">
        <f t="shared" si="434"/>
        <v>0.80132450331125826</v>
      </c>
      <c r="AC882">
        <f t="shared" si="435"/>
        <v>0.75894039735099339</v>
      </c>
      <c r="AD882">
        <f t="shared" si="436"/>
        <v>0.73377483443708613</v>
      </c>
      <c r="AE882">
        <f t="shared" si="437"/>
        <v>0.72052980132450328</v>
      </c>
      <c r="AF882">
        <f t="shared" si="438"/>
        <v>0.71920529801324506</v>
      </c>
      <c r="AG882">
        <f t="shared" si="439"/>
        <v>0.73112582781456958</v>
      </c>
      <c r="AH882">
        <f t="shared" si="440"/>
        <v>0.77350993377483446</v>
      </c>
      <c r="AI882">
        <f t="shared" si="441"/>
        <v>0.80662251655629136</v>
      </c>
      <c r="AJ882">
        <f t="shared" si="442"/>
        <v>0.89139072847682121</v>
      </c>
      <c r="AK882">
        <f t="shared" si="443"/>
        <v>0.9125827814569536</v>
      </c>
      <c r="AL882">
        <f t="shared" si="444"/>
        <v>0.89271523178807943</v>
      </c>
      <c r="AM882">
        <f t="shared" si="445"/>
        <v>0.78807947019867552</v>
      </c>
      <c r="AN882">
        <f t="shared" si="446"/>
        <v>0.7973509933774835</v>
      </c>
      <c r="AO882">
        <f t="shared" si="447"/>
        <v>0.82649006622516552</v>
      </c>
      <c r="AP882">
        <f t="shared" si="448"/>
        <v>0.83443708609271527</v>
      </c>
      <c r="AQ882">
        <f t="shared" si="449"/>
        <v>0.88741721854304634</v>
      </c>
      <c r="AR882">
        <f t="shared" si="450"/>
        <v>0.9072847682119205</v>
      </c>
      <c r="AS882">
        <f t="shared" si="451"/>
        <v>0.97615894039735096</v>
      </c>
      <c r="AT882">
        <f t="shared" si="452"/>
        <v>1</v>
      </c>
      <c r="AU882">
        <f t="shared" si="453"/>
        <v>0.99072847682119203</v>
      </c>
      <c r="AV882">
        <f t="shared" si="454"/>
        <v>0.97218543046357619</v>
      </c>
      <c r="AW882">
        <f t="shared" si="455"/>
        <v>0.93907284768211918</v>
      </c>
      <c r="AX882">
        <f t="shared" si="456"/>
        <v>0.90066225165562919</v>
      </c>
      <c r="AY882">
        <f t="shared" si="457"/>
        <v>0.86225165562913908</v>
      </c>
      <c r="AZ882">
        <f t="shared" si="458"/>
        <v>0.71920529801324506</v>
      </c>
      <c r="BA882" s="8" t="s">
        <v>36</v>
      </c>
      <c r="BB882" t="str" cm="1">
        <f t="array" ref="BB882">_xlfn.SWITCH(MONTH($AA882),3,"봄",4,"봄",5,"봄",6,"여름",7,"여름",8,"여름",9,"가을",10,"가을",11,"가을",12,"겨울",1,"겨울",2,"겨울")</f>
        <v>봄</v>
      </c>
      <c r="BD882" t="str">
        <f t="shared" si="459"/>
        <v/>
      </c>
      <c r="BE882" s="6">
        <f>[1]ptemp!$F882</f>
        <v>13</v>
      </c>
      <c r="BF882">
        <f>[1]solar!$E882</f>
        <v>13</v>
      </c>
      <c r="BG882" t="str">
        <f t="shared" si="460"/>
        <v>1</v>
      </c>
      <c r="BH882" s="11">
        <v>10.199999999999999</v>
      </c>
      <c r="BI882">
        <f t="shared" si="461"/>
        <v>3</v>
      </c>
      <c r="BJ882">
        <f t="shared" si="462"/>
        <v>0</v>
      </c>
      <c r="BK882">
        <f t="shared" si="463"/>
        <v>1</v>
      </c>
      <c r="BL882">
        <f t="shared" si="464"/>
        <v>5</v>
      </c>
      <c r="BM882">
        <f t="shared" si="465"/>
        <v>19</v>
      </c>
      <c r="BN882" s="11">
        <v>25.6</v>
      </c>
      <c r="BO882">
        <f t="shared" si="466"/>
        <v>7</v>
      </c>
    </row>
    <row r="883" spans="1:67" ht="15.6">
      <c r="A883" s="2">
        <v>20230601</v>
      </c>
      <c r="B883" s="2">
        <v>607</v>
      </c>
      <c r="C883" s="2">
        <v>572</v>
      </c>
      <c r="D883" s="2">
        <v>549</v>
      </c>
      <c r="E883" s="2">
        <v>533</v>
      </c>
      <c r="F883" s="2">
        <v>531</v>
      </c>
      <c r="G883" s="2">
        <v>540</v>
      </c>
      <c r="H883" s="2">
        <v>559</v>
      </c>
      <c r="I883" s="2">
        <v>598</v>
      </c>
      <c r="J883" s="2">
        <v>653</v>
      </c>
      <c r="K883" s="2">
        <v>675</v>
      </c>
      <c r="L883" s="2">
        <v>761</v>
      </c>
      <c r="M883" s="2">
        <v>752</v>
      </c>
      <c r="N883" s="2">
        <v>763</v>
      </c>
      <c r="O883" s="2">
        <v>767</v>
      </c>
      <c r="P883" s="2">
        <v>759</v>
      </c>
      <c r="Q883" s="2">
        <v>749</v>
      </c>
      <c r="R883" s="2">
        <v>735</v>
      </c>
      <c r="S883" s="2">
        <v>778</v>
      </c>
      <c r="T883" s="2">
        <v>773</v>
      </c>
      <c r="U883" s="2">
        <v>773</v>
      </c>
      <c r="V883" s="2">
        <v>762</v>
      </c>
      <c r="W883" s="2">
        <v>728</v>
      </c>
      <c r="X883" s="2">
        <v>694</v>
      </c>
      <c r="Y883" s="2">
        <v>662</v>
      </c>
      <c r="AA883" s="4">
        <v>45078</v>
      </c>
      <c r="AB883">
        <f t="shared" si="434"/>
        <v>0.78020565552699228</v>
      </c>
      <c r="AC883">
        <f t="shared" si="435"/>
        <v>0.73521850899742935</v>
      </c>
      <c r="AD883">
        <f t="shared" si="436"/>
        <v>0.70565552699228795</v>
      </c>
      <c r="AE883">
        <f t="shared" si="437"/>
        <v>0.68508997429305918</v>
      </c>
      <c r="AF883">
        <f t="shared" si="438"/>
        <v>0.68251928020565555</v>
      </c>
      <c r="AG883">
        <f t="shared" si="439"/>
        <v>0.6940874035989717</v>
      </c>
      <c r="AH883">
        <f t="shared" si="440"/>
        <v>0.71850899742930596</v>
      </c>
      <c r="AI883">
        <f t="shared" si="441"/>
        <v>0.76863753213367614</v>
      </c>
      <c r="AJ883">
        <f t="shared" si="442"/>
        <v>0.83933161953727509</v>
      </c>
      <c r="AK883">
        <f t="shared" si="443"/>
        <v>0.86760925449871462</v>
      </c>
      <c r="AL883">
        <f t="shared" si="444"/>
        <v>0.97814910025706936</v>
      </c>
      <c r="AM883">
        <f t="shared" si="445"/>
        <v>0.96658097686375322</v>
      </c>
      <c r="AN883">
        <f t="shared" si="446"/>
        <v>0.98071979434447298</v>
      </c>
      <c r="AO883">
        <f t="shared" si="447"/>
        <v>0.98586118251928023</v>
      </c>
      <c r="AP883">
        <f t="shared" si="448"/>
        <v>0.97557840616966585</v>
      </c>
      <c r="AQ883">
        <f t="shared" si="449"/>
        <v>0.96272493573264784</v>
      </c>
      <c r="AR883">
        <f t="shared" si="450"/>
        <v>0.94473007712082258</v>
      </c>
      <c r="AS883">
        <f t="shared" si="451"/>
        <v>1</v>
      </c>
      <c r="AT883">
        <f t="shared" si="452"/>
        <v>0.99357326478149099</v>
      </c>
      <c r="AU883">
        <f t="shared" si="453"/>
        <v>0.99357326478149099</v>
      </c>
      <c r="AV883">
        <f t="shared" si="454"/>
        <v>0.97943444730077123</v>
      </c>
      <c r="AW883">
        <f t="shared" si="455"/>
        <v>0.93573264781491006</v>
      </c>
      <c r="AX883">
        <f t="shared" si="456"/>
        <v>0.89203084832904889</v>
      </c>
      <c r="AY883">
        <f t="shared" si="457"/>
        <v>0.85089974293059123</v>
      </c>
      <c r="AZ883">
        <f t="shared" si="458"/>
        <v>0.68251928020565555</v>
      </c>
      <c r="BA883" s="9" t="s">
        <v>37</v>
      </c>
      <c r="BB883" t="str" cm="1">
        <f t="array" ref="BB883">_xlfn.SWITCH(MONTH($AA883),3,"봄",4,"봄",5,"봄",6,"여름",7,"여름",8,"여름",9,"가을",10,"가을",11,"가을",12,"겨울",1,"겨울",2,"겨울")</f>
        <v>여름</v>
      </c>
      <c r="BD883" t="str">
        <f t="shared" si="459"/>
        <v/>
      </c>
      <c r="BE883" s="6">
        <f>[1]ptemp!$F883</f>
        <v>13</v>
      </c>
      <c r="BF883">
        <f>[1]solar!$E883</f>
        <v>6</v>
      </c>
      <c r="BG883" t="str">
        <f t="shared" si="460"/>
        <v>1</v>
      </c>
      <c r="BH883" s="11">
        <v>16.399999999999999</v>
      </c>
      <c r="BI883">
        <f t="shared" si="461"/>
        <v>4</v>
      </c>
      <c r="BJ883">
        <f t="shared" si="462"/>
        <v>0</v>
      </c>
      <c r="BK883">
        <f t="shared" si="463"/>
        <v>2</v>
      </c>
      <c r="BL883">
        <f t="shared" si="464"/>
        <v>5</v>
      </c>
      <c r="BM883">
        <f t="shared" si="465"/>
        <v>18</v>
      </c>
      <c r="BN883" s="11">
        <v>26.8</v>
      </c>
      <c r="BO883">
        <f t="shared" si="466"/>
        <v>7</v>
      </c>
    </row>
    <row r="884" spans="1:67" ht="15.6">
      <c r="A884" s="2">
        <v>20230602</v>
      </c>
      <c r="B884" s="2">
        <v>618</v>
      </c>
      <c r="C884" s="2">
        <v>579</v>
      </c>
      <c r="D884" s="2">
        <v>557</v>
      </c>
      <c r="E884" s="2">
        <v>543</v>
      </c>
      <c r="F884" s="2">
        <v>539</v>
      </c>
      <c r="G884" s="2">
        <v>549</v>
      </c>
      <c r="H884" s="2">
        <v>572</v>
      </c>
      <c r="I884" s="2">
        <v>624</v>
      </c>
      <c r="J884" s="2">
        <v>668</v>
      </c>
      <c r="K884" s="2">
        <v>608</v>
      </c>
      <c r="L884" s="2">
        <v>644</v>
      </c>
      <c r="M884" s="2">
        <v>632</v>
      </c>
      <c r="N884" s="2">
        <v>580</v>
      </c>
      <c r="O884" s="2">
        <v>627</v>
      </c>
      <c r="P884" s="2">
        <v>677</v>
      </c>
      <c r="Q884" s="2">
        <v>698</v>
      </c>
      <c r="R884" s="2">
        <v>720</v>
      </c>
      <c r="S884" s="2">
        <v>760</v>
      </c>
      <c r="T884" s="2">
        <v>771</v>
      </c>
      <c r="U884" s="2">
        <v>762</v>
      </c>
      <c r="V884" s="2">
        <v>749</v>
      </c>
      <c r="W884" s="2">
        <v>722</v>
      </c>
      <c r="X884" s="2">
        <v>699</v>
      </c>
      <c r="Y884" s="2">
        <v>671</v>
      </c>
      <c r="AA884" s="4">
        <v>45079</v>
      </c>
      <c r="AB884">
        <f t="shared" si="434"/>
        <v>0.80155642023346307</v>
      </c>
      <c r="AC884">
        <f t="shared" si="435"/>
        <v>0.75097276264591439</v>
      </c>
      <c r="AD884">
        <f t="shared" si="436"/>
        <v>0.72243839169909208</v>
      </c>
      <c r="AE884">
        <f t="shared" si="437"/>
        <v>0.7042801556420234</v>
      </c>
      <c r="AF884">
        <f t="shared" si="438"/>
        <v>0.69909208819714652</v>
      </c>
      <c r="AG884">
        <f t="shared" si="439"/>
        <v>0.71206225680933855</v>
      </c>
      <c r="AH884">
        <f t="shared" si="440"/>
        <v>0.74189364461738005</v>
      </c>
      <c r="AI884">
        <f t="shared" si="441"/>
        <v>0.80933852140077822</v>
      </c>
      <c r="AJ884">
        <f t="shared" si="442"/>
        <v>0.86640726329442286</v>
      </c>
      <c r="AK884">
        <f t="shared" si="443"/>
        <v>0.78858625162127105</v>
      </c>
      <c r="AL884">
        <f t="shared" si="444"/>
        <v>0.83527885862516216</v>
      </c>
      <c r="AM884">
        <f t="shared" si="445"/>
        <v>0.81971465629053175</v>
      </c>
      <c r="AN884">
        <f t="shared" si="446"/>
        <v>0.75226977950713358</v>
      </c>
      <c r="AO884">
        <f t="shared" si="447"/>
        <v>0.8132295719844358</v>
      </c>
      <c r="AP884">
        <f t="shared" si="448"/>
        <v>0.87808041504539558</v>
      </c>
      <c r="AQ884">
        <f t="shared" si="449"/>
        <v>0.90531776913099871</v>
      </c>
      <c r="AR884">
        <f t="shared" si="450"/>
        <v>0.93385214007782102</v>
      </c>
      <c r="AS884">
        <f t="shared" si="451"/>
        <v>0.9857328145265889</v>
      </c>
      <c r="AT884">
        <f t="shared" si="452"/>
        <v>1</v>
      </c>
      <c r="AU884">
        <f t="shared" si="453"/>
        <v>0.98832684824902728</v>
      </c>
      <c r="AV884">
        <f t="shared" si="454"/>
        <v>0.97146562905317768</v>
      </c>
      <c r="AW884">
        <f t="shared" si="455"/>
        <v>0.93644617380025941</v>
      </c>
      <c r="AX884">
        <f t="shared" si="456"/>
        <v>0.9066147859922179</v>
      </c>
      <c r="AY884">
        <f t="shared" si="457"/>
        <v>0.87029831387808043</v>
      </c>
      <c r="AZ884">
        <f t="shared" si="458"/>
        <v>0.69909208819714652</v>
      </c>
      <c r="BA884" s="6" t="s">
        <v>38</v>
      </c>
      <c r="BB884" t="str" cm="1">
        <f t="array" ref="BB884">_xlfn.SWITCH(MONTH($AA884),3,"봄",4,"봄",5,"봄",6,"여름",7,"여름",8,"여름",9,"가을",10,"가을",11,"가을",12,"겨울",1,"겨울",2,"겨울")</f>
        <v>여름</v>
      </c>
      <c r="BD884" t="str">
        <f t="shared" si="459"/>
        <v/>
      </c>
      <c r="BE884" s="6">
        <f>[1]ptemp!$F884</f>
        <v>13</v>
      </c>
      <c r="BF884">
        <f>[1]solar!$E884</f>
        <v>14</v>
      </c>
      <c r="BG884" t="str">
        <f t="shared" si="460"/>
        <v>1</v>
      </c>
      <c r="BH884" s="11">
        <v>4.5</v>
      </c>
      <c r="BI884">
        <f t="shared" si="461"/>
        <v>5</v>
      </c>
      <c r="BJ884">
        <f t="shared" si="462"/>
        <v>0</v>
      </c>
      <c r="BK884">
        <f t="shared" si="463"/>
        <v>2</v>
      </c>
      <c r="BL884">
        <f t="shared" si="464"/>
        <v>5</v>
      </c>
      <c r="BM884">
        <f t="shared" si="465"/>
        <v>19</v>
      </c>
      <c r="BN884" s="11">
        <v>27.1</v>
      </c>
      <c r="BO884">
        <f t="shared" si="466"/>
        <v>7</v>
      </c>
    </row>
    <row r="885" spans="1:67" ht="15.6">
      <c r="A885" s="2">
        <v>20230603</v>
      </c>
      <c r="B885" s="2">
        <v>620</v>
      </c>
      <c r="C885" s="2">
        <v>584</v>
      </c>
      <c r="D885" s="2">
        <v>562</v>
      </c>
      <c r="E885" s="2">
        <v>544</v>
      </c>
      <c r="F885" s="2">
        <v>543</v>
      </c>
      <c r="G885" s="2">
        <v>553</v>
      </c>
      <c r="H885" s="2">
        <v>542</v>
      </c>
      <c r="I885" s="2">
        <v>518</v>
      </c>
      <c r="J885" s="2">
        <v>509</v>
      </c>
      <c r="K885" s="2">
        <v>510</v>
      </c>
      <c r="L885" s="2">
        <v>516</v>
      </c>
      <c r="M885" s="2">
        <v>533</v>
      </c>
      <c r="N885" s="2">
        <v>543</v>
      </c>
      <c r="O885" s="2">
        <v>562</v>
      </c>
      <c r="P885" s="2">
        <v>565</v>
      </c>
      <c r="Q885" s="2">
        <v>599</v>
      </c>
      <c r="R885" s="2">
        <v>649</v>
      </c>
      <c r="S885" s="2">
        <v>705</v>
      </c>
      <c r="T885" s="2">
        <v>733</v>
      </c>
      <c r="U885" s="2">
        <v>727</v>
      </c>
      <c r="V885" s="2">
        <v>721</v>
      </c>
      <c r="W885" s="2">
        <v>702</v>
      </c>
      <c r="X885" s="2">
        <v>676</v>
      </c>
      <c r="Y885" s="2">
        <v>647</v>
      </c>
      <c r="AA885" s="4">
        <v>45080</v>
      </c>
      <c r="AB885">
        <f t="shared" si="434"/>
        <v>0.84583901773533421</v>
      </c>
      <c r="AC885">
        <f t="shared" si="435"/>
        <v>0.7967257844474761</v>
      </c>
      <c r="AD885">
        <f t="shared" si="436"/>
        <v>0.76671214188267389</v>
      </c>
      <c r="AE885">
        <f t="shared" si="437"/>
        <v>0.74215552523874484</v>
      </c>
      <c r="AF885">
        <f t="shared" si="438"/>
        <v>0.74079126875852663</v>
      </c>
      <c r="AG885">
        <f t="shared" si="439"/>
        <v>0.75443383356070937</v>
      </c>
      <c r="AH885">
        <f t="shared" si="440"/>
        <v>0.73942701227830832</v>
      </c>
      <c r="AI885">
        <f t="shared" si="441"/>
        <v>0.70668485675306958</v>
      </c>
      <c r="AJ885">
        <f t="shared" si="442"/>
        <v>0.69440654843110505</v>
      </c>
      <c r="AK885">
        <f t="shared" si="443"/>
        <v>0.69577080491132337</v>
      </c>
      <c r="AL885">
        <f t="shared" si="444"/>
        <v>0.70395634379263305</v>
      </c>
      <c r="AM885">
        <f t="shared" si="445"/>
        <v>0.72714870395634379</v>
      </c>
      <c r="AN885">
        <f t="shared" si="446"/>
        <v>0.74079126875852663</v>
      </c>
      <c r="AO885">
        <f t="shared" si="447"/>
        <v>0.76671214188267389</v>
      </c>
      <c r="AP885">
        <f t="shared" si="448"/>
        <v>0.77080491132332873</v>
      </c>
      <c r="AQ885">
        <f t="shared" si="449"/>
        <v>0.81718963165075031</v>
      </c>
      <c r="AR885">
        <f t="shared" si="450"/>
        <v>0.88540245566166442</v>
      </c>
      <c r="AS885">
        <f t="shared" si="451"/>
        <v>0.9618008185538881</v>
      </c>
      <c r="AT885">
        <f t="shared" si="452"/>
        <v>1</v>
      </c>
      <c r="AU885">
        <f t="shared" si="453"/>
        <v>0.99181446111869032</v>
      </c>
      <c r="AV885">
        <f t="shared" si="454"/>
        <v>0.98362892223738063</v>
      </c>
      <c r="AW885">
        <f t="shared" si="455"/>
        <v>0.95770804911323326</v>
      </c>
      <c r="AX885">
        <f t="shared" si="456"/>
        <v>0.922237380627558</v>
      </c>
      <c r="AY885">
        <f t="shared" si="457"/>
        <v>0.88267394270122779</v>
      </c>
      <c r="AZ885">
        <f t="shared" si="458"/>
        <v>0.69440654843110505</v>
      </c>
      <c r="BA885" s="8" t="s">
        <v>39</v>
      </c>
      <c r="BB885" t="str" cm="1">
        <f t="array" ref="BB885">_xlfn.SWITCH(MONTH($AA885),3,"봄",4,"봄",5,"봄",6,"여름",7,"여름",8,"여름",9,"가을",10,"가을",11,"가을",12,"겨울",1,"겨울",2,"겨울")</f>
        <v>여름</v>
      </c>
      <c r="BD885" t="str">
        <f t="shared" si="459"/>
        <v>휴일</v>
      </c>
      <c r="BE885" s="6">
        <f>[1]ptemp!$F885</f>
        <v>13</v>
      </c>
      <c r="BF885">
        <f>[1]solar!$E885</f>
        <v>16</v>
      </c>
      <c r="BG885" t="str">
        <f t="shared" si="460"/>
        <v>0</v>
      </c>
      <c r="BH885" s="11"/>
      <c r="BI885">
        <f t="shared" si="461"/>
        <v>6</v>
      </c>
      <c r="BJ885">
        <f t="shared" si="462"/>
        <v>1</v>
      </c>
      <c r="BK885">
        <f t="shared" si="463"/>
        <v>2</v>
      </c>
      <c r="BL885">
        <f t="shared" si="464"/>
        <v>9</v>
      </c>
      <c r="BM885">
        <f t="shared" si="465"/>
        <v>19</v>
      </c>
      <c r="BN885" s="11">
        <v>25.6</v>
      </c>
      <c r="BO885">
        <f t="shared" si="466"/>
        <v>7</v>
      </c>
    </row>
    <row r="886" spans="1:67" ht="15.6">
      <c r="A886" s="2">
        <v>20230604</v>
      </c>
      <c r="B886" s="2">
        <v>604</v>
      </c>
      <c r="C886" s="2">
        <v>569</v>
      </c>
      <c r="D886" s="2">
        <v>550</v>
      </c>
      <c r="E886" s="2">
        <v>536</v>
      </c>
      <c r="F886" s="2">
        <v>534</v>
      </c>
      <c r="G886" s="2">
        <v>532</v>
      </c>
      <c r="H886" s="2">
        <v>544</v>
      </c>
      <c r="I886" s="2">
        <v>550</v>
      </c>
      <c r="J886" s="2">
        <v>561</v>
      </c>
      <c r="K886" s="2">
        <v>518</v>
      </c>
      <c r="L886" s="2">
        <v>566</v>
      </c>
      <c r="M886" s="2">
        <v>526</v>
      </c>
      <c r="N886" s="2">
        <v>560</v>
      </c>
      <c r="O886" s="2">
        <v>552</v>
      </c>
      <c r="P886" s="2">
        <v>551</v>
      </c>
      <c r="Q886" s="2">
        <v>585</v>
      </c>
      <c r="R886" s="2">
        <v>626</v>
      </c>
      <c r="S886" s="2">
        <v>692</v>
      </c>
      <c r="T886" s="2">
        <v>710</v>
      </c>
      <c r="U886" s="2">
        <v>716</v>
      </c>
      <c r="V886" s="2">
        <v>710</v>
      </c>
      <c r="W886" s="2">
        <v>689</v>
      </c>
      <c r="X886" s="2">
        <v>660</v>
      </c>
      <c r="Y886" s="2">
        <v>636</v>
      </c>
      <c r="AA886" s="4">
        <v>45081</v>
      </c>
      <c r="AB886">
        <f t="shared" si="434"/>
        <v>0.84357541899441346</v>
      </c>
      <c r="AC886">
        <f t="shared" si="435"/>
        <v>0.79469273743016755</v>
      </c>
      <c r="AD886">
        <f t="shared" si="436"/>
        <v>0.76815642458100564</v>
      </c>
      <c r="AE886">
        <f t="shared" si="437"/>
        <v>0.74860335195530725</v>
      </c>
      <c r="AF886">
        <f t="shared" si="438"/>
        <v>0.74581005586592175</v>
      </c>
      <c r="AG886">
        <f t="shared" si="439"/>
        <v>0.74301675977653636</v>
      </c>
      <c r="AH886">
        <f t="shared" si="440"/>
        <v>0.75977653631284914</v>
      </c>
      <c r="AI886">
        <f t="shared" si="441"/>
        <v>0.76815642458100564</v>
      </c>
      <c r="AJ886">
        <f t="shared" si="442"/>
        <v>0.78351955307262566</v>
      </c>
      <c r="AK886">
        <f t="shared" si="443"/>
        <v>0.72346368715083798</v>
      </c>
      <c r="AL886">
        <f t="shared" si="444"/>
        <v>0.79050279329608941</v>
      </c>
      <c r="AM886">
        <f t="shared" si="445"/>
        <v>0.73463687150837986</v>
      </c>
      <c r="AN886">
        <f t="shared" si="446"/>
        <v>0.78212290502793291</v>
      </c>
      <c r="AO886">
        <f t="shared" si="447"/>
        <v>0.77094972067039103</v>
      </c>
      <c r="AP886">
        <f t="shared" si="448"/>
        <v>0.76955307262569828</v>
      </c>
      <c r="AQ886">
        <f t="shared" si="449"/>
        <v>0.81703910614525144</v>
      </c>
      <c r="AR886">
        <f t="shared" si="450"/>
        <v>0.87430167597765363</v>
      </c>
      <c r="AS886">
        <f t="shared" si="451"/>
        <v>0.96648044692737434</v>
      </c>
      <c r="AT886">
        <f t="shared" si="452"/>
        <v>0.99162011173184361</v>
      </c>
      <c r="AU886">
        <f t="shared" si="453"/>
        <v>1</v>
      </c>
      <c r="AV886">
        <f t="shared" si="454"/>
        <v>0.99162011173184361</v>
      </c>
      <c r="AW886">
        <f t="shared" si="455"/>
        <v>0.96229050279329609</v>
      </c>
      <c r="AX886">
        <f t="shared" si="456"/>
        <v>0.92178770949720668</v>
      </c>
      <c r="AY886">
        <f t="shared" si="457"/>
        <v>0.88826815642458101</v>
      </c>
      <c r="AZ886">
        <f t="shared" si="458"/>
        <v>0.72346368715083798</v>
      </c>
      <c r="BA886" s="9" t="s">
        <v>40</v>
      </c>
      <c r="BB886" t="str" cm="1">
        <f t="array" ref="BB886">_xlfn.SWITCH(MONTH($AA886),3,"봄",4,"봄",5,"봄",6,"여름",7,"여름",8,"여름",9,"가을",10,"가을",11,"가을",12,"겨울",1,"겨울",2,"겨울")</f>
        <v>여름</v>
      </c>
      <c r="BD886" t="str">
        <f t="shared" si="459"/>
        <v>휴일</v>
      </c>
      <c r="BE886" s="6">
        <f>[1]ptemp!$F886</f>
        <v>13</v>
      </c>
      <c r="BF886">
        <f>[1]solar!$E886</f>
        <v>13</v>
      </c>
      <c r="BG886" t="str">
        <f t="shared" si="460"/>
        <v>0</v>
      </c>
      <c r="BH886" s="11"/>
      <c r="BI886">
        <f t="shared" si="461"/>
        <v>7</v>
      </c>
      <c r="BJ886">
        <f t="shared" si="462"/>
        <v>2</v>
      </c>
      <c r="BK886">
        <f t="shared" si="463"/>
        <v>2</v>
      </c>
      <c r="BL886">
        <f t="shared" si="464"/>
        <v>10</v>
      </c>
      <c r="BM886">
        <f t="shared" si="465"/>
        <v>20</v>
      </c>
      <c r="BN886" s="11">
        <v>27.2</v>
      </c>
      <c r="BO886">
        <f t="shared" si="466"/>
        <v>8</v>
      </c>
    </row>
    <row r="887" spans="1:67" ht="15.6">
      <c r="A887" s="2">
        <v>20230605</v>
      </c>
      <c r="B887" s="2">
        <v>594</v>
      </c>
      <c r="C887" s="2">
        <v>563</v>
      </c>
      <c r="D887" s="2">
        <v>543</v>
      </c>
      <c r="E887" s="2">
        <v>526</v>
      </c>
      <c r="F887" s="2">
        <v>525</v>
      </c>
      <c r="G887" s="2">
        <v>532</v>
      </c>
      <c r="H887" s="2">
        <v>555</v>
      </c>
      <c r="I887" s="2">
        <v>589</v>
      </c>
      <c r="J887" s="2">
        <v>639</v>
      </c>
      <c r="K887" s="2">
        <v>670</v>
      </c>
      <c r="L887" s="2">
        <v>683</v>
      </c>
      <c r="M887" s="2">
        <v>708</v>
      </c>
      <c r="N887" s="2">
        <v>694</v>
      </c>
      <c r="O887" s="2">
        <v>699</v>
      </c>
      <c r="P887" s="2">
        <v>708</v>
      </c>
      <c r="Q887" s="2">
        <v>702</v>
      </c>
      <c r="R887" s="2">
        <v>713</v>
      </c>
      <c r="S887" s="2">
        <v>724</v>
      </c>
      <c r="T887" s="2">
        <v>724</v>
      </c>
      <c r="U887" s="2">
        <v>725</v>
      </c>
      <c r="V887" s="2">
        <v>718</v>
      </c>
      <c r="W887" s="2">
        <v>691</v>
      </c>
      <c r="X887" s="2">
        <v>668</v>
      </c>
      <c r="Y887" s="2">
        <v>643</v>
      </c>
      <c r="AA887" s="4">
        <v>45082</v>
      </c>
      <c r="AB887">
        <f t="shared" si="434"/>
        <v>0.81931034482758625</v>
      </c>
      <c r="AC887">
        <f t="shared" si="435"/>
        <v>0.77655172413793105</v>
      </c>
      <c r="AD887">
        <f t="shared" si="436"/>
        <v>0.74896551724137927</v>
      </c>
      <c r="AE887">
        <f t="shared" si="437"/>
        <v>0.7255172413793104</v>
      </c>
      <c r="AF887">
        <f t="shared" si="438"/>
        <v>0.72413793103448276</v>
      </c>
      <c r="AG887">
        <f t="shared" si="439"/>
        <v>0.73379310344827586</v>
      </c>
      <c r="AH887">
        <f t="shared" si="440"/>
        <v>0.76551724137931032</v>
      </c>
      <c r="AI887">
        <f t="shared" si="441"/>
        <v>0.8124137931034483</v>
      </c>
      <c r="AJ887">
        <f t="shared" si="442"/>
        <v>0.88137931034482764</v>
      </c>
      <c r="AK887">
        <f t="shared" si="443"/>
        <v>0.92413793103448272</v>
      </c>
      <c r="AL887">
        <f t="shared" si="444"/>
        <v>0.9420689655172414</v>
      </c>
      <c r="AM887">
        <f t="shared" si="445"/>
        <v>0.97655172413793101</v>
      </c>
      <c r="AN887">
        <f t="shared" si="446"/>
        <v>0.95724137931034481</v>
      </c>
      <c r="AO887">
        <f t="shared" si="447"/>
        <v>0.96413793103448275</v>
      </c>
      <c r="AP887">
        <f t="shared" si="448"/>
        <v>0.97655172413793101</v>
      </c>
      <c r="AQ887">
        <f t="shared" si="449"/>
        <v>0.96827586206896554</v>
      </c>
      <c r="AR887">
        <f t="shared" si="450"/>
        <v>0.98344827586206895</v>
      </c>
      <c r="AS887">
        <f t="shared" si="451"/>
        <v>0.99862068965517237</v>
      </c>
      <c r="AT887">
        <f t="shared" si="452"/>
        <v>0.99862068965517237</v>
      </c>
      <c r="AU887">
        <f t="shared" si="453"/>
        <v>1</v>
      </c>
      <c r="AV887">
        <f t="shared" si="454"/>
        <v>0.9903448275862069</v>
      </c>
      <c r="AW887">
        <f t="shared" si="455"/>
        <v>0.95310344827586202</v>
      </c>
      <c r="AX887">
        <f t="shared" si="456"/>
        <v>0.92137931034482756</v>
      </c>
      <c r="AY887">
        <f t="shared" si="457"/>
        <v>0.88689655172413795</v>
      </c>
      <c r="AZ887">
        <f t="shared" si="458"/>
        <v>0.72413793103448276</v>
      </c>
      <c r="BA887" s="6" t="s">
        <v>34</v>
      </c>
      <c r="BB887" t="str" cm="1">
        <f t="array" ref="BB887">_xlfn.SWITCH(MONTH($AA887),3,"봄",4,"봄",5,"봄",6,"여름",7,"여름",8,"여름",9,"가을",10,"가을",11,"가을",12,"겨울",1,"겨울",2,"겨울")</f>
        <v>여름</v>
      </c>
      <c r="BD887" t="str">
        <f t="shared" si="459"/>
        <v/>
      </c>
      <c r="BE887" s="6">
        <f>[1]ptemp!$F887</f>
        <v>12</v>
      </c>
      <c r="BF887">
        <f>[1]solar!$E887</f>
        <v>3</v>
      </c>
      <c r="BG887" t="str">
        <f t="shared" si="460"/>
        <v>1</v>
      </c>
      <c r="BH887" s="11">
        <v>1.3</v>
      </c>
      <c r="BI887">
        <f t="shared" si="461"/>
        <v>1</v>
      </c>
      <c r="BJ887">
        <f t="shared" si="462"/>
        <v>0</v>
      </c>
      <c r="BK887">
        <f t="shared" si="463"/>
        <v>2</v>
      </c>
      <c r="BL887">
        <f t="shared" si="464"/>
        <v>5</v>
      </c>
      <c r="BM887">
        <f t="shared" si="465"/>
        <v>20</v>
      </c>
      <c r="BN887" s="11">
        <v>22.9</v>
      </c>
      <c r="BO887">
        <f t="shared" si="466"/>
        <v>7</v>
      </c>
    </row>
    <row r="888" spans="1:67" ht="15.6">
      <c r="A888" s="2">
        <v>20230606</v>
      </c>
      <c r="B888" s="2">
        <v>602</v>
      </c>
      <c r="C888" s="2">
        <v>571</v>
      </c>
      <c r="D888" s="2">
        <v>549</v>
      </c>
      <c r="E888" s="2">
        <v>537</v>
      </c>
      <c r="F888" s="2">
        <v>536</v>
      </c>
      <c r="G888" s="2">
        <v>544</v>
      </c>
      <c r="H888" s="2">
        <v>567</v>
      </c>
      <c r="I888" s="2">
        <v>589</v>
      </c>
      <c r="J888" s="2">
        <v>621</v>
      </c>
      <c r="K888" s="2">
        <v>603</v>
      </c>
      <c r="L888" s="2">
        <v>671</v>
      </c>
      <c r="M888" s="2">
        <v>656</v>
      </c>
      <c r="N888" s="2">
        <v>600</v>
      </c>
      <c r="O888" s="2">
        <v>606</v>
      </c>
      <c r="P888" s="2">
        <v>581</v>
      </c>
      <c r="Q888" s="2">
        <v>580</v>
      </c>
      <c r="R888" s="2">
        <v>609</v>
      </c>
      <c r="S888" s="2">
        <v>680</v>
      </c>
      <c r="T888" s="2">
        <v>713</v>
      </c>
      <c r="U888" s="2">
        <v>712</v>
      </c>
      <c r="V888" s="2">
        <v>710</v>
      </c>
      <c r="W888" s="2">
        <v>692</v>
      </c>
      <c r="X888" s="2">
        <v>670</v>
      </c>
      <c r="Y888" s="2">
        <v>644</v>
      </c>
      <c r="AA888" s="4">
        <v>45083</v>
      </c>
      <c r="AB888">
        <f t="shared" si="434"/>
        <v>0.84431977559607296</v>
      </c>
      <c r="AC888">
        <f t="shared" si="435"/>
        <v>0.80084151472650766</v>
      </c>
      <c r="AD888">
        <f t="shared" si="436"/>
        <v>0.76998597475455821</v>
      </c>
      <c r="AE888">
        <f t="shared" si="437"/>
        <v>0.75315568022440393</v>
      </c>
      <c r="AF888">
        <f t="shared" si="438"/>
        <v>0.75175315568022438</v>
      </c>
      <c r="AG888">
        <f t="shared" si="439"/>
        <v>0.76297335203366057</v>
      </c>
      <c r="AH888">
        <f t="shared" si="440"/>
        <v>0.79523141654978957</v>
      </c>
      <c r="AI888">
        <f t="shared" si="441"/>
        <v>0.82608695652173914</v>
      </c>
      <c r="AJ888">
        <f t="shared" si="442"/>
        <v>0.87096774193548387</v>
      </c>
      <c r="AK888">
        <f t="shared" si="443"/>
        <v>0.8457223001402524</v>
      </c>
      <c r="AL888">
        <f t="shared" si="444"/>
        <v>0.94109396914445997</v>
      </c>
      <c r="AM888">
        <f t="shared" si="445"/>
        <v>0.92005610098176716</v>
      </c>
      <c r="AN888">
        <f t="shared" si="446"/>
        <v>0.84151472650771386</v>
      </c>
      <c r="AO888">
        <f t="shared" si="447"/>
        <v>0.84992987377279106</v>
      </c>
      <c r="AP888">
        <f t="shared" si="448"/>
        <v>0.81486676016830295</v>
      </c>
      <c r="AQ888">
        <f t="shared" si="449"/>
        <v>0.8134642356241234</v>
      </c>
      <c r="AR888">
        <f t="shared" si="450"/>
        <v>0.8541374474053296</v>
      </c>
      <c r="AS888">
        <f t="shared" si="451"/>
        <v>0.95371669004207571</v>
      </c>
      <c r="AT888">
        <f t="shared" si="452"/>
        <v>1</v>
      </c>
      <c r="AU888">
        <f t="shared" si="453"/>
        <v>0.99859747545582045</v>
      </c>
      <c r="AV888">
        <f t="shared" si="454"/>
        <v>0.99579242636746146</v>
      </c>
      <c r="AW888">
        <f t="shared" si="455"/>
        <v>0.97054698457222999</v>
      </c>
      <c r="AX888">
        <f t="shared" si="456"/>
        <v>0.93969144460028053</v>
      </c>
      <c r="AY888">
        <f t="shared" si="457"/>
        <v>0.90322580645161288</v>
      </c>
      <c r="AZ888">
        <f t="shared" si="458"/>
        <v>0.75175315568022438</v>
      </c>
      <c r="BA888" s="8" t="s">
        <v>35</v>
      </c>
      <c r="BB888" t="str" cm="1">
        <f t="array" ref="BB888">_xlfn.SWITCH(MONTH($AA888),3,"봄",4,"봄",5,"봄",6,"여름",7,"여름",8,"여름",9,"가을",10,"가을",11,"가을",12,"겨울",1,"겨울",2,"겨울")</f>
        <v>여름</v>
      </c>
      <c r="BC888" s="10" t="s">
        <v>45</v>
      </c>
      <c r="BD888" t="str">
        <f t="shared" si="459"/>
        <v>휴일</v>
      </c>
      <c r="BE888" s="6">
        <f>[1]ptemp!$F888</f>
        <v>12</v>
      </c>
      <c r="BF888">
        <f>[1]solar!$E888</f>
        <v>6</v>
      </c>
      <c r="BG888" t="str">
        <f t="shared" si="460"/>
        <v>1</v>
      </c>
      <c r="BH888" s="11">
        <v>22.8</v>
      </c>
      <c r="BI888">
        <f t="shared" si="461"/>
        <v>2</v>
      </c>
      <c r="BJ888">
        <f t="shared" si="462"/>
        <v>3</v>
      </c>
      <c r="BK888">
        <f t="shared" si="463"/>
        <v>2</v>
      </c>
      <c r="BL888">
        <f t="shared" si="464"/>
        <v>5</v>
      </c>
      <c r="BM888">
        <f t="shared" si="465"/>
        <v>19</v>
      </c>
      <c r="BN888" s="11">
        <v>24.1</v>
      </c>
      <c r="BO888">
        <f t="shared" si="466"/>
        <v>7</v>
      </c>
    </row>
    <row r="889" spans="1:67" ht="15.6">
      <c r="A889" s="2">
        <v>20230607</v>
      </c>
      <c r="B889" s="2">
        <v>602</v>
      </c>
      <c r="C889" s="2">
        <v>569</v>
      </c>
      <c r="D889" s="2">
        <v>547</v>
      </c>
      <c r="E889" s="2">
        <v>532</v>
      </c>
      <c r="F889" s="2">
        <v>530</v>
      </c>
      <c r="G889" s="2">
        <v>535</v>
      </c>
      <c r="H889" s="2">
        <v>534</v>
      </c>
      <c r="I889" s="2">
        <v>540</v>
      </c>
      <c r="J889" s="2">
        <v>554</v>
      </c>
      <c r="K889" s="2">
        <v>641</v>
      </c>
      <c r="L889" s="2">
        <v>633</v>
      </c>
      <c r="M889" s="2">
        <v>543</v>
      </c>
      <c r="N889" s="2">
        <v>547</v>
      </c>
      <c r="O889" s="2">
        <v>597</v>
      </c>
      <c r="P889" s="2">
        <v>645</v>
      </c>
      <c r="Q889" s="2">
        <v>643</v>
      </c>
      <c r="R889" s="2">
        <v>708</v>
      </c>
      <c r="S889" s="2">
        <v>738</v>
      </c>
      <c r="T889" s="2">
        <v>732</v>
      </c>
      <c r="U889" s="2">
        <v>744</v>
      </c>
      <c r="V889" s="2">
        <v>733</v>
      </c>
      <c r="W889" s="2">
        <v>704</v>
      </c>
      <c r="X889" s="2">
        <v>676</v>
      </c>
      <c r="Y889" s="2">
        <v>645</v>
      </c>
      <c r="AA889" s="4">
        <v>45084</v>
      </c>
      <c r="AB889">
        <f t="shared" si="434"/>
        <v>0.80913978494623651</v>
      </c>
      <c r="AC889">
        <f t="shared" si="435"/>
        <v>0.76478494623655913</v>
      </c>
      <c r="AD889">
        <f t="shared" si="436"/>
        <v>0.73521505376344087</v>
      </c>
      <c r="AE889">
        <f t="shared" si="437"/>
        <v>0.71505376344086025</v>
      </c>
      <c r="AF889">
        <f t="shared" si="438"/>
        <v>0.7123655913978495</v>
      </c>
      <c r="AG889">
        <f t="shared" si="439"/>
        <v>0.71908602150537637</v>
      </c>
      <c r="AH889">
        <f t="shared" si="440"/>
        <v>0.717741935483871</v>
      </c>
      <c r="AI889">
        <f t="shared" si="441"/>
        <v>0.72580645161290325</v>
      </c>
      <c r="AJ889">
        <f t="shared" si="442"/>
        <v>0.7446236559139785</v>
      </c>
      <c r="AK889">
        <f t="shared" si="443"/>
        <v>0.86155913978494625</v>
      </c>
      <c r="AL889">
        <f t="shared" si="444"/>
        <v>0.85080645161290325</v>
      </c>
      <c r="AM889">
        <f t="shared" si="445"/>
        <v>0.72983870967741937</v>
      </c>
      <c r="AN889">
        <f t="shared" si="446"/>
        <v>0.73521505376344087</v>
      </c>
      <c r="AO889">
        <f t="shared" si="447"/>
        <v>0.80241935483870963</v>
      </c>
      <c r="AP889">
        <f t="shared" si="448"/>
        <v>0.86693548387096775</v>
      </c>
      <c r="AQ889">
        <f t="shared" si="449"/>
        <v>0.864247311827957</v>
      </c>
      <c r="AR889">
        <f t="shared" si="450"/>
        <v>0.95161290322580649</v>
      </c>
      <c r="AS889">
        <f t="shared" si="451"/>
        <v>0.99193548387096775</v>
      </c>
      <c r="AT889">
        <f t="shared" si="452"/>
        <v>0.9838709677419355</v>
      </c>
      <c r="AU889">
        <f t="shared" si="453"/>
        <v>1</v>
      </c>
      <c r="AV889">
        <f t="shared" si="454"/>
        <v>0.98521505376344087</v>
      </c>
      <c r="AW889">
        <f t="shared" si="455"/>
        <v>0.94623655913978499</v>
      </c>
      <c r="AX889">
        <f t="shared" si="456"/>
        <v>0.90860215053763438</v>
      </c>
      <c r="AY889">
        <f t="shared" si="457"/>
        <v>0.86693548387096775</v>
      </c>
      <c r="AZ889">
        <f t="shared" si="458"/>
        <v>0.7123655913978495</v>
      </c>
      <c r="BA889" s="9" t="s">
        <v>36</v>
      </c>
      <c r="BB889" t="str" cm="1">
        <f t="array" ref="BB889">_xlfn.SWITCH(MONTH($AA889),3,"봄",4,"봄",5,"봄",6,"여름",7,"여름",8,"여름",9,"가을",10,"가을",11,"가을",12,"겨울",1,"겨울",2,"겨울")</f>
        <v>여름</v>
      </c>
      <c r="BD889" t="str">
        <f t="shared" si="459"/>
        <v/>
      </c>
      <c r="BE889" s="6">
        <f>[1]ptemp!$F889</f>
        <v>13</v>
      </c>
      <c r="BF889">
        <f>[1]solar!$E889</f>
        <v>15</v>
      </c>
      <c r="BG889" t="str">
        <f t="shared" si="460"/>
        <v>0</v>
      </c>
      <c r="BH889" s="11"/>
      <c r="BI889">
        <f t="shared" si="461"/>
        <v>3</v>
      </c>
      <c r="BJ889">
        <f t="shared" si="462"/>
        <v>0</v>
      </c>
      <c r="BK889">
        <f t="shared" si="463"/>
        <v>2</v>
      </c>
      <c r="BL889">
        <f t="shared" si="464"/>
        <v>5</v>
      </c>
      <c r="BM889">
        <f t="shared" si="465"/>
        <v>20</v>
      </c>
      <c r="BN889" s="11">
        <v>25</v>
      </c>
      <c r="BO889">
        <f t="shared" si="466"/>
        <v>7</v>
      </c>
    </row>
    <row r="890" spans="1:67" ht="15.6">
      <c r="A890" s="2">
        <v>20230608</v>
      </c>
      <c r="B890" s="2">
        <v>603</v>
      </c>
      <c r="C890" s="2">
        <v>570</v>
      </c>
      <c r="D890" s="2">
        <v>549</v>
      </c>
      <c r="E890" s="2">
        <v>535</v>
      </c>
      <c r="F890" s="2">
        <v>531</v>
      </c>
      <c r="G890" s="2">
        <v>539</v>
      </c>
      <c r="H890" s="2">
        <v>571</v>
      </c>
      <c r="I890" s="2">
        <v>602</v>
      </c>
      <c r="J890" s="2">
        <v>663</v>
      </c>
      <c r="K890" s="2">
        <v>695</v>
      </c>
      <c r="L890" s="2">
        <v>709</v>
      </c>
      <c r="M890" s="2">
        <v>658</v>
      </c>
      <c r="N890" s="2">
        <v>606</v>
      </c>
      <c r="O890" s="2">
        <v>661</v>
      </c>
      <c r="P890" s="2">
        <v>687</v>
      </c>
      <c r="Q890" s="2">
        <v>692</v>
      </c>
      <c r="R890" s="2">
        <v>719</v>
      </c>
      <c r="S890" s="2">
        <v>728</v>
      </c>
      <c r="T890" s="2">
        <v>752</v>
      </c>
      <c r="U890" s="2">
        <v>756</v>
      </c>
      <c r="V890" s="2">
        <v>747</v>
      </c>
      <c r="W890" s="2">
        <v>720</v>
      </c>
      <c r="X890" s="2">
        <v>688</v>
      </c>
      <c r="Y890" s="2">
        <v>659</v>
      </c>
      <c r="AA890" s="4">
        <v>45085</v>
      </c>
      <c r="AB890">
        <f t="shared" si="434"/>
        <v>0.79761904761904767</v>
      </c>
      <c r="AC890">
        <f t="shared" si="435"/>
        <v>0.75396825396825395</v>
      </c>
      <c r="AD890">
        <f t="shared" si="436"/>
        <v>0.72619047619047616</v>
      </c>
      <c r="AE890">
        <f t="shared" si="437"/>
        <v>0.70767195767195767</v>
      </c>
      <c r="AF890">
        <f t="shared" si="438"/>
        <v>0.70238095238095233</v>
      </c>
      <c r="AG890">
        <f t="shared" si="439"/>
        <v>0.71296296296296291</v>
      </c>
      <c r="AH890">
        <f t="shared" si="440"/>
        <v>0.75529100529100535</v>
      </c>
      <c r="AI890">
        <f t="shared" si="441"/>
        <v>0.79629629629629628</v>
      </c>
      <c r="AJ890">
        <f t="shared" si="442"/>
        <v>0.87698412698412698</v>
      </c>
      <c r="AK890">
        <f t="shared" si="443"/>
        <v>0.9193121693121693</v>
      </c>
      <c r="AL890">
        <f t="shared" si="444"/>
        <v>0.93783068783068779</v>
      </c>
      <c r="AM890">
        <f t="shared" si="445"/>
        <v>0.87037037037037035</v>
      </c>
      <c r="AN890">
        <f t="shared" si="446"/>
        <v>0.80158730158730163</v>
      </c>
      <c r="AO890">
        <f t="shared" si="447"/>
        <v>0.8743386243386243</v>
      </c>
      <c r="AP890">
        <f t="shared" si="448"/>
        <v>0.90873015873015872</v>
      </c>
      <c r="AQ890">
        <f t="shared" si="449"/>
        <v>0.91534391534391535</v>
      </c>
      <c r="AR890">
        <f t="shared" si="450"/>
        <v>0.95105820105820105</v>
      </c>
      <c r="AS890">
        <f t="shared" si="451"/>
        <v>0.96296296296296291</v>
      </c>
      <c r="AT890">
        <f t="shared" si="452"/>
        <v>0.99470899470899465</v>
      </c>
      <c r="AU890">
        <f t="shared" si="453"/>
        <v>1</v>
      </c>
      <c r="AV890">
        <f t="shared" si="454"/>
        <v>0.98809523809523814</v>
      </c>
      <c r="AW890">
        <f t="shared" si="455"/>
        <v>0.95238095238095233</v>
      </c>
      <c r="AX890">
        <f t="shared" si="456"/>
        <v>0.91005291005291</v>
      </c>
      <c r="AY890">
        <f t="shared" si="457"/>
        <v>0.87169312169312174</v>
      </c>
      <c r="AZ890">
        <f t="shared" si="458"/>
        <v>0.70238095238095233</v>
      </c>
      <c r="BA890" s="6" t="s">
        <v>37</v>
      </c>
      <c r="BB890" t="str" cm="1">
        <f t="array" ref="BB890">_xlfn.SWITCH(MONTH($AA890),3,"봄",4,"봄",5,"봄",6,"여름",7,"여름",8,"여름",9,"가을",10,"가을",11,"가을",12,"겨울",1,"겨울",2,"겨울")</f>
        <v>여름</v>
      </c>
      <c r="BD890" t="str">
        <f t="shared" si="459"/>
        <v/>
      </c>
      <c r="BE890" s="6">
        <f>[1]ptemp!$F890</f>
        <v>14</v>
      </c>
      <c r="BF890">
        <f>[1]solar!$E890</f>
        <v>11</v>
      </c>
      <c r="BG890" t="str">
        <f t="shared" si="460"/>
        <v>1</v>
      </c>
      <c r="BH890" s="11">
        <v>0.2</v>
      </c>
      <c r="BI890">
        <f t="shared" si="461"/>
        <v>4</v>
      </c>
      <c r="BJ890">
        <f t="shared" si="462"/>
        <v>0</v>
      </c>
      <c r="BK890">
        <f t="shared" si="463"/>
        <v>2</v>
      </c>
      <c r="BL890">
        <f t="shared" si="464"/>
        <v>5</v>
      </c>
      <c r="BM890">
        <f t="shared" si="465"/>
        <v>20</v>
      </c>
      <c r="BN890" s="11">
        <v>27.5</v>
      </c>
      <c r="BO890">
        <f t="shared" si="466"/>
        <v>8</v>
      </c>
    </row>
    <row r="891" spans="1:67" ht="15.6">
      <c r="A891" s="2">
        <v>20230609</v>
      </c>
      <c r="B891" s="2">
        <v>613</v>
      </c>
      <c r="C891" s="2">
        <v>575</v>
      </c>
      <c r="D891" s="2">
        <v>555</v>
      </c>
      <c r="E891" s="2">
        <v>541</v>
      </c>
      <c r="F891" s="2">
        <v>539</v>
      </c>
      <c r="G891" s="2">
        <v>551</v>
      </c>
      <c r="H891" s="2">
        <v>562</v>
      </c>
      <c r="I891" s="2">
        <v>569</v>
      </c>
      <c r="J891" s="2">
        <v>614</v>
      </c>
      <c r="K891" s="2">
        <v>621</v>
      </c>
      <c r="L891" s="2">
        <v>614</v>
      </c>
      <c r="M891" s="2">
        <v>613</v>
      </c>
      <c r="N891" s="2">
        <v>627</v>
      </c>
      <c r="O891" s="2">
        <v>688</v>
      </c>
      <c r="P891" s="2">
        <v>685</v>
      </c>
      <c r="Q891" s="2">
        <v>654</v>
      </c>
      <c r="R891" s="2">
        <v>711</v>
      </c>
      <c r="S891" s="2">
        <v>759</v>
      </c>
      <c r="T891" s="2">
        <v>766</v>
      </c>
      <c r="U891" s="2">
        <v>763</v>
      </c>
      <c r="V891" s="2">
        <v>746</v>
      </c>
      <c r="W891" s="2">
        <v>717</v>
      </c>
      <c r="X891" s="2">
        <v>689</v>
      </c>
      <c r="Y891" s="2">
        <v>661</v>
      </c>
      <c r="AA891" s="4">
        <v>45086</v>
      </c>
      <c r="AB891">
        <f t="shared" si="434"/>
        <v>0.80026109660574407</v>
      </c>
      <c r="AC891">
        <f t="shared" si="435"/>
        <v>0.75065274151436034</v>
      </c>
      <c r="AD891">
        <f t="shared" si="436"/>
        <v>0.72454308093994779</v>
      </c>
      <c r="AE891">
        <f t="shared" si="437"/>
        <v>0.70626631853785904</v>
      </c>
      <c r="AF891">
        <f t="shared" si="438"/>
        <v>0.70365535248041777</v>
      </c>
      <c r="AG891">
        <f t="shared" si="439"/>
        <v>0.71932114882506526</v>
      </c>
      <c r="AH891">
        <f t="shared" si="440"/>
        <v>0.73368146214099217</v>
      </c>
      <c r="AI891">
        <f t="shared" si="441"/>
        <v>0.74281984334203655</v>
      </c>
      <c r="AJ891">
        <f t="shared" si="442"/>
        <v>0.80156657963446476</v>
      </c>
      <c r="AK891">
        <f t="shared" si="443"/>
        <v>0.81070496083550914</v>
      </c>
      <c r="AL891">
        <f t="shared" si="444"/>
        <v>0.80156657963446476</v>
      </c>
      <c r="AM891">
        <f t="shared" si="445"/>
        <v>0.80026109660574407</v>
      </c>
      <c r="AN891">
        <f t="shared" si="446"/>
        <v>0.81853785900783294</v>
      </c>
      <c r="AO891">
        <f t="shared" si="447"/>
        <v>0.89817232375979117</v>
      </c>
      <c r="AP891">
        <f t="shared" si="448"/>
        <v>0.89425587467362921</v>
      </c>
      <c r="AQ891">
        <f t="shared" si="449"/>
        <v>0.85378590078328986</v>
      </c>
      <c r="AR891">
        <f t="shared" si="450"/>
        <v>0.92819843342036557</v>
      </c>
      <c r="AS891">
        <f t="shared" si="451"/>
        <v>0.99086161879895562</v>
      </c>
      <c r="AT891">
        <f t="shared" si="452"/>
        <v>1</v>
      </c>
      <c r="AU891">
        <f t="shared" si="453"/>
        <v>0.99608355091383816</v>
      </c>
      <c r="AV891">
        <f t="shared" si="454"/>
        <v>0.97389033942558745</v>
      </c>
      <c r="AW891">
        <f t="shared" si="455"/>
        <v>0.93603133159268925</v>
      </c>
      <c r="AX891">
        <f t="shared" si="456"/>
        <v>0.89947780678851175</v>
      </c>
      <c r="AY891">
        <f t="shared" si="457"/>
        <v>0.86292428198433424</v>
      </c>
      <c r="AZ891">
        <f t="shared" si="458"/>
        <v>0.70365535248041777</v>
      </c>
      <c r="BA891" s="8" t="s">
        <v>38</v>
      </c>
      <c r="BB891" t="str" cm="1">
        <f t="array" ref="BB891">_xlfn.SWITCH(MONTH($AA891),3,"봄",4,"봄",5,"봄",6,"여름",7,"여름",8,"여름",9,"가을",10,"가을",11,"가을",12,"겨울",1,"겨울",2,"겨울")</f>
        <v>여름</v>
      </c>
      <c r="BD891" t="str">
        <f t="shared" si="459"/>
        <v/>
      </c>
      <c r="BE891" s="6">
        <f>[1]ptemp!$F891</f>
        <v>14</v>
      </c>
      <c r="BF891">
        <f>[1]solar!$E891</f>
        <v>15</v>
      </c>
      <c r="BG891" t="str">
        <f t="shared" si="460"/>
        <v>0</v>
      </c>
      <c r="BH891" s="11"/>
      <c r="BI891">
        <f t="shared" si="461"/>
        <v>5</v>
      </c>
      <c r="BJ891">
        <f t="shared" si="462"/>
        <v>0</v>
      </c>
      <c r="BK891">
        <f t="shared" si="463"/>
        <v>2</v>
      </c>
      <c r="BL891">
        <f t="shared" si="464"/>
        <v>5</v>
      </c>
      <c r="BM891">
        <f t="shared" si="465"/>
        <v>19</v>
      </c>
      <c r="BN891" s="11">
        <v>27.7</v>
      </c>
      <c r="BO891">
        <f t="shared" si="466"/>
        <v>8</v>
      </c>
    </row>
    <row r="892" spans="1:67" ht="15.6">
      <c r="A892" s="2">
        <v>20230610</v>
      </c>
      <c r="B892" s="2">
        <v>616</v>
      </c>
      <c r="C892" s="2">
        <v>579</v>
      </c>
      <c r="D892" s="2">
        <v>558</v>
      </c>
      <c r="E892" s="2">
        <v>541</v>
      </c>
      <c r="F892" s="2">
        <v>541</v>
      </c>
      <c r="G892" s="2">
        <v>545</v>
      </c>
      <c r="H892" s="2">
        <v>546</v>
      </c>
      <c r="I892" s="2">
        <v>521</v>
      </c>
      <c r="J892" s="2">
        <v>528</v>
      </c>
      <c r="K892" s="2">
        <v>539</v>
      </c>
      <c r="L892" s="2">
        <v>540</v>
      </c>
      <c r="M892" s="2">
        <v>546</v>
      </c>
      <c r="N892" s="2">
        <v>570</v>
      </c>
      <c r="O892" s="2">
        <v>636</v>
      </c>
      <c r="P892" s="2">
        <v>679</v>
      </c>
      <c r="Q892" s="2">
        <v>664</v>
      </c>
      <c r="R892" s="2">
        <v>691</v>
      </c>
      <c r="S892" s="2">
        <v>733</v>
      </c>
      <c r="T892" s="2">
        <v>773</v>
      </c>
      <c r="U892" s="2">
        <v>762</v>
      </c>
      <c r="V892" s="2">
        <v>750</v>
      </c>
      <c r="W892" s="2">
        <v>717</v>
      </c>
      <c r="X892" s="2">
        <v>684</v>
      </c>
      <c r="Y892" s="2">
        <v>657</v>
      </c>
      <c r="AA892" s="4">
        <v>45087</v>
      </c>
      <c r="AB892">
        <f t="shared" si="434"/>
        <v>0.79689521345407499</v>
      </c>
      <c r="AC892">
        <f t="shared" si="435"/>
        <v>0.74902975420439843</v>
      </c>
      <c r="AD892">
        <f t="shared" si="436"/>
        <v>0.72186287192755494</v>
      </c>
      <c r="AE892">
        <f t="shared" si="437"/>
        <v>0.69987063389391979</v>
      </c>
      <c r="AF892">
        <f t="shared" si="438"/>
        <v>0.69987063389391979</v>
      </c>
      <c r="AG892">
        <f t="shared" si="439"/>
        <v>0.70504527813712803</v>
      </c>
      <c r="AH892">
        <f t="shared" si="440"/>
        <v>0.70633893919793012</v>
      </c>
      <c r="AI892">
        <f t="shared" si="441"/>
        <v>0.67399741267787838</v>
      </c>
      <c r="AJ892">
        <f t="shared" si="442"/>
        <v>0.68305304010349288</v>
      </c>
      <c r="AK892">
        <f t="shared" si="443"/>
        <v>0.69728331177231562</v>
      </c>
      <c r="AL892">
        <f t="shared" si="444"/>
        <v>0.6985769728331177</v>
      </c>
      <c r="AM892">
        <f t="shared" si="445"/>
        <v>0.70633893919793012</v>
      </c>
      <c r="AN892">
        <f t="shared" si="446"/>
        <v>0.73738680465717987</v>
      </c>
      <c r="AO892">
        <f t="shared" si="447"/>
        <v>0.8227684346701164</v>
      </c>
      <c r="AP892">
        <f t="shared" si="448"/>
        <v>0.87839586028460548</v>
      </c>
      <c r="AQ892">
        <f t="shared" si="449"/>
        <v>0.85899094437257439</v>
      </c>
      <c r="AR892">
        <f t="shared" si="450"/>
        <v>0.8939197930142303</v>
      </c>
      <c r="AS892">
        <f t="shared" si="451"/>
        <v>0.94825355756791718</v>
      </c>
      <c r="AT892">
        <f t="shared" si="452"/>
        <v>1</v>
      </c>
      <c r="AU892">
        <f t="shared" si="453"/>
        <v>0.98576972833117726</v>
      </c>
      <c r="AV892">
        <f t="shared" si="454"/>
        <v>0.97024579560155244</v>
      </c>
      <c r="AW892">
        <f t="shared" si="455"/>
        <v>0.92755498059508412</v>
      </c>
      <c r="AX892">
        <f t="shared" si="456"/>
        <v>0.8848641655886158</v>
      </c>
      <c r="AY892">
        <f t="shared" si="457"/>
        <v>0.8499353169469599</v>
      </c>
      <c r="AZ892">
        <f t="shared" si="458"/>
        <v>0.67399741267787838</v>
      </c>
      <c r="BA892" s="9" t="s">
        <v>39</v>
      </c>
      <c r="BB892" t="str" cm="1">
        <f t="array" ref="BB892">_xlfn.SWITCH(MONTH($AA892),3,"봄",4,"봄",5,"봄",6,"여름",7,"여름",8,"여름",9,"가을",10,"가을",11,"가을",12,"겨울",1,"겨울",2,"겨울")</f>
        <v>여름</v>
      </c>
      <c r="BD892" t="str">
        <f t="shared" si="459"/>
        <v>휴일</v>
      </c>
      <c r="BE892" s="6">
        <f>[1]ptemp!$F892</f>
        <v>14</v>
      </c>
      <c r="BF892">
        <f>[1]solar!$E892</f>
        <v>15</v>
      </c>
      <c r="BG892" t="str">
        <f t="shared" si="460"/>
        <v>0</v>
      </c>
      <c r="BH892" s="11"/>
      <c r="BI892">
        <f t="shared" si="461"/>
        <v>6</v>
      </c>
      <c r="BJ892">
        <f t="shared" si="462"/>
        <v>1</v>
      </c>
      <c r="BK892">
        <f t="shared" si="463"/>
        <v>2</v>
      </c>
      <c r="BL892">
        <f t="shared" si="464"/>
        <v>8</v>
      </c>
      <c r="BM892">
        <f t="shared" si="465"/>
        <v>19</v>
      </c>
      <c r="BN892" s="11">
        <v>30.3</v>
      </c>
      <c r="BO892">
        <f t="shared" si="466"/>
        <v>9</v>
      </c>
    </row>
    <row r="893" spans="1:67" ht="15.6">
      <c r="A893" s="2">
        <v>20230611</v>
      </c>
      <c r="B893" s="2">
        <v>612</v>
      </c>
      <c r="C893" s="2">
        <v>577</v>
      </c>
      <c r="D893" s="2">
        <v>555</v>
      </c>
      <c r="E893" s="2">
        <v>540</v>
      </c>
      <c r="F893" s="2">
        <v>535</v>
      </c>
      <c r="G893" s="2">
        <v>535</v>
      </c>
      <c r="H893" s="2">
        <v>534</v>
      </c>
      <c r="I893" s="2">
        <v>554</v>
      </c>
      <c r="J893" s="2">
        <v>547</v>
      </c>
      <c r="K893" s="2">
        <v>549</v>
      </c>
      <c r="L893" s="2">
        <v>520</v>
      </c>
      <c r="M893" s="2">
        <v>622</v>
      </c>
      <c r="N893" s="2">
        <v>642</v>
      </c>
      <c r="O893" s="2">
        <v>582</v>
      </c>
      <c r="P893" s="2">
        <v>614</v>
      </c>
      <c r="Q893" s="2">
        <v>681</v>
      </c>
      <c r="R893" s="2">
        <v>691</v>
      </c>
      <c r="S893" s="2">
        <v>732</v>
      </c>
      <c r="T893" s="2">
        <v>741</v>
      </c>
      <c r="U893" s="2">
        <v>745</v>
      </c>
      <c r="V893" s="2">
        <v>743</v>
      </c>
      <c r="W893" s="2">
        <v>714</v>
      </c>
      <c r="X893" s="2">
        <v>679</v>
      </c>
      <c r="Y893" s="2">
        <v>646</v>
      </c>
      <c r="AA893" s="4">
        <v>45088</v>
      </c>
      <c r="AB893">
        <f t="shared" si="434"/>
        <v>0.82147651006711409</v>
      </c>
      <c r="AC893">
        <f t="shared" si="435"/>
        <v>0.77449664429530196</v>
      </c>
      <c r="AD893">
        <f t="shared" si="436"/>
        <v>0.74496644295302017</v>
      </c>
      <c r="AE893">
        <f t="shared" si="437"/>
        <v>0.72483221476510062</v>
      </c>
      <c r="AF893">
        <f t="shared" si="438"/>
        <v>0.71812080536912748</v>
      </c>
      <c r="AG893">
        <f t="shared" si="439"/>
        <v>0.71812080536912748</v>
      </c>
      <c r="AH893">
        <f t="shared" si="440"/>
        <v>0.71677852348993287</v>
      </c>
      <c r="AI893">
        <f t="shared" si="441"/>
        <v>0.74362416107382545</v>
      </c>
      <c r="AJ893">
        <f t="shared" si="442"/>
        <v>0.73422818791946309</v>
      </c>
      <c r="AK893">
        <f t="shared" si="443"/>
        <v>0.73691275167785231</v>
      </c>
      <c r="AL893">
        <f t="shared" si="444"/>
        <v>0.69798657718120805</v>
      </c>
      <c r="AM893">
        <f t="shared" si="445"/>
        <v>0.83489932885906037</v>
      </c>
      <c r="AN893">
        <f t="shared" si="446"/>
        <v>0.86174496644295306</v>
      </c>
      <c r="AO893">
        <f t="shared" si="447"/>
        <v>0.78120805369127522</v>
      </c>
      <c r="AP893">
        <f t="shared" si="448"/>
        <v>0.82416107382550341</v>
      </c>
      <c r="AQ893">
        <f t="shared" si="449"/>
        <v>0.91409395973154361</v>
      </c>
      <c r="AR893">
        <f t="shared" si="450"/>
        <v>0.9275167785234899</v>
      </c>
      <c r="AS893">
        <f t="shared" si="451"/>
        <v>0.98255033557046978</v>
      </c>
      <c r="AT893">
        <f t="shared" si="452"/>
        <v>0.99463087248322146</v>
      </c>
      <c r="AU893">
        <f t="shared" si="453"/>
        <v>1</v>
      </c>
      <c r="AV893">
        <f t="shared" si="454"/>
        <v>0.99731543624161079</v>
      </c>
      <c r="AW893">
        <f t="shared" si="455"/>
        <v>0.95838926174496641</v>
      </c>
      <c r="AX893">
        <f t="shared" si="456"/>
        <v>0.9114093959731544</v>
      </c>
      <c r="AY893">
        <f t="shared" si="457"/>
        <v>0.86711409395973149</v>
      </c>
      <c r="AZ893">
        <f t="shared" si="458"/>
        <v>0.69798657718120805</v>
      </c>
      <c r="BA893" s="6" t="s">
        <v>40</v>
      </c>
      <c r="BB893" t="str" cm="1">
        <f t="array" ref="BB893">_xlfn.SWITCH(MONTH($AA893),3,"봄",4,"봄",5,"봄",6,"여름",7,"여름",8,"여름",9,"가을",10,"가을",11,"가을",12,"겨울",1,"겨울",2,"겨울")</f>
        <v>여름</v>
      </c>
      <c r="BD893" t="str">
        <f t="shared" si="459"/>
        <v>휴일</v>
      </c>
      <c r="BE893" s="6">
        <f>[1]ptemp!$F893</f>
        <v>13</v>
      </c>
      <c r="BF893">
        <f>[1]solar!$E893</f>
        <v>12</v>
      </c>
      <c r="BG893" t="str">
        <f t="shared" si="460"/>
        <v>0</v>
      </c>
      <c r="BH893" s="11"/>
      <c r="BI893">
        <f t="shared" si="461"/>
        <v>7</v>
      </c>
      <c r="BJ893">
        <f t="shared" si="462"/>
        <v>2</v>
      </c>
      <c r="BK893">
        <f t="shared" si="463"/>
        <v>2</v>
      </c>
      <c r="BL893">
        <f t="shared" si="464"/>
        <v>11</v>
      </c>
      <c r="BM893">
        <f t="shared" si="465"/>
        <v>20</v>
      </c>
      <c r="BN893" s="11">
        <v>26.9</v>
      </c>
      <c r="BO893">
        <f t="shared" si="466"/>
        <v>7</v>
      </c>
    </row>
    <row r="894" spans="1:67" ht="15.6">
      <c r="A894" s="2">
        <v>20230612</v>
      </c>
      <c r="B894" s="2">
        <v>599</v>
      </c>
      <c r="C894" s="2">
        <v>567</v>
      </c>
      <c r="D894" s="2">
        <v>548</v>
      </c>
      <c r="E894" s="2">
        <v>534</v>
      </c>
      <c r="F894" s="2">
        <v>531</v>
      </c>
      <c r="G894" s="2">
        <v>539</v>
      </c>
      <c r="H894" s="2">
        <v>561</v>
      </c>
      <c r="I894" s="2">
        <v>593</v>
      </c>
      <c r="J894" s="2">
        <v>669</v>
      </c>
      <c r="K894" s="2">
        <v>628</v>
      </c>
      <c r="L894" s="2">
        <v>682</v>
      </c>
      <c r="M894" s="2">
        <v>736</v>
      </c>
      <c r="N894" s="2">
        <v>686</v>
      </c>
      <c r="O894" s="2">
        <v>732</v>
      </c>
      <c r="P894" s="2">
        <v>730</v>
      </c>
      <c r="Q894" s="2">
        <v>771</v>
      </c>
      <c r="R894" s="2">
        <v>786</v>
      </c>
      <c r="S894" s="2">
        <v>759</v>
      </c>
      <c r="T894" s="2">
        <v>781</v>
      </c>
      <c r="U894" s="2">
        <v>790</v>
      </c>
      <c r="V894" s="2">
        <v>774</v>
      </c>
      <c r="W894" s="2">
        <v>735</v>
      </c>
      <c r="X894" s="2">
        <v>699</v>
      </c>
      <c r="Y894" s="2">
        <v>665</v>
      </c>
      <c r="AA894" s="4">
        <v>45089</v>
      </c>
      <c r="AB894">
        <f t="shared" si="434"/>
        <v>0.75822784810126587</v>
      </c>
      <c r="AC894">
        <f t="shared" si="435"/>
        <v>0.71772151898734182</v>
      </c>
      <c r="AD894">
        <f t="shared" si="436"/>
        <v>0.6936708860759494</v>
      </c>
      <c r="AE894">
        <f t="shared" si="437"/>
        <v>0.67594936708860764</v>
      </c>
      <c r="AF894">
        <f t="shared" si="438"/>
        <v>0.67215189873417724</v>
      </c>
      <c r="AG894">
        <f t="shared" si="439"/>
        <v>0.6822784810126582</v>
      </c>
      <c r="AH894">
        <f t="shared" si="440"/>
        <v>0.71012658227848102</v>
      </c>
      <c r="AI894">
        <f t="shared" si="441"/>
        <v>0.75063291139240507</v>
      </c>
      <c r="AJ894">
        <f t="shared" si="442"/>
        <v>0.84683544303797464</v>
      </c>
      <c r="AK894">
        <f t="shared" si="443"/>
        <v>0.79493670886075951</v>
      </c>
      <c r="AL894">
        <f t="shared" si="444"/>
        <v>0.86329113924050638</v>
      </c>
      <c r="AM894">
        <f t="shared" si="445"/>
        <v>0.93164556962025313</v>
      </c>
      <c r="AN894">
        <f t="shared" si="446"/>
        <v>0.8683544303797468</v>
      </c>
      <c r="AO894">
        <f t="shared" si="447"/>
        <v>0.92658227848101271</v>
      </c>
      <c r="AP894">
        <f t="shared" si="448"/>
        <v>0.92405063291139244</v>
      </c>
      <c r="AQ894">
        <f t="shared" si="449"/>
        <v>0.97594936708860758</v>
      </c>
      <c r="AR894">
        <f t="shared" si="450"/>
        <v>0.99493670886075947</v>
      </c>
      <c r="AS894">
        <f t="shared" si="451"/>
        <v>0.96075949367088609</v>
      </c>
      <c r="AT894">
        <f t="shared" si="452"/>
        <v>0.98860759493670891</v>
      </c>
      <c r="AU894">
        <f t="shared" si="453"/>
        <v>1</v>
      </c>
      <c r="AV894">
        <f t="shared" si="454"/>
        <v>0.97974683544303798</v>
      </c>
      <c r="AW894">
        <f t="shared" si="455"/>
        <v>0.930379746835443</v>
      </c>
      <c r="AX894">
        <f t="shared" si="456"/>
        <v>0.88481012658227853</v>
      </c>
      <c r="AY894">
        <f t="shared" si="457"/>
        <v>0.84177215189873422</v>
      </c>
      <c r="AZ894">
        <f t="shared" si="458"/>
        <v>0.67215189873417724</v>
      </c>
      <c r="BA894" s="8" t="s">
        <v>34</v>
      </c>
      <c r="BB894" t="str" cm="1">
        <f t="array" ref="BB894">_xlfn.SWITCH(MONTH($AA894),3,"봄",4,"봄",5,"봄",6,"여름",7,"여름",8,"여름",9,"가을",10,"가을",11,"가을",12,"겨울",1,"겨울",2,"겨울")</f>
        <v>여름</v>
      </c>
      <c r="BD894" t="str">
        <f t="shared" si="459"/>
        <v/>
      </c>
      <c r="BE894" s="6">
        <f>[1]ptemp!$F894</f>
        <v>13</v>
      </c>
      <c r="BF894">
        <f>[1]solar!$E894</f>
        <v>13</v>
      </c>
      <c r="BG894" t="str">
        <f t="shared" si="460"/>
        <v>0</v>
      </c>
      <c r="BH894" s="11"/>
      <c r="BI894">
        <f t="shared" si="461"/>
        <v>1</v>
      </c>
      <c r="BJ894">
        <f t="shared" si="462"/>
        <v>0</v>
      </c>
      <c r="BK894">
        <f t="shared" si="463"/>
        <v>2</v>
      </c>
      <c r="BL894">
        <f t="shared" si="464"/>
        <v>5</v>
      </c>
      <c r="BM894">
        <f t="shared" si="465"/>
        <v>20</v>
      </c>
      <c r="BN894" s="11">
        <v>27.1</v>
      </c>
      <c r="BO894">
        <f t="shared" si="466"/>
        <v>7</v>
      </c>
    </row>
    <row r="895" spans="1:67" ht="15.6">
      <c r="A895" s="2">
        <v>20230613</v>
      </c>
      <c r="B895" s="2">
        <v>620</v>
      </c>
      <c r="C895" s="2">
        <v>583</v>
      </c>
      <c r="D895" s="2">
        <v>557</v>
      </c>
      <c r="E895" s="2">
        <v>544</v>
      </c>
      <c r="F895" s="2">
        <v>541</v>
      </c>
      <c r="G895" s="2">
        <v>548</v>
      </c>
      <c r="H895" s="2">
        <v>568</v>
      </c>
      <c r="I895" s="2">
        <v>595</v>
      </c>
      <c r="J895" s="2">
        <v>653</v>
      </c>
      <c r="K895" s="2">
        <v>650</v>
      </c>
      <c r="L895" s="2">
        <v>627</v>
      </c>
      <c r="M895" s="2">
        <v>708</v>
      </c>
      <c r="N895" s="2">
        <v>728</v>
      </c>
      <c r="O895" s="2">
        <v>645</v>
      </c>
      <c r="P895" s="2">
        <v>748</v>
      </c>
      <c r="Q895" s="2">
        <v>733</v>
      </c>
      <c r="R895" s="2">
        <v>787</v>
      </c>
      <c r="S895" s="2">
        <v>780</v>
      </c>
      <c r="T895" s="2">
        <v>778</v>
      </c>
      <c r="U895" s="2">
        <v>784</v>
      </c>
      <c r="V895" s="2">
        <v>769</v>
      </c>
      <c r="W895" s="2">
        <v>733</v>
      </c>
      <c r="X895" s="2">
        <v>697</v>
      </c>
      <c r="Y895" s="2">
        <v>660</v>
      </c>
      <c r="AA895" s="4">
        <v>45090</v>
      </c>
      <c r="AB895">
        <f t="shared" si="434"/>
        <v>0.78780177890724268</v>
      </c>
      <c r="AC895">
        <f t="shared" si="435"/>
        <v>0.74078780177890724</v>
      </c>
      <c r="AD895">
        <f t="shared" si="436"/>
        <v>0.70775095298602286</v>
      </c>
      <c r="AE895">
        <f t="shared" si="437"/>
        <v>0.69123252858958073</v>
      </c>
      <c r="AF895">
        <f t="shared" si="438"/>
        <v>0.68742058449809407</v>
      </c>
      <c r="AG895">
        <f t="shared" si="439"/>
        <v>0.69631512071156287</v>
      </c>
      <c r="AH895">
        <f t="shared" si="440"/>
        <v>0.72172808132147392</v>
      </c>
      <c r="AI895">
        <f t="shared" si="441"/>
        <v>0.75603557814485389</v>
      </c>
      <c r="AJ895">
        <f t="shared" si="442"/>
        <v>0.82973316391359597</v>
      </c>
      <c r="AK895">
        <f t="shared" si="443"/>
        <v>0.82592121982210931</v>
      </c>
      <c r="AL895">
        <f t="shared" si="444"/>
        <v>0.7966963151207116</v>
      </c>
      <c r="AM895">
        <f t="shared" si="445"/>
        <v>0.89961880559085139</v>
      </c>
      <c r="AN895">
        <f t="shared" si="446"/>
        <v>0.92503176620076244</v>
      </c>
      <c r="AO895">
        <f t="shared" si="447"/>
        <v>0.81956797966963146</v>
      </c>
      <c r="AP895">
        <f t="shared" si="448"/>
        <v>0.95044472681067349</v>
      </c>
      <c r="AQ895">
        <f t="shared" si="449"/>
        <v>0.93138500635324017</v>
      </c>
      <c r="AR895">
        <f t="shared" si="450"/>
        <v>1</v>
      </c>
      <c r="AS895">
        <f t="shared" si="451"/>
        <v>0.99110546378653108</v>
      </c>
      <c r="AT895">
        <f t="shared" si="452"/>
        <v>0.98856416772554001</v>
      </c>
      <c r="AU895">
        <f t="shared" si="453"/>
        <v>0.99618805590851334</v>
      </c>
      <c r="AV895">
        <f t="shared" si="454"/>
        <v>0.97712833545108002</v>
      </c>
      <c r="AW895">
        <f t="shared" si="455"/>
        <v>0.93138500635324017</v>
      </c>
      <c r="AX895">
        <f t="shared" si="456"/>
        <v>0.88564167725540022</v>
      </c>
      <c r="AY895">
        <f t="shared" si="457"/>
        <v>0.83862770012706478</v>
      </c>
      <c r="AZ895">
        <f t="shared" si="458"/>
        <v>0.68742058449809407</v>
      </c>
      <c r="BA895" s="9" t="s">
        <v>35</v>
      </c>
      <c r="BB895" t="str" cm="1">
        <f t="array" ref="BB895">_xlfn.SWITCH(MONTH($AA895),3,"봄",4,"봄",5,"봄",6,"여름",7,"여름",8,"여름",9,"가을",10,"가을",11,"가을",12,"겨울",1,"겨울",2,"겨울")</f>
        <v>여름</v>
      </c>
      <c r="BD895" t="str">
        <f t="shared" si="459"/>
        <v/>
      </c>
      <c r="BE895" s="6">
        <f>[1]ptemp!$F895</f>
        <v>13</v>
      </c>
      <c r="BF895">
        <f>[1]solar!$E895</f>
        <v>7</v>
      </c>
      <c r="BG895" t="str">
        <f t="shared" si="460"/>
        <v>0</v>
      </c>
      <c r="BH895" s="11"/>
      <c r="BI895">
        <f t="shared" si="461"/>
        <v>2</v>
      </c>
      <c r="BJ895">
        <f t="shared" si="462"/>
        <v>0</v>
      </c>
      <c r="BK895">
        <f t="shared" si="463"/>
        <v>2</v>
      </c>
      <c r="BL895">
        <f t="shared" si="464"/>
        <v>5</v>
      </c>
      <c r="BM895">
        <f t="shared" si="465"/>
        <v>17</v>
      </c>
      <c r="BN895" s="11">
        <v>26.2</v>
      </c>
      <c r="BO895">
        <f t="shared" si="466"/>
        <v>7</v>
      </c>
    </row>
    <row r="896" spans="1:67" ht="15.6">
      <c r="A896" s="2">
        <v>20230614</v>
      </c>
      <c r="B896" s="2">
        <v>616</v>
      </c>
      <c r="C896" s="2">
        <v>581</v>
      </c>
      <c r="D896" s="2">
        <v>559</v>
      </c>
      <c r="E896" s="2">
        <v>543</v>
      </c>
      <c r="F896" s="2">
        <v>537</v>
      </c>
      <c r="G896" s="2">
        <v>547</v>
      </c>
      <c r="H896" s="2">
        <v>575</v>
      </c>
      <c r="I896" s="2">
        <v>604</v>
      </c>
      <c r="J896" s="2">
        <v>639</v>
      </c>
      <c r="K896" s="2">
        <v>636</v>
      </c>
      <c r="L896" s="2">
        <v>586</v>
      </c>
      <c r="M896" s="2">
        <v>582</v>
      </c>
      <c r="N896" s="2">
        <v>639</v>
      </c>
      <c r="O896" s="2">
        <v>649</v>
      </c>
      <c r="P896" s="2">
        <v>719</v>
      </c>
      <c r="Q896" s="2">
        <v>709</v>
      </c>
      <c r="R896" s="2">
        <v>749</v>
      </c>
      <c r="S896" s="2">
        <v>798</v>
      </c>
      <c r="T896" s="2">
        <v>790</v>
      </c>
      <c r="U896" s="2">
        <v>794</v>
      </c>
      <c r="V896" s="2">
        <v>776</v>
      </c>
      <c r="W896" s="2">
        <v>741</v>
      </c>
      <c r="X896" s="2">
        <v>704</v>
      </c>
      <c r="Y896" s="2">
        <v>671</v>
      </c>
      <c r="AA896" s="4">
        <v>45091</v>
      </c>
      <c r="AB896">
        <f t="shared" si="434"/>
        <v>0.77192982456140347</v>
      </c>
      <c r="AC896">
        <f t="shared" si="435"/>
        <v>0.72807017543859653</v>
      </c>
      <c r="AD896">
        <f t="shared" si="436"/>
        <v>0.70050125313283207</v>
      </c>
      <c r="AE896">
        <f t="shared" si="437"/>
        <v>0.68045112781954886</v>
      </c>
      <c r="AF896">
        <f t="shared" si="438"/>
        <v>0.67293233082706772</v>
      </c>
      <c r="AG896">
        <f t="shared" si="439"/>
        <v>0.68546365914786966</v>
      </c>
      <c r="AH896">
        <f t="shared" si="440"/>
        <v>0.72055137844611528</v>
      </c>
      <c r="AI896">
        <f t="shared" si="441"/>
        <v>0.75689223057644106</v>
      </c>
      <c r="AJ896">
        <f t="shared" si="442"/>
        <v>0.8007518796992481</v>
      </c>
      <c r="AK896">
        <f t="shared" si="443"/>
        <v>0.79699248120300747</v>
      </c>
      <c r="AL896">
        <f t="shared" si="444"/>
        <v>0.73433583959899751</v>
      </c>
      <c r="AM896">
        <f t="shared" si="445"/>
        <v>0.72932330827067671</v>
      </c>
      <c r="AN896">
        <f t="shared" si="446"/>
        <v>0.8007518796992481</v>
      </c>
      <c r="AO896">
        <f t="shared" si="447"/>
        <v>0.81328320802005016</v>
      </c>
      <c r="AP896">
        <f t="shared" si="448"/>
        <v>0.90100250626566414</v>
      </c>
      <c r="AQ896">
        <f t="shared" si="449"/>
        <v>0.88847117794486219</v>
      </c>
      <c r="AR896">
        <f t="shared" si="450"/>
        <v>0.93859649122807021</v>
      </c>
      <c r="AS896">
        <f t="shared" si="451"/>
        <v>1</v>
      </c>
      <c r="AT896">
        <f t="shared" si="452"/>
        <v>0.9899749373433584</v>
      </c>
      <c r="AU896">
        <f t="shared" si="453"/>
        <v>0.9949874686716792</v>
      </c>
      <c r="AV896">
        <f t="shared" si="454"/>
        <v>0.97243107769423553</v>
      </c>
      <c r="AW896">
        <f t="shared" si="455"/>
        <v>0.9285714285714286</v>
      </c>
      <c r="AX896">
        <f t="shared" si="456"/>
        <v>0.8822055137844611</v>
      </c>
      <c r="AY896">
        <f t="shared" si="457"/>
        <v>0.84085213032581452</v>
      </c>
      <c r="AZ896">
        <f t="shared" si="458"/>
        <v>0.67293233082706772</v>
      </c>
      <c r="BA896" s="6" t="s">
        <v>36</v>
      </c>
      <c r="BB896" t="str" cm="1">
        <f t="array" ref="BB896">_xlfn.SWITCH(MONTH($AA896),3,"봄",4,"봄",5,"봄",6,"여름",7,"여름",8,"여름",9,"가을",10,"가을",11,"가을",12,"겨울",1,"겨울",2,"겨울")</f>
        <v>여름</v>
      </c>
      <c r="BD896" t="str">
        <f t="shared" si="459"/>
        <v/>
      </c>
      <c r="BE896" s="6">
        <f>[1]ptemp!$F896</f>
        <v>13</v>
      </c>
      <c r="BF896">
        <f>[1]solar!$E896</f>
        <v>3</v>
      </c>
      <c r="BG896" t="str">
        <f t="shared" si="460"/>
        <v>0</v>
      </c>
      <c r="BH896" s="11"/>
      <c r="BI896">
        <f t="shared" si="461"/>
        <v>3</v>
      </c>
      <c r="BJ896">
        <f t="shared" si="462"/>
        <v>0</v>
      </c>
      <c r="BK896">
        <f t="shared" si="463"/>
        <v>2</v>
      </c>
      <c r="BL896">
        <f t="shared" si="464"/>
        <v>5</v>
      </c>
      <c r="BM896">
        <f t="shared" si="465"/>
        <v>18</v>
      </c>
      <c r="BN896" s="11">
        <v>26.9</v>
      </c>
      <c r="BO896">
        <f t="shared" si="466"/>
        <v>7</v>
      </c>
    </row>
    <row r="897" spans="1:67" ht="15.6">
      <c r="A897" s="2">
        <v>20230615</v>
      </c>
      <c r="B897" s="2">
        <v>624</v>
      </c>
      <c r="C897" s="2">
        <v>585</v>
      </c>
      <c r="D897" s="2">
        <v>562</v>
      </c>
      <c r="E897" s="2">
        <v>547</v>
      </c>
      <c r="F897" s="2">
        <v>545</v>
      </c>
      <c r="G897" s="2">
        <v>551</v>
      </c>
      <c r="H897" s="2">
        <v>562</v>
      </c>
      <c r="I897" s="2">
        <v>578</v>
      </c>
      <c r="J897" s="2">
        <v>599</v>
      </c>
      <c r="K897" s="2">
        <v>622</v>
      </c>
      <c r="L897" s="2">
        <v>628</v>
      </c>
      <c r="M897" s="2">
        <v>642</v>
      </c>
      <c r="N897" s="2">
        <v>650</v>
      </c>
      <c r="O897" s="2">
        <v>674</v>
      </c>
      <c r="P897" s="2">
        <v>686</v>
      </c>
      <c r="Q897" s="2">
        <v>706</v>
      </c>
      <c r="R897" s="2">
        <v>736</v>
      </c>
      <c r="S897" s="2">
        <v>782</v>
      </c>
      <c r="T897" s="2">
        <v>790</v>
      </c>
      <c r="U897" s="2">
        <v>783</v>
      </c>
      <c r="V897" s="2">
        <v>771</v>
      </c>
      <c r="W897" s="2">
        <v>736</v>
      </c>
      <c r="X897" s="2">
        <v>701</v>
      </c>
      <c r="Y897" s="2">
        <v>669</v>
      </c>
      <c r="AA897" s="4">
        <v>45092</v>
      </c>
      <c r="AB897">
        <f t="shared" si="434"/>
        <v>0.78987341772151898</v>
      </c>
      <c r="AC897">
        <f t="shared" si="435"/>
        <v>0.740506329113924</v>
      </c>
      <c r="AD897">
        <f t="shared" si="436"/>
        <v>0.71139240506329116</v>
      </c>
      <c r="AE897">
        <f t="shared" si="437"/>
        <v>0.69240506329113927</v>
      </c>
      <c r="AF897">
        <f t="shared" si="438"/>
        <v>0.689873417721519</v>
      </c>
      <c r="AG897">
        <f t="shared" si="439"/>
        <v>0.6974683544303798</v>
      </c>
      <c r="AH897">
        <f t="shared" si="440"/>
        <v>0.71139240506329116</v>
      </c>
      <c r="AI897">
        <f t="shared" si="441"/>
        <v>0.73164556962025318</v>
      </c>
      <c r="AJ897">
        <f t="shared" si="442"/>
        <v>0.75822784810126587</v>
      </c>
      <c r="AK897">
        <f t="shared" si="443"/>
        <v>0.78734177215189871</v>
      </c>
      <c r="AL897">
        <f t="shared" si="444"/>
        <v>0.79493670886075951</v>
      </c>
      <c r="AM897">
        <f t="shared" si="445"/>
        <v>0.81265822784810127</v>
      </c>
      <c r="AN897">
        <f t="shared" si="446"/>
        <v>0.82278481012658233</v>
      </c>
      <c r="AO897">
        <f t="shared" si="447"/>
        <v>0.85316455696202531</v>
      </c>
      <c r="AP897">
        <f t="shared" si="448"/>
        <v>0.8683544303797468</v>
      </c>
      <c r="AQ897">
        <f t="shared" si="449"/>
        <v>0.89367088607594936</v>
      </c>
      <c r="AR897">
        <f t="shared" si="450"/>
        <v>0.93164556962025313</v>
      </c>
      <c r="AS897">
        <f t="shared" si="451"/>
        <v>0.98987341772151893</v>
      </c>
      <c r="AT897">
        <f t="shared" si="452"/>
        <v>1</v>
      </c>
      <c r="AU897">
        <f t="shared" si="453"/>
        <v>0.99113924050632907</v>
      </c>
      <c r="AV897">
        <f t="shared" si="454"/>
        <v>0.97594936708860758</v>
      </c>
      <c r="AW897">
        <f t="shared" si="455"/>
        <v>0.93164556962025313</v>
      </c>
      <c r="AX897">
        <f t="shared" si="456"/>
        <v>0.88734177215189869</v>
      </c>
      <c r="AY897">
        <f t="shared" si="457"/>
        <v>0.84683544303797464</v>
      </c>
      <c r="AZ897">
        <f t="shared" si="458"/>
        <v>0.689873417721519</v>
      </c>
      <c r="BA897" s="8" t="s">
        <v>37</v>
      </c>
      <c r="BB897" t="str" cm="1">
        <f t="array" ref="BB897">_xlfn.SWITCH(MONTH($AA897),3,"봄",4,"봄",5,"봄",6,"여름",7,"여름",8,"여름",9,"가을",10,"가을",11,"가을",12,"겨울",1,"겨울",2,"겨울")</f>
        <v>여름</v>
      </c>
      <c r="BD897" t="str">
        <f t="shared" si="459"/>
        <v/>
      </c>
      <c r="BE897" s="6">
        <f>[1]ptemp!$F897</f>
        <v>13</v>
      </c>
      <c r="BF897">
        <f>[1]solar!$E897</f>
        <v>16</v>
      </c>
      <c r="BG897" t="str">
        <f t="shared" si="460"/>
        <v>0</v>
      </c>
      <c r="BH897" s="11"/>
      <c r="BI897">
        <f t="shared" si="461"/>
        <v>4</v>
      </c>
      <c r="BJ897">
        <f t="shared" si="462"/>
        <v>0</v>
      </c>
      <c r="BK897">
        <f t="shared" si="463"/>
        <v>2</v>
      </c>
      <c r="BL897">
        <f t="shared" si="464"/>
        <v>5</v>
      </c>
      <c r="BM897">
        <f t="shared" si="465"/>
        <v>19</v>
      </c>
      <c r="BN897" s="11">
        <v>26.5</v>
      </c>
      <c r="BO897">
        <f t="shared" si="466"/>
        <v>7</v>
      </c>
    </row>
    <row r="898" spans="1:67" ht="15.6">
      <c r="A898" s="2">
        <v>20230616</v>
      </c>
      <c r="B898" s="2">
        <v>625</v>
      </c>
      <c r="C898" s="2">
        <v>588</v>
      </c>
      <c r="D898" s="2">
        <v>563</v>
      </c>
      <c r="E898" s="2">
        <v>546</v>
      </c>
      <c r="F898" s="2">
        <v>546</v>
      </c>
      <c r="G898" s="2">
        <v>553</v>
      </c>
      <c r="H898" s="2">
        <v>562</v>
      </c>
      <c r="I898" s="2">
        <v>565</v>
      </c>
      <c r="J898" s="2">
        <v>595</v>
      </c>
      <c r="K898" s="2">
        <v>652</v>
      </c>
      <c r="L898" s="2">
        <v>628</v>
      </c>
      <c r="M898" s="2">
        <v>633</v>
      </c>
      <c r="N898" s="2">
        <v>647</v>
      </c>
      <c r="O898" s="2">
        <v>688</v>
      </c>
      <c r="P898" s="2">
        <v>707</v>
      </c>
      <c r="Q898" s="2">
        <v>737</v>
      </c>
      <c r="R898" s="2">
        <v>765</v>
      </c>
      <c r="S898" s="2">
        <v>763</v>
      </c>
      <c r="T898" s="2">
        <v>764</v>
      </c>
      <c r="U898" s="2">
        <v>766</v>
      </c>
      <c r="V898" s="2">
        <v>762</v>
      </c>
      <c r="W898" s="2">
        <v>730</v>
      </c>
      <c r="X898" s="2">
        <v>700</v>
      </c>
      <c r="Y898" s="2">
        <v>673</v>
      </c>
      <c r="AA898" s="4">
        <v>45093</v>
      </c>
      <c r="AB898">
        <f t="shared" ref="AB898:AB961" si="467">B898/MAX($B898:$Y898)</f>
        <v>0.81592689295039167</v>
      </c>
      <c r="AC898">
        <f t="shared" ref="AC898:AC961" si="468">C898/MAX($B898:$Y898)</f>
        <v>0.76762402088772841</v>
      </c>
      <c r="AD898">
        <f t="shared" ref="AD898:AD961" si="469">D898/MAX($B898:$Y898)</f>
        <v>0.73498694516971275</v>
      </c>
      <c r="AE898">
        <f t="shared" ref="AE898:AE961" si="470">E898/MAX($B898:$Y898)</f>
        <v>0.71279373368146215</v>
      </c>
      <c r="AF898">
        <f t="shared" ref="AF898:AF961" si="471">F898/MAX($B898:$Y898)</f>
        <v>0.71279373368146215</v>
      </c>
      <c r="AG898">
        <f t="shared" ref="AG898:AG961" si="472">G898/MAX($B898:$Y898)</f>
        <v>0.72193211488250653</v>
      </c>
      <c r="AH898">
        <f t="shared" ref="AH898:AH961" si="473">H898/MAX($B898:$Y898)</f>
        <v>0.73368146214099217</v>
      </c>
      <c r="AI898">
        <f t="shared" ref="AI898:AI961" si="474">I898/MAX($B898:$Y898)</f>
        <v>0.73759791122715401</v>
      </c>
      <c r="AJ898">
        <f t="shared" ref="AJ898:AJ961" si="475">J898/MAX($B898:$Y898)</f>
        <v>0.7767624020887729</v>
      </c>
      <c r="AK898">
        <f t="shared" ref="AK898:AK961" si="476">K898/MAX($B898:$Y898)</f>
        <v>0.8511749347258486</v>
      </c>
      <c r="AL898">
        <f t="shared" ref="AL898:AL961" si="477">L898/MAX($B898:$Y898)</f>
        <v>0.81984334203655351</v>
      </c>
      <c r="AM898">
        <f t="shared" ref="AM898:AM961" si="478">M898/MAX($B898:$Y898)</f>
        <v>0.82637075718015662</v>
      </c>
      <c r="AN898">
        <f t="shared" ref="AN898:AN961" si="479">N898/MAX($B898:$Y898)</f>
        <v>0.84464751958224538</v>
      </c>
      <c r="AO898">
        <f t="shared" ref="AO898:AO961" si="480">O898/MAX($B898:$Y898)</f>
        <v>0.89817232375979117</v>
      </c>
      <c r="AP898">
        <f t="shared" ref="AP898:AP961" si="481">P898/MAX($B898:$Y898)</f>
        <v>0.92297650130548303</v>
      </c>
      <c r="AQ898">
        <f t="shared" ref="AQ898:AQ961" si="482">Q898/MAX($B898:$Y898)</f>
        <v>0.96214099216710181</v>
      </c>
      <c r="AR898">
        <f t="shared" ref="AR898:AR961" si="483">R898/MAX($B898:$Y898)</f>
        <v>0.99869451697127942</v>
      </c>
      <c r="AS898">
        <f t="shared" ref="AS898:AS961" si="484">S898/MAX($B898:$Y898)</f>
        <v>0.99608355091383816</v>
      </c>
      <c r="AT898">
        <f t="shared" ref="AT898:AT961" si="485">T898/MAX($B898:$Y898)</f>
        <v>0.99738903394255873</v>
      </c>
      <c r="AU898">
        <f t="shared" ref="AU898:AU961" si="486">U898/MAX($B898:$Y898)</f>
        <v>1</v>
      </c>
      <c r="AV898">
        <f t="shared" ref="AV898:AV961" si="487">V898/MAX($B898:$Y898)</f>
        <v>0.99477806788511747</v>
      </c>
      <c r="AW898">
        <f t="shared" ref="AW898:AW961" si="488">W898/MAX($B898:$Y898)</f>
        <v>0.95300261096605743</v>
      </c>
      <c r="AX898">
        <f t="shared" ref="AX898:AX961" si="489">X898/MAX($B898:$Y898)</f>
        <v>0.91383812010443866</v>
      </c>
      <c r="AY898">
        <f t="shared" ref="AY898:AY961" si="490">Y898/MAX($B898:$Y898)</f>
        <v>0.87859007832898173</v>
      </c>
      <c r="AZ898">
        <f t="shared" ref="AZ898:AZ961" si="491">MIN($AB898:$AY898)</f>
        <v>0.71279373368146215</v>
      </c>
      <c r="BA898" s="9" t="s">
        <v>38</v>
      </c>
      <c r="BB898" t="str" cm="1">
        <f t="array" ref="BB898">_xlfn.SWITCH(MONTH($AA898),3,"봄",4,"봄",5,"봄",6,"여름",7,"여름",8,"여름",9,"가을",10,"가을",11,"가을",12,"겨울",1,"겨울",2,"겨울")</f>
        <v>여름</v>
      </c>
      <c r="BD898" t="str">
        <f t="shared" ref="BD898:BD961" si="492">IF(OR($BA898="토",$BA898="일",COUNTA(BC898)=1),"휴일","")</f>
        <v/>
      </c>
      <c r="BE898" s="6">
        <f>[1]ptemp!$F898</f>
        <v>13</v>
      </c>
      <c r="BF898">
        <f>[1]solar!$E898</f>
        <v>15</v>
      </c>
      <c r="BG898" t="str">
        <f t="shared" ref="BG898:BG961" si="493">IF($BH898&gt;0,"1","0")</f>
        <v>0</v>
      </c>
      <c r="BH898" s="11"/>
      <c r="BI898">
        <f t="shared" ref="BI898:BI961" si="494">WEEKDAY(AA898,2)</f>
        <v>5</v>
      </c>
      <c r="BJ898">
        <f t="shared" ref="BJ898:BJ961" si="495">IF(ISBLANK(BC898),IF(OR(BI898=1,BI898=2,BI898=3,BI898=4,BI898=5),0,IF(BI898=6,1,IF(BI898=7,2))),3)</f>
        <v>0</v>
      </c>
      <c r="BK898">
        <f t="shared" ref="BK898:BK961" si="496">IF(BB898="겨울",4,IF(BB898="가을",3,IF(BB898="여름",2,IF(BB898="봄",1))))</f>
        <v>2</v>
      </c>
      <c r="BL898">
        <f t="shared" ref="BL898:BL961" si="497">MATCH(MIN(AB898:AY898),AB898:AY898,0)</f>
        <v>4</v>
      </c>
      <c r="BM898">
        <f t="shared" ref="BM898:BM961" si="498">MATCH(MAX(AB898:AY898),AB898:AY898,0)</f>
        <v>20</v>
      </c>
      <c r="BN898" s="11">
        <v>25.7</v>
      </c>
      <c r="BO898">
        <f t="shared" si="466"/>
        <v>7</v>
      </c>
    </row>
    <row r="899" spans="1:67" ht="15.6">
      <c r="A899" s="2">
        <v>20230617</v>
      </c>
      <c r="B899" s="2">
        <v>626</v>
      </c>
      <c r="C899" s="2">
        <v>589</v>
      </c>
      <c r="D899" s="2">
        <v>566</v>
      </c>
      <c r="E899" s="2">
        <v>550</v>
      </c>
      <c r="F899" s="2">
        <v>545</v>
      </c>
      <c r="G899" s="2">
        <v>549</v>
      </c>
      <c r="H899" s="2">
        <v>545</v>
      </c>
      <c r="I899" s="2">
        <v>561</v>
      </c>
      <c r="J899" s="2">
        <v>532</v>
      </c>
      <c r="K899" s="2">
        <v>553</v>
      </c>
      <c r="L899" s="2">
        <v>588</v>
      </c>
      <c r="M899" s="2">
        <v>620</v>
      </c>
      <c r="N899" s="2">
        <v>637</v>
      </c>
      <c r="O899" s="2">
        <v>647</v>
      </c>
      <c r="P899" s="2">
        <v>627</v>
      </c>
      <c r="Q899" s="2">
        <v>673</v>
      </c>
      <c r="R899" s="2">
        <v>728</v>
      </c>
      <c r="S899" s="2">
        <v>763</v>
      </c>
      <c r="T899" s="2">
        <v>767</v>
      </c>
      <c r="U899" s="2">
        <v>769</v>
      </c>
      <c r="V899" s="2">
        <v>762</v>
      </c>
      <c r="W899" s="2">
        <v>732</v>
      </c>
      <c r="X899" s="2">
        <v>703</v>
      </c>
      <c r="Y899" s="2">
        <v>670</v>
      </c>
      <c r="AA899" s="4">
        <v>45094</v>
      </c>
      <c r="AB899">
        <f t="shared" si="467"/>
        <v>0.81404421326397924</v>
      </c>
      <c r="AC899">
        <f t="shared" si="468"/>
        <v>0.76592977893368008</v>
      </c>
      <c r="AD899">
        <f t="shared" si="469"/>
        <v>0.7360208062418726</v>
      </c>
      <c r="AE899">
        <f t="shared" si="470"/>
        <v>0.71521456436931075</v>
      </c>
      <c r="AF899">
        <f t="shared" si="471"/>
        <v>0.70871261378413519</v>
      </c>
      <c r="AG899">
        <f t="shared" si="472"/>
        <v>0.71391417425227566</v>
      </c>
      <c r="AH899">
        <f t="shared" si="473"/>
        <v>0.70871261378413519</v>
      </c>
      <c r="AI899">
        <f t="shared" si="474"/>
        <v>0.72951885565669705</v>
      </c>
      <c r="AJ899">
        <f t="shared" si="475"/>
        <v>0.69180754226267882</v>
      </c>
      <c r="AK899">
        <f t="shared" si="476"/>
        <v>0.71911573472041612</v>
      </c>
      <c r="AL899">
        <f t="shared" si="477"/>
        <v>0.76462938881664499</v>
      </c>
      <c r="AM899">
        <f t="shared" si="478"/>
        <v>0.80624187256176849</v>
      </c>
      <c r="AN899">
        <f t="shared" si="479"/>
        <v>0.82834850455136544</v>
      </c>
      <c r="AO899">
        <f t="shared" si="480"/>
        <v>0.84135240572171655</v>
      </c>
      <c r="AP899">
        <f t="shared" si="481"/>
        <v>0.81534460338101433</v>
      </c>
      <c r="AQ899">
        <f t="shared" si="482"/>
        <v>0.8751625487646294</v>
      </c>
      <c r="AR899">
        <f t="shared" si="483"/>
        <v>0.94668400520156049</v>
      </c>
      <c r="AS899">
        <f t="shared" si="484"/>
        <v>0.99219765929778936</v>
      </c>
      <c r="AT899">
        <f t="shared" si="485"/>
        <v>0.99739921976592982</v>
      </c>
      <c r="AU899">
        <f t="shared" si="486"/>
        <v>1</v>
      </c>
      <c r="AV899">
        <f t="shared" si="487"/>
        <v>0.99089726918075427</v>
      </c>
      <c r="AW899">
        <f t="shared" si="488"/>
        <v>0.95188556566970095</v>
      </c>
      <c r="AX899">
        <f t="shared" si="489"/>
        <v>0.91417425227568272</v>
      </c>
      <c r="AY899">
        <f t="shared" si="490"/>
        <v>0.87126137841352402</v>
      </c>
      <c r="AZ899">
        <f t="shared" si="491"/>
        <v>0.69180754226267882</v>
      </c>
      <c r="BA899" s="6" t="s">
        <v>39</v>
      </c>
      <c r="BB899" t="str" cm="1">
        <f t="array" ref="BB899">_xlfn.SWITCH(MONTH($AA899),3,"봄",4,"봄",5,"봄",6,"여름",7,"여름",8,"여름",9,"가을",10,"가을",11,"가을",12,"겨울",1,"겨울",2,"겨울")</f>
        <v>여름</v>
      </c>
      <c r="BD899" t="str">
        <f t="shared" si="492"/>
        <v>휴일</v>
      </c>
      <c r="BE899" s="6">
        <f>[1]ptemp!$F899</f>
        <v>14</v>
      </c>
      <c r="BF899">
        <f>[1]solar!$E899</f>
        <v>15</v>
      </c>
      <c r="BG899" t="str">
        <f t="shared" si="493"/>
        <v>0</v>
      </c>
      <c r="BH899" s="11"/>
      <c r="BI899">
        <f t="shared" si="494"/>
        <v>6</v>
      </c>
      <c r="BJ899">
        <f t="shared" si="495"/>
        <v>1</v>
      </c>
      <c r="BK899">
        <f t="shared" si="496"/>
        <v>2</v>
      </c>
      <c r="BL899">
        <f t="shared" si="497"/>
        <v>9</v>
      </c>
      <c r="BM899">
        <f t="shared" si="498"/>
        <v>20</v>
      </c>
      <c r="BN899" s="11">
        <v>27.9</v>
      </c>
      <c r="BO899">
        <f t="shared" ref="BO899:BO962" si="499">IF(BN899&lt;-0.2,1,IF(BN899&lt;3.8,2,IF(BN899&lt;7.3,3,IF(BN899&lt;10.8,4,IF(BN899&lt;14.2,5,IF(BN899&lt;22.6,6,IF(BN899&lt;27.2,7,IF(BN899&lt;29.9,8,IF(BN899&lt;32.9,9,10)))))))))</f>
        <v>8</v>
      </c>
    </row>
    <row r="900" spans="1:67" ht="15.6">
      <c r="A900" s="2">
        <v>20230618</v>
      </c>
      <c r="B900" s="2">
        <v>625</v>
      </c>
      <c r="C900" s="2">
        <v>591</v>
      </c>
      <c r="D900" s="2">
        <v>564</v>
      </c>
      <c r="E900" s="2">
        <v>549</v>
      </c>
      <c r="F900" s="2">
        <v>543</v>
      </c>
      <c r="G900" s="2">
        <v>549</v>
      </c>
      <c r="H900" s="2">
        <v>560</v>
      </c>
      <c r="I900" s="2">
        <v>577</v>
      </c>
      <c r="J900" s="2">
        <v>591</v>
      </c>
      <c r="K900" s="2">
        <v>594</v>
      </c>
      <c r="L900" s="2">
        <v>571</v>
      </c>
      <c r="M900" s="2">
        <v>583</v>
      </c>
      <c r="N900" s="2">
        <v>631</v>
      </c>
      <c r="O900" s="2">
        <v>675</v>
      </c>
      <c r="P900" s="2">
        <v>674</v>
      </c>
      <c r="Q900" s="2">
        <v>680</v>
      </c>
      <c r="R900" s="2">
        <v>692</v>
      </c>
      <c r="S900" s="2">
        <v>717</v>
      </c>
      <c r="T900" s="2">
        <v>730</v>
      </c>
      <c r="U900" s="2">
        <v>739</v>
      </c>
      <c r="V900" s="2">
        <v>739</v>
      </c>
      <c r="W900" s="2">
        <v>710</v>
      </c>
      <c r="X900" s="2">
        <v>678</v>
      </c>
      <c r="Y900" s="2">
        <v>644</v>
      </c>
      <c r="AA900" s="4">
        <v>45095</v>
      </c>
      <c r="AB900">
        <f t="shared" si="467"/>
        <v>0.84573748308525032</v>
      </c>
      <c r="AC900">
        <f t="shared" si="468"/>
        <v>0.79972936400541272</v>
      </c>
      <c r="AD900">
        <f t="shared" si="469"/>
        <v>0.7631935047361299</v>
      </c>
      <c r="AE900">
        <f t="shared" si="470"/>
        <v>0.74289580514208386</v>
      </c>
      <c r="AF900">
        <f t="shared" si="471"/>
        <v>0.73477672530446547</v>
      </c>
      <c r="AG900">
        <f t="shared" si="472"/>
        <v>0.74289580514208386</v>
      </c>
      <c r="AH900">
        <f t="shared" si="473"/>
        <v>0.75778078484438427</v>
      </c>
      <c r="AI900">
        <f t="shared" si="474"/>
        <v>0.78078484438430307</v>
      </c>
      <c r="AJ900">
        <f t="shared" si="475"/>
        <v>0.79972936400541272</v>
      </c>
      <c r="AK900">
        <f t="shared" si="476"/>
        <v>0.80378890392422198</v>
      </c>
      <c r="AL900">
        <f t="shared" si="477"/>
        <v>0.77266576454668467</v>
      </c>
      <c r="AM900">
        <f t="shared" si="478"/>
        <v>0.78890392422192157</v>
      </c>
      <c r="AN900">
        <f t="shared" si="479"/>
        <v>0.85385656292286871</v>
      </c>
      <c r="AO900">
        <f t="shared" si="480"/>
        <v>0.91339648173207033</v>
      </c>
      <c r="AP900">
        <f t="shared" si="481"/>
        <v>0.91204330175913395</v>
      </c>
      <c r="AQ900">
        <f t="shared" si="482"/>
        <v>0.92016238159675234</v>
      </c>
      <c r="AR900">
        <f t="shared" si="483"/>
        <v>0.93640054127198913</v>
      </c>
      <c r="AS900">
        <f t="shared" si="484"/>
        <v>0.97023004059539919</v>
      </c>
      <c r="AT900">
        <f t="shared" si="485"/>
        <v>0.98782138024357236</v>
      </c>
      <c r="AU900">
        <f t="shared" si="486"/>
        <v>1</v>
      </c>
      <c r="AV900">
        <f t="shared" si="487"/>
        <v>1</v>
      </c>
      <c r="AW900">
        <f t="shared" si="488"/>
        <v>0.96075778078484442</v>
      </c>
      <c r="AX900">
        <f t="shared" si="489"/>
        <v>0.91745602165087958</v>
      </c>
      <c r="AY900">
        <f t="shared" si="490"/>
        <v>0.87144790257104199</v>
      </c>
      <c r="AZ900">
        <f t="shared" si="491"/>
        <v>0.73477672530446547</v>
      </c>
      <c r="BA900" s="8" t="s">
        <v>40</v>
      </c>
      <c r="BB900" t="str" cm="1">
        <f t="array" ref="BB900">_xlfn.SWITCH(MONTH($AA900),3,"봄",4,"봄",5,"봄",6,"여름",7,"여름",8,"여름",9,"가을",10,"가을",11,"가을",12,"겨울",1,"겨울",2,"겨울")</f>
        <v>여름</v>
      </c>
      <c r="BD900" t="str">
        <f t="shared" si="492"/>
        <v>휴일</v>
      </c>
      <c r="BE900" s="6">
        <f>[1]ptemp!$F900</f>
        <v>13</v>
      </c>
      <c r="BF900">
        <f>[1]solar!$E900</f>
        <v>7</v>
      </c>
      <c r="BG900" t="str">
        <f t="shared" si="493"/>
        <v>0</v>
      </c>
      <c r="BH900" s="11"/>
      <c r="BI900">
        <f t="shared" si="494"/>
        <v>7</v>
      </c>
      <c r="BJ900">
        <f t="shared" si="495"/>
        <v>2</v>
      </c>
      <c r="BK900">
        <f t="shared" si="496"/>
        <v>2</v>
      </c>
      <c r="BL900">
        <f t="shared" si="497"/>
        <v>5</v>
      </c>
      <c r="BM900">
        <f t="shared" si="498"/>
        <v>20</v>
      </c>
      <c r="BN900" s="11">
        <v>26.2</v>
      </c>
      <c r="BO900">
        <f t="shared" si="499"/>
        <v>7</v>
      </c>
    </row>
    <row r="901" spans="1:67" ht="15.6">
      <c r="A901" s="2">
        <v>20230619</v>
      </c>
      <c r="B901" s="2">
        <v>601</v>
      </c>
      <c r="C901" s="2">
        <v>570</v>
      </c>
      <c r="D901" s="2">
        <v>549</v>
      </c>
      <c r="E901" s="2">
        <v>535</v>
      </c>
      <c r="F901" s="2">
        <v>534</v>
      </c>
      <c r="G901" s="2">
        <v>543</v>
      </c>
      <c r="H901" s="2">
        <v>558</v>
      </c>
      <c r="I901" s="2">
        <v>568</v>
      </c>
      <c r="J901" s="2">
        <v>599</v>
      </c>
      <c r="K901" s="2">
        <v>630</v>
      </c>
      <c r="L901" s="2">
        <v>647</v>
      </c>
      <c r="M901" s="2">
        <v>669</v>
      </c>
      <c r="N901" s="2">
        <v>686</v>
      </c>
      <c r="O901" s="2">
        <v>691</v>
      </c>
      <c r="P901" s="2">
        <v>746</v>
      </c>
      <c r="Q901" s="2">
        <v>775</v>
      </c>
      <c r="R901" s="2">
        <v>771</v>
      </c>
      <c r="S901" s="2">
        <v>810</v>
      </c>
      <c r="T901" s="2">
        <v>809</v>
      </c>
      <c r="U901" s="2">
        <v>807</v>
      </c>
      <c r="V901" s="2">
        <v>789</v>
      </c>
      <c r="W901" s="2">
        <v>748</v>
      </c>
      <c r="X901" s="2">
        <v>712</v>
      </c>
      <c r="Y901" s="2">
        <v>675</v>
      </c>
      <c r="AA901" s="4">
        <v>45096</v>
      </c>
      <c r="AB901">
        <f t="shared" si="467"/>
        <v>0.74197530864197536</v>
      </c>
      <c r="AC901">
        <f t="shared" si="468"/>
        <v>0.70370370370370372</v>
      </c>
      <c r="AD901">
        <f t="shared" si="469"/>
        <v>0.67777777777777781</v>
      </c>
      <c r="AE901">
        <f t="shared" si="470"/>
        <v>0.66049382716049387</v>
      </c>
      <c r="AF901">
        <f t="shared" si="471"/>
        <v>0.65925925925925921</v>
      </c>
      <c r="AG901">
        <f t="shared" si="472"/>
        <v>0.67037037037037039</v>
      </c>
      <c r="AH901">
        <f t="shared" si="473"/>
        <v>0.68888888888888888</v>
      </c>
      <c r="AI901">
        <f t="shared" si="474"/>
        <v>0.70123456790123462</v>
      </c>
      <c r="AJ901">
        <f t="shared" si="475"/>
        <v>0.73950617283950615</v>
      </c>
      <c r="AK901">
        <f t="shared" si="476"/>
        <v>0.77777777777777779</v>
      </c>
      <c r="AL901">
        <f t="shared" si="477"/>
        <v>0.79876543209876538</v>
      </c>
      <c r="AM901">
        <f t="shared" si="478"/>
        <v>0.82592592592592595</v>
      </c>
      <c r="AN901">
        <f t="shared" si="479"/>
        <v>0.84691358024691354</v>
      </c>
      <c r="AO901">
        <f t="shared" si="480"/>
        <v>0.85308641975308641</v>
      </c>
      <c r="AP901">
        <f t="shared" si="481"/>
        <v>0.92098765432098761</v>
      </c>
      <c r="AQ901">
        <f t="shared" si="482"/>
        <v>0.95679012345679015</v>
      </c>
      <c r="AR901">
        <f t="shared" si="483"/>
        <v>0.95185185185185184</v>
      </c>
      <c r="AS901">
        <f t="shared" si="484"/>
        <v>1</v>
      </c>
      <c r="AT901">
        <f t="shared" si="485"/>
        <v>0.99876543209876545</v>
      </c>
      <c r="AU901">
        <f t="shared" si="486"/>
        <v>0.99629629629629635</v>
      </c>
      <c r="AV901">
        <f t="shared" si="487"/>
        <v>0.97407407407407409</v>
      </c>
      <c r="AW901">
        <f t="shared" si="488"/>
        <v>0.92345679012345683</v>
      </c>
      <c r="AX901">
        <f t="shared" si="489"/>
        <v>0.87901234567901232</v>
      </c>
      <c r="AY901">
        <f t="shared" si="490"/>
        <v>0.83333333333333337</v>
      </c>
      <c r="AZ901">
        <f t="shared" si="491"/>
        <v>0.65925925925925921</v>
      </c>
      <c r="BA901" s="9" t="s">
        <v>34</v>
      </c>
      <c r="BB901" t="str" cm="1">
        <f t="array" ref="BB901">_xlfn.SWITCH(MONTH($AA901),3,"봄",4,"봄",5,"봄",6,"여름",7,"여름",8,"여름",9,"가을",10,"가을",11,"가을",12,"겨울",1,"겨울",2,"겨울")</f>
        <v>여름</v>
      </c>
      <c r="BD901" t="str">
        <f t="shared" si="492"/>
        <v/>
      </c>
      <c r="BE901" s="6">
        <f>[1]ptemp!$F901</f>
        <v>14</v>
      </c>
      <c r="BF901">
        <f>[1]solar!$E901</f>
        <v>15</v>
      </c>
      <c r="BG901" t="str">
        <f t="shared" si="493"/>
        <v>0</v>
      </c>
      <c r="BH901" s="11"/>
      <c r="BI901">
        <f t="shared" si="494"/>
        <v>1</v>
      </c>
      <c r="BJ901">
        <f t="shared" si="495"/>
        <v>0</v>
      </c>
      <c r="BK901">
        <f t="shared" si="496"/>
        <v>2</v>
      </c>
      <c r="BL901">
        <f t="shared" si="497"/>
        <v>5</v>
      </c>
      <c r="BM901">
        <f t="shared" si="498"/>
        <v>18</v>
      </c>
      <c r="BN901" s="11">
        <v>29.3</v>
      </c>
      <c r="BO901">
        <f t="shared" si="499"/>
        <v>8</v>
      </c>
    </row>
    <row r="902" spans="1:67" ht="15.6">
      <c r="A902" s="2">
        <v>20230620</v>
      </c>
      <c r="B902" s="2">
        <v>628</v>
      </c>
      <c r="C902" s="2">
        <v>593</v>
      </c>
      <c r="D902" s="2">
        <v>569</v>
      </c>
      <c r="E902" s="2">
        <v>551</v>
      </c>
      <c r="F902" s="2">
        <v>545</v>
      </c>
      <c r="G902" s="2">
        <v>553</v>
      </c>
      <c r="H902" s="2">
        <v>571</v>
      </c>
      <c r="I902" s="2">
        <v>611</v>
      </c>
      <c r="J902" s="2">
        <v>684</v>
      </c>
      <c r="K902" s="2">
        <v>763</v>
      </c>
      <c r="L902" s="2">
        <v>788</v>
      </c>
      <c r="M902" s="2">
        <v>784</v>
      </c>
      <c r="N902" s="2">
        <v>787</v>
      </c>
      <c r="O902" s="2">
        <v>803</v>
      </c>
      <c r="P902" s="2">
        <v>811</v>
      </c>
      <c r="Q902" s="2">
        <v>806</v>
      </c>
      <c r="R902" s="2">
        <v>793</v>
      </c>
      <c r="S902" s="2">
        <v>812</v>
      </c>
      <c r="T902" s="2">
        <v>811</v>
      </c>
      <c r="U902" s="2">
        <v>815</v>
      </c>
      <c r="V902" s="2">
        <v>804</v>
      </c>
      <c r="W902" s="2">
        <v>762</v>
      </c>
      <c r="X902" s="2">
        <v>721</v>
      </c>
      <c r="Y902" s="2">
        <v>684</v>
      </c>
      <c r="AA902" s="4">
        <v>45097</v>
      </c>
      <c r="AB902">
        <f t="shared" si="467"/>
        <v>0.7705521472392638</v>
      </c>
      <c r="AC902">
        <f t="shared" si="468"/>
        <v>0.7276073619631902</v>
      </c>
      <c r="AD902">
        <f t="shared" si="469"/>
        <v>0.69815950920245395</v>
      </c>
      <c r="AE902">
        <f t="shared" si="470"/>
        <v>0.67607361963190182</v>
      </c>
      <c r="AF902">
        <f t="shared" si="471"/>
        <v>0.66871165644171782</v>
      </c>
      <c r="AG902">
        <f t="shared" si="472"/>
        <v>0.67852760736196316</v>
      </c>
      <c r="AH902">
        <f t="shared" si="473"/>
        <v>0.70061349693251529</v>
      </c>
      <c r="AI902">
        <f t="shared" si="474"/>
        <v>0.74969325153374233</v>
      </c>
      <c r="AJ902">
        <f t="shared" si="475"/>
        <v>0.83926380368098163</v>
      </c>
      <c r="AK902">
        <f t="shared" si="476"/>
        <v>0.93619631901840494</v>
      </c>
      <c r="AL902">
        <f t="shared" si="477"/>
        <v>0.96687116564417175</v>
      </c>
      <c r="AM902">
        <f t="shared" si="478"/>
        <v>0.96196319018404908</v>
      </c>
      <c r="AN902">
        <f t="shared" si="479"/>
        <v>0.96564417177914108</v>
      </c>
      <c r="AO902">
        <f t="shared" si="480"/>
        <v>0.98527607361963188</v>
      </c>
      <c r="AP902">
        <f t="shared" si="481"/>
        <v>0.99509202453987733</v>
      </c>
      <c r="AQ902">
        <f t="shared" si="482"/>
        <v>0.98895705521472388</v>
      </c>
      <c r="AR902">
        <f t="shared" si="483"/>
        <v>0.9730061349693252</v>
      </c>
      <c r="AS902">
        <f t="shared" si="484"/>
        <v>0.996319018404908</v>
      </c>
      <c r="AT902">
        <f t="shared" si="485"/>
        <v>0.99509202453987733</v>
      </c>
      <c r="AU902">
        <f t="shared" si="486"/>
        <v>1</v>
      </c>
      <c r="AV902">
        <f t="shared" si="487"/>
        <v>0.98650306748466254</v>
      </c>
      <c r="AW902">
        <f t="shared" si="488"/>
        <v>0.93496932515337428</v>
      </c>
      <c r="AX902">
        <f t="shared" si="489"/>
        <v>0.88466257668711656</v>
      </c>
      <c r="AY902">
        <f t="shared" si="490"/>
        <v>0.83926380368098163</v>
      </c>
      <c r="AZ902">
        <f t="shared" si="491"/>
        <v>0.66871165644171782</v>
      </c>
      <c r="BA902" s="6" t="s">
        <v>35</v>
      </c>
      <c r="BB902" t="str" cm="1">
        <f t="array" ref="BB902">_xlfn.SWITCH(MONTH($AA902),3,"봄",4,"봄",5,"봄",6,"여름",7,"여름",8,"여름",9,"가을",10,"가을",11,"가을",12,"겨울",1,"겨울",2,"겨울")</f>
        <v>여름</v>
      </c>
      <c r="BD902" t="str">
        <f t="shared" si="492"/>
        <v/>
      </c>
      <c r="BE902" s="6">
        <f>[1]ptemp!$F902</f>
        <v>14</v>
      </c>
      <c r="BF902">
        <f>[1]solar!$E902</f>
        <v>6</v>
      </c>
      <c r="BG902" t="str">
        <f t="shared" si="493"/>
        <v>1</v>
      </c>
      <c r="BH902" s="11">
        <v>3.9</v>
      </c>
      <c r="BI902">
        <f t="shared" si="494"/>
        <v>2</v>
      </c>
      <c r="BJ902">
        <f t="shared" si="495"/>
        <v>0</v>
      </c>
      <c r="BK902">
        <f t="shared" si="496"/>
        <v>2</v>
      </c>
      <c r="BL902">
        <f t="shared" si="497"/>
        <v>5</v>
      </c>
      <c r="BM902">
        <f t="shared" si="498"/>
        <v>20</v>
      </c>
      <c r="BN902" s="11">
        <v>28.9</v>
      </c>
      <c r="BO902">
        <f t="shared" si="499"/>
        <v>8</v>
      </c>
    </row>
    <row r="903" spans="1:67" ht="15.6">
      <c r="A903" s="2">
        <v>20230621</v>
      </c>
      <c r="B903" s="2">
        <v>635</v>
      </c>
      <c r="C903" s="2">
        <v>596</v>
      </c>
      <c r="D903" s="2">
        <v>573</v>
      </c>
      <c r="E903" s="2">
        <v>557</v>
      </c>
      <c r="F903" s="2">
        <v>552</v>
      </c>
      <c r="G903" s="2">
        <v>558</v>
      </c>
      <c r="H903" s="2">
        <v>586</v>
      </c>
      <c r="I903" s="2">
        <v>637</v>
      </c>
      <c r="J903" s="2">
        <v>692</v>
      </c>
      <c r="K903" s="2">
        <v>706</v>
      </c>
      <c r="L903" s="2">
        <v>784</v>
      </c>
      <c r="M903" s="2">
        <v>768</v>
      </c>
      <c r="N903" s="2">
        <v>751</v>
      </c>
      <c r="O903" s="2">
        <v>767</v>
      </c>
      <c r="P903" s="2">
        <v>775</v>
      </c>
      <c r="Q903" s="2">
        <v>758</v>
      </c>
      <c r="R903" s="2">
        <v>755</v>
      </c>
      <c r="S903" s="2">
        <v>777</v>
      </c>
      <c r="T903" s="2">
        <v>781</v>
      </c>
      <c r="U903" s="2">
        <v>781</v>
      </c>
      <c r="V903" s="2">
        <v>771</v>
      </c>
      <c r="W903" s="2">
        <v>735</v>
      </c>
      <c r="X903" s="2">
        <v>705</v>
      </c>
      <c r="Y903" s="2">
        <v>668</v>
      </c>
      <c r="AA903" s="4">
        <v>45098</v>
      </c>
      <c r="AB903">
        <f t="shared" si="467"/>
        <v>0.80994897959183676</v>
      </c>
      <c r="AC903">
        <f t="shared" si="468"/>
        <v>0.76020408163265307</v>
      </c>
      <c r="AD903">
        <f t="shared" si="469"/>
        <v>0.73086734693877553</v>
      </c>
      <c r="AE903">
        <f t="shared" si="470"/>
        <v>0.71045918367346939</v>
      </c>
      <c r="AF903">
        <f t="shared" si="471"/>
        <v>0.70408163265306123</v>
      </c>
      <c r="AG903">
        <f t="shared" si="472"/>
        <v>0.71173469387755106</v>
      </c>
      <c r="AH903">
        <f t="shared" si="473"/>
        <v>0.74744897959183676</v>
      </c>
      <c r="AI903">
        <f t="shared" si="474"/>
        <v>0.8125</v>
      </c>
      <c r="AJ903">
        <f t="shared" si="475"/>
        <v>0.88265306122448983</v>
      </c>
      <c r="AK903">
        <f t="shared" si="476"/>
        <v>0.90051020408163263</v>
      </c>
      <c r="AL903">
        <f t="shared" si="477"/>
        <v>1</v>
      </c>
      <c r="AM903">
        <f t="shared" si="478"/>
        <v>0.97959183673469385</v>
      </c>
      <c r="AN903">
        <f t="shared" si="479"/>
        <v>0.95790816326530615</v>
      </c>
      <c r="AO903">
        <f t="shared" si="480"/>
        <v>0.97831632653061229</v>
      </c>
      <c r="AP903">
        <f t="shared" si="481"/>
        <v>0.98852040816326525</v>
      </c>
      <c r="AQ903">
        <f t="shared" si="482"/>
        <v>0.96683673469387754</v>
      </c>
      <c r="AR903">
        <f t="shared" si="483"/>
        <v>0.96301020408163263</v>
      </c>
      <c r="AS903">
        <f t="shared" si="484"/>
        <v>0.9910714285714286</v>
      </c>
      <c r="AT903">
        <f t="shared" si="485"/>
        <v>0.99617346938775508</v>
      </c>
      <c r="AU903">
        <f t="shared" si="486"/>
        <v>0.99617346938775508</v>
      </c>
      <c r="AV903">
        <f t="shared" si="487"/>
        <v>0.98341836734693877</v>
      </c>
      <c r="AW903">
        <f t="shared" si="488"/>
        <v>0.9375</v>
      </c>
      <c r="AX903">
        <f t="shared" si="489"/>
        <v>0.89923469387755106</v>
      </c>
      <c r="AY903">
        <f t="shared" si="490"/>
        <v>0.85204081632653061</v>
      </c>
      <c r="AZ903">
        <f t="shared" si="491"/>
        <v>0.70408163265306123</v>
      </c>
      <c r="BA903" s="8" t="s">
        <v>36</v>
      </c>
      <c r="BB903" t="str" cm="1">
        <f t="array" ref="BB903">_xlfn.SWITCH(MONTH($AA903),3,"봄",4,"봄",5,"봄",6,"여름",7,"여름",8,"여름",9,"가을",10,"가을",11,"가을",12,"겨울",1,"겨울",2,"겨울")</f>
        <v>여름</v>
      </c>
      <c r="BD903" t="str">
        <f t="shared" si="492"/>
        <v/>
      </c>
      <c r="BE903" s="6">
        <f>[1]ptemp!$F903</f>
        <v>13</v>
      </c>
      <c r="BF903">
        <f>[1]solar!$E903</f>
        <v>3</v>
      </c>
      <c r="BG903" t="str">
        <f t="shared" si="493"/>
        <v>1</v>
      </c>
      <c r="BH903" s="11">
        <v>0.2</v>
      </c>
      <c r="BI903">
        <f t="shared" si="494"/>
        <v>3</v>
      </c>
      <c r="BJ903">
        <f t="shared" si="495"/>
        <v>0</v>
      </c>
      <c r="BK903">
        <f t="shared" si="496"/>
        <v>2</v>
      </c>
      <c r="BL903">
        <f t="shared" si="497"/>
        <v>5</v>
      </c>
      <c r="BM903">
        <f t="shared" si="498"/>
        <v>11</v>
      </c>
      <c r="BN903" s="11">
        <v>26</v>
      </c>
      <c r="BO903">
        <f t="shared" si="499"/>
        <v>7</v>
      </c>
    </row>
    <row r="904" spans="1:67" ht="15.6">
      <c r="A904" s="2">
        <v>20230622</v>
      </c>
      <c r="B904" s="2">
        <v>623</v>
      </c>
      <c r="C904" s="2">
        <v>591</v>
      </c>
      <c r="D904" s="2">
        <v>566</v>
      </c>
      <c r="E904" s="2">
        <v>549</v>
      </c>
      <c r="F904" s="2">
        <v>547</v>
      </c>
      <c r="G904" s="2">
        <v>556</v>
      </c>
      <c r="H904" s="2">
        <v>583</v>
      </c>
      <c r="I904" s="2">
        <v>589</v>
      </c>
      <c r="J904" s="2">
        <v>619</v>
      </c>
      <c r="K904" s="2">
        <v>622</v>
      </c>
      <c r="L904" s="2">
        <v>625</v>
      </c>
      <c r="M904" s="2">
        <v>656</v>
      </c>
      <c r="N904" s="2">
        <v>662</v>
      </c>
      <c r="O904" s="2">
        <v>705</v>
      </c>
      <c r="P904" s="2">
        <v>744</v>
      </c>
      <c r="Q904" s="2">
        <v>766</v>
      </c>
      <c r="R904" s="2">
        <v>756</v>
      </c>
      <c r="S904" s="2">
        <v>777</v>
      </c>
      <c r="T904" s="2">
        <v>769</v>
      </c>
      <c r="U904" s="2">
        <v>780</v>
      </c>
      <c r="V904" s="2">
        <v>775</v>
      </c>
      <c r="W904" s="2">
        <v>739</v>
      </c>
      <c r="X904" s="2">
        <v>710</v>
      </c>
      <c r="Y904" s="2">
        <v>679</v>
      </c>
      <c r="AA904" s="4">
        <v>45099</v>
      </c>
      <c r="AB904">
        <f t="shared" si="467"/>
        <v>0.79871794871794877</v>
      </c>
      <c r="AC904">
        <f t="shared" si="468"/>
        <v>0.75769230769230766</v>
      </c>
      <c r="AD904">
        <f t="shared" si="469"/>
        <v>0.72564102564102562</v>
      </c>
      <c r="AE904">
        <f t="shared" si="470"/>
        <v>0.7038461538461539</v>
      </c>
      <c r="AF904">
        <f t="shared" si="471"/>
        <v>0.70128205128205123</v>
      </c>
      <c r="AG904">
        <f t="shared" si="472"/>
        <v>0.71282051282051284</v>
      </c>
      <c r="AH904">
        <f t="shared" si="473"/>
        <v>0.74743589743589745</v>
      </c>
      <c r="AI904">
        <f t="shared" si="474"/>
        <v>0.75512820512820511</v>
      </c>
      <c r="AJ904">
        <f t="shared" si="475"/>
        <v>0.79358974358974355</v>
      </c>
      <c r="AK904">
        <f t="shared" si="476"/>
        <v>0.79743589743589749</v>
      </c>
      <c r="AL904">
        <f t="shared" si="477"/>
        <v>0.80128205128205132</v>
      </c>
      <c r="AM904">
        <f t="shared" si="478"/>
        <v>0.84102564102564104</v>
      </c>
      <c r="AN904">
        <f t="shared" si="479"/>
        <v>0.8487179487179487</v>
      </c>
      <c r="AO904">
        <f t="shared" si="480"/>
        <v>0.90384615384615385</v>
      </c>
      <c r="AP904">
        <f t="shared" si="481"/>
        <v>0.9538461538461539</v>
      </c>
      <c r="AQ904">
        <f t="shared" si="482"/>
        <v>0.982051282051282</v>
      </c>
      <c r="AR904">
        <f t="shared" si="483"/>
        <v>0.96923076923076923</v>
      </c>
      <c r="AS904">
        <f t="shared" si="484"/>
        <v>0.99615384615384617</v>
      </c>
      <c r="AT904">
        <f t="shared" si="485"/>
        <v>0.98589743589743595</v>
      </c>
      <c r="AU904">
        <f t="shared" si="486"/>
        <v>1</v>
      </c>
      <c r="AV904">
        <f t="shared" si="487"/>
        <v>0.99358974358974361</v>
      </c>
      <c r="AW904">
        <f t="shared" si="488"/>
        <v>0.9474358974358974</v>
      </c>
      <c r="AX904">
        <f t="shared" si="489"/>
        <v>0.91025641025641024</v>
      </c>
      <c r="AY904">
        <f t="shared" si="490"/>
        <v>0.87051282051282053</v>
      </c>
      <c r="AZ904">
        <f t="shared" si="491"/>
        <v>0.70128205128205123</v>
      </c>
      <c r="BA904" s="9" t="s">
        <v>37</v>
      </c>
      <c r="BB904" t="str" cm="1">
        <f t="array" ref="BB904">_xlfn.SWITCH(MONTH($AA904),3,"봄",4,"봄",5,"봄",6,"여름",7,"여름",8,"여름",9,"가을",10,"가을",11,"가을",12,"겨울",1,"겨울",2,"겨울")</f>
        <v>여름</v>
      </c>
      <c r="BD904" t="str">
        <f t="shared" si="492"/>
        <v/>
      </c>
      <c r="BE904" s="6">
        <f>[1]ptemp!$F904</f>
        <v>13</v>
      </c>
      <c r="BF904">
        <f>[1]solar!$E904</f>
        <v>15</v>
      </c>
      <c r="BG904" t="str">
        <f t="shared" si="493"/>
        <v>0</v>
      </c>
      <c r="BH904" s="11"/>
      <c r="BI904">
        <f t="shared" si="494"/>
        <v>4</v>
      </c>
      <c r="BJ904">
        <f t="shared" si="495"/>
        <v>0</v>
      </c>
      <c r="BK904">
        <f t="shared" si="496"/>
        <v>2</v>
      </c>
      <c r="BL904">
        <f t="shared" si="497"/>
        <v>5</v>
      </c>
      <c r="BM904">
        <f t="shared" si="498"/>
        <v>20</v>
      </c>
      <c r="BN904" s="11">
        <v>27.2</v>
      </c>
      <c r="BO904">
        <f t="shared" si="499"/>
        <v>8</v>
      </c>
    </row>
    <row r="905" spans="1:67" ht="15.6">
      <c r="A905" s="2">
        <v>20230623</v>
      </c>
      <c r="B905" s="2">
        <v>627</v>
      </c>
      <c r="C905" s="2">
        <v>593</v>
      </c>
      <c r="D905" s="2">
        <v>568</v>
      </c>
      <c r="E905" s="2">
        <v>552</v>
      </c>
      <c r="F905" s="2">
        <v>550</v>
      </c>
      <c r="G905" s="2">
        <v>561</v>
      </c>
      <c r="H905" s="2">
        <v>571</v>
      </c>
      <c r="I905" s="2">
        <v>587</v>
      </c>
      <c r="J905" s="2">
        <v>608</v>
      </c>
      <c r="K905" s="2">
        <v>643</v>
      </c>
      <c r="L905" s="2">
        <v>660</v>
      </c>
      <c r="M905" s="2">
        <v>640</v>
      </c>
      <c r="N905" s="2">
        <v>663</v>
      </c>
      <c r="O905" s="2">
        <v>675</v>
      </c>
      <c r="P905" s="2">
        <v>710</v>
      </c>
      <c r="Q905" s="2">
        <v>736</v>
      </c>
      <c r="R905" s="2">
        <v>753</v>
      </c>
      <c r="S905" s="2">
        <v>811</v>
      </c>
      <c r="T905" s="2">
        <v>793</v>
      </c>
      <c r="U905" s="2">
        <v>800</v>
      </c>
      <c r="V905" s="2">
        <v>788</v>
      </c>
      <c r="W905" s="2">
        <v>748</v>
      </c>
      <c r="X905" s="2">
        <v>715</v>
      </c>
      <c r="Y905" s="2">
        <v>684</v>
      </c>
      <c r="AA905" s="4">
        <v>45100</v>
      </c>
      <c r="AB905">
        <f t="shared" si="467"/>
        <v>0.7731196054254007</v>
      </c>
      <c r="AC905">
        <f t="shared" si="468"/>
        <v>0.73119605425400735</v>
      </c>
      <c r="AD905">
        <f t="shared" si="469"/>
        <v>0.70036991368680646</v>
      </c>
      <c r="AE905">
        <f t="shared" si="470"/>
        <v>0.68064118372379778</v>
      </c>
      <c r="AF905">
        <f t="shared" si="471"/>
        <v>0.67817509247842167</v>
      </c>
      <c r="AG905">
        <f t="shared" si="472"/>
        <v>0.69173859432799012</v>
      </c>
      <c r="AH905">
        <f t="shared" si="473"/>
        <v>0.70406905055487057</v>
      </c>
      <c r="AI905">
        <f t="shared" si="474"/>
        <v>0.72379778051787913</v>
      </c>
      <c r="AJ905">
        <f t="shared" si="475"/>
        <v>0.74969173859432803</v>
      </c>
      <c r="AK905">
        <f t="shared" si="476"/>
        <v>0.79284833538840938</v>
      </c>
      <c r="AL905">
        <f t="shared" si="477"/>
        <v>0.81381011097410605</v>
      </c>
      <c r="AM905">
        <f t="shared" si="478"/>
        <v>0.78914919852034526</v>
      </c>
      <c r="AN905">
        <f t="shared" si="479"/>
        <v>0.81750924784217016</v>
      </c>
      <c r="AO905">
        <f t="shared" si="480"/>
        <v>0.83230579531442661</v>
      </c>
      <c r="AP905">
        <f t="shared" si="481"/>
        <v>0.87546239210850807</v>
      </c>
      <c r="AQ905">
        <f t="shared" si="482"/>
        <v>0.90752157829839708</v>
      </c>
      <c r="AR905">
        <f t="shared" si="483"/>
        <v>0.92848335388409375</v>
      </c>
      <c r="AS905">
        <f t="shared" si="484"/>
        <v>1</v>
      </c>
      <c r="AT905">
        <f t="shared" si="485"/>
        <v>0.97780517879161533</v>
      </c>
      <c r="AU905">
        <f t="shared" si="486"/>
        <v>0.98643649815043155</v>
      </c>
      <c r="AV905">
        <f t="shared" si="487"/>
        <v>0.9716399506781751</v>
      </c>
      <c r="AW905">
        <f t="shared" si="488"/>
        <v>0.92231812577065353</v>
      </c>
      <c r="AX905">
        <f t="shared" si="489"/>
        <v>0.88162762022194818</v>
      </c>
      <c r="AY905">
        <f t="shared" si="490"/>
        <v>0.84340320591861895</v>
      </c>
      <c r="AZ905">
        <f t="shared" si="491"/>
        <v>0.67817509247842167</v>
      </c>
      <c r="BA905" s="6" t="s">
        <v>38</v>
      </c>
      <c r="BB905" t="str" cm="1">
        <f t="array" ref="BB905">_xlfn.SWITCH(MONTH($AA905),3,"봄",4,"봄",5,"봄",6,"여름",7,"여름",8,"여름",9,"가을",10,"가을",11,"가을",12,"겨울",1,"겨울",2,"겨울")</f>
        <v>여름</v>
      </c>
      <c r="BD905" t="str">
        <f t="shared" si="492"/>
        <v/>
      </c>
      <c r="BE905" s="6">
        <f>[1]ptemp!$F905</f>
        <v>13</v>
      </c>
      <c r="BF905">
        <f>[1]solar!$E905</f>
        <v>16</v>
      </c>
      <c r="BG905" t="str">
        <f t="shared" si="493"/>
        <v>0</v>
      </c>
      <c r="BH905" s="11"/>
      <c r="BI905">
        <f t="shared" si="494"/>
        <v>5</v>
      </c>
      <c r="BJ905">
        <f t="shared" si="495"/>
        <v>0</v>
      </c>
      <c r="BK905">
        <f t="shared" si="496"/>
        <v>2</v>
      </c>
      <c r="BL905">
        <f t="shared" si="497"/>
        <v>5</v>
      </c>
      <c r="BM905">
        <f t="shared" si="498"/>
        <v>18</v>
      </c>
      <c r="BN905" s="11">
        <v>26.9</v>
      </c>
      <c r="BO905">
        <f t="shared" si="499"/>
        <v>7</v>
      </c>
    </row>
    <row r="906" spans="1:67" ht="15.6">
      <c r="A906" s="2">
        <v>20230624</v>
      </c>
      <c r="B906" s="2">
        <v>635</v>
      </c>
      <c r="C906" s="2">
        <v>602</v>
      </c>
      <c r="D906" s="2">
        <v>578</v>
      </c>
      <c r="E906" s="2">
        <v>559</v>
      </c>
      <c r="F906" s="2">
        <v>553</v>
      </c>
      <c r="G906" s="2">
        <v>560</v>
      </c>
      <c r="H906" s="2">
        <v>571</v>
      </c>
      <c r="I906" s="2">
        <v>584</v>
      </c>
      <c r="J906" s="2">
        <v>593</v>
      </c>
      <c r="K906" s="2">
        <v>600</v>
      </c>
      <c r="L906" s="2">
        <v>624</v>
      </c>
      <c r="M906" s="2">
        <v>649</v>
      </c>
      <c r="N906" s="2">
        <v>618</v>
      </c>
      <c r="O906" s="2">
        <v>646</v>
      </c>
      <c r="P906" s="2">
        <v>704</v>
      </c>
      <c r="Q906" s="2">
        <v>748</v>
      </c>
      <c r="R906" s="2">
        <v>738</v>
      </c>
      <c r="S906" s="2">
        <v>754</v>
      </c>
      <c r="T906" s="2">
        <v>765</v>
      </c>
      <c r="U906" s="2">
        <v>768</v>
      </c>
      <c r="V906" s="2">
        <v>764</v>
      </c>
      <c r="W906" s="2">
        <v>737</v>
      </c>
      <c r="X906" s="2">
        <v>708</v>
      </c>
      <c r="Y906" s="2">
        <v>679</v>
      </c>
      <c r="AA906" s="4">
        <v>45101</v>
      </c>
      <c r="AB906">
        <f t="shared" si="467"/>
        <v>0.82682291666666663</v>
      </c>
      <c r="AC906">
        <f t="shared" si="468"/>
        <v>0.78385416666666663</v>
      </c>
      <c r="AD906">
        <f t="shared" si="469"/>
        <v>0.75260416666666663</v>
      </c>
      <c r="AE906">
        <f t="shared" si="470"/>
        <v>0.72786458333333337</v>
      </c>
      <c r="AF906">
        <f t="shared" si="471"/>
        <v>0.72005208333333337</v>
      </c>
      <c r="AG906">
        <f t="shared" si="472"/>
        <v>0.72916666666666663</v>
      </c>
      <c r="AH906">
        <f t="shared" si="473"/>
        <v>0.74348958333333337</v>
      </c>
      <c r="AI906">
        <f t="shared" si="474"/>
        <v>0.76041666666666663</v>
      </c>
      <c r="AJ906">
        <f t="shared" si="475"/>
        <v>0.77213541666666663</v>
      </c>
      <c r="AK906">
        <f t="shared" si="476"/>
        <v>0.78125</v>
      </c>
      <c r="AL906">
        <f t="shared" si="477"/>
        <v>0.8125</v>
      </c>
      <c r="AM906">
        <f t="shared" si="478"/>
        <v>0.84505208333333337</v>
      </c>
      <c r="AN906">
        <f t="shared" si="479"/>
        <v>0.8046875</v>
      </c>
      <c r="AO906">
        <f t="shared" si="480"/>
        <v>0.84114583333333337</v>
      </c>
      <c r="AP906">
        <f t="shared" si="481"/>
        <v>0.91666666666666663</v>
      </c>
      <c r="AQ906">
        <f t="shared" si="482"/>
        <v>0.97395833333333337</v>
      </c>
      <c r="AR906">
        <f t="shared" si="483"/>
        <v>0.9609375</v>
      </c>
      <c r="AS906">
        <f t="shared" si="484"/>
        <v>0.98177083333333337</v>
      </c>
      <c r="AT906">
        <f t="shared" si="485"/>
        <v>0.99609375</v>
      </c>
      <c r="AU906">
        <f t="shared" si="486"/>
        <v>1</v>
      </c>
      <c r="AV906">
        <f t="shared" si="487"/>
        <v>0.99479166666666663</v>
      </c>
      <c r="AW906">
        <f t="shared" si="488"/>
        <v>0.95963541666666663</v>
      </c>
      <c r="AX906">
        <f t="shared" si="489"/>
        <v>0.921875</v>
      </c>
      <c r="AY906">
        <f t="shared" si="490"/>
        <v>0.88411458333333337</v>
      </c>
      <c r="AZ906">
        <f t="shared" si="491"/>
        <v>0.72005208333333337</v>
      </c>
      <c r="BA906" s="8" t="s">
        <v>39</v>
      </c>
      <c r="BB906" t="str" cm="1">
        <f t="array" ref="BB906">_xlfn.SWITCH(MONTH($AA906),3,"봄",4,"봄",5,"봄",6,"여름",7,"여름",8,"여름",9,"가을",10,"가을",11,"가을",12,"겨울",1,"겨울",2,"겨울")</f>
        <v>여름</v>
      </c>
      <c r="BD906" t="str">
        <f t="shared" si="492"/>
        <v>휴일</v>
      </c>
      <c r="BE906" s="6">
        <f>[1]ptemp!$F906</f>
        <v>14</v>
      </c>
      <c r="BF906">
        <f>[1]solar!$E906</f>
        <v>13</v>
      </c>
      <c r="BG906" t="str">
        <f t="shared" si="493"/>
        <v>0</v>
      </c>
      <c r="BH906" s="11"/>
      <c r="BI906">
        <f t="shared" si="494"/>
        <v>6</v>
      </c>
      <c r="BJ906">
        <f t="shared" si="495"/>
        <v>1</v>
      </c>
      <c r="BK906">
        <f t="shared" si="496"/>
        <v>2</v>
      </c>
      <c r="BL906">
        <f t="shared" si="497"/>
        <v>5</v>
      </c>
      <c r="BM906">
        <f t="shared" si="498"/>
        <v>20</v>
      </c>
      <c r="BN906" s="11">
        <v>29.2</v>
      </c>
      <c r="BO906">
        <f t="shared" si="499"/>
        <v>8</v>
      </c>
    </row>
    <row r="907" spans="1:67" ht="15.6">
      <c r="A907" s="2">
        <v>20230625</v>
      </c>
      <c r="B907" s="2">
        <v>632</v>
      </c>
      <c r="C907" s="2">
        <v>591</v>
      </c>
      <c r="D907" s="2">
        <v>567</v>
      </c>
      <c r="E907" s="2">
        <v>552</v>
      </c>
      <c r="F907" s="2">
        <v>547</v>
      </c>
      <c r="G907" s="2">
        <v>547</v>
      </c>
      <c r="H907" s="2">
        <v>564</v>
      </c>
      <c r="I907" s="2">
        <v>593</v>
      </c>
      <c r="J907" s="2">
        <v>620</v>
      </c>
      <c r="K907" s="2">
        <v>655</v>
      </c>
      <c r="L907" s="2">
        <v>692</v>
      </c>
      <c r="M907" s="2">
        <v>697</v>
      </c>
      <c r="N907" s="2">
        <v>699</v>
      </c>
      <c r="O907" s="2">
        <v>703</v>
      </c>
      <c r="P907" s="2">
        <v>710</v>
      </c>
      <c r="Q907" s="2">
        <v>713</v>
      </c>
      <c r="R907" s="2">
        <v>722</v>
      </c>
      <c r="S907" s="2">
        <v>754</v>
      </c>
      <c r="T907" s="2">
        <v>764</v>
      </c>
      <c r="U907" s="2">
        <v>767</v>
      </c>
      <c r="V907" s="2">
        <v>760</v>
      </c>
      <c r="W907" s="2">
        <v>725</v>
      </c>
      <c r="X907" s="2">
        <v>695</v>
      </c>
      <c r="Y907" s="2">
        <v>655</v>
      </c>
      <c r="AA907" s="4">
        <v>45102</v>
      </c>
      <c r="AB907">
        <f t="shared" si="467"/>
        <v>0.82398956975228166</v>
      </c>
      <c r="AC907">
        <f t="shared" si="468"/>
        <v>0.77053455019556716</v>
      </c>
      <c r="AD907">
        <f t="shared" si="469"/>
        <v>0.73924380704041726</v>
      </c>
      <c r="AE907">
        <f t="shared" si="470"/>
        <v>0.71968709256844854</v>
      </c>
      <c r="AF907">
        <f t="shared" si="471"/>
        <v>0.71316818774445889</v>
      </c>
      <c r="AG907">
        <f t="shared" si="472"/>
        <v>0.71316818774445889</v>
      </c>
      <c r="AH907">
        <f t="shared" si="473"/>
        <v>0.73533246414602349</v>
      </c>
      <c r="AI907">
        <f t="shared" si="474"/>
        <v>0.77314211212516293</v>
      </c>
      <c r="AJ907">
        <f t="shared" si="475"/>
        <v>0.8083441981747066</v>
      </c>
      <c r="AK907">
        <f t="shared" si="476"/>
        <v>0.85397653194263368</v>
      </c>
      <c r="AL907">
        <f t="shared" si="477"/>
        <v>0.90221642764015642</v>
      </c>
      <c r="AM907">
        <f t="shared" si="478"/>
        <v>0.90873533246414606</v>
      </c>
      <c r="AN907">
        <f t="shared" si="479"/>
        <v>0.91134289439374183</v>
      </c>
      <c r="AO907">
        <f t="shared" si="480"/>
        <v>0.91655801825293348</v>
      </c>
      <c r="AP907">
        <f t="shared" si="481"/>
        <v>0.9256844850065189</v>
      </c>
      <c r="AQ907">
        <f t="shared" si="482"/>
        <v>0.92959582790091266</v>
      </c>
      <c r="AR907">
        <f t="shared" si="483"/>
        <v>0.94132985658409385</v>
      </c>
      <c r="AS907">
        <f t="shared" si="484"/>
        <v>0.98305084745762716</v>
      </c>
      <c r="AT907">
        <f t="shared" si="485"/>
        <v>0.99608865710560623</v>
      </c>
      <c r="AU907">
        <f t="shared" si="486"/>
        <v>1</v>
      </c>
      <c r="AV907">
        <f t="shared" si="487"/>
        <v>0.99087353324641458</v>
      </c>
      <c r="AW907">
        <f t="shared" si="488"/>
        <v>0.94524119947848761</v>
      </c>
      <c r="AX907">
        <f t="shared" si="489"/>
        <v>0.90612777053455018</v>
      </c>
      <c r="AY907">
        <f t="shared" si="490"/>
        <v>0.85397653194263368</v>
      </c>
      <c r="AZ907">
        <f t="shared" si="491"/>
        <v>0.71316818774445889</v>
      </c>
      <c r="BA907" s="9" t="s">
        <v>40</v>
      </c>
      <c r="BB907" t="str" cm="1">
        <f t="array" ref="BB907">_xlfn.SWITCH(MONTH($AA907),3,"봄",4,"봄",5,"봄",6,"여름",7,"여름",8,"여름",9,"가을",10,"가을",11,"가을",12,"겨울",1,"겨울",2,"겨울")</f>
        <v>여름</v>
      </c>
      <c r="BD907" t="str">
        <f t="shared" si="492"/>
        <v>휴일</v>
      </c>
      <c r="BE907" s="6">
        <f>[1]ptemp!$F907</f>
        <v>14</v>
      </c>
      <c r="BF907">
        <f>[1]solar!$E907</f>
        <v>2</v>
      </c>
      <c r="BG907" t="str">
        <f t="shared" si="493"/>
        <v>1</v>
      </c>
      <c r="BH907" s="11">
        <v>80.900000000000006</v>
      </c>
      <c r="BI907">
        <f t="shared" si="494"/>
        <v>7</v>
      </c>
      <c r="BJ907">
        <f t="shared" si="495"/>
        <v>2</v>
      </c>
      <c r="BK907">
        <f t="shared" si="496"/>
        <v>2</v>
      </c>
      <c r="BL907">
        <f t="shared" si="497"/>
        <v>5</v>
      </c>
      <c r="BM907">
        <f t="shared" si="498"/>
        <v>20</v>
      </c>
      <c r="BN907" s="11">
        <v>27.8</v>
      </c>
      <c r="BO907">
        <f t="shared" si="499"/>
        <v>8</v>
      </c>
    </row>
    <row r="908" spans="1:67" ht="15.6">
      <c r="A908" s="2">
        <v>20230626</v>
      </c>
      <c r="B908" s="2">
        <v>612</v>
      </c>
      <c r="C908" s="2">
        <v>579</v>
      </c>
      <c r="D908" s="2">
        <v>556</v>
      </c>
      <c r="E908" s="2">
        <v>547</v>
      </c>
      <c r="F908" s="2">
        <v>546</v>
      </c>
      <c r="G908" s="2">
        <v>556</v>
      </c>
      <c r="H908" s="2">
        <v>593</v>
      </c>
      <c r="I908" s="2">
        <v>658</v>
      </c>
      <c r="J908" s="2">
        <v>732</v>
      </c>
      <c r="K908" s="2">
        <v>787</v>
      </c>
      <c r="L908" s="2">
        <v>819</v>
      </c>
      <c r="M908" s="2">
        <v>846</v>
      </c>
      <c r="N908" s="2">
        <v>825</v>
      </c>
      <c r="O908" s="2">
        <v>842</v>
      </c>
      <c r="P908" s="2">
        <v>851</v>
      </c>
      <c r="Q908" s="2">
        <v>848</v>
      </c>
      <c r="R908" s="2">
        <v>851</v>
      </c>
      <c r="S908" s="2">
        <v>856</v>
      </c>
      <c r="T908" s="2">
        <v>857</v>
      </c>
      <c r="U908" s="2">
        <v>855</v>
      </c>
      <c r="V908" s="2">
        <v>845</v>
      </c>
      <c r="W908" s="2">
        <v>803</v>
      </c>
      <c r="X908" s="2">
        <v>759</v>
      </c>
      <c r="Y908" s="2">
        <v>721</v>
      </c>
      <c r="AA908" s="4">
        <v>45103</v>
      </c>
      <c r="AB908">
        <f t="shared" si="467"/>
        <v>0.71411901983663939</v>
      </c>
      <c r="AC908">
        <f t="shared" si="468"/>
        <v>0.67561260210035001</v>
      </c>
      <c r="AD908">
        <f t="shared" si="469"/>
        <v>0.64877479579929986</v>
      </c>
      <c r="AE908">
        <f t="shared" si="470"/>
        <v>0.63827304550758457</v>
      </c>
      <c r="AF908">
        <f t="shared" si="471"/>
        <v>0.63710618436406063</v>
      </c>
      <c r="AG908">
        <f t="shared" si="472"/>
        <v>0.64877479579929986</v>
      </c>
      <c r="AH908">
        <f t="shared" si="473"/>
        <v>0.69194865810968498</v>
      </c>
      <c r="AI908">
        <f t="shared" si="474"/>
        <v>0.7677946324387398</v>
      </c>
      <c r="AJ908">
        <f t="shared" si="475"/>
        <v>0.85414235705950992</v>
      </c>
      <c r="AK908">
        <f t="shared" si="476"/>
        <v>0.91831971995332551</v>
      </c>
      <c r="AL908">
        <f t="shared" si="477"/>
        <v>0.95565927654609106</v>
      </c>
      <c r="AM908">
        <f t="shared" si="478"/>
        <v>0.98716452742123684</v>
      </c>
      <c r="AN908">
        <f t="shared" si="479"/>
        <v>0.96266044340723456</v>
      </c>
      <c r="AO908">
        <f t="shared" si="480"/>
        <v>0.98249708284714121</v>
      </c>
      <c r="AP908">
        <f t="shared" si="481"/>
        <v>0.99299883313885651</v>
      </c>
      <c r="AQ908">
        <f t="shared" si="482"/>
        <v>0.98949824970828471</v>
      </c>
      <c r="AR908">
        <f t="shared" si="483"/>
        <v>0.99299883313885651</v>
      </c>
      <c r="AS908">
        <f t="shared" si="484"/>
        <v>0.99883313885647607</v>
      </c>
      <c r="AT908">
        <f t="shared" si="485"/>
        <v>1</v>
      </c>
      <c r="AU908">
        <f t="shared" si="486"/>
        <v>0.99766627771295213</v>
      </c>
      <c r="AV908">
        <f t="shared" si="487"/>
        <v>0.9859976662777129</v>
      </c>
      <c r="AW908">
        <f t="shared" si="488"/>
        <v>0.93698949824970823</v>
      </c>
      <c r="AX908">
        <f t="shared" si="489"/>
        <v>0.8856476079346558</v>
      </c>
      <c r="AY908">
        <f t="shared" si="490"/>
        <v>0.84130688448074675</v>
      </c>
      <c r="AZ908">
        <f t="shared" si="491"/>
        <v>0.63710618436406063</v>
      </c>
      <c r="BA908" s="6" t="s">
        <v>34</v>
      </c>
      <c r="BB908" t="str" cm="1">
        <f t="array" ref="BB908">_xlfn.SWITCH(MONTH($AA908),3,"봄",4,"봄",5,"봄",6,"여름",7,"여름",8,"여름",9,"가을",10,"가을",11,"가을",12,"겨울",1,"겨울",2,"겨울")</f>
        <v>여름</v>
      </c>
      <c r="BD908" t="str">
        <f t="shared" si="492"/>
        <v/>
      </c>
      <c r="BE908" s="6">
        <f>[1]ptemp!$F908</f>
        <v>15</v>
      </c>
      <c r="BF908">
        <f>[1]solar!$E908</f>
        <v>10</v>
      </c>
      <c r="BG908" t="str">
        <f t="shared" si="493"/>
        <v>0</v>
      </c>
      <c r="BH908" s="11"/>
      <c r="BI908">
        <f t="shared" si="494"/>
        <v>1</v>
      </c>
      <c r="BJ908">
        <f t="shared" si="495"/>
        <v>0</v>
      </c>
      <c r="BK908">
        <f t="shared" si="496"/>
        <v>2</v>
      </c>
      <c r="BL908">
        <f t="shared" si="497"/>
        <v>5</v>
      </c>
      <c r="BM908">
        <f t="shared" si="498"/>
        <v>19</v>
      </c>
      <c r="BN908" s="11">
        <v>31.7</v>
      </c>
      <c r="BO908">
        <f t="shared" si="499"/>
        <v>9</v>
      </c>
    </row>
    <row r="909" spans="1:67" ht="15.6">
      <c r="A909" s="2">
        <v>20230627</v>
      </c>
      <c r="B909" s="2">
        <v>666</v>
      </c>
      <c r="C909" s="2">
        <v>625</v>
      </c>
      <c r="D909" s="2">
        <v>602</v>
      </c>
      <c r="E909" s="2">
        <v>581</v>
      </c>
      <c r="F909" s="2">
        <v>577</v>
      </c>
      <c r="G909" s="2">
        <v>587</v>
      </c>
      <c r="H909" s="2">
        <v>620</v>
      </c>
      <c r="I909" s="2">
        <v>683</v>
      </c>
      <c r="J909" s="2">
        <v>769</v>
      </c>
      <c r="K909" s="2">
        <v>834</v>
      </c>
      <c r="L909" s="2">
        <v>871</v>
      </c>
      <c r="M909" s="2">
        <v>869</v>
      </c>
      <c r="N909" s="2">
        <v>866</v>
      </c>
      <c r="O909" s="2">
        <v>869</v>
      </c>
      <c r="P909" s="2">
        <v>859</v>
      </c>
      <c r="Q909" s="2">
        <v>848</v>
      </c>
      <c r="R909" s="2">
        <v>849</v>
      </c>
      <c r="S909" s="2">
        <v>864</v>
      </c>
      <c r="T909" s="2">
        <v>866</v>
      </c>
      <c r="U909" s="2">
        <v>868</v>
      </c>
      <c r="V909" s="2">
        <v>850</v>
      </c>
      <c r="W909" s="2">
        <v>805</v>
      </c>
      <c r="X909" s="2">
        <v>759</v>
      </c>
      <c r="Y909" s="2">
        <v>718</v>
      </c>
      <c r="AA909" s="4">
        <v>45104</v>
      </c>
      <c r="AB909">
        <f t="shared" si="467"/>
        <v>0.76463834672789899</v>
      </c>
      <c r="AC909">
        <f t="shared" si="468"/>
        <v>0.71756601607347881</v>
      </c>
      <c r="AD909">
        <f t="shared" si="469"/>
        <v>0.69115958668197475</v>
      </c>
      <c r="AE909">
        <f t="shared" si="470"/>
        <v>0.66704936854190588</v>
      </c>
      <c r="AF909">
        <f t="shared" si="471"/>
        <v>0.6624569460390356</v>
      </c>
      <c r="AG909">
        <f t="shared" si="472"/>
        <v>0.67393800229621126</v>
      </c>
      <c r="AH909">
        <f t="shared" si="473"/>
        <v>0.71182548794489098</v>
      </c>
      <c r="AI909">
        <f t="shared" si="474"/>
        <v>0.78415614236509756</v>
      </c>
      <c r="AJ909">
        <f t="shared" si="475"/>
        <v>0.88289322617680832</v>
      </c>
      <c r="AK909">
        <f t="shared" si="476"/>
        <v>0.95752009184845011</v>
      </c>
      <c r="AL909">
        <f t="shared" si="477"/>
        <v>1</v>
      </c>
      <c r="AM909">
        <f t="shared" si="478"/>
        <v>0.99770378874856491</v>
      </c>
      <c r="AN909">
        <f t="shared" si="479"/>
        <v>0.99425947187141217</v>
      </c>
      <c r="AO909">
        <f t="shared" si="480"/>
        <v>0.99770378874856491</v>
      </c>
      <c r="AP909">
        <f t="shared" si="481"/>
        <v>0.98622273249138925</v>
      </c>
      <c r="AQ909">
        <f t="shared" si="482"/>
        <v>0.97359357060849594</v>
      </c>
      <c r="AR909">
        <f t="shared" si="483"/>
        <v>0.97474167623421359</v>
      </c>
      <c r="AS909">
        <f t="shared" si="484"/>
        <v>0.99196326061997708</v>
      </c>
      <c r="AT909">
        <f t="shared" si="485"/>
        <v>0.99425947187141217</v>
      </c>
      <c r="AU909">
        <f t="shared" si="486"/>
        <v>0.99655568312284726</v>
      </c>
      <c r="AV909">
        <f t="shared" si="487"/>
        <v>0.97588978185993114</v>
      </c>
      <c r="AW909">
        <f t="shared" si="488"/>
        <v>0.92422502870264067</v>
      </c>
      <c r="AX909">
        <f t="shared" si="489"/>
        <v>0.87141216991963255</v>
      </c>
      <c r="AY909">
        <f t="shared" si="490"/>
        <v>0.82433983926521237</v>
      </c>
      <c r="AZ909">
        <f t="shared" si="491"/>
        <v>0.6624569460390356</v>
      </c>
      <c r="BA909" s="8" t="s">
        <v>35</v>
      </c>
      <c r="BB909" t="str" cm="1">
        <f t="array" ref="BB909">_xlfn.SWITCH(MONTH($AA909),3,"봄",4,"봄",5,"봄",6,"여름",7,"여름",8,"여름",9,"가을",10,"가을",11,"가을",12,"겨울",1,"겨울",2,"겨울")</f>
        <v>여름</v>
      </c>
      <c r="BD909" t="str">
        <f t="shared" si="492"/>
        <v/>
      </c>
      <c r="BE909" s="6">
        <f>[1]ptemp!$F909</f>
        <v>15</v>
      </c>
      <c r="BF909">
        <f>[1]solar!$E909</f>
        <v>5</v>
      </c>
      <c r="BG909" t="str">
        <f t="shared" si="493"/>
        <v>1</v>
      </c>
      <c r="BH909" s="11">
        <v>13.1</v>
      </c>
      <c r="BI909">
        <f t="shared" si="494"/>
        <v>2</v>
      </c>
      <c r="BJ909">
        <f t="shared" si="495"/>
        <v>0</v>
      </c>
      <c r="BK909">
        <f t="shared" si="496"/>
        <v>2</v>
      </c>
      <c r="BL909">
        <f t="shared" si="497"/>
        <v>5</v>
      </c>
      <c r="BM909">
        <f t="shared" si="498"/>
        <v>11</v>
      </c>
      <c r="BN909" s="11">
        <v>30.8</v>
      </c>
      <c r="BO909">
        <f t="shared" si="499"/>
        <v>9</v>
      </c>
    </row>
    <row r="910" spans="1:67" ht="15.6">
      <c r="A910" s="2">
        <v>20230628</v>
      </c>
      <c r="B910" s="2">
        <v>669</v>
      </c>
      <c r="C910" s="2">
        <v>632</v>
      </c>
      <c r="D910" s="2">
        <v>604</v>
      </c>
      <c r="E910" s="2">
        <v>586</v>
      </c>
      <c r="F910" s="2">
        <v>584</v>
      </c>
      <c r="G910" s="2">
        <v>593</v>
      </c>
      <c r="H910" s="2">
        <v>625</v>
      </c>
      <c r="I910" s="2">
        <v>696</v>
      </c>
      <c r="J910" s="2">
        <v>756</v>
      </c>
      <c r="K910" s="2">
        <v>801</v>
      </c>
      <c r="L910" s="2">
        <v>822</v>
      </c>
      <c r="M910" s="2">
        <v>834</v>
      </c>
      <c r="N910" s="2">
        <v>836</v>
      </c>
      <c r="O910" s="2">
        <v>843</v>
      </c>
      <c r="P910" s="2">
        <v>837</v>
      </c>
      <c r="Q910" s="2">
        <v>877</v>
      </c>
      <c r="R910" s="2">
        <v>897</v>
      </c>
      <c r="S910" s="2">
        <v>899</v>
      </c>
      <c r="T910" s="2">
        <v>903</v>
      </c>
      <c r="U910" s="2">
        <v>905</v>
      </c>
      <c r="V910" s="2">
        <v>887</v>
      </c>
      <c r="W910" s="2">
        <v>843</v>
      </c>
      <c r="X910" s="2">
        <v>794</v>
      </c>
      <c r="Y910" s="2">
        <v>751</v>
      </c>
      <c r="AA910" s="4">
        <v>45105</v>
      </c>
      <c r="AB910">
        <f t="shared" si="467"/>
        <v>0.73922651933701655</v>
      </c>
      <c r="AC910">
        <f t="shared" si="468"/>
        <v>0.69834254143646413</v>
      </c>
      <c r="AD910">
        <f t="shared" si="469"/>
        <v>0.66740331491712712</v>
      </c>
      <c r="AE910">
        <f t="shared" si="470"/>
        <v>0.64751381215469617</v>
      </c>
      <c r="AF910">
        <f t="shared" si="471"/>
        <v>0.64530386740331491</v>
      </c>
      <c r="AG910">
        <f t="shared" si="472"/>
        <v>0.65524861878453033</v>
      </c>
      <c r="AH910">
        <f t="shared" si="473"/>
        <v>0.69060773480662985</v>
      </c>
      <c r="AI910">
        <f t="shared" si="474"/>
        <v>0.76906077348066293</v>
      </c>
      <c r="AJ910">
        <f t="shared" si="475"/>
        <v>0.83535911602209945</v>
      </c>
      <c r="AK910">
        <f t="shared" si="476"/>
        <v>0.88508287292817678</v>
      </c>
      <c r="AL910">
        <f t="shared" si="477"/>
        <v>0.9082872928176795</v>
      </c>
      <c r="AM910">
        <f t="shared" si="478"/>
        <v>0.92154696132596681</v>
      </c>
      <c r="AN910">
        <f t="shared" si="479"/>
        <v>0.92375690607734806</v>
      </c>
      <c r="AO910">
        <f t="shared" si="480"/>
        <v>0.93149171270718234</v>
      </c>
      <c r="AP910">
        <f t="shared" si="481"/>
        <v>0.92486187845303869</v>
      </c>
      <c r="AQ910">
        <f t="shared" si="482"/>
        <v>0.969060773480663</v>
      </c>
      <c r="AR910">
        <f t="shared" si="483"/>
        <v>0.99116022099447509</v>
      </c>
      <c r="AS910">
        <f t="shared" si="484"/>
        <v>0.99337016574585635</v>
      </c>
      <c r="AT910">
        <f t="shared" si="485"/>
        <v>0.99779005524861875</v>
      </c>
      <c r="AU910">
        <f t="shared" si="486"/>
        <v>1</v>
      </c>
      <c r="AV910">
        <f t="shared" si="487"/>
        <v>0.98011049723756904</v>
      </c>
      <c r="AW910">
        <f t="shared" si="488"/>
        <v>0.93149171270718234</v>
      </c>
      <c r="AX910">
        <f t="shared" si="489"/>
        <v>0.8773480662983425</v>
      </c>
      <c r="AY910">
        <f t="shared" si="490"/>
        <v>0.82983425414364642</v>
      </c>
      <c r="AZ910">
        <f t="shared" si="491"/>
        <v>0.64530386740331491</v>
      </c>
      <c r="BA910" s="9" t="s">
        <v>36</v>
      </c>
      <c r="BB910" t="str" cm="1">
        <f t="array" ref="BB910">_xlfn.SWITCH(MONTH($AA910),3,"봄",4,"봄",5,"봄",6,"여름",7,"여름",8,"여름",9,"가을",10,"가을",11,"가을",12,"겨울",1,"겨울",2,"겨울")</f>
        <v>여름</v>
      </c>
      <c r="BD910" t="str">
        <f t="shared" si="492"/>
        <v/>
      </c>
      <c r="BE910" s="6">
        <f>[1]ptemp!$F910</f>
        <v>15</v>
      </c>
      <c r="BF910">
        <f>[1]solar!$E910</f>
        <v>15</v>
      </c>
      <c r="BG910" t="str">
        <f t="shared" si="493"/>
        <v>0</v>
      </c>
      <c r="BH910" s="11"/>
      <c r="BI910">
        <f t="shared" si="494"/>
        <v>3</v>
      </c>
      <c r="BJ910">
        <f t="shared" si="495"/>
        <v>0</v>
      </c>
      <c r="BK910">
        <f t="shared" si="496"/>
        <v>2</v>
      </c>
      <c r="BL910">
        <f t="shared" si="497"/>
        <v>5</v>
      </c>
      <c r="BM910">
        <f t="shared" si="498"/>
        <v>20</v>
      </c>
      <c r="BN910" s="11">
        <v>32.1</v>
      </c>
      <c r="BO910">
        <f t="shared" si="499"/>
        <v>9</v>
      </c>
    </row>
    <row r="911" spans="1:67" ht="15.6">
      <c r="A911" s="2">
        <v>20230629</v>
      </c>
      <c r="B911" s="2">
        <v>690</v>
      </c>
      <c r="C911" s="2">
        <v>644</v>
      </c>
      <c r="D911" s="2">
        <v>615</v>
      </c>
      <c r="E911" s="2">
        <v>595</v>
      </c>
      <c r="F911" s="2">
        <v>590</v>
      </c>
      <c r="G911" s="2">
        <v>598</v>
      </c>
      <c r="H911" s="2">
        <v>631</v>
      </c>
      <c r="I911" s="2">
        <v>698</v>
      </c>
      <c r="J911" s="2">
        <v>774</v>
      </c>
      <c r="K911" s="2">
        <v>845</v>
      </c>
      <c r="L911" s="2">
        <v>872</v>
      </c>
      <c r="M911" s="2">
        <v>897</v>
      </c>
      <c r="N911" s="2">
        <v>876</v>
      </c>
      <c r="O911" s="2">
        <v>860</v>
      </c>
      <c r="P911" s="2">
        <v>912</v>
      </c>
      <c r="Q911" s="2">
        <v>893</v>
      </c>
      <c r="R911" s="2">
        <v>898</v>
      </c>
      <c r="S911" s="2">
        <v>914</v>
      </c>
      <c r="T911" s="2">
        <v>909</v>
      </c>
      <c r="U911" s="2">
        <v>914</v>
      </c>
      <c r="V911" s="2">
        <v>898</v>
      </c>
      <c r="W911" s="2">
        <v>855</v>
      </c>
      <c r="X911" s="2">
        <v>804</v>
      </c>
      <c r="Y911" s="2">
        <v>751</v>
      </c>
      <c r="AA911" s="4">
        <v>45106</v>
      </c>
      <c r="AB911">
        <f t="shared" si="467"/>
        <v>0.75492341356673964</v>
      </c>
      <c r="AC911">
        <f t="shared" si="468"/>
        <v>0.70459518599562365</v>
      </c>
      <c r="AD911">
        <f t="shared" si="469"/>
        <v>0.67286652078774623</v>
      </c>
      <c r="AE911">
        <f t="shared" si="470"/>
        <v>0.65098468271334797</v>
      </c>
      <c r="AF911">
        <f t="shared" si="471"/>
        <v>0.64551422319474838</v>
      </c>
      <c r="AG911">
        <f t="shared" si="472"/>
        <v>0.65426695842450766</v>
      </c>
      <c r="AH911">
        <f t="shared" si="473"/>
        <v>0.69037199124726478</v>
      </c>
      <c r="AI911">
        <f t="shared" si="474"/>
        <v>0.76367614879649892</v>
      </c>
      <c r="AJ911">
        <f t="shared" si="475"/>
        <v>0.84682713347921224</v>
      </c>
      <c r="AK911">
        <f t="shared" si="476"/>
        <v>0.92450765864332607</v>
      </c>
      <c r="AL911">
        <f t="shared" si="477"/>
        <v>0.9540481400437637</v>
      </c>
      <c r="AM911">
        <f t="shared" si="478"/>
        <v>0.98140043763676144</v>
      </c>
      <c r="AN911">
        <f t="shared" si="479"/>
        <v>0.95842450765864329</v>
      </c>
      <c r="AO911">
        <f t="shared" si="480"/>
        <v>0.94091903719912473</v>
      </c>
      <c r="AP911">
        <f t="shared" si="481"/>
        <v>0.99781181619256021</v>
      </c>
      <c r="AQ911">
        <f t="shared" si="482"/>
        <v>0.97702407002188185</v>
      </c>
      <c r="AR911">
        <f t="shared" si="483"/>
        <v>0.98249452954048144</v>
      </c>
      <c r="AS911">
        <f t="shared" si="484"/>
        <v>1</v>
      </c>
      <c r="AT911">
        <f t="shared" si="485"/>
        <v>0.99452954048140041</v>
      </c>
      <c r="AU911">
        <f t="shared" si="486"/>
        <v>1</v>
      </c>
      <c r="AV911">
        <f t="shared" si="487"/>
        <v>0.98249452954048144</v>
      </c>
      <c r="AW911">
        <f t="shared" si="488"/>
        <v>0.93544857768052514</v>
      </c>
      <c r="AX911">
        <f t="shared" si="489"/>
        <v>0.87964989059080967</v>
      </c>
      <c r="AY911">
        <f t="shared" si="490"/>
        <v>0.8216630196936543</v>
      </c>
      <c r="AZ911">
        <f t="shared" si="491"/>
        <v>0.64551422319474838</v>
      </c>
      <c r="BA911" s="6" t="s">
        <v>37</v>
      </c>
      <c r="BB911" t="str" cm="1">
        <f t="array" ref="BB911">_xlfn.SWITCH(MONTH($AA911),3,"봄",4,"봄",5,"봄",6,"여름",7,"여름",8,"여름",9,"가을",10,"가을",11,"가을",12,"겨울",1,"겨울",2,"겨울")</f>
        <v>여름</v>
      </c>
      <c r="BD911" t="str">
        <f t="shared" si="492"/>
        <v/>
      </c>
      <c r="BE911" s="6">
        <f>[1]ptemp!$F911</f>
        <v>15</v>
      </c>
      <c r="BF911">
        <f>[1]solar!$E911</f>
        <v>12</v>
      </c>
      <c r="BG911" t="str">
        <f t="shared" si="493"/>
        <v>1</v>
      </c>
      <c r="BH911" s="11">
        <v>0.9</v>
      </c>
      <c r="BI911">
        <f t="shared" si="494"/>
        <v>4</v>
      </c>
      <c r="BJ911">
        <f t="shared" si="495"/>
        <v>0</v>
      </c>
      <c r="BK911">
        <f t="shared" si="496"/>
        <v>2</v>
      </c>
      <c r="BL911">
        <f t="shared" si="497"/>
        <v>5</v>
      </c>
      <c r="BM911">
        <f t="shared" si="498"/>
        <v>18</v>
      </c>
      <c r="BN911" s="11">
        <v>32.200000000000003</v>
      </c>
      <c r="BO911">
        <f t="shared" si="499"/>
        <v>9</v>
      </c>
    </row>
    <row r="912" spans="1:67" ht="15.6">
      <c r="A912" s="2">
        <v>20230630</v>
      </c>
      <c r="B912" s="2">
        <v>693</v>
      </c>
      <c r="C912" s="2">
        <v>648</v>
      </c>
      <c r="D912" s="2">
        <v>619</v>
      </c>
      <c r="E912" s="2">
        <v>603</v>
      </c>
      <c r="F912" s="2">
        <v>597</v>
      </c>
      <c r="G912" s="2">
        <v>608</v>
      </c>
      <c r="H912" s="2">
        <v>651</v>
      </c>
      <c r="I912" s="2">
        <v>723</v>
      </c>
      <c r="J912" s="2">
        <v>795</v>
      </c>
      <c r="K912" s="2">
        <v>848</v>
      </c>
      <c r="L912" s="2">
        <v>880</v>
      </c>
      <c r="M912" s="2">
        <v>882</v>
      </c>
      <c r="N912" s="2">
        <v>875</v>
      </c>
      <c r="O912" s="2">
        <v>888</v>
      </c>
      <c r="P912" s="2">
        <v>866</v>
      </c>
      <c r="Q912" s="2">
        <v>862</v>
      </c>
      <c r="R912" s="2">
        <v>854</v>
      </c>
      <c r="S912" s="2">
        <v>862</v>
      </c>
      <c r="T912" s="2">
        <v>863</v>
      </c>
      <c r="U912" s="2">
        <v>860</v>
      </c>
      <c r="V912" s="2">
        <v>845</v>
      </c>
      <c r="W912" s="2">
        <v>807</v>
      </c>
      <c r="X912" s="2">
        <v>768</v>
      </c>
      <c r="Y912" s="2">
        <v>733</v>
      </c>
      <c r="AA912" s="4">
        <v>45107</v>
      </c>
      <c r="AB912">
        <f t="shared" si="467"/>
        <v>0.78040540540540537</v>
      </c>
      <c r="AC912">
        <f t="shared" si="468"/>
        <v>0.72972972972972971</v>
      </c>
      <c r="AD912">
        <f t="shared" si="469"/>
        <v>0.69707207207207211</v>
      </c>
      <c r="AE912">
        <f t="shared" si="470"/>
        <v>0.67905405405405406</v>
      </c>
      <c r="AF912">
        <f t="shared" si="471"/>
        <v>0.67229729729729726</v>
      </c>
      <c r="AG912">
        <f t="shared" si="472"/>
        <v>0.68468468468468469</v>
      </c>
      <c r="AH912">
        <f t="shared" si="473"/>
        <v>0.73310810810810811</v>
      </c>
      <c r="AI912">
        <f t="shared" si="474"/>
        <v>0.81418918918918914</v>
      </c>
      <c r="AJ912">
        <f t="shared" si="475"/>
        <v>0.89527027027027029</v>
      </c>
      <c r="AK912">
        <f t="shared" si="476"/>
        <v>0.95495495495495497</v>
      </c>
      <c r="AL912">
        <f t="shared" si="477"/>
        <v>0.99099099099099097</v>
      </c>
      <c r="AM912">
        <f t="shared" si="478"/>
        <v>0.9932432432432432</v>
      </c>
      <c r="AN912">
        <f t="shared" si="479"/>
        <v>0.98536036036036034</v>
      </c>
      <c r="AO912">
        <f t="shared" si="480"/>
        <v>1</v>
      </c>
      <c r="AP912">
        <f t="shared" si="481"/>
        <v>0.97522522522522526</v>
      </c>
      <c r="AQ912">
        <f t="shared" si="482"/>
        <v>0.97072072072072069</v>
      </c>
      <c r="AR912">
        <f t="shared" si="483"/>
        <v>0.96171171171171166</v>
      </c>
      <c r="AS912">
        <f t="shared" si="484"/>
        <v>0.97072072072072069</v>
      </c>
      <c r="AT912">
        <f t="shared" si="485"/>
        <v>0.97184684684684686</v>
      </c>
      <c r="AU912">
        <f t="shared" si="486"/>
        <v>0.96846846846846846</v>
      </c>
      <c r="AV912">
        <f t="shared" si="487"/>
        <v>0.95157657657657657</v>
      </c>
      <c r="AW912">
        <f t="shared" si="488"/>
        <v>0.90878378378378377</v>
      </c>
      <c r="AX912">
        <f t="shared" si="489"/>
        <v>0.86486486486486491</v>
      </c>
      <c r="AY912">
        <f t="shared" si="490"/>
        <v>0.8254504504504504</v>
      </c>
      <c r="AZ912">
        <f t="shared" si="491"/>
        <v>0.67229729729729726</v>
      </c>
      <c r="BA912" s="8" t="s">
        <v>38</v>
      </c>
      <c r="BB912" t="str" cm="1">
        <f t="array" ref="BB912">_xlfn.SWITCH(MONTH($AA912),3,"봄",4,"봄",5,"봄",6,"여름",7,"여름",8,"여름",9,"가을",10,"가을",11,"가을",12,"겨울",1,"겨울",2,"겨울")</f>
        <v>여름</v>
      </c>
      <c r="BD912" t="str">
        <f t="shared" si="492"/>
        <v/>
      </c>
      <c r="BE912" s="6">
        <f>[1]ptemp!$F912</f>
        <v>14</v>
      </c>
      <c r="BF912">
        <f>[1]solar!$E912</f>
        <v>2</v>
      </c>
      <c r="BG912" t="str">
        <f t="shared" si="493"/>
        <v>1</v>
      </c>
      <c r="BH912" s="11">
        <v>68.8</v>
      </c>
      <c r="BI912">
        <f t="shared" si="494"/>
        <v>5</v>
      </c>
      <c r="BJ912">
        <f t="shared" si="495"/>
        <v>0</v>
      </c>
      <c r="BK912">
        <f t="shared" si="496"/>
        <v>2</v>
      </c>
      <c r="BL912">
        <f t="shared" si="497"/>
        <v>5</v>
      </c>
      <c r="BM912">
        <f t="shared" si="498"/>
        <v>14</v>
      </c>
      <c r="BN912" s="11">
        <v>29.5</v>
      </c>
      <c r="BO912">
        <f t="shared" si="499"/>
        <v>8</v>
      </c>
    </row>
    <row r="913" spans="1:67" ht="15.6">
      <c r="A913" s="2">
        <v>20230701</v>
      </c>
      <c r="B913" s="2">
        <v>679</v>
      </c>
      <c r="C913" s="2">
        <v>636</v>
      </c>
      <c r="D913" s="2">
        <v>606</v>
      </c>
      <c r="E913" s="2">
        <v>587</v>
      </c>
      <c r="F913" s="2">
        <v>582</v>
      </c>
      <c r="G913" s="2">
        <v>589</v>
      </c>
      <c r="H913" s="2">
        <v>613</v>
      </c>
      <c r="I913" s="2">
        <v>638</v>
      </c>
      <c r="J913" s="2">
        <v>679</v>
      </c>
      <c r="K913" s="2">
        <v>735</v>
      </c>
      <c r="L913" s="2">
        <v>753</v>
      </c>
      <c r="M913" s="2">
        <v>758</v>
      </c>
      <c r="N913" s="2">
        <v>792</v>
      </c>
      <c r="O913" s="2">
        <v>789</v>
      </c>
      <c r="P913" s="2">
        <v>740</v>
      </c>
      <c r="Q913" s="2">
        <v>716</v>
      </c>
      <c r="R913" s="2">
        <v>764</v>
      </c>
      <c r="S913" s="2">
        <v>813</v>
      </c>
      <c r="T913" s="2">
        <v>840</v>
      </c>
      <c r="U913" s="2">
        <v>840</v>
      </c>
      <c r="V913" s="2">
        <v>828</v>
      </c>
      <c r="W913" s="2">
        <v>807</v>
      </c>
      <c r="X913" s="3">
        <v>768</v>
      </c>
      <c r="Y913" s="3">
        <v>751</v>
      </c>
      <c r="AA913" s="4">
        <v>45108</v>
      </c>
      <c r="AB913">
        <f t="shared" si="467"/>
        <v>0.80833333333333335</v>
      </c>
      <c r="AC913">
        <f t="shared" si="468"/>
        <v>0.75714285714285712</v>
      </c>
      <c r="AD913">
        <f t="shared" si="469"/>
        <v>0.72142857142857142</v>
      </c>
      <c r="AE913">
        <f t="shared" si="470"/>
        <v>0.69880952380952377</v>
      </c>
      <c r="AF913">
        <f t="shared" si="471"/>
        <v>0.69285714285714284</v>
      </c>
      <c r="AG913">
        <f t="shared" si="472"/>
        <v>0.70119047619047614</v>
      </c>
      <c r="AH913">
        <f t="shared" si="473"/>
        <v>0.72976190476190472</v>
      </c>
      <c r="AI913">
        <f t="shared" si="474"/>
        <v>0.75952380952380949</v>
      </c>
      <c r="AJ913">
        <f t="shared" si="475"/>
        <v>0.80833333333333335</v>
      </c>
      <c r="AK913">
        <f t="shared" si="476"/>
        <v>0.875</v>
      </c>
      <c r="AL913">
        <f t="shared" si="477"/>
        <v>0.89642857142857146</v>
      </c>
      <c r="AM913">
        <f t="shared" si="478"/>
        <v>0.90238095238095239</v>
      </c>
      <c r="AN913">
        <f t="shared" si="479"/>
        <v>0.94285714285714284</v>
      </c>
      <c r="AO913">
        <f t="shared" si="480"/>
        <v>0.93928571428571428</v>
      </c>
      <c r="AP913">
        <f t="shared" si="481"/>
        <v>0.88095238095238093</v>
      </c>
      <c r="AQ913">
        <f t="shared" si="482"/>
        <v>0.85238095238095235</v>
      </c>
      <c r="AR913">
        <f t="shared" si="483"/>
        <v>0.90952380952380951</v>
      </c>
      <c r="AS913">
        <f t="shared" si="484"/>
        <v>0.96785714285714286</v>
      </c>
      <c r="AT913">
        <f t="shared" si="485"/>
        <v>1</v>
      </c>
      <c r="AU913">
        <f t="shared" si="486"/>
        <v>1</v>
      </c>
      <c r="AV913">
        <f t="shared" si="487"/>
        <v>0.98571428571428577</v>
      </c>
      <c r="AW913">
        <f t="shared" si="488"/>
        <v>0.96071428571428574</v>
      </c>
      <c r="AX913">
        <f t="shared" si="489"/>
        <v>0.91428571428571426</v>
      </c>
      <c r="AY913">
        <f t="shared" si="490"/>
        <v>0.89404761904761909</v>
      </c>
      <c r="AZ913">
        <f t="shared" si="491"/>
        <v>0.69285714285714284</v>
      </c>
      <c r="BA913" s="9" t="s">
        <v>39</v>
      </c>
      <c r="BB913" t="str" cm="1">
        <f t="array" ref="BB913">_xlfn.SWITCH(MONTH($AA913),3,"봄",4,"봄",5,"봄",6,"여름",7,"여름",8,"여름",9,"가을",10,"가을",11,"가을",12,"겨울",1,"겨울",2,"겨울")</f>
        <v>여름</v>
      </c>
      <c r="BD913" t="str">
        <f t="shared" si="492"/>
        <v>휴일</v>
      </c>
      <c r="BE913" s="6">
        <f>[1]ptemp!$F913</f>
        <v>14</v>
      </c>
      <c r="BF913">
        <f>[1]solar!$E913</f>
        <v>9</v>
      </c>
      <c r="BG913" t="str">
        <f t="shared" si="493"/>
        <v>1</v>
      </c>
      <c r="BH913" s="11">
        <v>0.8</v>
      </c>
      <c r="BI913">
        <f t="shared" si="494"/>
        <v>6</v>
      </c>
      <c r="BJ913">
        <f t="shared" si="495"/>
        <v>1</v>
      </c>
      <c r="BK913">
        <f t="shared" si="496"/>
        <v>2</v>
      </c>
      <c r="BL913">
        <f t="shared" si="497"/>
        <v>5</v>
      </c>
      <c r="BM913">
        <f t="shared" si="498"/>
        <v>19</v>
      </c>
      <c r="BN913" s="11">
        <v>29.5</v>
      </c>
      <c r="BO913">
        <f t="shared" si="499"/>
        <v>8</v>
      </c>
    </row>
    <row r="914" spans="1:67" ht="15.6">
      <c r="A914" s="2">
        <v>20230702</v>
      </c>
      <c r="B914" s="3">
        <v>653</v>
      </c>
      <c r="C914" s="3">
        <v>614</v>
      </c>
      <c r="D914" s="3">
        <v>586</v>
      </c>
      <c r="E914" s="3">
        <v>567</v>
      </c>
      <c r="F914" s="3">
        <v>569</v>
      </c>
      <c r="G914" s="3">
        <v>588</v>
      </c>
      <c r="H914" s="3">
        <v>607</v>
      </c>
      <c r="I914" s="3">
        <v>636</v>
      </c>
      <c r="J914" s="3">
        <v>656</v>
      </c>
      <c r="K914" s="3">
        <v>680</v>
      </c>
      <c r="L914" s="3">
        <v>697</v>
      </c>
      <c r="M914" s="3">
        <v>708</v>
      </c>
      <c r="N914" s="3">
        <v>710</v>
      </c>
      <c r="O914" s="3">
        <v>709</v>
      </c>
      <c r="P914" s="3">
        <v>747</v>
      </c>
      <c r="Q914" s="3">
        <v>774</v>
      </c>
      <c r="R914" s="3">
        <v>788</v>
      </c>
      <c r="S914" s="3">
        <v>809</v>
      </c>
      <c r="T914" s="3">
        <v>829</v>
      </c>
      <c r="U914" s="3">
        <v>853</v>
      </c>
      <c r="V914" s="3">
        <v>855</v>
      </c>
      <c r="W914" s="3">
        <v>826</v>
      </c>
      <c r="X914" s="3">
        <v>779</v>
      </c>
      <c r="Y914" s="2">
        <v>705</v>
      </c>
      <c r="AA914" s="4">
        <v>45109</v>
      </c>
      <c r="AB914">
        <f t="shared" si="467"/>
        <v>0.7637426900584795</v>
      </c>
      <c r="AC914">
        <f t="shared" si="468"/>
        <v>0.71812865497076028</v>
      </c>
      <c r="AD914">
        <f t="shared" si="469"/>
        <v>0.68538011695906431</v>
      </c>
      <c r="AE914">
        <f t="shared" si="470"/>
        <v>0.66315789473684206</v>
      </c>
      <c r="AF914">
        <f t="shared" si="471"/>
        <v>0.66549707602339181</v>
      </c>
      <c r="AG914">
        <f t="shared" si="472"/>
        <v>0.68771929824561406</v>
      </c>
      <c r="AH914">
        <f t="shared" si="473"/>
        <v>0.70994152046783621</v>
      </c>
      <c r="AI914">
        <f t="shared" si="474"/>
        <v>0.743859649122807</v>
      </c>
      <c r="AJ914">
        <f t="shared" si="475"/>
        <v>0.76725146198830407</v>
      </c>
      <c r="AK914">
        <f t="shared" si="476"/>
        <v>0.79532163742690054</v>
      </c>
      <c r="AL914">
        <f t="shared" si="477"/>
        <v>0.81520467836257315</v>
      </c>
      <c r="AM914">
        <f t="shared" si="478"/>
        <v>0.82807017543859651</v>
      </c>
      <c r="AN914">
        <f t="shared" si="479"/>
        <v>0.83040935672514615</v>
      </c>
      <c r="AO914">
        <f t="shared" si="480"/>
        <v>0.82923976608187133</v>
      </c>
      <c r="AP914">
        <f t="shared" si="481"/>
        <v>0.87368421052631584</v>
      </c>
      <c r="AQ914">
        <f t="shared" si="482"/>
        <v>0.90526315789473688</v>
      </c>
      <c r="AR914">
        <f t="shared" si="483"/>
        <v>0.92163742690058481</v>
      </c>
      <c r="AS914">
        <f t="shared" si="484"/>
        <v>0.94619883040935671</v>
      </c>
      <c r="AT914">
        <f t="shared" si="485"/>
        <v>0.96959064327485378</v>
      </c>
      <c r="AU914">
        <f t="shared" si="486"/>
        <v>0.99766081871345025</v>
      </c>
      <c r="AV914">
        <f t="shared" si="487"/>
        <v>1</v>
      </c>
      <c r="AW914">
        <f t="shared" si="488"/>
        <v>0.96608187134502921</v>
      </c>
      <c r="AX914">
        <f t="shared" si="489"/>
        <v>0.91111111111111109</v>
      </c>
      <c r="AY914">
        <f t="shared" si="490"/>
        <v>0.82456140350877194</v>
      </c>
      <c r="AZ914">
        <f t="shared" si="491"/>
        <v>0.66315789473684206</v>
      </c>
      <c r="BA914" s="6" t="s">
        <v>40</v>
      </c>
      <c r="BB914" t="str" cm="1">
        <f t="array" ref="BB914">_xlfn.SWITCH(MONTH($AA914),3,"봄",4,"봄",5,"봄",6,"여름",7,"여름",8,"여름",9,"가을",10,"가을",11,"가을",12,"겨울",1,"겨울",2,"겨울")</f>
        <v>여름</v>
      </c>
      <c r="BD914" t="str">
        <f t="shared" si="492"/>
        <v>휴일</v>
      </c>
      <c r="BE914" s="6">
        <f>[1]ptemp!$F914</f>
        <v>14</v>
      </c>
      <c r="BF914">
        <f>[1]solar!$E914</f>
        <v>13</v>
      </c>
      <c r="BG914" t="str">
        <f t="shared" si="493"/>
        <v>1</v>
      </c>
      <c r="BH914" s="11">
        <v>5.6</v>
      </c>
      <c r="BI914">
        <f t="shared" si="494"/>
        <v>7</v>
      </c>
      <c r="BJ914">
        <f t="shared" si="495"/>
        <v>2</v>
      </c>
      <c r="BK914">
        <f t="shared" si="496"/>
        <v>2</v>
      </c>
      <c r="BL914">
        <f t="shared" si="497"/>
        <v>4</v>
      </c>
      <c r="BM914">
        <f t="shared" si="498"/>
        <v>21</v>
      </c>
      <c r="BN914" s="11">
        <v>30.4</v>
      </c>
      <c r="BO914">
        <f t="shared" si="499"/>
        <v>9</v>
      </c>
    </row>
    <row r="915" spans="1:67" ht="15.6">
      <c r="A915" s="2">
        <v>20230703</v>
      </c>
      <c r="B915" s="2">
        <v>677</v>
      </c>
      <c r="C915" s="2">
        <v>634</v>
      </c>
      <c r="D915" s="2">
        <v>605</v>
      </c>
      <c r="E915" s="2">
        <v>592</v>
      </c>
      <c r="F915" s="2">
        <v>584</v>
      </c>
      <c r="G915" s="2">
        <v>594</v>
      </c>
      <c r="H915" s="2">
        <v>634</v>
      </c>
      <c r="I915" s="2">
        <v>710</v>
      </c>
      <c r="J915" s="2">
        <v>784</v>
      </c>
      <c r="K915" s="2">
        <v>819</v>
      </c>
      <c r="L915" s="2">
        <v>866</v>
      </c>
      <c r="M915" s="2">
        <v>893</v>
      </c>
      <c r="N915" s="2">
        <v>893</v>
      </c>
      <c r="O915" s="2">
        <v>898</v>
      </c>
      <c r="P915" s="2">
        <v>875</v>
      </c>
      <c r="Q915" s="2">
        <v>876</v>
      </c>
      <c r="R915" s="2">
        <v>877</v>
      </c>
      <c r="S915" s="2">
        <v>882</v>
      </c>
      <c r="T915" s="2">
        <v>874</v>
      </c>
      <c r="U915" s="2">
        <v>875</v>
      </c>
      <c r="V915" s="2">
        <v>862</v>
      </c>
      <c r="W915" s="2">
        <v>820</v>
      </c>
      <c r="X915" s="2">
        <v>778</v>
      </c>
      <c r="Y915" s="2">
        <v>733</v>
      </c>
      <c r="AA915" s="4">
        <v>45110</v>
      </c>
      <c r="AB915">
        <f t="shared" si="467"/>
        <v>0.75389755011135862</v>
      </c>
      <c r="AC915">
        <f t="shared" si="468"/>
        <v>0.70601336302895323</v>
      </c>
      <c r="AD915">
        <f t="shared" si="469"/>
        <v>0.67371937639198221</v>
      </c>
      <c r="AE915">
        <f t="shared" si="470"/>
        <v>0.65924276169265028</v>
      </c>
      <c r="AF915">
        <f t="shared" si="471"/>
        <v>0.65033407572383073</v>
      </c>
      <c r="AG915">
        <f t="shared" si="472"/>
        <v>0.66146993318485525</v>
      </c>
      <c r="AH915">
        <f t="shared" si="473"/>
        <v>0.70601336302895323</v>
      </c>
      <c r="AI915">
        <f t="shared" si="474"/>
        <v>0.79064587973273948</v>
      </c>
      <c r="AJ915">
        <f t="shared" si="475"/>
        <v>0.87305122494432075</v>
      </c>
      <c r="AK915">
        <f t="shared" si="476"/>
        <v>0.91202672605790647</v>
      </c>
      <c r="AL915">
        <f t="shared" si="477"/>
        <v>0.96436525612472157</v>
      </c>
      <c r="AM915">
        <f t="shared" si="478"/>
        <v>0.99443207126948774</v>
      </c>
      <c r="AN915">
        <f t="shared" si="479"/>
        <v>0.99443207126948774</v>
      </c>
      <c r="AO915">
        <f t="shared" si="480"/>
        <v>1</v>
      </c>
      <c r="AP915">
        <f t="shared" si="481"/>
        <v>0.97438752783964366</v>
      </c>
      <c r="AQ915">
        <f t="shared" si="482"/>
        <v>0.97550111358574609</v>
      </c>
      <c r="AR915">
        <f t="shared" si="483"/>
        <v>0.97661469933184852</v>
      </c>
      <c r="AS915">
        <f t="shared" si="484"/>
        <v>0.98218262806236079</v>
      </c>
      <c r="AT915">
        <f t="shared" si="485"/>
        <v>0.97327394209354123</v>
      </c>
      <c r="AU915">
        <f t="shared" si="486"/>
        <v>0.97438752783964366</v>
      </c>
      <c r="AV915">
        <f t="shared" si="487"/>
        <v>0.95991091314031185</v>
      </c>
      <c r="AW915">
        <f t="shared" si="488"/>
        <v>0.9131403118040089</v>
      </c>
      <c r="AX915">
        <f t="shared" si="489"/>
        <v>0.86636971046770606</v>
      </c>
      <c r="AY915">
        <f t="shared" si="490"/>
        <v>0.81625835189309581</v>
      </c>
      <c r="AZ915">
        <f t="shared" si="491"/>
        <v>0.65033407572383073</v>
      </c>
      <c r="BA915" s="8" t="s">
        <v>34</v>
      </c>
      <c r="BB915" t="str" cm="1">
        <f t="array" ref="BB915">_xlfn.SWITCH(MONTH($AA915),3,"봄",4,"봄",5,"봄",6,"여름",7,"여름",8,"여름",9,"가을",10,"가을",11,"가을",12,"겨울",1,"겨울",2,"겨울")</f>
        <v>여름</v>
      </c>
      <c r="BD915" t="str">
        <f t="shared" si="492"/>
        <v/>
      </c>
      <c r="BE915" s="6">
        <f>[1]ptemp!$F915</f>
        <v>14</v>
      </c>
      <c r="BF915">
        <f>[1]solar!$E915</f>
        <v>2</v>
      </c>
      <c r="BG915" t="str">
        <f t="shared" si="493"/>
        <v>1</v>
      </c>
      <c r="BH915" s="11">
        <v>40.5</v>
      </c>
      <c r="BI915">
        <f t="shared" si="494"/>
        <v>1</v>
      </c>
      <c r="BJ915">
        <f t="shared" si="495"/>
        <v>0</v>
      </c>
      <c r="BK915">
        <f t="shared" si="496"/>
        <v>2</v>
      </c>
      <c r="BL915">
        <f t="shared" si="497"/>
        <v>5</v>
      </c>
      <c r="BM915">
        <f t="shared" si="498"/>
        <v>14</v>
      </c>
      <c r="BN915" s="11">
        <v>29.2</v>
      </c>
      <c r="BO915">
        <f t="shared" si="499"/>
        <v>8</v>
      </c>
    </row>
    <row r="916" spans="1:67" ht="15.6">
      <c r="A916" s="2">
        <v>20230704</v>
      </c>
      <c r="B916" s="2">
        <v>680</v>
      </c>
      <c r="C916" s="2">
        <v>635</v>
      </c>
      <c r="D916" s="2">
        <v>606</v>
      </c>
      <c r="E916" s="2">
        <v>587</v>
      </c>
      <c r="F916" s="2">
        <v>581</v>
      </c>
      <c r="G916" s="2">
        <v>591</v>
      </c>
      <c r="H916" s="2">
        <v>629</v>
      </c>
      <c r="I916" s="2">
        <v>679</v>
      </c>
      <c r="J916" s="2">
        <v>768</v>
      </c>
      <c r="K916" s="2">
        <v>808</v>
      </c>
      <c r="L916" s="2">
        <v>859</v>
      </c>
      <c r="M916" s="2">
        <v>850</v>
      </c>
      <c r="N916" s="2">
        <v>855</v>
      </c>
      <c r="O916" s="2">
        <v>900</v>
      </c>
      <c r="P916" s="2">
        <v>877</v>
      </c>
      <c r="Q916" s="2">
        <v>888</v>
      </c>
      <c r="R916" s="2">
        <v>905</v>
      </c>
      <c r="S916" s="2">
        <v>901</v>
      </c>
      <c r="T916" s="2">
        <v>927</v>
      </c>
      <c r="U916" s="2">
        <v>926</v>
      </c>
      <c r="V916" s="2">
        <v>902</v>
      </c>
      <c r="W916" s="2">
        <v>856</v>
      </c>
      <c r="X916" s="2">
        <v>812</v>
      </c>
      <c r="Y916" s="2">
        <v>766</v>
      </c>
      <c r="AA916" s="4">
        <v>45111</v>
      </c>
      <c r="AB916">
        <f t="shared" si="467"/>
        <v>0.73354908306364619</v>
      </c>
      <c r="AC916">
        <f t="shared" si="468"/>
        <v>0.68500539374325786</v>
      </c>
      <c r="AD916">
        <f t="shared" si="469"/>
        <v>0.65372168284789645</v>
      </c>
      <c r="AE916">
        <f t="shared" si="470"/>
        <v>0.6332254584681769</v>
      </c>
      <c r="AF916">
        <f t="shared" si="471"/>
        <v>0.62675296655879176</v>
      </c>
      <c r="AG916">
        <f t="shared" si="472"/>
        <v>0.63754045307443363</v>
      </c>
      <c r="AH916">
        <f t="shared" si="473"/>
        <v>0.67853290183387271</v>
      </c>
      <c r="AI916">
        <f t="shared" si="474"/>
        <v>0.73247033441208198</v>
      </c>
      <c r="AJ916">
        <f t="shared" si="475"/>
        <v>0.82847896440129454</v>
      </c>
      <c r="AK916">
        <f t="shared" si="476"/>
        <v>0.87162891046386193</v>
      </c>
      <c r="AL916">
        <f t="shared" si="477"/>
        <v>0.9266450916936354</v>
      </c>
      <c r="AM916">
        <f t="shared" si="478"/>
        <v>0.91693635382955774</v>
      </c>
      <c r="AN916">
        <f t="shared" si="479"/>
        <v>0.92233009708737868</v>
      </c>
      <c r="AO916">
        <f t="shared" si="480"/>
        <v>0.970873786407767</v>
      </c>
      <c r="AP916">
        <f t="shared" si="481"/>
        <v>0.94606256742179073</v>
      </c>
      <c r="AQ916">
        <f t="shared" si="482"/>
        <v>0.95792880258899671</v>
      </c>
      <c r="AR916">
        <f t="shared" si="483"/>
        <v>0.97626752966558794</v>
      </c>
      <c r="AS916">
        <f t="shared" si="484"/>
        <v>0.97195253505933121</v>
      </c>
      <c r="AT916">
        <f t="shared" si="485"/>
        <v>1</v>
      </c>
      <c r="AU916">
        <f t="shared" si="486"/>
        <v>0.99892125134843579</v>
      </c>
      <c r="AV916">
        <f t="shared" si="487"/>
        <v>0.97303128371089531</v>
      </c>
      <c r="AW916">
        <f t="shared" si="488"/>
        <v>0.92340884573894277</v>
      </c>
      <c r="AX916">
        <f t="shared" si="489"/>
        <v>0.87594390507011866</v>
      </c>
      <c r="AY916">
        <f t="shared" si="490"/>
        <v>0.82632146709816612</v>
      </c>
      <c r="AZ916">
        <f t="shared" si="491"/>
        <v>0.62675296655879176</v>
      </c>
      <c r="BA916" s="9" t="s">
        <v>35</v>
      </c>
      <c r="BB916" t="str" cm="1">
        <f t="array" ref="BB916">_xlfn.SWITCH(MONTH($AA916),3,"봄",4,"봄",5,"봄",6,"여름",7,"여름",8,"여름",9,"가을",10,"가을",11,"가을",12,"겨울",1,"겨울",2,"겨울")</f>
        <v>여름</v>
      </c>
      <c r="BD916" t="str">
        <f t="shared" si="492"/>
        <v/>
      </c>
      <c r="BE916" s="6">
        <f>[1]ptemp!$F916</f>
        <v>15</v>
      </c>
      <c r="BF916">
        <f>[1]solar!$E916</f>
        <v>9</v>
      </c>
      <c r="BG916" t="str">
        <f t="shared" si="493"/>
        <v>0</v>
      </c>
      <c r="BH916" s="11"/>
      <c r="BI916">
        <f t="shared" si="494"/>
        <v>2</v>
      </c>
      <c r="BJ916">
        <f t="shared" si="495"/>
        <v>0</v>
      </c>
      <c r="BK916">
        <f t="shared" si="496"/>
        <v>2</v>
      </c>
      <c r="BL916">
        <f t="shared" si="497"/>
        <v>5</v>
      </c>
      <c r="BM916">
        <f t="shared" si="498"/>
        <v>19</v>
      </c>
      <c r="BN916" s="11">
        <v>32.9</v>
      </c>
      <c r="BO916">
        <f t="shared" si="499"/>
        <v>10</v>
      </c>
    </row>
    <row r="917" spans="1:67" ht="15.6">
      <c r="A917" s="2">
        <v>20230705</v>
      </c>
      <c r="B917" s="2">
        <v>708</v>
      </c>
      <c r="C917" s="2">
        <v>667</v>
      </c>
      <c r="D917" s="2">
        <v>632</v>
      </c>
      <c r="E917" s="2">
        <v>613</v>
      </c>
      <c r="F917" s="2">
        <v>603</v>
      </c>
      <c r="G917" s="2">
        <v>609</v>
      </c>
      <c r="H917" s="2">
        <v>650</v>
      </c>
      <c r="I917" s="2">
        <v>709</v>
      </c>
      <c r="J917" s="2">
        <v>772</v>
      </c>
      <c r="K917" s="2">
        <v>806</v>
      </c>
      <c r="L917" s="2">
        <v>794</v>
      </c>
      <c r="M917" s="2">
        <v>754</v>
      </c>
      <c r="N917" s="2">
        <v>779</v>
      </c>
      <c r="O917" s="2">
        <v>790</v>
      </c>
      <c r="P917" s="2">
        <v>796</v>
      </c>
      <c r="Q917" s="2">
        <v>823</v>
      </c>
      <c r="R917" s="2">
        <v>862</v>
      </c>
      <c r="S917" s="2">
        <v>905</v>
      </c>
      <c r="T917" s="2">
        <v>908</v>
      </c>
      <c r="U917" s="2">
        <v>889</v>
      </c>
      <c r="V917" s="2">
        <v>866</v>
      </c>
      <c r="W917" s="2">
        <v>824</v>
      </c>
      <c r="X917" s="2">
        <v>775</v>
      </c>
      <c r="Y917" s="2">
        <v>730</v>
      </c>
      <c r="AA917" s="4">
        <v>45112</v>
      </c>
      <c r="AB917">
        <f t="shared" si="467"/>
        <v>0.77973568281938321</v>
      </c>
      <c r="AC917">
        <f t="shared" si="468"/>
        <v>0.73458149779735682</v>
      </c>
      <c r="AD917">
        <f t="shared" si="469"/>
        <v>0.69603524229074887</v>
      </c>
      <c r="AE917">
        <f t="shared" si="470"/>
        <v>0.67511013215859028</v>
      </c>
      <c r="AF917">
        <f t="shared" si="471"/>
        <v>0.66409691629955947</v>
      </c>
      <c r="AG917">
        <f t="shared" si="472"/>
        <v>0.67070484581497802</v>
      </c>
      <c r="AH917">
        <f t="shared" si="473"/>
        <v>0.71585903083700442</v>
      </c>
      <c r="AI917">
        <f t="shared" si="474"/>
        <v>0.78083700440528636</v>
      </c>
      <c r="AJ917">
        <f t="shared" si="475"/>
        <v>0.85022026431718056</v>
      </c>
      <c r="AK917">
        <f t="shared" si="476"/>
        <v>0.88766519823788548</v>
      </c>
      <c r="AL917">
        <f t="shared" si="477"/>
        <v>0.87444933920704848</v>
      </c>
      <c r="AM917">
        <f t="shared" si="478"/>
        <v>0.83039647577092512</v>
      </c>
      <c r="AN917">
        <f t="shared" si="479"/>
        <v>0.85792951541850215</v>
      </c>
      <c r="AO917">
        <f t="shared" si="480"/>
        <v>0.87004405286343611</v>
      </c>
      <c r="AP917">
        <f t="shared" si="481"/>
        <v>0.87665198237885467</v>
      </c>
      <c r="AQ917">
        <f t="shared" si="482"/>
        <v>0.90638766519823788</v>
      </c>
      <c r="AR917">
        <f t="shared" si="483"/>
        <v>0.9493392070484582</v>
      </c>
      <c r="AS917">
        <f t="shared" si="484"/>
        <v>0.99669603524229078</v>
      </c>
      <c r="AT917">
        <f t="shared" si="485"/>
        <v>1</v>
      </c>
      <c r="AU917">
        <f t="shared" si="486"/>
        <v>0.97907488986784141</v>
      </c>
      <c r="AV917">
        <f t="shared" si="487"/>
        <v>0.95374449339207046</v>
      </c>
      <c r="AW917">
        <f t="shared" si="488"/>
        <v>0.90748898678414092</v>
      </c>
      <c r="AX917">
        <f t="shared" si="489"/>
        <v>0.8535242290748899</v>
      </c>
      <c r="AY917">
        <f t="shared" si="490"/>
        <v>0.80396475770925113</v>
      </c>
      <c r="AZ917">
        <f t="shared" si="491"/>
        <v>0.66409691629955947</v>
      </c>
      <c r="BA917" s="6" t="s">
        <v>36</v>
      </c>
      <c r="BB917" t="str" cm="1">
        <f t="array" ref="BB917">_xlfn.SWITCH(MONTH($AA917),3,"봄",4,"봄",5,"봄",6,"여름",7,"여름",8,"여름",9,"가을",10,"가을",11,"가을",12,"겨울",1,"겨울",2,"겨울")</f>
        <v>여름</v>
      </c>
      <c r="BD917" t="str">
        <f t="shared" si="492"/>
        <v/>
      </c>
      <c r="BE917" s="6">
        <f>[1]ptemp!$F917</f>
        <v>15</v>
      </c>
      <c r="BF917">
        <f>[1]solar!$E917</f>
        <v>14</v>
      </c>
      <c r="BG917" t="str">
        <f t="shared" si="493"/>
        <v>1</v>
      </c>
      <c r="BH917" s="11">
        <v>34.5</v>
      </c>
      <c r="BI917">
        <f t="shared" si="494"/>
        <v>3</v>
      </c>
      <c r="BJ917">
        <f t="shared" si="495"/>
        <v>0</v>
      </c>
      <c r="BK917">
        <f t="shared" si="496"/>
        <v>2</v>
      </c>
      <c r="BL917">
        <f t="shared" si="497"/>
        <v>5</v>
      </c>
      <c r="BM917">
        <f t="shared" si="498"/>
        <v>19</v>
      </c>
      <c r="BN917" s="11">
        <v>31.1</v>
      </c>
      <c r="BO917">
        <f t="shared" si="499"/>
        <v>9</v>
      </c>
    </row>
    <row r="918" spans="1:67" ht="15.6">
      <c r="A918" s="2">
        <v>20230706</v>
      </c>
      <c r="B918" s="2">
        <v>674</v>
      </c>
      <c r="C918" s="2">
        <v>630</v>
      </c>
      <c r="D918" s="2">
        <v>602</v>
      </c>
      <c r="E918" s="2">
        <v>583</v>
      </c>
      <c r="F918" s="2">
        <v>576</v>
      </c>
      <c r="G918" s="2">
        <v>589</v>
      </c>
      <c r="H918" s="2">
        <v>615</v>
      </c>
      <c r="I918" s="2">
        <v>639</v>
      </c>
      <c r="J918" s="2">
        <v>676</v>
      </c>
      <c r="K918" s="2">
        <v>766</v>
      </c>
      <c r="L918" s="2">
        <v>734</v>
      </c>
      <c r="M918" s="2">
        <v>759</v>
      </c>
      <c r="N918" s="2">
        <v>745</v>
      </c>
      <c r="O918" s="2">
        <v>789</v>
      </c>
      <c r="P918" s="2">
        <v>783</v>
      </c>
      <c r="Q918" s="2">
        <v>816</v>
      </c>
      <c r="R918" s="2">
        <v>876</v>
      </c>
      <c r="S918" s="2">
        <v>900</v>
      </c>
      <c r="T918" s="2">
        <v>887</v>
      </c>
      <c r="U918" s="2">
        <v>890</v>
      </c>
      <c r="V918" s="2">
        <v>873</v>
      </c>
      <c r="W918" s="2">
        <v>829</v>
      </c>
      <c r="X918" s="2">
        <v>784</v>
      </c>
      <c r="Y918" s="2">
        <v>742</v>
      </c>
      <c r="AA918" s="4">
        <v>45113</v>
      </c>
      <c r="AB918">
        <f t="shared" si="467"/>
        <v>0.74888888888888894</v>
      </c>
      <c r="AC918">
        <f t="shared" si="468"/>
        <v>0.7</v>
      </c>
      <c r="AD918">
        <f t="shared" si="469"/>
        <v>0.66888888888888887</v>
      </c>
      <c r="AE918">
        <f t="shared" si="470"/>
        <v>0.64777777777777779</v>
      </c>
      <c r="AF918">
        <f t="shared" si="471"/>
        <v>0.64</v>
      </c>
      <c r="AG918">
        <f t="shared" si="472"/>
        <v>0.6544444444444445</v>
      </c>
      <c r="AH918">
        <f t="shared" si="473"/>
        <v>0.68333333333333335</v>
      </c>
      <c r="AI918">
        <f t="shared" si="474"/>
        <v>0.71</v>
      </c>
      <c r="AJ918">
        <f t="shared" si="475"/>
        <v>0.75111111111111106</v>
      </c>
      <c r="AK918">
        <f t="shared" si="476"/>
        <v>0.85111111111111115</v>
      </c>
      <c r="AL918">
        <f t="shared" si="477"/>
        <v>0.81555555555555559</v>
      </c>
      <c r="AM918">
        <f t="shared" si="478"/>
        <v>0.84333333333333338</v>
      </c>
      <c r="AN918">
        <f t="shared" si="479"/>
        <v>0.82777777777777772</v>
      </c>
      <c r="AO918">
        <f t="shared" si="480"/>
        <v>0.87666666666666671</v>
      </c>
      <c r="AP918">
        <f t="shared" si="481"/>
        <v>0.87</v>
      </c>
      <c r="AQ918">
        <f t="shared" si="482"/>
        <v>0.90666666666666662</v>
      </c>
      <c r="AR918">
        <f t="shared" si="483"/>
        <v>0.97333333333333338</v>
      </c>
      <c r="AS918">
        <f t="shared" si="484"/>
        <v>1</v>
      </c>
      <c r="AT918">
        <f t="shared" si="485"/>
        <v>0.98555555555555552</v>
      </c>
      <c r="AU918">
        <f t="shared" si="486"/>
        <v>0.98888888888888893</v>
      </c>
      <c r="AV918">
        <f t="shared" si="487"/>
        <v>0.97</v>
      </c>
      <c r="AW918">
        <f t="shared" si="488"/>
        <v>0.9211111111111111</v>
      </c>
      <c r="AX918">
        <f t="shared" si="489"/>
        <v>0.87111111111111106</v>
      </c>
      <c r="AY918">
        <f t="shared" si="490"/>
        <v>0.82444444444444442</v>
      </c>
      <c r="AZ918">
        <f t="shared" si="491"/>
        <v>0.64</v>
      </c>
      <c r="BA918" s="8" t="s">
        <v>37</v>
      </c>
      <c r="BB918" t="str" cm="1">
        <f t="array" ref="BB918">_xlfn.SWITCH(MONTH($AA918),3,"봄",4,"봄",5,"봄",6,"여름",7,"여름",8,"여름",9,"가을",10,"가을",11,"가을",12,"겨울",1,"겨울",2,"겨울")</f>
        <v>여름</v>
      </c>
      <c r="BD918" t="str">
        <f t="shared" si="492"/>
        <v/>
      </c>
      <c r="BE918" s="6">
        <f>[1]ptemp!$F918</f>
        <v>14</v>
      </c>
      <c r="BF918">
        <f>[1]solar!$E918</f>
        <v>16</v>
      </c>
      <c r="BG918" t="str">
        <f t="shared" si="493"/>
        <v>0</v>
      </c>
      <c r="BH918" s="11"/>
      <c r="BI918">
        <f t="shared" si="494"/>
        <v>4</v>
      </c>
      <c r="BJ918">
        <f t="shared" si="495"/>
        <v>0</v>
      </c>
      <c r="BK918">
        <f t="shared" si="496"/>
        <v>2</v>
      </c>
      <c r="BL918">
        <f t="shared" si="497"/>
        <v>5</v>
      </c>
      <c r="BM918">
        <f t="shared" si="498"/>
        <v>18</v>
      </c>
      <c r="BN918" s="11">
        <v>29</v>
      </c>
      <c r="BO918">
        <f t="shared" si="499"/>
        <v>8</v>
      </c>
    </row>
    <row r="919" spans="1:67" ht="15.6">
      <c r="A919" s="2">
        <v>20230707</v>
      </c>
      <c r="B919" s="2">
        <v>683</v>
      </c>
      <c r="C919" s="2">
        <v>639</v>
      </c>
      <c r="D919" s="2">
        <v>614</v>
      </c>
      <c r="E919" s="2">
        <v>599</v>
      </c>
      <c r="F919" s="2">
        <v>592</v>
      </c>
      <c r="G919" s="2">
        <v>601</v>
      </c>
      <c r="H919" s="2">
        <v>639</v>
      </c>
      <c r="I919" s="2">
        <v>707</v>
      </c>
      <c r="J919" s="2">
        <v>791</v>
      </c>
      <c r="K919" s="2">
        <v>845</v>
      </c>
      <c r="L919" s="2">
        <v>889</v>
      </c>
      <c r="M919" s="2">
        <v>904</v>
      </c>
      <c r="N919" s="2">
        <v>903</v>
      </c>
      <c r="O919" s="2">
        <v>925</v>
      </c>
      <c r="P919" s="2">
        <v>928</v>
      </c>
      <c r="Q919" s="2">
        <v>921</v>
      </c>
      <c r="R919" s="2">
        <v>915</v>
      </c>
      <c r="S919" s="2">
        <v>907</v>
      </c>
      <c r="T919" s="2">
        <v>917</v>
      </c>
      <c r="U919" s="2">
        <v>917</v>
      </c>
      <c r="V919" s="2">
        <v>903</v>
      </c>
      <c r="W919" s="2">
        <v>860</v>
      </c>
      <c r="X919" s="2">
        <v>815</v>
      </c>
      <c r="Y919" s="2">
        <v>773</v>
      </c>
      <c r="AA919" s="4">
        <v>45114</v>
      </c>
      <c r="AB919">
        <f t="shared" si="467"/>
        <v>0.73599137931034486</v>
      </c>
      <c r="AC919">
        <f t="shared" si="468"/>
        <v>0.68857758620689657</v>
      </c>
      <c r="AD919">
        <f t="shared" si="469"/>
        <v>0.66163793103448276</v>
      </c>
      <c r="AE919">
        <f t="shared" si="470"/>
        <v>0.64547413793103448</v>
      </c>
      <c r="AF919">
        <f t="shared" si="471"/>
        <v>0.63793103448275867</v>
      </c>
      <c r="AG919">
        <f t="shared" si="472"/>
        <v>0.64762931034482762</v>
      </c>
      <c r="AH919">
        <f t="shared" si="473"/>
        <v>0.68857758620689657</v>
      </c>
      <c r="AI919">
        <f t="shared" si="474"/>
        <v>0.7618534482758621</v>
      </c>
      <c r="AJ919">
        <f t="shared" si="475"/>
        <v>0.85237068965517238</v>
      </c>
      <c r="AK919">
        <f t="shared" si="476"/>
        <v>0.91056034482758619</v>
      </c>
      <c r="AL919">
        <f t="shared" si="477"/>
        <v>0.95797413793103448</v>
      </c>
      <c r="AM919">
        <f t="shared" si="478"/>
        <v>0.97413793103448276</v>
      </c>
      <c r="AN919">
        <f t="shared" si="479"/>
        <v>0.97306034482758619</v>
      </c>
      <c r="AO919">
        <f t="shared" si="480"/>
        <v>0.99676724137931039</v>
      </c>
      <c r="AP919">
        <f t="shared" si="481"/>
        <v>1</v>
      </c>
      <c r="AQ919">
        <f t="shared" si="482"/>
        <v>0.99245689655172409</v>
      </c>
      <c r="AR919">
        <f t="shared" si="483"/>
        <v>0.98599137931034486</v>
      </c>
      <c r="AS919">
        <f t="shared" si="484"/>
        <v>0.97737068965517238</v>
      </c>
      <c r="AT919">
        <f t="shared" si="485"/>
        <v>0.9881465517241379</v>
      </c>
      <c r="AU919">
        <f t="shared" si="486"/>
        <v>0.9881465517241379</v>
      </c>
      <c r="AV919">
        <f t="shared" si="487"/>
        <v>0.97306034482758619</v>
      </c>
      <c r="AW919">
        <f t="shared" si="488"/>
        <v>0.92672413793103448</v>
      </c>
      <c r="AX919">
        <f t="shared" si="489"/>
        <v>0.87823275862068961</v>
      </c>
      <c r="AY919">
        <f t="shared" si="490"/>
        <v>0.83297413793103448</v>
      </c>
      <c r="AZ919">
        <f t="shared" si="491"/>
        <v>0.63793103448275867</v>
      </c>
      <c r="BA919" s="9" t="s">
        <v>38</v>
      </c>
      <c r="BB919" t="str" cm="1">
        <f t="array" ref="BB919">_xlfn.SWITCH(MONTH($AA919),3,"봄",4,"봄",5,"봄",6,"여름",7,"여름",8,"여름",9,"가을",10,"가을",11,"가을",12,"겨울",1,"겨울",2,"겨울")</f>
        <v>여름</v>
      </c>
      <c r="BD919" t="str">
        <f t="shared" si="492"/>
        <v/>
      </c>
      <c r="BE919" s="6">
        <f>[1]ptemp!$F919</f>
        <v>15</v>
      </c>
      <c r="BF919">
        <f>[1]solar!$E919</f>
        <v>5</v>
      </c>
      <c r="BG919" t="str">
        <f t="shared" si="493"/>
        <v>1</v>
      </c>
      <c r="BH919" s="11">
        <v>0.7</v>
      </c>
      <c r="BI919">
        <f t="shared" si="494"/>
        <v>5</v>
      </c>
      <c r="BJ919">
        <f t="shared" si="495"/>
        <v>0</v>
      </c>
      <c r="BK919">
        <f t="shared" si="496"/>
        <v>2</v>
      </c>
      <c r="BL919">
        <f t="shared" si="497"/>
        <v>5</v>
      </c>
      <c r="BM919">
        <f t="shared" si="498"/>
        <v>15</v>
      </c>
      <c r="BN919" s="11">
        <v>32.6</v>
      </c>
      <c r="BO919">
        <f t="shared" si="499"/>
        <v>9</v>
      </c>
    </row>
    <row r="920" spans="1:67" ht="15.6">
      <c r="A920" s="2">
        <v>20230708</v>
      </c>
      <c r="B920" s="2">
        <v>713</v>
      </c>
      <c r="C920" s="2">
        <v>663</v>
      </c>
      <c r="D920" s="2">
        <v>636</v>
      </c>
      <c r="E920" s="2">
        <v>617</v>
      </c>
      <c r="F920" s="2">
        <v>612</v>
      </c>
      <c r="G920" s="2">
        <v>614</v>
      </c>
      <c r="H920" s="2">
        <v>640</v>
      </c>
      <c r="I920" s="2">
        <v>686</v>
      </c>
      <c r="J920" s="2">
        <v>741</v>
      </c>
      <c r="K920" s="2">
        <v>789</v>
      </c>
      <c r="L920" s="2">
        <v>847</v>
      </c>
      <c r="M920" s="2">
        <v>840</v>
      </c>
      <c r="N920" s="2">
        <v>841</v>
      </c>
      <c r="O920" s="2">
        <v>861</v>
      </c>
      <c r="P920" s="2">
        <v>848</v>
      </c>
      <c r="Q920" s="2">
        <v>825</v>
      </c>
      <c r="R920" s="2">
        <v>792</v>
      </c>
      <c r="S920" s="2">
        <v>851</v>
      </c>
      <c r="T920" s="2">
        <v>869</v>
      </c>
      <c r="U920" s="2">
        <v>871</v>
      </c>
      <c r="V920" s="2">
        <v>861</v>
      </c>
      <c r="W920" s="2">
        <v>821</v>
      </c>
      <c r="X920" s="2">
        <v>786</v>
      </c>
      <c r="Y920" s="2">
        <v>748</v>
      </c>
      <c r="AA920" s="4">
        <v>45115</v>
      </c>
      <c r="AB920">
        <f t="shared" si="467"/>
        <v>0.81859931113662454</v>
      </c>
      <c r="AC920">
        <f t="shared" si="468"/>
        <v>0.76119402985074625</v>
      </c>
      <c r="AD920">
        <f t="shared" si="469"/>
        <v>0.73019517795637201</v>
      </c>
      <c r="AE920">
        <f t="shared" si="470"/>
        <v>0.70838117106773824</v>
      </c>
      <c r="AF920">
        <f t="shared" si="471"/>
        <v>0.70264064293915041</v>
      </c>
      <c r="AG920">
        <f t="shared" si="472"/>
        <v>0.70493685419058549</v>
      </c>
      <c r="AH920">
        <f t="shared" si="473"/>
        <v>0.7347876004592423</v>
      </c>
      <c r="AI920">
        <f t="shared" si="474"/>
        <v>0.78760045924225031</v>
      </c>
      <c r="AJ920">
        <f t="shared" si="475"/>
        <v>0.85074626865671643</v>
      </c>
      <c r="AK920">
        <f t="shared" si="476"/>
        <v>0.90585533869115964</v>
      </c>
      <c r="AL920">
        <f t="shared" si="477"/>
        <v>0.9724454649827784</v>
      </c>
      <c r="AM920">
        <f t="shared" si="478"/>
        <v>0.96440872560275548</v>
      </c>
      <c r="AN920">
        <f t="shared" si="479"/>
        <v>0.96555683122847302</v>
      </c>
      <c r="AO920">
        <f t="shared" si="480"/>
        <v>0.98851894374282434</v>
      </c>
      <c r="AP920">
        <f t="shared" si="481"/>
        <v>0.97359357060849594</v>
      </c>
      <c r="AQ920">
        <f t="shared" si="482"/>
        <v>0.94718714121699199</v>
      </c>
      <c r="AR920">
        <f t="shared" si="483"/>
        <v>0.90929965556831227</v>
      </c>
      <c r="AS920">
        <f t="shared" si="484"/>
        <v>0.97703788748564868</v>
      </c>
      <c r="AT920">
        <f t="shared" si="485"/>
        <v>0.99770378874856491</v>
      </c>
      <c r="AU920">
        <f t="shared" si="486"/>
        <v>1</v>
      </c>
      <c r="AV920">
        <f t="shared" si="487"/>
        <v>0.98851894374282434</v>
      </c>
      <c r="AW920">
        <f t="shared" si="488"/>
        <v>0.9425947187141217</v>
      </c>
      <c r="AX920">
        <f t="shared" si="489"/>
        <v>0.9024110218140069</v>
      </c>
      <c r="AY920">
        <f t="shared" si="490"/>
        <v>0.85878300803673935</v>
      </c>
      <c r="AZ920">
        <f t="shared" si="491"/>
        <v>0.70264064293915041</v>
      </c>
      <c r="BA920" s="6" t="s">
        <v>39</v>
      </c>
      <c r="BB920" t="str" cm="1">
        <f t="array" ref="BB920">_xlfn.SWITCH(MONTH($AA920),3,"봄",4,"봄",5,"봄",6,"여름",7,"여름",8,"여름",9,"가을",10,"가을",11,"가을",12,"겨울",1,"겨울",2,"겨울")</f>
        <v>여름</v>
      </c>
      <c r="BD920" t="str">
        <f t="shared" si="492"/>
        <v>휴일</v>
      </c>
      <c r="BE920" s="6">
        <f>[1]ptemp!$F920</f>
        <v>15</v>
      </c>
      <c r="BF920">
        <f>[1]solar!$E920</f>
        <v>3</v>
      </c>
      <c r="BG920" t="str">
        <f t="shared" si="493"/>
        <v>1</v>
      </c>
      <c r="BH920" s="11">
        <v>43.5</v>
      </c>
      <c r="BI920">
        <f t="shared" si="494"/>
        <v>6</v>
      </c>
      <c r="BJ920">
        <f t="shared" si="495"/>
        <v>1</v>
      </c>
      <c r="BK920">
        <f t="shared" si="496"/>
        <v>2</v>
      </c>
      <c r="BL920">
        <f t="shared" si="497"/>
        <v>5</v>
      </c>
      <c r="BM920">
        <f t="shared" si="498"/>
        <v>20</v>
      </c>
      <c r="BN920" s="11">
        <v>31</v>
      </c>
      <c r="BO920">
        <f t="shared" si="499"/>
        <v>9</v>
      </c>
    </row>
    <row r="921" spans="1:67" ht="15.6">
      <c r="A921" s="2">
        <v>20230709</v>
      </c>
      <c r="B921" s="2">
        <v>697</v>
      </c>
      <c r="C921" s="2">
        <v>650</v>
      </c>
      <c r="D921" s="2">
        <v>619</v>
      </c>
      <c r="E921" s="2">
        <v>602</v>
      </c>
      <c r="F921" s="2">
        <v>598</v>
      </c>
      <c r="G921" s="2">
        <v>604</v>
      </c>
      <c r="H921" s="2">
        <v>621</v>
      </c>
      <c r="I921" s="2">
        <v>657</v>
      </c>
      <c r="J921" s="2">
        <v>686</v>
      </c>
      <c r="K921" s="2">
        <v>723</v>
      </c>
      <c r="L921" s="2">
        <v>774</v>
      </c>
      <c r="M921" s="2">
        <v>737</v>
      </c>
      <c r="N921" s="2">
        <v>830</v>
      </c>
      <c r="O921" s="2">
        <v>869</v>
      </c>
      <c r="P921" s="2">
        <v>802</v>
      </c>
      <c r="Q921" s="2">
        <v>857</v>
      </c>
      <c r="R921" s="2">
        <v>874</v>
      </c>
      <c r="S921" s="2">
        <v>886</v>
      </c>
      <c r="T921" s="2">
        <v>891</v>
      </c>
      <c r="U921" s="2">
        <v>896</v>
      </c>
      <c r="V921" s="2">
        <v>884</v>
      </c>
      <c r="W921" s="2">
        <v>844</v>
      </c>
      <c r="X921" s="2">
        <v>791</v>
      </c>
      <c r="Y921" s="2">
        <v>747</v>
      </c>
      <c r="AA921" s="4">
        <v>45116</v>
      </c>
      <c r="AB921">
        <f t="shared" si="467"/>
        <v>0.7779017857142857</v>
      </c>
      <c r="AC921">
        <f t="shared" si="468"/>
        <v>0.7254464285714286</v>
      </c>
      <c r="AD921">
        <f t="shared" si="469"/>
        <v>0.6908482142857143</v>
      </c>
      <c r="AE921">
        <f t="shared" si="470"/>
        <v>0.671875</v>
      </c>
      <c r="AF921">
        <f t="shared" si="471"/>
        <v>0.6674107142857143</v>
      </c>
      <c r="AG921">
        <f t="shared" si="472"/>
        <v>0.6741071428571429</v>
      </c>
      <c r="AH921">
        <f t="shared" si="473"/>
        <v>0.6930803571428571</v>
      </c>
      <c r="AI921">
        <f t="shared" si="474"/>
        <v>0.7332589285714286</v>
      </c>
      <c r="AJ921">
        <f t="shared" si="475"/>
        <v>0.765625</v>
      </c>
      <c r="AK921">
        <f t="shared" si="476"/>
        <v>0.8069196428571429</v>
      </c>
      <c r="AL921">
        <f t="shared" si="477"/>
        <v>0.8638392857142857</v>
      </c>
      <c r="AM921">
        <f t="shared" si="478"/>
        <v>0.8225446428571429</v>
      </c>
      <c r="AN921">
        <f t="shared" si="479"/>
        <v>0.9263392857142857</v>
      </c>
      <c r="AO921">
        <f t="shared" si="480"/>
        <v>0.9698660714285714</v>
      </c>
      <c r="AP921">
        <f t="shared" si="481"/>
        <v>0.8950892857142857</v>
      </c>
      <c r="AQ921">
        <f t="shared" si="482"/>
        <v>0.9564732142857143</v>
      </c>
      <c r="AR921">
        <f t="shared" si="483"/>
        <v>0.9754464285714286</v>
      </c>
      <c r="AS921">
        <f t="shared" si="484"/>
        <v>0.9888392857142857</v>
      </c>
      <c r="AT921">
        <f t="shared" si="485"/>
        <v>0.9944196428571429</v>
      </c>
      <c r="AU921">
        <f t="shared" si="486"/>
        <v>1</v>
      </c>
      <c r="AV921">
        <f t="shared" si="487"/>
        <v>0.9866071428571429</v>
      </c>
      <c r="AW921">
        <f t="shared" si="488"/>
        <v>0.9419642857142857</v>
      </c>
      <c r="AX921">
        <f t="shared" si="489"/>
        <v>0.8828125</v>
      </c>
      <c r="AY921">
        <f t="shared" si="490"/>
        <v>0.8337053571428571</v>
      </c>
      <c r="AZ921">
        <f t="shared" si="491"/>
        <v>0.6674107142857143</v>
      </c>
      <c r="BA921" s="8" t="s">
        <v>40</v>
      </c>
      <c r="BB921" t="str" cm="1">
        <f t="array" ref="BB921">_xlfn.SWITCH(MONTH($AA921),3,"봄",4,"봄",5,"봄",6,"여름",7,"여름",8,"여름",9,"가을",10,"가을",11,"가을",12,"겨울",1,"겨울",2,"겨울")</f>
        <v>여름</v>
      </c>
      <c r="BD921" t="str">
        <f t="shared" si="492"/>
        <v>휴일</v>
      </c>
      <c r="BE921" s="6">
        <f>[1]ptemp!$F921</f>
        <v>15</v>
      </c>
      <c r="BF921">
        <f>[1]solar!$E921</f>
        <v>7</v>
      </c>
      <c r="BG921" t="str">
        <f t="shared" si="493"/>
        <v>1</v>
      </c>
      <c r="BH921" s="11">
        <v>15.2</v>
      </c>
      <c r="BI921">
        <f t="shared" si="494"/>
        <v>7</v>
      </c>
      <c r="BJ921">
        <f t="shared" si="495"/>
        <v>2</v>
      </c>
      <c r="BK921">
        <f t="shared" si="496"/>
        <v>2</v>
      </c>
      <c r="BL921">
        <f t="shared" si="497"/>
        <v>5</v>
      </c>
      <c r="BM921">
        <f t="shared" si="498"/>
        <v>20</v>
      </c>
      <c r="BN921" s="11">
        <v>33.799999999999997</v>
      </c>
      <c r="BO921">
        <f t="shared" si="499"/>
        <v>10</v>
      </c>
    </row>
    <row r="922" spans="1:67" ht="15.6">
      <c r="A922" s="2">
        <v>20230710</v>
      </c>
      <c r="B922" s="2">
        <v>688</v>
      </c>
      <c r="C922" s="2">
        <v>647</v>
      </c>
      <c r="D922" s="2">
        <v>617</v>
      </c>
      <c r="E922" s="2">
        <v>602</v>
      </c>
      <c r="F922" s="2">
        <v>597</v>
      </c>
      <c r="G922" s="2">
        <v>607</v>
      </c>
      <c r="H922" s="2">
        <v>639</v>
      </c>
      <c r="I922" s="2">
        <v>712</v>
      </c>
      <c r="J922" s="2">
        <v>802</v>
      </c>
      <c r="K922" s="2">
        <v>860</v>
      </c>
      <c r="L922" s="2">
        <v>878</v>
      </c>
      <c r="M922" s="2">
        <v>907</v>
      </c>
      <c r="N922" s="2">
        <v>896</v>
      </c>
      <c r="O922" s="2">
        <v>898</v>
      </c>
      <c r="P922" s="2">
        <v>899</v>
      </c>
      <c r="Q922" s="2">
        <v>954</v>
      </c>
      <c r="R922" s="2">
        <v>960</v>
      </c>
      <c r="S922" s="2">
        <v>976</v>
      </c>
      <c r="T922" s="2">
        <v>974</v>
      </c>
      <c r="U922" s="2">
        <v>960</v>
      </c>
      <c r="V922" s="2">
        <v>934</v>
      </c>
      <c r="W922" s="2">
        <v>884</v>
      </c>
      <c r="X922" s="2">
        <v>831</v>
      </c>
      <c r="Y922" s="2">
        <v>780</v>
      </c>
      <c r="AA922" s="4">
        <v>45117</v>
      </c>
      <c r="AB922">
        <f t="shared" si="467"/>
        <v>0.70491803278688525</v>
      </c>
      <c r="AC922">
        <f t="shared" si="468"/>
        <v>0.66290983606557374</v>
      </c>
      <c r="AD922">
        <f t="shared" si="469"/>
        <v>0.63217213114754101</v>
      </c>
      <c r="AE922">
        <f t="shared" si="470"/>
        <v>0.61680327868852458</v>
      </c>
      <c r="AF922">
        <f t="shared" si="471"/>
        <v>0.61168032786885251</v>
      </c>
      <c r="AG922">
        <f t="shared" si="472"/>
        <v>0.62192622950819676</v>
      </c>
      <c r="AH922">
        <f t="shared" si="473"/>
        <v>0.65471311475409832</v>
      </c>
      <c r="AI922">
        <f t="shared" si="474"/>
        <v>0.72950819672131151</v>
      </c>
      <c r="AJ922">
        <f t="shared" si="475"/>
        <v>0.82172131147540983</v>
      </c>
      <c r="AK922">
        <f t="shared" si="476"/>
        <v>0.88114754098360659</v>
      </c>
      <c r="AL922">
        <f t="shared" si="477"/>
        <v>0.89959016393442626</v>
      </c>
      <c r="AM922">
        <f t="shared" si="478"/>
        <v>0.92930327868852458</v>
      </c>
      <c r="AN922">
        <f t="shared" si="479"/>
        <v>0.91803278688524592</v>
      </c>
      <c r="AO922">
        <f t="shared" si="480"/>
        <v>0.92008196721311475</v>
      </c>
      <c r="AP922">
        <f t="shared" si="481"/>
        <v>0.92110655737704916</v>
      </c>
      <c r="AQ922">
        <f t="shared" si="482"/>
        <v>0.97745901639344257</v>
      </c>
      <c r="AR922">
        <f t="shared" si="483"/>
        <v>0.98360655737704916</v>
      </c>
      <c r="AS922">
        <f t="shared" si="484"/>
        <v>1</v>
      </c>
      <c r="AT922">
        <f t="shared" si="485"/>
        <v>0.99795081967213117</v>
      </c>
      <c r="AU922">
        <f t="shared" si="486"/>
        <v>0.98360655737704916</v>
      </c>
      <c r="AV922">
        <f t="shared" si="487"/>
        <v>0.95696721311475408</v>
      </c>
      <c r="AW922">
        <f t="shared" si="488"/>
        <v>0.90573770491803274</v>
      </c>
      <c r="AX922">
        <f t="shared" si="489"/>
        <v>0.85143442622950816</v>
      </c>
      <c r="AY922">
        <f t="shared" si="490"/>
        <v>0.79918032786885251</v>
      </c>
      <c r="AZ922">
        <f t="shared" si="491"/>
        <v>0.61168032786885251</v>
      </c>
      <c r="BA922" s="9" t="s">
        <v>34</v>
      </c>
      <c r="BB922" t="str" cm="1">
        <f t="array" ref="BB922">_xlfn.SWITCH(MONTH($AA922),3,"봄",4,"봄",5,"봄",6,"여름",7,"여름",8,"여름",9,"가을",10,"가을",11,"가을",12,"겨울",1,"겨울",2,"겨울")</f>
        <v>여름</v>
      </c>
      <c r="BD922" t="str">
        <f t="shared" si="492"/>
        <v/>
      </c>
      <c r="BE922" s="6">
        <f>[1]ptemp!$F922</f>
        <v>16</v>
      </c>
      <c r="BF922">
        <f>[1]solar!$E922</f>
        <v>15</v>
      </c>
      <c r="BG922" t="str">
        <f t="shared" si="493"/>
        <v>0</v>
      </c>
      <c r="BH922" s="11"/>
      <c r="BI922">
        <f t="shared" si="494"/>
        <v>1</v>
      </c>
      <c r="BJ922">
        <f t="shared" si="495"/>
        <v>0</v>
      </c>
      <c r="BK922">
        <f t="shared" si="496"/>
        <v>2</v>
      </c>
      <c r="BL922">
        <f t="shared" si="497"/>
        <v>5</v>
      </c>
      <c r="BM922">
        <f t="shared" si="498"/>
        <v>18</v>
      </c>
      <c r="BN922" s="11">
        <v>36.200000000000003</v>
      </c>
      <c r="BO922">
        <f t="shared" si="499"/>
        <v>10</v>
      </c>
    </row>
    <row r="923" spans="1:67" ht="15.6">
      <c r="A923" s="2">
        <v>20230711</v>
      </c>
      <c r="B923" s="2">
        <v>717</v>
      </c>
      <c r="C923" s="2">
        <v>672</v>
      </c>
      <c r="D923" s="2">
        <v>642</v>
      </c>
      <c r="E923" s="2">
        <v>625</v>
      </c>
      <c r="F923" s="2">
        <v>618</v>
      </c>
      <c r="G923" s="2">
        <v>627</v>
      </c>
      <c r="H923" s="2">
        <v>667</v>
      </c>
      <c r="I923" s="2">
        <v>736</v>
      </c>
      <c r="J923" s="2">
        <v>818</v>
      </c>
      <c r="K923" s="2">
        <v>850</v>
      </c>
      <c r="L923" s="2">
        <v>889</v>
      </c>
      <c r="M923" s="2">
        <v>902</v>
      </c>
      <c r="N923" s="2">
        <v>911</v>
      </c>
      <c r="O923" s="2">
        <v>921</v>
      </c>
      <c r="P923" s="2">
        <v>928</v>
      </c>
      <c r="Q923" s="2">
        <v>956</v>
      </c>
      <c r="R923" s="2">
        <v>984</v>
      </c>
      <c r="S923" s="2">
        <v>993</v>
      </c>
      <c r="T923" s="2">
        <v>981</v>
      </c>
      <c r="U923" s="2">
        <v>976</v>
      </c>
      <c r="V923" s="2">
        <v>960</v>
      </c>
      <c r="W923" s="2">
        <v>911</v>
      </c>
      <c r="X923" s="2">
        <v>857</v>
      </c>
      <c r="Y923" s="2">
        <v>803</v>
      </c>
      <c r="AA923" s="4">
        <v>45118</v>
      </c>
      <c r="AB923">
        <f t="shared" si="467"/>
        <v>0.72205438066465255</v>
      </c>
      <c r="AC923">
        <f t="shared" si="468"/>
        <v>0.67673716012084595</v>
      </c>
      <c r="AD923">
        <f t="shared" si="469"/>
        <v>0.6465256797583081</v>
      </c>
      <c r="AE923">
        <f t="shared" si="470"/>
        <v>0.62940584088620344</v>
      </c>
      <c r="AF923">
        <f t="shared" si="471"/>
        <v>0.62235649546827798</v>
      </c>
      <c r="AG923">
        <f t="shared" si="472"/>
        <v>0.63141993957703924</v>
      </c>
      <c r="AH923">
        <f t="shared" si="473"/>
        <v>0.67170191339375629</v>
      </c>
      <c r="AI923">
        <f t="shared" si="474"/>
        <v>0.74118831822759312</v>
      </c>
      <c r="AJ923">
        <f t="shared" si="475"/>
        <v>0.82376636455186303</v>
      </c>
      <c r="AK923">
        <f t="shared" si="476"/>
        <v>0.85599194360523667</v>
      </c>
      <c r="AL923">
        <f t="shared" si="477"/>
        <v>0.89526686807653577</v>
      </c>
      <c r="AM923">
        <f t="shared" si="478"/>
        <v>0.90835850956696873</v>
      </c>
      <c r="AN923">
        <f t="shared" si="479"/>
        <v>0.9174219536757301</v>
      </c>
      <c r="AO923">
        <f t="shared" si="480"/>
        <v>0.92749244712990941</v>
      </c>
      <c r="AP923">
        <f t="shared" si="481"/>
        <v>0.93454179254783487</v>
      </c>
      <c r="AQ923">
        <f t="shared" si="482"/>
        <v>0.96273917421953681</v>
      </c>
      <c r="AR923">
        <f t="shared" si="483"/>
        <v>0.99093655589123864</v>
      </c>
      <c r="AS923">
        <f t="shared" si="484"/>
        <v>1</v>
      </c>
      <c r="AT923">
        <f t="shared" si="485"/>
        <v>0.98791540785498488</v>
      </c>
      <c r="AU923">
        <f t="shared" si="486"/>
        <v>0.98288016112789522</v>
      </c>
      <c r="AV923">
        <f t="shared" si="487"/>
        <v>0.96676737160120851</v>
      </c>
      <c r="AW923">
        <f t="shared" si="488"/>
        <v>0.9174219536757301</v>
      </c>
      <c r="AX923">
        <f t="shared" si="489"/>
        <v>0.86304128902316213</v>
      </c>
      <c r="AY923">
        <f t="shared" si="490"/>
        <v>0.80866062437059416</v>
      </c>
      <c r="AZ923">
        <f t="shared" si="491"/>
        <v>0.62235649546827798</v>
      </c>
      <c r="BA923" s="6" t="s">
        <v>35</v>
      </c>
      <c r="BB923" t="str" cm="1">
        <f t="array" ref="BB923">_xlfn.SWITCH(MONTH($AA923),3,"봄",4,"봄",5,"봄",6,"여름",7,"여름",8,"여름",9,"가을",10,"가을",11,"가을",12,"겨울",1,"겨울",2,"겨울")</f>
        <v>여름</v>
      </c>
      <c r="BD923" t="str">
        <f t="shared" si="492"/>
        <v/>
      </c>
      <c r="BE923" s="6">
        <f>[1]ptemp!$F923</f>
        <v>15</v>
      </c>
      <c r="BF923">
        <f>[1]solar!$E923</f>
        <v>15</v>
      </c>
      <c r="BG923" t="str">
        <f t="shared" si="493"/>
        <v>0</v>
      </c>
      <c r="BH923" s="11"/>
      <c r="BI923">
        <f t="shared" si="494"/>
        <v>2</v>
      </c>
      <c r="BJ923">
        <f t="shared" si="495"/>
        <v>0</v>
      </c>
      <c r="BK923">
        <f t="shared" si="496"/>
        <v>2</v>
      </c>
      <c r="BL923">
        <f t="shared" si="497"/>
        <v>5</v>
      </c>
      <c r="BM923">
        <f t="shared" si="498"/>
        <v>18</v>
      </c>
      <c r="BN923" s="11">
        <v>33.299999999999997</v>
      </c>
      <c r="BO923">
        <f t="shared" si="499"/>
        <v>10</v>
      </c>
    </row>
    <row r="924" spans="1:67" ht="15.6">
      <c r="A924" s="2">
        <v>20230712</v>
      </c>
      <c r="B924" s="2">
        <v>735</v>
      </c>
      <c r="C924" s="2">
        <v>692</v>
      </c>
      <c r="D924" s="2">
        <v>662</v>
      </c>
      <c r="E924" s="2">
        <v>643</v>
      </c>
      <c r="F924" s="2">
        <v>635</v>
      </c>
      <c r="G924" s="2">
        <v>647</v>
      </c>
      <c r="H924" s="2">
        <v>682</v>
      </c>
      <c r="I924" s="2">
        <v>751</v>
      </c>
      <c r="J924" s="2">
        <v>806</v>
      </c>
      <c r="K924" s="2">
        <v>890</v>
      </c>
      <c r="L924" s="2">
        <v>919</v>
      </c>
      <c r="M924" s="2">
        <v>919</v>
      </c>
      <c r="N924" s="2">
        <v>908</v>
      </c>
      <c r="O924" s="2">
        <v>935</v>
      </c>
      <c r="P924" s="2">
        <v>966</v>
      </c>
      <c r="Q924" s="2">
        <v>977</v>
      </c>
      <c r="R924" s="2">
        <v>999</v>
      </c>
      <c r="S924" s="2">
        <v>1015</v>
      </c>
      <c r="T924" s="2">
        <v>1016</v>
      </c>
      <c r="U924" s="2">
        <v>1009</v>
      </c>
      <c r="V924" s="2">
        <v>985</v>
      </c>
      <c r="W924" s="2">
        <v>932</v>
      </c>
      <c r="X924" s="2">
        <v>876</v>
      </c>
      <c r="Y924" s="2">
        <v>817</v>
      </c>
      <c r="AA924" s="4">
        <v>45119</v>
      </c>
      <c r="AB924">
        <f t="shared" si="467"/>
        <v>0.72342519685039375</v>
      </c>
      <c r="AC924">
        <f t="shared" si="468"/>
        <v>0.68110236220472442</v>
      </c>
      <c r="AD924">
        <f t="shared" si="469"/>
        <v>0.65157480314960625</v>
      </c>
      <c r="AE924">
        <f t="shared" si="470"/>
        <v>0.63287401574803148</v>
      </c>
      <c r="AF924">
        <f t="shared" si="471"/>
        <v>0.625</v>
      </c>
      <c r="AG924">
        <f t="shared" si="472"/>
        <v>0.63681102362204722</v>
      </c>
      <c r="AH924">
        <f t="shared" si="473"/>
        <v>0.67125984251968507</v>
      </c>
      <c r="AI924">
        <f t="shared" si="474"/>
        <v>0.73917322834645671</v>
      </c>
      <c r="AJ924">
        <f t="shared" si="475"/>
        <v>0.79330708661417326</v>
      </c>
      <c r="AK924">
        <f t="shared" si="476"/>
        <v>0.87598425196850394</v>
      </c>
      <c r="AL924">
        <f t="shared" si="477"/>
        <v>0.90452755905511806</v>
      </c>
      <c r="AM924">
        <f t="shared" si="478"/>
        <v>0.90452755905511806</v>
      </c>
      <c r="AN924">
        <f t="shared" si="479"/>
        <v>0.89370078740157477</v>
      </c>
      <c r="AO924">
        <f t="shared" si="480"/>
        <v>0.92027559055118113</v>
      </c>
      <c r="AP924">
        <f t="shared" si="481"/>
        <v>0.95078740157480313</v>
      </c>
      <c r="AQ924">
        <f t="shared" si="482"/>
        <v>0.96161417322834641</v>
      </c>
      <c r="AR924">
        <f t="shared" si="483"/>
        <v>0.9832677165354331</v>
      </c>
      <c r="AS924">
        <f t="shared" si="484"/>
        <v>0.99901574803149606</v>
      </c>
      <c r="AT924">
        <f t="shared" si="485"/>
        <v>1</v>
      </c>
      <c r="AU924">
        <f t="shared" si="486"/>
        <v>0.99311023622047245</v>
      </c>
      <c r="AV924">
        <f t="shared" si="487"/>
        <v>0.96948818897637801</v>
      </c>
      <c r="AW924">
        <f t="shared" si="488"/>
        <v>0.91732283464566933</v>
      </c>
      <c r="AX924">
        <f t="shared" si="489"/>
        <v>0.86220472440944884</v>
      </c>
      <c r="AY924">
        <f t="shared" si="490"/>
        <v>0.80413385826771655</v>
      </c>
      <c r="AZ924">
        <f t="shared" si="491"/>
        <v>0.625</v>
      </c>
      <c r="BA924" s="8" t="s">
        <v>36</v>
      </c>
      <c r="BB924" t="str" cm="1">
        <f t="array" ref="BB924">_xlfn.SWITCH(MONTH($AA924),3,"봄",4,"봄",5,"봄",6,"여름",7,"여름",8,"여름",9,"가을",10,"가을",11,"가을",12,"겨울",1,"겨울",2,"겨울")</f>
        <v>여름</v>
      </c>
      <c r="BD924" t="str">
        <f t="shared" si="492"/>
        <v/>
      </c>
      <c r="BE924" s="6">
        <f>[1]ptemp!$F924</f>
        <v>15</v>
      </c>
      <c r="BF924">
        <f>[1]solar!$E924</f>
        <v>16</v>
      </c>
      <c r="BG924" t="str">
        <f t="shared" si="493"/>
        <v>0</v>
      </c>
      <c r="BH924" s="11"/>
      <c r="BI924">
        <f t="shared" si="494"/>
        <v>3</v>
      </c>
      <c r="BJ924">
        <f t="shared" si="495"/>
        <v>0</v>
      </c>
      <c r="BK924">
        <f t="shared" si="496"/>
        <v>2</v>
      </c>
      <c r="BL924">
        <f t="shared" si="497"/>
        <v>5</v>
      </c>
      <c r="BM924">
        <f t="shared" si="498"/>
        <v>19</v>
      </c>
      <c r="BN924" s="11">
        <v>34.799999999999997</v>
      </c>
      <c r="BO924">
        <f t="shared" si="499"/>
        <v>10</v>
      </c>
    </row>
    <row r="925" spans="1:67" ht="15.6">
      <c r="A925" s="2">
        <v>20230713</v>
      </c>
      <c r="B925" s="2">
        <v>752</v>
      </c>
      <c r="C925" s="2">
        <v>702</v>
      </c>
      <c r="D925" s="2">
        <v>665</v>
      </c>
      <c r="E925" s="2">
        <v>642</v>
      </c>
      <c r="F925" s="2">
        <v>637</v>
      </c>
      <c r="G925" s="2">
        <v>648</v>
      </c>
      <c r="H925" s="2">
        <v>681</v>
      </c>
      <c r="I925" s="2">
        <v>756</v>
      </c>
      <c r="J925" s="2">
        <v>825</v>
      </c>
      <c r="K925" s="2">
        <v>908</v>
      </c>
      <c r="L925" s="2">
        <v>913</v>
      </c>
      <c r="M925" s="2">
        <v>922</v>
      </c>
      <c r="N925" s="2">
        <v>950</v>
      </c>
      <c r="O925" s="2">
        <v>983</v>
      </c>
      <c r="P925" s="2">
        <v>978</v>
      </c>
      <c r="Q925" s="2">
        <v>968</v>
      </c>
      <c r="R925" s="2">
        <v>976</v>
      </c>
      <c r="S925" s="2">
        <v>976</v>
      </c>
      <c r="T925" s="2">
        <v>976</v>
      </c>
      <c r="U925" s="2">
        <v>979</v>
      </c>
      <c r="V925" s="2">
        <v>961</v>
      </c>
      <c r="W925" s="2">
        <v>914</v>
      </c>
      <c r="X925" s="2">
        <v>861</v>
      </c>
      <c r="Y925" s="2">
        <v>810</v>
      </c>
      <c r="AA925" s="4">
        <v>45120</v>
      </c>
      <c r="AB925">
        <f t="shared" si="467"/>
        <v>0.76500508646998988</v>
      </c>
      <c r="AC925">
        <f t="shared" si="468"/>
        <v>0.71414038657171919</v>
      </c>
      <c r="AD925">
        <f t="shared" si="469"/>
        <v>0.67650050864699895</v>
      </c>
      <c r="AE925">
        <f t="shared" si="470"/>
        <v>0.65310274669379453</v>
      </c>
      <c r="AF925">
        <f t="shared" si="471"/>
        <v>0.64801627670396744</v>
      </c>
      <c r="AG925">
        <f t="shared" si="472"/>
        <v>0.65920651068158698</v>
      </c>
      <c r="AH925">
        <f t="shared" si="473"/>
        <v>0.69277721261444558</v>
      </c>
      <c r="AI925">
        <f t="shared" si="474"/>
        <v>0.76907426246185151</v>
      </c>
      <c r="AJ925">
        <f t="shared" si="475"/>
        <v>0.83926754832146488</v>
      </c>
      <c r="AK925">
        <f t="shared" si="476"/>
        <v>0.92370295015259407</v>
      </c>
      <c r="AL925">
        <f t="shared" si="477"/>
        <v>0.92878942014242116</v>
      </c>
      <c r="AM925">
        <f t="shared" si="478"/>
        <v>0.93794506612410988</v>
      </c>
      <c r="AN925">
        <f t="shared" si="479"/>
        <v>0.9664292980671414</v>
      </c>
      <c r="AO925">
        <f t="shared" si="480"/>
        <v>1</v>
      </c>
      <c r="AP925">
        <f t="shared" si="481"/>
        <v>0.99491353001017291</v>
      </c>
      <c r="AQ925">
        <f t="shared" si="482"/>
        <v>0.98474059003051884</v>
      </c>
      <c r="AR925">
        <f t="shared" si="483"/>
        <v>0.99287894201424209</v>
      </c>
      <c r="AS925">
        <f t="shared" si="484"/>
        <v>0.99287894201424209</v>
      </c>
      <c r="AT925">
        <f t="shared" si="485"/>
        <v>0.99287894201424209</v>
      </c>
      <c r="AU925">
        <f t="shared" si="486"/>
        <v>0.99593082400813837</v>
      </c>
      <c r="AV925">
        <f t="shared" si="487"/>
        <v>0.97761953204476093</v>
      </c>
      <c r="AW925">
        <f t="shared" si="488"/>
        <v>0.92980671414038663</v>
      </c>
      <c r="AX925">
        <f t="shared" si="489"/>
        <v>0.87589013224821977</v>
      </c>
      <c r="AY925">
        <f t="shared" si="490"/>
        <v>0.82400813835198372</v>
      </c>
      <c r="AZ925">
        <f t="shared" si="491"/>
        <v>0.64801627670396744</v>
      </c>
      <c r="BA925" s="9" t="s">
        <v>37</v>
      </c>
      <c r="BB925" t="str" cm="1">
        <f t="array" ref="BB925">_xlfn.SWITCH(MONTH($AA925),3,"봄",4,"봄",5,"봄",6,"여름",7,"여름",8,"여름",9,"가을",10,"가을",11,"가을",12,"겨울",1,"겨울",2,"겨울")</f>
        <v>여름</v>
      </c>
      <c r="BD925" t="str">
        <f t="shared" si="492"/>
        <v/>
      </c>
      <c r="BE925" s="6">
        <f>[1]ptemp!$F925</f>
        <v>15</v>
      </c>
      <c r="BF925">
        <f>[1]solar!$E925</f>
        <v>7</v>
      </c>
      <c r="BG925" t="str">
        <f t="shared" si="493"/>
        <v>0</v>
      </c>
      <c r="BH925" s="11"/>
      <c r="BI925">
        <f t="shared" si="494"/>
        <v>4</v>
      </c>
      <c r="BJ925">
        <f t="shared" si="495"/>
        <v>0</v>
      </c>
      <c r="BK925">
        <f t="shared" si="496"/>
        <v>2</v>
      </c>
      <c r="BL925">
        <f t="shared" si="497"/>
        <v>5</v>
      </c>
      <c r="BM925">
        <f t="shared" si="498"/>
        <v>14</v>
      </c>
      <c r="BN925" s="11">
        <v>32.4</v>
      </c>
      <c r="BO925">
        <f t="shared" si="499"/>
        <v>9</v>
      </c>
    </row>
    <row r="926" spans="1:67" ht="15.6">
      <c r="A926" s="2">
        <v>20230714</v>
      </c>
      <c r="B926" s="2">
        <v>748</v>
      </c>
      <c r="C926" s="2">
        <v>699</v>
      </c>
      <c r="D926" s="2">
        <v>667</v>
      </c>
      <c r="E926" s="2">
        <v>646</v>
      </c>
      <c r="F926" s="2">
        <v>638</v>
      </c>
      <c r="G926" s="2">
        <v>647</v>
      </c>
      <c r="H926" s="2">
        <v>687</v>
      </c>
      <c r="I926" s="2">
        <v>757</v>
      </c>
      <c r="J926" s="2">
        <v>846</v>
      </c>
      <c r="K926" s="2">
        <v>899</v>
      </c>
      <c r="L926" s="2">
        <v>922</v>
      </c>
      <c r="M926" s="2">
        <v>939</v>
      </c>
      <c r="N926" s="2">
        <v>927</v>
      </c>
      <c r="O926" s="2">
        <v>968</v>
      </c>
      <c r="P926" s="2">
        <v>965</v>
      </c>
      <c r="Q926" s="2">
        <v>951</v>
      </c>
      <c r="R926" s="2">
        <v>954</v>
      </c>
      <c r="S926" s="2">
        <v>974</v>
      </c>
      <c r="T926" s="2">
        <v>976</v>
      </c>
      <c r="U926" s="2">
        <v>980</v>
      </c>
      <c r="V926" s="2">
        <v>966</v>
      </c>
      <c r="W926" s="2">
        <v>922</v>
      </c>
      <c r="X926" s="2">
        <v>871</v>
      </c>
      <c r="Y926" s="2">
        <v>820</v>
      </c>
      <c r="AA926" s="4">
        <v>45121</v>
      </c>
      <c r="AB926">
        <f t="shared" si="467"/>
        <v>0.76326530612244903</v>
      </c>
      <c r="AC926">
        <f t="shared" si="468"/>
        <v>0.71326530612244898</v>
      </c>
      <c r="AD926">
        <f t="shared" si="469"/>
        <v>0.68061224489795913</v>
      </c>
      <c r="AE926">
        <f t="shared" si="470"/>
        <v>0.65918367346938778</v>
      </c>
      <c r="AF926">
        <f t="shared" si="471"/>
        <v>0.65102040816326534</v>
      </c>
      <c r="AG926">
        <f t="shared" si="472"/>
        <v>0.66020408163265309</v>
      </c>
      <c r="AH926">
        <f t="shared" si="473"/>
        <v>0.70102040816326527</v>
      </c>
      <c r="AI926">
        <f t="shared" si="474"/>
        <v>0.77244897959183678</v>
      </c>
      <c r="AJ926">
        <f t="shared" si="475"/>
        <v>0.86326530612244901</v>
      </c>
      <c r="AK926">
        <f t="shared" si="476"/>
        <v>0.91734693877551021</v>
      </c>
      <c r="AL926">
        <f t="shared" si="477"/>
        <v>0.9408163265306122</v>
      </c>
      <c r="AM926">
        <f t="shared" si="478"/>
        <v>0.9581632653061225</v>
      </c>
      <c r="AN926">
        <f t="shared" si="479"/>
        <v>0.94591836734693879</v>
      </c>
      <c r="AO926">
        <f t="shared" si="480"/>
        <v>0.98775510204081629</v>
      </c>
      <c r="AP926">
        <f t="shared" si="481"/>
        <v>0.98469387755102045</v>
      </c>
      <c r="AQ926">
        <f t="shared" si="482"/>
        <v>0.9704081632653061</v>
      </c>
      <c r="AR926">
        <f t="shared" si="483"/>
        <v>0.97346938775510206</v>
      </c>
      <c r="AS926">
        <f t="shared" si="484"/>
        <v>0.9938775510204082</v>
      </c>
      <c r="AT926">
        <f t="shared" si="485"/>
        <v>0.99591836734693873</v>
      </c>
      <c r="AU926">
        <f t="shared" si="486"/>
        <v>1</v>
      </c>
      <c r="AV926">
        <f t="shared" si="487"/>
        <v>0.98571428571428577</v>
      </c>
      <c r="AW926">
        <f t="shared" si="488"/>
        <v>0.9408163265306122</v>
      </c>
      <c r="AX926">
        <f t="shared" si="489"/>
        <v>0.88877551020408163</v>
      </c>
      <c r="AY926">
        <f t="shared" si="490"/>
        <v>0.83673469387755106</v>
      </c>
      <c r="AZ926">
        <f t="shared" si="491"/>
        <v>0.65102040816326534</v>
      </c>
      <c r="BA926" s="6" t="s">
        <v>38</v>
      </c>
      <c r="BB926" t="str" cm="1">
        <f t="array" ref="BB926">_xlfn.SWITCH(MONTH($AA926),3,"봄",4,"봄",5,"봄",6,"여름",7,"여름",8,"여름",9,"가을",10,"가을",11,"가을",12,"겨울",1,"겨울",2,"겨울")</f>
        <v>여름</v>
      </c>
      <c r="BD926" t="str">
        <f t="shared" si="492"/>
        <v/>
      </c>
      <c r="BE926" s="6">
        <f>[1]ptemp!$F926</f>
        <v>15</v>
      </c>
      <c r="BF926">
        <f>[1]solar!$E926</f>
        <v>12</v>
      </c>
      <c r="BG926" t="str">
        <f t="shared" si="493"/>
        <v>0</v>
      </c>
      <c r="BH926" s="11"/>
      <c r="BI926">
        <f t="shared" si="494"/>
        <v>5</v>
      </c>
      <c r="BJ926">
        <f t="shared" si="495"/>
        <v>0</v>
      </c>
      <c r="BK926">
        <f t="shared" si="496"/>
        <v>2</v>
      </c>
      <c r="BL926">
        <f t="shared" si="497"/>
        <v>5</v>
      </c>
      <c r="BM926">
        <f t="shared" si="498"/>
        <v>20</v>
      </c>
      <c r="BN926" s="11">
        <v>32.9</v>
      </c>
      <c r="BO926">
        <f t="shared" si="499"/>
        <v>10</v>
      </c>
    </row>
    <row r="927" spans="1:67" ht="15.6">
      <c r="A927" s="2">
        <v>20230715</v>
      </c>
      <c r="B927" s="2">
        <v>757</v>
      </c>
      <c r="C927" s="2">
        <v>709</v>
      </c>
      <c r="D927" s="2">
        <v>674</v>
      </c>
      <c r="E927" s="2">
        <v>651</v>
      </c>
      <c r="F927" s="2">
        <v>642</v>
      </c>
      <c r="G927" s="2">
        <v>644</v>
      </c>
      <c r="H927" s="2">
        <v>666</v>
      </c>
      <c r="I927" s="2">
        <v>703</v>
      </c>
      <c r="J927" s="2">
        <v>764</v>
      </c>
      <c r="K927" s="2">
        <v>828</v>
      </c>
      <c r="L927" s="2">
        <v>876</v>
      </c>
      <c r="M927" s="2">
        <v>892</v>
      </c>
      <c r="N927" s="2">
        <v>887</v>
      </c>
      <c r="O927" s="2">
        <v>890</v>
      </c>
      <c r="P927" s="2">
        <v>915</v>
      </c>
      <c r="Q927" s="2">
        <v>918</v>
      </c>
      <c r="R927" s="2">
        <v>922</v>
      </c>
      <c r="S927" s="2">
        <v>950</v>
      </c>
      <c r="T927" s="2">
        <v>973</v>
      </c>
      <c r="U927" s="2">
        <v>971</v>
      </c>
      <c r="V927" s="2">
        <v>959</v>
      </c>
      <c r="W927" s="2">
        <v>919</v>
      </c>
      <c r="X927" s="2">
        <v>871</v>
      </c>
      <c r="Y927" s="2">
        <v>816</v>
      </c>
      <c r="AA927" s="4">
        <v>45122</v>
      </c>
      <c r="AB927">
        <f t="shared" si="467"/>
        <v>0.77800616649537513</v>
      </c>
      <c r="AC927">
        <f t="shared" si="468"/>
        <v>0.72867420349434742</v>
      </c>
      <c r="AD927">
        <f t="shared" si="469"/>
        <v>0.69270298047276468</v>
      </c>
      <c r="AE927">
        <f t="shared" si="470"/>
        <v>0.6690647482014388</v>
      </c>
      <c r="AF927">
        <f t="shared" si="471"/>
        <v>0.65981500513874614</v>
      </c>
      <c r="AG927">
        <f t="shared" si="472"/>
        <v>0.66187050359712229</v>
      </c>
      <c r="AH927">
        <f t="shared" si="473"/>
        <v>0.68448098663926005</v>
      </c>
      <c r="AI927">
        <f t="shared" si="474"/>
        <v>0.72250770811921894</v>
      </c>
      <c r="AJ927">
        <f t="shared" si="475"/>
        <v>0.78520041109969163</v>
      </c>
      <c r="AK927">
        <f t="shared" si="476"/>
        <v>0.85097636176772873</v>
      </c>
      <c r="AL927">
        <f t="shared" si="477"/>
        <v>0.90030832476875644</v>
      </c>
      <c r="AM927">
        <f t="shared" si="478"/>
        <v>0.91675231243576571</v>
      </c>
      <c r="AN927">
        <f t="shared" si="479"/>
        <v>0.91161356628982526</v>
      </c>
      <c r="AO927">
        <f t="shared" si="480"/>
        <v>0.91469681397738956</v>
      </c>
      <c r="AP927">
        <f t="shared" si="481"/>
        <v>0.94039054470709149</v>
      </c>
      <c r="AQ927">
        <f t="shared" si="482"/>
        <v>0.94347379239465567</v>
      </c>
      <c r="AR927">
        <f t="shared" si="483"/>
        <v>0.94758478931140799</v>
      </c>
      <c r="AS927">
        <f t="shared" si="484"/>
        <v>0.97636176772867422</v>
      </c>
      <c r="AT927">
        <f t="shared" si="485"/>
        <v>1</v>
      </c>
      <c r="AU927">
        <f t="shared" si="486"/>
        <v>0.99794450154162384</v>
      </c>
      <c r="AV927">
        <f t="shared" si="487"/>
        <v>0.98561151079136688</v>
      </c>
      <c r="AW927">
        <f t="shared" si="488"/>
        <v>0.94450154162384381</v>
      </c>
      <c r="AX927">
        <f t="shared" si="489"/>
        <v>0.89516957862281599</v>
      </c>
      <c r="AY927">
        <f t="shared" si="490"/>
        <v>0.83864337101747177</v>
      </c>
      <c r="AZ927">
        <f t="shared" si="491"/>
        <v>0.65981500513874614</v>
      </c>
      <c r="BA927" s="8" t="s">
        <v>39</v>
      </c>
      <c r="BB927" t="str" cm="1">
        <f t="array" ref="BB927">_xlfn.SWITCH(MONTH($AA927),3,"봄",4,"봄",5,"봄",6,"여름",7,"여름",8,"여름",9,"가을",10,"가을",11,"가을",12,"겨울",1,"겨울",2,"겨울")</f>
        <v>여름</v>
      </c>
      <c r="BD927" t="str">
        <f t="shared" si="492"/>
        <v>휴일</v>
      </c>
      <c r="BE927" s="6">
        <f>[1]ptemp!$F927</f>
        <v>15</v>
      </c>
      <c r="BF927">
        <f>[1]solar!$E927</f>
        <v>14</v>
      </c>
      <c r="BG927" t="str">
        <f t="shared" si="493"/>
        <v>1</v>
      </c>
      <c r="BH927" s="11">
        <v>0.4</v>
      </c>
      <c r="BI927">
        <f t="shared" si="494"/>
        <v>6</v>
      </c>
      <c r="BJ927">
        <f t="shared" si="495"/>
        <v>1</v>
      </c>
      <c r="BK927">
        <f t="shared" si="496"/>
        <v>2</v>
      </c>
      <c r="BL927">
        <f t="shared" si="497"/>
        <v>5</v>
      </c>
      <c r="BM927">
        <f t="shared" si="498"/>
        <v>19</v>
      </c>
      <c r="BN927" s="11">
        <v>33.700000000000003</v>
      </c>
      <c r="BO927">
        <f t="shared" si="499"/>
        <v>10</v>
      </c>
    </row>
    <row r="928" spans="1:67" ht="15.6">
      <c r="A928" s="2">
        <v>20230716</v>
      </c>
      <c r="B928" s="2">
        <v>756</v>
      </c>
      <c r="C928" s="2">
        <v>707</v>
      </c>
      <c r="D928" s="2">
        <v>675</v>
      </c>
      <c r="E928" s="2">
        <v>651</v>
      </c>
      <c r="F928" s="2">
        <v>640</v>
      </c>
      <c r="G928" s="2">
        <v>641</v>
      </c>
      <c r="H928" s="2">
        <v>659</v>
      </c>
      <c r="I928" s="2">
        <v>688</v>
      </c>
      <c r="J928" s="2">
        <v>737</v>
      </c>
      <c r="K928" s="2">
        <v>803</v>
      </c>
      <c r="L928" s="2">
        <v>838</v>
      </c>
      <c r="M928" s="2">
        <v>836</v>
      </c>
      <c r="N928" s="2">
        <v>866</v>
      </c>
      <c r="O928" s="2">
        <v>868</v>
      </c>
      <c r="P928" s="2">
        <v>878</v>
      </c>
      <c r="Q928" s="2">
        <v>848</v>
      </c>
      <c r="R928" s="2">
        <v>872</v>
      </c>
      <c r="S928" s="2">
        <v>915</v>
      </c>
      <c r="T928" s="2">
        <v>929</v>
      </c>
      <c r="U928" s="2">
        <v>931</v>
      </c>
      <c r="V928" s="2">
        <v>924</v>
      </c>
      <c r="W928" s="2">
        <v>888</v>
      </c>
      <c r="X928" s="2">
        <v>841</v>
      </c>
      <c r="Y928" s="2">
        <v>786</v>
      </c>
      <c r="AA928" s="4">
        <v>45123</v>
      </c>
      <c r="AB928">
        <f t="shared" si="467"/>
        <v>0.81203007518796988</v>
      </c>
      <c r="AC928">
        <f t="shared" si="468"/>
        <v>0.75939849624060152</v>
      </c>
      <c r="AD928">
        <f t="shared" si="469"/>
        <v>0.72502685284640167</v>
      </c>
      <c r="AE928">
        <f t="shared" si="470"/>
        <v>0.6992481203007519</v>
      </c>
      <c r="AF928">
        <f t="shared" si="471"/>
        <v>0.68743286788399571</v>
      </c>
      <c r="AG928">
        <f t="shared" si="472"/>
        <v>0.68850698174006442</v>
      </c>
      <c r="AH928">
        <f t="shared" si="473"/>
        <v>0.70784103114930186</v>
      </c>
      <c r="AI928">
        <f t="shared" si="474"/>
        <v>0.73899033297529537</v>
      </c>
      <c r="AJ928">
        <f t="shared" si="475"/>
        <v>0.79162191192266385</v>
      </c>
      <c r="AK928">
        <f t="shared" si="476"/>
        <v>0.86251342642320084</v>
      </c>
      <c r="AL928">
        <f t="shared" si="477"/>
        <v>0.9001074113856069</v>
      </c>
      <c r="AM928">
        <f t="shared" si="478"/>
        <v>0.89795918367346939</v>
      </c>
      <c r="AN928">
        <f t="shared" si="479"/>
        <v>0.93018259935553171</v>
      </c>
      <c r="AO928">
        <f t="shared" si="480"/>
        <v>0.93233082706766912</v>
      </c>
      <c r="AP928">
        <f t="shared" si="481"/>
        <v>0.9430719656283566</v>
      </c>
      <c r="AQ928">
        <f t="shared" si="482"/>
        <v>0.91084854994629427</v>
      </c>
      <c r="AR928">
        <f t="shared" si="483"/>
        <v>0.93662728249194416</v>
      </c>
      <c r="AS928">
        <f t="shared" si="484"/>
        <v>0.98281417830290008</v>
      </c>
      <c r="AT928">
        <f t="shared" si="485"/>
        <v>0.99785177228786248</v>
      </c>
      <c r="AU928">
        <f t="shared" si="486"/>
        <v>1</v>
      </c>
      <c r="AV928">
        <f t="shared" si="487"/>
        <v>0.99248120300751874</v>
      </c>
      <c r="AW928">
        <f t="shared" si="488"/>
        <v>0.95381310418904408</v>
      </c>
      <c r="AX928">
        <f t="shared" si="489"/>
        <v>0.90332975295381313</v>
      </c>
      <c r="AY928">
        <f t="shared" si="490"/>
        <v>0.84425349087003221</v>
      </c>
      <c r="AZ928">
        <f t="shared" si="491"/>
        <v>0.68743286788399571</v>
      </c>
      <c r="BA928" s="9" t="s">
        <v>40</v>
      </c>
      <c r="BB928" t="str" cm="1">
        <f t="array" ref="BB928">_xlfn.SWITCH(MONTH($AA928),3,"봄",4,"봄",5,"봄",6,"여름",7,"여름",8,"여름",9,"가을",10,"가을",11,"가을",12,"겨울",1,"겨울",2,"겨울")</f>
        <v>여름</v>
      </c>
      <c r="BD928" t="str">
        <f t="shared" si="492"/>
        <v>휴일</v>
      </c>
      <c r="BE928" s="6">
        <f>[1]ptemp!$F928</f>
        <v>15</v>
      </c>
      <c r="BF928">
        <f>[1]solar!$E928</f>
        <v>10</v>
      </c>
      <c r="BG928" t="str">
        <f t="shared" si="493"/>
        <v>1</v>
      </c>
      <c r="BH928" s="11">
        <v>11.8</v>
      </c>
      <c r="BI928">
        <f t="shared" si="494"/>
        <v>7</v>
      </c>
      <c r="BJ928">
        <f t="shared" si="495"/>
        <v>2</v>
      </c>
      <c r="BK928">
        <f t="shared" si="496"/>
        <v>2</v>
      </c>
      <c r="BL928">
        <f t="shared" si="497"/>
        <v>5</v>
      </c>
      <c r="BM928">
        <f t="shared" si="498"/>
        <v>20</v>
      </c>
      <c r="BN928" s="11">
        <v>33.1</v>
      </c>
      <c r="BO928">
        <f t="shared" si="499"/>
        <v>10</v>
      </c>
    </row>
    <row r="929" spans="1:67" ht="15.6">
      <c r="A929" s="2">
        <v>20230717</v>
      </c>
      <c r="B929" s="2">
        <v>725</v>
      </c>
      <c r="C929" s="2">
        <v>678</v>
      </c>
      <c r="D929" s="2">
        <v>649</v>
      </c>
      <c r="E929" s="2">
        <v>630</v>
      </c>
      <c r="F929" s="2">
        <v>622</v>
      </c>
      <c r="G929" s="2">
        <v>630</v>
      </c>
      <c r="H929" s="2">
        <v>670</v>
      </c>
      <c r="I929" s="2">
        <v>747</v>
      </c>
      <c r="J929" s="2">
        <v>815</v>
      </c>
      <c r="K929" s="2">
        <v>877</v>
      </c>
      <c r="L929" s="2">
        <v>970</v>
      </c>
      <c r="M929" s="2">
        <v>969</v>
      </c>
      <c r="N929" s="2">
        <v>957</v>
      </c>
      <c r="O929" s="2">
        <v>941</v>
      </c>
      <c r="P929" s="2">
        <v>967</v>
      </c>
      <c r="Q929" s="2">
        <v>946</v>
      </c>
      <c r="R929" s="2">
        <v>970</v>
      </c>
      <c r="S929" s="2">
        <v>970</v>
      </c>
      <c r="T929" s="2">
        <v>960</v>
      </c>
      <c r="U929" s="2">
        <v>959</v>
      </c>
      <c r="V929" s="2">
        <v>940</v>
      </c>
      <c r="W929" s="2">
        <v>890</v>
      </c>
      <c r="X929" s="2">
        <v>837</v>
      </c>
      <c r="Y929" s="2">
        <v>789</v>
      </c>
      <c r="AA929" s="4">
        <v>45124</v>
      </c>
      <c r="AB929">
        <f t="shared" si="467"/>
        <v>0.74742268041237114</v>
      </c>
      <c r="AC929">
        <f t="shared" si="468"/>
        <v>0.69896907216494841</v>
      </c>
      <c r="AD929">
        <f t="shared" si="469"/>
        <v>0.66907216494845356</v>
      </c>
      <c r="AE929">
        <f t="shared" si="470"/>
        <v>0.64948453608247425</v>
      </c>
      <c r="AF929">
        <f t="shared" si="471"/>
        <v>0.64123711340206191</v>
      </c>
      <c r="AG929">
        <f t="shared" si="472"/>
        <v>0.64948453608247425</v>
      </c>
      <c r="AH929">
        <f t="shared" si="473"/>
        <v>0.69072164948453607</v>
      </c>
      <c r="AI929">
        <f t="shared" si="474"/>
        <v>0.77010309278350519</v>
      </c>
      <c r="AJ929">
        <f t="shared" si="475"/>
        <v>0.84020618556701032</v>
      </c>
      <c r="AK929">
        <f t="shared" si="476"/>
        <v>0.90412371134020619</v>
      </c>
      <c r="AL929">
        <f t="shared" si="477"/>
        <v>1</v>
      </c>
      <c r="AM929">
        <f t="shared" si="478"/>
        <v>0.99896907216494846</v>
      </c>
      <c r="AN929">
        <f t="shared" si="479"/>
        <v>0.98659793814432994</v>
      </c>
      <c r="AO929">
        <f t="shared" si="480"/>
        <v>0.97010309278350515</v>
      </c>
      <c r="AP929">
        <f t="shared" si="481"/>
        <v>0.99690721649484537</v>
      </c>
      <c r="AQ929">
        <f t="shared" si="482"/>
        <v>0.97525773195876286</v>
      </c>
      <c r="AR929">
        <f t="shared" si="483"/>
        <v>1</v>
      </c>
      <c r="AS929">
        <f t="shared" si="484"/>
        <v>1</v>
      </c>
      <c r="AT929">
        <f t="shared" si="485"/>
        <v>0.98969072164948457</v>
      </c>
      <c r="AU929">
        <f t="shared" si="486"/>
        <v>0.98865979381443303</v>
      </c>
      <c r="AV929">
        <f t="shared" si="487"/>
        <v>0.96907216494845361</v>
      </c>
      <c r="AW929">
        <f t="shared" si="488"/>
        <v>0.91752577319587625</v>
      </c>
      <c r="AX929">
        <f t="shared" si="489"/>
        <v>0.86288659793814437</v>
      </c>
      <c r="AY929">
        <f t="shared" si="490"/>
        <v>0.8134020618556701</v>
      </c>
      <c r="AZ929">
        <f t="shared" si="491"/>
        <v>0.64123711340206191</v>
      </c>
      <c r="BA929" s="6" t="s">
        <v>34</v>
      </c>
      <c r="BB929" t="str" cm="1">
        <f t="array" ref="BB929">_xlfn.SWITCH(MONTH($AA929),3,"봄",4,"봄",5,"봄",6,"여름",7,"여름",8,"여름",9,"가을",10,"가을",11,"가을",12,"겨울",1,"겨울",2,"겨울")</f>
        <v>여름</v>
      </c>
      <c r="BD929" t="str">
        <f t="shared" si="492"/>
        <v/>
      </c>
      <c r="BE929" s="6">
        <f>[1]ptemp!$F929</f>
        <v>15</v>
      </c>
      <c r="BF929">
        <f>[1]solar!$E929</f>
        <v>7</v>
      </c>
      <c r="BG929" t="str">
        <f t="shared" si="493"/>
        <v>1</v>
      </c>
      <c r="BH929" s="11">
        <v>20.2</v>
      </c>
      <c r="BI929">
        <f t="shared" si="494"/>
        <v>1</v>
      </c>
      <c r="BJ929">
        <f t="shared" si="495"/>
        <v>0</v>
      </c>
      <c r="BK929">
        <f t="shared" si="496"/>
        <v>2</v>
      </c>
      <c r="BL929">
        <f t="shared" si="497"/>
        <v>5</v>
      </c>
      <c r="BM929">
        <f t="shared" si="498"/>
        <v>11</v>
      </c>
      <c r="BN929" s="11">
        <v>32.700000000000003</v>
      </c>
      <c r="BO929">
        <f t="shared" si="499"/>
        <v>9</v>
      </c>
    </row>
    <row r="930" spans="1:67" ht="15.6">
      <c r="A930" s="2">
        <v>20230718</v>
      </c>
      <c r="B930" s="2">
        <v>727</v>
      </c>
      <c r="C930" s="2">
        <v>684</v>
      </c>
      <c r="D930" s="2">
        <v>651</v>
      </c>
      <c r="E930" s="2">
        <v>629</v>
      </c>
      <c r="F930" s="2">
        <v>624</v>
      </c>
      <c r="G930" s="2">
        <v>630</v>
      </c>
      <c r="H930" s="2">
        <v>667</v>
      </c>
      <c r="I930" s="2">
        <v>747</v>
      </c>
      <c r="J930" s="2">
        <v>828</v>
      </c>
      <c r="K930" s="2">
        <v>869</v>
      </c>
      <c r="L930" s="2">
        <v>904</v>
      </c>
      <c r="M930" s="2">
        <v>916</v>
      </c>
      <c r="N930" s="2">
        <v>930</v>
      </c>
      <c r="O930" s="2">
        <v>948</v>
      </c>
      <c r="P930" s="2">
        <v>965</v>
      </c>
      <c r="Q930" s="2">
        <v>992</v>
      </c>
      <c r="R930" s="2">
        <v>968</v>
      </c>
      <c r="S930" s="2">
        <v>963</v>
      </c>
      <c r="T930" s="2">
        <v>967</v>
      </c>
      <c r="U930" s="2">
        <v>963</v>
      </c>
      <c r="V930" s="2">
        <v>942</v>
      </c>
      <c r="W930" s="2">
        <v>892</v>
      </c>
      <c r="X930" s="2">
        <v>837</v>
      </c>
      <c r="Y930" s="2">
        <v>786</v>
      </c>
      <c r="AA930" s="4">
        <v>45125</v>
      </c>
      <c r="AB930">
        <f t="shared" si="467"/>
        <v>0.73286290322580649</v>
      </c>
      <c r="AC930">
        <f t="shared" si="468"/>
        <v>0.68951612903225812</v>
      </c>
      <c r="AD930">
        <f t="shared" si="469"/>
        <v>0.65625</v>
      </c>
      <c r="AE930">
        <f t="shared" si="470"/>
        <v>0.63407258064516125</v>
      </c>
      <c r="AF930">
        <f t="shared" si="471"/>
        <v>0.62903225806451613</v>
      </c>
      <c r="AG930">
        <f t="shared" si="472"/>
        <v>0.63508064516129037</v>
      </c>
      <c r="AH930">
        <f t="shared" si="473"/>
        <v>0.6723790322580645</v>
      </c>
      <c r="AI930">
        <f t="shared" si="474"/>
        <v>0.75302419354838712</v>
      </c>
      <c r="AJ930">
        <f t="shared" si="475"/>
        <v>0.83467741935483875</v>
      </c>
      <c r="AK930">
        <f t="shared" si="476"/>
        <v>0.876008064516129</v>
      </c>
      <c r="AL930">
        <f t="shared" si="477"/>
        <v>0.91129032258064513</v>
      </c>
      <c r="AM930">
        <f t="shared" si="478"/>
        <v>0.92338709677419351</v>
      </c>
      <c r="AN930">
        <f t="shared" si="479"/>
        <v>0.9375</v>
      </c>
      <c r="AO930">
        <f t="shared" si="480"/>
        <v>0.95564516129032262</v>
      </c>
      <c r="AP930">
        <f t="shared" si="481"/>
        <v>0.97278225806451613</v>
      </c>
      <c r="AQ930">
        <f t="shared" si="482"/>
        <v>1</v>
      </c>
      <c r="AR930">
        <f t="shared" si="483"/>
        <v>0.97580645161290325</v>
      </c>
      <c r="AS930">
        <f t="shared" si="484"/>
        <v>0.97076612903225812</v>
      </c>
      <c r="AT930">
        <f t="shared" si="485"/>
        <v>0.97479838709677424</v>
      </c>
      <c r="AU930">
        <f t="shared" si="486"/>
        <v>0.97076612903225812</v>
      </c>
      <c r="AV930">
        <f t="shared" si="487"/>
        <v>0.94959677419354838</v>
      </c>
      <c r="AW930">
        <f t="shared" si="488"/>
        <v>0.89919354838709675</v>
      </c>
      <c r="AX930">
        <f t="shared" si="489"/>
        <v>0.84375</v>
      </c>
      <c r="AY930">
        <f t="shared" si="490"/>
        <v>0.79233870967741937</v>
      </c>
      <c r="AZ930">
        <f t="shared" si="491"/>
        <v>0.62903225806451613</v>
      </c>
      <c r="BA930" s="8" t="s">
        <v>35</v>
      </c>
      <c r="BB930" t="str" cm="1">
        <f t="array" ref="BB930">_xlfn.SWITCH(MONTH($AA930),3,"봄",4,"봄",5,"봄",6,"여름",7,"여름",8,"여름",9,"가을",10,"가을",11,"가을",12,"겨울",1,"겨울",2,"겨울")</f>
        <v>여름</v>
      </c>
      <c r="BD930" t="str">
        <f t="shared" si="492"/>
        <v/>
      </c>
      <c r="BE930" s="6">
        <f>[1]ptemp!$F930</f>
        <v>15</v>
      </c>
      <c r="BF930">
        <f>[1]solar!$E930</f>
        <v>6</v>
      </c>
      <c r="BG930" t="str">
        <f t="shared" si="493"/>
        <v>1</v>
      </c>
      <c r="BH930" s="11">
        <v>38.200000000000003</v>
      </c>
      <c r="BI930">
        <f t="shared" si="494"/>
        <v>2</v>
      </c>
      <c r="BJ930">
        <f t="shared" si="495"/>
        <v>0</v>
      </c>
      <c r="BK930">
        <f t="shared" si="496"/>
        <v>2</v>
      </c>
      <c r="BL930">
        <f t="shared" si="497"/>
        <v>5</v>
      </c>
      <c r="BM930">
        <f t="shared" si="498"/>
        <v>16</v>
      </c>
      <c r="BN930" s="11">
        <v>32.299999999999997</v>
      </c>
      <c r="BO930">
        <f t="shared" si="499"/>
        <v>9</v>
      </c>
    </row>
    <row r="931" spans="1:67" ht="15.6">
      <c r="A931" s="2">
        <v>20230719</v>
      </c>
      <c r="B931" s="2">
        <v>720</v>
      </c>
      <c r="C931" s="2">
        <v>670</v>
      </c>
      <c r="D931" s="2">
        <v>635</v>
      </c>
      <c r="E931" s="2">
        <v>617</v>
      </c>
      <c r="F931" s="2">
        <v>610</v>
      </c>
      <c r="G931" s="2">
        <v>617</v>
      </c>
      <c r="H931" s="2">
        <v>651</v>
      </c>
      <c r="I931" s="2">
        <v>705</v>
      </c>
      <c r="J931" s="2">
        <v>774</v>
      </c>
      <c r="K931" s="2">
        <v>836</v>
      </c>
      <c r="L931" s="2">
        <v>843</v>
      </c>
      <c r="M931" s="2">
        <v>838</v>
      </c>
      <c r="N931" s="2">
        <v>825</v>
      </c>
      <c r="O931" s="2">
        <v>859</v>
      </c>
      <c r="P931" s="2">
        <v>885</v>
      </c>
      <c r="Q931" s="2">
        <v>869</v>
      </c>
      <c r="R931" s="2">
        <v>895</v>
      </c>
      <c r="S931" s="2">
        <v>890</v>
      </c>
      <c r="T931" s="2">
        <v>903</v>
      </c>
      <c r="U931" s="2">
        <v>910</v>
      </c>
      <c r="V931" s="2">
        <v>894</v>
      </c>
      <c r="W931" s="2">
        <v>853</v>
      </c>
      <c r="X931" s="2">
        <v>810</v>
      </c>
      <c r="Y931" s="2">
        <v>762</v>
      </c>
      <c r="AA931" s="4">
        <v>45126</v>
      </c>
      <c r="AB931">
        <f t="shared" si="467"/>
        <v>0.79120879120879117</v>
      </c>
      <c r="AC931">
        <f t="shared" si="468"/>
        <v>0.73626373626373631</v>
      </c>
      <c r="AD931">
        <f t="shared" si="469"/>
        <v>0.69780219780219777</v>
      </c>
      <c r="AE931">
        <f t="shared" si="470"/>
        <v>0.67802197802197806</v>
      </c>
      <c r="AF931">
        <f t="shared" si="471"/>
        <v>0.67032967032967028</v>
      </c>
      <c r="AG931">
        <f t="shared" si="472"/>
        <v>0.67802197802197806</v>
      </c>
      <c r="AH931">
        <f t="shared" si="473"/>
        <v>0.7153846153846154</v>
      </c>
      <c r="AI931">
        <f t="shared" si="474"/>
        <v>0.77472527472527475</v>
      </c>
      <c r="AJ931">
        <f t="shared" si="475"/>
        <v>0.85054945054945053</v>
      </c>
      <c r="AK931">
        <f t="shared" si="476"/>
        <v>0.91868131868131864</v>
      </c>
      <c r="AL931">
        <f t="shared" si="477"/>
        <v>0.92637362637362641</v>
      </c>
      <c r="AM931">
        <f t="shared" si="478"/>
        <v>0.92087912087912083</v>
      </c>
      <c r="AN931">
        <f t="shared" si="479"/>
        <v>0.90659340659340659</v>
      </c>
      <c r="AO931">
        <f t="shared" si="480"/>
        <v>0.94395604395604393</v>
      </c>
      <c r="AP931">
        <f t="shared" si="481"/>
        <v>0.97252747252747251</v>
      </c>
      <c r="AQ931">
        <f t="shared" si="482"/>
        <v>0.95494505494505499</v>
      </c>
      <c r="AR931">
        <f t="shared" si="483"/>
        <v>0.98351648351648346</v>
      </c>
      <c r="AS931">
        <f t="shared" si="484"/>
        <v>0.97802197802197799</v>
      </c>
      <c r="AT931">
        <f t="shared" si="485"/>
        <v>0.99230769230769234</v>
      </c>
      <c r="AU931">
        <f t="shared" si="486"/>
        <v>1</v>
      </c>
      <c r="AV931">
        <f t="shared" si="487"/>
        <v>0.98241758241758237</v>
      </c>
      <c r="AW931">
        <f t="shared" si="488"/>
        <v>0.93736263736263736</v>
      </c>
      <c r="AX931">
        <f t="shared" si="489"/>
        <v>0.89010989010989006</v>
      </c>
      <c r="AY931">
        <f t="shared" si="490"/>
        <v>0.83736263736263739</v>
      </c>
      <c r="AZ931">
        <f t="shared" si="491"/>
        <v>0.67032967032967028</v>
      </c>
      <c r="BA931" s="9" t="s">
        <v>36</v>
      </c>
      <c r="BB931" t="str" cm="1">
        <f t="array" ref="BB931">_xlfn.SWITCH(MONTH($AA931),3,"봄",4,"봄",5,"봄",6,"여름",7,"여름",8,"여름",9,"가을",10,"가을",11,"가을",12,"겨울",1,"겨울",2,"겨울")</f>
        <v>여름</v>
      </c>
      <c r="BD931" t="str">
        <f t="shared" si="492"/>
        <v/>
      </c>
      <c r="BE931" s="6">
        <f>[1]ptemp!$F931</f>
        <v>14</v>
      </c>
      <c r="BF931">
        <f>[1]solar!$E931</f>
        <v>6</v>
      </c>
      <c r="BG931" t="str">
        <f t="shared" si="493"/>
        <v>1</v>
      </c>
      <c r="BH931" s="11">
        <v>0.3</v>
      </c>
      <c r="BI931">
        <f t="shared" si="494"/>
        <v>3</v>
      </c>
      <c r="BJ931">
        <f t="shared" si="495"/>
        <v>0</v>
      </c>
      <c r="BK931">
        <f t="shared" si="496"/>
        <v>2</v>
      </c>
      <c r="BL931">
        <f t="shared" si="497"/>
        <v>5</v>
      </c>
      <c r="BM931">
        <f t="shared" si="498"/>
        <v>20</v>
      </c>
      <c r="BN931" s="11">
        <v>29.6</v>
      </c>
      <c r="BO931">
        <f t="shared" si="499"/>
        <v>8</v>
      </c>
    </row>
    <row r="932" spans="1:67" ht="15.6">
      <c r="A932" s="2">
        <v>20230720</v>
      </c>
      <c r="B932" s="2">
        <v>699</v>
      </c>
      <c r="C932" s="2">
        <v>658</v>
      </c>
      <c r="D932" s="2">
        <v>625</v>
      </c>
      <c r="E932" s="2">
        <v>606</v>
      </c>
      <c r="F932" s="2">
        <v>600</v>
      </c>
      <c r="G932" s="2">
        <v>613</v>
      </c>
      <c r="H932" s="2">
        <v>651</v>
      </c>
      <c r="I932" s="2">
        <v>710</v>
      </c>
      <c r="J932" s="2">
        <v>779</v>
      </c>
      <c r="K932" s="2">
        <v>848</v>
      </c>
      <c r="L932" s="2">
        <v>889</v>
      </c>
      <c r="M932" s="2">
        <v>882</v>
      </c>
      <c r="N932" s="2">
        <v>868</v>
      </c>
      <c r="O932" s="2">
        <v>891</v>
      </c>
      <c r="P932" s="2">
        <v>907</v>
      </c>
      <c r="Q932" s="2">
        <v>878</v>
      </c>
      <c r="R932" s="2">
        <v>884</v>
      </c>
      <c r="S932" s="2">
        <v>902</v>
      </c>
      <c r="T932" s="2">
        <v>906</v>
      </c>
      <c r="U932" s="2">
        <v>912</v>
      </c>
      <c r="V932" s="2">
        <v>898</v>
      </c>
      <c r="W932" s="2">
        <v>853</v>
      </c>
      <c r="X932" s="2">
        <v>808</v>
      </c>
      <c r="Y932" s="2">
        <v>762</v>
      </c>
      <c r="AA932" s="4">
        <v>45127</v>
      </c>
      <c r="AB932">
        <f t="shared" si="467"/>
        <v>0.76644736842105265</v>
      </c>
      <c r="AC932">
        <f t="shared" si="468"/>
        <v>0.72149122807017541</v>
      </c>
      <c r="AD932">
        <f t="shared" si="469"/>
        <v>0.6853070175438597</v>
      </c>
      <c r="AE932">
        <f t="shared" si="470"/>
        <v>0.66447368421052633</v>
      </c>
      <c r="AF932">
        <f t="shared" si="471"/>
        <v>0.65789473684210531</v>
      </c>
      <c r="AG932">
        <f t="shared" si="472"/>
        <v>0.67214912280701755</v>
      </c>
      <c r="AH932">
        <f t="shared" si="473"/>
        <v>0.71381578947368418</v>
      </c>
      <c r="AI932">
        <f t="shared" si="474"/>
        <v>0.77850877192982459</v>
      </c>
      <c r="AJ932">
        <f t="shared" si="475"/>
        <v>0.85416666666666663</v>
      </c>
      <c r="AK932">
        <f t="shared" si="476"/>
        <v>0.92982456140350878</v>
      </c>
      <c r="AL932">
        <f t="shared" si="477"/>
        <v>0.97478070175438591</v>
      </c>
      <c r="AM932">
        <f t="shared" si="478"/>
        <v>0.96710526315789469</v>
      </c>
      <c r="AN932">
        <f t="shared" si="479"/>
        <v>0.95175438596491224</v>
      </c>
      <c r="AO932">
        <f t="shared" si="480"/>
        <v>0.97697368421052633</v>
      </c>
      <c r="AP932">
        <f t="shared" si="481"/>
        <v>0.99451754385964908</v>
      </c>
      <c r="AQ932">
        <f t="shared" si="482"/>
        <v>0.96271929824561409</v>
      </c>
      <c r="AR932">
        <f t="shared" si="483"/>
        <v>0.9692982456140351</v>
      </c>
      <c r="AS932">
        <f t="shared" si="484"/>
        <v>0.98903508771929827</v>
      </c>
      <c r="AT932">
        <f t="shared" si="485"/>
        <v>0.99342105263157898</v>
      </c>
      <c r="AU932">
        <f t="shared" si="486"/>
        <v>1</v>
      </c>
      <c r="AV932">
        <f t="shared" si="487"/>
        <v>0.98464912280701755</v>
      </c>
      <c r="AW932">
        <f t="shared" si="488"/>
        <v>0.9353070175438597</v>
      </c>
      <c r="AX932">
        <f t="shared" si="489"/>
        <v>0.88596491228070173</v>
      </c>
      <c r="AY932">
        <f t="shared" si="490"/>
        <v>0.83552631578947367</v>
      </c>
      <c r="AZ932">
        <f t="shared" si="491"/>
        <v>0.65789473684210531</v>
      </c>
      <c r="BA932" s="6" t="s">
        <v>37</v>
      </c>
      <c r="BB932" t="str" cm="1">
        <f t="array" ref="BB932">_xlfn.SWITCH(MONTH($AA932),3,"봄",4,"봄",5,"봄",6,"여름",7,"여름",8,"여름",9,"가을",10,"가을",11,"가을",12,"겨울",1,"겨울",2,"겨울")</f>
        <v>여름</v>
      </c>
      <c r="BD932" t="str">
        <f t="shared" si="492"/>
        <v/>
      </c>
      <c r="BE932" s="6">
        <f>[1]ptemp!$F932</f>
        <v>14</v>
      </c>
      <c r="BF932">
        <f>[1]solar!$E932</f>
        <v>5</v>
      </c>
      <c r="BG932" t="str">
        <f t="shared" si="493"/>
        <v>0</v>
      </c>
      <c r="BH932" s="11"/>
      <c r="BI932">
        <f t="shared" si="494"/>
        <v>4</v>
      </c>
      <c r="BJ932">
        <f t="shared" si="495"/>
        <v>0</v>
      </c>
      <c r="BK932">
        <f t="shared" si="496"/>
        <v>2</v>
      </c>
      <c r="BL932">
        <f t="shared" si="497"/>
        <v>5</v>
      </c>
      <c r="BM932">
        <f t="shared" si="498"/>
        <v>20</v>
      </c>
      <c r="BN932" s="11">
        <v>29.6</v>
      </c>
      <c r="BO932">
        <f t="shared" si="499"/>
        <v>8</v>
      </c>
    </row>
    <row r="933" spans="1:67" ht="15.6">
      <c r="A933" s="2">
        <v>20230721</v>
      </c>
      <c r="B933" s="2">
        <v>699</v>
      </c>
      <c r="C933" s="2">
        <v>652</v>
      </c>
      <c r="D933" s="2">
        <v>620</v>
      </c>
      <c r="E933" s="2">
        <v>604</v>
      </c>
      <c r="F933" s="2">
        <v>598</v>
      </c>
      <c r="G933" s="2">
        <v>605</v>
      </c>
      <c r="H933" s="2">
        <v>633</v>
      </c>
      <c r="I933" s="2">
        <v>691</v>
      </c>
      <c r="J933" s="2">
        <v>754</v>
      </c>
      <c r="K933" s="2">
        <v>785</v>
      </c>
      <c r="L933" s="2">
        <v>845</v>
      </c>
      <c r="M933" s="2">
        <v>902</v>
      </c>
      <c r="N933" s="2">
        <v>902</v>
      </c>
      <c r="O933" s="2">
        <v>915</v>
      </c>
      <c r="P933" s="2">
        <v>886</v>
      </c>
      <c r="Q933" s="2">
        <v>883</v>
      </c>
      <c r="R933" s="2">
        <v>888</v>
      </c>
      <c r="S933" s="2">
        <v>902</v>
      </c>
      <c r="T933" s="2">
        <v>912</v>
      </c>
      <c r="U933" s="2">
        <v>918</v>
      </c>
      <c r="V933" s="2">
        <v>904</v>
      </c>
      <c r="W933" s="2">
        <v>864</v>
      </c>
      <c r="X933" s="2">
        <v>820</v>
      </c>
      <c r="Y933" s="2">
        <v>779</v>
      </c>
      <c r="AA933" s="4">
        <v>45128</v>
      </c>
      <c r="AB933">
        <f t="shared" si="467"/>
        <v>0.76143790849673199</v>
      </c>
      <c r="AC933">
        <f t="shared" si="468"/>
        <v>0.710239651416122</v>
      </c>
      <c r="AD933">
        <f t="shared" si="469"/>
        <v>0.6753812636165577</v>
      </c>
      <c r="AE933">
        <f t="shared" si="470"/>
        <v>0.65795206971677556</v>
      </c>
      <c r="AF933">
        <f t="shared" si="471"/>
        <v>0.65141612200435728</v>
      </c>
      <c r="AG933">
        <f t="shared" si="472"/>
        <v>0.65904139433551201</v>
      </c>
      <c r="AH933">
        <f t="shared" si="473"/>
        <v>0.68954248366013071</v>
      </c>
      <c r="AI933">
        <f t="shared" si="474"/>
        <v>0.75272331154684091</v>
      </c>
      <c r="AJ933">
        <f t="shared" si="475"/>
        <v>0.82135076252723316</v>
      </c>
      <c r="AK933">
        <f t="shared" si="476"/>
        <v>0.855119825708061</v>
      </c>
      <c r="AL933">
        <f t="shared" si="477"/>
        <v>0.920479302832244</v>
      </c>
      <c r="AM933">
        <f t="shared" si="478"/>
        <v>0.98257080610021785</v>
      </c>
      <c r="AN933">
        <f t="shared" si="479"/>
        <v>0.98257080610021785</v>
      </c>
      <c r="AO933">
        <f t="shared" si="480"/>
        <v>0.99673202614379086</v>
      </c>
      <c r="AP933">
        <f t="shared" si="481"/>
        <v>0.96514161220043571</v>
      </c>
      <c r="AQ933">
        <f t="shared" si="482"/>
        <v>0.96187363834422657</v>
      </c>
      <c r="AR933">
        <f t="shared" si="483"/>
        <v>0.9673202614379085</v>
      </c>
      <c r="AS933">
        <f t="shared" si="484"/>
        <v>0.98257080610021785</v>
      </c>
      <c r="AT933">
        <f t="shared" si="485"/>
        <v>0.99346405228758172</v>
      </c>
      <c r="AU933">
        <f t="shared" si="486"/>
        <v>1</v>
      </c>
      <c r="AV933">
        <f t="shared" si="487"/>
        <v>0.98474945533769065</v>
      </c>
      <c r="AW933">
        <f t="shared" si="488"/>
        <v>0.94117647058823528</v>
      </c>
      <c r="AX933">
        <f t="shared" si="489"/>
        <v>0.89324618736383443</v>
      </c>
      <c r="AY933">
        <f t="shared" si="490"/>
        <v>0.84858387799564272</v>
      </c>
      <c r="AZ933">
        <f t="shared" si="491"/>
        <v>0.65141612200435728</v>
      </c>
      <c r="BA933" s="8" t="s">
        <v>38</v>
      </c>
      <c r="BB933" t="str" cm="1">
        <f t="array" ref="BB933">_xlfn.SWITCH(MONTH($AA933),3,"봄",4,"봄",5,"봄",6,"여름",7,"여름",8,"여름",9,"가을",10,"가을",11,"가을",12,"겨울",1,"겨울",2,"겨울")</f>
        <v>여름</v>
      </c>
      <c r="BD933" t="str">
        <f t="shared" si="492"/>
        <v/>
      </c>
      <c r="BE933" s="6">
        <f>[1]ptemp!$F933</f>
        <v>15</v>
      </c>
      <c r="BF933">
        <f>[1]solar!$E933</f>
        <v>7</v>
      </c>
      <c r="BG933" t="str">
        <f t="shared" si="493"/>
        <v>0</v>
      </c>
      <c r="BH933" s="11"/>
      <c r="BI933">
        <f t="shared" si="494"/>
        <v>5</v>
      </c>
      <c r="BJ933">
        <f t="shared" si="495"/>
        <v>0</v>
      </c>
      <c r="BK933">
        <f t="shared" si="496"/>
        <v>2</v>
      </c>
      <c r="BL933">
        <f t="shared" si="497"/>
        <v>5</v>
      </c>
      <c r="BM933">
        <f t="shared" si="498"/>
        <v>20</v>
      </c>
      <c r="BN933" s="11">
        <v>30.9</v>
      </c>
      <c r="BO933">
        <f t="shared" si="499"/>
        <v>9</v>
      </c>
    </row>
    <row r="934" spans="1:67" ht="15.6">
      <c r="A934" s="2">
        <v>20230722</v>
      </c>
      <c r="B934" s="2">
        <v>718</v>
      </c>
      <c r="C934" s="2">
        <v>673</v>
      </c>
      <c r="D934" s="2">
        <v>645</v>
      </c>
      <c r="E934" s="2">
        <v>630</v>
      </c>
      <c r="F934" s="2">
        <v>620</v>
      </c>
      <c r="G934" s="2">
        <v>616</v>
      </c>
      <c r="H934" s="2">
        <v>635</v>
      </c>
      <c r="I934" s="2">
        <v>673</v>
      </c>
      <c r="J934" s="2">
        <v>728</v>
      </c>
      <c r="K934" s="2">
        <v>772</v>
      </c>
      <c r="L934" s="2">
        <v>796</v>
      </c>
      <c r="M934" s="2">
        <v>825</v>
      </c>
      <c r="N934" s="2">
        <v>827</v>
      </c>
      <c r="O934" s="2">
        <v>846</v>
      </c>
      <c r="P934" s="2">
        <v>857</v>
      </c>
      <c r="Q934" s="2">
        <v>829</v>
      </c>
      <c r="R934" s="2">
        <v>839</v>
      </c>
      <c r="S934" s="2">
        <v>873</v>
      </c>
      <c r="T934" s="2">
        <v>898</v>
      </c>
      <c r="U934" s="2">
        <v>903</v>
      </c>
      <c r="V934" s="2">
        <v>894</v>
      </c>
      <c r="W934" s="2">
        <v>855</v>
      </c>
      <c r="X934" s="2">
        <v>813</v>
      </c>
      <c r="Y934" s="2">
        <v>772</v>
      </c>
      <c r="AA934" s="4">
        <v>45129</v>
      </c>
      <c r="AB934">
        <f t="shared" si="467"/>
        <v>0.7951273532668881</v>
      </c>
      <c r="AC934">
        <f t="shared" si="468"/>
        <v>0.74529346622369874</v>
      </c>
      <c r="AD934">
        <f t="shared" si="469"/>
        <v>0.7142857142857143</v>
      </c>
      <c r="AE934">
        <f t="shared" si="470"/>
        <v>0.69767441860465118</v>
      </c>
      <c r="AF934">
        <f t="shared" si="471"/>
        <v>0.6866002214839424</v>
      </c>
      <c r="AG934">
        <f t="shared" si="472"/>
        <v>0.68217054263565891</v>
      </c>
      <c r="AH934">
        <f t="shared" si="473"/>
        <v>0.70321151716500552</v>
      </c>
      <c r="AI934">
        <f t="shared" si="474"/>
        <v>0.74529346622369874</v>
      </c>
      <c r="AJ934">
        <f t="shared" si="475"/>
        <v>0.80620155038759689</v>
      </c>
      <c r="AK934">
        <f t="shared" si="476"/>
        <v>0.85492801771871541</v>
      </c>
      <c r="AL934">
        <f t="shared" si="477"/>
        <v>0.88150609080841635</v>
      </c>
      <c r="AM934">
        <f t="shared" si="478"/>
        <v>0.91362126245847175</v>
      </c>
      <c r="AN934">
        <f t="shared" si="479"/>
        <v>0.91583610188261355</v>
      </c>
      <c r="AO934">
        <f t="shared" si="480"/>
        <v>0.93687707641196016</v>
      </c>
      <c r="AP934">
        <f t="shared" si="481"/>
        <v>0.94905869324473979</v>
      </c>
      <c r="AQ934">
        <f t="shared" si="482"/>
        <v>0.91805094130675524</v>
      </c>
      <c r="AR934">
        <f t="shared" si="483"/>
        <v>0.92912513842746403</v>
      </c>
      <c r="AS934">
        <f t="shared" si="484"/>
        <v>0.96677740863787376</v>
      </c>
      <c r="AT934">
        <f t="shared" si="485"/>
        <v>0.99446290143964566</v>
      </c>
      <c r="AU934">
        <f t="shared" si="486"/>
        <v>1</v>
      </c>
      <c r="AV934">
        <f t="shared" si="487"/>
        <v>0.99003322259136217</v>
      </c>
      <c r="AW934">
        <f t="shared" si="488"/>
        <v>0.94684385382059799</v>
      </c>
      <c r="AX934">
        <f t="shared" si="489"/>
        <v>0.90033222591362128</v>
      </c>
      <c r="AY934">
        <f t="shared" si="490"/>
        <v>0.85492801771871541</v>
      </c>
      <c r="AZ934">
        <f t="shared" si="491"/>
        <v>0.68217054263565891</v>
      </c>
      <c r="BA934" s="9" t="s">
        <v>39</v>
      </c>
      <c r="BB934" t="str" cm="1">
        <f t="array" ref="BB934">_xlfn.SWITCH(MONTH($AA934),3,"봄",4,"봄",5,"봄",6,"여름",7,"여름",8,"여름",9,"가을",10,"가을",11,"가을",12,"겨울",1,"겨울",2,"겨울")</f>
        <v>여름</v>
      </c>
      <c r="BD934" t="str">
        <f t="shared" si="492"/>
        <v>휴일</v>
      </c>
      <c r="BE934" s="6">
        <f>[1]ptemp!$F934</f>
        <v>14</v>
      </c>
      <c r="BF934">
        <f>[1]solar!$E934</f>
        <v>3</v>
      </c>
      <c r="BG934" t="str">
        <f t="shared" si="493"/>
        <v>1</v>
      </c>
      <c r="BH934" s="11">
        <v>52</v>
      </c>
      <c r="BI934">
        <f t="shared" si="494"/>
        <v>6</v>
      </c>
      <c r="BJ934">
        <f t="shared" si="495"/>
        <v>1</v>
      </c>
      <c r="BK934">
        <f t="shared" si="496"/>
        <v>2</v>
      </c>
      <c r="BL934">
        <f t="shared" si="497"/>
        <v>6</v>
      </c>
      <c r="BM934">
        <f t="shared" si="498"/>
        <v>20</v>
      </c>
      <c r="BN934" s="11">
        <v>30.5</v>
      </c>
      <c r="BO934">
        <f t="shared" si="499"/>
        <v>9</v>
      </c>
    </row>
    <row r="935" spans="1:67" ht="15.6">
      <c r="A935" s="2">
        <v>20230723</v>
      </c>
      <c r="B935" s="2">
        <v>717</v>
      </c>
      <c r="C935" s="2">
        <v>671</v>
      </c>
      <c r="D935" s="2">
        <v>643</v>
      </c>
      <c r="E935" s="2">
        <v>625</v>
      </c>
      <c r="F935" s="2">
        <v>618</v>
      </c>
      <c r="G935" s="2">
        <v>624</v>
      </c>
      <c r="H935" s="2">
        <v>642</v>
      </c>
      <c r="I935" s="2">
        <v>671</v>
      </c>
      <c r="J935" s="2">
        <v>712</v>
      </c>
      <c r="K935" s="2">
        <v>785</v>
      </c>
      <c r="L935" s="2">
        <v>814</v>
      </c>
      <c r="M935" s="2">
        <v>821</v>
      </c>
      <c r="N935" s="2">
        <v>791</v>
      </c>
      <c r="O935" s="2">
        <v>841</v>
      </c>
      <c r="P935" s="2">
        <v>851</v>
      </c>
      <c r="Q935" s="2">
        <v>860</v>
      </c>
      <c r="R935" s="2">
        <v>856</v>
      </c>
      <c r="S935" s="2">
        <v>881</v>
      </c>
      <c r="T935" s="2">
        <v>904</v>
      </c>
      <c r="U935" s="2">
        <v>912</v>
      </c>
      <c r="V935" s="2">
        <v>894</v>
      </c>
      <c r="W935" s="2">
        <v>854</v>
      </c>
      <c r="X935" s="2">
        <v>808</v>
      </c>
      <c r="Y935" s="2">
        <v>758</v>
      </c>
      <c r="AA935" s="4">
        <v>45130</v>
      </c>
      <c r="AB935">
        <f t="shared" si="467"/>
        <v>0.78618421052631582</v>
      </c>
      <c r="AC935">
        <f t="shared" si="468"/>
        <v>0.73574561403508776</v>
      </c>
      <c r="AD935">
        <f t="shared" si="469"/>
        <v>0.70504385964912286</v>
      </c>
      <c r="AE935">
        <f t="shared" si="470"/>
        <v>0.6853070175438597</v>
      </c>
      <c r="AF935">
        <f t="shared" si="471"/>
        <v>0.67763157894736847</v>
      </c>
      <c r="AG935">
        <f t="shared" si="472"/>
        <v>0.68421052631578949</v>
      </c>
      <c r="AH935">
        <f t="shared" si="473"/>
        <v>0.70394736842105265</v>
      </c>
      <c r="AI935">
        <f t="shared" si="474"/>
        <v>0.73574561403508776</v>
      </c>
      <c r="AJ935">
        <f t="shared" si="475"/>
        <v>0.7807017543859649</v>
      </c>
      <c r="AK935">
        <f t="shared" si="476"/>
        <v>0.86074561403508776</v>
      </c>
      <c r="AL935">
        <f t="shared" si="477"/>
        <v>0.89254385964912286</v>
      </c>
      <c r="AM935">
        <f t="shared" si="478"/>
        <v>0.90021929824561409</v>
      </c>
      <c r="AN935">
        <f t="shared" si="479"/>
        <v>0.86732456140350878</v>
      </c>
      <c r="AO935">
        <f t="shared" si="480"/>
        <v>0.92214912280701755</v>
      </c>
      <c r="AP935">
        <f t="shared" si="481"/>
        <v>0.93311403508771928</v>
      </c>
      <c r="AQ935">
        <f t="shared" si="482"/>
        <v>0.94298245614035092</v>
      </c>
      <c r="AR935">
        <f t="shared" si="483"/>
        <v>0.93859649122807021</v>
      </c>
      <c r="AS935">
        <f t="shared" si="484"/>
        <v>0.96600877192982459</v>
      </c>
      <c r="AT935">
        <f t="shared" si="485"/>
        <v>0.99122807017543857</v>
      </c>
      <c r="AU935">
        <f t="shared" si="486"/>
        <v>1</v>
      </c>
      <c r="AV935">
        <f t="shared" si="487"/>
        <v>0.98026315789473684</v>
      </c>
      <c r="AW935">
        <f t="shared" si="488"/>
        <v>0.93640350877192979</v>
      </c>
      <c r="AX935">
        <f t="shared" si="489"/>
        <v>0.88596491228070173</v>
      </c>
      <c r="AY935">
        <f t="shared" si="490"/>
        <v>0.83114035087719296</v>
      </c>
      <c r="AZ935">
        <f t="shared" si="491"/>
        <v>0.67763157894736847</v>
      </c>
      <c r="BA935" s="6" t="s">
        <v>40</v>
      </c>
      <c r="BB935" t="str" cm="1">
        <f t="array" ref="BB935">_xlfn.SWITCH(MONTH($AA935),3,"봄",4,"봄",5,"봄",6,"여름",7,"여름",8,"여름",9,"가을",10,"가을",11,"가을",12,"겨울",1,"겨울",2,"겨울")</f>
        <v>여름</v>
      </c>
      <c r="BD935" t="str">
        <f t="shared" si="492"/>
        <v>휴일</v>
      </c>
      <c r="BE935" s="6">
        <f>[1]ptemp!$F935</f>
        <v>15</v>
      </c>
      <c r="BF935">
        <f>[1]solar!$E935</f>
        <v>6</v>
      </c>
      <c r="BG935" t="str">
        <f t="shared" si="493"/>
        <v>0</v>
      </c>
      <c r="BH935" s="11"/>
      <c r="BI935">
        <f t="shared" si="494"/>
        <v>7</v>
      </c>
      <c r="BJ935">
        <f t="shared" si="495"/>
        <v>2</v>
      </c>
      <c r="BK935">
        <f t="shared" si="496"/>
        <v>2</v>
      </c>
      <c r="BL935">
        <f t="shared" si="497"/>
        <v>5</v>
      </c>
      <c r="BM935">
        <f t="shared" si="498"/>
        <v>20</v>
      </c>
      <c r="BN935" s="11">
        <v>32.200000000000003</v>
      </c>
      <c r="BO935">
        <f t="shared" si="499"/>
        <v>9</v>
      </c>
    </row>
    <row r="936" spans="1:67" ht="15.6">
      <c r="A936" s="2">
        <v>20230724</v>
      </c>
      <c r="B936" s="2">
        <v>696</v>
      </c>
      <c r="C936" s="2">
        <v>665</v>
      </c>
      <c r="D936" s="2">
        <v>634</v>
      </c>
      <c r="E936" s="2">
        <v>616</v>
      </c>
      <c r="F936" s="2">
        <v>606</v>
      </c>
      <c r="G936" s="2">
        <v>618</v>
      </c>
      <c r="H936" s="2">
        <v>659</v>
      </c>
      <c r="I936" s="2">
        <v>720</v>
      </c>
      <c r="J936" s="2">
        <v>818</v>
      </c>
      <c r="K936" s="2">
        <v>882</v>
      </c>
      <c r="L936" s="2">
        <v>887</v>
      </c>
      <c r="M936" s="2">
        <v>895</v>
      </c>
      <c r="N936" s="2">
        <v>931</v>
      </c>
      <c r="O936" s="2">
        <v>957</v>
      </c>
      <c r="P936" s="2">
        <v>938</v>
      </c>
      <c r="Q936" s="2">
        <v>905</v>
      </c>
      <c r="R936" s="2">
        <v>901</v>
      </c>
      <c r="S936" s="2">
        <v>911</v>
      </c>
      <c r="T936" s="2">
        <v>916</v>
      </c>
      <c r="U936" s="2">
        <v>922</v>
      </c>
      <c r="V936" s="2">
        <v>904</v>
      </c>
      <c r="W936" s="2">
        <v>855</v>
      </c>
      <c r="X936" s="2">
        <v>808</v>
      </c>
      <c r="Y936" s="2">
        <v>759</v>
      </c>
      <c r="AA936" s="4">
        <v>45131</v>
      </c>
      <c r="AB936">
        <f t="shared" si="467"/>
        <v>0.72727272727272729</v>
      </c>
      <c r="AC936">
        <f t="shared" si="468"/>
        <v>0.69487983281086729</v>
      </c>
      <c r="AD936">
        <f t="shared" si="469"/>
        <v>0.66248693834900729</v>
      </c>
      <c r="AE936">
        <f t="shared" si="470"/>
        <v>0.64367816091954022</v>
      </c>
      <c r="AF936">
        <f t="shared" si="471"/>
        <v>0.63322884012539182</v>
      </c>
      <c r="AG936">
        <f t="shared" si="472"/>
        <v>0.64576802507836994</v>
      </c>
      <c r="AH936">
        <f t="shared" si="473"/>
        <v>0.68861024033437823</v>
      </c>
      <c r="AI936">
        <f t="shared" si="474"/>
        <v>0.75235109717868343</v>
      </c>
      <c r="AJ936">
        <f t="shared" si="475"/>
        <v>0.85475444096133746</v>
      </c>
      <c r="AK936">
        <f t="shared" si="476"/>
        <v>0.92163009404388718</v>
      </c>
      <c r="AL936">
        <f t="shared" si="477"/>
        <v>0.92685475444096133</v>
      </c>
      <c r="AM936">
        <f t="shared" si="478"/>
        <v>0.93521421107628</v>
      </c>
      <c r="AN936">
        <f t="shared" si="479"/>
        <v>0.97283176593521425</v>
      </c>
      <c r="AO936">
        <f t="shared" si="480"/>
        <v>1</v>
      </c>
      <c r="AP936">
        <f t="shared" si="481"/>
        <v>0.98014629049111812</v>
      </c>
      <c r="AQ936">
        <f t="shared" si="482"/>
        <v>0.9456635318704284</v>
      </c>
      <c r="AR936">
        <f t="shared" si="483"/>
        <v>0.94148380355276906</v>
      </c>
      <c r="AS936">
        <f t="shared" si="484"/>
        <v>0.95193312434691746</v>
      </c>
      <c r="AT936">
        <f t="shared" si="485"/>
        <v>0.9571577847439916</v>
      </c>
      <c r="AU936">
        <f t="shared" si="486"/>
        <v>0.96342737722048066</v>
      </c>
      <c r="AV936">
        <f t="shared" si="487"/>
        <v>0.94461859979101359</v>
      </c>
      <c r="AW936">
        <f t="shared" si="488"/>
        <v>0.89341692789968652</v>
      </c>
      <c r="AX936">
        <f t="shared" si="489"/>
        <v>0.84430512016718917</v>
      </c>
      <c r="AY936">
        <f t="shared" si="490"/>
        <v>0.7931034482758621</v>
      </c>
      <c r="AZ936">
        <f t="shared" si="491"/>
        <v>0.63322884012539182</v>
      </c>
      <c r="BA936" s="8" t="s">
        <v>34</v>
      </c>
      <c r="BB936" t="str" cm="1">
        <f t="array" ref="BB936">_xlfn.SWITCH(MONTH($AA936),3,"봄",4,"봄",5,"봄",6,"여름",7,"여름",8,"여름",9,"가을",10,"가을",11,"가을",12,"겨울",1,"겨울",2,"겨울")</f>
        <v>여름</v>
      </c>
      <c r="BD936" t="str">
        <f t="shared" si="492"/>
        <v/>
      </c>
      <c r="BE936" s="6">
        <f>[1]ptemp!$F936</f>
        <v>15</v>
      </c>
      <c r="BF936">
        <f>[1]solar!$E936</f>
        <v>4</v>
      </c>
      <c r="BG936" t="str">
        <f t="shared" si="493"/>
        <v>1</v>
      </c>
      <c r="BH936" s="11">
        <v>3.1</v>
      </c>
      <c r="BI936">
        <f t="shared" si="494"/>
        <v>1</v>
      </c>
      <c r="BJ936">
        <f t="shared" si="495"/>
        <v>0</v>
      </c>
      <c r="BK936">
        <f t="shared" si="496"/>
        <v>2</v>
      </c>
      <c r="BL936">
        <f t="shared" si="497"/>
        <v>5</v>
      </c>
      <c r="BM936">
        <f t="shared" si="498"/>
        <v>14</v>
      </c>
      <c r="BN936" s="11">
        <v>31.7</v>
      </c>
      <c r="BO936">
        <f t="shared" si="499"/>
        <v>9</v>
      </c>
    </row>
    <row r="937" spans="1:67" ht="15.6">
      <c r="A937" s="2">
        <v>20230725</v>
      </c>
      <c r="B937" s="2">
        <v>698</v>
      </c>
      <c r="C937" s="2">
        <v>653</v>
      </c>
      <c r="D937" s="2">
        <v>623</v>
      </c>
      <c r="E937" s="2">
        <v>608</v>
      </c>
      <c r="F937" s="2">
        <v>608</v>
      </c>
      <c r="G937" s="2">
        <v>612</v>
      </c>
      <c r="H937" s="2">
        <v>649</v>
      </c>
      <c r="I937" s="2">
        <v>713</v>
      </c>
      <c r="J937" s="2">
        <v>801</v>
      </c>
      <c r="K937" s="2">
        <v>832</v>
      </c>
      <c r="L937" s="2">
        <v>835</v>
      </c>
      <c r="M937" s="2">
        <v>890</v>
      </c>
      <c r="N937" s="2">
        <v>894</v>
      </c>
      <c r="O937" s="2">
        <v>885</v>
      </c>
      <c r="P937" s="2">
        <v>919</v>
      </c>
      <c r="Q937" s="2">
        <v>875</v>
      </c>
      <c r="R937" s="2">
        <v>902</v>
      </c>
      <c r="S937" s="2">
        <v>920</v>
      </c>
      <c r="T937" s="2">
        <v>934</v>
      </c>
      <c r="U937" s="2">
        <v>934</v>
      </c>
      <c r="V937" s="2">
        <v>924</v>
      </c>
      <c r="W937" s="2">
        <v>879</v>
      </c>
      <c r="X937" s="2">
        <v>830</v>
      </c>
      <c r="Y937" s="2">
        <v>781</v>
      </c>
      <c r="AA937" s="4">
        <v>45132</v>
      </c>
      <c r="AB937">
        <f t="shared" si="467"/>
        <v>0.74732334047109206</v>
      </c>
      <c r="AC937">
        <f t="shared" si="468"/>
        <v>0.69914346895074941</v>
      </c>
      <c r="AD937">
        <f t="shared" si="469"/>
        <v>0.66702355460385443</v>
      </c>
      <c r="AE937">
        <f t="shared" si="470"/>
        <v>0.65096359743040688</v>
      </c>
      <c r="AF937">
        <f t="shared" si="471"/>
        <v>0.65096359743040688</v>
      </c>
      <c r="AG937">
        <f t="shared" si="472"/>
        <v>0.65524625267665948</v>
      </c>
      <c r="AH937">
        <f t="shared" si="473"/>
        <v>0.69486081370449682</v>
      </c>
      <c r="AI937">
        <f t="shared" si="474"/>
        <v>0.7633832976445396</v>
      </c>
      <c r="AJ937">
        <f t="shared" si="475"/>
        <v>0.85760171306209854</v>
      </c>
      <c r="AK937">
        <f t="shared" si="476"/>
        <v>0.8907922912205567</v>
      </c>
      <c r="AL937">
        <f t="shared" si="477"/>
        <v>0.89400428265524623</v>
      </c>
      <c r="AM937">
        <f t="shared" si="478"/>
        <v>0.95289079229122053</v>
      </c>
      <c r="AN937">
        <f t="shared" si="479"/>
        <v>0.95717344753747324</v>
      </c>
      <c r="AO937">
        <f t="shared" si="480"/>
        <v>0.94753747323340476</v>
      </c>
      <c r="AP937">
        <f t="shared" si="481"/>
        <v>0.98394004282655245</v>
      </c>
      <c r="AQ937">
        <f t="shared" si="482"/>
        <v>0.93683083511777299</v>
      </c>
      <c r="AR937">
        <f t="shared" si="483"/>
        <v>0.96573875802997855</v>
      </c>
      <c r="AS937">
        <f t="shared" si="484"/>
        <v>0.98501070663811563</v>
      </c>
      <c r="AT937">
        <f t="shared" si="485"/>
        <v>1</v>
      </c>
      <c r="AU937">
        <f t="shared" si="486"/>
        <v>1</v>
      </c>
      <c r="AV937">
        <f t="shared" si="487"/>
        <v>0.98929336188436834</v>
      </c>
      <c r="AW937">
        <f t="shared" si="488"/>
        <v>0.9411134903640257</v>
      </c>
      <c r="AX937">
        <f t="shared" si="489"/>
        <v>0.88865096359743045</v>
      </c>
      <c r="AY937">
        <f t="shared" si="490"/>
        <v>0.8361884368308351</v>
      </c>
      <c r="AZ937">
        <f t="shared" si="491"/>
        <v>0.65096359743040688</v>
      </c>
      <c r="BA937" s="9" t="s">
        <v>35</v>
      </c>
      <c r="BB937" t="str" cm="1">
        <f t="array" ref="BB937">_xlfn.SWITCH(MONTH($AA937),3,"봄",4,"봄",5,"봄",6,"여름",7,"여름",8,"여름",9,"가을",10,"가을",11,"가을",12,"겨울",1,"겨울",2,"겨울")</f>
        <v>여름</v>
      </c>
      <c r="BD937" t="str">
        <f t="shared" si="492"/>
        <v/>
      </c>
      <c r="BE937" s="6">
        <f>[1]ptemp!$F937</f>
        <v>15</v>
      </c>
      <c r="BF937">
        <f>[1]solar!$E937</f>
        <v>5</v>
      </c>
      <c r="BG937" t="str">
        <f t="shared" si="493"/>
        <v>1</v>
      </c>
      <c r="BH937" s="11">
        <v>0.1</v>
      </c>
      <c r="BI937">
        <f t="shared" si="494"/>
        <v>2</v>
      </c>
      <c r="BJ937">
        <f t="shared" si="495"/>
        <v>0</v>
      </c>
      <c r="BK937">
        <f t="shared" si="496"/>
        <v>2</v>
      </c>
      <c r="BL937">
        <f t="shared" si="497"/>
        <v>4</v>
      </c>
      <c r="BM937">
        <f t="shared" si="498"/>
        <v>19</v>
      </c>
      <c r="BN937" s="11">
        <v>30.9</v>
      </c>
      <c r="BO937">
        <f t="shared" si="499"/>
        <v>9</v>
      </c>
    </row>
    <row r="938" spans="1:67" ht="15.6">
      <c r="A938" s="2">
        <v>20230726</v>
      </c>
      <c r="B938" s="2">
        <v>719</v>
      </c>
      <c r="C938" s="2">
        <v>670</v>
      </c>
      <c r="D938" s="2">
        <v>640</v>
      </c>
      <c r="E938" s="2">
        <v>619</v>
      </c>
      <c r="F938" s="2">
        <v>612</v>
      </c>
      <c r="G938" s="2">
        <v>622</v>
      </c>
      <c r="H938" s="2">
        <v>655</v>
      </c>
      <c r="I938" s="2">
        <v>710</v>
      </c>
      <c r="J938" s="2">
        <v>792</v>
      </c>
      <c r="K938" s="2">
        <v>868</v>
      </c>
      <c r="L938" s="2">
        <v>900</v>
      </c>
      <c r="M938" s="2">
        <v>907</v>
      </c>
      <c r="N938" s="2">
        <v>910</v>
      </c>
      <c r="O938" s="2">
        <v>938</v>
      </c>
      <c r="P938" s="2">
        <v>935</v>
      </c>
      <c r="Q938" s="2">
        <v>930</v>
      </c>
      <c r="R938" s="2">
        <v>976</v>
      </c>
      <c r="S938" s="2">
        <v>1013</v>
      </c>
      <c r="T938" s="2">
        <v>1019</v>
      </c>
      <c r="U938" s="2">
        <v>1013</v>
      </c>
      <c r="V938" s="2">
        <v>990</v>
      </c>
      <c r="W938" s="2">
        <v>939</v>
      </c>
      <c r="X938" s="2">
        <v>874</v>
      </c>
      <c r="Y938" s="2">
        <v>808</v>
      </c>
      <c r="AA938" s="4">
        <v>45133</v>
      </c>
      <c r="AB938">
        <f t="shared" si="467"/>
        <v>0.70559371933267911</v>
      </c>
      <c r="AC938">
        <f t="shared" si="468"/>
        <v>0.65750736015701672</v>
      </c>
      <c r="AD938">
        <f t="shared" si="469"/>
        <v>0.62806673209028463</v>
      </c>
      <c r="AE938">
        <f t="shared" si="470"/>
        <v>0.60745829244357208</v>
      </c>
      <c r="AF938">
        <f t="shared" si="471"/>
        <v>0.60058881256133467</v>
      </c>
      <c r="AG938">
        <f t="shared" si="472"/>
        <v>0.61040235525024533</v>
      </c>
      <c r="AH938">
        <f t="shared" si="473"/>
        <v>0.64278704612365067</v>
      </c>
      <c r="AI938">
        <f t="shared" si="474"/>
        <v>0.69676153091265947</v>
      </c>
      <c r="AJ938">
        <f t="shared" si="475"/>
        <v>0.7772325809617272</v>
      </c>
      <c r="AK938">
        <f t="shared" si="476"/>
        <v>0.85181550539744844</v>
      </c>
      <c r="AL938">
        <f t="shared" si="477"/>
        <v>0.88321884200196266</v>
      </c>
      <c r="AM938">
        <f t="shared" si="478"/>
        <v>0.89008832188420017</v>
      </c>
      <c r="AN938">
        <f t="shared" si="479"/>
        <v>0.89303238469087343</v>
      </c>
      <c r="AO938">
        <f t="shared" si="480"/>
        <v>0.92051030421982338</v>
      </c>
      <c r="AP938">
        <f t="shared" si="481"/>
        <v>0.91756624141315013</v>
      </c>
      <c r="AQ938">
        <f t="shared" si="482"/>
        <v>0.91265947006869474</v>
      </c>
      <c r="AR938">
        <f t="shared" si="483"/>
        <v>0.957801766437684</v>
      </c>
      <c r="AS938">
        <f t="shared" si="484"/>
        <v>0.9941118743866536</v>
      </c>
      <c r="AT938">
        <f t="shared" si="485"/>
        <v>1</v>
      </c>
      <c r="AU938">
        <f t="shared" si="486"/>
        <v>0.9941118743866536</v>
      </c>
      <c r="AV938">
        <f t="shared" si="487"/>
        <v>0.97154072620215903</v>
      </c>
      <c r="AW938">
        <f t="shared" si="488"/>
        <v>0.92149165848871439</v>
      </c>
      <c r="AX938">
        <f t="shared" si="489"/>
        <v>0.85770363101079494</v>
      </c>
      <c r="AY938">
        <f t="shared" si="490"/>
        <v>0.79293424926398426</v>
      </c>
      <c r="AZ938">
        <f t="shared" si="491"/>
        <v>0.60058881256133467</v>
      </c>
      <c r="BA938" s="6" t="s">
        <v>36</v>
      </c>
      <c r="BB938" t="str" cm="1">
        <f t="array" ref="BB938">_xlfn.SWITCH(MONTH($AA938),3,"봄",4,"봄",5,"봄",6,"여름",7,"여름",8,"여름",9,"가을",10,"가을",11,"가을",12,"겨울",1,"겨울",2,"겨울")</f>
        <v>여름</v>
      </c>
      <c r="BD938" t="str">
        <f t="shared" si="492"/>
        <v/>
      </c>
      <c r="BE938" s="6">
        <f>[1]ptemp!$F938</f>
        <v>15</v>
      </c>
      <c r="BF938">
        <f>[1]solar!$E938</f>
        <v>15</v>
      </c>
      <c r="BG938" t="str">
        <f t="shared" si="493"/>
        <v>1</v>
      </c>
      <c r="BH938" s="11">
        <v>3</v>
      </c>
      <c r="BI938">
        <f t="shared" si="494"/>
        <v>3</v>
      </c>
      <c r="BJ938">
        <f t="shared" si="495"/>
        <v>0</v>
      </c>
      <c r="BK938">
        <f t="shared" si="496"/>
        <v>2</v>
      </c>
      <c r="BL938">
        <f t="shared" si="497"/>
        <v>5</v>
      </c>
      <c r="BM938">
        <f t="shared" si="498"/>
        <v>19</v>
      </c>
      <c r="BN938" s="11">
        <v>34</v>
      </c>
      <c r="BO938">
        <f t="shared" si="499"/>
        <v>10</v>
      </c>
    </row>
    <row r="939" spans="1:67" ht="15.6">
      <c r="A939" s="2">
        <v>20230727</v>
      </c>
      <c r="B939" s="2">
        <v>738</v>
      </c>
      <c r="C939" s="2">
        <v>689</v>
      </c>
      <c r="D939" s="2">
        <v>657</v>
      </c>
      <c r="E939" s="2">
        <v>638</v>
      </c>
      <c r="F939" s="2">
        <v>631</v>
      </c>
      <c r="G939" s="2">
        <v>638</v>
      </c>
      <c r="H939" s="2">
        <v>674</v>
      </c>
      <c r="I939" s="2">
        <v>725</v>
      </c>
      <c r="J939" s="2">
        <v>808</v>
      </c>
      <c r="K939" s="2">
        <v>872</v>
      </c>
      <c r="L939" s="2">
        <v>916</v>
      </c>
      <c r="M939" s="2">
        <v>930</v>
      </c>
      <c r="N939" s="2">
        <v>913</v>
      </c>
      <c r="O939" s="2">
        <v>976</v>
      </c>
      <c r="P939" s="2">
        <v>1006</v>
      </c>
      <c r="Q939" s="2">
        <v>976</v>
      </c>
      <c r="R939" s="2">
        <v>1009</v>
      </c>
      <c r="S939" s="2">
        <v>1037</v>
      </c>
      <c r="T939" s="2">
        <v>1032</v>
      </c>
      <c r="U939" s="2">
        <v>1029</v>
      </c>
      <c r="V939" s="2">
        <v>1005</v>
      </c>
      <c r="W939" s="2">
        <v>952</v>
      </c>
      <c r="X939" s="2">
        <v>894</v>
      </c>
      <c r="Y939" s="2">
        <v>841</v>
      </c>
      <c r="AA939" s="4">
        <v>45134</v>
      </c>
      <c r="AB939">
        <f t="shared" si="467"/>
        <v>0.71166827386692377</v>
      </c>
      <c r="AC939">
        <f t="shared" si="468"/>
        <v>0.66441658630665379</v>
      </c>
      <c r="AD939">
        <f t="shared" si="469"/>
        <v>0.63355834136933464</v>
      </c>
      <c r="AE939">
        <f t="shared" si="470"/>
        <v>0.61523625843780139</v>
      </c>
      <c r="AF939">
        <f t="shared" si="471"/>
        <v>0.60848601735776275</v>
      </c>
      <c r="AG939">
        <f t="shared" si="472"/>
        <v>0.61523625843780139</v>
      </c>
      <c r="AH939">
        <f t="shared" si="473"/>
        <v>0.64995178399228548</v>
      </c>
      <c r="AI939">
        <f t="shared" si="474"/>
        <v>0.69913211186113788</v>
      </c>
      <c r="AJ939">
        <f t="shared" si="475"/>
        <v>0.77917068466730954</v>
      </c>
      <c r="AK939">
        <f t="shared" si="476"/>
        <v>0.84088717454194795</v>
      </c>
      <c r="AL939">
        <f t="shared" si="477"/>
        <v>0.88331726133076183</v>
      </c>
      <c r="AM939">
        <f t="shared" si="478"/>
        <v>0.89681774349083898</v>
      </c>
      <c r="AN939">
        <f t="shared" si="479"/>
        <v>0.88042430086788814</v>
      </c>
      <c r="AO939">
        <f t="shared" si="480"/>
        <v>0.94117647058823528</v>
      </c>
      <c r="AP939">
        <f t="shared" si="481"/>
        <v>0.97010607521697201</v>
      </c>
      <c r="AQ939">
        <f t="shared" si="482"/>
        <v>0.94117647058823528</v>
      </c>
      <c r="AR939">
        <f t="shared" si="483"/>
        <v>0.97299903567984569</v>
      </c>
      <c r="AS939">
        <f t="shared" si="484"/>
        <v>1</v>
      </c>
      <c r="AT939">
        <f t="shared" si="485"/>
        <v>0.9951783992285439</v>
      </c>
      <c r="AU939">
        <f t="shared" si="486"/>
        <v>0.99228543876567021</v>
      </c>
      <c r="AV939">
        <f t="shared" si="487"/>
        <v>0.96914175506268085</v>
      </c>
      <c r="AW939">
        <f t="shared" si="488"/>
        <v>0.91803278688524592</v>
      </c>
      <c r="AX939">
        <f t="shared" si="489"/>
        <v>0.86210221793635489</v>
      </c>
      <c r="AY939">
        <f t="shared" si="490"/>
        <v>0.81099324975891995</v>
      </c>
      <c r="AZ939">
        <f t="shared" si="491"/>
        <v>0.60848601735776275</v>
      </c>
      <c r="BA939" s="8" t="s">
        <v>37</v>
      </c>
      <c r="BB939" t="str" cm="1">
        <f t="array" ref="BB939">_xlfn.SWITCH(MONTH($AA939),3,"봄",4,"봄",5,"봄",6,"여름",7,"여름",8,"여름",9,"가을",10,"가을",11,"가을",12,"겨울",1,"겨울",2,"겨울")</f>
        <v>여름</v>
      </c>
      <c r="BD939" t="str">
        <f t="shared" si="492"/>
        <v/>
      </c>
      <c r="BE939" s="6">
        <f>[1]ptemp!$F939</f>
        <v>15</v>
      </c>
      <c r="BF939">
        <f>[1]solar!$E939</f>
        <v>15</v>
      </c>
      <c r="BG939" t="str">
        <f t="shared" si="493"/>
        <v>0</v>
      </c>
      <c r="BH939" s="11"/>
      <c r="BI939">
        <f t="shared" si="494"/>
        <v>4</v>
      </c>
      <c r="BJ939">
        <f t="shared" si="495"/>
        <v>0</v>
      </c>
      <c r="BK939">
        <f t="shared" si="496"/>
        <v>2</v>
      </c>
      <c r="BL939">
        <f t="shared" si="497"/>
        <v>5</v>
      </c>
      <c r="BM939">
        <f t="shared" si="498"/>
        <v>18</v>
      </c>
      <c r="BN939" s="11">
        <v>33.799999999999997</v>
      </c>
      <c r="BO939">
        <f t="shared" si="499"/>
        <v>10</v>
      </c>
    </row>
    <row r="940" spans="1:67" ht="15.6">
      <c r="A940" s="2">
        <v>20230728</v>
      </c>
      <c r="B940" s="2">
        <v>767</v>
      </c>
      <c r="C940" s="2">
        <v>715</v>
      </c>
      <c r="D940" s="2">
        <v>678</v>
      </c>
      <c r="E940" s="2">
        <v>656</v>
      </c>
      <c r="F940" s="2">
        <v>647</v>
      </c>
      <c r="G940" s="2">
        <v>655</v>
      </c>
      <c r="H940" s="2">
        <v>684</v>
      </c>
      <c r="I940" s="2">
        <v>742</v>
      </c>
      <c r="J940" s="2">
        <v>840</v>
      </c>
      <c r="K940" s="2">
        <v>906</v>
      </c>
      <c r="L940" s="2">
        <v>956</v>
      </c>
      <c r="M940" s="2">
        <v>972</v>
      </c>
      <c r="N940" s="2">
        <v>987</v>
      </c>
      <c r="O940" s="2">
        <v>1023</v>
      </c>
      <c r="P940" s="2">
        <v>1004</v>
      </c>
      <c r="Q940" s="2">
        <v>960</v>
      </c>
      <c r="R940" s="2">
        <v>935</v>
      </c>
      <c r="S940" s="2">
        <v>954</v>
      </c>
      <c r="T940" s="2">
        <v>959</v>
      </c>
      <c r="U940" s="2">
        <v>970</v>
      </c>
      <c r="V940" s="2">
        <v>954</v>
      </c>
      <c r="W940" s="2">
        <v>908</v>
      </c>
      <c r="X940" s="2">
        <v>861</v>
      </c>
      <c r="Y940" s="2">
        <v>810</v>
      </c>
      <c r="AA940" s="4">
        <v>45135</v>
      </c>
      <c r="AB940">
        <f t="shared" si="467"/>
        <v>0.74975562072336266</v>
      </c>
      <c r="AC940">
        <f t="shared" si="468"/>
        <v>0.69892473118279574</v>
      </c>
      <c r="AD940">
        <f t="shared" si="469"/>
        <v>0.66275659824046917</v>
      </c>
      <c r="AE940">
        <f t="shared" si="470"/>
        <v>0.64125122189638317</v>
      </c>
      <c r="AF940">
        <f t="shared" si="471"/>
        <v>0.6324535679374389</v>
      </c>
      <c r="AG940">
        <f t="shared" si="472"/>
        <v>0.64027370478983381</v>
      </c>
      <c r="AH940">
        <f t="shared" si="473"/>
        <v>0.66862170087976536</v>
      </c>
      <c r="AI940">
        <f t="shared" si="474"/>
        <v>0.72531769305962857</v>
      </c>
      <c r="AJ940">
        <f t="shared" si="475"/>
        <v>0.82111436950146632</v>
      </c>
      <c r="AK940">
        <f t="shared" si="476"/>
        <v>0.88563049853372433</v>
      </c>
      <c r="AL940">
        <f t="shared" si="477"/>
        <v>0.93450635386119252</v>
      </c>
      <c r="AM940">
        <f t="shared" si="478"/>
        <v>0.95014662756598245</v>
      </c>
      <c r="AN940">
        <f t="shared" si="479"/>
        <v>0.96480938416422291</v>
      </c>
      <c r="AO940">
        <f t="shared" si="480"/>
        <v>1</v>
      </c>
      <c r="AP940">
        <f t="shared" si="481"/>
        <v>0.98142717497556209</v>
      </c>
      <c r="AQ940">
        <f t="shared" si="482"/>
        <v>0.93841642228739008</v>
      </c>
      <c r="AR940">
        <f t="shared" si="483"/>
        <v>0.91397849462365588</v>
      </c>
      <c r="AS940">
        <f t="shared" si="484"/>
        <v>0.93255131964809379</v>
      </c>
      <c r="AT940">
        <f t="shared" si="485"/>
        <v>0.93743890518084061</v>
      </c>
      <c r="AU940">
        <f t="shared" si="486"/>
        <v>0.94819159335288372</v>
      </c>
      <c r="AV940">
        <f t="shared" si="487"/>
        <v>0.93255131964809379</v>
      </c>
      <c r="AW940">
        <f t="shared" si="488"/>
        <v>0.88758553274682306</v>
      </c>
      <c r="AX940">
        <f t="shared" si="489"/>
        <v>0.84164222873900296</v>
      </c>
      <c r="AY940">
        <f t="shared" si="490"/>
        <v>0.7917888563049853</v>
      </c>
      <c r="AZ940">
        <f t="shared" si="491"/>
        <v>0.6324535679374389</v>
      </c>
      <c r="BA940" s="9" t="s">
        <v>38</v>
      </c>
      <c r="BB940" t="str" cm="1">
        <f t="array" ref="BB940">_xlfn.SWITCH(MONTH($AA940),3,"봄",4,"봄",5,"봄",6,"여름",7,"여름",8,"여름",9,"가을",10,"가을",11,"가을",12,"겨울",1,"겨울",2,"겨울")</f>
        <v>여름</v>
      </c>
      <c r="BD940" t="str">
        <f t="shared" si="492"/>
        <v/>
      </c>
      <c r="BE940" s="6">
        <f>[1]ptemp!$F940</f>
        <v>15</v>
      </c>
      <c r="BF940">
        <f>[1]solar!$E940</f>
        <v>7</v>
      </c>
      <c r="BG940" t="str">
        <f t="shared" si="493"/>
        <v>1</v>
      </c>
      <c r="BH940" s="11">
        <v>3.3</v>
      </c>
      <c r="BI940">
        <f t="shared" si="494"/>
        <v>5</v>
      </c>
      <c r="BJ940">
        <f t="shared" si="495"/>
        <v>0</v>
      </c>
      <c r="BK940">
        <f t="shared" si="496"/>
        <v>2</v>
      </c>
      <c r="BL940">
        <f t="shared" si="497"/>
        <v>5</v>
      </c>
      <c r="BM940">
        <f t="shared" si="498"/>
        <v>14</v>
      </c>
      <c r="BN940" s="11">
        <v>32.700000000000003</v>
      </c>
      <c r="BO940">
        <f t="shared" si="499"/>
        <v>9</v>
      </c>
    </row>
    <row r="941" spans="1:67" ht="15.6">
      <c r="A941" s="2">
        <v>20230729</v>
      </c>
      <c r="B941" s="2">
        <v>746</v>
      </c>
      <c r="C941" s="2">
        <v>700</v>
      </c>
      <c r="D941" s="2">
        <v>667</v>
      </c>
      <c r="E941" s="2">
        <v>644</v>
      </c>
      <c r="F941" s="2">
        <v>634</v>
      </c>
      <c r="G941" s="2">
        <v>642</v>
      </c>
      <c r="H941" s="2">
        <v>664</v>
      </c>
      <c r="I941" s="2">
        <v>694</v>
      </c>
      <c r="J941" s="2">
        <v>757</v>
      </c>
      <c r="K941" s="2">
        <v>806</v>
      </c>
      <c r="L941" s="2">
        <v>848</v>
      </c>
      <c r="M941" s="2">
        <v>858</v>
      </c>
      <c r="N941" s="2">
        <v>839</v>
      </c>
      <c r="O941" s="2">
        <v>874</v>
      </c>
      <c r="P941" s="2">
        <v>868</v>
      </c>
      <c r="Q941" s="2">
        <v>888</v>
      </c>
      <c r="R941" s="2">
        <v>933</v>
      </c>
      <c r="S941" s="2">
        <v>984</v>
      </c>
      <c r="T941" s="2">
        <v>1005</v>
      </c>
      <c r="U941" s="2">
        <v>996</v>
      </c>
      <c r="V941" s="2">
        <v>975</v>
      </c>
      <c r="W941" s="2">
        <v>928</v>
      </c>
      <c r="X941" s="2">
        <v>872</v>
      </c>
      <c r="Y941" s="2">
        <v>813</v>
      </c>
      <c r="AA941" s="4">
        <v>45136</v>
      </c>
      <c r="AB941">
        <f t="shared" si="467"/>
        <v>0.74228855721393039</v>
      </c>
      <c r="AC941">
        <f t="shared" si="468"/>
        <v>0.69651741293532343</v>
      </c>
      <c r="AD941">
        <f t="shared" si="469"/>
        <v>0.66368159203980104</v>
      </c>
      <c r="AE941">
        <f t="shared" si="470"/>
        <v>0.6407960199004975</v>
      </c>
      <c r="AF941">
        <f t="shared" si="471"/>
        <v>0.63084577114427864</v>
      </c>
      <c r="AG941">
        <f t="shared" si="472"/>
        <v>0.63880597014925378</v>
      </c>
      <c r="AH941">
        <f t="shared" si="473"/>
        <v>0.66069651741293534</v>
      </c>
      <c r="AI941">
        <f t="shared" si="474"/>
        <v>0.69054726368159203</v>
      </c>
      <c r="AJ941">
        <f t="shared" si="475"/>
        <v>0.75323383084577111</v>
      </c>
      <c r="AK941">
        <f t="shared" si="476"/>
        <v>0.80199004975124377</v>
      </c>
      <c r="AL941">
        <f t="shared" si="477"/>
        <v>0.84378109452736316</v>
      </c>
      <c r="AM941">
        <f t="shared" si="478"/>
        <v>0.85373134328358213</v>
      </c>
      <c r="AN941">
        <f t="shared" si="479"/>
        <v>0.83482587064676617</v>
      </c>
      <c r="AO941">
        <f t="shared" si="480"/>
        <v>0.86965174129353229</v>
      </c>
      <c r="AP941">
        <f t="shared" si="481"/>
        <v>0.86368159203980099</v>
      </c>
      <c r="AQ941">
        <f t="shared" si="482"/>
        <v>0.88358208955223883</v>
      </c>
      <c r="AR941">
        <f t="shared" si="483"/>
        <v>0.92835820895522392</v>
      </c>
      <c r="AS941">
        <f t="shared" si="484"/>
        <v>0.9791044776119403</v>
      </c>
      <c r="AT941">
        <f t="shared" si="485"/>
        <v>1</v>
      </c>
      <c r="AU941">
        <f t="shared" si="486"/>
        <v>0.991044776119403</v>
      </c>
      <c r="AV941">
        <f t="shared" si="487"/>
        <v>0.97014925373134331</v>
      </c>
      <c r="AW941">
        <f t="shared" si="488"/>
        <v>0.92338308457711438</v>
      </c>
      <c r="AX941">
        <f t="shared" si="489"/>
        <v>0.86766169154228856</v>
      </c>
      <c r="AY941">
        <f t="shared" si="490"/>
        <v>0.80895522388059704</v>
      </c>
      <c r="AZ941">
        <f t="shared" si="491"/>
        <v>0.63084577114427864</v>
      </c>
      <c r="BA941" s="6" t="s">
        <v>39</v>
      </c>
      <c r="BB941" t="str" cm="1">
        <f t="array" ref="BB941">_xlfn.SWITCH(MONTH($AA941),3,"봄",4,"봄",5,"봄",6,"여름",7,"여름",8,"여름",9,"가을",10,"가을",11,"가을",12,"겨울",1,"겨울",2,"겨울")</f>
        <v>여름</v>
      </c>
      <c r="BD941" t="str">
        <f t="shared" si="492"/>
        <v>휴일</v>
      </c>
      <c r="BE941" s="6">
        <f>[1]ptemp!$F941</f>
        <v>15</v>
      </c>
      <c r="BF941">
        <f>[1]solar!$E941</f>
        <v>14</v>
      </c>
      <c r="BG941" t="str">
        <f t="shared" si="493"/>
        <v>0</v>
      </c>
      <c r="BH941" s="11"/>
      <c r="BI941">
        <f t="shared" si="494"/>
        <v>6</v>
      </c>
      <c r="BJ941">
        <f t="shared" si="495"/>
        <v>1</v>
      </c>
      <c r="BK941">
        <f t="shared" si="496"/>
        <v>2</v>
      </c>
      <c r="BL941">
        <f t="shared" si="497"/>
        <v>5</v>
      </c>
      <c r="BM941">
        <f t="shared" si="498"/>
        <v>19</v>
      </c>
      <c r="BN941" s="11">
        <v>33.9</v>
      </c>
      <c r="BO941">
        <f t="shared" si="499"/>
        <v>10</v>
      </c>
    </row>
    <row r="942" spans="1:67" ht="15.6">
      <c r="A942" s="2">
        <v>20230730</v>
      </c>
      <c r="B942" s="2">
        <v>746</v>
      </c>
      <c r="C942" s="2">
        <v>693</v>
      </c>
      <c r="D942" s="2">
        <v>658</v>
      </c>
      <c r="E942" s="2">
        <v>635</v>
      </c>
      <c r="F942" s="2">
        <v>627</v>
      </c>
      <c r="G942" s="2">
        <v>632</v>
      </c>
      <c r="H942" s="2">
        <v>651</v>
      </c>
      <c r="I942" s="2">
        <v>670</v>
      </c>
      <c r="J942" s="2">
        <v>709</v>
      </c>
      <c r="K942" s="2">
        <v>756</v>
      </c>
      <c r="L942" s="2">
        <v>787</v>
      </c>
      <c r="M942" s="2">
        <v>805</v>
      </c>
      <c r="N942" s="2">
        <v>815</v>
      </c>
      <c r="O942" s="2">
        <v>850</v>
      </c>
      <c r="P942" s="2">
        <v>865</v>
      </c>
      <c r="Q942" s="2">
        <v>893</v>
      </c>
      <c r="R942" s="2">
        <v>928</v>
      </c>
      <c r="S942" s="2">
        <v>972</v>
      </c>
      <c r="T942" s="2">
        <v>981</v>
      </c>
      <c r="U942" s="2">
        <v>986</v>
      </c>
      <c r="V942" s="2">
        <v>973</v>
      </c>
      <c r="W942" s="2">
        <v>931</v>
      </c>
      <c r="X942" s="2">
        <v>872</v>
      </c>
      <c r="Y942" s="2">
        <v>810</v>
      </c>
      <c r="AA942" s="4">
        <v>45137</v>
      </c>
      <c r="AB942">
        <f t="shared" si="467"/>
        <v>0.7565922920892495</v>
      </c>
      <c r="AC942">
        <f t="shared" si="468"/>
        <v>0.70283975659229214</v>
      </c>
      <c r="AD942">
        <f t="shared" si="469"/>
        <v>0.66734279918864092</v>
      </c>
      <c r="AE942">
        <f t="shared" si="470"/>
        <v>0.64401622718052742</v>
      </c>
      <c r="AF942">
        <f t="shared" si="471"/>
        <v>0.63590263691683568</v>
      </c>
      <c r="AG942">
        <f t="shared" si="472"/>
        <v>0.64097363083164305</v>
      </c>
      <c r="AH942">
        <f t="shared" si="473"/>
        <v>0.66024340770791079</v>
      </c>
      <c r="AI942">
        <f t="shared" si="474"/>
        <v>0.67951318458417853</v>
      </c>
      <c r="AJ942">
        <f t="shared" si="475"/>
        <v>0.71906693711967551</v>
      </c>
      <c r="AK942">
        <f t="shared" si="476"/>
        <v>0.76673427991886411</v>
      </c>
      <c r="AL942">
        <f t="shared" si="477"/>
        <v>0.79817444219066935</v>
      </c>
      <c r="AM942">
        <f t="shared" si="478"/>
        <v>0.81643002028397571</v>
      </c>
      <c r="AN942">
        <f t="shared" si="479"/>
        <v>0.82657200811359022</v>
      </c>
      <c r="AO942">
        <f t="shared" si="480"/>
        <v>0.86206896551724133</v>
      </c>
      <c r="AP942">
        <f t="shared" si="481"/>
        <v>0.87728194726166331</v>
      </c>
      <c r="AQ942">
        <f t="shared" si="482"/>
        <v>0.90567951318458417</v>
      </c>
      <c r="AR942">
        <f t="shared" si="483"/>
        <v>0.94117647058823528</v>
      </c>
      <c r="AS942">
        <f t="shared" si="484"/>
        <v>0.98580121703853951</v>
      </c>
      <c r="AT942">
        <f t="shared" si="485"/>
        <v>0.99492900608519275</v>
      </c>
      <c r="AU942">
        <f t="shared" si="486"/>
        <v>1</v>
      </c>
      <c r="AV942">
        <f t="shared" si="487"/>
        <v>0.98681541582150101</v>
      </c>
      <c r="AW942">
        <f t="shared" si="488"/>
        <v>0.94421906693711966</v>
      </c>
      <c r="AX942">
        <f t="shared" si="489"/>
        <v>0.88438133874239355</v>
      </c>
      <c r="AY942">
        <f t="shared" si="490"/>
        <v>0.82150101419878296</v>
      </c>
      <c r="AZ942">
        <f t="shared" si="491"/>
        <v>0.63590263691683568</v>
      </c>
      <c r="BA942" s="8" t="s">
        <v>40</v>
      </c>
      <c r="BB942" t="str" cm="1">
        <f t="array" ref="BB942">_xlfn.SWITCH(MONTH($AA942),3,"봄",4,"봄",5,"봄",6,"여름",7,"여름",8,"여름",9,"가을",10,"가을",11,"가을",12,"겨울",1,"겨울",2,"겨울")</f>
        <v>여름</v>
      </c>
      <c r="BD942" t="str">
        <f t="shared" si="492"/>
        <v>휴일</v>
      </c>
      <c r="BE942" s="6">
        <f>[1]ptemp!$F942</f>
        <v>15</v>
      </c>
      <c r="BF942">
        <f>[1]solar!$E942</f>
        <v>14</v>
      </c>
      <c r="BG942" t="str">
        <f t="shared" si="493"/>
        <v>0</v>
      </c>
      <c r="BH942" s="11"/>
      <c r="BI942">
        <f t="shared" si="494"/>
        <v>7</v>
      </c>
      <c r="BJ942">
        <f t="shared" si="495"/>
        <v>2</v>
      </c>
      <c r="BK942">
        <f t="shared" si="496"/>
        <v>2</v>
      </c>
      <c r="BL942">
        <f t="shared" si="497"/>
        <v>5</v>
      </c>
      <c r="BM942">
        <f t="shared" si="498"/>
        <v>20</v>
      </c>
      <c r="BN942" s="11">
        <v>34.200000000000003</v>
      </c>
      <c r="BO942">
        <f t="shared" si="499"/>
        <v>10</v>
      </c>
    </row>
    <row r="943" spans="1:67" ht="15.6">
      <c r="A943" s="2">
        <v>20230731</v>
      </c>
      <c r="B943" s="2">
        <v>742</v>
      </c>
      <c r="C943" s="2">
        <v>690</v>
      </c>
      <c r="D943" s="2">
        <v>658</v>
      </c>
      <c r="E943" s="2">
        <v>637</v>
      </c>
      <c r="F943" s="2">
        <v>629</v>
      </c>
      <c r="G943" s="2">
        <v>640</v>
      </c>
      <c r="H943" s="2">
        <v>673</v>
      </c>
      <c r="I943" s="2">
        <v>743</v>
      </c>
      <c r="J943" s="2">
        <v>832</v>
      </c>
      <c r="K943" s="2">
        <v>862</v>
      </c>
      <c r="L943" s="2">
        <v>940</v>
      </c>
      <c r="M943" s="2">
        <v>916</v>
      </c>
      <c r="N943" s="2">
        <v>946</v>
      </c>
      <c r="O943" s="2">
        <v>969</v>
      </c>
      <c r="P943" s="2">
        <v>973</v>
      </c>
      <c r="Q943" s="2">
        <v>974</v>
      </c>
      <c r="R943" s="2">
        <v>1017</v>
      </c>
      <c r="S943" s="2">
        <v>1047</v>
      </c>
      <c r="T943" s="2">
        <v>1051</v>
      </c>
      <c r="U943" s="2">
        <v>1038</v>
      </c>
      <c r="V943" s="2">
        <v>1006</v>
      </c>
      <c r="W943" s="2">
        <v>955</v>
      </c>
      <c r="X943" s="2">
        <v>893</v>
      </c>
      <c r="Y943" s="2">
        <v>830</v>
      </c>
      <c r="AA943" s="4">
        <v>45138</v>
      </c>
      <c r="AB943">
        <f t="shared" si="467"/>
        <v>0.70599429115128454</v>
      </c>
      <c r="AC943">
        <f t="shared" si="468"/>
        <v>0.6565176022835395</v>
      </c>
      <c r="AD943">
        <f t="shared" si="469"/>
        <v>0.6260704091341579</v>
      </c>
      <c r="AE943">
        <f t="shared" si="470"/>
        <v>0.6060894386298763</v>
      </c>
      <c r="AF943">
        <f t="shared" si="471"/>
        <v>0.59847764034253093</v>
      </c>
      <c r="AG943">
        <f t="shared" si="472"/>
        <v>0.60894386298763081</v>
      </c>
      <c r="AH943">
        <f t="shared" si="473"/>
        <v>0.64034253092293059</v>
      </c>
      <c r="AI943">
        <f t="shared" si="474"/>
        <v>0.70694576593720271</v>
      </c>
      <c r="AJ943">
        <f t="shared" si="475"/>
        <v>0.79162702188392009</v>
      </c>
      <c r="AK943">
        <f t="shared" si="476"/>
        <v>0.82017126546146524</v>
      </c>
      <c r="AL943">
        <f t="shared" si="477"/>
        <v>0.89438629876308273</v>
      </c>
      <c r="AM943">
        <f t="shared" si="478"/>
        <v>0.87155090390104661</v>
      </c>
      <c r="AN943">
        <f t="shared" si="479"/>
        <v>0.90009514747859187</v>
      </c>
      <c r="AO943">
        <f t="shared" si="480"/>
        <v>0.92197906755470982</v>
      </c>
      <c r="AP943">
        <f t="shared" si="481"/>
        <v>0.92578496669838251</v>
      </c>
      <c r="AQ943">
        <f t="shared" si="482"/>
        <v>0.92673644148430068</v>
      </c>
      <c r="AR943">
        <f t="shared" si="483"/>
        <v>0.96764985727878217</v>
      </c>
      <c r="AS943">
        <f t="shared" si="484"/>
        <v>0.99619410085632731</v>
      </c>
      <c r="AT943">
        <f t="shared" si="485"/>
        <v>1</v>
      </c>
      <c r="AU943">
        <f t="shared" si="486"/>
        <v>0.98763082778306377</v>
      </c>
      <c r="AV943">
        <f t="shared" si="487"/>
        <v>0.95718363463368217</v>
      </c>
      <c r="AW943">
        <f t="shared" si="488"/>
        <v>0.90865842055185542</v>
      </c>
      <c r="AX943">
        <f t="shared" si="489"/>
        <v>0.84966698382492867</v>
      </c>
      <c r="AY943">
        <f t="shared" si="490"/>
        <v>0.78972407231208375</v>
      </c>
      <c r="AZ943">
        <f t="shared" si="491"/>
        <v>0.59847764034253093</v>
      </c>
      <c r="BA943" s="9" t="s">
        <v>34</v>
      </c>
      <c r="BB943" t="str" cm="1">
        <f t="array" ref="BB943">_xlfn.SWITCH(MONTH($AA943),3,"봄",4,"봄",5,"봄",6,"여름",7,"여름",8,"여름",9,"가을",10,"가을",11,"가을",12,"겨울",1,"겨울",2,"겨울")</f>
        <v>여름</v>
      </c>
      <c r="BD943" t="str">
        <f t="shared" si="492"/>
        <v/>
      </c>
      <c r="BE943" s="6">
        <f>[1]ptemp!$F943</f>
        <v>15</v>
      </c>
      <c r="BF943">
        <f>[1]solar!$E943</f>
        <v>15</v>
      </c>
      <c r="BG943" t="str">
        <f t="shared" si="493"/>
        <v>0</v>
      </c>
      <c r="BH943" s="11"/>
      <c r="BI943">
        <f t="shared" si="494"/>
        <v>1</v>
      </c>
      <c r="BJ943">
        <f t="shared" si="495"/>
        <v>0</v>
      </c>
      <c r="BK943">
        <f t="shared" si="496"/>
        <v>2</v>
      </c>
      <c r="BL943">
        <f t="shared" si="497"/>
        <v>5</v>
      </c>
      <c r="BM943">
        <f t="shared" si="498"/>
        <v>19</v>
      </c>
      <c r="BN943" s="11">
        <v>32.9</v>
      </c>
      <c r="BO943">
        <f t="shared" si="499"/>
        <v>10</v>
      </c>
    </row>
    <row r="944" spans="1:67" ht="15.6">
      <c r="A944" s="2">
        <v>20230801</v>
      </c>
      <c r="B944" s="2">
        <v>761</v>
      </c>
      <c r="C944" s="2">
        <v>715</v>
      </c>
      <c r="D944" s="2">
        <v>678</v>
      </c>
      <c r="E944" s="2">
        <v>654</v>
      </c>
      <c r="F944" s="2">
        <v>641</v>
      </c>
      <c r="G944" s="2">
        <v>652</v>
      </c>
      <c r="H944" s="2">
        <v>685</v>
      </c>
      <c r="I944" s="2">
        <v>735</v>
      </c>
      <c r="J944" s="2">
        <v>827</v>
      </c>
      <c r="K944" s="2">
        <v>909</v>
      </c>
      <c r="L944" s="2">
        <v>948</v>
      </c>
      <c r="M944" s="2">
        <v>950</v>
      </c>
      <c r="N944" s="2">
        <v>952</v>
      </c>
      <c r="O944" s="2">
        <v>984</v>
      </c>
      <c r="P944" s="2">
        <v>995</v>
      </c>
      <c r="Q944" s="2">
        <v>1024</v>
      </c>
      <c r="R944" s="2">
        <v>1036</v>
      </c>
      <c r="S944" s="2">
        <v>1078</v>
      </c>
      <c r="T944" s="2">
        <v>1077</v>
      </c>
      <c r="U944" s="2">
        <v>1072</v>
      </c>
      <c r="V944" s="2">
        <v>1042</v>
      </c>
      <c r="W944" s="2">
        <v>982</v>
      </c>
      <c r="X944" s="2">
        <v>917</v>
      </c>
      <c r="Y944" s="2">
        <v>849</v>
      </c>
      <c r="AA944" s="4">
        <v>45139</v>
      </c>
      <c r="AB944">
        <f t="shared" si="467"/>
        <v>0.70593692022263455</v>
      </c>
      <c r="AC944">
        <f t="shared" si="468"/>
        <v>0.66326530612244894</v>
      </c>
      <c r="AD944">
        <f t="shared" si="469"/>
        <v>0.6289424860853432</v>
      </c>
      <c r="AE944">
        <f t="shared" si="470"/>
        <v>0.60667903525046385</v>
      </c>
      <c r="AF944">
        <f t="shared" si="471"/>
        <v>0.59461966604823746</v>
      </c>
      <c r="AG944">
        <f t="shared" si="472"/>
        <v>0.60482374768089053</v>
      </c>
      <c r="AH944">
        <f t="shared" si="473"/>
        <v>0.63543599257884975</v>
      </c>
      <c r="AI944">
        <f t="shared" si="474"/>
        <v>0.68181818181818177</v>
      </c>
      <c r="AJ944">
        <f t="shared" si="475"/>
        <v>0.76716141001855287</v>
      </c>
      <c r="AK944">
        <f t="shared" si="476"/>
        <v>0.8432282003710575</v>
      </c>
      <c r="AL944">
        <f t="shared" si="477"/>
        <v>0.87940630797773656</v>
      </c>
      <c r="AM944">
        <f t="shared" si="478"/>
        <v>0.88126159554730987</v>
      </c>
      <c r="AN944">
        <f t="shared" si="479"/>
        <v>0.88311688311688308</v>
      </c>
      <c r="AO944">
        <f t="shared" si="480"/>
        <v>0.91280148423005569</v>
      </c>
      <c r="AP944">
        <f t="shared" si="481"/>
        <v>0.92300556586270877</v>
      </c>
      <c r="AQ944">
        <f t="shared" si="482"/>
        <v>0.94990723562152135</v>
      </c>
      <c r="AR944">
        <f t="shared" si="483"/>
        <v>0.96103896103896103</v>
      </c>
      <c r="AS944">
        <f t="shared" si="484"/>
        <v>1</v>
      </c>
      <c r="AT944">
        <f t="shared" si="485"/>
        <v>0.9990723562152134</v>
      </c>
      <c r="AU944">
        <f t="shared" si="486"/>
        <v>0.99443413729128016</v>
      </c>
      <c r="AV944">
        <f t="shared" si="487"/>
        <v>0.96660482374768086</v>
      </c>
      <c r="AW944">
        <f t="shared" si="488"/>
        <v>0.91094619666048238</v>
      </c>
      <c r="AX944">
        <f t="shared" si="489"/>
        <v>0.85064935064935066</v>
      </c>
      <c r="AY944">
        <f t="shared" si="490"/>
        <v>0.78756957328385901</v>
      </c>
      <c r="AZ944">
        <f t="shared" si="491"/>
        <v>0.59461966604823746</v>
      </c>
      <c r="BA944" s="6" t="s">
        <v>35</v>
      </c>
      <c r="BB944" t="str" cm="1">
        <f t="array" ref="BB944">_xlfn.SWITCH(MONTH($AA944),3,"봄",4,"봄",5,"봄",6,"여름",7,"여름",8,"여름",9,"가을",10,"가을",11,"가을",12,"겨울",1,"겨울",2,"겨울")</f>
        <v>여름</v>
      </c>
      <c r="BD944" t="str">
        <f t="shared" si="492"/>
        <v/>
      </c>
      <c r="BE944" s="6">
        <f>[1]ptemp!$F944</f>
        <v>15</v>
      </c>
      <c r="BF944">
        <f>[1]solar!$E944</f>
        <v>15</v>
      </c>
      <c r="BG944" t="str">
        <f t="shared" si="493"/>
        <v>0</v>
      </c>
      <c r="BH944" s="11"/>
      <c r="BI944">
        <f t="shared" si="494"/>
        <v>2</v>
      </c>
      <c r="BJ944">
        <f t="shared" si="495"/>
        <v>0</v>
      </c>
      <c r="BK944">
        <f t="shared" si="496"/>
        <v>2</v>
      </c>
      <c r="BL944">
        <f t="shared" si="497"/>
        <v>5</v>
      </c>
      <c r="BM944">
        <f t="shared" si="498"/>
        <v>18</v>
      </c>
      <c r="BN944" s="11">
        <v>32.9</v>
      </c>
      <c r="BO944">
        <f t="shared" si="499"/>
        <v>10</v>
      </c>
    </row>
    <row r="945" spans="1:67" ht="15.6">
      <c r="A945" s="2">
        <v>20230802</v>
      </c>
      <c r="B945" s="2">
        <v>777</v>
      </c>
      <c r="C945" s="2">
        <v>724</v>
      </c>
      <c r="D945" s="2">
        <v>687</v>
      </c>
      <c r="E945" s="2">
        <v>663</v>
      </c>
      <c r="F945" s="2">
        <v>654</v>
      </c>
      <c r="G945" s="2">
        <v>669</v>
      </c>
      <c r="H945" s="2">
        <v>704</v>
      </c>
      <c r="I945" s="2">
        <v>758</v>
      </c>
      <c r="J945" s="2">
        <v>842</v>
      </c>
      <c r="K945" s="2">
        <v>914</v>
      </c>
      <c r="L945" s="2">
        <v>967</v>
      </c>
      <c r="M945" s="2">
        <v>966</v>
      </c>
      <c r="N945" s="2">
        <v>976</v>
      </c>
      <c r="O945" s="2">
        <v>1004</v>
      </c>
      <c r="P945" s="2">
        <v>996</v>
      </c>
      <c r="Q945" s="2">
        <v>1036</v>
      </c>
      <c r="R945" s="2">
        <v>1070</v>
      </c>
      <c r="S945" s="2">
        <v>1103</v>
      </c>
      <c r="T945" s="2">
        <v>1106</v>
      </c>
      <c r="U945" s="2">
        <v>1094</v>
      </c>
      <c r="V945" s="2">
        <v>1064</v>
      </c>
      <c r="W945" s="2">
        <v>1006</v>
      </c>
      <c r="X945" s="2">
        <v>943</v>
      </c>
      <c r="Y945" s="2">
        <v>872</v>
      </c>
      <c r="AA945" s="4">
        <v>45140</v>
      </c>
      <c r="AB945">
        <f t="shared" si="467"/>
        <v>0.70253164556962022</v>
      </c>
      <c r="AC945">
        <f t="shared" si="468"/>
        <v>0.65461121157323687</v>
      </c>
      <c r="AD945">
        <f t="shared" si="469"/>
        <v>0.62115732368896925</v>
      </c>
      <c r="AE945">
        <f t="shared" si="470"/>
        <v>0.59945750452079571</v>
      </c>
      <c r="AF945">
        <f t="shared" si="471"/>
        <v>0.59132007233273054</v>
      </c>
      <c r="AG945">
        <f t="shared" si="472"/>
        <v>0.60488245931283902</v>
      </c>
      <c r="AH945">
        <f t="shared" si="473"/>
        <v>0.63652802893309224</v>
      </c>
      <c r="AI945">
        <f t="shared" si="474"/>
        <v>0.68535262206148284</v>
      </c>
      <c r="AJ945">
        <f t="shared" si="475"/>
        <v>0.7613019891500904</v>
      </c>
      <c r="AK945">
        <f t="shared" si="476"/>
        <v>0.82640144665461124</v>
      </c>
      <c r="AL945">
        <f t="shared" si="477"/>
        <v>0.87432188065099459</v>
      </c>
      <c r="AM945">
        <f t="shared" si="478"/>
        <v>0.87341772151898733</v>
      </c>
      <c r="AN945">
        <f t="shared" si="479"/>
        <v>0.88245931283905965</v>
      </c>
      <c r="AO945">
        <f t="shared" si="480"/>
        <v>0.90777576853526221</v>
      </c>
      <c r="AP945">
        <f t="shared" si="481"/>
        <v>0.90054249547920429</v>
      </c>
      <c r="AQ945">
        <f t="shared" si="482"/>
        <v>0.93670886075949367</v>
      </c>
      <c r="AR945">
        <f t="shared" si="483"/>
        <v>0.96745027124773963</v>
      </c>
      <c r="AS945">
        <f t="shared" si="484"/>
        <v>0.99728752260397835</v>
      </c>
      <c r="AT945">
        <f t="shared" si="485"/>
        <v>1</v>
      </c>
      <c r="AU945">
        <f t="shared" si="486"/>
        <v>0.98915009041591317</v>
      </c>
      <c r="AV945">
        <f t="shared" si="487"/>
        <v>0.96202531645569622</v>
      </c>
      <c r="AW945">
        <f t="shared" si="488"/>
        <v>0.90958408679927671</v>
      </c>
      <c r="AX945">
        <f t="shared" si="489"/>
        <v>0.85262206148282094</v>
      </c>
      <c r="AY945">
        <f t="shared" si="490"/>
        <v>0.78842676311030746</v>
      </c>
      <c r="AZ945">
        <f t="shared" si="491"/>
        <v>0.59132007233273054</v>
      </c>
      <c r="BA945" s="8" t="s">
        <v>36</v>
      </c>
      <c r="BB945" t="str" cm="1">
        <f t="array" ref="BB945">_xlfn.SWITCH(MONTH($AA945),3,"봄",4,"봄",5,"봄",6,"여름",7,"여름",8,"여름",9,"가을",10,"가을",11,"가을",12,"겨울",1,"겨울",2,"겨울")</f>
        <v>여름</v>
      </c>
      <c r="BD945" t="str">
        <f t="shared" si="492"/>
        <v/>
      </c>
      <c r="BE945" s="6">
        <f>[1]ptemp!$F945</f>
        <v>15</v>
      </c>
      <c r="BF945">
        <f>[1]solar!$E945</f>
        <v>15</v>
      </c>
      <c r="BG945" t="str">
        <f t="shared" si="493"/>
        <v>0</v>
      </c>
      <c r="BH945" s="11"/>
      <c r="BI945">
        <f t="shared" si="494"/>
        <v>3</v>
      </c>
      <c r="BJ945">
        <f t="shared" si="495"/>
        <v>0</v>
      </c>
      <c r="BK945">
        <f t="shared" si="496"/>
        <v>2</v>
      </c>
      <c r="BL945">
        <f t="shared" si="497"/>
        <v>5</v>
      </c>
      <c r="BM945">
        <f t="shared" si="498"/>
        <v>19</v>
      </c>
      <c r="BN945" s="11">
        <v>34.200000000000003</v>
      </c>
      <c r="BO945">
        <f t="shared" si="499"/>
        <v>10</v>
      </c>
    </row>
    <row r="946" spans="1:67" ht="15.6">
      <c r="A946" s="2">
        <v>20230803</v>
      </c>
      <c r="B946" s="2">
        <v>799</v>
      </c>
      <c r="C946" s="2">
        <v>747</v>
      </c>
      <c r="D946" s="2">
        <v>705</v>
      </c>
      <c r="E946" s="2">
        <v>682</v>
      </c>
      <c r="F946" s="2">
        <v>673</v>
      </c>
      <c r="G946" s="2">
        <v>683</v>
      </c>
      <c r="H946" s="2">
        <v>712</v>
      </c>
      <c r="I946" s="2">
        <v>771</v>
      </c>
      <c r="J946" s="2">
        <v>859</v>
      </c>
      <c r="K946" s="2">
        <v>940</v>
      </c>
      <c r="L946" s="2">
        <v>982</v>
      </c>
      <c r="M946" s="2">
        <v>996</v>
      </c>
      <c r="N946" s="2">
        <v>1002</v>
      </c>
      <c r="O946" s="2">
        <v>1033</v>
      </c>
      <c r="P946" s="2">
        <v>1042</v>
      </c>
      <c r="Q946" s="2">
        <v>1041</v>
      </c>
      <c r="R946" s="2">
        <v>1075</v>
      </c>
      <c r="S946" s="2">
        <v>1109</v>
      </c>
      <c r="T946" s="2">
        <v>1106</v>
      </c>
      <c r="U946" s="2">
        <v>1098</v>
      </c>
      <c r="V946" s="2">
        <v>1074</v>
      </c>
      <c r="W946" s="2">
        <v>1025</v>
      </c>
      <c r="X946" s="2">
        <v>964</v>
      </c>
      <c r="Y946" s="2">
        <v>897</v>
      </c>
      <c r="AA946" s="4">
        <v>45141</v>
      </c>
      <c r="AB946">
        <f t="shared" si="467"/>
        <v>0.72046889089269617</v>
      </c>
      <c r="AC946">
        <f t="shared" si="468"/>
        <v>0.67357980162308384</v>
      </c>
      <c r="AD946">
        <f t="shared" si="469"/>
        <v>0.63570784490532006</v>
      </c>
      <c r="AE946">
        <f t="shared" si="470"/>
        <v>0.61496844003606854</v>
      </c>
      <c r="AF946">
        <f t="shared" si="471"/>
        <v>0.60685302073940484</v>
      </c>
      <c r="AG946">
        <f t="shared" si="472"/>
        <v>0.61587015329125339</v>
      </c>
      <c r="AH946">
        <f t="shared" si="473"/>
        <v>0.64201983769161408</v>
      </c>
      <c r="AI946">
        <f t="shared" si="474"/>
        <v>0.69522091974752032</v>
      </c>
      <c r="AJ946">
        <f t="shared" si="475"/>
        <v>0.77457168620378725</v>
      </c>
      <c r="AK946">
        <f t="shared" si="476"/>
        <v>0.84761045987376016</v>
      </c>
      <c r="AL946">
        <f t="shared" si="477"/>
        <v>0.88548241659152394</v>
      </c>
      <c r="AM946">
        <f t="shared" si="478"/>
        <v>0.89810640216411186</v>
      </c>
      <c r="AN946">
        <f t="shared" si="479"/>
        <v>0.90351668169522092</v>
      </c>
      <c r="AO946">
        <f t="shared" si="480"/>
        <v>0.93146979260595131</v>
      </c>
      <c r="AP946">
        <f t="shared" si="481"/>
        <v>0.93958521190261501</v>
      </c>
      <c r="AQ946">
        <f t="shared" si="482"/>
        <v>0.93868349864743017</v>
      </c>
      <c r="AR946">
        <f t="shared" si="483"/>
        <v>0.96934174932371509</v>
      </c>
      <c r="AS946">
        <f t="shared" si="484"/>
        <v>1</v>
      </c>
      <c r="AT946">
        <f t="shared" si="485"/>
        <v>0.99729486023444547</v>
      </c>
      <c r="AU946">
        <f t="shared" si="486"/>
        <v>0.99008115419296661</v>
      </c>
      <c r="AV946">
        <f t="shared" si="487"/>
        <v>0.96844003606853024</v>
      </c>
      <c r="AW946">
        <f t="shared" si="488"/>
        <v>0.92425608656447245</v>
      </c>
      <c r="AX946">
        <f t="shared" si="489"/>
        <v>0.86925157799819652</v>
      </c>
      <c r="AY946">
        <f t="shared" si="490"/>
        <v>0.80883678990081154</v>
      </c>
      <c r="AZ946">
        <f t="shared" si="491"/>
        <v>0.60685302073940484</v>
      </c>
      <c r="BA946" s="9" t="s">
        <v>37</v>
      </c>
      <c r="BB946" t="str" cm="1">
        <f t="array" ref="BB946">_xlfn.SWITCH(MONTH($AA946),3,"봄",4,"봄",5,"봄",6,"여름",7,"여름",8,"여름",9,"가을",10,"가을",11,"가을",12,"겨울",1,"겨울",2,"겨울")</f>
        <v>여름</v>
      </c>
      <c r="BD946" t="str">
        <f t="shared" si="492"/>
        <v/>
      </c>
      <c r="BE946" s="6">
        <f>[1]ptemp!$F946</f>
        <v>15</v>
      </c>
      <c r="BF946">
        <f>[1]solar!$E946</f>
        <v>16</v>
      </c>
      <c r="BG946" t="str">
        <f t="shared" si="493"/>
        <v>0</v>
      </c>
      <c r="BH946" s="11"/>
      <c r="BI946">
        <f t="shared" si="494"/>
        <v>4</v>
      </c>
      <c r="BJ946">
        <f t="shared" si="495"/>
        <v>0</v>
      </c>
      <c r="BK946">
        <f t="shared" si="496"/>
        <v>2</v>
      </c>
      <c r="BL946">
        <f t="shared" si="497"/>
        <v>5</v>
      </c>
      <c r="BM946">
        <f t="shared" si="498"/>
        <v>18</v>
      </c>
      <c r="BN946" s="11">
        <v>34.6</v>
      </c>
      <c r="BO946">
        <f t="shared" si="499"/>
        <v>10</v>
      </c>
    </row>
    <row r="947" spans="1:67" ht="15.6">
      <c r="A947" s="2">
        <v>20230804</v>
      </c>
      <c r="B947" s="2">
        <v>816</v>
      </c>
      <c r="C947" s="2">
        <v>759</v>
      </c>
      <c r="D947" s="2">
        <v>718</v>
      </c>
      <c r="E947" s="2">
        <v>690</v>
      </c>
      <c r="F947" s="2">
        <v>676</v>
      </c>
      <c r="G947" s="2">
        <v>681</v>
      </c>
      <c r="H947" s="2">
        <v>717</v>
      </c>
      <c r="I947" s="2">
        <v>783</v>
      </c>
      <c r="J947" s="2">
        <v>882</v>
      </c>
      <c r="K947" s="2">
        <v>956</v>
      </c>
      <c r="L947" s="2">
        <v>999</v>
      </c>
      <c r="M947" s="2">
        <v>1000</v>
      </c>
      <c r="N947" s="2">
        <v>1027</v>
      </c>
      <c r="O947" s="2">
        <v>1033</v>
      </c>
      <c r="P947" s="2">
        <v>1048</v>
      </c>
      <c r="Q947" s="2">
        <v>1048</v>
      </c>
      <c r="R947" s="2">
        <v>1077</v>
      </c>
      <c r="S947" s="2">
        <v>1094</v>
      </c>
      <c r="T947" s="2">
        <v>1092</v>
      </c>
      <c r="U947" s="2">
        <v>1086</v>
      </c>
      <c r="V947" s="2">
        <v>1062</v>
      </c>
      <c r="W947" s="2">
        <v>1008</v>
      </c>
      <c r="X947" s="2">
        <v>945</v>
      </c>
      <c r="Y947" s="2">
        <v>884</v>
      </c>
      <c r="AA947" s="4">
        <v>45142</v>
      </c>
      <c r="AB947">
        <f t="shared" si="467"/>
        <v>0.74588665447897629</v>
      </c>
      <c r="AC947">
        <f t="shared" si="468"/>
        <v>0.69378427787934183</v>
      </c>
      <c r="AD947">
        <f t="shared" si="469"/>
        <v>0.65630712979890315</v>
      </c>
      <c r="AE947">
        <f t="shared" si="470"/>
        <v>0.63071297989031083</v>
      </c>
      <c r="AF947">
        <f t="shared" si="471"/>
        <v>0.61791590493601467</v>
      </c>
      <c r="AG947">
        <f t="shared" si="472"/>
        <v>0.62248628884826329</v>
      </c>
      <c r="AH947">
        <f t="shared" si="473"/>
        <v>0.65539305301645334</v>
      </c>
      <c r="AI947">
        <f t="shared" si="474"/>
        <v>0.71572212065813523</v>
      </c>
      <c r="AJ947">
        <f t="shared" si="475"/>
        <v>0.80621572212065817</v>
      </c>
      <c r="AK947">
        <f t="shared" si="476"/>
        <v>0.87385740402193779</v>
      </c>
      <c r="AL947">
        <f t="shared" si="477"/>
        <v>0.91316270566727609</v>
      </c>
      <c r="AM947">
        <f t="shared" si="478"/>
        <v>0.91407678244972579</v>
      </c>
      <c r="AN947">
        <f t="shared" si="479"/>
        <v>0.93875685557586841</v>
      </c>
      <c r="AO947">
        <f t="shared" si="480"/>
        <v>0.94424131627056673</v>
      </c>
      <c r="AP947">
        <f t="shared" si="481"/>
        <v>0.9579524680073126</v>
      </c>
      <c r="AQ947">
        <f t="shared" si="482"/>
        <v>0.9579524680073126</v>
      </c>
      <c r="AR947">
        <f t="shared" si="483"/>
        <v>0.98446069469835462</v>
      </c>
      <c r="AS947">
        <f t="shared" si="484"/>
        <v>1</v>
      </c>
      <c r="AT947">
        <f t="shared" si="485"/>
        <v>0.9981718464351006</v>
      </c>
      <c r="AU947">
        <f t="shared" si="486"/>
        <v>0.99268738574040216</v>
      </c>
      <c r="AV947">
        <f t="shared" si="487"/>
        <v>0.97074954296160876</v>
      </c>
      <c r="AW947">
        <f t="shared" si="488"/>
        <v>0.92138939670932363</v>
      </c>
      <c r="AX947">
        <f t="shared" si="489"/>
        <v>0.86380255941499084</v>
      </c>
      <c r="AY947">
        <f t="shared" si="490"/>
        <v>0.80804387568555758</v>
      </c>
      <c r="AZ947">
        <f t="shared" si="491"/>
        <v>0.61791590493601467</v>
      </c>
      <c r="BA947" s="6" t="s">
        <v>38</v>
      </c>
      <c r="BB947" t="str" cm="1">
        <f t="array" ref="BB947">_xlfn.SWITCH(MONTH($AA947),3,"봄",4,"봄",5,"봄",6,"여름",7,"여름",8,"여름",9,"가을",10,"가을",11,"가을",12,"겨울",1,"겨울",2,"겨울")</f>
        <v>여름</v>
      </c>
      <c r="BD947" t="str">
        <f t="shared" si="492"/>
        <v/>
      </c>
      <c r="BE947" s="6">
        <f>[1]ptemp!$F947</f>
        <v>15</v>
      </c>
      <c r="BF947">
        <f>[1]solar!$E947</f>
        <v>15</v>
      </c>
      <c r="BG947" t="str">
        <f t="shared" si="493"/>
        <v>0</v>
      </c>
      <c r="BH947" s="11"/>
      <c r="BI947">
        <f t="shared" si="494"/>
        <v>5</v>
      </c>
      <c r="BJ947">
        <f t="shared" si="495"/>
        <v>0</v>
      </c>
      <c r="BK947">
        <f t="shared" si="496"/>
        <v>2</v>
      </c>
      <c r="BL947">
        <f t="shared" si="497"/>
        <v>5</v>
      </c>
      <c r="BM947">
        <f t="shared" si="498"/>
        <v>18</v>
      </c>
      <c r="BN947" s="11">
        <v>34.299999999999997</v>
      </c>
      <c r="BO947">
        <f t="shared" si="499"/>
        <v>10</v>
      </c>
    </row>
    <row r="948" spans="1:67" ht="15.6">
      <c r="A948" s="2">
        <v>20230805</v>
      </c>
      <c r="B948" s="2">
        <v>813</v>
      </c>
      <c r="C948" s="2">
        <v>756</v>
      </c>
      <c r="D948" s="2">
        <v>716</v>
      </c>
      <c r="E948" s="2">
        <v>692</v>
      </c>
      <c r="F948" s="2">
        <v>678</v>
      </c>
      <c r="G948" s="2">
        <v>683</v>
      </c>
      <c r="H948" s="2">
        <v>708</v>
      </c>
      <c r="I948" s="2">
        <v>744</v>
      </c>
      <c r="J948" s="2">
        <v>802</v>
      </c>
      <c r="K948" s="2">
        <v>862</v>
      </c>
      <c r="L948" s="2">
        <v>912</v>
      </c>
      <c r="M948" s="2">
        <v>922</v>
      </c>
      <c r="N948" s="2">
        <v>921</v>
      </c>
      <c r="O948" s="2">
        <v>918</v>
      </c>
      <c r="P948" s="2">
        <v>948</v>
      </c>
      <c r="Q948" s="2">
        <v>970</v>
      </c>
      <c r="R948" s="2">
        <v>997</v>
      </c>
      <c r="S948" s="2">
        <v>1054</v>
      </c>
      <c r="T948" s="2">
        <v>1073</v>
      </c>
      <c r="U948" s="2">
        <v>1059</v>
      </c>
      <c r="V948" s="2">
        <v>1042</v>
      </c>
      <c r="W948" s="2">
        <v>993</v>
      </c>
      <c r="X948" s="2">
        <v>933</v>
      </c>
      <c r="Y948" s="2">
        <v>871</v>
      </c>
      <c r="AA948" s="4">
        <v>45143</v>
      </c>
      <c r="AB948">
        <f t="shared" si="467"/>
        <v>0.75768872320596459</v>
      </c>
      <c r="AC948">
        <f t="shared" si="468"/>
        <v>0.70456663560111832</v>
      </c>
      <c r="AD948">
        <f t="shared" si="469"/>
        <v>0.66728797763280523</v>
      </c>
      <c r="AE948">
        <f t="shared" si="470"/>
        <v>0.64492078285181731</v>
      </c>
      <c r="AF948">
        <f t="shared" si="471"/>
        <v>0.63187325256290772</v>
      </c>
      <c r="AG948">
        <f t="shared" si="472"/>
        <v>0.63653308480894688</v>
      </c>
      <c r="AH948">
        <f t="shared" si="473"/>
        <v>0.65983224603914259</v>
      </c>
      <c r="AI948">
        <f t="shared" si="474"/>
        <v>0.69338303821062441</v>
      </c>
      <c r="AJ948">
        <f t="shared" si="475"/>
        <v>0.74743709226467847</v>
      </c>
      <c r="AK948">
        <f t="shared" si="476"/>
        <v>0.80335507921714822</v>
      </c>
      <c r="AL948">
        <f t="shared" si="477"/>
        <v>0.84995340167753963</v>
      </c>
      <c r="AM948">
        <f t="shared" si="478"/>
        <v>0.85927306616961785</v>
      </c>
      <c r="AN948">
        <f t="shared" si="479"/>
        <v>0.85834109972041006</v>
      </c>
      <c r="AO948">
        <f t="shared" si="480"/>
        <v>0.85554520037278659</v>
      </c>
      <c r="AP948">
        <f t="shared" si="481"/>
        <v>0.88350419384902146</v>
      </c>
      <c r="AQ948">
        <f t="shared" si="482"/>
        <v>0.90400745573159369</v>
      </c>
      <c r="AR948">
        <f t="shared" si="483"/>
        <v>0.92917054986020509</v>
      </c>
      <c r="AS948">
        <f t="shared" si="484"/>
        <v>0.98229263746505124</v>
      </c>
      <c r="AT948">
        <f t="shared" si="485"/>
        <v>1</v>
      </c>
      <c r="AU948">
        <f t="shared" si="486"/>
        <v>0.98695246971109041</v>
      </c>
      <c r="AV948">
        <f t="shared" si="487"/>
        <v>0.97110904007455734</v>
      </c>
      <c r="AW948">
        <f t="shared" si="488"/>
        <v>0.92544268406337371</v>
      </c>
      <c r="AX948">
        <f t="shared" si="489"/>
        <v>0.86952469711090397</v>
      </c>
      <c r="AY948">
        <f t="shared" si="490"/>
        <v>0.81174277726001864</v>
      </c>
      <c r="AZ948">
        <f t="shared" si="491"/>
        <v>0.63187325256290772</v>
      </c>
      <c r="BA948" s="8" t="s">
        <v>39</v>
      </c>
      <c r="BB948" t="str" cm="1">
        <f t="array" ref="BB948">_xlfn.SWITCH(MONTH($AA948),3,"봄",4,"봄",5,"봄",6,"여름",7,"여름",8,"여름",9,"가을",10,"가을",11,"가을",12,"겨울",1,"겨울",2,"겨울")</f>
        <v>여름</v>
      </c>
      <c r="BD948" t="str">
        <f t="shared" si="492"/>
        <v>휴일</v>
      </c>
      <c r="BE948" s="6">
        <f>[1]ptemp!$F948</f>
        <v>15</v>
      </c>
      <c r="BF948">
        <f>[1]solar!$E948</f>
        <v>15</v>
      </c>
      <c r="BG948" t="str">
        <f t="shared" si="493"/>
        <v>1</v>
      </c>
      <c r="BH948" s="11">
        <v>0.4</v>
      </c>
      <c r="BI948">
        <f t="shared" si="494"/>
        <v>6</v>
      </c>
      <c r="BJ948">
        <f t="shared" si="495"/>
        <v>1</v>
      </c>
      <c r="BK948">
        <f t="shared" si="496"/>
        <v>2</v>
      </c>
      <c r="BL948">
        <f t="shared" si="497"/>
        <v>5</v>
      </c>
      <c r="BM948">
        <f t="shared" si="498"/>
        <v>19</v>
      </c>
      <c r="BN948" s="11">
        <v>33.700000000000003</v>
      </c>
      <c r="BO948">
        <f t="shared" si="499"/>
        <v>10</v>
      </c>
    </row>
    <row r="949" spans="1:67" ht="15.6">
      <c r="A949" s="2">
        <v>20230806</v>
      </c>
      <c r="B949" s="2">
        <v>803</v>
      </c>
      <c r="C949" s="2">
        <v>748</v>
      </c>
      <c r="D949" s="2">
        <v>708</v>
      </c>
      <c r="E949" s="2">
        <v>683</v>
      </c>
      <c r="F949" s="2">
        <v>675</v>
      </c>
      <c r="G949" s="2">
        <v>682</v>
      </c>
      <c r="H949" s="2">
        <v>695</v>
      </c>
      <c r="I949" s="2">
        <v>720</v>
      </c>
      <c r="J949" s="2">
        <v>767</v>
      </c>
      <c r="K949" s="2">
        <v>820</v>
      </c>
      <c r="L949" s="2">
        <v>864</v>
      </c>
      <c r="M949" s="2">
        <v>881</v>
      </c>
      <c r="N949" s="2">
        <v>899</v>
      </c>
      <c r="O949" s="2">
        <v>924</v>
      </c>
      <c r="P949" s="2">
        <v>900</v>
      </c>
      <c r="Q949" s="2">
        <v>938</v>
      </c>
      <c r="R949" s="2">
        <v>980</v>
      </c>
      <c r="S949" s="2">
        <v>1030</v>
      </c>
      <c r="T949" s="2">
        <v>1050</v>
      </c>
      <c r="U949" s="2">
        <v>1046</v>
      </c>
      <c r="V949" s="2">
        <v>1036</v>
      </c>
      <c r="W949" s="2">
        <v>989</v>
      </c>
      <c r="X949" s="2">
        <v>925</v>
      </c>
      <c r="Y949" s="2">
        <v>862</v>
      </c>
      <c r="AA949" s="4">
        <v>45144</v>
      </c>
      <c r="AB949">
        <f t="shared" si="467"/>
        <v>0.76476190476190475</v>
      </c>
      <c r="AC949">
        <f t="shared" si="468"/>
        <v>0.71238095238095234</v>
      </c>
      <c r="AD949">
        <f t="shared" si="469"/>
        <v>0.67428571428571427</v>
      </c>
      <c r="AE949">
        <f t="shared" si="470"/>
        <v>0.65047619047619043</v>
      </c>
      <c r="AF949">
        <f t="shared" si="471"/>
        <v>0.6428571428571429</v>
      </c>
      <c r="AG949">
        <f t="shared" si="472"/>
        <v>0.6495238095238095</v>
      </c>
      <c r="AH949">
        <f t="shared" si="473"/>
        <v>0.66190476190476188</v>
      </c>
      <c r="AI949">
        <f t="shared" si="474"/>
        <v>0.68571428571428572</v>
      </c>
      <c r="AJ949">
        <f t="shared" si="475"/>
        <v>0.7304761904761905</v>
      </c>
      <c r="AK949">
        <f t="shared" si="476"/>
        <v>0.78095238095238095</v>
      </c>
      <c r="AL949">
        <f t="shared" si="477"/>
        <v>0.82285714285714284</v>
      </c>
      <c r="AM949">
        <f t="shared" si="478"/>
        <v>0.83904761904761904</v>
      </c>
      <c r="AN949">
        <f t="shared" si="479"/>
        <v>0.85619047619047617</v>
      </c>
      <c r="AO949">
        <f t="shared" si="480"/>
        <v>0.88</v>
      </c>
      <c r="AP949">
        <f t="shared" si="481"/>
        <v>0.8571428571428571</v>
      </c>
      <c r="AQ949">
        <f t="shared" si="482"/>
        <v>0.89333333333333331</v>
      </c>
      <c r="AR949">
        <f t="shared" si="483"/>
        <v>0.93333333333333335</v>
      </c>
      <c r="AS949">
        <f t="shared" si="484"/>
        <v>0.98095238095238091</v>
      </c>
      <c r="AT949">
        <f t="shared" si="485"/>
        <v>1</v>
      </c>
      <c r="AU949">
        <f t="shared" si="486"/>
        <v>0.99619047619047618</v>
      </c>
      <c r="AV949">
        <f t="shared" si="487"/>
        <v>0.98666666666666669</v>
      </c>
      <c r="AW949">
        <f t="shared" si="488"/>
        <v>0.94190476190476191</v>
      </c>
      <c r="AX949">
        <f t="shared" si="489"/>
        <v>0.88095238095238093</v>
      </c>
      <c r="AY949">
        <f t="shared" si="490"/>
        <v>0.82095238095238099</v>
      </c>
      <c r="AZ949">
        <f t="shared" si="491"/>
        <v>0.6428571428571429</v>
      </c>
      <c r="BA949" s="9" t="s">
        <v>40</v>
      </c>
      <c r="BB949" t="str" cm="1">
        <f t="array" ref="BB949">_xlfn.SWITCH(MONTH($AA949),3,"봄",4,"봄",5,"봄",6,"여름",7,"여름",8,"여름",9,"가을",10,"가을",11,"가을",12,"겨울",1,"겨울",2,"겨울")</f>
        <v>여름</v>
      </c>
      <c r="BD949" t="str">
        <f t="shared" si="492"/>
        <v>휴일</v>
      </c>
      <c r="BE949" s="6">
        <f>[1]ptemp!$F949</f>
        <v>15</v>
      </c>
      <c r="BF949">
        <f>[1]solar!$E949</f>
        <v>13</v>
      </c>
      <c r="BG949" t="str">
        <f t="shared" si="493"/>
        <v>0</v>
      </c>
      <c r="BH949" s="11"/>
      <c r="BI949">
        <f t="shared" si="494"/>
        <v>7</v>
      </c>
      <c r="BJ949">
        <f t="shared" si="495"/>
        <v>2</v>
      </c>
      <c r="BK949">
        <f t="shared" si="496"/>
        <v>2</v>
      </c>
      <c r="BL949">
        <f t="shared" si="497"/>
        <v>5</v>
      </c>
      <c r="BM949">
        <f t="shared" si="498"/>
        <v>19</v>
      </c>
      <c r="BN949" s="11">
        <v>33.700000000000003</v>
      </c>
      <c r="BO949">
        <f t="shared" si="499"/>
        <v>10</v>
      </c>
    </row>
    <row r="950" spans="1:67" ht="15.6">
      <c r="A950" s="2">
        <v>20230807</v>
      </c>
      <c r="B950" s="2">
        <v>793</v>
      </c>
      <c r="C950" s="2">
        <v>747</v>
      </c>
      <c r="D950" s="2">
        <v>714</v>
      </c>
      <c r="E950" s="2">
        <v>689</v>
      </c>
      <c r="F950" s="2">
        <v>678</v>
      </c>
      <c r="G950" s="2">
        <v>688</v>
      </c>
      <c r="H950" s="2">
        <v>719</v>
      </c>
      <c r="I950" s="2">
        <v>773</v>
      </c>
      <c r="J950" s="2">
        <v>861</v>
      </c>
      <c r="K950" s="2">
        <v>945</v>
      </c>
      <c r="L950" s="2">
        <v>969</v>
      </c>
      <c r="M950" s="2">
        <v>990</v>
      </c>
      <c r="N950" s="2">
        <v>988</v>
      </c>
      <c r="O950" s="2">
        <v>1033</v>
      </c>
      <c r="P950" s="2">
        <v>1025</v>
      </c>
      <c r="Q950" s="2">
        <v>1031</v>
      </c>
      <c r="R950" s="2">
        <v>1086</v>
      </c>
      <c r="S950" s="2">
        <v>1111</v>
      </c>
      <c r="T950" s="2">
        <v>1112</v>
      </c>
      <c r="U950" s="2">
        <v>1102</v>
      </c>
      <c r="V950" s="2">
        <v>1080</v>
      </c>
      <c r="W950" s="2">
        <v>1026</v>
      </c>
      <c r="X950" s="2">
        <v>961</v>
      </c>
      <c r="Y950" s="2">
        <v>889</v>
      </c>
      <c r="AA950" s="4">
        <v>45145</v>
      </c>
      <c r="AB950">
        <f t="shared" si="467"/>
        <v>0.71312949640287771</v>
      </c>
      <c r="AC950">
        <f t="shared" si="468"/>
        <v>0.6717625899280576</v>
      </c>
      <c r="AD950">
        <f t="shared" si="469"/>
        <v>0.6420863309352518</v>
      </c>
      <c r="AE950">
        <f t="shared" si="470"/>
        <v>0.61960431654676262</v>
      </c>
      <c r="AF950">
        <f t="shared" si="471"/>
        <v>0.60971223021582732</v>
      </c>
      <c r="AG950">
        <f t="shared" si="472"/>
        <v>0.61870503597122306</v>
      </c>
      <c r="AH950">
        <f t="shared" si="473"/>
        <v>0.64658273381294962</v>
      </c>
      <c r="AI950">
        <f t="shared" si="474"/>
        <v>0.69514388489208634</v>
      </c>
      <c r="AJ950">
        <f t="shared" si="475"/>
        <v>0.77428057553956831</v>
      </c>
      <c r="AK950">
        <f t="shared" si="476"/>
        <v>0.84982014388489213</v>
      </c>
      <c r="AL950">
        <f t="shared" si="477"/>
        <v>0.87140287769784175</v>
      </c>
      <c r="AM950">
        <f t="shared" si="478"/>
        <v>0.89028776978417268</v>
      </c>
      <c r="AN950">
        <f t="shared" si="479"/>
        <v>0.88848920863309355</v>
      </c>
      <c r="AO950">
        <f t="shared" si="480"/>
        <v>0.9289568345323741</v>
      </c>
      <c r="AP950">
        <f t="shared" si="481"/>
        <v>0.9217625899280576</v>
      </c>
      <c r="AQ950">
        <f t="shared" si="482"/>
        <v>0.92715827338129497</v>
      </c>
      <c r="AR950">
        <f t="shared" si="483"/>
        <v>0.97661870503597126</v>
      </c>
      <c r="AS950">
        <f t="shared" si="484"/>
        <v>0.99910071942446044</v>
      </c>
      <c r="AT950">
        <f t="shared" si="485"/>
        <v>1</v>
      </c>
      <c r="AU950">
        <f t="shared" si="486"/>
        <v>0.99100719424460426</v>
      </c>
      <c r="AV950">
        <f t="shared" si="487"/>
        <v>0.97122302158273377</v>
      </c>
      <c r="AW950">
        <f t="shared" si="488"/>
        <v>0.92266187050359716</v>
      </c>
      <c r="AX950">
        <f t="shared" si="489"/>
        <v>0.86420863309352514</v>
      </c>
      <c r="AY950">
        <f t="shared" si="490"/>
        <v>0.79946043165467628</v>
      </c>
      <c r="AZ950">
        <f t="shared" si="491"/>
        <v>0.60971223021582732</v>
      </c>
      <c r="BA950" s="6" t="s">
        <v>34</v>
      </c>
      <c r="BB950" t="str" cm="1">
        <f t="array" ref="BB950">_xlfn.SWITCH(MONTH($AA950),3,"봄",4,"봄",5,"봄",6,"여름",7,"여름",8,"여름",9,"가을",10,"가을",11,"가을",12,"겨울",1,"겨울",2,"겨울")</f>
        <v>여름</v>
      </c>
      <c r="BD950" t="str">
        <f t="shared" si="492"/>
        <v/>
      </c>
      <c r="BE950" s="6">
        <f>[1]ptemp!$F950</f>
        <v>15</v>
      </c>
      <c r="BF950">
        <f>[1]solar!$E950</f>
        <v>14</v>
      </c>
      <c r="BG950" t="str">
        <f t="shared" si="493"/>
        <v>0</v>
      </c>
      <c r="BH950" s="11"/>
      <c r="BI950">
        <f t="shared" si="494"/>
        <v>1</v>
      </c>
      <c r="BJ950">
        <f t="shared" si="495"/>
        <v>0</v>
      </c>
      <c r="BK950">
        <f t="shared" si="496"/>
        <v>2</v>
      </c>
      <c r="BL950">
        <f t="shared" si="497"/>
        <v>5</v>
      </c>
      <c r="BM950">
        <f t="shared" si="498"/>
        <v>19</v>
      </c>
      <c r="BN950" s="11">
        <v>33.9</v>
      </c>
      <c r="BO950">
        <f t="shared" si="499"/>
        <v>10</v>
      </c>
    </row>
    <row r="951" spans="1:67" ht="15.6">
      <c r="A951" s="2">
        <v>20230808</v>
      </c>
      <c r="B951" s="2">
        <v>817</v>
      </c>
      <c r="C951" s="2">
        <v>755</v>
      </c>
      <c r="D951" s="2">
        <v>717</v>
      </c>
      <c r="E951" s="2">
        <v>695</v>
      </c>
      <c r="F951" s="2">
        <v>686</v>
      </c>
      <c r="G951" s="2">
        <v>693</v>
      </c>
      <c r="H951" s="2">
        <v>722</v>
      </c>
      <c r="I951" s="2">
        <v>786</v>
      </c>
      <c r="J951" s="2">
        <v>871</v>
      </c>
      <c r="K951" s="2">
        <v>931</v>
      </c>
      <c r="L951" s="2">
        <v>964</v>
      </c>
      <c r="M951" s="2">
        <v>974</v>
      </c>
      <c r="N951" s="2">
        <v>986</v>
      </c>
      <c r="O951" s="2">
        <v>1006</v>
      </c>
      <c r="P951" s="2">
        <v>989</v>
      </c>
      <c r="Q951" s="2">
        <v>1011</v>
      </c>
      <c r="R951" s="2">
        <v>1051</v>
      </c>
      <c r="S951" s="2">
        <v>1090</v>
      </c>
      <c r="T951" s="2">
        <v>1078</v>
      </c>
      <c r="U951" s="2">
        <v>1072</v>
      </c>
      <c r="V951" s="2">
        <v>1051</v>
      </c>
      <c r="W951" s="2">
        <v>998</v>
      </c>
      <c r="X951" s="2">
        <v>934</v>
      </c>
      <c r="Y951" s="2">
        <v>870</v>
      </c>
      <c r="AA951" s="4">
        <v>45146</v>
      </c>
      <c r="AB951">
        <f t="shared" si="467"/>
        <v>0.74954128440366974</v>
      </c>
      <c r="AC951">
        <f t="shared" si="468"/>
        <v>0.69266055045871555</v>
      </c>
      <c r="AD951">
        <f t="shared" si="469"/>
        <v>0.65779816513761469</v>
      </c>
      <c r="AE951">
        <f t="shared" si="470"/>
        <v>0.63761467889908252</v>
      </c>
      <c r="AF951">
        <f t="shared" si="471"/>
        <v>0.62935779816513759</v>
      </c>
      <c r="AG951">
        <f t="shared" si="472"/>
        <v>0.63577981651376148</v>
      </c>
      <c r="AH951">
        <f t="shared" si="473"/>
        <v>0.66238532110091741</v>
      </c>
      <c r="AI951">
        <f t="shared" si="474"/>
        <v>0.72110091743119265</v>
      </c>
      <c r="AJ951">
        <f t="shared" si="475"/>
        <v>0.79908256880733941</v>
      </c>
      <c r="AK951">
        <f t="shared" si="476"/>
        <v>0.85412844036697244</v>
      </c>
      <c r="AL951">
        <f t="shared" si="477"/>
        <v>0.88440366972477069</v>
      </c>
      <c r="AM951">
        <f t="shared" si="478"/>
        <v>0.89357798165137614</v>
      </c>
      <c r="AN951">
        <f t="shared" si="479"/>
        <v>0.90458715596330275</v>
      </c>
      <c r="AO951">
        <f t="shared" si="480"/>
        <v>0.92293577981651376</v>
      </c>
      <c r="AP951">
        <f t="shared" si="481"/>
        <v>0.90733944954128443</v>
      </c>
      <c r="AQ951">
        <f t="shared" si="482"/>
        <v>0.92752293577981648</v>
      </c>
      <c r="AR951">
        <f t="shared" si="483"/>
        <v>0.9642201834862385</v>
      </c>
      <c r="AS951">
        <f t="shared" si="484"/>
        <v>1</v>
      </c>
      <c r="AT951">
        <f t="shared" si="485"/>
        <v>0.98899082568807339</v>
      </c>
      <c r="AU951">
        <f t="shared" si="486"/>
        <v>0.98348623853211015</v>
      </c>
      <c r="AV951">
        <f t="shared" si="487"/>
        <v>0.9642201834862385</v>
      </c>
      <c r="AW951">
        <f t="shared" si="488"/>
        <v>0.91559633027522935</v>
      </c>
      <c r="AX951">
        <f t="shared" si="489"/>
        <v>0.85688073394495412</v>
      </c>
      <c r="AY951">
        <f t="shared" si="490"/>
        <v>0.79816513761467889</v>
      </c>
      <c r="AZ951">
        <f t="shared" si="491"/>
        <v>0.62935779816513759</v>
      </c>
      <c r="BA951" s="8" t="s">
        <v>35</v>
      </c>
      <c r="BB951" t="str" cm="1">
        <f t="array" ref="BB951">_xlfn.SWITCH(MONTH($AA951),3,"봄",4,"봄",5,"봄",6,"여름",7,"여름",8,"여름",9,"가을",10,"가을",11,"가을",12,"겨울",1,"겨울",2,"겨울")</f>
        <v>여름</v>
      </c>
      <c r="BD951" t="str">
        <f t="shared" si="492"/>
        <v/>
      </c>
      <c r="BE951" s="6">
        <f>[1]ptemp!$F951</f>
        <v>15</v>
      </c>
      <c r="BF951">
        <f>[1]solar!$E951</f>
        <v>9</v>
      </c>
      <c r="BG951" t="str">
        <f t="shared" si="493"/>
        <v>0</v>
      </c>
      <c r="BH951" s="11"/>
      <c r="BI951">
        <f t="shared" si="494"/>
        <v>2</v>
      </c>
      <c r="BJ951">
        <f t="shared" si="495"/>
        <v>0</v>
      </c>
      <c r="BK951">
        <f t="shared" si="496"/>
        <v>2</v>
      </c>
      <c r="BL951">
        <f t="shared" si="497"/>
        <v>5</v>
      </c>
      <c r="BM951">
        <f t="shared" si="498"/>
        <v>18</v>
      </c>
      <c r="BN951" s="11">
        <v>33.299999999999997</v>
      </c>
      <c r="BO951">
        <f t="shared" si="499"/>
        <v>10</v>
      </c>
    </row>
    <row r="952" spans="1:67" ht="15.6">
      <c r="A952" s="2">
        <v>20230809</v>
      </c>
      <c r="B952" s="2">
        <v>799</v>
      </c>
      <c r="C952" s="2">
        <v>746</v>
      </c>
      <c r="D952" s="2">
        <v>718</v>
      </c>
      <c r="E952" s="2">
        <v>697</v>
      </c>
      <c r="F952" s="2">
        <v>685</v>
      </c>
      <c r="G952" s="2">
        <v>691</v>
      </c>
      <c r="H952" s="2">
        <v>720</v>
      </c>
      <c r="I952" s="2">
        <v>775</v>
      </c>
      <c r="J952" s="2">
        <v>862</v>
      </c>
      <c r="K952" s="2">
        <v>941</v>
      </c>
      <c r="L952" s="2">
        <v>983</v>
      </c>
      <c r="M952" s="2">
        <v>984</v>
      </c>
      <c r="N952" s="2">
        <v>970</v>
      </c>
      <c r="O952" s="2">
        <v>965</v>
      </c>
      <c r="P952" s="2">
        <v>967</v>
      </c>
      <c r="Q952" s="2">
        <v>953</v>
      </c>
      <c r="R952" s="2">
        <v>955</v>
      </c>
      <c r="S952" s="2">
        <v>962</v>
      </c>
      <c r="T952" s="2">
        <v>961</v>
      </c>
      <c r="U952" s="2">
        <v>965</v>
      </c>
      <c r="V952" s="2">
        <v>934</v>
      </c>
      <c r="W952" s="2">
        <v>890</v>
      </c>
      <c r="X952" s="2">
        <v>839</v>
      </c>
      <c r="Y952" s="2">
        <v>788</v>
      </c>
      <c r="AA952" s="4">
        <v>45147</v>
      </c>
      <c r="AB952">
        <f t="shared" si="467"/>
        <v>0.81199186991869921</v>
      </c>
      <c r="AC952">
        <f t="shared" si="468"/>
        <v>0.75813008130081305</v>
      </c>
      <c r="AD952">
        <f t="shared" si="469"/>
        <v>0.72967479674796742</v>
      </c>
      <c r="AE952">
        <f t="shared" si="470"/>
        <v>0.70833333333333337</v>
      </c>
      <c r="AF952">
        <f t="shared" si="471"/>
        <v>0.69613821138211385</v>
      </c>
      <c r="AG952">
        <f t="shared" si="472"/>
        <v>0.70223577235772361</v>
      </c>
      <c r="AH952">
        <f t="shared" si="473"/>
        <v>0.73170731707317072</v>
      </c>
      <c r="AI952">
        <f t="shared" si="474"/>
        <v>0.78760162601626016</v>
      </c>
      <c r="AJ952">
        <f t="shared" si="475"/>
        <v>0.87601626016260159</v>
      </c>
      <c r="AK952">
        <f t="shared" si="476"/>
        <v>0.95630081300813008</v>
      </c>
      <c r="AL952">
        <f t="shared" si="477"/>
        <v>0.99898373983739841</v>
      </c>
      <c r="AM952">
        <f t="shared" si="478"/>
        <v>1</v>
      </c>
      <c r="AN952">
        <f t="shared" si="479"/>
        <v>0.98577235772357719</v>
      </c>
      <c r="AO952">
        <f t="shared" si="480"/>
        <v>0.98069105691056913</v>
      </c>
      <c r="AP952">
        <f t="shared" si="481"/>
        <v>0.98272357723577231</v>
      </c>
      <c r="AQ952">
        <f t="shared" si="482"/>
        <v>0.9684959349593496</v>
      </c>
      <c r="AR952">
        <f t="shared" si="483"/>
        <v>0.97052845528455289</v>
      </c>
      <c r="AS952">
        <f t="shared" si="484"/>
        <v>0.97764227642276424</v>
      </c>
      <c r="AT952">
        <f t="shared" si="485"/>
        <v>0.97662601626016265</v>
      </c>
      <c r="AU952">
        <f t="shared" si="486"/>
        <v>0.98069105691056913</v>
      </c>
      <c r="AV952">
        <f t="shared" si="487"/>
        <v>0.94918699186991873</v>
      </c>
      <c r="AW952">
        <f t="shared" si="488"/>
        <v>0.90447154471544711</v>
      </c>
      <c r="AX952">
        <f t="shared" si="489"/>
        <v>0.85264227642276424</v>
      </c>
      <c r="AY952">
        <f t="shared" si="490"/>
        <v>0.80081300813008127</v>
      </c>
      <c r="AZ952">
        <f t="shared" si="491"/>
        <v>0.69613821138211385</v>
      </c>
      <c r="BA952" s="9" t="s">
        <v>36</v>
      </c>
      <c r="BB952" t="str" cm="1">
        <f t="array" ref="BB952">_xlfn.SWITCH(MONTH($AA952),3,"봄",4,"봄",5,"봄",6,"여름",7,"여름",8,"여름",9,"가을",10,"가을",11,"가을",12,"겨울",1,"겨울",2,"겨울")</f>
        <v>여름</v>
      </c>
      <c r="BD952" t="str">
        <f t="shared" si="492"/>
        <v/>
      </c>
      <c r="BE952" s="6">
        <f>[1]ptemp!$F952</f>
        <v>15</v>
      </c>
      <c r="BF952">
        <f>[1]solar!$E952</f>
        <v>2</v>
      </c>
      <c r="BG952" t="str">
        <f t="shared" si="493"/>
        <v>1</v>
      </c>
      <c r="BH952" s="11">
        <v>1.3</v>
      </c>
      <c r="BI952">
        <f t="shared" si="494"/>
        <v>3</v>
      </c>
      <c r="BJ952">
        <f t="shared" si="495"/>
        <v>0</v>
      </c>
      <c r="BK952">
        <f t="shared" si="496"/>
        <v>2</v>
      </c>
      <c r="BL952">
        <f t="shared" si="497"/>
        <v>5</v>
      </c>
      <c r="BM952">
        <f t="shared" si="498"/>
        <v>12</v>
      </c>
      <c r="BN952" s="11">
        <v>30.9</v>
      </c>
      <c r="BO952">
        <f t="shared" si="499"/>
        <v>9</v>
      </c>
    </row>
    <row r="953" spans="1:67" ht="15.6">
      <c r="A953" s="2">
        <v>20230810</v>
      </c>
      <c r="B953" s="2">
        <v>731</v>
      </c>
      <c r="C953" s="2">
        <v>691</v>
      </c>
      <c r="D953" s="2">
        <v>661</v>
      </c>
      <c r="E953" s="2">
        <v>644</v>
      </c>
      <c r="F953" s="2">
        <v>637</v>
      </c>
      <c r="G953" s="2">
        <v>643</v>
      </c>
      <c r="H953" s="2">
        <v>659</v>
      </c>
      <c r="I953" s="2">
        <v>713</v>
      </c>
      <c r="J953" s="2">
        <v>766</v>
      </c>
      <c r="K953" s="2">
        <v>814</v>
      </c>
      <c r="L953" s="2">
        <v>824</v>
      </c>
      <c r="M953" s="2">
        <v>832</v>
      </c>
      <c r="N953" s="2">
        <v>828</v>
      </c>
      <c r="O953" s="2">
        <v>821</v>
      </c>
      <c r="P953" s="2">
        <v>838</v>
      </c>
      <c r="Q953" s="2">
        <v>863</v>
      </c>
      <c r="R953" s="2">
        <v>906</v>
      </c>
      <c r="S953" s="2">
        <v>954</v>
      </c>
      <c r="T953" s="2">
        <v>962</v>
      </c>
      <c r="U953" s="2">
        <v>965</v>
      </c>
      <c r="V953" s="2">
        <v>946</v>
      </c>
      <c r="W953" s="2">
        <v>901</v>
      </c>
      <c r="X953" s="2">
        <v>854</v>
      </c>
      <c r="Y953" s="2">
        <v>801</v>
      </c>
      <c r="AA953" s="4">
        <v>45148</v>
      </c>
      <c r="AB953">
        <f t="shared" si="467"/>
        <v>0.75751295336787561</v>
      </c>
      <c r="AC953">
        <f t="shared" si="468"/>
        <v>0.71606217616580314</v>
      </c>
      <c r="AD953">
        <f t="shared" si="469"/>
        <v>0.68497409326424874</v>
      </c>
      <c r="AE953">
        <f t="shared" si="470"/>
        <v>0.66735751295336787</v>
      </c>
      <c r="AF953">
        <f t="shared" si="471"/>
        <v>0.66010362694300517</v>
      </c>
      <c r="AG953">
        <f t="shared" si="472"/>
        <v>0.66632124352331601</v>
      </c>
      <c r="AH953">
        <f t="shared" si="473"/>
        <v>0.68290155440414513</v>
      </c>
      <c r="AI953">
        <f t="shared" si="474"/>
        <v>0.73886010362694299</v>
      </c>
      <c r="AJ953">
        <f t="shared" si="475"/>
        <v>0.7937823834196891</v>
      </c>
      <c r="AK953">
        <f t="shared" si="476"/>
        <v>0.84352331606217612</v>
      </c>
      <c r="AL953">
        <f t="shared" si="477"/>
        <v>0.85388601036269429</v>
      </c>
      <c r="AM953">
        <f t="shared" si="478"/>
        <v>0.86217616580310885</v>
      </c>
      <c r="AN953">
        <f t="shared" si="479"/>
        <v>0.85803108808290152</v>
      </c>
      <c r="AO953">
        <f t="shared" si="480"/>
        <v>0.85077720207253882</v>
      </c>
      <c r="AP953">
        <f t="shared" si="481"/>
        <v>0.86839378238341969</v>
      </c>
      <c r="AQ953">
        <f t="shared" si="482"/>
        <v>0.89430051813471501</v>
      </c>
      <c r="AR953">
        <f t="shared" si="483"/>
        <v>0.93886010362694305</v>
      </c>
      <c r="AS953">
        <f t="shared" si="484"/>
        <v>0.98860103626943008</v>
      </c>
      <c r="AT953">
        <f t="shared" si="485"/>
        <v>0.99689119170984453</v>
      </c>
      <c r="AU953">
        <f t="shared" si="486"/>
        <v>1</v>
      </c>
      <c r="AV953">
        <f t="shared" si="487"/>
        <v>0.98031088082901552</v>
      </c>
      <c r="AW953">
        <f t="shared" si="488"/>
        <v>0.93367875647668397</v>
      </c>
      <c r="AX953">
        <f t="shared" si="489"/>
        <v>0.8849740932642487</v>
      </c>
      <c r="AY953">
        <f t="shared" si="490"/>
        <v>0.83005181347150259</v>
      </c>
      <c r="AZ953">
        <f t="shared" si="491"/>
        <v>0.66010362694300517</v>
      </c>
      <c r="BA953" s="6" t="s">
        <v>37</v>
      </c>
      <c r="BB953" t="str" cm="1">
        <f t="array" ref="BB953">_xlfn.SWITCH(MONTH($AA953),3,"봄",4,"봄",5,"봄",6,"여름",7,"여름",8,"여름",9,"가을",10,"가을",11,"가을",12,"겨울",1,"겨울",2,"겨울")</f>
        <v>여름</v>
      </c>
      <c r="BD953" t="str">
        <f t="shared" si="492"/>
        <v/>
      </c>
      <c r="BE953" s="6">
        <f>[1]ptemp!$F953</f>
        <v>15</v>
      </c>
      <c r="BF953">
        <f>[1]solar!$E953</f>
        <v>11</v>
      </c>
      <c r="BG953" t="str">
        <f t="shared" si="493"/>
        <v>1</v>
      </c>
      <c r="BH953" s="11">
        <v>0.9</v>
      </c>
      <c r="BI953">
        <f t="shared" si="494"/>
        <v>4</v>
      </c>
      <c r="BJ953">
        <f t="shared" si="495"/>
        <v>0</v>
      </c>
      <c r="BK953">
        <f t="shared" si="496"/>
        <v>2</v>
      </c>
      <c r="BL953">
        <f t="shared" si="497"/>
        <v>5</v>
      </c>
      <c r="BM953">
        <f t="shared" si="498"/>
        <v>20</v>
      </c>
      <c r="BN953" s="11">
        <v>31.4</v>
      </c>
      <c r="BO953">
        <f t="shared" si="499"/>
        <v>9</v>
      </c>
    </row>
    <row r="954" spans="1:67" ht="15.6">
      <c r="A954" s="2">
        <v>20230811</v>
      </c>
      <c r="B954" s="2">
        <v>738</v>
      </c>
      <c r="C954" s="2">
        <v>686</v>
      </c>
      <c r="D954" s="2">
        <v>646</v>
      </c>
      <c r="E954" s="2">
        <v>626</v>
      </c>
      <c r="F954" s="2">
        <v>622</v>
      </c>
      <c r="G954" s="2">
        <v>638</v>
      </c>
      <c r="H954" s="2">
        <v>671</v>
      </c>
      <c r="I954" s="2">
        <v>718</v>
      </c>
      <c r="J954" s="2">
        <v>792</v>
      </c>
      <c r="K954" s="2">
        <v>852</v>
      </c>
      <c r="L954" s="2">
        <v>889</v>
      </c>
      <c r="M954" s="2">
        <v>903</v>
      </c>
      <c r="N954" s="2">
        <v>899</v>
      </c>
      <c r="O954" s="2">
        <v>921</v>
      </c>
      <c r="P954" s="2">
        <v>943</v>
      </c>
      <c r="Q954" s="2">
        <v>949</v>
      </c>
      <c r="R954" s="2">
        <v>989</v>
      </c>
      <c r="S954" s="2">
        <v>1020</v>
      </c>
      <c r="T954" s="2">
        <v>1010</v>
      </c>
      <c r="U954" s="2">
        <v>1003</v>
      </c>
      <c r="V954" s="2">
        <v>973</v>
      </c>
      <c r="W954" s="2">
        <v>918</v>
      </c>
      <c r="X954" s="2">
        <v>861</v>
      </c>
      <c r="Y954" s="2">
        <v>808</v>
      </c>
      <c r="AA954" s="4">
        <v>45149</v>
      </c>
      <c r="AB954">
        <f t="shared" si="467"/>
        <v>0.72352941176470587</v>
      </c>
      <c r="AC954">
        <f t="shared" si="468"/>
        <v>0.67254901960784319</v>
      </c>
      <c r="AD954">
        <f t="shared" si="469"/>
        <v>0.6333333333333333</v>
      </c>
      <c r="AE954">
        <f t="shared" si="470"/>
        <v>0.61372549019607847</v>
      </c>
      <c r="AF954">
        <f t="shared" si="471"/>
        <v>0.6098039215686275</v>
      </c>
      <c r="AG954">
        <f t="shared" si="472"/>
        <v>0.62549019607843137</v>
      </c>
      <c r="AH954">
        <f t="shared" si="473"/>
        <v>0.65784313725490196</v>
      </c>
      <c r="AI954">
        <f t="shared" si="474"/>
        <v>0.70392156862745103</v>
      </c>
      <c r="AJ954">
        <f t="shared" si="475"/>
        <v>0.77647058823529413</v>
      </c>
      <c r="AK954">
        <f t="shared" si="476"/>
        <v>0.83529411764705885</v>
      </c>
      <c r="AL954">
        <f t="shared" si="477"/>
        <v>0.8715686274509804</v>
      </c>
      <c r="AM954">
        <f t="shared" si="478"/>
        <v>0.88529411764705879</v>
      </c>
      <c r="AN954">
        <f t="shared" si="479"/>
        <v>0.88137254901960782</v>
      </c>
      <c r="AO954">
        <f t="shared" si="480"/>
        <v>0.90294117647058825</v>
      </c>
      <c r="AP954">
        <f t="shared" si="481"/>
        <v>0.92450980392156867</v>
      </c>
      <c r="AQ954">
        <f t="shared" si="482"/>
        <v>0.93039215686274512</v>
      </c>
      <c r="AR954">
        <f t="shared" si="483"/>
        <v>0.9696078431372549</v>
      </c>
      <c r="AS954">
        <f t="shared" si="484"/>
        <v>1</v>
      </c>
      <c r="AT954">
        <f t="shared" si="485"/>
        <v>0.99019607843137258</v>
      </c>
      <c r="AU954">
        <f t="shared" si="486"/>
        <v>0.98333333333333328</v>
      </c>
      <c r="AV954">
        <f t="shared" si="487"/>
        <v>0.95392156862745103</v>
      </c>
      <c r="AW954">
        <f t="shared" si="488"/>
        <v>0.9</v>
      </c>
      <c r="AX954">
        <f t="shared" si="489"/>
        <v>0.84411764705882353</v>
      </c>
      <c r="AY954">
        <f t="shared" si="490"/>
        <v>0.792156862745098</v>
      </c>
      <c r="AZ954">
        <f t="shared" si="491"/>
        <v>0.6098039215686275</v>
      </c>
      <c r="BA954" s="8" t="s">
        <v>38</v>
      </c>
      <c r="BB954" t="str" cm="1">
        <f t="array" ref="BB954">_xlfn.SWITCH(MONTH($AA954),3,"봄",4,"봄",5,"봄",6,"여름",7,"여름",8,"여름",9,"가을",10,"가을",11,"가을",12,"겨울",1,"겨울",2,"겨울")</f>
        <v>여름</v>
      </c>
      <c r="BD954" t="str">
        <f t="shared" si="492"/>
        <v/>
      </c>
      <c r="BE954" s="6">
        <f>[1]ptemp!$F954</f>
        <v>15</v>
      </c>
      <c r="BF954">
        <f>[1]solar!$E954</f>
        <v>15</v>
      </c>
      <c r="BG954" t="str">
        <f t="shared" si="493"/>
        <v>1</v>
      </c>
      <c r="BH954" s="11">
        <v>0.4</v>
      </c>
      <c r="BI954">
        <f t="shared" si="494"/>
        <v>5</v>
      </c>
      <c r="BJ954">
        <f t="shared" si="495"/>
        <v>0</v>
      </c>
      <c r="BK954">
        <f t="shared" si="496"/>
        <v>2</v>
      </c>
      <c r="BL954">
        <f t="shared" si="497"/>
        <v>5</v>
      </c>
      <c r="BM954">
        <f t="shared" si="498"/>
        <v>18</v>
      </c>
      <c r="BN954" s="11">
        <v>33.299999999999997</v>
      </c>
      <c r="BO954">
        <f t="shared" si="499"/>
        <v>10</v>
      </c>
    </row>
    <row r="955" spans="1:67" ht="15.6">
      <c r="A955" s="2">
        <v>20230812</v>
      </c>
      <c r="B955" s="2">
        <v>745</v>
      </c>
      <c r="C955" s="2">
        <v>695</v>
      </c>
      <c r="D955" s="2">
        <v>663</v>
      </c>
      <c r="E955" s="2">
        <v>639</v>
      </c>
      <c r="F955" s="2">
        <v>632</v>
      </c>
      <c r="G955" s="2">
        <v>644</v>
      </c>
      <c r="H955" s="2">
        <v>660</v>
      </c>
      <c r="I955" s="2">
        <v>686</v>
      </c>
      <c r="J955" s="2">
        <v>728</v>
      </c>
      <c r="K955" s="2">
        <v>788</v>
      </c>
      <c r="L955" s="2">
        <v>835</v>
      </c>
      <c r="M955" s="2">
        <v>860</v>
      </c>
      <c r="N955" s="2">
        <v>869</v>
      </c>
      <c r="O955" s="2">
        <v>889</v>
      </c>
      <c r="P955" s="2">
        <v>890</v>
      </c>
      <c r="Q955" s="2">
        <v>907</v>
      </c>
      <c r="R955" s="2">
        <v>953</v>
      </c>
      <c r="S955" s="2">
        <v>979</v>
      </c>
      <c r="T955" s="2">
        <v>993</v>
      </c>
      <c r="U955" s="2">
        <v>999</v>
      </c>
      <c r="V955" s="2">
        <v>976</v>
      </c>
      <c r="W955" s="2">
        <v>928</v>
      </c>
      <c r="X955" s="2">
        <v>870</v>
      </c>
      <c r="Y955" s="2">
        <v>813</v>
      </c>
      <c r="AA955" s="4">
        <v>45150</v>
      </c>
      <c r="AB955">
        <f t="shared" si="467"/>
        <v>0.7457457457457457</v>
      </c>
      <c r="AC955">
        <f t="shared" si="468"/>
        <v>0.69569569569569567</v>
      </c>
      <c r="AD955">
        <f t="shared" si="469"/>
        <v>0.66366366366366369</v>
      </c>
      <c r="AE955">
        <f t="shared" si="470"/>
        <v>0.63963963963963966</v>
      </c>
      <c r="AF955">
        <f t="shared" si="471"/>
        <v>0.63263263263263259</v>
      </c>
      <c r="AG955">
        <f t="shared" si="472"/>
        <v>0.64464464464464466</v>
      </c>
      <c r="AH955">
        <f t="shared" si="473"/>
        <v>0.66066066066066065</v>
      </c>
      <c r="AI955">
        <f t="shared" si="474"/>
        <v>0.68668668668668664</v>
      </c>
      <c r="AJ955">
        <f t="shared" si="475"/>
        <v>0.72872872872872874</v>
      </c>
      <c r="AK955">
        <f t="shared" si="476"/>
        <v>0.78878878878878878</v>
      </c>
      <c r="AL955">
        <f t="shared" si="477"/>
        <v>0.83583583583583587</v>
      </c>
      <c r="AM955">
        <f t="shared" si="478"/>
        <v>0.86086086086086089</v>
      </c>
      <c r="AN955">
        <f t="shared" si="479"/>
        <v>0.86986986986986992</v>
      </c>
      <c r="AO955">
        <f t="shared" si="480"/>
        <v>0.88988988988988993</v>
      </c>
      <c r="AP955">
        <f t="shared" si="481"/>
        <v>0.89089089089089091</v>
      </c>
      <c r="AQ955">
        <f t="shared" si="482"/>
        <v>0.90790790790790787</v>
      </c>
      <c r="AR955">
        <f t="shared" si="483"/>
        <v>0.95395395395395399</v>
      </c>
      <c r="AS955">
        <f t="shared" si="484"/>
        <v>0.97997997997997999</v>
      </c>
      <c r="AT955">
        <f t="shared" si="485"/>
        <v>0.99399399399399402</v>
      </c>
      <c r="AU955">
        <f t="shared" si="486"/>
        <v>1</v>
      </c>
      <c r="AV955">
        <f t="shared" si="487"/>
        <v>0.97697697697697694</v>
      </c>
      <c r="AW955">
        <f t="shared" si="488"/>
        <v>0.92892892892892898</v>
      </c>
      <c r="AX955">
        <f t="shared" si="489"/>
        <v>0.87087087087087089</v>
      </c>
      <c r="AY955">
        <f t="shared" si="490"/>
        <v>0.81381381381381379</v>
      </c>
      <c r="AZ955">
        <f t="shared" si="491"/>
        <v>0.63263263263263259</v>
      </c>
      <c r="BA955" s="9" t="s">
        <v>39</v>
      </c>
      <c r="BB955" t="str" cm="1">
        <f t="array" ref="BB955">_xlfn.SWITCH(MONTH($AA955),3,"봄",4,"봄",5,"봄",6,"여름",7,"여름",8,"여름",9,"가을",10,"가을",11,"가을",12,"겨울",1,"겨울",2,"겨울")</f>
        <v>여름</v>
      </c>
      <c r="BD955" t="str">
        <f t="shared" si="492"/>
        <v>휴일</v>
      </c>
      <c r="BE955" s="6">
        <f>[1]ptemp!$F955</f>
        <v>15</v>
      </c>
      <c r="BF955">
        <f>[1]solar!$E955</f>
        <v>14</v>
      </c>
      <c r="BG955" t="str">
        <f t="shared" si="493"/>
        <v>0</v>
      </c>
      <c r="BH955" s="11"/>
      <c r="BI955">
        <f t="shared" si="494"/>
        <v>6</v>
      </c>
      <c r="BJ955">
        <f t="shared" si="495"/>
        <v>1</v>
      </c>
      <c r="BK955">
        <f t="shared" si="496"/>
        <v>2</v>
      </c>
      <c r="BL955">
        <f t="shared" si="497"/>
        <v>5</v>
      </c>
      <c r="BM955">
        <f t="shared" si="498"/>
        <v>20</v>
      </c>
      <c r="BN955" s="11">
        <v>33.6</v>
      </c>
      <c r="BO955">
        <f t="shared" si="499"/>
        <v>10</v>
      </c>
    </row>
    <row r="956" spans="1:67" ht="15.6">
      <c r="A956" s="2">
        <v>20230813</v>
      </c>
      <c r="B956" s="2">
        <v>746</v>
      </c>
      <c r="C956" s="2">
        <v>695</v>
      </c>
      <c r="D956" s="2">
        <v>660</v>
      </c>
      <c r="E956" s="2">
        <v>638</v>
      </c>
      <c r="F956" s="2">
        <v>628</v>
      </c>
      <c r="G956" s="2">
        <v>632</v>
      </c>
      <c r="H956" s="2">
        <v>644</v>
      </c>
      <c r="I956" s="2">
        <v>664</v>
      </c>
      <c r="J956" s="2">
        <v>703</v>
      </c>
      <c r="K956" s="2">
        <v>756</v>
      </c>
      <c r="L956" s="2">
        <v>790</v>
      </c>
      <c r="M956" s="2">
        <v>818</v>
      </c>
      <c r="N956" s="2">
        <v>837</v>
      </c>
      <c r="O956" s="2">
        <v>855</v>
      </c>
      <c r="P956" s="2">
        <v>874</v>
      </c>
      <c r="Q956" s="2">
        <v>886</v>
      </c>
      <c r="R956" s="2">
        <v>910</v>
      </c>
      <c r="S956" s="2">
        <v>962</v>
      </c>
      <c r="T956" s="2">
        <v>980</v>
      </c>
      <c r="U956" s="2">
        <v>988</v>
      </c>
      <c r="V956" s="2">
        <v>972</v>
      </c>
      <c r="W956" s="2">
        <v>923</v>
      </c>
      <c r="X956" s="2">
        <v>860</v>
      </c>
      <c r="Y956" s="2">
        <v>799</v>
      </c>
      <c r="AA956" s="4">
        <v>45151</v>
      </c>
      <c r="AB956">
        <f t="shared" si="467"/>
        <v>0.75506072874493924</v>
      </c>
      <c r="AC956">
        <f t="shared" si="468"/>
        <v>0.70344129554655865</v>
      </c>
      <c r="AD956">
        <f t="shared" si="469"/>
        <v>0.66801619433198378</v>
      </c>
      <c r="AE956">
        <f t="shared" si="470"/>
        <v>0.64574898785425106</v>
      </c>
      <c r="AF956">
        <f t="shared" si="471"/>
        <v>0.63562753036437247</v>
      </c>
      <c r="AG956">
        <f t="shared" si="472"/>
        <v>0.63967611336032393</v>
      </c>
      <c r="AH956">
        <f t="shared" si="473"/>
        <v>0.65182186234817818</v>
      </c>
      <c r="AI956">
        <f t="shared" si="474"/>
        <v>0.67206477732793524</v>
      </c>
      <c r="AJ956">
        <f t="shared" si="475"/>
        <v>0.71153846153846156</v>
      </c>
      <c r="AK956">
        <f t="shared" si="476"/>
        <v>0.76518218623481782</v>
      </c>
      <c r="AL956">
        <f t="shared" si="477"/>
        <v>0.79959514170040491</v>
      </c>
      <c r="AM956">
        <f t="shared" si="478"/>
        <v>0.82793522267206476</v>
      </c>
      <c r="AN956">
        <f t="shared" si="479"/>
        <v>0.84716599190283404</v>
      </c>
      <c r="AO956">
        <f t="shared" si="480"/>
        <v>0.86538461538461542</v>
      </c>
      <c r="AP956">
        <f t="shared" si="481"/>
        <v>0.88461538461538458</v>
      </c>
      <c r="AQ956">
        <f t="shared" si="482"/>
        <v>0.89676113360323884</v>
      </c>
      <c r="AR956">
        <f t="shared" si="483"/>
        <v>0.92105263157894735</v>
      </c>
      <c r="AS956">
        <f t="shared" si="484"/>
        <v>0.97368421052631582</v>
      </c>
      <c r="AT956">
        <f t="shared" si="485"/>
        <v>0.9919028340080972</v>
      </c>
      <c r="AU956">
        <f t="shared" si="486"/>
        <v>1</v>
      </c>
      <c r="AV956">
        <f t="shared" si="487"/>
        <v>0.98380566801619429</v>
      </c>
      <c r="AW956">
        <f t="shared" si="488"/>
        <v>0.93421052631578949</v>
      </c>
      <c r="AX956">
        <f t="shared" si="489"/>
        <v>0.87044534412955465</v>
      </c>
      <c r="AY956">
        <f t="shared" si="490"/>
        <v>0.8087044534412956</v>
      </c>
      <c r="AZ956">
        <f t="shared" si="491"/>
        <v>0.63562753036437247</v>
      </c>
      <c r="BA956" s="6" t="s">
        <v>40</v>
      </c>
      <c r="BB956" t="str" cm="1">
        <f t="array" ref="BB956">_xlfn.SWITCH(MONTH($AA956),3,"봄",4,"봄",5,"봄",6,"여름",7,"여름",8,"여름",9,"가을",10,"가을",11,"가을",12,"겨울",1,"겨울",2,"겨울")</f>
        <v>여름</v>
      </c>
      <c r="BD956" t="str">
        <f t="shared" si="492"/>
        <v>휴일</v>
      </c>
      <c r="BE956" s="6">
        <f>[1]ptemp!$F956</f>
        <v>15</v>
      </c>
      <c r="BF956">
        <f>[1]solar!$E956</f>
        <v>14</v>
      </c>
      <c r="BG956" t="str">
        <f t="shared" si="493"/>
        <v>0</v>
      </c>
      <c r="BH956" s="11"/>
      <c r="BI956">
        <f t="shared" si="494"/>
        <v>7</v>
      </c>
      <c r="BJ956">
        <f t="shared" si="495"/>
        <v>2</v>
      </c>
      <c r="BK956">
        <f t="shared" si="496"/>
        <v>2</v>
      </c>
      <c r="BL956">
        <f t="shared" si="497"/>
        <v>5</v>
      </c>
      <c r="BM956">
        <f t="shared" si="498"/>
        <v>20</v>
      </c>
      <c r="BN956" s="11">
        <v>33</v>
      </c>
      <c r="BO956">
        <f t="shared" si="499"/>
        <v>10</v>
      </c>
    </row>
    <row r="957" spans="1:67" ht="15.6">
      <c r="A957" s="2">
        <v>20230814</v>
      </c>
      <c r="B957" s="2">
        <v>731</v>
      </c>
      <c r="C957" s="2">
        <v>683</v>
      </c>
      <c r="D957" s="2">
        <v>653</v>
      </c>
      <c r="E957" s="2">
        <v>634</v>
      </c>
      <c r="F957" s="2">
        <v>625</v>
      </c>
      <c r="G957" s="2">
        <v>639</v>
      </c>
      <c r="H957" s="2">
        <v>669</v>
      </c>
      <c r="I957" s="2">
        <v>720</v>
      </c>
      <c r="J957" s="2">
        <v>792</v>
      </c>
      <c r="K957" s="2">
        <v>858</v>
      </c>
      <c r="L957" s="2">
        <v>912</v>
      </c>
      <c r="M957" s="2">
        <v>934</v>
      </c>
      <c r="N957" s="2">
        <v>950</v>
      </c>
      <c r="O957" s="2">
        <v>959</v>
      </c>
      <c r="P957" s="2">
        <v>945</v>
      </c>
      <c r="Q957" s="2">
        <v>960</v>
      </c>
      <c r="R957" s="2">
        <v>995</v>
      </c>
      <c r="S957" s="2">
        <v>1033</v>
      </c>
      <c r="T957" s="2">
        <v>1030</v>
      </c>
      <c r="U957" s="2">
        <v>1019</v>
      </c>
      <c r="V957" s="2">
        <v>987</v>
      </c>
      <c r="W957" s="2">
        <v>932</v>
      </c>
      <c r="X957" s="2">
        <v>875</v>
      </c>
      <c r="Y957" s="2">
        <v>820</v>
      </c>
      <c r="AA957" s="4">
        <v>45152</v>
      </c>
      <c r="AB957">
        <f t="shared" si="467"/>
        <v>0.70764762826718297</v>
      </c>
      <c r="AC957">
        <f t="shared" si="468"/>
        <v>0.66118102613746366</v>
      </c>
      <c r="AD957">
        <f t="shared" si="469"/>
        <v>0.63213939980638911</v>
      </c>
      <c r="AE957">
        <f t="shared" si="470"/>
        <v>0.6137463697967086</v>
      </c>
      <c r="AF957">
        <f t="shared" si="471"/>
        <v>0.60503388189738627</v>
      </c>
      <c r="AG957">
        <f t="shared" si="472"/>
        <v>0.61858664085188775</v>
      </c>
      <c r="AH957">
        <f t="shared" si="473"/>
        <v>0.64762826718296229</v>
      </c>
      <c r="AI957">
        <f t="shared" si="474"/>
        <v>0.69699903194578894</v>
      </c>
      <c r="AJ957">
        <f t="shared" si="475"/>
        <v>0.76669893514036791</v>
      </c>
      <c r="AK957">
        <f t="shared" si="476"/>
        <v>0.83059051306873188</v>
      </c>
      <c r="AL957">
        <f t="shared" si="477"/>
        <v>0.88286544046466597</v>
      </c>
      <c r="AM957">
        <f t="shared" si="478"/>
        <v>0.90416263310745404</v>
      </c>
      <c r="AN957">
        <f t="shared" si="479"/>
        <v>0.91965150048402711</v>
      </c>
      <c r="AO957">
        <f t="shared" si="480"/>
        <v>0.92836398838334944</v>
      </c>
      <c r="AP957">
        <f t="shared" si="481"/>
        <v>0.91481122942884796</v>
      </c>
      <c r="AQ957">
        <f t="shared" si="482"/>
        <v>0.92933204259438529</v>
      </c>
      <c r="AR957">
        <f t="shared" si="483"/>
        <v>0.96321393998063887</v>
      </c>
      <c r="AS957">
        <f t="shared" si="484"/>
        <v>1</v>
      </c>
      <c r="AT957">
        <f t="shared" si="485"/>
        <v>0.99709583736689256</v>
      </c>
      <c r="AU957">
        <f t="shared" si="486"/>
        <v>0.98644724104549852</v>
      </c>
      <c r="AV957">
        <f t="shared" si="487"/>
        <v>0.95546950629235239</v>
      </c>
      <c r="AW957">
        <f t="shared" si="488"/>
        <v>0.90222652468538234</v>
      </c>
      <c r="AX957">
        <f t="shared" si="489"/>
        <v>0.8470474346563408</v>
      </c>
      <c r="AY957">
        <f t="shared" si="490"/>
        <v>0.79380445304937075</v>
      </c>
      <c r="AZ957">
        <f t="shared" si="491"/>
        <v>0.60503388189738627</v>
      </c>
      <c r="BA957" s="8" t="s">
        <v>34</v>
      </c>
      <c r="BB957" t="str" cm="1">
        <f t="array" ref="BB957">_xlfn.SWITCH(MONTH($AA957),3,"봄",4,"봄",5,"봄",6,"여름",7,"여름",8,"여름",9,"가을",10,"가을",11,"가을",12,"겨울",1,"겨울",2,"겨울")</f>
        <v>여름</v>
      </c>
      <c r="BD957" t="str">
        <f t="shared" si="492"/>
        <v/>
      </c>
      <c r="BE957" s="6">
        <f>[1]ptemp!$F957</f>
        <v>15</v>
      </c>
      <c r="BF957">
        <f>[1]solar!$E957</f>
        <v>15</v>
      </c>
      <c r="BG957" t="str">
        <f t="shared" si="493"/>
        <v>0</v>
      </c>
      <c r="BH957" s="11"/>
      <c r="BI957">
        <f t="shared" si="494"/>
        <v>1</v>
      </c>
      <c r="BJ957">
        <f t="shared" si="495"/>
        <v>0</v>
      </c>
      <c r="BK957">
        <f t="shared" si="496"/>
        <v>2</v>
      </c>
      <c r="BL957">
        <f t="shared" si="497"/>
        <v>5</v>
      </c>
      <c r="BM957">
        <f t="shared" si="498"/>
        <v>18</v>
      </c>
      <c r="BN957" s="11">
        <v>32.799999999999997</v>
      </c>
      <c r="BO957">
        <f t="shared" si="499"/>
        <v>9</v>
      </c>
    </row>
    <row r="958" spans="1:67" ht="15.6">
      <c r="A958" s="2">
        <v>20230815</v>
      </c>
      <c r="B958" s="2">
        <v>755</v>
      </c>
      <c r="C958" s="2">
        <v>706</v>
      </c>
      <c r="D958" s="2">
        <v>671</v>
      </c>
      <c r="E958" s="2">
        <v>648</v>
      </c>
      <c r="F958" s="2">
        <v>640</v>
      </c>
      <c r="G958" s="2">
        <v>650</v>
      </c>
      <c r="H958" s="2">
        <v>668</v>
      </c>
      <c r="I958" s="2">
        <v>699</v>
      </c>
      <c r="J958" s="2">
        <v>743</v>
      </c>
      <c r="K958" s="2">
        <v>816</v>
      </c>
      <c r="L958" s="2">
        <v>845</v>
      </c>
      <c r="M958" s="2">
        <v>857</v>
      </c>
      <c r="N958" s="2">
        <v>854</v>
      </c>
      <c r="O958" s="2">
        <v>850</v>
      </c>
      <c r="P958" s="2">
        <v>866</v>
      </c>
      <c r="Q958" s="2">
        <v>876</v>
      </c>
      <c r="R958" s="2">
        <v>927</v>
      </c>
      <c r="S958" s="2">
        <v>978</v>
      </c>
      <c r="T958" s="2">
        <v>991</v>
      </c>
      <c r="U958" s="2">
        <v>998</v>
      </c>
      <c r="V958" s="2">
        <v>978</v>
      </c>
      <c r="W958" s="2">
        <v>927</v>
      </c>
      <c r="X958" s="2">
        <v>867</v>
      </c>
      <c r="Y958" s="2">
        <v>808</v>
      </c>
      <c r="AA958" s="4">
        <v>45153</v>
      </c>
      <c r="AB958">
        <f t="shared" si="467"/>
        <v>0.75651302605210424</v>
      </c>
      <c r="AC958">
        <f t="shared" si="468"/>
        <v>0.70741482965931868</v>
      </c>
      <c r="AD958">
        <f t="shared" si="469"/>
        <v>0.67234468937875747</v>
      </c>
      <c r="AE958">
        <f t="shared" si="470"/>
        <v>0.64929859719438876</v>
      </c>
      <c r="AF958">
        <f t="shared" si="471"/>
        <v>0.6412825651302605</v>
      </c>
      <c r="AG958">
        <f t="shared" si="472"/>
        <v>0.65130260521042083</v>
      </c>
      <c r="AH958">
        <f t="shared" si="473"/>
        <v>0.66933867735470942</v>
      </c>
      <c r="AI958">
        <f t="shared" si="474"/>
        <v>0.70040080160320639</v>
      </c>
      <c r="AJ958">
        <f t="shared" si="475"/>
        <v>0.74448897795591185</v>
      </c>
      <c r="AK958">
        <f t="shared" si="476"/>
        <v>0.8176352705410822</v>
      </c>
      <c r="AL958">
        <f t="shared" si="477"/>
        <v>0.84669338677354711</v>
      </c>
      <c r="AM958">
        <f t="shared" si="478"/>
        <v>0.8587174348697395</v>
      </c>
      <c r="AN958">
        <f t="shared" si="479"/>
        <v>0.85571142284569135</v>
      </c>
      <c r="AO958">
        <f t="shared" si="480"/>
        <v>0.85170340681362722</v>
      </c>
      <c r="AP958">
        <f t="shared" si="481"/>
        <v>0.86773547094188375</v>
      </c>
      <c r="AQ958">
        <f t="shared" si="482"/>
        <v>0.87775551102204408</v>
      </c>
      <c r="AR958">
        <f t="shared" si="483"/>
        <v>0.92885771543086171</v>
      </c>
      <c r="AS958">
        <f t="shared" si="484"/>
        <v>0.97995991983967934</v>
      </c>
      <c r="AT958">
        <f t="shared" si="485"/>
        <v>0.99298597194388782</v>
      </c>
      <c r="AU958">
        <f t="shared" si="486"/>
        <v>1</v>
      </c>
      <c r="AV958">
        <f t="shared" si="487"/>
        <v>0.97995991983967934</v>
      </c>
      <c r="AW958">
        <f t="shared" si="488"/>
        <v>0.92885771543086171</v>
      </c>
      <c r="AX958">
        <f t="shared" si="489"/>
        <v>0.86873747494989983</v>
      </c>
      <c r="AY958">
        <f t="shared" si="490"/>
        <v>0.80961923847695394</v>
      </c>
      <c r="AZ958">
        <f t="shared" si="491"/>
        <v>0.6412825651302605</v>
      </c>
      <c r="BA958" s="9" t="s">
        <v>35</v>
      </c>
      <c r="BB958" t="str" cm="1">
        <f t="array" ref="BB958">_xlfn.SWITCH(MONTH($AA958),3,"봄",4,"봄",5,"봄",6,"여름",7,"여름",8,"여름",9,"가을",10,"가을",11,"가을",12,"겨울",1,"겨울",2,"겨울")</f>
        <v>여름</v>
      </c>
      <c r="BC958" s="10" t="s">
        <v>46</v>
      </c>
      <c r="BD958" t="str">
        <f t="shared" si="492"/>
        <v>휴일</v>
      </c>
      <c r="BE958" s="6">
        <f>[1]ptemp!$F958</f>
        <v>15</v>
      </c>
      <c r="BF958">
        <f>[1]solar!$E958</f>
        <v>15</v>
      </c>
      <c r="BG958" t="str">
        <f t="shared" si="493"/>
        <v>0</v>
      </c>
      <c r="BH958" s="11"/>
      <c r="BI958">
        <f t="shared" si="494"/>
        <v>2</v>
      </c>
      <c r="BJ958">
        <f t="shared" si="495"/>
        <v>3</v>
      </c>
      <c r="BK958">
        <f t="shared" si="496"/>
        <v>2</v>
      </c>
      <c r="BL958">
        <f t="shared" si="497"/>
        <v>5</v>
      </c>
      <c r="BM958">
        <f t="shared" si="498"/>
        <v>20</v>
      </c>
      <c r="BN958" s="11">
        <v>32.700000000000003</v>
      </c>
      <c r="BO958">
        <f t="shared" si="499"/>
        <v>9</v>
      </c>
    </row>
    <row r="959" spans="1:67" ht="15.6">
      <c r="A959" s="2">
        <v>20230816</v>
      </c>
      <c r="B959" s="2">
        <v>745</v>
      </c>
      <c r="C959" s="2">
        <v>695</v>
      </c>
      <c r="D959" s="2">
        <v>662</v>
      </c>
      <c r="E959" s="2">
        <v>643</v>
      </c>
      <c r="F959" s="2">
        <v>638</v>
      </c>
      <c r="G959" s="2">
        <v>650</v>
      </c>
      <c r="H959" s="2">
        <v>687</v>
      </c>
      <c r="I959" s="2">
        <v>752</v>
      </c>
      <c r="J959" s="2">
        <v>852</v>
      </c>
      <c r="K959" s="2">
        <v>918</v>
      </c>
      <c r="L959" s="2">
        <v>925</v>
      </c>
      <c r="M959" s="2">
        <v>901</v>
      </c>
      <c r="N959" s="2">
        <v>916</v>
      </c>
      <c r="O959" s="2">
        <v>951</v>
      </c>
      <c r="P959" s="2">
        <v>966</v>
      </c>
      <c r="Q959" s="2">
        <v>994</v>
      </c>
      <c r="R959" s="2">
        <v>1013</v>
      </c>
      <c r="S959" s="2">
        <v>1042</v>
      </c>
      <c r="T959" s="2">
        <v>1049</v>
      </c>
      <c r="U959" s="2">
        <v>1040</v>
      </c>
      <c r="V959" s="2">
        <v>1008</v>
      </c>
      <c r="W959" s="2">
        <v>947</v>
      </c>
      <c r="X959" s="2">
        <v>887</v>
      </c>
      <c r="Y959" s="2">
        <v>829</v>
      </c>
      <c r="AA959" s="4">
        <v>45154</v>
      </c>
      <c r="AB959">
        <f t="shared" si="467"/>
        <v>0.71020019065776929</v>
      </c>
      <c r="AC959">
        <f t="shared" si="468"/>
        <v>0.66253574833174456</v>
      </c>
      <c r="AD959">
        <f t="shared" si="469"/>
        <v>0.63107721639656811</v>
      </c>
      <c r="AE959">
        <f t="shared" si="470"/>
        <v>0.61296472831267879</v>
      </c>
      <c r="AF959">
        <f t="shared" si="471"/>
        <v>0.60819828408007626</v>
      </c>
      <c r="AG959">
        <f t="shared" si="472"/>
        <v>0.61963775023832224</v>
      </c>
      <c r="AH959">
        <f t="shared" si="473"/>
        <v>0.65490943755958053</v>
      </c>
      <c r="AI959">
        <f t="shared" si="474"/>
        <v>0.71687321258341274</v>
      </c>
      <c r="AJ959">
        <f t="shared" si="475"/>
        <v>0.81220209723546233</v>
      </c>
      <c r="AK959">
        <f t="shared" si="476"/>
        <v>0.87511916110581511</v>
      </c>
      <c r="AL959">
        <f t="shared" si="477"/>
        <v>0.88179218303145857</v>
      </c>
      <c r="AM959">
        <f t="shared" si="478"/>
        <v>0.8589132507149666</v>
      </c>
      <c r="AN959">
        <f t="shared" si="479"/>
        <v>0.87321258341277408</v>
      </c>
      <c r="AO959">
        <f t="shared" si="480"/>
        <v>0.90657769304099145</v>
      </c>
      <c r="AP959">
        <f t="shared" si="481"/>
        <v>0.92087702573879882</v>
      </c>
      <c r="AQ959">
        <f t="shared" si="482"/>
        <v>0.94756911344137273</v>
      </c>
      <c r="AR959">
        <f t="shared" si="483"/>
        <v>0.96568160152526217</v>
      </c>
      <c r="AS959">
        <f t="shared" si="484"/>
        <v>0.99332697807435655</v>
      </c>
      <c r="AT959">
        <f t="shared" si="485"/>
        <v>1</v>
      </c>
      <c r="AU959">
        <f t="shared" si="486"/>
        <v>0.99142040038131551</v>
      </c>
      <c r="AV959">
        <f t="shared" si="487"/>
        <v>0.96091515729265964</v>
      </c>
      <c r="AW959">
        <f t="shared" si="488"/>
        <v>0.90276453765490938</v>
      </c>
      <c r="AX959">
        <f t="shared" si="489"/>
        <v>0.8455672068636797</v>
      </c>
      <c r="AY959">
        <f t="shared" si="490"/>
        <v>0.79027645376549094</v>
      </c>
      <c r="AZ959">
        <f t="shared" si="491"/>
        <v>0.60819828408007626</v>
      </c>
      <c r="BA959" s="6" t="s">
        <v>36</v>
      </c>
      <c r="BB959" t="str" cm="1">
        <f t="array" ref="BB959">_xlfn.SWITCH(MONTH($AA959),3,"봄",4,"봄",5,"봄",6,"여름",7,"여름",8,"여름",9,"가을",10,"가을",11,"가을",12,"겨울",1,"겨울",2,"겨울")</f>
        <v>여름</v>
      </c>
      <c r="BD959" t="str">
        <f t="shared" si="492"/>
        <v/>
      </c>
      <c r="BE959" s="6">
        <f>[1]ptemp!$F959</f>
        <v>15</v>
      </c>
      <c r="BF959">
        <f>[1]solar!$E959</f>
        <v>14</v>
      </c>
      <c r="BG959" t="str">
        <f t="shared" si="493"/>
        <v>0</v>
      </c>
      <c r="BH959" s="11"/>
      <c r="BI959">
        <f t="shared" si="494"/>
        <v>3</v>
      </c>
      <c r="BJ959">
        <f t="shared" si="495"/>
        <v>0</v>
      </c>
      <c r="BK959">
        <f t="shared" si="496"/>
        <v>2</v>
      </c>
      <c r="BL959">
        <f t="shared" si="497"/>
        <v>5</v>
      </c>
      <c r="BM959">
        <f t="shared" si="498"/>
        <v>19</v>
      </c>
      <c r="BN959" s="11">
        <v>33.1</v>
      </c>
      <c r="BO959">
        <f t="shared" si="499"/>
        <v>10</v>
      </c>
    </row>
    <row r="960" spans="1:67" ht="15.6">
      <c r="A960" s="2">
        <v>20230817</v>
      </c>
      <c r="B960" s="2">
        <v>758</v>
      </c>
      <c r="C960" s="2">
        <v>708</v>
      </c>
      <c r="D960" s="2">
        <v>676</v>
      </c>
      <c r="E960" s="2">
        <v>651</v>
      </c>
      <c r="F960" s="2">
        <v>643</v>
      </c>
      <c r="G960" s="2">
        <v>653</v>
      </c>
      <c r="H960" s="2">
        <v>686</v>
      </c>
      <c r="I960" s="2">
        <v>736</v>
      </c>
      <c r="J960" s="2">
        <v>825</v>
      </c>
      <c r="K960" s="2">
        <v>889</v>
      </c>
      <c r="L960" s="2">
        <v>948</v>
      </c>
      <c r="M960" s="2">
        <v>979</v>
      </c>
      <c r="N960" s="2">
        <v>991</v>
      </c>
      <c r="O960" s="2">
        <v>1021</v>
      </c>
      <c r="P960" s="2">
        <v>1011</v>
      </c>
      <c r="Q960" s="2">
        <v>964</v>
      </c>
      <c r="R960" s="2">
        <v>971</v>
      </c>
      <c r="S960" s="2">
        <v>995</v>
      </c>
      <c r="T960" s="2">
        <v>1004</v>
      </c>
      <c r="U960" s="2">
        <v>1001</v>
      </c>
      <c r="V960" s="2">
        <v>969</v>
      </c>
      <c r="W960" s="2">
        <v>912</v>
      </c>
      <c r="X960" s="2">
        <v>856</v>
      </c>
      <c r="Y960" s="2">
        <v>801</v>
      </c>
      <c r="AA960" s="4">
        <v>45155</v>
      </c>
      <c r="AB960">
        <f t="shared" si="467"/>
        <v>0.74240940254652299</v>
      </c>
      <c r="AC960">
        <f t="shared" si="468"/>
        <v>0.69343780607247796</v>
      </c>
      <c r="AD960">
        <f t="shared" si="469"/>
        <v>0.66209598432908912</v>
      </c>
      <c r="AE960">
        <f t="shared" si="470"/>
        <v>0.63761018609206666</v>
      </c>
      <c r="AF960">
        <f t="shared" si="471"/>
        <v>0.62977473065621936</v>
      </c>
      <c r="AG960">
        <f t="shared" si="472"/>
        <v>0.63956904995102837</v>
      </c>
      <c r="AH960">
        <f t="shared" si="473"/>
        <v>0.67189030362389812</v>
      </c>
      <c r="AI960">
        <f t="shared" si="474"/>
        <v>0.72086190009794315</v>
      </c>
      <c r="AJ960">
        <f t="shared" si="475"/>
        <v>0.80803134182174341</v>
      </c>
      <c r="AK960">
        <f t="shared" si="476"/>
        <v>0.87071498530852109</v>
      </c>
      <c r="AL960">
        <f t="shared" si="477"/>
        <v>0.92850146914789422</v>
      </c>
      <c r="AM960">
        <f t="shared" si="478"/>
        <v>0.95886385896180215</v>
      </c>
      <c r="AN960">
        <f t="shared" si="479"/>
        <v>0.97061704211557298</v>
      </c>
      <c r="AO960">
        <f t="shared" si="480"/>
        <v>1</v>
      </c>
      <c r="AP960">
        <f t="shared" si="481"/>
        <v>0.99020568070519099</v>
      </c>
      <c r="AQ960">
        <f t="shared" si="482"/>
        <v>0.94417238001958859</v>
      </c>
      <c r="AR960">
        <f t="shared" si="483"/>
        <v>0.95102840352595497</v>
      </c>
      <c r="AS960">
        <f t="shared" si="484"/>
        <v>0.97453476983349652</v>
      </c>
      <c r="AT960">
        <f t="shared" si="485"/>
        <v>0.98334965719882472</v>
      </c>
      <c r="AU960">
        <f t="shared" si="486"/>
        <v>0.98041136141038199</v>
      </c>
      <c r="AV960">
        <f t="shared" si="487"/>
        <v>0.94906953966699314</v>
      </c>
      <c r="AW960">
        <f t="shared" si="488"/>
        <v>0.89324191968658173</v>
      </c>
      <c r="AX960">
        <f t="shared" si="489"/>
        <v>0.83839373163565134</v>
      </c>
      <c r="AY960">
        <f t="shared" si="490"/>
        <v>0.78452497551420175</v>
      </c>
      <c r="AZ960">
        <f t="shared" si="491"/>
        <v>0.62977473065621936</v>
      </c>
      <c r="BA960" s="8" t="s">
        <v>37</v>
      </c>
      <c r="BB960" t="str" cm="1">
        <f t="array" ref="BB960">_xlfn.SWITCH(MONTH($AA960),3,"봄",4,"봄",5,"봄",6,"여름",7,"여름",8,"여름",9,"가을",10,"가을",11,"가을",12,"겨울",1,"겨울",2,"겨울")</f>
        <v>여름</v>
      </c>
      <c r="BD960" t="str">
        <f t="shared" si="492"/>
        <v/>
      </c>
      <c r="BE960" s="6">
        <f>[1]ptemp!$F960</f>
        <v>15</v>
      </c>
      <c r="BF960">
        <f>[1]solar!$E960</f>
        <v>10</v>
      </c>
      <c r="BG960" t="str">
        <f t="shared" si="493"/>
        <v>1</v>
      </c>
      <c r="BH960" s="11">
        <v>0.9</v>
      </c>
      <c r="BI960">
        <f t="shared" si="494"/>
        <v>4</v>
      </c>
      <c r="BJ960">
        <f t="shared" si="495"/>
        <v>0</v>
      </c>
      <c r="BK960">
        <f t="shared" si="496"/>
        <v>2</v>
      </c>
      <c r="BL960">
        <f t="shared" si="497"/>
        <v>5</v>
      </c>
      <c r="BM960">
        <f t="shared" si="498"/>
        <v>14</v>
      </c>
      <c r="BN960" s="11">
        <v>32.6</v>
      </c>
      <c r="BO960">
        <f t="shared" si="499"/>
        <v>9</v>
      </c>
    </row>
    <row r="961" spans="1:67" ht="15.6">
      <c r="A961" s="2">
        <v>20230818</v>
      </c>
      <c r="B961" s="2">
        <v>734</v>
      </c>
      <c r="C961" s="2">
        <v>686</v>
      </c>
      <c r="D961" s="2">
        <v>655</v>
      </c>
      <c r="E961" s="2">
        <v>634</v>
      </c>
      <c r="F961" s="2">
        <v>630</v>
      </c>
      <c r="G961" s="2">
        <v>642</v>
      </c>
      <c r="H961" s="2">
        <v>680</v>
      </c>
      <c r="I961" s="2">
        <v>738</v>
      </c>
      <c r="J961" s="2">
        <v>818</v>
      </c>
      <c r="K961" s="2">
        <v>879</v>
      </c>
      <c r="L961" s="2">
        <v>937</v>
      </c>
      <c r="M961" s="2">
        <v>926</v>
      </c>
      <c r="N961" s="2">
        <v>930</v>
      </c>
      <c r="O961" s="2">
        <v>976</v>
      </c>
      <c r="P961" s="2">
        <v>990</v>
      </c>
      <c r="Q961" s="2">
        <v>969</v>
      </c>
      <c r="R961" s="2">
        <v>993</v>
      </c>
      <c r="S961" s="2">
        <v>1023</v>
      </c>
      <c r="T961" s="2">
        <v>1014</v>
      </c>
      <c r="U961" s="2">
        <v>1012</v>
      </c>
      <c r="V961" s="2">
        <v>985</v>
      </c>
      <c r="W961" s="2">
        <v>931</v>
      </c>
      <c r="X961" s="2">
        <v>876</v>
      </c>
      <c r="Y961" s="2">
        <v>825</v>
      </c>
      <c r="AA961" s="4">
        <v>45156</v>
      </c>
      <c r="AB961">
        <f t="shared" si="467"/>
        <v>0.71749755620723366</v>
      </c>
      <c r="AC961">
        <f t="shared" si="468"/>
        <v>0.67057673509286408</v>
      </c>
      <c r="AD961">
        <f t="shared" si="469"/>
        <v>0.64027370478983381</v>
      </c>
      <c r="AE961">
        <f t="shared" si="470"/>
        <v>0.61974584555229717</v>
      </c>
      <c r="AF961">
        <f t="shared" si="471"/>
        <v>0.61583577712609971</v>
      </c>
      <c r="AG961">
        <f t="shared" si="472"/>
        <v>0.62756598240469208</v>
      </c>
      <c r="AH961">
        <f t="shared" si="473"/>
        <v>0.6647116324535679</v>
      </c>
      <c r="AI961">
        <f t="shared" si="474"/>
        <v>0.72140762463343111</v>
      </c>
      <c r="AJ961">
        <f t="shared" si="475"/>
        <v>0.79960899315738021</v>
      </c>
      <c r="AK961">
        <f t="shared" si="476"/>
        <v>0.85923753665689151</v>
      </c>
      <c r="AL961">
        <f t="shared" si="477"/>
        <v>0.91593352883675461</v>
      </c>
      <c r="AM961">
        <f t="shared" si="478"/>
        <v>0.90518084066471161</v>
      </c>
      <c r="AN961">
        <f t="shared" si="479"/>
        <v>0.90909090909090906</v>
      </c>
      <c r="AO961">
        <f t="shared" si="480"/>
        <v>0.9540566959921799</v>
      </c>
      <c r="AP961">
        <f t="shared" si="481"/>
        <v>0.967741935483871</v>
      </c>
      <c r="AQ961">
        <f t="shared" si="482"/>
        <v>0.94721407624633436</v>
      </c>
      <c r="AR961">
        <f t="shared" si="483"/>
        <v>0.97067448680351909</v>
      </c>
      <c r="AS961">
        <f t="shared" si="484"/>
        <v>1</v>
      </c>
      <c r="AT961">
        <f t="shared" si="485"/>
        <v>0.99120234604105573</v>
      </c>
      <c r="AU961">
        <f t="shared" si="486"/>
        <v>0.989247311827957</v>
      </c>
      <c r="AV961">
        <f t="shared" si="487"/>
        <v>0.96285434995112418</v>
      </c>
      <c r="AW961">
        <f t="shared" si="488"/>
        <v>0.91006842619745842</v>
      </c>
      <c r="AX961">
        <f t="shared" si="489"/>
        <v>0.85630498533724342</v>
      </c>
      <c r="AY961">
        <f t="shared" si="490"/>
        <v>0.80645161290322576</v>
      </c>
      <c r="AZ961">
        <f t="shared" si="491"/>
        <v>0.61583577712609971</v>
      </c>
      <c r="BA961" s="9" t="s">
        <v>38</v>
      </c>
      <c r="BB961" t="str" cm="1">
        <f t="array" ref="BB961">_xlfn.SWITCH(MONTH($AA961),3,"봄",4,"봄",5,"봄",6,"여름",7,"여름",8,"여름",9,"가을",10,"가을",11,"가을",12,"겨울",1,"겨울",2,"겨울")</f>
        <v>여름</v>
      </c>
      <c r="BD961" t="str">
        <f t="shared" si="492"/>
        <v/>
      </c>
      <c r="BE961" s="6">
        <f>[1]ptemp!$F961</f>
        <v>15</v>
      </c>
      <c r="BF961">
        <f>[1]solar!$E961</f>
        <v>14</v>
      </c>
      <c r="BG961" t="str">
        <f t="shared" si="493"/>
        <v>1</v>
      </c>
      <c r="BH961" s="11">
        <v>34.700000000000003</v>
      </c>
      <c r="BI961">
        <f t="shared" si="494"/>
        <v>5</v>
      </c>
      <c r="BJ961">
        <f t="shared" si="495"/>
        <v>0</v>
      </c>
      <c r="BK961">
        <f t="shared" si="496"/>
        <v>2</v>
      </c>
      <c r="BL961">
        <f t="shared" si="497"/>
        <v>5</v>
      </c>
      <c r="BM961">
        <f t="shared" si="498"/>
        <v>18</v>
      </c>
      <c r="BN961" s="11">
        <v>32.200000000000003</v>
      </c>
      <c r="BO961">
        <f t="shared" si="499"/>
        <v>9</v>
      </c>
    </row>
    <row r="962" spans="1:67" ht="15.6">
      <c r="A962" s="2">
        <v>20230819</v>
      </c>
      <c r="B962" s="2">
        <v>765</v>
      </c>
      <c r="C962" s="2">
        <v>716</v>
      </c>
      <c r="D962" s="2">
        <v>677</v>
      </c>
      <c r="E962" s="2">
        <v>654</v>
      </c>
      <c r="F962" s="2">
        <v>644</v>
      </c>
      <c r="G962" s="2">
        <v>654</v>
      </c>
      <c r="H962" s="2">
        <v>678</v>
      </c>
      <c r="I962" s="2">
        <v>712</v>
      </c>
      <c r="J962" s="2">
        <v>772</v>
      </c>
      <c r="K962" s="2">
        <v>818</v>
      </c>
      <c r="L962" s="2">
        <v>856</v>
      </c>
      <c r="M962" s="2">
        <v>879</v>
      </c>
      <c r="N962" s="2">
        <v>886</v>
      </c>
      <c r="O962" s="2">
        <v>912</v>
      </c>
      <c r="P962" s="2">
        <v>927</v>
      </c>
      <c r="Q962" s="2">
        <v>926</v>
      </c>
      <c r="R962" s="2">
        <v>946</v>
      </c>
      <c r="S962" s="2">
        <v>982</v>
      </c>
      <c r="T962" s="2">
        <v>1001</v>
      </c>
      <c r="U962" s="2">
        <v>999</v>
      </c>
      <c r="V962" s="2">
        <v>975</v>
      </c>
      <c r="W962" s="2">
        <v>925</v>
      </c>
      <c r="X962" s="2">
        <v>867</v>
      </c>
      <c r="Y962" s="2">
        <v>813</v>
      </c>
      <c r="AA962" s="4">
        <v>45157</v>
      </c>
      <c r="AB962">
        <f t="shared" ref="AB962:AB1025" si="500">B962/MAX($B962:$Y962)</f>
        <v>0.76423576423576423</v>
      </c>
      <c r="AC962">
        <f t="shared" ref="AC962:AC1025" si="501">C962/MAX($B962:$Y962)</f>
        <v>0.71528471528471527</v>
      </c>
      <c r="AD962">
        <f t="shared" ref="AD962:AD1025" si="502">D962/MAX($B962:$Y962)</f>
        <v>0.67632367632367629</v>
      </c>
      <c r="AE962">
        <f t="shared" ref="AE962:AE1025" si="503">E962/MAX($B962:$Y962)</f>
        <v>0.65334665334665332</v>
      </c>
      <c r="AF962">
        <f t="shared" ref="AF962:AF1025" si="504">F962/MAX($B962:$Y962)</f>
        <v>0.64335664335664333</v>
      </c>
      <c r="AG962">
        <f t="shared" ref="AG962:AG1025" si="505">G962/MAX($B962:$Y962)</f>
        <v>0.65334665334665332</v>
      </c>
      <c r="AH962">
        <f t="shared" ref="AH962:AH1025" si="506">H962/MAX($B962:$Y962)</f>
        <v>0.67732267732267737</v>
      </c>
      <c r="AI962">
        <f t="shared" ref="AI962:AI1025" si="507">I962/MAX($B962:$Y962)</f>
        <v>0.7112887112887113</v>
      </c>
      <c r="AJ962">
        <f t="shared" ref="AJ962:AJ1025" si="508">J962/MAX($B962:$Y962)</f>
        <v>0.7712287712287712</v>
      </c>
      <c r="AK962">
        <f t="shared" ref="AK962:AK1025" si="509">K962/MAX($B962:$Y962)</f>
        <v>0.81718281718281716</v>
      </c>
      <c r="AL962">
        <f t="shared" ref="AL962:AL1025" si="510">L962/MAX($B962:$Y962)</f>
        <v>0.85514485514485516</v>
      </c>
      <c r="AM962">
        <f t="shared" ref="AM962:AM1025" si="511">M962/MAX($B962:$Y962)</f>
        <v>0.87812187812187814</v>
      </c>
      <c r="AN962">
        <f t="shared" ref="AN962:AN1025" si="512">N962/MAX($B962:$Y962)</f>
        <v>0.88511488511488512</v>
      </c>
      <c r="AO962">
        <f t="shared" ref="AO962:AO1025" si="513">O962/MAX($B962:$Y962)</f>
        <v>0.9110889110889111</v>
      </c>
      <c r="AP962">
        <f t="shared" ref="AP962:AP1025" si="514">P962/MAX($B962:$Y962)</f>
        <v>0.92607392607392602</v>
      </c>
      <c r="AQ962">
        <f t="shared" ref="AQ962:AQ1025" si="515">Q962/MAX($B962:$Y962)</f>
        <v>0.92507492507492506</v>
      </c>
      <c r="AR962">
        <f t="shared" ref="AR962:AR1025" si="516">R962/MAX($B962:$Y962)</f>
        <v>0.94505494505494503</v>
      </c>
      <c r="AS962">
        <f t="shared" ref="AS962:AS1025" si="517">S962/MAX($B962:$Y962)</f>
        <v>0.981018981018981</v>
      </c>
      <c r="AT962">
        <f t="shared" ref="AT962:AT1025" si="518">T962/MAX($B962:$Y962)</f>
        <v>1</v>
      </c>
      <c r="AU962">
        <f t="shared" ref="AU962:AU1025" si="519">U962/MAX($B962:$Y962)</f>
        <v>0.99800199800199796</v>
      </c>
      <c r="AV962">
        <f t="shared" ref="AV962:AV1025" si="520">V962/MAX($B962:$Y962)</f>
        <v>0.97402597402597402</v>
      </c>
      <c r="AW962">
        <f t="shared" ref="AW962:AW1025" si="521">W962/MAX($B962:$Y962)</f>
        <v>0.92407592407592409</v>
      </c>
      <c r="AX962">
        <f t="shared" ref="AX962:AX1025" si="522">X962/MAX($B962:$Y962)</f>
        <v>0.86613386613386611</v>
      </c>
      <c r="AY962">
        <f t="shared" ref="AY962:AY1025" si="523">Y962/MAX($B962:$Y962)</f>
        <v>0.81218781218781222</v>
      </c>
      <c r="AZ962">
        <f t="shared" ref="AZ962:AZ1025" si="524">MIN($AB962:$AY962)</f>
        <v>0.64335664335664333</v>
      </c>
      <c r="BA962" s="6" t="s">
        <v>39</v>
      </c>
      <c r="BB962" t="str" cm="1">
        <f t="array" ref="BB962">_xlfn.SWITCH(MONTH($AA962),3,"봄",4,"봄",5,"봄",6,"여름",7,"여름",8,"여름",9,"가을",10,"가을",11,"가을",12,"겨울",1,"겨울",2,"겨울")</f>
        <v>여름</v>
      </c>
      <c r="BD962" t="str">
        <f t="shared" ref="BD962:BD1025" si="525">IF(OR($BA962="토",$BA962="일",COUNTA(BC962)=1),"휴일","")</f>
        <v>휴일</v>
      </c>
      <c r="BE962" s="6">
        <f>[1]ptemp!$F962</f>
        <v>15</v>
      </c>
      <c r="BF962">
        <f>[1]solar!$E962</f>
        <v>15</v>
      </c>
      <c r="BG962" t="str">
        <f t="shared" ref="BG962:BG1025" si="526">IF($BH962&gt;0,"1","0")</f>
        <v>1</v>
      </c>
      <c r="BH962" s="11">
        <v>0.1</v>
      </c>
      <c r="BI962">
        <f t="shared" ref="BI962:BI1025" si="527">WEEKDAY(AA962,2)</f>
        <v>6</v>
      </c>
      <c r="BJ962">
        <f t="shared" ref="BJ962:BJ1025" si="528">IF(ISBLANK(BC962),IF(OR(BI962=1,BI962=2,BI962=3,BI962=4,BI962=5),0,IF(BI962=6,1,IF(BI962=7,2))),3)</f>
        <v>1</v>
      </c>
      <c r="BK962">
        <f t="shared" ref="BK962:BK1025" si="529">IF(BB962="겨울",4,IF(BB962="가을",3,IF(BB962="여름",2,IF(BB962="봄",1))))</f>
        <v>2</v>
      </c>
      <c r="BL962">
        <f t="shared" ref="BL962:BL1025" si="530">MATCH(MIN(AB962:AY962),AB962:AY962,0)</f>
        <v>5</v>
      </c>
      <c r="BM962">
        <f t="shared" ref="BM962:BM1025" si="531">MATCH(MAX(AB962:AY962),AB962:AY962,0)</f>
        <v>19</v>
      </c>
      <c r="BN962" s="11">
        <v>33</v>
      </c>
      <c r="BO962">
        <f t="shared" si="499"/>
        <v>10</v>
      </c>
    </row>
    <row r="963" spans="1:67" ht="15.6">
      <c r="A963" s="2">
        <v>20230820</v>
      </c>
      <c r="B963" s="2">
        <v>749</v>
      </c>
      <c r="C963" s="2">
        <v>700</v>
      </c>
      <c r="D963" s="2">
        <v>665</v>
      </c>
      <c r="E963" s="2">
        <v>642</v>
      </c>
      <c r="F963" s="2">
        <v>632</v>
      </c>
      <c r="G963" s="2">
        <v>639</v>
      </c>
      <c r="H963" s="2">
        <v>654</v>
      </c>
      <c r="I963" s="2">
        <v>676</v>
      </c>
      <c r="J963" s="2">
        <v>714</v>
      </c>
      <c r="K963" s="2">
        <v>771</v>
      </c>
      <c r="L963" s="2">
        <v>813</v>
      </c>
      <c r="M963" s="2">
        <v>838</v>
      </c>
      <c r="N963" s="2">
        <v>849</v>
      </c>
      <c r="O963" s="2">
        <v>872</v>
      </c>
      <c r="P963" s="2">
        <v>882</v>
      </c>
      <c r="Q963" s="2">
        <v>905</v>
      </c>
      <c r="R963" s="2">
        <v>941</v>
      </c>
      <c r="S963" s="2">
        <v>983</v>
      </c>
      <c r="T963" s="2">
        <v>1001</v>
      </c>
      <c r="U963" s="2">
        <v>1008</v>
      </c>
      <c r="V963" s="2">
        <v>989</v>
      </c>
      <c r="W963" s="2">
        <v>933</v>
      </c>
      <c r="X963" s="2">
        <v>869</v>
      </c>
      <c r="Y963" s="2">
        <v>804</v>
      </c>
      <c r="AA963" s="4">
        <v>45158</v>
      </c>
      <c r="AB963">
        <f t="shared" si="500"/>
        <v>0.74305555555555558</v>
      </c>
      <c r="AC963">
        <f t="shared" si="501"/>
        <v>0.69444444444444442</v>
      </c>
      <c r="AD963">
        <f t="shared" si="502"/>
        <v>0.65972222222222221</v>
      </c>
      <c r="AE963">
        <f t="shared" si="503"/>
        <v>0.63690476190476186</v>
      </c>
      <c r="AF963">
        <f t="shared" si="504"/>
        <v>0.62698412698412698</v>
      </c>
      <c r="AG963">
        <f t="shared" si="505"/>
        <v>0.6339285714285714</v>
      </c>
      <c r="AH963">
        <f t="shared" si="506"/>
        <v>0.64880952380952384</v>
      </c>
      <c r="AI963">
        <f t="shared" si="507"/>
        <v>0.67063492063492058</v>
      </c>
      <c r="AJ963">
        <f t="shared" si="508"/>
        <v>0.70833333333333337</v>
      </c>
      <c r="AK963">
        <f t="shared" si="509"/>
        <v>0.76488095238095233</v>
      </c>
      <c r="AL963">
        <f t="shared" si="510"/>
        <v>0.80654761904761907</v>
      </c>
      <c r="AM963">
        <f t="shared" si="511"/>
        <v>0.83134920634920639</v>
      </c>
      <c r="AN963">
        <f t="shared" si="512"/>
        <v>0.84226190476190477</v>
      </c>
      <c r="AO963">
        <f t="shared" si="513"/>
        <v>0.86507936507936511</v>
      </c>
      <c r="AP963">
        <f t="shared" si="514"/>
        <v>0.875</v>
      </c>
      <c r="AQ963">
        <f t="shared" si="515"/>
        <v>0.89781746031746035</v>
      </c>
      <c r="AR963">
        <f t="shared" si="516"/>
        <v>0.93353174603174605</v>
      </c>
      <c r="AS963">
        <f t="shared" si="517"/>
        <v>0.97519841269841268</v>
      </c>
      <c r="AT963">
        <f t="shared" si="518"/>
        <v>0.99305555555555558</v>
      </c>
      <c r="AU963">
        <f t="shared" si="519"/>
        <v>1</v>
      </c>
      <c r="AV963">
        <f t="shared" si="520"/>
        <v>0.98115079365079361</v>
      </c>
      <c r="AW963">
        <f t="shared" si="521"/>
        <v>0.92559523809523814</v>
      </c>
      <c r="AX963">
        <f t="shared" si="522"/>
        <v>0.86210317460317465</v>
      </c>
      <c r="AY963">
        <f t="shared" si="523"/>
        <v>0.79761904761904767</v>
      </c>
      <c r="AZ963">
        <f t="shared" si="524"/>
        <v>0.62698412698412698</v>
      </c>
      <c r="BA963" s="8" t="s">
        <v>40</v>
      </c>
      <c r="BB963" t="str" cm="1">
        <f t="array" ref="BB963">_xlfn.SWITCH(MONTH($AA963),3,"봄",4,"봄",5,"봄",6,"여름",7,"여름",8,"여름",9,"가을",10,"가을",11,"가을",12,"겨울",1,"겨울",2,"겨울")</f>
        <v>여름</v>
      </c>
      <c r="BD963" t="str">
        <f t="shared" si="525"/>
        <v>휴일</v>
      </c>
      <c r="BE963" s="6">
        <f>[1]ptemp!$F963</f>
        <v>15</v>
      </c>
      <c r="BF963">
        <f>[1]solar!$E963</f>
        <v>14</v>
      </c>
      <c r="BG963" t="str">
        <f t="shared" si="526"/>
        <v>0</v>
      </c>
      <c r="BH963" s="11"/>
      <c r="BI963">
        <f t="shared" si="527"/>
        <v>7</v>
      </c>
      <c r="BJ963">
        <f t="shared" si="528"/>
        <v>2</v>
      </c>
      <c r="BK963">
        <f t="shared" si="529"/>
        <v>2</v>
      </c>
      <c r="BL963">
        <f t="shared" si="530"/>
        <v>5</v>
      </c>
      <c r="BM963">
        <f t="shared" si="531"/>
        <v>20</v>
      </c>
      <c r="BN963" s="11">
        <v>34.299999999999997</v>
      </c>
      <c r="BO963">
        <f t="shared" ref="BO963:BO1026" si="532">IF(BN963&lt;-0.2,1,IF(BN963&lt;3.8,2,IF(BN963&lt;7.3,3,IF(BN963&lt;10.8,4,IF(BN963&lt;14.2,5,IF(BN963&lt;22.6,6,IF(BN963&lt;27.2,7,IF(BN963&lt;29.9,8,IF(BN963&lt;32.9,9,10)))))))))</f>
        <v>10</v>
      </c>
    </row>
    <row r="964" spans="1:67" ht="15.6">
      <c r="A964" s="2">
        <v>20230821</v>
      </c>
      <c r="B964" s="2">
        <v>733</v>
      </c>
      <c r="C964" s="2">
        <v>688</v>
      </c>
      <c r="D964" s="2">
        <v>657</v>
      </c>
      <c r="E964" s="2">
        <v>636</v>
      </c>
      <c r="F964" s="2">
        <v>630</v>
      </c>
      <c r="G964" s="2">
        <v>642</v>
      </c>
      <c r="H964" s="2">
        <v>683</v>
      </c>
      <c r="I964" s="2">
        <v>753</v>
      </c>
      <c r="J964" s="2">
        <v>846</v>
      </c>
      <c r="K964" s="2">
        <v>914</v>
      </c>
      <c r="L964" s="2">
        <v>951</v>
      </c>
      <c r="M964" s="2">
        <v>972</v>
      </c>
      <c r="N964" s="2">
        <v>981</v>
      </c>
      <c r="O964" s="2">
        <v>1014</v>
      </c>
      <c r="P964" s="2">
        <v>1012</v>
      </c>
      <c r="Q964" s="2">
        <v>1036</v>
      </c>
      <c r="R964" s="2">
        <v>1053</v>
      </c>
      <c r="S964" s="2">
        <v>1075</v>
      </c>
      <c r="T964" s="2">
        <v>1062</v>
      </c>
      <c r="U964" s="2">
        <v>1059</v>
      </c>
      <c r="V964" s="2">
        <v>1025</v>
      </c>
      <c r="W964" s="2">
        <v>963</v>
      </c>
      <c r="X964" s="2">
        <v>897</v>
      </c>
      <c r="Y964" s="2">
        <v>854</v>
      </c>
      <c r="AA964" s="4">
        <v>45159</v>
      </c>
      <c r="AB964">
        <f t="shared" si="500"/>
        <v>0.68186046511627907</v>
      </c>
      <c r="AC964">
        <f t="shared" si="501"/>
        <v>0.64</v>
      </c>
      <c r="AD964">
        <f t="shared" si="502"/>
        <v>0.61116279069767443</v>
      </c>
      <c r="AE964">
        <f t="shared" si="503"/>
        <v>0.59162790697674417</v>
      </c>
      <c r="AF964">
        <f t="shared" si="504"/>
        <v>0.586046511627907</v>
      </c>
      <c r="AG964">
        <f t="shared" si="505"/>
        <v>0.59720930232558145</v>
      </c>
      <c r="AH964">
        <f t="shared" si="506"/>
        <v>0.63534883720930235</v>
      </c>
      <c r="AI964">
        <f t="shared" si="507"/>
        <v>0.70046511627906982</v>
      </c>
      <c r="AJ964">
        <f t="shared" si="508"/>
        <v>0.78697674418604646</v>
      </c>
      <c r="AK964">
        <f t="shared" si="509"/>
        <v>0.85023255813953491</v>
      </c>
      <c r="AL964">
        <f t="shared" si="510"/>
        <v>0.88465116279069766</v>
      </c>
      <c r="AM964">
        <f t="shared" si="511"/>
        <v>0.90418604651162793</v>
      </c>
      <c r="AN964">
        <f t="shared" si="512"/>
        <v>0.91255813953488374</v>
      </c>
      <c r="AO964">
        <f t="shared" si="513"/>
        <v>0.94325581395348834</v>
      </c>
      <c r="AP964">
        <f t="shared" si="514"/>
        <v>0.94139534883720932</v>
      </c>
      <c r="AQ964">
        <f t="shared" si="515"/>
        <v>0.96372093023255812</v>
      </c>
      <c r="AR964">
        <f t="shared" si="516"/>
        <v>0.97953488372093023</v>
      </c>
      <c r="AS964">
        <f t="shared" si="517"/>
        <v>1</v>
      </c>
      <c r="AT964">
        <f t="shared" si="518"/>
        <v>0.98790697674418604</v>
      </c>
      <c r="AU964">
        <f t="shared" si="519"/>
        <v>0.9851162790697674</v>
      </c>
      <c r="AV964">
        <f t="shared" si="520"/>
        <v>0.95348837209302328</v>
      </c>
      <c r="AW964">
        <f t="shared" si="521"/>
        <v>0.89581395348837212</v>
      </c>
      <c r="AX964">
        <f t="shared" si="522"/>
        <v>0.8344186046511628</v>
      </c>
      <c r="AY964">
        <f t="shared" si="523"/>
        <v>0.79441860465116276</v>
      </c>
      <c r="AZ964">
        <f t="shared" si="524"/>
        <v>0.586046511627907</v>
      </c>
      <c r="BA964" s="9" t="s">
        <v>34</v>
      </c>
      <c r="BB964" t="str" cm="1">
        <f t="array" ref="BB964">_xlfn.SWITCH(MONTH($AA964),3,"봄",4,"봄",5,"봄",6,"여름",7,"여름",8,"여름",9,"가을",10,"가을",11,"가을",12,"겨울",1,"겨울",2,"겨울")</f>
        <v>여름</v>
      </c>
      <c r="BD964" t="str">
        <f t="shared" si="525"/>
        <v/>
      </c>
      <c r="BE964" s="6">
        <f>[1]ptemp!$F964</f>
        <v>15</v>
      </c>
      <c r="BF964">
        <f>[1]solar!$E964</f>
        <v>14</v>
      </c>
      <c r="BG964" t="str">
        <f t="shared" si="526"/>
        <v>0</v>
      </c>
      <c r="BH964" s="11"/>
      <c r="BI964">
        <f t="shared" si="527"/>
        <v>1</v>
      </c>
      <c r="BJ964">
        <f t="shared" si="528"/>
        <v>0</v>
      </c>
      <c r="BK964">
        <f t="shared" si="529"/>
        <v>2</v>
      </c>
      <c r="BL964">
        <f t="shared" si="530"/>
        <v>5</v>
      </c>
      <c r="BM964">
        <f t="shared" si="531"/>
        <v>18</v>
      </c>
      <c r="BN964" s="11">
        <v>34.200000000000003</v>
      </c>
      <c r="BO964">
        <f t="shared" si="532"/>
        <v>10</v>
      </c>
    </row>
    <row r="965" spans="1:67" ht="15.6">
      <c r="A965" s="2">
        <v>20230822</v>
      </c>
      <c r="B965" s="2">
        <v>792</v>
      </c>
      <c r="C965" s="2">
        <v>724</v>
      </c>
      <c r="D965" s="2">
        <v>688</v>
      </c>
      <c r="E965" s="2">
        <v>664</v>
      </c>
      <c r="F965" s="2">
        <v>658</v>
      </c>
      <c r="G965" s="2">
        <v>669</v>
      </c>
      <c r="H965" s="2">
        <v>695</v>
      </c>
      <c r="I965" s="2">
        <v>766</v>
      </c>
      <c r="J965" s="2">
        <v>860</v>
      </c>
      <c r="K965" s="2">
        <v>920</v>
      </c>
      <c r="L965" s="2">
        <v>940</v>
      </c>
      <c r="M965" s="2">
        <v>933</v>
      </c>
      <c r="N965" s="2">
        <v>934</v>
      </c>
      <c r="O965" s="2">
        <v>965</v>
      </c>
      <c r="P965" s="2">
        <v>1004</v>
      </c>
      <c r="Q965" s="2">
        <v>1000</v>
      </c>
      <c r="R965" s="2">
        <v>1023</v>
      </c>
      <c r="S965" s="2">
        <v>1044</v>
      </c>
      <c r="T965" s="2">
        <v>1038</v>
      </c>
      <c r="U965" s="2">
        <v>1045</v>
      </c>
      <c r="V965" s="2">
        <v>1011</v>
      </c>
      <c r="W965" s="2">
        <v>957</v>
      </c>
      <c r="X965" s="2">
        <v>895</v>
      </c>
      <c r="Y965" s="2">
        <v>839</v>
      </c>
      <c r="AA965" s="4">
        <v>45160</v>
      </c>
      <c r="AB965">
        <f t="shared" si="500"/>
        <v>0.75789473684210529</v>
      </c>
      <c r="AC965">
        <f t="shared" si="501"/>
        <v>0.69282296650717701</v>
      </c>
      <c r="AD965">
        <f t="shared" si="502"/>
        <v>0.65837320574162683</v>
      </c>
      <c r="AE965">
        <f t="shared" si="503"/>
        <v>0.63540669856459331</v>
      </c>
      <c r="AF965">
        <f t="shared" si="504"/>
        <v>0.62966507177033493</v>
      </c>
      <c r="AG965">
        <f t="shared" si="505"/>
        <v>0.64019138755980864</v>
      </c>
      <c r="AH965">
        <f t="shared" si="506"/>
        <v>0.66507177033492826</v>
      </c>
      <c r="AI965">
        <f t="shared" si="507"/>
        <v>0.73301435406698567</v>
      </c>
      <c r="AJ965">
        <f t="shared" si="508"/>
        <v>0.82296650717703346</v>
      </c>
      <c r="AK965">
        <f t="shared" si="509"/>
        <v>0.88038277511961727</v>
      </c>
      <c r="AL965">
        <f t="shared" si="510"/>
        <v>0.8995215311004785</v>
      </c>
      <c r="AM965">
        <f t="shared" si="511"/>
        <v>0.89282296650717707</v>
      </c>
      <c r="AN965">
        <f t="shared" si="512"/>
        <v>0.89377990430622012</v>
      </c>
      <c r="AO965">
        <f t="shared" si="513"/>
        <v>0.92344497607655507</v>
      </c>
      <c r="AP965">
        <f t="shared" si="514"/>
        <v>0.96076555023923449</v>
      </c>
      <c r="AQ965">
        <f t="shared" si="515"/>
        <v>0.9569377990430622</v>
      </c>
      <c r="AR965">
        <f t="shared" si="516"/>
        <v>0.97894736842105268</v>
      </c>
      <c r="AS965">
        <f t="shared" si="517"/>
        <v>0.99904306220095696</v>
      </c>
      <c r="AT965">
        <f t="shared" si="518"/>
        <v>0.99330143540669857</v>
      </c>
      <c r="AU965">
        <f t="shared" si="519"/>
        <v>1</v>
      </c>
      <c r="AV965">
        <f t="shared" si="520"/>
        <v>0.96746411483253592</v>
      </c>
      <c r="AW965">
        <f t="shared" si="521"/>
        <v>0.91578947368421049</v>
      </c>
      <c r="AX965">
        <f t="shared" si="522"/>
        <v>0.8564593301435407</v>
      </c>
      <c r="AY965">
        <f t="shared" si="523"/>
        <v>0.80287081339712918</v>
      </c>
      <c r="AZ965">
        <f t="shared" si="524"/>
        <v>0.62966507177033493</v>
      </c>
      <c r="BA965" s="6" t="s">
        <v>35</v>
      </c>
      <c r="BB965" t="str" cm="1">
        <f t="array" ref="BB965">_xlfn.SWITCH(MONTH($AA965),3,"봄",4,"봄",5,"봄",6,"여름",7,"여름",8,"여름",9,"가을",10,"가을",11,"가을",12,"겨울",1,"겨울",2,"겨울")</f>
        <v>여름</v>
      </c>
      <c r="BD965" t="str">
        <f t="shared" si="525"/>
        <v/>
      </c>
      <c r="BE965" s="6">
        <f>[1]ptemp!$F965</f>
        <v>15</v>
      </c>
      <c r="BF965">
        <f>[1]solar!$E965</f>
        <v>11</v>
      </c>
      <c r="BG965" t="str">
        <f t="shared" si="526"/>
        <v>1</v>
      </c>
      <c r="BH965" s="11">
        <v>7.5</v>
      </c>
      <c r="BI965">
        <f t="shared" si="527"/>
        <v>2</v>
      </c>
      <c r="BJ965">
        <f t="shared" si="528"/>
        <v>0</v>
      </c>
      <c r="BK965">
        <f t="shared" si="529"/>
        <v>2</v>
      </c>
      <c r="BL965">
        <f t="shared" si="530"/>
        <v>5</v>
      </c>
      <c r="BM965">
        <f t="shared" si="531"/>
        <v>20</v>
      </c>
      <c r="BN965" s="11">
        <v>33.700000000000003</v>
      </c>
      <c r="BO965">
        <f t="shared" si="532"/>
        <v>10</v>
      </c>
    </row>
    <row r="966" spans="1:67" ht="15.6">
      <c r="A966" s="2">
        <v>20230823</v>
      </c>
      <c r="B966" s="2">
        <v>769</v>
      </c>
      <c r="C966" s="2">
        <v>718</v>
      </c>
      <c r="D966" s="2">
        <v>685</v>
      </c>
      <c r="E966" s="2">
        <v>663</v>
      </c>
      <c r="F966" s="2">
        <v>657</v>
      </c>
      <c r="G966" s="2">
        <v>671</v>
      </c>
      <c r="H966" s="2">
        <v>699</v>
      </c>
      <c r="I966" s="2">
        <v>764</v>
      </c>
      <c r="J966" s="2">
        <v>847</v>
      </c>
      <c r="K966" s="2">
        <v>922</v>
      </c>
      <c r="L966" s="2">
        <v>963</v>
      </c>
      <c r="M966" s="2">
        <v>975</v>
      </c>
      <c r="N966" s="2">
        <v>980</v>
      </c>
      <c r="O966" s="2">
        <v>986</v>
      </c>
      <c r="P966" s="2">
        <v>982</v>
      </c>
      <c r="Q966" s="2">
        <v>964</v>
      </c>
      <c r="R966" s="2">
        <v>947</v>
      </c>
      <c r="S966" s="2">
        <v>957</v>
      </c>
      <c r="T966" s="2">
        <v>955</v>
      </c>
      <c r="U966" s="2">
        <v>962</v>
      </c>
      <c r="V966" s="2">
        <v>934</v>
      </c>
      <c r="W966" s="2">
        <v>886</v>
      </c>
      <c r="X966" s="2">
        <v>834</v>
      </c>
      <c r="Y966" s="2">
        <v>784</v>
      </c>
      <c r="AA966" s="4">
        <v>45161</v>
      </c>
      <c r="AB966">
        <f t="shared" si="500"/>
        <v>0.77991886409736311</v>
      </c>
      <c r="AC966">
        <f t="shared" si="501"/>
        <v>0.72819472616632863</v>
      </c>
      <c r="AD966">
        <f t="shared" si="502"/>
        <v>0.6947261663286004</v>
      </c>
      <c r="AE966">
        <f t="shared" si="503"/>
        <v>0.67241379310344829</v>
      </c>
      <c r="AF966">
        <f t="shared" si="504"/>
        <v>0.66632860040567954</v>
      </c>
      <c r="AG966">
        <f t="shared" si="505"/>
        <v>0.68052738336713992</v>
      </c>
      <c r="AH966">
        <f t="shared" si="506"/>
        <v>0.70892494929006089</v>
      </c>
      <c r="AI966">
        <f t="shared" si="507"/>
        <v>0.77484787018255574</v>
      </c>
      <c r="AJ966">
        <f t="shared" si="508"/>
        <v>0.85902636916835695</v>
      </c>
      <c r="AK966">
        <f t="shared" si="509"/>
        <v>0.93509127789046653</v>
      </c>
      <c r="AL966">
        <f t="shared" si="510"/>
        <v>0.97667342799188639</v>
      </c>
      <c r="AM966">
        <f t="shared" si="511"/>
        <v>0.98884381338742389</v>
      </c>
      <c r="AN966">
        <f t="shared" si="512"/>
        <v>0.99391480730223125</v>
      </c>
      <c r="AO966">
        <f t="shared" si="513"/>
        <v>1</v>
      </c>
      <c r="AP966">
        <f t="shared" si="514"/>
        <v>0.99594320486815413</v>
      </c>
      <c r="AQ966">
        <f t="shared" si="515"/>
        <v>0.97768762677484788</v>
      </c>
      <c r="AR966">
        <f t="shared" si="516"/>
        <v>0.96044624746450302</v>
      </c>
      <c r="AS966">
        <f t="shared" si="517"/>
        <v>0.97058823529411764</v>
      </c>
      <c r="AT966">
        <f t="shared" si="518"/>
        <v>0.96855983772819476</v>
      </c>
      <c r="AU966">
        <f t="shared" si="519"/>
        <v>0.97565922920892489</v>
      </c>
      <c r="AV966">
        <f t="shared" si="520"/>
        <v>0.94726166328600403</v>
      </c>
      <c r="AW966">
        <f t="shared" si="521"/>
        <v>0.89858012170385393</v>
      </c>
      <c r="AX966">
        <f t="shared" si="522"/>
        <v>0.84584178498985796</v>
      </c>
      <c r="AY966">
        <f t="shared" si="523"/>
        <v>0.79513184584178498</v>
      </c>
      <c r="AZ966">
        <f t="shared" si="524"/>
        <v>0.66632860040567954</v>
      </c>
      <c r="BA966" s="8" t="s">
        <v>36</v>
      </c>
      <c r="BB966" t="str" cm="1">
        <f t="array" ref="BB966">_xlfn.SWITCH(MONTH($AA966),3,"봄",4,"봄",5,"봄",6,"여름",7,"여름",8,"여름",9,"가을",10,"가을",11,"가을",12,"겨울",1,"겨울",2,"겨울")</f>
        <v>여름</v>
      </c>
      <c r="BD966" t="str">
        <f t="shared" si="525"/>
        <v/>
      </c>
      <c r="BE966" s="6">
        <f>[1]ptemp!$F966</f>
        <v>14</v>
      </c>
      <c r="BF966">
        <f>[1]solar!$E966</f>
        <v>2</v>
      </c>
      <c r="BG966" t="str">
        <f t="shared" si="526"/>
        <v>1</v>
      </c>
      <c r="BH966" s="11">
        <v>58.2</v>
      </c>
      <c r="BI966">
        <f t="shared" si="527"/>
        <v>3</v>
      </c>
      <c r="BJ966">
        <f t="shared" si="528"/>
        <v>0</v>
      </c>
      <c r="BK966">
        <f t="shared" si="529"/>
        <v>2</v>
      </c>
      <c r="BL966">
        <f t="shared" si="530"/>
        <v>5</v>
      </c>
      <c r="BM966">
        <f t="shared" si="531"/>
        <v>14</v>
      </c>
      <c r="BN966" s="11">
        <v>30.5</v>
      </c>
      <c r="BO966">
        <f t="shared" si="532"/>
        <v>9</v>
      </c>
    </row>
    <row r="967" spans="1:67" ht="15.6">
      <c r="A967" s="2">
        <v>20230824</v>
      </c>
      <c r="B967" s="2">
        <v>723</v>
      </c>
      <c r="C967" s="2">
        <v>680</v>
      </c>
      <c r="D967" s="2">
        <v>652</v>
      </c>
      <c r="E967" s="2">
        <v>634</v>
      </c>
      <c r="F967" s="2">
        <v>629</v>
      </c>
      <c r="G967" s="2">
        <v>646</v>
      </c>
      <c r="H967" s="2">
        <v>681</v>
      </c>
      <c r="I967" s="2">
        <v>759</v>
      </c>
      <c r="J967" s="2">
        <v>853</v>
      </c>
      <c r="K967" s="2">
        <v>916</v>
      </c>
      <c r="L967" s="2">
        <v>930</v>
      </c>
      <c r="M967" s="2">
        <v>906</v>
      </c>
      <c r="N967" s="2">
        <v>905</v>
      </c>
      <c r="O967" s="2">
        <v>900</v>
      </c>
      <c r="P967" s="2">
        <v>912</v>
      </c>
      <c r="Q967" s="2">
        <v>898</v>
      </c>
      <c r="R967" s="2">
        <v>922</v>
      </c>
      <c r="S967" s="2">
        <v>948</v>
      </c>
      <c r="T967" s="2">
        <v>956</v>
      </c>
      <c r="U967" s="2">
        <v>951</v>
      </c>
      <c r="V967" s="2">
        <v>919</v>
      </c>
      <c r="W967" s="2">
        <v>864</v>
      </c>
      <c r="X967" s="2">
        <v>811</v>
      </c>
      <c r="Y967" s="2">
        <v>764</v>
      </c>
      <c r="AA967" s="4">
        <v>45162</v>
      </c>
      <c r="AB967">
        <f t="shared" si="500"/>
        <v>0.75627615062761511</v>
      </c>
      <c r="AC967">
        <f t="shared" si="501"/>
        <v>0.71129707112970708</v>
      </c>
      <c r="AD967">
        <f t="shared" si="502"/>
        <v>0.68200836820083677</v>
      </c>
      <c r="AE967">
        <f t="shared" si="503"/>
        <v>0.66317991631799167</v>
      </c>
      <c r="AF967">
        <f t="shared" si="504"/>
        <v>0.65794979079497906</v>
      </c>
      <c r="AG967">
        <f t="shared" si="505"/>
        <v>0.67573221757322177</v>
      </c>
      <c r="AH967">
        <f t="shared" si="506"/>
        <v>0.71234309623430958</v>
      </c>
      <c r="AI967">
        <f t="shared" si="507"/>
        <v>0.79393305439330542</v>
      </c>
      <c r="AJ967">
        <f t="shared" si="508"/>
        <v>0.89225941422594146</v>
      </c>
      <c r="AK967">
        <f t="shared" si="509"/>
        <v>0.95815899581589958</v>
      </c>
      <c r="AL967">
        <f t="shared" si="510"/>
        <v>0.97280334728033468</v>
      </c>
      <c r="AM967">
        <f t="shared" si="511"/>
        <v>0.94769874476987448</v>
      </c>
      <c r="AN967">
        <f t="shared" si="512"/>
        <v>0.94665271966527198</v>
      </c>
      <c r="AO967">
        <f t="shared" si="513"/>
        <v>0.94142259414225937</v>
      </c>
      <c r="AP967">
        <f t="shared" si="514"/>
        <v>0.95397489539748959</v>
      </c>
      <c r="AQ967">
        <f t="shared" si="515"/>
        <v>0.93933054393305437</v>
      </c>
      <c r="AR967">
        <f t="shared" si="516"/>
        <v>0.96443514644351469</v>
      </c>
      <c r="AS967">
        <f t="shared" si="517"/>
        <v>0.99163179916317989</v>
      </c>
      <c r="AT967">
        <f t="shared" si="518"/>
        <v>1</v>
      </c>
      <c r="AU967">
        <f t="shared" si="519"/>
        <v>0.99476987447698739</v>
      </c>
      <c r="AV967">
        <f t="shared" si="520"/>
        <v>0.96129707112970708</v>
      </c>
      <c r="AW967">
        <f t="shared" si="521"/>
        <v>0.90376569037656906</v>
      </c>
      <c r="AX967">
        <f t="shared" si="522"/>
        <v>0.84832635983263593</v>
      </c>
      <c r="AY967">
        <f t="shared" si="523"/>
        <v>0.79916317991631802</v>
      </c>
      <c r="AZ967">
        <f t="shared" si="524"/>
        <v>0.65794979079497906</v>
      </c>
      <c r="BA967" s="9" t="s">
        <v>37</v>
      </c>
      <c r="BB967" t="str" cm="1">
        <f t="array" ref="BB967">_xlfn.SWITCH(MONTH($AA967),3,"봄",4,"봄",5,"봄",6,"여름",7,"여름",8,"여름",9,"가을",10,"가을",11,"가을",12,"겨울",1,"겨울",2,"겨울")</f>
        <v>여름</v>
      </c>
      <c r="BD967" t="str">
        <f t="shared" si="525"/>
        <v/>
      </c>
      <c r="BE967" s="6">
        <f>[1]ptemp!$F967</f>
        <v>15</v>
      </c>
      <c r="BF967">
        <f>[1]solar!$E967</f>
        <v>5</v>
      </c>
      <c r="BG967" t="str">
        <f t="shared" si="526"/>
        <v>1</v>
      </c>
      <c r="BH967" s="11">
        <v>18.5</v>
      </c>
      <c r="BI967">
        <f t="shared" si="527"/>
        <v>4</v>
      </c>
      <c r="BJ967">
        <f t="shared" si="528"/>
        <v>0</v>
      </c>
      <c r="BK967">
        <f t="shared" si="529"/>
        <v>2</v>
      </c>
      <c r="BL967">
        <f t="shared" si="530"/>
        <v>5</v>
      </c>
      <c r="BM967">
        <f t="shared" si="531"/>
        <v>19</v>
      </c>
      <c r="BN967" s="11">
        <v>31</v>
      </c>
      <c r="BO967">
        <f t="shared" si="532"/>
        <v>9</v>
      </c>
    </row>
    <row r="968" spans="1:67" ht="15.6">
      <c r="A968" s="2">
        <v>20230825</v>
      </c>
      <c r="B968" s="2">
        <v>702</v>
      </c>
      <c r="C968" s="2">
        <v>657</v>
      </c>
      <c r="D968" s="2">
        <v>630</v>
      </c>
      <c r="E968" s="2">
        <v>611</v>
      </c>
      <c r="F968" s="2">
        <v>603</v>
      </c>
      <c r="G968" s="2">
        <v>617</v>
      </c>
      <c r="H968" s="2">
        <v>653</v>
      </c>
      <c r="I968" s="2">
        <v>694</v>
      </c>
      <c r="J968" s="2">
        <v>760</v>
      </c>
      <c r="K968" s="2">
        <v>816</v>
      </c>
      <c r="L968" s="2">
        <v>844</v>
      </c>
      <c r="M968" s="2">
        <v>862</v>
      </c>
      <c r="N968" s="2">
        <v>861</v>
      </c>
      <c r="O968" s="2">
        <v>884</v>
      </c>
      <c r="P968" s="2">
        <v>900</v>
      </c>
      <c r="Q968" s="2">
        <v>920</v>
      </c>
      <c r="R968" s="2">
        <v>943</v>
      </c>
      <c r="S968" s="2">
        <v>959</v>
      </c>
      <c r="T968" s="2">
        <v>950</v>
      </c>
      <c r="U968" s="2">
        <v>948</v>
      </c>
      <c r="V968" s="2">
        <v>917</v>
      </c>
      <c r="W968" s="2">
        <v>861</v>
      </c>
      <c r="X968" s="2">
        <v>811</v>
      </c>
      <c r="Y968" s="2">
        <v>768</v>
      </c>
      <c r="AA968" s="4">
        <v>45163</v>
      </c>
      <c r="AB968">
        <f t="shared" si="500"/>
        <v>0.73201251303441084</v>
      </c>
      <c r="AC968">
        <f t="shared" si="501"/>
        <v>0.68508863399374353</v>
      </c>
      <c r="AD968">
        <f t="shared" si="502"/>
        <v>0.65693430656934304</v>
      </c>
      <c r="AE968">
        <f t="shared" si="503"/>
        <v>0.63712200208550573</v>
      </c>
      <c r="AF968">
        <f t="shared" si="504"/>
        <v>0.62877997914494266</v>
      </c>
      <c r="AG968">
        <f t="shared" si="505"/>
        <v>0.64337851929092804</v>
      </c>
      <c r="AH968">
        <f t="shared" si="506"/>
        <v>0.68091762252346189</v>
      </c>
      <c r="AI968">
        <f t="shared" si="507"/>
        <v>0.72367049009384776</v>
      </c>
      <c r="AJ968">
        <f t="shared" si="508"/>
        <v>0.79249217935349325</v>
      </c>
      <c r="AK968">
        <f t="shared" si="509"/>
        <v>0.85088633993743479</v>
      </c>
      <c r="AL968">
        <f t="shared" si="510"/>
        <v>0.88008342022940567</v>
      </c>
      <c r="AM968">
        <f t="shared" si="511"/>
        <v>0.89885297184567259</v>
      </c>
      <c r="AN968">
        <f t="shared" si="512"/>
        <v>0.8978102189781022</v>
      </c>
      <c r="AO968">
        <f t="shared" si="513"/>
        <v>0.92179353493222105</v>
      </c>
      <c r="AP968">
        <f t="shared" si="514"/>
        <v>0.9384775808133472</v>
      </c>
      <c r="AQ968">
        <f t="shared" si="515"/>
        <v>0.959332638164755</v>
      </c>
      <c r="AR968">
        <f t="shared" si="516"/>
        <v>0.98331595411887385</v>
      </c>
      <c r="AS968">
        <f t="shared" si="517"/>
        <v>1</v>
      </c>
      <c r="AT968">
        <f t="shared" si="518"/>
        <v>0.99061522419186654</v>
      </c>
      <c r="AU968">
        <f t="shared" si="519"/>
        <v>0.98852971845672577</v>
      </c>
      <c r="AV968">
        <f t="shared" si="520"/>
        <v>0.95620437956204385</v>
      </c>
      <c r="AW968">
        <f t="shared" si="521"/>
        <v>0.8978102189781022</v>
      </c>
      <c r="AX968">
        <f t="shared" si="522"/>
        <v>0.84567257559958287</v>
      </c>
      <c r="AY968">
        <f t="shared" si="523"/>
        <v>0.80083420229405633</v>
      </c>
      <c r="AZ968">
        <f t="shared" si="524"/>
        <v>0.62877997914494266</v>
      </c>
      <c r="BA968" s="6" t="s">
        <v>38</v>
      </c>
      <c r="BB968" t="str" cm="1">
        <f t="array" ref="BB968">_xlfn.SWITCH(MONTH($AA968),3,"봄",4,"봄",5,"봄",6,"여름",7,"여름",8,"여름",9,"가을",10,"가을",11,"가을",12,"겨울",1,"겨울",2,"겨울")</f>
        <v>여름</v>
      </c>
      <c r="BD968" t="str">
        <f t="shared" si="525"/>
        <v/>
      </c>
      <c r="BE968" s="6">
        <f>[1]ptemp!$F968</f>
        <v>15</v>
      </c>
      <c r="BF968">
        <f>[1]solar!$E968</f>
        <v>15</v>
      </c>
      <c r="BG968" t="str">
        <f t="shared" si="526"/>
        <v>0</v>
      </c>
      <c r="BH968" s="11"/>
      <c r="BI968">
        <f t="shared" si="527"/>
        <v>5</v>
      </c>
      <c r="BJ968">
        <f t="shared" si="528"/>
        <v>0</v>
      </c>
      <c r="BK968">
        <f t="shared" si="529"/>
        <v>2</v>
      </c>
      <c r="BL968">
        <f t="shared" si="530"/>
        <v>5</v>
      </c>
      <c r="BM968">
        <f t="shared" si="531"/>
        <v>18</v>
      </c>
      <c r="BN968" s="11">
        <v>32.1</v>
      </c>
      <c r="BO968">
        <f t="shared" si="532"/>
        <v>9</v>
      </c>
    </row>
    <row r="969" spans="1:67" ht="15.6">
      <c r="A969" s="2">
        <v>20230826</v>
      </c>
      <c r="B969" s="2">
        <v>711</v>
      </c>
      <c r="C969" s="2">
        <v>665</v>
      </c>
      <c r="D969" s="2">
        <v>633</v>
      </c>
      <c r="E969" s="2">
        <v>611</v>
      </c>
      <c r="F969" s="2">
        <v>605</v>
      </c>
      <c r="G969" s="2">
        <v>618</v>
      </c>
      <c r="H969" s="2">
        <v>636</v>
      </c>
      <c r="I969" s="2">
        <v>645</v>
      </c>
      <c r="J969" s="2">
        <v>676</v>
      </c>
      <c r="K969" s="2">
        <v>715</v>
      </c>
      <c r="L969" s="2">
        <v>745</v>
      </c>
      <c r="M969" s="2">
        <v>753</v>
      </c>
      <c r="N969" s="2">
        <v>762</v>
      </c>
      <c r="O969" s="2">
        <v>790</v>
      </c>
      <c r="P969" s="2">
        <v>810</v>
      </c>
      <c r="Q969" s="2">
        <v>817</v>
      </c>
      <c r="R969" s="2">
        <v>855</v>
      </c>
      <c r="S969" s="2">
        <v>904</v>
      </c>
      <c r="T969" s="2">
        <v>915</v>
      </c>
      <c r="U969" s="2">
        <v>919</v>
      </c>
      <c r="V969" s="2">
        <v>891</v>
      </c>
      <c r="W969" s="2">
        <v>842</v>
      </c>
      <c r="X969" s="2">
        <v>793</v>
      </c>
      <c r="Y969" s="2">
        <v>744</v>
      </c>
      <c r="AA969" s="4">
        <v>45164</v>
      </c>
      <c r="AB969">
        <f t="shared" si="500"/>
        <v>0.77366702937976062</v>
      </c>
      <c r="AC969">
        <f t="shared" si="501"/>
        <v>0.72361262241566926</v>
      </c>
      <c r="AD969">
        <f t="shared" si="502"/>
        <v>0.68879216539717081</v>
      </c>
      <c r="AE969">
        <f t="shared" si="503"/>
        <v>0.66485310119695318</v>
      </c>
      <c r="AF969">
        <f t="shared" si="504"/>
        <v>0.65832426550598477</v>
      </c>
      <c r="AG969">
        <f t="shared" si="505"/>
        <v>0.67247007616974974</v>
      </c>
      <c r="AH969">
        <f t="shared" si="506"/>
        <v>0.69205658324265507</v>
      </c>
      <c r="AI969">
        <f t="shared" si="507"/>
        <v>0.70184983677910773</v>
      </c>
      <c r="AJ969">
        <f t="shared" si="508"/>
        <v>0.73558215451577802</v>
      </c>
      <c r="AK969">
        <f t="shared" si="509"/>
        <v>0.77801958650707292</v>
      </c>
      <c r="AL969">
        <f t="shared" si="510"/>
        <v>0.81066376496191517</v>
      </c>
      <c r="AM969">
        <f t="shared" si="511"/>
        <v>0.81936887921653967</v>
      </c>
      <c r="AN969">
        <f t="shared" si="512"/>
        <v>0.82916213275299233</v>
      </c>
      <c r="AO969">
        <f t="shared" si="513"/>
        <v>0.85963003264417848</v>
      </c>
      <c r="AP969">
        <f t="shared" si="514"/>
        <v>0.8813928182807399</v>
      </c>
      <c r="AQ969">
        <f t="shared" si="515"/>
        <v>0.88900979325353646</v>
      </c>
      <c r="AR969">
        <f t="shared" si="516"/>
        <v>0.93035908596300332</v>
      </c>
      <c r="AS969">
        <f t="shared" si="517"/>
        <v>0.98367791077257893</v>
      </c>
      <c r="AT969">
        <f t="shared" si="518"/>
        <v>0.99564744287268769</v>
      </c>
      <c r="AU969">
        <f t="shared" si="519"/>
        <v>1</v>
      </c>
      <c r="AV969">
        <f t="shared" si="520"/>
        <v>0.96953210010881397</v>
      </c>
      <c r="AW969">
        <f t="shared" si="521"/>
        <v>0.91621327529923835</v>
      </c>
      <c r="AX969">
        <f t="shared" si="522"/>
        <v>0.86289445048966262</v>
      </c>
      <c r="AY969">
        <f t="shared" si="523"/>
        <v>0.80957562568008701</v>
      </c>
      <c r="AZ969">
        <f t="shared" si="524"/>
        <v>0.65832426550598477</v>
      </c>
      <c r="BA969" s="8" t="s">
        <v>39</v>
      </c>
      <c r="BB969" t="str" cm="1">
        <f t="array" ref="BB969">_xlfn.SWITCH(MONTH($AA969),3,"봄",4,"봄",5,"봄",6,"여름",7,"여름",8,"여름",9,"가을",10,"가을",11,"가을",12,"겨울",1,"겨울",2,"겨울")</f>
        <v>여름</v>
      </c>
      <c r="BD969" t="str">
        <f t="shared" si="525"/>
        <v>휴일</v>
      </c>
      <c r="BE969" s="6">
        <f>[1]ptemp!$F969</f>
        <v>15</v>
      </c>
      <c r="BF969">
        <f>[1]solar!$E969</f>
        <v>15</v>
      </c>
      <c r="BG969" t="str">
        <f t="shared" si="526"/>
        <v>0</v>
      </c>
      <c r="BH969" s="11"/>
      <c r="BI969">
        <f t="shared" si="527"/>
        <v>6</v>
      </c>
      <c r="BJ969">
        <f t="shared" si="528"/>
        <v>1</v>
      </c>
      <c r="BK969">
        <f t="shared" si="529"/>
        <v>2</v>
      </c>
      <c r="BL969">
        <f t="shared" si="530"/>
        <v>5</v>
      </c>
      <c r="BM969">
        <f t="shared" si="531"/>
        <v>20</v>
      </c>
      <c r="BN969" s="11">
        <v>30.8</v>
      </c>
      <c r="BO969">
        <f t="shared" si="532"/>
        <v>9</v>
      </c>
    </row>
    <row r="970" spans="1:67" ht="15.6">
      <c r="A970" s="2">
        <v>20230827</v>
      </c>
      <c r="B970" s="2">
        <v>687</v>
      </c>
      <c r="C970" s="2">
        <v>646</v>
      </c>
      <c r="D970" s="2">
        <v>613</v>
      </c>
      <c r="E970" s="2">
        <v>595</v>
      </c>
      <c r="F970" s="2">
        <v>591</v>
      </c>
      <c r="G970" s="2">
        <v>604</v>
      </c>
      <c r="H970" s="2">
        <v>613</v>
      </c>
      <c r="I970" s="2">
        <v>627</v>
      </c>
      <c r="J970" s="2">
        <v>660</v>
      </c>
      <c r="K970" s="2">
        <v>708</v>
      </c>
      <c r="L970" s="2">
        <v>740</v>
      </c>
      <c r="M970" s="2">
        <v>760</v>
      </c>
      <c r="N970" s="2">
        <v>773</v>
      </c>
      <c r="O970" s="2">
        <v>799</v>
      </c>
      <c r="P970" s="2">
        <v>808</v>
      </c>
      <c r="Q970" s="2">
        <v>839</v>
      </c>
      <c r="R970" s="2">
        <v>888</v>
      </c>
      <c r="S970" s="2">
        <v>935</v>
      </c>
      <c r="T970" s="2">
        <v>950</v>
      </c>
      <c r="U970" s="2">
        <v>953</v>
      </c>
      <c r="V970" s="2">
        <v>930</v>
      </c>
      <c r="W970" s="2">
        <v>883</v>
      </c>
      <c r="X970" s="2">
        <v>828</v>
      </c>
      <c r="Y970" s="2">
        <v>776</v>
      </c>
      <c r="AA970" s="4">
        <v>45165</v>
      </c>
      <c r="AB970">
        <f t="shared" si="500"/>
        <v>0.72088142707240299</v>
      </c>
      <c r="AC970">
        <f t="shared" si="501"/>
        <v>0.67785939139559281</v>
      </c>
      <c r="AD970">
        <f t="shared" si="502"/>
        <v>0.64323189926547741</v>
      </c>
      <c r="AE970">
        <f t="shared" si="503"/>
        <v>0.6243441762854145</v>
      </c>
      <c r="AF970">
        <f t="shared" si="504"/>
        <v>0.62014690451206711</v>
      </c>
      <c r="AG970">
        <f t="shared" si="505"/>
        <v>0.63378803777544601</v>
      </c>
      <c r="AH970">
        <f t="shared" si="506"/>
        <v>0.64323189926547741</v>
      </c>
      <c r="AI970">
        <f t="shared" si="507"/>
        <v>0.65792235047219305</v>
      </c>
      <c r="AJ970">
        <f t="shared" si="508"/>
        <v>0.69254984260230845</v>
      </c>
      <c r="AK970">
        <f t="shared" si="509"/>
        <v>0.74291710388247634</v>
      </c>
      <c r="AL970">
        <f t="shared" si="510"/>
        <v>0.776495278069255</v>
      </c>
      <c r="AM970">
        <f t="shared" si="511"/>
        <v>0.79748163693599161</v>
      </c>
      <c r="AN970">
        <f t="shared" si="512"/>
        <v>0.8111227701993704</v>
      </c>
      <c r="AO970">
        <f t="shared" si="513"/>
        <v>0.83840503672612798</v>
      </c>
      <c r="AP970">
        <f t="shared" si="514"/>
        <v>0.8478488982161595</v>
      </c>
      <c r="AQ970">
        <f t="shared" si="515"/>
        <v>0.88037775445960131</v>
      </c>
      <c r="AR970">
        <f t="shared" si="516"/>
        <v>0.93179433368310594</v>
      </c>
      <c r="AS970">
        <f t="shared" si="517"/>
        <v>0.98111227701993708</v>
      </c>
      <c r="AT970">
        <f t="shared" si="518"/>
        <v>0.99685204616998946</v>
      </c>
      <c r="AU970">
        <f t="shared" si="519"/>
        <v>1</v>
      </c>
      <c r="AV970">
        <f t="shared" si="520"/>
        <v>0.97586568730325285</v>
      </c>
      <c r="AW970">
        <f t="shared" si="521"/>
        <v>0.92654774396642181</v>
      </c>
      <c r="AX970">
        <f t="shared" si="522"/>
        <v>0.86883525708289611</v>
      </c>
      <c r="AY970">
        <f t="shared" si="523"/>
        <v>0.81427072402938094</v>
      </c>
      <c r="AZ970">
        <f t="shared" si="524"/>
        <v>0.62014690451206711</v>
      </c>
      <c r="BA970" s="9" t="s">
        <v>40</v>
      </c>
      <c r="BB970" t="str" cm="1">
        <f t="array" ref="BB970">_xlfn.SWITCH(MONTH($AA970),3,"봄",4,"봄",5,"봄",6,"여름",7,"여름",8,"여름",9,"가을",10,"가을",11,"가을",12,"겨울",1,"겨울",2,"겨울")</f>
        <v>여름</v>
      </c>
      <c r="BD970" t="str">
        <f t="shared" si="525"/>
        <v>휴일</v>
      </c>
      <c r="BE970" s="6">
        <f>[1]ptemp!$F970</f>
        <v>15</v>
      </c>
      <c r="BF970">
        <f>[1]solar!$E970</f>
        <v>15</v>
      </c>
      <c r="BG970" t="str">
        <f t="shared" si="526"/>
        <v>0</v>
      </c>
      <c r="BH970" s="11"/>
      <c r="BI970">
        <f t="shared" si="527"/>
        <v>7</v>
      </c>
      <c r="BJ970">
        <f t="shared" si="528"/>
        <v>2</v>
      </c>
      <c r="BK970">
        <f t="shared" si="529"/>
        <v>2</v>
      </c>
      <c r="BL970">
        <f t="shared" si="530"/>
        <v>5</v>
      </c>
      <c r="BM970">
        <f t="shared" si="531"/>
        <v>20</v>
      </c>
      <c r="BN970" s="11">
        <v>33.299999999999997</v>
      </c>
      <c r="BO970">
        <f t="shared" si="532"/>
        <v>10</v>
      </c>
    </row>
    <row r="971" spans="1:67" ht="15.6">
      <c r="A971" s="2">
        <v>20230828</v>
      </c>
      <c r="B971" s="2">
        <v>714</v>
      </c>
      <c r="C971" s="2">
        <v>674</v>
      </c>
      <c r="D971" s="2">
        <v>649</v>
      </c>
      <c r="E971" s="2">
        <v>630</v>
      </c>
      <c r="F971" s="2">
        <v>623</v>
      </c>
      <c r="G971" s="2">
        <v>635</v>
      </c>
      <c r="H971" s="2">
        <v>670</v>
      </c>
      <c r="I971" s="2">
        <v>738</v>
      </c>
      <c r="J971" s="2">
        <v>829</v>
      </c>
      <c r="K971" s="2">
        <v>887</v>
      </c>
      <c r="L971" s="2">
        <v>917</v>
      </c>
      <c r="M971" s="2">
        <v>937</v>
      </c>
      <c r="N971" s="2">
        <v>954</v>
      </c>
      <c r="O971" s="2">
        <v>970</v>
      </c>
      <c r="P971" s="2">
        <v>973</v>
      </c>
      <c r="Q971" s="2">
        <v>1001</v>
      </c>
      <c r="R971" s="2">
        <v>1006</v>
      </c>
      <c r="S971" s="2">
        <v>1018</v>
      </c>
      <c r="T971" s="2">
        <v>1014</v>
      </c>
      <c r="U971" s="2">
        <v>1012</v>
      </c>
      <c r="V971" s="2">
        <v>978</v>
      </c>
      <c r="W971" s="2">
        <v>920</v>
      </c>
      <c r="X971" s="2">
        <v>864</v>
      </c>
      <c r="Y971" s="2">
        <v>806</v>
      </c>
      <c r="AA971" s="4">
        <v>45166</v>
      </c>
      <c r="AB971">
        <f t="shared" si="500"/>
        <v>0.70137524557956776</v>
      </c>
      <c r="AC971">
        <f t="shared" si="501"/>
        <v>0.66208251473477409</v>
      </c>
      <c r="AD971">
        <f t="shared" si="502"/>
        <v>0.63752455795677798</v>
      </c>
      <c r="AE971">
        <f t="shared" si="503"/>
        <v>0.61886051080550097</v>
      </c>
      <c r="AF971">
        <f t="shared" si="504"/>
        <v>0.61198428290766205</v>
      </c>
      <c r="AG971">
        <f t="shared" si="505"/>
        <v>0.62377210216110024</v>
      </c>
      <c r="AH971">
        <f t="shared" si="506"/>
        <v>0.65815324165029465</v>
      </c>
      <c r="AI971">
        <f t="shared" si="507"/>
        <v>0.72495088408644404</v>
      </c>
      <c r="AJ971">
        <f t="shared" si="508"/>
        <v>0.81434184675834975</v>
      </c>
      <c r="AK971">
        <f t="shared" si="509"/>
        <v>0.87131630648330061</v>
      </c>
      <c r="AL971">
        <f t="shared" si="510"/>
        <v>0.90078585461689586</v>
      </c>
      <c r="AM971">
        <f t="shared" si="511"/>
        <v>0.9204322200392927</v>
      </c>
      <c r="AN971">
        <f t="shared" si="512"/>
        <v>0.93713163064833005</v>
      </c>
      <c r="AO971">
        <f t="shared" si="513"/>
        <v>0.95284872298624756</v>
      </c>
      <c r="AP971">
        <f t="shared" si="514"/>
        <v>0.95579567779960706</v>
      </c>
      <c r="AQ971">
        <f t="shared" si="515"/>
        <v>0.98330058939096265</v>
      </c>
      <c r="AR971">
        <f t="shared" si="516"/>
        <v>0.98821218074656192</v>
      </c>
      <c r="AS971">
        <f t="shared" si="517"/>
        <v>1</v>
      </c>
      <c r="AT971">
        <f t="shared" si="518"/>
        <v>0.99607072691552068</v>
      </c>
      <c r="AU971">
        <f t="shared" si="519"/>
        <v>0.9941060903732809</v>
      </c>
      <c r="AV971">
        <f t="shared" si="520"/>
        <v>0.96070726915520632</v>
      </c>
      <c r="AW971">
        <f t="shared" si="521"/>
        <v>0.90373280943025536</v>
      </c>
      <c r="AX971">
        <f t="shared" si="522"/>
        <v>0.84872298624754416</v>
      </c>
      <c r="AY971">
        <f t="shared" si="523"/>
        <v>0.79174852652259331</v>
      </c>
      <c r="AZ971">
        <f t="shared" si="524"/>
        <v>0.61198428290766205</v>
      </c>
      <c r="BA971" s="6" t="s">
        <v>34</v>
      </c>
      <c r="BB971" t="str" cm="1">
        <f t="array" ref="BB971">_xlfn.SWITCH(MONTH($AA971),3,"봄",4,"봄",5,"봄",6,"여름",7,"여름",8,"여름",9,"가을",10,"가을",11,"가을",12,"겨울",1,"겨울",2,"겨울")</f>
        <v>여름</v>
      </c>
      <c r="BD971" t="str">
        <f t="shared" si="525"/>
        <v/>
      </c>
      <c r="BE971" s="6">
        <f>[1]ptemp!$F971</f>
        <v>15</v>
      </c>
      <c r="BF971">
        <f>[1]solar!$E971</f>
        <v>13</v>
      </c>
      <c r="BG971" t="str">
        <f t="shared" si="526"/>
        <v>1</v>
      </c>
      <c r="BH971" s="11">
        <v>4.0999999999999996</v>
      </c>
      <c r="BI971">
        <f t="shared" si="527"/>
        <v>1</v>
      </c>
      <c r="BJ971">
        <f t="shared" si="528"/>
        <v>0</v>
      </c>
      <c r="BK971">
        <f t="shared" si="529"/>
        <v>2</v>
      </c>
      <c r="BL971">
        <f t="shared" si="530"/>
        <v>5</v>
      </c>
      <c r="BM971">
        <f t="shared" si="531"/>
        <v>18</v>
      </c>
      <c r="BN971" s="11">
        <v>33.4</v>
      </c>
      <c r="BO971">
        <f t="shared" si="532"/>
        <v>10</v>
      </c>
    </row>
    <row r="972" spans="1:67" ht="15.6">
      <c r="A972" s="2">
        <v>20230829</v>
      </c>
      <c r="B972" s="2">
        <v>742</v>
      </c>
      <c r="C972" s="2">
        <v>697</v>
      </c>
      <c r="D972" s="2">
        <v>666</v>
      </c>
      <c r="E972" s="2">
        <v>643</v>
      </c>
      <c r="F972" s="2">
        <v>637</v>
      </c>
      <c r="G972" s="2">
        <v>651</v>
      </c>
      <c r="H972" s="2">
        <v>689</v>
      </c>
      <c r="I972" s="2">
        <v>764</v>
      </c>
      <c r="J972" s="2">
        <v>835</v>
      </c>
      <c r="K972" s="2">
        <v>904</v>
      </c>
      <c r="L972" s="2">
        <v>916</v>
      </c>
      <c r="M972" s="2">
        <v>941</v>
      </c>
      <c r="N972" s="2">
        <v>953</v>
      </c>
      <c r="O972" s="2">
        <v>986</v>
      </c>
      <c r="P972" s="2">
        <v>1001</v>
      </c>
      <c r="Q972" s="2">
        <v>1000</v>
      </c>
      <c r="R972" s="2">
        <v>986</v>
      </c>
      <c r="S972" s="2">
        <v>982</v>
      </c>
      <c r="T972" s="2">
        <v>988</v>
      </c>
      <c r="U972" s="2">
        <v>993</v>
      </c>
      <c r="V972" s="2">
        <v>957</v>
      </c>
      <c r="W972" s="2">
        <v>902</v>
      </c>
      <c r="X972" s="2">
        <v>846</v>
      </c>
      <c r="Y972" s="2">
        <v>792</v>
      </c>
      <c r="AA972" s="4">
        <v>45167</v>
      </c>
      <c r="AB972">
        <f t="shared" si="500"/>
        <v>0.74125874125874125</v>
      </c>
      <c r="AC972">
        <f t="shared" si="501"/>
        <v>0.69630369630369626</v>
      </c>
      <c r="AD972">
        <f t="shared" si="502"/>
        <v>0.66533466533466534</v>
      </c>
      <c r="AE972">
        <f t="shared" si="503"/>
        <v>0.64235764235764237</v>
      </c>
      <c r="AF972">
        <f t="shared" si="504"/>
        <v>0.63636363636363635</v>
      </c>
      <c r="AG972">
        <f t="shared" si="505"/>
        <v>0.65034965034965031</v>
      </c>
      <c r="AH972">
        <f t="shared" si="506"/>
        <v>0.68831168831168832</v>
      </c>
      <c r="AI972">
        <f t="shared" si="507"/>
        <v>0.76323676323676326</v>
      </c>
      <c r="AJ972">
        <f t="shared" si="508"/>
        <v>0.83416583416583412</v>
      </c>
      <c r="AK972">
        <f t="shared" si="509"/>
        <v>0.90309690309690305</v>
      </c>
      <c r="AL972">
        <f t="shared" si="510"/>
        <v>0.91508491508491507</v>
      </c>
      <c r="AM972">
        <f t="shared" si="511"/>
        <v>0.94005994005994009</v>
      </c>
      <c r="AN972">
        <f t="shared" si="512"/>
        <v>0.95204795204795201</v>
      </c>
      <c r="AO972">
        <f t="shared" si="513"/>
        <v>0.98501498501498497</v>
      </c>
      <c r="AP972">
        <f t="shared" si="514"/>
        <v>1</v>
      </c>
      <c r="AQ972">
        <f t="shared" si="515"/>
        <v>0.99900099900099903</v>
      </c>
      <c r="AR972">
        <f t="shared" si="516"/>
        <v>0.98501498501498497</v>
      </c>
      <c r="AS972">
        <f t="shared" si="517"/>
        <v>0.981018981018981</v>
      </c>
      <c r="AT972">
        <f t="shared" si="518"/>
        <v>0.98701298701298701</v>
      </c>
      <c r="AU972">
        <f t="shared" si="519"/>
        <v>0.99200799200799206</v>
      </c>
      <c r="AV972">
        <f t="shared" si="520"/>
        <v>0.95604395604395609</v>
      </c>
      <c r="AW972">
        <f t="shared" si="521"/>
        <v>0.90109890109890112</v>
      </c>
      <c r="AX972">
        <f t="shared" si="522"/>
        <v>0.84515484515484518</v>
      </c>
      <c r="AY972">
        <f t="shared" si="523"/>
        <v>0.79120879120879117</v>
      </c>
      <c r="AZ972">
        <f t="shared" si="524"/>
        <v>0.63636363636363635</v>
      </c>
      <c r="BA972" s="8" t="s">
        <v>35</v>
      </c>
      <c r="BB972" t="str" cm="1">
        <f t="array" ref="BB972">_xlfn.SWITCH(MONTH($AA972),3,"봄",4,"봄",5,"봄",6,"여름",7,"여름",8,"여름",9,"가을",10,"가을",11,"가을",12,"겨울",1,"겨울",2,"겨울")</f>
        <v>여름</v>
      </c>
      <c r="BD972" t="str">
        <f t="shared" si="525"/>
        <v/>
      </c>
      <c r="BE972" s="6">
        <f>[1]ptemp!$F972</f>
        <v>15</v>
      </c>
      <c r="BF972">
        <f>[1]solar!$E972</f>
        <v>8</v>
      </c>
      <c r="BG972" t="str">
        <f t="shared" si="526"/>
        <v>1</v>
      </c>
      <c r="BH972" s="11">
        <v>6.3</v>
      </c>
      <c r="BI972">
        <f t="shared" si="527"/>
        <v>2</v>
      </c>
      <c r="BJ972">
        <f t="shared" si="528"/>
        <v>0</v>
      </c>
      <c r="BK972">
        <f t="shared" si="529"/>
        <v>2</v>
      </c>
      <c r="BL972">
        <f t="shared" si="530"/>
        <v>5</v>
      </c>
      <c r="BM972">
        <f t="shared" si="531"/>
        <v>15</v>
      </c>
      <c r="BN972" s="11">
        <v>33.6</v>
      </c>
      <c r="BO972">
        <f t="shared" si="532"/>
        <v>10</v>
      </c>
    </row>
    <row r="973" spans="1:67" ht="15.6">
      <c r="A973" s="2">
        <v>20230830</v>
      </c>
      <c r="B973" s="2">
        <v>729</v>
      </c>
      <c r="C973" s="2">
        <v>683</v>
      </c>
      <c r="D973" s="2">
        <v>655</v>
      </c>
      <c r="E973" s="2">
        <v>635</v>
      </c>
      <c r="F973" s="2">
        <v>630</v>
      </c>
      <c r="G973" s="2">
        <v>646</v>
      </c>
      <c r="H973" s="2">
        <v>680</v>
      </c>
      <c r="I973" s="2">
        <v>763</v>
      </c>
      <c r="J973" s="2">
        <v>855</v>
      </c>
      <c r="K973" s="2">
        <v>914</v>
      </c>
      <c r="L973" s="2">
        <v>937</v>
      </c>
      <c r="M973" s="2">
        <v>927</v>
      </c>
      <c r="N973" s="2">
        <v>900</v>
      </c>
      <c r="O973" s="2">
        <v>884</v>
      </c>
      <c r="P973" s="2">
        <v>851</v>
      </c>
      <c r="Q973" s="2">
        <v>892</v>
      </c>
      <c r="R973" s="2">
        <v>893</v>
      </c>
      <c r="S973" s="2">
        <v>893</v>
      </c>
      <c r="T973" s="2">
        <v>881</v>
      </c>
      <c r="U973" s="2">
        <v>881</v>
      </c>
      <c r="V973" s="2">
        <v>850</v>
      </c>
      <c r="W973" s="2">
        <v>804</v>
      </c>
      <c r="X973" s="2">
        <v>763</v>
      </c>
      <c r="Y973" s="2">
        <v>725</v>
      </c>
      <c r="AA973" s="4">
        <v>45168</v>
      </c>
      <c r="AB973">
        <f t="shared" si="500"/>
        <v>0.77801494130202775</v>
      </c>
      <c r="AC973">
        <f t="shared" si="501"/>
        <v>0.72892209178228384</v>
      </c>
      <c r="AD973">
        <f t="shared" si="502"/>
        <v>0.69903948772678759</v>
      </c>
      <c r="AE973">
        <f t="shared" si="503"/>
        <v>0.67769477054429028</v>
      </c>
      <c r="AF973">
        <f t="shared" si="504"/>
        <v>0.67235859124866593</v>
      </c>
      <c r="AG973">
        <f t="shared" si="505"/>
        <v>0.68943436499466382</v>
      </c>
      <c r="AH973">
        <f t="shared" si="506"/>
        <v>0.72572038420490925</v>
      </c>
      <c r="AI973">
        <f t="shared" si="507"/>
        <v>0.81430096051227319</v>
      </c>
      <c r="AJ973">
        <f t="shared" si="508"/>
        <v>0.91248665955176089</v>
      </c>
      <c r="AK973">
        <f t="shared" si="509"/>
        <v>0.9754535752401281</v>
      </c>
      <c r="AL973">
        <f t="shared" si="510"/>
        <v>1</v>
      </c>
      <c r="AM973">
        <f t="shared" si="511"/>
        <v>0.98932764140875129</v>
      </c>
      <c r="AN973">
        <f t="shared" si="512"/>
        <v>0.96051227321237997</v>
      </c>
      <c r="AO973">
        <f t="shared" si="513"/>
        <v>0.94343649946638208</v>
      </c>
      <c r="AP973">
        <f t="shared" si="514"/>
        <v>0.90821771611526148</v>
      </c>
      <c r="AQ973">
        <f t="shared" si="515"/>
        <v>0.95197438633938103</v>
      </c>
      <c r="AR973">
        <f t="shared" si="516"/>
        <v>0.95304162219850586</v>
      </c>
      <c r="AS973">
        <f t="shared" si="517"/>
        <v>0.95304162219850586</v>
      </c>
      <c r="AT973">
        <f t="shared" si="518"/>
        <v>0.94023479188900749</v>
      </c>
      <c r="AU973">
        <f t="shared" si="519"/>
        <v>0.94023479188900749</v>
      </c>
      <c r="AV973">
        <f t="shared" si="520"/>
        <v>0.90715048025613665</v>
      </c>
      <c r="AW973">
        <f t="shared" si="521"/>
        <v>0.85805763073639274</v>
      </c>
      <c r="AX973">
        <f t="shared" si="522"/>
        <v>0.81430096051227319</v>
      </c>
      <c r="AY973">
        <f t="shared" si="523"/>
        <v>0.77374599786552833</v>
      </c>
      <c r="AZ973">
        <f t="shared" si="524"/>
        <v>0.67235859124866593</v>
      </c>
      <c r="BA973" s="9" t="s">
        <v>36</v>
      </c>
      <c r="BB973" t="str" cm="1">
        <f t="array" ref="BB973">_xlfn.SWITCH(MONTH($AA973),3,"봄",4,"봄",5,"봄",6,"여름",7,"여름",8,"여름",9,"가을",10,"가을",11,"가을",12,"겨울",1,"겨울",2,"겨울")</f>
        <v>여름</v>
      </c>
      <c r="BD973" t="str">
        <f t="shared" si="525"/>
        <v/>
      </c>
      <c r="BE973" s="6">
        <f>[1]ptemp!$F973</f>
        <v>14</v>
      </c>
      <c r="BF973">
        <f>[1]solar!$E973</f>
        <v>2</v>
      </c>
      <c r="BG973" t="str">
        <f t="shared" si="526"/>
        <v>1</v>
      </c>
      <c r="BH973" s="11">
        <v>47.7</v>
      </c>
      <c r="BI973">
        <f t="shared" si="527"/>
        <v>3</v>
      </c>
      <c r="BJ973">
        <f t="shared" si="528"/>
        <v>0</v>
      </c>
      <c r="BK973">
        <f t="shared" si="529"/>
        <v>2</v>
      </c>
      <c r="BL973">
        <f t="shared" si="530"/>
        <v>5</v>
      </c>
      <c r="BM973">
        <f t="shared" si="531"/>
        <v>11</v>
      </c>
      <c r="BN973" s="11">
        <v>28.5</v>
      </c>
      <c r="BO973">
        <f t="shared" si="532"/>
        <v>8</v>
      </c>
    </row>
    <row r="974" spans="1:67" ht="15.6">
      <c r="A974" s="2">
        <v>20230831</v>
      </c>
      <c r="B974" s="2">
        <v>667</v>
      </c>
      <c r="C974" s="2">
        <v>623</v>
      </c>
      <c r="D974" s="2">
        <v>596</v>
      </c>
      <c r="E974" s="2">
        <v>577</v>
      </c>
      <c r="F974" s="2">
        <v>572</v>
      </c>
      <c r="G974" s="2">
        <v>591</v>
      </c>
      <c r="H974" s="2">
        <v>628</v>
      </c>
      <c r="I974" s="2">
        <v>680</v>
      </c>
      <c r="J974" s="2">
        <v>744</v>
      </c>
      <c r="K974" s="2">
        <v>775</v>
      </c>
      <c r="L974" s="2">
        <v>817</v>
      </c>
      <c r="M974" s="2">
        <v>787</v>
      </c>
      <c r="N974" s="2">
        <v>778</v>
      </c>
      <c r="O974" s="2">
        <v>816</v>
      </c>
      <c r="P974" s="2">
        <v>843</v>
      </c>
      <c r="Q974" s="2">
        <v>865</v>
      </c>
      <c r="R974" s="2">
        <v>857</v>
      </c>
      <c r="S974" s="2">
        <v>890</v>
      </c>
      <c r="T974" s="2">
        <v>897</v>
      </c>
      <c r="U974" s="2">
        <v>891</v>
      </c>
      <c r="V974" s="2">
        <v>864</v>
      </c>
      <c r="W974" s="2">
        <v>817</v>
      </c>
      <c r="X974" s="2">
        <v>773</v>
      </c>
      <c r="Y974" s="2">
        <v>732</v>
      </c>
      <c r="AA974" s="4">
        <v>45169</v>
      </c>
      <c r="AB974">
        <f t="shared" si="500"/>
        <v>0.74358974358974361</v>
      </c>
      <c r="AC974">
        <f t="shared" si="501"/>
        <v>0.69453734671125977</v>
      </c>
      <c r="AD974">
        <f t="shared" si="502"/>
        <v>0.66443701226309926</v>
      </c>
      <c r="AE974">
        <f t="shared" si="503"/>
        <v>0.64325529542920845</v>
      </c>
      <c r="AF974">
        <f t="shared" si="504"/>
        <v>0.6376811594202898</v>
      </c>
      <c r="AG974">
        <f t="shared" si="505"/>
        <v>0.65886287625418061</v>
      </c>
      <c r="AH974">
        <f t="shared" si="506"/>
        <v>0.70011148272017842</v>
      </c>
      <c r="AI974">
        <f t="shared" si="507"/>
        <v>0.75808249721293197</v>
      </c>
      <c r="AJ974">
        <f t="shared" si="508"/>
        <v>0.8294314381270903</v>
      </c>
      <c r="AK974">
        <f t="shared" si="509"/>
        <v>0.86399108138238578</v>
      </c>
      <c r="AL974">
        <f t="shared" si="510"/>
        <v>0.91081382385730214</v>
      </c>
      <c r="AM974">
        <f t="shared" si="511"/>
        <v>0.87736900780379046</v>
      </c>
      <c r="AN974">
        <f t="shared" si="512"/>
        <v>0.86733556298773695</v>
      </c>
      <c r="AO974">
        <f t="shared" si="513"/>
        <v>0.90969899665551834</v>
      </c>
      <c r="AP974">
        <f t="shared" si="514"/>
        <v>0.93979933110367897</v>
      </c>
      <c r="AQ974">
        <f t="shared" si="515"/>
        <v>0.96432552954292083</v>
      </c>
      <c r="AR974">
        <f t="shared" si="516"/>
        <v>0.95540691192865101</v>
      </c>
      <c r="AS974">
        <f t="shared" si="517"/>
        <v>0.99219620958751398</v>
      </c>
      <c r="AT974">
        <f t="shared" si="518"/>
        <v>1</v>
      </c>
      <c r="AU974">
        <f t="shared" si="519"/>
        <v>0.99331103678929766</v>
      </c>
      <c r="AV974">
        <f t="shared" si="520"/>
        <v>0.96321070234113715</v>
      </c>
      <c r="AW974">
        <f t="shared" si="521"/>
        <v>0.91081382385730214</v>
      </c>
      <c r="AX974">
        <f t="shared" si="522"/>
        <v>0.8617614269788183</v>
      </c>
      <c r="AY974">
        <f t="shared" si="523"/>
        <v>0.81605351170568563</v>
      </c>
      <c r="AZ974">
        <f t="shared" si="524"/>
        <v>0.6376811594202898</v>
      </c>
      <c r="BA974" s="6" t="s">
        <v>37</v>
      </c>
      <c r="BB974" t="str" cm="1">
        <f t="array" ref="BB974">_xlfn.SWITCH(MONTH($AA974),3,"봄",4,"봄",5,"봄",6,"여름",7,"여름",8,"여름",9,"가을",10,"가을",11,"가을",12,"겨울",1,"겨울",2,"겨울")</f>
        <v>여름</v>
      </c>
      <c r="BD974" t="str">
        <f t="shared" si="525"/>
        <v/>
      </c>
      <c r="BE974" s="6">
        <f>[1]ptemp!$F974</f>
        <v>14</v>
      </c>
      <c r="BF974">
        <f>[1]solar!$E974</f>
        <v>13</v>
      </c>
      <c r="BG974" t="str">
        <f t="shared" si="526"/>
        <v>1</v>
      </c>
      <c r="BH974" s="11">
        <v>1.5</v>
      </c>
      <c r="BI974">
        <f t="shared" si="527"/>
        <v>4</v>
      </c>
      <c r="BJ974">
        <f t="shared" si="528"/>
        <v>0</v>
      </c>
      <c r="BK974">
        <f t="shared" si="529"/>
        <v>2</v>
      </c>
      <c r="BL974">
        <f t="shared" si="530"/>
        <v>5</v>
      </c>
      <c r="BM974">
        <f t="shared" si="531"/>
        <v>19</v>
      </c>
      <c r="BN974" s="11">
        <v>28.6</v>
      </c>
      <c r="BO974">
        <f t="shared" si="532"/>
        <v>8</v>
      </c>
    </row>
    <row r="975" spans="1:67" ht="15.6">
      <c r="A975" s="2">
        <v>20230901</v>
      </c>
      <c r="B975" s="2">
        <v>676</v>
      </c>
      <c r="C975" s="2">
        <v>637</v>
      </c>
      <c r="D975" s="2">
        <v>608</v>
      </c>
      <c r="E975" s="2">
        <v>588</v>
      </c>
      <c r="F975" s="2">
        <v>585</v>
      </c>
      <c r="G975" s="2">
        <v>599</v>
      </c>
      <c r="H975" s="2">
        <v>628</v>
      </c>
      <c r="I975" s="2">
        <v>704</v>
      </c>
      <c r="J975" s="2">
        <v>766</v>
      </c>
      <c r="K975" s="2">
        <v>802</v>
      </c>
      <c r="L975" s="2">
        <v>878</v>
      </c>
      <c r="M975" s="2">
        <v>864</v>
      </c>
      <c r="N975" s="2">
        <v>880</v>
      </c>
      <c r="O975" s="2">
        <v>898</v>
      </c>
      <c r="P975" s="2">
        <v>901</v>
      </c>
      <c r="Q975" s="2">
        <v>885</v>
      </c>
      <c r="R975" s="2">
        <v>882</v>
      </c>
      <c r="S975" s="2">
        <v>893</v>
      </c>
      <c r="T975" s="2">
        <v>891</v>
      </c>
      <c r="U975" s="2">
        <v>902</v>
      </c>
      <c r="V975" s="2">
        <v>872</v>
      </c>
      <c r="W975" s="2">
        <v>828</v>
      </c>
      <c r="X975" s="2">
        <v>791</v>
      </c>
      <c r="Y975" s="2">
        <v>745</v>
      </c>
      <c r="AA975" s="4">
        <v>45170</v>
      </c>
      <c r="AB975">
        <f t="shared" si="500"/>
        <v>0.74944567627494452</v>
      </c>
      <c r="AC975">
        <f t="shared" si="501"/>
        <v>0.70620842572062081</v>
      </c>
      <c r="AD975">
        <f t="shared" si="502"/>
        <v>0.67405764966740578</v>
      </c>
      <c r="AE975">
        <f t="shared" si="503"/>
        <v>0.65188470066518844</v>
      </c>
      <c r="AF975">
        <f t="shared" si="504"/>
        <v>0.64855875831485588</v>
      </c>
      <c r="AG975">
        <f t="shared" si="505"/>
        <v>0.66407982261640797</v>
      </c>
      <c r="AH975">
        <f t="shared" si="506"/>
        <v>0.69623059866962311</v>
      </c>
      <c r="AI975">
        <f t="shared" si="507"/>
        <v>0.78048780487804881</v>
      </c>
      <c r="AJ975">
        <f t="shared" si="508"/>
        <v>0.84922394678492241</v>
      </c>
      <c r="AK975">
        <f t="shared" si="509"/>
        <v>0.88913525498891355</v>
      </c>
      <c r="AL975">
        <f t="shared" si="510"/>
        <v>0.97339246119733924</v>
      </c>
      <c r="AM975">
        <f t="shared" si="511"/>
        <v>0.95787139689578715</v>
      </c>
      <c r="AN975">
        <f t="shared" si="512"/>
        <v>0.97560975609756095</v>
      </c>
      <c r="AO975">
        <f t="shared" si="513"/>
        <v>0.99556541019955658</v>
      </c>
      <c r="AP975">
        <f t="shared" si="514"/>
        <v>0.99889135254988914</v>
      </c>
      <c r="AQ975">
        <f t="shared" si="515"/>
        <v>0.98115299334811534</v>
      </c>
      <c r="AR975">
        <f t="shared" si="516"/>
        <v>0.97782705099778267</v>
      </c>
      <c r="AS975">
        <f t="shared" si="517"/>
        <v>0.99002217294900219</v>
      </c>
      <c r="AT975">
        <f t="shared" si="518"/>
        <v>0.98780487804878048</v>
      </c>
      <c r="AU975">
        <f t="shared" si="519"/>
        <v>1</v>
      </c>
      <c r="AV975">
        <f t="shared" si="520"/>
        <v>0.96674057649667411</v>
      </c>
      <c r="AW975">
        <f t="shared" si="521"/>
        <v>0.91796008869179602</v>
      </c>
      <c r="AX975">
        <f t="shared" si="522"/>
        <v>0.87694013303769403</v>
      </c>
      <c r="AY975">
        <f t="shared" si="523"/>
        <v>0.82594235033259422</v>
      </c>
      <c r="AZ975">
        <f t="shared" si="524"/>
        <v>0.64855875831485588</v>
      </c>
      <c r="BA975" s="8" t="s">
        <v>38</v>
      </c>
      <c r="BB975" t="str" cm="1">
        <f t="array" ref="BB975">_xlfn.SWITCH(MONTH($AA975),3,"봄",4,"봄",5,"봄",6,"여름",7,"여름",8,"여름",9,"가을",10,"가을",11,"가을",12,"겨울",1,"겨울",2,"겨울")</f>
        <v>가을</v>
      </c>
      <c r="BD975" t="str">
        <f t="shared" si="525"/>
        <v/>
      </c>
      <c r="BE975" s="6">
        <f>[1]ptemp!$F975</f>
        <v>14</v>
      </c>
      <c r="BF975">
        <f>[1]solar!$E975</f>
        <v>4</v>
      </c>
      <c r="BG975" t="str">
        <f t="shared" si="526"/>
        <v>1</v>
      </c>
      <c r="BH975" s="11">
        <v>2.4</v>
      </c>
      <c r="BI975">
        <f t="shared" si="527"/>
        <v>5</v>
      </c>
      <c r="BJ975">
        <f t="shared" si="528"/>
        <v>0</v>
      </c>
      <c r="BK975">
        <f t="shared" si="529"/>
        <v>3</v>
      </c>
      <c r="BL975">
        <f t="shared" si="530"/>
        <v>5</v>
      </c>
      <c r="BM975">
        <f t="shared" si="531"/>
        <v>20</v>
      </c>
      <c r="BN975" s="11">
        <v>28.9</v>
      </c>
      <c r="BO975">
        <f t="shared" si="532"/>
        <v>8</v>
      </c>
    </row>
    <row r="976" spans="1:67" ht="15.6">
      <c r="A976" s="2">
        <v>20230902</v>
      </c>
      <c r="B976" s="2">
        <v>693</v>
      </c>
      <c r="C976" s="2">
        <v>652</v>
      </c>
      <c r="D976" s="2">
        <v>627</v>
      </c>
      <c r="E976" s="2">
        <v>606</v>
      </c>
      <c r="F976" s="2">
        <v>593</v>
      </c>
      <c r="G976" s="2">
        <v>599</v>
      </c>
      <c r="H976" s="2">
        <v>612</v>
      </c>
      <c r="I976" s="2">
        <v>639</v>
      </c>
      <c r="J976" s="2">
        <v>701</v>
      </c>
      <c r="K976" s="2">
        <v>738</v>
      </c>
      <c r="L976" s="2">
        <v>755</v>
      </c>
      <c r="M976" s="2">
        <v>786</v>
      </c>
      <c r="N976" s="2">
        <v>790</v>
      </c>
      <c r="O976" s="2">
        <v>776</v>
      </c>
      <c r="P976" s="2">
        <v>808</v>
      </c>
      <c r="Q976" s="2">
        <v>819</v>
      </c>
      <c r="R976" s="2">
        <v>872</v>
      </c>
      <c r="S976" s="2">
        <v>921</v>
      </c>
      <c r="T976" s="2">
        <v>917</v>
      </c>
      <c r="U976" s="2">
        <v>919</v>
      </c>
      <c r="V976" s="2">
        <v>891</v>
      </c>
      <c r="W976" s="2">
        <v>843</v>
      </c>
      <c r="X976" s="2">
        <v>798</v>
      </c>
      <c r="Y976" s="2">
        <v>759</v>
      </c>
      <c r="AA976" s="4">
        <v>45171</v>
      </c>
      <c r="AB976">
        <f t="shared" si="500"/>
        <v>0.75244299674267101</v>
      </c>
      <c r="AC976">
        <f t="shared" si="501"/>
        <v>0.70792616720955481</v>
      </c>
      <c r="AD976">
        <f t="shared" si="502"/>
        <v>0.68078175895765469</v>
      </c>
      <c r="AE976">
        <f t="shared" si="503"/>
        <v>0.65798045602605859</v>
      </c>
      <c r="AF976">
        <f t="shared" si="504"/>
        <v>0.64386536373507053</v>
      </c>
      <c r="AG976">
        <f t="shared" si="505"/>
        <v>0.65038002171552656</v>
      </c>
      <c r="AH976">
        <f t="shared" si="506"/>
        <v>0.66449511400651462</v>
      </c>
      <c r="AI976">
        <f t="shared" si="507"/>
        <v>0.69381107491856675</v>
      </c>
      <c r="AJ976">
        <f t="shared" si="508"/>
        <v>0.76112920738327905</v>
      </c>
      <c r="AK976">
        <f t="shared" si="509"/>
        <v>0.80130293159609123</v>
      </c>
      <c r="AL976">
        <f t="shared" si="510"/>
        <v>0.81976112920738331</v>
      </c>
      <c r="AM976">
        <f t="shared" si="511"/>
        <v>0.85342019543973946</v>
      </c>
      <c r="AN976">
        <f t="shared" si="512"/>
        <v>0.85776330076004348</v>
      </c>
      <c r="AO976">
        <f t="shared" si="513"/>
        <v>0.84256243213897941</v>
      </c>
      <c r="AP976">
        <f t="shared" si="514"/>
        <v>0.87730727470141145</v>
      </c>
      <c r="AQ976">
        <f t="shared" si="515"/>
        <v>0.88925081433224751</v>
      </c>
      <c r="AR976">
        <f t="shared" si="516"/>
        <v>0.94679695982627576</v>
      </c>
      <c r="AS976">
        <f t="shared" si="517"/>
        <v>1</v>
      </c>
      <c r="AT976">
        <f t="shared" si="518"/>
        <v>0.99565689467969598</v>
      </c>
      <c r="AU976">
        <f t="shared" si="519"/>
        <v>0.99782844733984799</v>
      </c>
      <c r="AV976">
        <f t="shared" si="520"/>
        <v>0.96742671009771986</v>
      </c>
      <c r="AW976">
        <f t="shared" si="521"/>
        <v>0.91530944625407162</v>
      </c>
      <c r="AX976">
        <f t="shared" si="522"/>
        <v>0.86644951140065152</v>
      </c>
      <c r="AY976">
        <f t="shared" si="523"/>
        <v>0.82410423452768733</v>
      </c>
      <c r="AZ976">
        <f t="shared" si="524"/>
        <v>0.64386536373507053</v>
      </c>
      <c r="BA976" s="9" t="s">
        <v>39</v>
      </c>
      <c r="BB976" t="str" cm="1">
        <f t="array" ref="BB976">_xlfn.SWITCH(MONTH($AA976),3,"봄",4,"봄",5,"봄",6,"여름",7,"여름",8,"여름",9,"가을",10,"가을",11,"가을",12,"겨울",1,"겨울",2,"겨울")</f>
        <v>가을</v>
      </c>
      <c r="BD976" t="str">
        <f t="shared" si="525"/>
        <v>휴일</v>
      </c>
      <c r="BE976" s="6">
        <f>[1]ptemp!$F976</f>
        <v>15</v>
      </c>
      <c r="BF976">
        <f>[1]solar!$E976</f>
        <v>13</v>
      </c>
      <c r="BG976" t="str">
        <f t="shared" si="526"/>
        <v>1</v>
      </c>
      <c r="BH976" s="11">
        <v>0.1</v>
      </c>
      <c r="BI976">
        <f t="shared" si="527"/>
        <v>6</v>
      </c>
      <c r="BJ976">
        <f t="shared" si="528"/>
        <v>1</v>
      </c>
      <c r="BK976">
        <f t="shared" si="529"/>
        <v>3</v>
      </c>
      <c r="BL976">
        <f t="shared" si="530"/>
        <v>5</v>
      </c>
      <c r="BM976">
        <f t="shared" si="531"/>
        <v>18</v>
      </c>
      <c r="BN976" s="11">
        <v>31.2</v>
      </c>
      <c r="BO976">
        <f t="shared" si="532"/>
        <v>9</v>
      </c>
    </row>
    <row r="977" spans="1:67" ht="15.6">
      <c r="A977" s="2">
        <v>20230903</v>
      </c>
      <c r="B977" s="2">
        <v>708</v>
      </c>
      <c r="C977" s="2">
        <v>664</v>
      </c>
      <c r="D977" s="2">
        <v>629</v>
      </c>
      <c r="E977" s="2">
        <v>610</v>
      </c>
      <c r="F977" s="2">
        <v>599</v>
      </c>
      <c r="G977" s="2">
        <v>605</v>
      </c>
      <c r="H977" s="2">
        <v>621</v>
      </c>
      <c r="I977" s="2">
        <v>647</v>
      </c>
      <c r="J977" s="2">
        <v>679</v>
      </c>
      <c r="K977" s="2">
        <v>729</v>
      </c>
      <c r="L977" s="2">
        <v>740</v>
      </c>
      <c r="M977" s="2">
        <v>763</v>
      </c>
      <c r="N977" s="2">
        <v>787</v>
      </c>
      <c r="O977" s="2">
        <v>802</v>
      </c>
      <c r="P977" s="2">
        <v>824</v>
      </c>
      <c r="Q977" s="2">
        <v>859</v>
      </c>
      <c r="R977" s="2">
        <v>901</v>
      </c>
      <c r="S977" s="2">
        <v>933</v>
      </c>
      <c r="T977" s="2">
        <v>946</v>
      </c>
      <c r="U977" s="2">
        <v>939</v>
      </c>
      <c r="V977" s="2">
        <v>908</v>
      </c>
      <c r="W977" s="2">
        <v>856</v>
      </c>
      <c r="X977" s="2">
        <v>804</v>
      </c>
      <c r="Y977" s="2">
        <v>753</v>
      </c>
      <c r="AA977" s="4">
        <v>45172</v>
      </c>
      <c r="AB977">
        <f t="shared" si="500"/>
        <v>0.7484143763213531</v>
      </c>
      <c r="AC977">
        <f t="shared" si="501"/>
        <v>0.70190274841437628</v>
      </c>
      <c r="AD977">
        <f t="shared" si="502"/>
        <v>0.66490486257928116</v>
      </c>
      <c r="AE977">
        <f t="shared" si="503"/>
        <v>0.64482029598308666</v>
      </c>
      <c r="AF977">
        <f t="shared" si="504"/>
        <v>0.63319238900634245</v>
      </c>
      <c r="AG977">
        <f t="shared" si="505"/>
        <v>0.63953488372093026</v>
      </c>
      <c r="AH977">
        <f t="shared" si="506"/>
        <v>0.65644820295983086</v>
      </c>
      <c r="AI977">
        <f t="shared" si="507"/>
        <v>0.68393234672304437</v>
      </c>
      <c r="AJ977">
        <f t="shared" si="508"/>
        <v>0.71775898520084569</v>
      </c>
      <c r="AK977">
        <f t="shared" si="509"/>
        <v>0.7706131078224101</v>
      </c>
      <c r="AL977">
        <f t="shared" si="510"/>
        <v>0.78224101479915431</v>
      </c>
      <c r="AM977">
        <f t="shared" si="511"/>
        <v>0.80655391120507403</v>
      </c>
      <c r="AN977">
        <f t="shared" si="512"/>
        <v>0.83192389006342493</v>
      </c>
      <c r="AO977">
        <f t="shared" si="513"/>
        <v>0.84778012684989434</v>
      </c>
      <c r="AP977">
        <f t="shared" si="514"/>
        <v>0.87103594080338265</v>
      </c>
      <c r="AQ977">
        <f t="shared" si="515"/>
        <v>0.90803382663847776</v>
      </c>
      <c r="AR977">
        <f t="shared" si="516"/>
        <v>0.95243128964059198</v>
      </c>
      <c r="AS977">
        <f t="shared" si="517"/>
        <v>0.98625792811839319</v>
      </c>
      <c r="AT977">
        <f t="shared" si="518"/>
        <v>1</v>
      </c>
      <c r="AU977">
        <f t="shared" si="519"/>
        <v>0.992600422832981</v>
      </c>
      <c r="AV977">
        <f t="shared" si="520"/>
        <v>0.95983086680761098</v>
      </c>
      <c r="AW977">
        <f t="shared" si="521"/>
        <v>0.90486257928118397</v>
      </c>
      <c r="AX977">
        <f t="shared" si="522"/>
        <v>0.84989429175475684</v>
      </c>
      <c r="AY977">
        <f t="shared" si="523"/>
        <v>0.79598308668076112</v>
      </c>
      <c r="AZ977">
        <f t="shared" si="524"/>
        <v>0.63319238900634245</v>
      </c>
      <c r="BA977" s="6" t="s">
        <v>40</v>
      </c>
      <c r="BB977" t="str" cm="1">
        <f t="array" ref="BB977">_xlfn.SWITCH(MONTH($AA977),3,"봄",4,"봄",5,"봄",6,"여름",7,"여름",8,"여름",9,"가을",10,"가을",11,"가을",12,"겨울",1,"겨울",2,"겨울")</f>
        <v>가을</v>
      </c>
      <c r="BD977" t="str">
        <f t="shared" si="525"/>
        <v>휴일</v>
      </c>
      <c r="BE977" s="6">
        <f>[1]ptemp!$F977</f>
        <v>15</v>
      </c>
      <c r="BF977">
        <f>[1]solar!$E977</f>
        <v>14</v>
      </c>
      <c r="BG977" t="str">
        <f t="shared" si="526"/>
        <v>0</v>
      </c>
      <c r="BH977" s="11"/>
      <c r="BI977">
        <f t="shared" si="527"/>
        <v>7</v>
      </c>
      <c r="BJ977">
        <f t="shared" si="528"/>
        <v>2</v>
      </c>
      <c r="BK977">
        <f t="shared" si="529"/>
        <v>3</v>
      </c>
      <c r="BL977">
        <f t="shared" si="530"/>
        <v>5</v>
      </c>
      <c r="BM977">
        <f t="shared" si="531"/>
        <v>19</v>
      </c>
      <c r="BN977" s="11">
        <v>33.5</v>
      </c>
      <c r="BO977">
        <f t="shared" si="532"/>
        <v>10</v>
      </c>
    </row>
    <row r="978" spans="1:67" ht="15.6">
      <c r="A978" s="2">
        <v>20230904</v>
      </c>
      <c r="B978" s="2">
        <v>693</v>
      </c>
      <c r="C978" s="2">
        <v>649</v>
      </c>
      <c r="D978" s="2">
        <v>623</v>
      </c>
      <c r="E978" s="2">
        <v>606</v>
      </c>
      <c r="F978" s="2">
        <v>597</v>
      </c>
      <c r="G978" s="2">
        <v>616</v>
      </c>
      <c r="H978" s="2">
        <v>651</v>
      </c>
      <c r="I978" s="2">
        <v>709</v>
      </c>
      <c r="J978" s="2">
        <v>792</v>
      </c>
      <c r="K978" s="2">
        <v>847</v>
      </c>
      <c r="L978" s="2">
        <v>872</v>
      </c>
      <c r="M978" s="2">
        <v>880</v>
      </c>
      <c r="N978" s="2">
        <v>885</v>
      </c>
      <c r="O978" s="2">
        <v>913</v>
      </c>
      <c r="P978" s="2">
        <v>919</v>
      </c>
      <c r="Q978" s="2">
        <v>938</v>
      </c>
      <c r="R978" s="2">
        <v>974</v>
      </c>
      <c r="S978" s="2">
        <v>1003</v>
      </c>
      <c r="T978" s="2">
        <v>991</v>
      </c>
      <c r="U978" s="2">
        <v>974</v>
      </c>
      <c r="V978" s="2">
        <v>934</v>
      </c>
      <c r="W978" s="2">
        <v>875</v>
      </c>
      <c r="X978" s="2">
        <v>820</v>
      </c>
      <c r="Y978" s="2">
        <v>770</v>
      </c>
      <c r="AA978" s="4">
        <v>45173</v>
      </c>
      <c r="AB978">
        <f t="shared" si="500"/>
        <v>0.69092721834496507</v>
      </c>
      <c r="AC978">
        <f t="shared" si="501"/>
        <v>0.6470588235294118</v>
      </c>
      <c r="AD978">
        <f t="shared" si="502"/>
        <v>0.62113659022931211</v>
      </c>
      <c r="AE978">
        <f t="shared" si="503"/>
        <v>0.60418743768693917</v>
      </c>
      <c r="AF978">
        <f t="shared" si="504"/>
        <v>0.59521435692921232</v>
      </c>
      <c r="AG978">
        <f t="shared" si="505"/>
        <v>0.61415752741774676</v>
      </c>
      <c r="AH978">
        <f t="shared" si="506"/>
        <v>0.64905284147557329</v>
      </c>
      <c r="AI978">
        <f t="shared" si="507"/>
        <v>0.70687936191425726</v>
      </c>
      <c r="AJ978">
        <f t="shared" si="508"/>
        <v>0.78963110667996017</v>
      </c>
      <c r="AK978">
        <f t="shared" si="509"/>
        <v>0.84446660019940178</v>
      </c>
      <c r="AL978">
        <f t="shared" si="510"/>
        <v>0.86939182452642072</v>
      </c>
      <c r="AM978">
        <f t="shared" si="511"/>
        <v>0.87736789631106682</v>
      </c>
      <c r="AN978">
        <f t="shared" si="512"/>
        <v>0.88235294117647056</v>
      </c>
      <c r="AO978">
        <f t="shared" si="513"/>
        <v>0.91026919242273185</v>
      </c>
      <c r="AP978">
        <f t="shared" si="514"/>
        <v>0.91625124626121635</v>
      </c>
      <c r="AQ978">
        <f t="shared" si="515"/>
        <v>0.93519441674975079</v>
      </c>
      <c r="AR978">
        <f t="shared" si="516"/>
        <v>0.97108673978065807</v>
      </c>
      <c r="AS978">
        <f t="shared" si="517"/>
        <v>1</v>
      </c>
      <c r="AT978">
        <f t="shared" si="518"/>
        <v>0.98803589232303091</v>
      </c>
      <c r="AU978">
        <f t="shared" si="519"/>
        <v>0.97108673978065807</v>
      </c>
      <c r="AV978">
        <f t="shared" si="520"/>
        <v>0.93120638085742768</v>
      </c>
      <c r="AW978">
        <f t="shared" si="521"/>
        <v>0.87238285144566297</v>
      </c>
      <c r="AX978">
        <f t="shared" si="522"/>
        <v>0.81754735792622135</v>
      </c>
      <c r="AY978">
        <f t="shared" si="523"/>
        <v>0.76769690927218348</v>
      </c>
      <c r="AZ978">
        <f t="shared" si="524"/>
        <v>0.59521435692921232</v>
      </c>
      <c r="BA978" s="8" t="s">
        <v>34</v>
      </c>
      <c r="BB978" t="str" cm="1">
        <f t="array" ref="BB978">_xlfn.SWITCH(MONTH($AA978),3,"봄",4,"봄",5,"봄",6,"여름",7,"여름",8,"여름",9,"가을",10,"가을",11,"가을",12,"겨울",1,"겨울",2,"겨울")</f>
        <v>가을</v>
      </c>
      <c r="BD978" t="str">
        <f t="shared" si="525"/>
        <v/>
      </c>
      <c r="BE978" s="6">
        <f>[1]ptemp!$F978</f>
        <v>14</v>
      </c>
      <c r="BF978">
        <f>[1]solar!$E978</f>
        <v>14</v>
      </c>
      <c r="BG978" t="str">
        <f t="shared" si="526"/>
        <v>0</v>
      </c>
      <c r="BH978" s="11"/>
      <c r="BI978">
        <f t="shared" si="527"/>
        <v>1</v>
      </c>
      <c r="BJ978">
        <f t="shared" si="528"/>
        <v>0</v>
      </c>
      <c r="BK978">
        <f t="shared" si="529"/>
        <v>3</v>
      </c>
      <c r="BL978">
        <f t="shared" si="530"/>
        <v>5</v>
      </c>
      <c r="BM978">
        <f t="shared" si="531"/>
        <v>18</v>
      </c>
      <c r="BN978" s="11">
        <v>30.2</v>
      </c>
      <c r="BO978">
        <f t="shared" si="532"/>
        <v>9</v>
      </c>
    </row>
    <row r="979" spans="1:67" ht="15.6">
      <c r="A979" s="2">
        <v>20230905</v>
      </c>
      <c r="B979" s="2">
        <v>710</v>
      </c>
      <c r="C979" s="2">
        <v>666</v>
      </c>
      <c r="D979" s="2">
        <v>635</v>
      </c>
      <c r="E979" s="2">
        <v>616</v>
      </c>
      <c r="F979" s="2">
        <v>609</v>
      </c>
      <c r="G979" s="2">
        <v>622</v>
      </c>
      <c r="H979" s="2">
        <v>657</v>
      </c>
      <c r="I979" s="2">
        <v>734</v>
      </c>
      <c r="J979" s="2">
        <v>765</v>
      </c>
      <c r="K979" s="2">
        <v>815</v>
      </c>
      <c r="L979" s="2">
        <v>834</v>
      </c>
      <c r="M979" s="2">
        <v>837</v>
      </c>
      <c r="N979" s="2">
        <v>880</v>
      </c>
      <c r="O979" s="2">
        <v>861</v>
      </c>
      <c r="P979" s="2">
        <v>875</v>
      </c>
      <c r="Q979" s="2">
        <v>897</v>
      </c>
      <c r="R979" s="2">
        <v>931</v>
      </c>
      <c r="S979" s="2">
        <v>976</v>
      </c>
      <c r="T979" s="2">
        <v>953</v>
      </c>
      <c r="U979" s="2">
        <v>934</v>
      </c>
      <c r="V979" s="2">
        <v>895</v>
      </c>
      <c r="W979" s="2">
        <v>843</v>
      </c>
      <c r="X979" s="2">
        <v>798</v>
      </c>
      <c r="Y979" s="2">
        <v>749</v>
      </c>
      <c r="AA979" s="4">
        <v>45174</v>
      </c>
      <c r="AB979">
        <f t="shared" si="500"/>
        <v>0.72745901639344257</v>
      </c>
      <c r="AC979">
        <f t="shared" si="501"/>
        <v>0.68237704918032782</v>
      </c>
      <c r="AD979">
        <f t="shared" si="502"/>
        <v>0.65061475409836067</v>
      </c>
      <c r="AE979">
        <f t="shared" si="503"/>
        <v>0.63114754098360659</v>
      </c>
      <c r="AF979">
        <f t="shared" si="504"/>
        <v>0.62397540983606559</v>
      </c>
      <c r="AG979">
        <f t="shared" si="505"/>
        <v>0.63729508196721307</v>
      </c>
      <c r="AH979">
        <f t="shared" si="506"/>
        <v>0.67315573770491799</v>
      </c>
      <c r="AI979">
        <f t="shared" si="507"/>
        <v>0.75204918032786883</v>
      </c>
      <c r="AJ979">
        <f t="shared" si="508"/>
        <v>0.78381147540983609</v>
      </c>
      <c r="AK979">
        <f t="shared" si="509"/>
        <v>0.83504098360655743</v>
      </c>
      <c r="AL979">
        <f t="shared" si="510"/>
        <v>0.85450819672131151</v>
      </c>
      <c r="AM979">
        <f t="shared" si="511"/>
        <v>0.85758196721311475</v>
      </c>
      <c r="AN979">
        <f t="shared" si="512"/>
        <v>0.90163934426229508</v>
      </c>
      <c r="AO979">
        <f t="shared" si="513"/>
        <v>0.88217213114754101</v>
      </c>
      <c r="AP979">
        <f t="shared" si="514"/>
        <v>0.89651639344262291</v>
      </c>
      <c r="AQ979">
        <f t="shared" si="515"/>
        <v>0.91905737704918034</v>
      </c>
      <c r="AR979">
        <f t="shared" si="516"/>
        <v>0.95389344262295084</v>
      </c>
      <c r="AS979">
        <f t="shared" si="517"/>
        <v>1</v>
      </c>
      <c r="AT979">
        <f t="shared" si="518"/>
        <v>0.97643442622950816</v>
      </c>
      <c r="AU979">
        <f t="shared" si="519"/>
        <v>0.95696721311475408</v>
      </c>
      <c r="AV979">
        <f t="shared" si="520"/>
        <v>0.91700819672131151</v>
      </c>
      <c r="AW979">
        <f t="shared" si="521"/>
        <v>0.86372950819672134</v>
      </c>
      <c r="AX979">
        <f t="shared" si="522"/>
        <v>0.81762295081967218</v>
      </c>
      <c r="AY979">
        <f t="shared" si="523"/>
        <v>0.76741803278688525</v>
      </c>
      <c r="AZ979">
        <f t="shared" si="524"/>
        <v>0.62397540983606559</v>
      </c>
      <c r="BA979" s="9" t="s">
        <v>35</v>
      </c>
      <c r="BB979" t="str" cm="1">
        <f t="array" ref="BB979">_xlfn.SWITCH(MONTH($AA979),3,"봄",4,"봄",5,"봄",6,"여름",7,"여름",8,"여름",9,"가을",10,"가을",11,"가을",12,"겨울",1,"겨울",2,"겨울")</f>
        <v>가을</v>
      </c>
      <c r="BD979" t="str">
        <f t="shared" si="525"/>
        <v/>
      </c>
      <c r="BE979" s="6">
        <f>[1]ptemp!$F979</f>
        <v>14</v>
      </c>
      <c r="BF979">
        <f>[1]solar!$E979</f>
        <v>13</v>
      </c>
      <c r="BG979" t="str">
        <f t="shared" si="526"/>
        <v>1</v>
      </c>
      <c r="BH979" s="11">
        <v>0.8</v>
      </c>
      <c r="BI979">
        <f t="shared" si="527"/>
        <v>2</v>
      </c>
      <c r="BJ979">
        <f t="shared" si="528"/>
        <v>0</v>
      </c>
      <c r="BK979">
        <f t="shared" si="529"/>
        <v>3</v>
      </c>
      <c r="BL979">
        <f t="shared" si="530"/>
        <v>5</v>
      </c>
      <c r="BM979">
        <f t="shared" si="531"/>
        <v>18</v>
      </c>
      <c r="BN979" s="11">
        <v>29.6</v>
      </c>
      <c r="BO979">
        <f t="shared" si="532"/>
        <v>8</v>
      </c>
    </row>
    <row r="980" spans="1:67" ht="15.6">
      <c r="A980" s="2">
        <v>20230906</v>
      </c>
      <c r="B980" s="2">
        <v>690</v>
      </c>
      <c r="C980" s="2">
        <v>650</v>
      </c>
      <c r="D980" s="2">
        <v>622</v>
      </c>
      <c r="E980" s="2">
        <v>603</v>
      </c>
      <c r="F980" s="2">
        <v>599</v>
      </c>
      <c r="G980" s="2">
        <v>617</v>
      </c>
      <c r="H980" s="2">
        <v>652</v>
      </c>
      <c r="I980" s="2">
        <v>699</v>
      </c>
      <c r="J980" s="2">
        <v>755</v>
      </c>
      <c r="K980" s="2">
        <v>798</v>
      </c>
      <c r="L980" s="2">
        <v>824</v>
      </c>
      <c r="M980" s="2">
        <v>832</v>
      </c>
      <c r="N980" s="2">
        <v>832</v>
      </c>
      <c r="O980" s="2">
        <v>859</v>
      </c>
      <c r="P980" s="2">
        <v>880</v>
      </c>
      <c r="Q980" s="2">
        <v>906</v>
      </c>
      <c r="R980" s="2">
        <v>945</v>
      </c>
      <c r="S980" s="2">
        <v>980</v>
      </c>
      <c r="T980" s="2">
        <v>974</v>
      </c>
      <c r="U980" s="2">
        <v>963</v>
      </c>
      <c r="V980" s="2">
        <v>927</v>
      </c>
      <c r="W980" s="2">
        <v>870</v>
      </c>
      <c r="X980" s="2">
        <v>819</v>
      </c>
      <c r="Y980" s="2">
        <v>762</v>
      </c>
      <c r="AA980" s="4">
        <v>45175</v>
      </c>
      <c r="AB980">
        <f t="shared" si="500"/>
        <v>0.70408163265306123</v>
      </c>
      <c r="AC980">
        <f t="shared" si="501"/>
        <v>0.66326530612244894</v>
      </c>
      <c r="AD980">
        <f t="shared" si="502"/>
        <v>0.63469387755102036</v>
      </c>
      <c r="AE980">
        <f t="shared" si="503"/>
        <v>0.61530612244897964</v>
      </c>
      <c r="AF980">
        <f t="shared" si="504"/>
        <v>0.61122448979591837</v>
      </c>
      <c r="AG980">
        <f t="shared" si="505"/>
        <v>0.62959183673469388</v>
      </c>
      <c r="AH980">
        <f t="shared" si="506"/>
        <v>0.66530612244897958</v>
      </c>
      <c r="AI980">
        <f t="shared" si="507"/>
        <v>0.71326530612244898</v>
      </c>
      <c r="AJ980">
        <f t="shared" si="508"/>
        <v>0.77040816326530615</v>
      </c>
      <c r="AK980">
        <f t="shared" si="509"/>
        <v>0.81428571428571428</v>
      </c>
      <c r="AL980">
        <f t="shared" si="510"/>
        <v>0.84081632653061222</v>
      </c>
      <c r="AM980">
        <f t="shared" si="511"/>
        <v>0.84897959183673466</v>
      </c>
      <c r="AN980">
        <f t="shared" si="512"/>
        <v>0.84897959183673466</v>
      </c>
      <c r="AO980">
        <f t="shared" si="513"/>
        <v>0.87653061224489792</v>
      </c>
      <c r="AP980">
        <f t="shared" si="514"/>
        <v>0.89795918367346939</v>
      </c>
      <c r="AQ980">
        <f t="shared" si="515"/>
        <v>0.92448979591836733</v>
      </c>
      <c r="AR980">
        <f t="shared" si="516"/>
        <v>0.9642857142857143</v>
      </c>
      <c r="AS980">
        <f t="shared" si="517"/>
        <v>1</v>
      </c>
      <c r="AT980">
        <f t="shared" si="518"/>
        <v>0.9938775510204082</v>
      </c>
      <c r="AU980">
        <f t="shared" si="519"/>
        <v>0.98265306122448981</v>
      </c>
      <c r="AV980">
        <f t="shared" si="520"/>
        <v>0.94591836734693879</v>
      </c>
      <c r="AW980">
        <f t="shared" si="521"/>
        <v>0.88775510204081631</v>
      </c>
      <c r="AX980">
        <f t="shared" si="522"/>
        <v>0.83571428571428574</v>
      </c>
      <c r="AY980">
        <f t="shared" si="523"/>
        <v>0.77755102040816326</v>
      </c>
      <c r="AZ980">
        <f t="shared" si="524"/>
        <v>0.61122448979591837</v>
      </c>
      <c r="BA980" s="6" t="s">
        <v>36</v>
      </c>
      <c r="BB980" t="str" cm="1">
        <f t="array" ref="BB980">_xlfn.SWITCH(MONTH($AA980),3,"봄",4,"봄",5,"봄",6,"여름",7,"여름",8,"여름",9,"가을",10,"가을",11,"가을",12,"겨울",1,"겨울",2,"겨울")</f>
        <v>가을</v>
      </c>
      <c r="BD980" t="str">
        <f t="shared" si="525"/>
        <v/>
      </c>
      <c r="BE980" s="6">
        <f>[1]ptemp!$F980</f>
        <v>14</v>
      </c>
      <c r="BF980">
        <f>[1]solar!$E980</f>
        <v>15</v>
      </c>
      <c r="BG980" t="str">
        <f t="shared" si="526"/>
        <v>0</v>
      </c>
      <c r="BH980" s="11"/>
      <c r="BI980">
        <f t="shared" si="527"/>
        <v>3</v>
      </c>
      <c r="BJ980">
        <f t="shared" si="528"/>
        <v>0</v>
      </c>
      <c r="BK980">
        <f t="shared" si="529"/>
        <v>3</v>
      </c>
      <c r="BL980">
        <f t="shared" si="530"/>
        <v>5</v>
      </c>
      <c r="BM980">
        <f t="shared" si="531"/>
        <v>18</v>
      </c>
      <c r="BN980" s="11">
        <v>29.8</v>
      </c>
      <c r="BO980">
        <f t="shared" si="532"/>
        <v>8</v>
      </c>
    </row>
    <row r="981" spans="1:67" ht="15.6">
      <c r="A981" s="2">
        <v>20230907</v>
      </c>
      <c r="B981" s="2">
        <v>701</v>
      </c>
      <c r="C981" s="2">
        <v>663</v>
      </c>
      <c r="D981" s="2">
        <v>633</v>
      </c>
      <c r="E981" s="2">
        <v>611</v>
      </c>
      <c r="F981" s="2">
        <v>605</v>
      </c>
      <c r="G981" s="2">
        <v>620</v>
      </c>
      <c r="H981" s="2">
        <v>650</v>
      </c>
      <c r="I981" s="2">
        <v>694</v>
      </c>
      <c r="J981" s="2">
        <v>742</v>
      </c>
      <c r="K981" s="2">
        <v>786</v>
      </c>
      <c r="L981" s="2">
        <v>802</v>
      </c>
      <c r="M981" s="2">
        <v>804</v>
      </c>
      <c r="N981" s="2">
        <v>799</v>
      </c>
      <c r="O981" s="2">
        <v>819</v>
      </c>
      <c r="P981" s="2">
        <v>824</v>
      </c>
      <c r="Q981" s="2">
        <v>843</v>
      </c>
      <c r="R981" s="2">
        <v>890</v>
      </c>
      <c r="S981" s="2">
        <v>921</v>
      </c>
      <c r="T981" s="2">
        <v>914</v>
      </c>
      <c r="U981" s="2">
        <v>906</v>
      </c>
      <c r="V981" s="2">
        <v>875</v>
      </c>
      <c r="W981" s="2">
        <v>827</v>
      </c>
      <c r="X981" s="2">
        <v>784</v>
      </c>
      <c r="Y981" s="2">
        <v>736</v>
      </c>
      <c r="AA981" s="4">
        <v>45176</v>
      </c>
      <c r="AB981">
        <f t="shared" si="500"/>
        <v>0.76112920738327905</v>
      </c>
      <c r="AC981">
        <f t="shared" si="501"/>
        <v>0.71986970684039087</v>
      </c>
      <c r="AD981">
        <f t="shared" si="502"/>
        <v>0.68729641693811072</v>
      </c>
      <c r="AE981">
        <f t="shared" si="503"/>
        <v>0.66340933767643862</v>
      </c>
      <c r="AF981">
        <f t="shared" si="504"/>
        <v>0.65689467969598259</v>
      </c>
      <c r="AG981">
        <f t="shared" si="505"/>
        <v>0.67318132464712266</v>
      </c>
      <c r="AH981">
        <f t="shared" si="506"/>
        <v>0.7057546145494028</v>
      </c>
      <c r="AI981">
        <f t="shared" si="507"/>
        <v>0.75352877307274702</v>
      </c>
      <c r="AJ981">
        <f t="shared" si="508"/>
        <v>0.80564603691639525</v>
      </c>
      <c r="AK981">
        <f t="shared" si="509"/>
        <v>0.85342019543973946</v>
      </c>
      <c r="AL981">
        <f t="shared" si="510"/>
        <v>0.87079261672095554</v>
      </c>
      <c r="AM981">
        <f t="shared" si="511"/>
        <v>0.87296416938110755</v>
      </c>
      <c r="AN981">
        <f t="shared" si="512"/>
        <v>0.86753528773072752</v>
      </c>
      <c r="AO981">
        <f t="shared" si="513"/>
        <v>0.88925081433224751</v>
      </c>
      <c r="AP981">
        <f t="shared" si="514"/>
        <v>0.89467969598262753</v>
      </c>
      <c r="AQ981">
        <f t="shared" si="515"/>
        <v>0.91530944625407162</v>
      </c>
      <c r="AR981">
        <f t="shared" si="516"/>
        <v>0.96634093376764385</v>
      </c>
      <c r="AS981">
        <f t="shared" si="517"/>
        <v>1</v>
      </c>
      <c r="AT981">
        <f t="shared" si="518"/>
        <v>0.99239956568946797</v>
      </c>
      <c r="AU981">
        <f t="shared" si="519"/>
        <v>0.98371335504885993</v>
      </c>
      <c r="AV981">
        <f t="shared" si="520"/>
        <v>0.95005428881650378</v>
      </c>
      <c r="AW981">
        <f t="shared" si="521"/>
        <v>0.89793702497285555</v>
      </c>
      <c r="AX981">
        <f t="shared" si="522"/>
        <v>0.85124864277958745</v>
      </c>
      <c r="AY981">
        <f t="shared" si="523"/>
        <v>0.79913137893593922</v>
      </c>
      <c r="AZ981">
        <f t="shared" si="524"/>
        <v>0.65689467969598259</v>
      </c>
      <c r="BA981" s="8" t="s">
        <v>37</v>
      </c>
      <c r="BB981" t="str" cm="1">
        <f t="array" ref="BB981">_xlfn.SWITCH(MONTH($AA981),3,"봄",4,"봄",5,"봄",6,"여름",7,"여름",8,"여름",9,"가을",10,"가을",11,"가을",12,"겨울",1,"겨울",2,"겨울")</f>
        <v>가을</v>
      </c>
      <c r="BD981" t="str">
        <f t="shared" si="525"/>
        <v/>
      </c>
      <c r="BE981" s="6">
        <f>[1]ptemp!$F981</f>
        <v>14</v>
      </c>
      <c r="BF981">
        <f>[1]solar!$E981</f>
        <v>15</v>
      </c>
      <c r="BG981" t="str">
        <f t="shared" si="526"/>
        <v>1</v>
      </c>
      <c r="BH981" s="11">
        <v>0.3</v>
      </c>
      <c r="BI981">
        <f t="shared" si="527"/>
        <v>4</v>
      </c>
      <c r="BJ981">
        <f t="shared" si="528"/>
        <v>0</v>
      </c>
      <c r="BK981">
        <f t="shared" si="529"/>
        <v>3</v>
      </c>
      <c r="BL981">
        <f t="shared" si="530"/>
        <v>5</v>
      </c>
      <c r="BM981">
        <f t="shared" si="531"/>
        <v>18</v>
      </c>
      <c r="BN981" s="11">
        <v>28.4</v>
      </c>
      <c r="BO981">
        <f t="shared" si="532"/>
        <v>8</v>
      </c>
    </row>
    <row r="982" spans="1:67" ht="15.6">
      <c r="A982" s="2">
        <v>20230908</v>
      </c>
      <c r="B982" s="2">
        <v>682</v>
      </c>
      <c r="C982" s="2">
        <v>643</v>
      </c>
      <c r="D982" s="2">
        <v>618</v>
      </c>
      <c r="E982" s="2">
        <v>597</v>
      </c>
      <c r="F982" s="2">
        <v>592</v>
      </c>
      <c r="G982" s="2">
        <v>605</v>
      </c>
      <c r="H982" s="2">
        <v>635</v>
      </c>
      <c r="I982" s="2">
        <v>669</v>
      </c>
      <c r="J982" s="2">
        <v>720</v>
      </c>
      <c r="K982" s="2">
        <v>754</v>
      </c>
      <c r="L982" s="2">
        <v>765</v>
      </c>
      <c r="M982" s="2">
        <v>771</v>
      </c>
      <c r="N982" s="2">
        <v>765</v>
      </c>
      <c r="O982" s="2">
        <v>790</v>
      </c>
      <c r="P982" s="2">
        <v>811</v>
      </c>
      <c r="Q982" s="2">
        <v>836</v>
      </c>
      <c r="R982" s="2">
        <v>869</v>
      </c>
      <c r="S982" s="2">
        <v>898</v>
      </c>
      <c r="T982" s="2">
        <v>891</v>
      </c>
      <c r="U982" s="2">
        <v>881</v>
      </c>
      <c r="V982" s="2">
        <v>843</v>
      </c>
      <c r="W982" s="2">
        <v>797</v>
      </c>
      <c r="X982" s="2">
        <v>756</v>
      </c>
      <c r="Y982" s="2">
        <v>720</v>
      </c>
      <c r="AA982" s="4">
        <v>45177</v>
      </c>
      <c r="AB982">
        <f t="shared" si="500"/>
        <v>0.75946547884187088</v>
      </c>
      <c r="AC982">
        <f t="shared" si="501"/>
        <v>0.71603563474387533</v>
      </c>
      <c r="AD982">
        <f t="shared" si="502"/>
        <v>0.68819599109131402</v>
      </c>
      <c r="AE982">
        <f t="shared" si="503"/>
        <v>0.66481069042316254</v>
      </c>
      <c r="AF982">
        <f t="shared" si="504"/>
        <v>0.65924276169265028</v>
      </c>
      <c r="AG982">
        <f t="shared" si="505"/>
        <v>0.67371937639198221</v>
      </c>
      <c r="AH982">
        <f t="shared" si="506"/>
        <v>0.70712694877505566</v>
      </c>
      <c r="AI982">
        <f t="shared" si="507"/>
        <v>0.74498886414253895</v>
      </c>
      <c r="AJ982">
        <f t="shared" si="508"/>
        <v>0.80178173719376389</v>
      </c>
      <c r="AK982">
        <f t="shared" si="509"/>
        <v>0.83964365256124718</v>
      </c>
      <c r="AL982">
        <f t="shared" si="510"/>
        <v>0.85189309576837413</v>
      </c>
      <c r="AM982">
        <f t="shared" si="511"/>
        <v>0.85857461024498882</v>
      </c>
      <c r="AN982">
        <f t="shared" si="512"/>
        <v>0.85189309576837413</v>
      </c>
      <c r="AO982">
        <f t="shared" si="513"/>
        <v>0.87973273942093544</v>
      </c>
      <c r="AP982">
        <f t="shared" si="514"/>
        <v>0.9031180400890868</v>
      </c>
      <c r="AQ982">
        <f t="shared" si="515"/>
        <v>0.93095768374164811</v>
      </c>
      <c r="AR982">
        <f t="shared" si="516"/>
        <v>0.96770601336302897</v>
      </c>
      <c r="AS982">
        <f t="shared" si="517"/>
        <v>1</v>
      </c>
      <c r="AT982">
        <f t="shared" si="518"/>
        <v>0.99220489977728288</v>
      </c>
      <c r="AU982">
        <f t="shared" si="519"/>
        <v>0.98106904231625836</v>
      </c>
      <c r="AV982">
        <f t="shared" si="520"/>
        <v>0.93875278396436523</v>
      </c>
      <c r="AW982">
        <f t="shared" si="521"/>
        <v>0.88752783964365256</v>
      </c>
      <c r="AX982">
        <f t="shared" si="522"/>
        <v>0.84187082405345215</v>
      </c>
      <c r="AY982">
        <f t="shared" si="523"/>
        <v>0.80178173719376389</v>
      </c>
      <c r="AZ982">
        <f t="shared" si="524"/>
        <v>0.65924276169265028</v>
      </c>
      <c r="BA982" s="9" t="s">
        <v>38</v>
      </c>
      <c r="BB982" t="str" cm="1">
        <f t="array" ref="BB982">_xlfn.SWITCH(MONTH($AA982),3,"봄",4,"봄",5,"봄",6,"여름",7,"여름",8,"여름",9,"가을",10,"가을",11,"가을",12,"겨울",1,"겨울",2,"겨울")</f>
        <v>가을</v>
      </c>
      <c r="BD982" t="str">
        <f t="shared" si="525"/>
        <v/>
      </c>
      <c r="BE982" s="6">
        <f>[1]ptemp!$F982</f>
        <v>14</v>
      </c>
      <c r="BF982">
        <f>[1]solar!$E982</f>
        <v>15</v>
      </c>
      <c r="BG982" t="str">
        <f t="shared" si="526"/>
        <v>0</v>
      </c>
      <c r="BH982" s="11">
        <v>0</v>
      </c>
      <c r="BI982">
        <f t="shared" si="527"/>
        <v>5</v>
      </c>
      <c r="BJ982">
        <f t="shared" si="528"/>
        <v>0</v>
      </c>
      <c r="BK982">
        <f t="shared" si="529"/>
        <v>3</v>
      </c>
      <c r="BL982">
        <f t="shared" si="530"/>
        <v>5</v>
      </c>
      <c r="BM982">
        <f t="shared" si="531"/>
        <v>18</v>
      </c>
      <c r="BN982" s="11">
        <v>28.1</v>
      </c>
      <c r="BO982">
        <f t="shared" si="532"/>
        <v>8</v>
      </c>
    </row>
    <row r="983" spans="1:67" ht="15.6">
      <c r="A983" s="2">
        <v>20230909</v>
      </c>
      <c r="B983" s="2">
        <v>663</v>
      </c>
      <c r="C983" s="2">
        <v>624</v>
      </c>
      <c r="D983" s="2">
        <v>598</v>
      </c>
      <c r="E983" s="2">
        <v>581</v>
      </c>
      <c r="F983" s="2">
        <v>575</v>
      </c>
      <c r="G983" s="2">
        <v>591</v>
      </c>
      <c r="H983" s="2">
        <v>608</v>
      </c>
      <c r="I983" s="2">
        <v>616</v>
      </c>
      <c r="J983" s="2">
        <v>647</v>
      </c>
      <c r="K983" s="2">
        <v>688</v>
      </c>
      <c r="L983" s="2">
        <v>710</v>
      </c>
      <c r="M983" s="2">
        <v>721</v>
      </c>
      <c r="N983" s="2">
        <v>722</v>
      </c>
      <c r="O983" s="2">
        <v>741</v>
      </c>
      <c r="P983" s="2">
        <v>758</v>
      </c>
      <c r="Q983" s="2">
        <v>773</v>
      </c>
      <c r="R983" s="2">
        <v>811</v>
      </c>
      <c r="S983" s="2">
        <v>852</v>
      </c>
      <c r="T983" s="2">
        <v>864</v>
      </c>
      <c r="U983" s="2">
        <v>857</v>
      </c>
      <c r="V983" s="2">
        <v>823</v>
      </c>
      <c r="W983" s="2">
        <v>780</v>
      </c>
      <c r="X983" s="2">
        <v>737</v>
      </c>
      <c r="Y983" s="2">
        <v>698</v>
      </c>
      <c r="AA983" s="4">
        <v>45178</v>
      </c>
      <c r="AB983">
        <f t="shared" si="500"/>
        <v>0.76736111111111116</v>
      </c>
      <c r="AC983">
        <f t="shared" si="501"/>
        <v>0.72222222222222221</v>
      </c>
      <c r="AD983">
        <f t="shared" si="502"/>
        <v>0.69212962962962965</v>
      </c>
      <c r="AE983">
        <f t="shared" si="503"/>
        <v>0.67245370370370372</v>
      </c>
      <c r="AF983">
        <f t="shared" si="504"/>
        <v>0.6655092592592593</v>
      </c>
      <c r="AG983">
        <f t="shared" si="505"/>
        <v>0.68402777777777779</v>
      </c>
      <c r="AH983">
        <f t="shared" si="506"/>
        <v>0.70370370370370372</v>
      </c>
      <c r="AI983">
        <f t="shared" si="507"/>
        <v>0.71296296296296291</v>
      </c>
      <c r="AJ983">
        <f t="shared" si="508"/>
        <v>0.74884259259259256</v>
      </c>
      <c r="AK983">
        <f t="shared" si="509"/>
        <v>0.79629629629629628</v>
      </c>
      <c r="AL983">
        <f t="shared" si="510"/>
        <v>0.8217592592592593</v>
      </c>
      <c r="AM983">
        <f t="shared" si="511"/>
        <v>0.8344907407407407</v>
      </c>
      <c r="AN983">
        <f t="shared" si="512"/>
        <v>0.83564814814814814</v>
      </c>
      <c r="AO983">
        <f t="shared" si="513"/>
        <v>0.85763888888888884</v>
      </c>
      <c r="AP983">
        <f t="shared" si="514"/>
        <v>0.87731481481481477</v>
      </c>
      <c r="AQ983">
        <f t="shared" si="515"/>
        <v>0.89467592592592593</v>
      </c>
      <c r="AR983">
        <f t="shared" si="516"/>
        <v>0.93865740740740744</v>
      </c>
      <c r="AS983">
        <f t="shared" si="517"/>
        <v>0.98611111111111116</v>
      </c>
      <c r="AT983">
        <f t="shared" si="518"/>
        <v>1</v>
      </c>
      <c r="AU983">
        <f t="shared" si="519"/>
        <v>0.99189814814814814</v>
      </c>
      <c r="AV983">
        <f t="shared" si="520"/>
        <v>0.95254629629629628</v>
      </c>
      <c r="AW983">
        <f t="shared" si="521"/>
        <v>0.90277777777777779</v>
      </c>
      <c r="AX983">
        <f t="shared" si="522"/>
        <v>0.8530092592592593</v>
      </c>
      <c r="AY983">
        <f t="shared" si="523"/>
        <v>0.80787037037037035</v>
      </c>
      <c r="AZ983">
        <f t="shared" si="524"/>
        <v>0.6655092592592593</v>
      </c>
      <c r="BA983" s="6" t="s">
        <v>39</v>
      </c>
      <c r="BB983" t="str" cm="1">
        <f t="array" ref="BB983">_xlfn.SWITCH(MONTH($AA983),3,"봄",4,"봄",5,"봄",6,"여름",7,"여름",8,"여름",9,"가을",10,"가을",11,"가을",12,"겨울",1,"겨울",2,"겨울")</f>
        <v>가을</v>
      </c>
      <c r="BD983" t="str">
        <f t="shared" si="525"/>
        <v>휴일</v>
      </c>
      <c r="BE983" s="6">
        <f>[1]ptemp!$F983</f>
        <v>14</v>
      </c>
      <c r="BF983">
        <f>[1]solar!$E983</f>
        <v>15</v>
      </c>
      <c r="BG983" t="str">
        <f t="shared" si="526"/>
        <v>0</v>
      </c>
      <c r="BH983" s="11"/>
      <c r="BI983">
        <f t="shared" si="527"/>
        <v>6</v>
      </c>
      <c r="BJ983">
        <f t="shared" si="528"/>
        <v>1</v>
      </c>
      <c r="BK983">
        <f t="shared" si="529"/>
        <v>3</v>
      </c>
      <c r="BL983">
        <f t="shared" si="530"/>
        <v>5</v>
      </c>
      <c r="BM983">
        <f t="shared" si="531"/>
        <v>19</v>
      </c>
      <c r="BN983" s="11">
        <v>28.3</v>
      </c>
      <c r="BO983">
        <f t="shared" si="532"/>
        <v>8</v>
      </c>
    </row>
    <row r="984" spans="1:67" ht="15.6">
      <c r="A984" s="2">
        <v>20230910</v>
      </c>
      <c r="B984" s="2">
        <v>647</v>
      </c>
      <c r="C984" s="2">
        <v>609</v>
      </c>
      <c r="D984" s="2">
        <v>585</v>
      </c>
      <c r="E984" s="2">
        <v>569</v>
      </c>
      <c r="F984" s="2">
        <v>567</v>
      </c>
      <c r="G984" s="2">
        <v>581</v>
      </c>
      <c r="H984" s="2">
        <v>592</v>
      </c>
      <c r="I984" s="2">
        <v>601</v>
      </c>
      <c r="J984" s="2">
        <v>609</v>
      </c>
      <c r="K984" s="2">
        <v>659</v>
      </c>
      <c r="L984" s="2">
        <v>687</v>
      </c>
      <c r="M984" s="2">
        <v>712</v>
      </c>
      <c r="N984" s="2">
        <v>715</v>
      </c>
      <c r="O984" s="2">
        <v>715</v>
      </c>
      <c r="P984" s="2">
        <v>726</v>
      </c>
      <c r="Q984" s="2">
        <v>752</v>
      </c>
      <c r="R984" s="2">
        <v>802</v>
      </c>
      <c r="S984" s="2">
        <v>832</v>
      </c>
      <c r="T984" s="2">
        <v>851</v>
      </c>
      <c r="U984" s="2">
        <v>852</v>
      </c>
      <c r="V984" s="2">
        <v>821</v>
      </c>
      <c r="W984" s="2">
        <v>771</v>
      </c>
      <c r="X984" s="2">
        <v>732</v>
      </c>
      <c r="Y984" s="2">
        <v>688</v>
      </c>
      <c r="AA984" s="4">
        <v>45179</v>
      </c>
      <c r="AB984">
        <f t="shared" si="500"/>
        <v>0.75938967136150237</v>
      </c>
      <c r="AC984">
        <f t="shared" si="501"/>
        <v>0.71478873239436624</v>
      </c>
      <c r="AD984">
        <f t="shared" si="502"/>
        <v>0.68661971830985913</v>
      </c>
      <c r="AE984">
        <f t="shared" si="503"/>
        <v>0.6678403755868545</v>
      </c>
      <c r="AF984">
        <f t="shared" si="504"/>
        <v>0.66549295774647887</v>
      </c>
      <c r="AG984">
        <f t="shared" si="505"/>
        <v>0.681924882629108</v>
      </c>
      <c r="AH984">
        <f t="shared" si="506"/>
        <v>0.69483568075117375</v>
      </c>
      <c r="AI984">
        <f t="shared" si="507"/>
        <v>0.70539906103286387</v>
      </c>
      <c r="AJ984">
        <f t="shared" si="508"/>
        <v>0.71478873239436624</v>
      </c>
      <c r="AK984">
        <f t="shared" si="509"/>
        <v>0.77347417840375587</v>
      </c>
      <c r="AL984">
        <f t="shared" si="510"/>
        <v>0.80633802816901412</v>
      </c>
      <c r="AM984">
        <f t="shared" si="511"/>
        <v>0.83568075117370888</v>
      </c>
      <c r="AN984">
        <f t="shared" si="512"/>
        <v>0.83920187793427226</v>
      </c>
      <c r="AO984">
        <f t="shared" si="513"/>
        <v>0.83920187793427226</v>
      </c>
      <c r="AP984">
        <f t="shared" si="514"/>
        <v>0.852112676056338</v>
      </c>
      <c r="AQ984">
        <f t="shared" si="515"/>
        <v>0.88262910798122063</v>
      </c>
      <c r="AR984">
        <f t="shared" si="516"/>
        <v>0.94131455399061037</v>
      </c>
      <c r="AS984">
        <f t="shared" si="517"/>
        <v>0.97652582159624413</v>
      </c>
      <c r="AT984">
        <f t="shared" si="518"/>
        <v>0.99882629107981225</v>
      </c>
      <c r="AU984">
        <f t="shared" si="519"/>
        <v>1</v>
      </c>
      <c r="AV984">
        <f t="shared" si="520"/>
        <v>0.96361502347417838</v>
      </c>
      <c r="AW984">
        <f t="shared" si="521"/>
        <v>0.90492957746478875</v>
      </c>
      <c r="AX984">
        <f t="shared" si="522"/>
        <v>0.85915492957746475</v>
      </c>
      <c r="AY984">
        <f t="shared" si="523"/>
        <v>0.80751173708920188</v>
      </c>
      <c r="AZ984">
        <f t="shared" si="524"/>
        <v>0.66549295774647887</v>
      </c>
      <c r="BA984" s="8" t="s">
        <v>40</v>
      </c>
      <c r="BB984" t="str" cm="1">
        <f t="array" ref="BB984">_xlfn.SWITCH(MONTH($AA984),3,"봄",4,"봄",5,"봄",6,"여름",7,"여름",8,"여름",9,"가을",10,"가을",11,"가을",12,"겨울",1,"겨울",2,"겨울")</f>
        <v>가을</v>
      </c>
      <c r="BD984" t="str">
        <f t="shared" si="525"/>
        <v>휴일</v>
      </c>
      <c r="BE984" s="6">
        <f>[1]ptemp!$F984</f>
        <v>14</v>
      </c>
      <c r="BF984">
        <f>[1]solar!$E984</f>
        <v>11</v>
      </c>
      <c r="BG984" t="str">
        <f t="shared" si="526"/>
        <v>0</v>
      </c>
      <c r="BH984" s="11"/>
      <c r="BI984">
        <f t="shared" si="527"/>
        <v>7</v>
      </c>
      <c r="BJ984">
        <f t="shared" si="528"/>
        <v>2</v>
      </c>
      <c r="BK984">
        <f t="shared" si="529"/>
        <v>3</v>
      </c>
      <c r="BL984">
        <f t="shared" si="530"/>
        <v>5</v>
      </c>
      <c r="BM984">
        <f t="shared" si="531"/>
        <v>20</v>
      </c>
      <c r="BN984" s="11">
        <v>28.6</v>
      </c>
      <c r="BO984">
        <f t="shared" si="532"/>
        <v>8</v>
      </c>
    </row>
    <row r="985" spans="1:67" ht="15.6">
      <c r="A985" s="2">
        <v>20230911</v>
      </c>
      <c r="B985" s="2">
        <v>638</v>
      </c>
      <c r="C985" s="2">
        <v>602</v>
      </c>
      <c r="D985" s="2">
        <v>580</v>
      </c>
      <c r="E985" s="2">
        <v>567</v>
      </c>
      <c r="F985" s="2">
        <v>563</v>
      </c>
      <c r="G985" s="2">
        <v>579</v>
      </c>
      <c r="H985" s="2">
        <v>611</v>
      </c>
      <c r="I985" s="2">
        <v>644</v>
      </c>
      <c r="J985" s="2">
        <v>710</v>
      </c>
      <c r="K985" s="2">
        <v>771</v>
      </c>
      <c r="L985" s="2">
        <v>793</v>
      </c>
      <c r="M985" s="2">
        <v>802</v>
      </c>
      <c r="N985" s="2">
        <v>804</v>
      </c>
      <c r="O985" s="2">
        <v>852</v>
      </c>
      <c r="P985" s="2">
        <v>855</v>
      </c>
      <c r="Q985" s="2">
        <v>890</v>
      </c>
      <c r="R985" s="2">
        <v>909</v>
      </c>
      <c r="S985" s="2">
        <v>927</v>
      </c>
      <c r="T985" s="2">
        <v>923</v>
      </c>
      <c r="U985" s="2">
        <v>918</v>
      </c>
      <c r="V985" s="2">
        <v>882</v>
      </c>
      <c r="W985" s="2">
        <v>824</v>
      </c>
      <c r="X985" s="2">
        <v>775</v>
      </c>
      <c r="Y985" s="2">
        <v>728</v>
      </c>
      <c r="AA985" s="4">
        <v>45180</v>
      </c>
      <c r="AB985">
        <f t="shared" si="500"/>
        <v>0.68824163969795038</v>
      </c>
      <c r="AC985">
        <f t="shared" si="501"/>
        <v>0.64940668824163972</v>
      </c>
      <c r="AD985">
        <f t="shared" si="502"/>
        <v>0.62567421790722766</v>
      </c>
      <c r="AE985">
        <f t="shared" si="503"/>
        <v>0.61165048543689315</v>
      </c>
      <c r="AF985">
        <f t="shared" si="504"/>
        <v>0.60733549083063643</v>
      </c>
      <c r="AG985">
        <f t="shared" si="505"/>
        <v>0.62459546925566345</v>
      </c>
      <c r="AH985">
        <f t="shared" si="506"/>
        <v>0.65911542610571738</v>
      </c>
      <c r="AI985">
        <f t="shared" si="507"/>
        <v>0.69471413160733553</v>
      </c>
      <c r="AJ985">
        <f t="shared" si="508"/>
        <v>0.76591154261057171</v>
      </c>
      <c r="AK985">
        <f t="shared" si="509"/>
        <v>0.83171521035598706</v>
      </c>
      <c r="AL985">
        <f t="shared" si="510"/>
        <v>0.85544768069039911</v>
      </c>
      <c r="AM985">
        <f t="shared" si="511"/>
        <v>0.86515641855447678</v>
      </c>
      <c r="AN985">
        <f t="shared" si="512"/>
        <v>0.8673139158576052</v>
      </c>
      <c r="AO985">
        <f t="shared" si="513"/>
        <v>0.91909385113268605</v>
      </c>
      <c r="AP985">
        <f t="shared" si="514"/>
        <v>0.92233009708737868</v>
      </c>
      <c r="AQ985">
        <f t="shared" si="515"/>
        <v>0.96008629989212513</v>
      </c>
      <c r="AR985">
        <f t="shared" si="516"/>
        <v>0.98058252427184467</v>
      </c>
      <c r="AS985">
        <f t="shared" si="517"/>
        <v>1</v>
      </c>
      <c r="AT985">
        <f t="shared" si="518"/>
        <v>0.99568500539374327</v>
      </c>
      <c r="AU985">
        <f t="shared" si="519"/>
        <v>0.99029126213592233</v>
      </c>
      <c r="AV985">
        <f t="shared" si="520"/>
        <v>0.95145631067961167</v>
      </c>
      <c r="AW985">
        <f t="shared" si="521"/>
        <v>0.88888888888888884</v>
      </c>
      <c r="AX985">
        <f t="shared" si="522"/>
        <v>0.83603020496224378</v>
      </c>
      <c r="AY985">
        <f t="shared" si="523"/>
        <v>0.78532901833872704</v>
      </c>
      <c r="AZ985">
        <f t="shared" si="524"/>
        <v>0.60733549083063643</v>
      </c>
      <c r="BA985" s="9" t="s">
        <v>34</v>
      </c>
      <c r="BB985" t="str" cm="1">
        <f t="array" ref="BB985">_xlfn.SWITCH(MONTH($AA985),3,"봄",4,"봄",5,"봄",6,"여름",7,"여름",8,"여름",9,"가을",10,"가을",11,"가을",12,"겨울",1,"겨울",2,"겨울")</f>
        <v>가을</v>
      </c>
      <c r="BD985" t="str">
        <f t="shared" si="525"/>
        <v/>
      </c>
      <c r="BE985" s="6">
        <f>[1]ptemp!$F985</f>
        <v>14</v>
      </c>
      <c r="BF985">
        <f>[1]solar!$E985</f>
        <v>14</v>
      </c>
      <c r="BG985" t="str">
        <f t="shared" si="526"/>
        <v>0</v>
      </c>
      <c r="BH985" s="11"/>
      <c r="BI985">
        <f t="shared" si="527"/>
        <v>1</v>
      </c>
      <c r="BJ985">
        <f t="shared" si="528"/>
        <v>0</v>
      </c>
      <c r="BK985">
        <f t="shared" si="529"/>
        <v>3</v>
      </c>
      <c r="BL985">
        <f t="shared" si="530"/>
        <v>5</v>
      </c>
      <c r="BM985">
        <f t="shared" si="531"/>
        <v>18</v>
      </c>
      <c r="BN985" s="11">
        <v>29.3</v>
      </c>
      <c r="BO985">
        <f t="shared" si="532"/>
        <v>8</v>
      </c>
    </row>
    <row r="986" spans="1:67" ht="15.6">
      <c r="A986" s="2">
        <v>20230912</v>
      </c>
      <c r="B986" s="2">
        <v>673</v>
      </c>
      <c r="C986" s="2">
        <v>633</v>
      </c>
      <c r="D986" s="2">
        <v>605</v>
      </c>
      <c r="E986" s="2">
        <v>588</v>
      </c>
      <c r="F986" s="2">
        <v>585</v>
      </c>
      <c r="G986" s="2">
        <v>599</v>
      </c>
      <c r="H986" s="2">
        <v>630</v>
      </c>
      <c r="I986" s="2">
        <v>678</v>
      </c>
      <c r="J986" s="2">
        <v>742</v>
      </c>
      <c r="K986" s="2">
        <v>805</v>
      </c>
      <c r="L986" s="2">
        <v>858</v>
      </c>
      <c r="M986" s="2">
        <v>877</v>
      </c>
      <c r="N986" s="2">
        <v>867</v>
      </c>
      <c r="O986" s="2">
        <v>880</v>
      </c>
      <c r="P986" s="2">
        <v>912</v>
      </c>
      <c r="Q986" s="2">
        <v>912</v>
      </c>
      <c r="R986" s="2">
        <v>908</v>
      </c>
      <c r="S986" s="2">
        <v>925</v>
      </c>
      <c r="T986" s="2">
        <v>935</v>
      </c>
      <c r="U986" s="2">
        <v>934</v>
      </c>
      <c r="V986" s="2">
        <v>894</v>
      </c>
      <c r="W986" s="2">
        <v>839</v>
      </c>
      <c r="X986" s="2">
        <v>790</v>
      </c>
      <c r="Y986" s="2">
        <v>743</v>
      </c>
      <c r="AA986" s="4">
        <v>45181</v>
      </c>
      <c r="AB986">
        <f t="shared" si="500"/>
        <v>0.71978609625668444</v>
      </c>
      <c r="AC986">
        <f t="shared" si="501"/>
        <v>0.67700534759358288</v>
      </c>
      <c r="AD986">
        <f t="shared" si="502"/>
        <v>0.6470588235294118</v>
      </c>
      <c r="AE986">
        <f t="shared" si="503"/>
        <v>0.62887700534759361</v>
      </c>
      <c r="AF986">
        <f t="shared" si="504"/>
        <v>0.62566844919786091</v>
      </c>
      <c r="AG986">
        <f t="shared" si="505"/>
        <v>0.64064171122994651</v>
      </c>
      <c r="AH986">
        <f t="shared" si="506"/>
        <v>0.6737967914438503</v>
      </c>
      <c r="AI986">
        <f t="shared" si="507"/>
        <v>0.72513368983957216</v>
      </c>
      <c r="AJ986">
        <f t="shared" si="508"/>
        <v>0.79358288770053476</v>
      </c>
      <c r="AK986">
        <f t="shared" si="509"/>
        <v>0.86096256684491979</v>
      </c>
      <c r="AL986">
        <f t="shared" si="510"/>
        <v>0.91764705882352937</v>
      </c>
      <c r="AM986">
        <f t="shared" si="511"/>
        <v>0.93796791443850269</v>
      </c>
      <c r="AN986">
        <f t="shared" si="512"/>
        <v>0.92727272727272725</v>
      </c>
      <c r="AO986">
        <f t="shared" si="513"/>
        <v>0.94117647058823528</v>
      </c>
      <c r="AP986">
        <f t="shared" si="514"/>
        <v>0.97540106951871652</v>
      </c>
      <c r="AQ986">
        <f t="shared" si="515"/>
        <v>0.97540106951871652</v>
      </c>
      <c r="AR986">
        <f t="shared" si="516"/>
        <v>0.97112299465240637</v>
      </c>
      <c r="AS986">
        <f t="shared" si="517"/>
        <v>0.98930481283422456</v>
      </c>
      <c r="AT986">
        <f t="shared" si="518"/>
        <v>1</v>
      </c>
      <c r="AU986">
        <f t="shared" si="519"/>
        <v>0.99893048128342243</v>
      </c>
      <c r="AV986">
        <f t="shared" si="520"/>
        <v>0.95614973262032088</v>
      </c>
      <c r="AW986">
        <f t="shared" si="521"/>
        <v>0.89732620320855616</v>
      </c>
      <c r="AX986">
        <f t="shared" si="522"/>
        <v>0.84491978609625673</v>
      </c>
      <c r="AY986">
        <f t="shared" si="523"/>
        <v>0.79465240641711232</v>
      </c>
      <c r="AZ986">
        <f t="shared" si="524"/>
        <v>0.62566844919786091</v>
      </c>
      <c r="BA986" s="6" t="s">
        <v>35</v>
      </c>
      <c r="BB986" t="str" cm="1">
        <f t="array" ref="BB986">_xlfn.SWITCH(MONTH($AA986),3,"봄",4,"봄",5,"봄",6,"여름",7,"여름",8,"여름",9,"가을",10,"가을",11,"가을",12,"겨울",1,"겨울",2,"겨울")</f>
        <v>가을</v>
      </c>
      <c r="BD986" t="str">
        <f t="shared" si="525"/>
        <v/>
      </c>
      <c r="BE986" s="6">
        <f>[1]ptemp!$F986</f>
        <v>14</v>
      </c>
      <c r="BF986">
        <f>[1]solar!$E986</f>
        <v>11</v>
      </c>
      <c r="BG986" t="str">
        <f t="shared" si="526"/>
        <v>1</v>
      </c>
      <c r="BH986" s="11">
        <v>1.6</v>
      </c>
      <c r="BI986">
        <f t="shared" si="527"/>
        <v>2</v>
      </c>
      <c r="BJ986">
        <f t="shared" si="528"/>
        <v>0</v>
      </c>
      <c r="BK986">
        <f t="shared" si="529"/>
        <v>3</v>
      </c>
      <c r="BL986">
        <f t="shared" si="530"/>
        <v>5</v>
      </c>
      <c r="BM986">
        <f t="shared" si="531"/>
        <v>19</v>
      </c>
      <c r="BN986" s="11">
        <v>30.1</v>
      </c>
      <c r="BO986">
        <f t="shared" si="532"/>
        <v>9</v>
      </c>
    </row>
    <row r="987" spans="1:67" ht="15.6">
      <c r="A987" s="2">
        <v>20230913</v>
      </c>
      <c r="B987" s="2">
        <v>684</v>
      </c>
      <c r="C987" s="2">
        <v>642</v>
      </c>
      <c r="D987" s="2">
        <v>614</v>
      </c>
      <c r="E987" s="2">
        <v>597</v>
      </c>
      <c r="F987" s="2">
        <v>593</v>
      </c>
      <c r="G987" s="2">
        <v>609</v>
      </c>
      <c r="H987" s="2">
        <v>639</v>
      </c>
      <c r="I987" s="2">
        <v>690</v>
      </c>
      <c r="J987" s="2">
        <v>781</v>
      </c>
      <c r="K987" s="2">
        <v>808</v>
      </c>
      <c r="L987" s="2">
        <v>852</v>
      </c>
      <c r="M987" s="2">
        <v>861</v>
      </c>
      <c r="N987" s="2">
        <v>869</v>
      </c>
      <c r="O987" s="2">
        <v>877</v>
      </c>
      <c r="P987" s="2">
        <v>901</v>
      </c>
      <c r="Q987" s="2">
        <v>957</v>
      </c>
      <c r="R987" s="2">
        <v>947</v>
      </c>
      <c r="S987" s="2">
        <v>958</v>
      </c>
      <c r="T987" s="2">
        <v>962</v>
      </c>
      <c r="U987" s="2">
        <v>959</v>
      </c>
      <c r="V987" s="2">
        <v>921</v>
      </c>
      <c r="W987" s="2">
        <v>864</v>
      </c>
      <c r="X987" s="2">
        <v>811</v>
      </c>
      <c r="Y987" s="2">
        <v>759</v>
      </c>
      <c r="AA987" s="4">
        <v>45182</v>
      </c>
      <c r="AB987">
        <f t="shared" si="500"/>
        <v>0.71101871101871106</v>
      </c>
      <c r="AC987">
        <f t="shared" si="501"/>
        <v>0.66735966735966734</v>
      </c>
      <c r="AD987">
        <f t="shared" si="502"/>
        <v>0.63825363825363823</v>
      </c>
      <c r="AE987">
        <f t="shared" si="503"/>
        <v>0.62058212058212059</v>
      </c>
      <c r="AF987">
        <f t="shared" si="504"/>
        <v>0.61642411642411643</v>
      </c>
      <c r="AG987">
        <f t="shared" si="505"/>
        <v>0.63305613305613306</v>
      </c>
      <c r="AH987">
        <f t="shared" si="506"/>
        <v>0.66424116424116419</v>
      </c>
      <c r="AI987">
        <f t="shared" si="507"/>
        <v>0.71725571725571724</v>
      </c>
      <c r="AJ987">
        <f t="shared" si="508"/>
        <v>0.81185031185031187</v>
      </c>
      <c r="AK987">
        <f t="shared" si="509"/>
        <v>0.83991683991683996</v>
      </c>
      <c r="AL987">
        <f t="shared" si="510"/>
        <v>0.8856548856548857</v>
      </c>
      <c r="AM987">
        <f t="shared" si="511"/>
        <v>0.89501039501039503</v>
      </c>
      <c r="AN987">
        <f t="shared" si="512"/>
        <v>0.90332640332640335</v>
      </c>
      <c r="AO987">
        <f t="shared" si="513"/>
        <v>0.91164241164241167</v>
      </c>
      <c r="AP987">
        <f t="shared" si="514"/>
        <v>0.93659043659043661</v>
      </c>
      <c r="AQ987">
        <f t="shared" si="515"/>
        <v>0.99480249480249483</v>
      </c>
      <c r="AR987">
        <f t="shared" si="516"/>
        <v>0.98440748440748438</v>
      </c>
      <c r="AS987">
        <f t="shared" si="517"/>
        <v>0.99584199584199584</v>
      </c>
      <c r="AT987">
        <f t="shared" si="518"/>
        <v>1</v>
      </c>
      <c r="AU987">
        <f t="shared" si="519"/>
        <v>0.99688149688149685</v>
      </c>
      <c r="AV987">
        <f t="shared" si="520"/>
        <v>0.95738045738045741</v>
      </c>
      <c r="AW987">
        <f t="shared" si="521"/>
        <v>0.89812889812889818</v>
      </c>
      <c r="AX987">
        <f t="shared" si="522"/>
        <v>0.843035343035343</v>
      </c>
      <c r="AY987">
        <f t="shared" si="523"/>
        <v>0.78898128898128894</v>
      </c>
      <c r="AZ987">
        <f t="shared" si="524"/>
        <v>0.61642411642411643</v>
      </c>
      <c r="BA987" s="8" t="s">
        <v>36</v>
      </c>
      <c r="BB987" t="str" cm="1">
        <f t="array" ref="BB987">_xlfn.SWITCH(MONTH($AA987),3,"봄",4,"봄",5,"봄",6,"여름",7,"여름",8,"여름",9,"가을",10,"가을",11,"가을",12,"겨울",1,"겨울",2,"겨울")</f>
        <v>가을</v>
      </c>
      <c r="BD987" t="str">
        <f t="shared" si="525"/>
        <v/>
      </c>
      <c r="BE987" s="6">
        <f>[1]ptemp!$F987</f>
        <v>15</v>
      </c>
      <c r="BF987">
        <f>[1]solar!$E987</f>
        <v>11</v>
      </c>
      <c r="BG987" t="str">
        <f t="shared" si="526"/>
        <v>1</v>
      </c>
      <c r="BH987" s="11">
        <v>4.5999999999999996</v>
      </c>
      <c r="BI987">
        <f t="shared" si="527"/>
        <v>3</v>
      </c>
      <c r="BJ987">
        <f t="shared" si="528"/>
        <v>0</v>
      </c>
      <c r="BK987">
        <f t="shared" si="529"/>
        <v>3</v>
      </c>
      <c r="BL987">
        <f t="shared" si="530"/>
        <v>5</v>
      </c>
      <c r="BM987">
        <f t="shared" si="531"/>
        <v>19</v>
      </c>
      <c r="BN987" s="11">
        <v>32.200000000000003</v>
      </c>
      <c r="BO987">
        <f t="shared" si="532"/>
        <v>9</v>
      </c>
    </row>
    <row r="988" spans="1:67" ht="15.6">
      <c r="A988" s="2">
        <v>20230914</v>
      </c>
      <c r="B988" s="2">
        <v>698</v>
      </c>
      <c r="C988" s="2">
        <v>655</v>
      </c>
      <c r="D988" s="2">
        <v>624</v>
      </c>
      <c r="E988" s="2">
        <v>604</v>
      </c>
      <c r="F988" s="2">
        <v>599</v>
      </c>
      <c r="G988" s="2">
        <v>616</v>
      </c>
      <c r="H988" s="2">
        <v>650</v>
      </c>
      <c r="I988" s="2">
        <v>716</v>
      </c>
      <c r="J988" s="2">
        <v>800</v>
      </c>
      <c r="K988" s="2">
        <v>870</v>
      </c>
      <c r="L988" s="2">
        <v>884</v>
      </c>
      <c r="M988" s="2">
        <v>877</v>
      </c>
      <c r="N988" s="2">
        <v>863</v>
      </c>
      <c r="O988" s="2">
        <v>856</v>
      </c>
      <c r="P988" s="2">
        <v>869</v>
      </c>
      <c r="Q988" s="2">
        <v>833</v>
      </c>
      <c r="R988" s="2">
        <v>873</v>
      </c>
      <c r="S988" s="2">
        <v>874</v>
      </c>
      <c r="T988" s="2">
        <v>876</v>
      </c>
      <c r="U988" s="2">
        <v>877</v>
      </c>
      <c r="V988" s="2">
        <v>855</v>
      </c>
      <c r="W988" s="2">
        <v>810</v>
      </c>
      <c r="X988" s="2">
        <v>775</v>
      </c>
      <c r="Y988" s="2">
        <v>735</v>
      </c>
      <c r="AA988" s="4">
        <v>45183</v>
      </c>
      <c r="AB988">
        <f t="shared" si="500"/>
        <v>0.78959276018099545</v>
      </c>
      <c r="AC988">
        <f t="shared" si="501"/>
        <v>0.74095022624434392</v>
      </c>
      <c r="AD988">
        <f t="shared" si="502"/>
        <v>0.70588235294117652</v>
      </c>
      <c r="AE988">
        <f t="shared" si="503"/>
        <v>0.68325791855203621</v>
      </c>
      <c r="AF988">
        <f t="shared" si="504"/>
        <v>0.67760180995475117</v>
      </c>
      <c r="AG988">
        <f t="shared" si="505"/>
        <v>0.69683257918552033</v>
      </c>
      <c r="AH988">
        <f t="shared" si="506"/>
        <v>0.73529411764705888</v>
      </c>
      <c r="AI988">
        <f t="shared" si="507"/>
        <v>0.80995475113122173</v>
      </c>
      <c r="AJ988">
        <f t="shared" si="508"/>
        <v>0.90497737556561086</v>
      </c>
      <c r="AK988">
        <f t="shared" si="509"/>
        <v>0.98416289592760176</v>
      </c>
      <c r="AL988">
        <f t="shared" si="510"/>
        <v>1</v>
      </c>
      <c r="AM988">
        <f t="shared" si="511"/>
        <v>0.99208144796380093</v>
      </c>
      <c r="AN988">
        <f t="shared" si="512"/>
        <v>0.97624434389140269</v>
      </c>
      <c r="AO988">
        <f t="shared" si="513"/>
        <v>0.96832579185520362</v>
      </c>
      <c r="AP988">
        <f t="shared" si="514"/>
        <v>0.98303167420814475</v>
      </c>
      <c r="AQ988">
        <f t="shared" si="515"/>
        <v>0.94230769230769229</v>
      </c>
      <c r="AR988">
        <f t="shared" si="516"/>
        <v>0.98755656108597289</v>
      </c>
      <c r="AS988">
        <f t="shared" si="517"/>
        <v>0.9886877828054299</v>
      </c>
      <c r="AT988">
        <f t="shared" si="518"/>
        <v>0.99095022624434392</v>
      </c>
      <c r="AU988">
        <f t="shared" si="519"/>
        <v>0.99208144796380093</v>
      </c>
      <c r="AV988">
        <f t="shared" si="520"/>
        <v>0.96719457013574661</v>
      </c>
      <c r="AW988">
        <f t="shared" si="521"/>
        <v>0.91628959276018096</v>
      </c>
      <c r="AX988">
        <f t="shared" si="522"/>
        <v>0.87669683257918551</v>
      </c>
      <c r="AY988">
        <f t="shared" si="523"/>
        <v>0.83144796380090502</v>
      </c>
      <c r="AZ988">
        <f t="shared" si="524"/>
        <v>0.67760180995475117</v>
      </c>
      <c r="BA988" s="9" t="s">
        <v>37</v>
      </c>
      <c r="BB988" t="str" cm="1">
        <f t="array" ref="BB988">_xlfn.SWITCH(MONTH($AA988),3,"봄",4,"봄",5,"봄",6,"여름",7,"여름",8,"여름",9,"가을",10,"가을",11,"가을",12,"겨울",1,"겨울",2,"겨울")</f>
        <v>가을</v>
      </c>
      <c r="BD988" t="str">
        <f t="shared" si="525"/>
        <v/>
      </c>
      <c r="BE988" s="6">
        <f>[1]ptemp!$F988</f>
        <v>13</v>
      </c>
      <c r="BF988">
        <f>[1]solar!$E988</f>
        <v>3</v>
      </c>
      <c r="BG988" t="str">
        <f t="shared" si="526"/>
        <v>1</v>
      </c>
      <c r="BH988" s="11">
        <v>0.4</v>
      </c>
      <c r="BI988">
        <f t="shared" si="527"/>
        <v>4</v>
      </c>
      <c r="BJ988">
        <f t="shared" si="528"/>
        <v>0</v>
      </c>
      <c r="BK988">
        <f t="shared" si="529"/>
        <v>3</v>
      </c>
      <c r="BL988">
        <f t="shared" si="530"/>
        <v>5</v>
      </c>
      <c r="BM988">
        <f t="shared" si="531"/>
        <v>11</v>
      </c>
      <c r="BN988" s="11">
        <v>27.3</v>
      </c>
      <c r="BO988">
        <f t="shared" si="532"/>
        <v>8</v>
      </c>
    </row>
    <row r="989" spans="1:67" ht="15.6">
      <c r="A989" s="2">
        <v>20230915</v>
      </c>
      <c r="B989" s="2">
        <v>681</v>
      </c>
      <c r="C989" s="2">
        <v>642</v>
      </c>
      <c r="D989" s="2">
        <v>613</v>
      </c>
      <c r="E989" s="2">
        <v>597</v>
      </c>
      <c r="F989" s="2">
        <v>594</v>
      </c>
      <c r="G989" s="2">
        <v>611</v>
      </c>
      <c r="H989" s="2">
        <v>645</v>
      </c>
      <c r="I989" s="2">
        <v>696</v>
      </c>
      <c r="J989" s="2">
        <v>768</v>
      </c>
      <c r="K989" s="2">
        <v>823</v>
      </c>
      <c r="L989" s="2">
        <v>854</v>
      </c>
      <c r="M989" s="2">
        <v>855</v>
      </c>
      <c r="N989" s="2">
        <v>857</v>
      </c>
      <c r="O989" s="2">
        <v>887</v>
      </c>
      <c r="P989" s="2">
        <v>912</v>
      </c>
      <c r="Q989" s="2">
        <v>922</v>
      </c>
      <c r="R989" s="2">
        <v>959</v>
      </c>
      <c r="S989" s="2">
        <v>988</v>
      </c>
      <c r="T989" s="2">
        <v>982</v>
      </c>
      <c r="U989" s="2">
        <v>971</v>
      </c>
      <c r="V989" s="2">
        <v>938</v>
      </c>
      <c r="W989" s="2">
        <v>884</v>
      </c>
      <c r="X989" s="2">
        <v>831</v>
      </c>
      <c r="Y989" s="2">
        <v>784</v>
      </c>
      <c r="AA989" s="4">
        <v>45184</v>
      </c>
      <c r="AB989">
        <f t="shared" si="500"/>
        <v>0.68927125506072873</v>
      </c>
      <c r="AC989">
        <f t="shared" si="501"/>
        <v>0.6497975708502024</v>
      </c>
      <c r="AD989">
        <f t="shared" si="502"/>
        <v>0.62044534412955465</v>
      </c>
      <c r="AE989">
        <f t="shared" si="503"/>
        <v>0.60425101214574894</v>
      </c>
      <c r="AF989">
        <f t="shared" si="504"/>
        <v>0.60121457489878538</v>
      </c>
      <c r="AG989">
        <f t="shared" si="505"/>
        <v>0.61842105263157898</v>
      </c>
      <c r="AH989">
        <f t="shared" si="506"/>
        <v>0.65283400809716596</v>
      </c>
      <c r="AI989">
        <f t="shared" si="507"/>
        <v>0.70445344129554655</v>
      </c>
      <c r="AJ989">
        <f t="shared" si="508"/>
        <v>0.77732793522267207</v>
      </c>
      <c r="AK989">
        <f t="shared" si="509"/>
        <v>0.832995951417004</v>
      </c>
      <c r="AL989">
        <f t="shared" si="510"/>
        <v>0.86437246963562753</v>
      </c>
      <c r="AM989">
        <f t="shared" si="511"/>
        <v>0.86538461538461542</v>
      </c>
      <c r="AN989">
        <f t="shared" si="512"/>
        <v>0.86740890688259109</v>
      </c>
      <c r="AO989">
        <f t="shared" si="513"/>
        <v>0.89777327935222673</v>
      </c>
      <c r="AP989">
        <f t="shared" si="514"/>
        <v>0.92307692307692313</v>
      </c>
      <c r="AQ989">
        <f t="shared" si="515"/>
        <v>0.9331983805668016</v>
      </c>
      <c r="AR989">
        <f t="shared" si="516"/>
        <v>0.97064777327935226</v>
      </c>
      <c r="AS989">
        <f t="shared" si="517"/>
        <v>1</v>
      </c>
      <c r="AT989">
        <f t="shared" si="518"/>
        <v>0.99392712550607287</v>
      </c>
      <c r="AU989">
        <f t="shared" si="519"/>
        <v>0.98279352226720651</v>
      </c>
      <c r="AV989">
        <f t="shared" si="520"/>
        <v>0.94939271255060731</v>
      </c>
      <c r="AW989">
        <f t="shared" si="521"/>
        <v>0.89473684210526316</v>
      </c>
      <c r="AX989">
        <f t="shared" si="522"/>
        <v>0.84109311740890691</v>
      </c>
      <c r="AY989">
        <f t="shared" si="523"/>
        <v>0.79352226720647778</v>
      </c>
      <c r="AZ989">
        <f t="shared" si="524"/>
        <v>0.60121457489878538</v>
      </c>
      <c r="BA989" s="6" t="s">
        <v>38</v>
      </c>
      <c r="BB989" t="str" cm="1">
        <f t="array" ref="BB989">_xlfn.SWITCH(MONTH($AA989),3,"봄",4,"봄",5,"봄",6,"여름",7,"여름",8,"여름",9,"가을",10,"가을",11,"가을",12,"겨울",1,"겨울",2,"겨울")</f>
        <v>가을</v>
      </c>
      <c r="BD989" t="str">
        <f t="shared" si="525"/>
        <v/>
      </c>
      <c r="BE989" s="6">
        <f>[1]ptemp!$F989</f>
        <v>15</v>
      </c>
      <c r="BF989">
        <f>[1]solar!$E989</f>
        <v>14</v>
      </c>
      <c r="BG989" t="str">
        <f t="shared" si="526"/>
        <v>0</v>
      </c>
      <c r="BH989" s="11"/>
      <c r="BI989">
        <f t="shared" si="527"/>
        <v>5</v>
      </c>
      <c r="BJ989">
        <f t="shared" si="528"/>
        <v>0</v>
      </c>
      <c r="BK989">
        <f t="shared" si="529"/>
        <v>3</v>
      </c>
      <c r="BL989">
        <f t="shared" si="530"/>
        <v>5</v>
      </c>
      <c r="BM989">
        <f t="shared" si="531"/>
        <v>18</v>
      </c>
      <c r="BN989" s="11">
        <v>31.4</v>
      </c>
      <c r="BO989">
        <f t="shared" si="532"/>
        <v>9</v>
      </c>
    </row>
    <row r="990" spans="1:67" ht="15.6">
      <c r="A990" s="2">
        <v>20230916</v>
      </c>
      <c r="B990" s="2">
        <v>724</v>
      </c>
      <c r="C990" s="2">
        <v>681</v>
      </c>
      <c r="D990" s="2">
        <v>646</v>
      </c>
      <c r="E990" s="2">
        <v>626</v>
      </c>
      <c r="F990" s="2">
        <v>620</v>
      </c>
      <c r="G990" s="2">
        <v>633</v>
      </c>
      <c r="H990" s="2">
        <v>648</v>
      </c>
      <c r="I990" s="2">
        <v>677</v>
      </c>
      <c r="J990" s="2">
        <v>748</v>
      </c>
      <c r="K990" s="2">
        <v>790</v>
      </c>
      <c r="L990" s="2">
        <v>826</v>
      </c>
      <c r="M990" s="2">
        <v>822</v>
      </c>
      <c r="N990" s="2">
        <v>901</v>
      </c>
      <c r="O990" s="2">
        <v>853</v>
      </c>
      <c r="P990" s="2">
        <v>822</v>
      </c>
      <c r="Q990" s="2">
        <v>783</v>
      </c>
      <c r="R990" s="2">
        <v>845</v>
      </c>
      <c r="S990" s="2">
        <v>889</v>
      </c>
      <c r="T990" s="2">
        <v>900</v>
      </c>
      <c r="U990" s="2">
        <v>896</v>
      </c>
      <c r="V990" s="2">
        <v>863</v>
      </c>
      <c r="W990" s="2">
        <v>821</v>
      </c>
      <c r="X990" s="2">
        <v>779</v>
      </c>
      <c r="Y990" s="2">
        <v>739</v>
      </c>
      <c r="AA990" s="4">
        <v>45185</v>
      </c>
      <c r="AB990">
        <f t="shared" si="500"/>
        <v>0.80355160932297442</v>
      </c>
      <c r="AC990">
        <f t="shared" si="501"/>
        <v>0.75582685904550495</v>
      </c>
      <c r="AD990">
        <f t="shared" si="502"/>
        <v>0.71698113207547165</v>
      </c>
      <c r="AE990">
        <f t="shared" si="503"/>
        <v>0.69478357380688127</v>
      </c>
      <c r="AF990">
        <f t="shared" si="504"/>
        <v>0.68812430632630406</v>
      </c>
      <c r="AG990">
        <f t="shared" si="505"/>
        <v>0.70255271920088791</v>
      </c>
      <c r="AH990">
        <f t="shared" si="506"/>
        <v>0.71920088790233072</v>
      </c>
      <c r="AI990">
        <f t="shared" si="507"/>
        <v>0.75138734739178692</v>
      </c>
      <c r="AJ990">
        <f t="shared" si="508"/>
        <v>0.83018867924528306</v>
      </c>
      <c r="AK990">
        <f t="shared" si="509"/>
        <v>0.876803551609323</v>
      </c>
      <c r="AL990">
        <f t="shared" si="510"/>
        <v>0.91675915649278583</v>
      </c>
      <c r="AM990">
        <f t="shared" si="511"/>
        <v>0.91231964483906769</v>
      </c>
      <c r="AN990">
        <f t="shared" si="512"/>
        <v>1</v>
      </c>
      <c r="AO990">
        <f t="shared" si="513"/>
        <v>0.94672586015538296</v>
      </c>
      <c r="AP990">
        <f t="shared" si="514"/>
        <v>0.91231964483906769</v>
      </c>
      <c r="AQ990">
        <f t="shared" si="515"/>
        <v>0.86903440621531636</v>
      </c>
      <c r="AR990">
        <f t="shared" si="516"/>
        <v>0.93784683684794667</v>
      </c>
      <c r="AS990">
        <f t="shared" si="517"/>
        <v>0.98668146503884568</v>
      </c>
      <c r="AT990">
        <f t="shared" si="518"/>
        <v>0.99889012208657046</v>
      </c>
      <c r="AU990">
        <f t="shared" si="519"/>
        <v>0.99445061043285243</v>
      </c>
      <c r="AV990">
        <f t="shared" si="520"/>
        <v>0.95782463928967809</v>
      </c>
      <c r="AW990">
        <f t="shared" si="521"/>
        <v>0.91120976692563815</v>
      </c>
      <c r="AX990">
        <f t="shared" si="522"/>
        <v>0.86459489456159822</v>
      </c>
      <c r="AY990">
        <f t="shared" si="523"/>
        <v>0.82019977802441735</v>
      </c>
      <c r="AZ990">
        <f t="shared" si="524"/>
        <v>0.68812430632630406</v>
      </c>
      <c r="BA990" s="8" t="s">
        <v>39</v>
      </c>
      <c r="BB990" t="str" cm="1">
        <f t="array" ref="BB990">_xlfn.SWITCH(MONTH($AA990),3,"봄",4,"봄",5,"봄",6,"여름",7,"여름",8,"여름",9,"가을",10,"가을",11,"가을",12,"겨울",1,"겨울",2,"겨울")</f>
        <v>가을</v>
      </c>
      <c r="BD990" t="str">
        <f t="shared" si="525"/>
        <v>휴일</v>
      </c>
      <c r="BE990" s="6">
        <f>[1]ptemp!$F990</f>
        <v>14</v>
      </c>
      <c r="BF990">
        <f>[1]solar!$E990</f>
        <v>3</v>
      </c>
      <c r="BG990" t="str">
        <f t="shared" si="526"/>
        <v>1</v>
      </c>
      <c r="BH990" s="11">
        <v>43</v>
      </c>
      <c r="BI990">
        <f t="shared" si="527"/>
        <v>6</v>
      </c>
      <c r="BJ990">
        <f t="shared" si="528"/>
        <v>1</v>
      </c>
      <c r="BK990">
        <f t="shared" si="529"/>
        <v>3</v>
      </c>
      <c r="BL990">
        <f t="shared" si="530"/>
        <v>5</v>
      </c>
      <c r="BM990">
        <f t="shared" si="531"/>
        <v>13</v>
      </c>
      <c r="BN990" s="11">
        <v>29.1</v>
      </c>
      <c r="BO990">
        <f t="shared" si="532"/>
        <v>8</v>
      </c>
    </row>
    <row r="991" spans="1:67" ht="15.6">
      <c r="A991" s="2">
        <v>20230917</v>
      </c>
      <c r="B991" s="2">
        <v>692</v>
      </c>
      <c r="C991" s="2">
        <v>652</v>
      </c>
      <c r="D991" s="2">
        <v>621</v>
      </c>
      <c r="E991" s="2">
        <v>602</v>
      </c>
      <c r="F991" s="2">
        <v>597</v>
      </c>
      <c r="G991" s="2">
        <v>607</v>
      </c>
      <c r="H991" s="2">
        <v>620</v>
      </c>
      <c r="I991" s="2">
        <v>643</v>
      </c>
      <c r="J991" s="2">
        <v>711</v>
      </c>
      <c r="K991" s="2">
        <v>725</v>
      </c>
      <c r="L991" s="2">
        <v>739</v>
      </c>
      <c r="M991" s="2">
        <v>760</v>
      </c>
      <c r="N991" s="2">
        <v>769</v>
      </c>
      <c r="O991" s="2">
        <v>765</v>
      </c>
      <c r="P991" s="2">
        <v>795</v>
      </c>
      <c r="Q991" s="2">
        <v>817</v>
      </c>
      <c r="R991" s="2">
        <v>826</v>
      </c>
      <c r="S991" s="2">
        <v>843</v>
      </c>
      <c r="T991" s="2">
        <v>867</v>
      </c>
      <c r="U991" s="2">
        <v>860</v>
      </c>
      <c r="V991" s="2">
        <v>832</v>
      </c>
      <c r="W991" s="2">
        <v>784</v>
      </c>
      <c r="X991" s="2">
        <v>747</v>
      </c>
      <c r="Y991" s="2">
        <v>708</v>
      </c>
      <c r="AA991" s="4">
        <v>45186</v>
      </c>
      <c r="AB991">
        <f t="shared" si="500"/>
        <v>0.79815455594002305</v>
      </c>
      <c r="AC991">
        <f t="shared" si="501"/>
        <v>0.75201845444059978</v>
      </c>
      <c r="AD991">
        <f t="shared" si="502"/>
        <v>0.7162629757785467</v>
      </c>
      <c r="AE991">
        <f t="shared" si="503"/>
        <v>0.6943483275663207</v>
      </c>
      <c r="AF991">
        <f t="shared" si="504"/>
        <v>0.68858131487889274</v>
      </c>
      <c r="AG991">
        <f t="shared" si="505"/>
        <v>0.70011534025374855</v>
      </c>
      <c r="AH991">
        <f t="shared" si="506"/>
        <v>0.71510957324106117</v>
      </c>
      <c r="AI991">
        <f t="shared" si="507"/>
        <v>0.74163783160322949</v>
      </c>
      <c r="AJ991">
        <f t="shared" si="508"/>
        <v>0.82006920415224915</v>
      </c>
      <c r="AK991">
        <f t="shared" si="509"/>
        <v>0.8362168396770473</v>
      </c>
      <c r="AL991">
        <f t="shared" si="510"/>
        <v>0.85236447520184544</v>
      </c>
      <c r="AM991">
        <f t="shared" si="511"/>
        <v>0.87658592848904271</v>
      </c>
      <c r="AN991">
        <f t="shared" si="512"/>
        <v>0.88696655132641289</v>
      </c>
      <c r="AO991">
        <f t="shared" si="513"/>
        <v>0.88235294117647056</v>
      </c>
      <c r="AP991">
        <f t="shared" si="514"/>
        <v>0.91695501730103801</v>
      </c>
      <c r="AQ991">
        <f t="shared" si="515"/>
        <v>0.94232987312572092</v>
      </c>
      <c r="AR991">
        <f t="shared" si="516"/>
        <v>0.9527104959630911</v>
      </c>
      <c r="AS991">
        <f t="shared" si="517"/>
        <v>0.97231833910034604</v>
      </c>
      <c r="AT991">
        <f t="shared" si="518"/>
        <v>1</v>
      </c>
      <c r="AU991">
        <f t="shared" si="519"/>
        <v>0.99192618223760087</v>
      </c>
      <c r="AV991">
        <f t="shared" si="520"/>
        <v>0.95963091118800459</v>
      </c>
      <c r="AW991">
        <f t="shared" si="521"/>
        <v>0.90426758938869667</v>
      </c>
      <c r="AX991">
        <f t="shared" si="522"/>
        <v>0.86159169550173009</v>
      </c>
      <c r="AY991">
        <f t="shared" si="523"/>
        <v>0.81660899653979235</v>
      </c>
      <c r="AZ991">
        <f t="shared" si="524"/>
        <v>0.68858131487889274</v>
      </c>
      <c r="BA991" s="9" t="s">
        <v>40</v>
      </c>
      <c r="BB991" t="str" cm="1">
        <f t="array" ref="BB991">_xlfn.SWITCH(MONTH($AA991),3,"봄",4,"봄",5,"봄",6,"여름",7,"여름",8,"여름",9,"가을",10,"가을",11,"가을",12,"겨울",1,"겨울",2,"겨울")</f>
        <v>가을</v>
      </c>
      <c r="BD991" t="str">
        <f t="shared" si="525"/>
        <v>휴일</v>
      </c>
      <c r="BE991" s="6">
        <f>[1]ptemp!$F991</f>
        <v>14</v>
      </c>
      <c r="BF991">
        <f>[1]solar!$E991</f>
        <v>4</v>
      </c>
      <c r="BG991" t="str">
        <f t="shared" si="526"/>
        <v>1</v>
      </c>
      <c r="BH991" s="11">
        <v>25</v>
      </c>
      <c r="BI991">
        <f t="shared" si="527"/>
        <v>7</v>
      </c>
      <c r="BJ991">
        <f t="shared" si="528"/>
        <v>2</v>
      </c>
      <c r="BK991">
        <f t="shared" si="529"/>
        <v>3</v>
      </c>
      <c r="BL991">
        <f t="shared" si="530"/>
        <v>5</v>
      </c>
      <c r="BM991">
        <f t="shared" si="531"/>
        <v>19</v>
      </c>
      <c r="BN991" s="11">
        <v>28.2</v>
      </c>
      <c r="BO991">
        <f t="shared" si="532"/>
        <v>8</v>
      </c>
    </row>
    <row r="992" spans="1:67" ht="15.6">
      <c r="A992" s="2">
        <v>20230918</v>
      </c>
      <c r="B992" s="2">
        <v>657</v>
      </c>
      <c r="C992" s="2">
        <v>621</v>
      </c>
      <c r="D992" s="2">
        <v>595</v>
      </c>
      <c r="E992" s="2">
        <v>582</v>
      </c>
      <c r="F992" s="2">
        <v>579</v>
      </c>
      <c r="G992" s="2">
        <v>597</v>
      </c>
      <c r="H992" s="2">
        <v>628</v>
      </c>
      <c r="I992" s="2">
        <v>670</v>
      </c>
      <c r="J992" s="2">
        <v>759</v>
      </c>
      <c r="K992" s="2">
        <v>815</v>
      </c>
      <c r="L992" s="2">
        <v>826</v>
      </c>
      <c r="M992" s="2">
        <v>834</v>
      </c>
      <c r="N992" s="2">
        <v>824</v>
      </c>
      <c r="O992" s="2">
        <v>854</v>
      </c>
      <c r="P992" s="2">
        <v>866</v>
      </c>
      <c r="Q992" s="2">
        <v>894</v>
      </c>
      <c r="R992" s="2">
        <v>907</v>
      </c>
      <c r="S992" s="2">
        <v>930</v>
      </c>
      <c r="T992" s="2">
        <v>925</v>
      </c>
      <c r="U992" s="2">
        <v>915</v>
      </c>
      <c r="V992" s="2">
        <v>877</v>
      </c>
      <c r="W992" s="2">
        <v>822</v>
      </c>
      <c r="X992" s="2">
        <v>776</v>
      </c>
      <c r="Y992" s="2">
        <v>726</v>
      </c>
      <c r="AA992" s="4">
        <v>45187</v>
      </c>
      <c r="AB992">
        <f t="shared" si="500"/>
        <v>0.70645161290322578</v>
      </c>
      <c r="AC992">
        <f t="shared" si="501"/>
        <v>0.66774193548387095</v>
      </c>
      <c r="AD992">
        <f t="shared" si="502"/>
        <v>0.63978494623655913</v>
      </c>
      <c r="AE992">
        <f t="shared" si="503"/>
        <v>0.62580645161290327</v>
      </c>
      <c r="AF992">
        <f t="shared" si="504"/>
        <v>0.6225806451612903</v>
      </c>
      <c r="AG992">
        <f t="shared" si="505"/>
        <v>0.64193548387096777</v>
      </c>
      <c r="AH992">
        <f t="shared" si="506"/>
        <v>0.6752688172043011</v>
      </c>
      <c r="AI992">
        <f t="shared" si="507"/>
        <v>0.72043010752688175</v>
      </c>
      <c r="AJ992">
        <f t="shared" si="508"/>
        <v>0.81612903225806455</v>
      </c>
      <c r="AK992">
        <f t="shared" si="509"/>
        <v>0.87634408602150538</v>
      </c>
      <c r="AL992">
        <f t="shared" si="510"/>
        <v>0.8881720430107527</v>
      </c>
      <c r="AM992">
        <f t="shared" si="511"/>
        <v>0.89677419354838706</v>
      </c>
      <c r="AN992">
        <f t="shared" si="512"/>
        <v>0.88602150537634405</v>
      </c>
      <c r="AO992">
        <f t="shared" si="513"/>
        <v>0.91827956989247317</v>
      </c>
      <c r="AP992">
        <f t="shared" si="514"/>
        <v>0.9311827956989247</v>
      </c>
      <c r="AQ992">
        <f t="shared" si="515"/>
        <v>0.96129032258064517</v>
      </c>
      <c r="AR992">
        <f t="shared" si="516"/>
        <v>0.97526881720430103</v>
      </c>
      <c r="AS992">
        <f t="shared" si="517"/>
        <v>1</v>
      </c>
      <c r="AT992">
        <f t="shared" si="518"/>
        <v>0.9946236559139785</v>
      </c>
      <c r="AU992">
        <f t="shared" si="519"/>
        <v>0.9838709677419355</v>
      </c>
      <c r="AV992">
        <f t="shared" si="520"/>
        <v>0.94301075268817203</v>
      </c>
      <c r="AW992">
        <f t="shared" si="521"/>
        <v>0.88387096774193552</v>
      </c>
      <c r="AX992">
        <f t="shared" si="522"/>
        <v>0.83440860215053758</v>
      </c>
      <c r="AY992">
        <f t="shared" si="523"/>
        <v>0.78064516129032258</v>
      </c>
      <c r="AZ992">
        <f t="shared" si="524"/>
        <v>0.6225806451612903</v>
      </c>
      <c r="BA992" s="6" t="s">
        <v>34</v>
      </c>
      <c r="BB992" t="str" cm="1">
        <f t="array" ref="BB992">_xlfn.SWITCH(MONTH($AA992),3,"봄",4,"봄",5,"봄",6,"여름",7,"여름",8,"여름",9,"가을",10,"가을",11,"가을",12,"겨울",1,"겨울",2,"겨울")</f>
        <v>가을</v>
      </c>
      <c r="BD992" t="str">
        <f t="shared" si="525"/>
        <v/>
      </c>
      <c r="BE992" s="6">
        <f>[1]ptemp!$F992</f>
        <v>14</v>
      </c>
      <c r="BF992">
        <f>[1]solar!$E992</f>
        <v>13</v>
      </c>
      <c r="BG992" t="str">
        <f t="shared" si="526"/>
        <v>0</v>
      </c>
      <c r="BH992" s="11"/>
      <c r="BI992">
        <f t="shared" si="527"/>
        <v>1</v>
      </c>
      <c r="BJ992">
        <f t="shared" si="528"/>
        <v>0</v>
      </c>
      <c r="BK992">
        <f t="shared" si="529"/>
        <v>3</v>
      </c>
      <c r="BL992">
        <f t="shared" si="530"/>
        <v>5</v>
      </c>
      <c r="BM992">
        <f t="shared" si="531"/>
        <v>18</v>
      </c>
      <c r="BN992" s="11">
        <v>29.8</v>
      </c>
      <c r="BO992">
        <f t="shared" si="532"/>
        <v>8</v>
      </c>
    </row>
    <row r="993" spans="1:67" ht="15.6">
      <c r="A993" s="2">
        <v>20230919</v>
      </c>
      <c r="B993" s="2">
        <v>667</v>
      </c>
      <c r="C993" s="2">
        <v>628</v>
      </c>
      <c r="D993" s="2">
        <v>600</v>
      </c>
      <c r="E993" s="2">
        <v>582</v>
      </c>
      <c r="F993" s="2">
        <v>579</v>
      </c>
      <c r="G993" s="2">
        <v>595</v>
      </c>
      <c r="H993" s="2">
        <v>627</v>
      </c>
      <c r="I993" s="2">
        <v>666</v>
      </c>
      <c r="J993" s="2">
        <v>713</v>
      </c>
      <c r="K993" s="2">
        <v>765</v>
      </c>
      <c r="L993" s="2">
        <v>825</v>
      </c>
      <c r="M993" s="2">
        <v>792</v>
      </c>
      <c r="N993" s="2">
        <v>816</v>
      </c>
      <c r="O993" s="2">
        <v>869</v>
      </c>
      <c r="P993" s="2">
        <v>882</v>
      </c>
      <c r="Q993" s="2">
        <v>856</v>
      </c>
      <c r="R993" s="2">
        <v>888</v>
      </c>
      <c r="S993" s="2">
        <v>916</v>
      </c>
      <c r="T993" s="2">
        <v>917</v>
      </c>
      <c r="U993" s="2">
        <v>907</v>
      </c>
      <c r="V993" s="2">
        <v>870</v>
      </c>
      <c r="W993" s="2">
        <v>814</v>
      </c>
      <c r="X993" s="2">
        <v>765</v>
      </c>
      <c r="Y993" s="2">
        <v>720</v>
      </c>
      <c r="AA993" s="4">
        <v>45188</v>
      </c>
      <c r="AB993">
        <f t="shared" si="500"/>
        <v>0.72737186477644489</v>
      </c>
      <c r="AC993">
        <f t="shared" si="501"/>
        <v>0.68484187568157029</v>
      </c>
      <c r="AD993">
        <f t="shared" si="502"/>
        <v>0.65430752453653218</v>
      </c>
      <c r="AE993">
        <f t="shared" si="503"/>
        <v>0.63467829880043625</v>
      </c>
      <c r="AF993">
        <f t="shared" si="504"/>
        <v>0.63140676117775352</v>
      </c>
      <c r="AG993">
        <f t="shared" si="505"/>
        <v>0.64885496183206104</v>
      </c>
      <c r="AH993">
        <f t="shared" si="506"/>
        <v>0.68375136314067608</v>
      </c>
      <c r="AI993">
        <f t="shared" si="507"/>
        <v>0.72628135223555068</v>
      </c>
      <c r="AJ993">
        <f t="shared" si="508"/>
        <v>0.77753544165757904</v>
      </c>
      <c r="AK993">
        <f t="shared" si="509"/>
        <v>0.83424209378407854</v>
      </c>
      <c r="AL993">
        <f t="shared" si="510"/>
        <v>0.89967284623773169</v>
      </c>
      <c r="AM993">
        <f t="shared" si="511"/>
        <v>0.86368593238822244</v>
      </c>
      <c r="AN993">
        <f t="shared" si="512"/>
        <v>0.88985823336968373</v>
      </c>
      <c r="AO993">
        <f t="shared" si="513"/>
        <v>0.94765539803707743</v>
      </c>
      <c r="AP993">
        <f t="shared" si="514"/>
        <v>0.96183206106870234</v>
      </c>
      <c r="AQ993">
        <f t="shared" si="515"/>
        <v>0.93347873500545253</v>
      </c>
      <c r="AR993">
        <f t="shared" si="516"/>
        <v>0.96837513631406757</v>
      </c>
      <c r="AS993">
        <f t="shared" si="517"/>
        <v>0.99890948745910579</v>
      </c>
      <c r="AT993">
        <f t="shared" si="518"/>
        <v>1</v>
      </c>
      <c r="AU993">
        <f t="shared" si="519"/>
        <v>0.98909487459105783</v>
      </c>
      <c r="AV993">
        <f t="shared" si="520"/>
        <v>0.94874591057797164</v>
      </c>
      <c r="AW993">
        <f t="shared" si="521"/>
        <v>0.88767720828789531</v>
      </c>
      <c r="AX993">
        <f t="shared" si="522"/>
        <v>0.83424209378407854</v>
      </c>
      <c r="AY993">
        <f t="shared" si="523"/>
        <v>0.7851690294438386</v>
      </c>
      <c r="AZ993">
        <f t="shared" si="524"/>
        <v>0.63140676117775352</v>
      </c>
      <c r="BA993" s="8" t="s">
        <v>35</v>
      </c>
      <c r="BB993" t="str" cm="1">
        <f t="array" ref="BB993">_xlfn.SWITCH(MONTH($AA993),3,"봄",4,"봄",5,"봄",6,"여름",7,"여름",8,"여름",9,"가을",10,"가을",11,"가을",12,"겨울",1,"겨울",2,"겨울")</f>
        <v>가을</v>
      </c>
      <c r="BD993" t="str">
        <f t="shared" si="525"/>
        <v/>
      </c>
      <c r="BE993" s="6">
        <f>[1]ptemp!$F993</f>
        <v>14</v>
      </c>
      <c r="BF993">
        <f>[1]solar!$E993</f>
        <v>11</v>
      </c>
      <c r="BG993" t="str">
        <f t="shared" si="526"/>
        <v>0</v>
      </c>
      <c r="BH993" s="11"/>
      <c r="BI993">
        <f t="shared" si="527"/>
        <v>2</v>
      </c>
      <c r="BJ993">
        <f t="shared" si="528"/>
        <v>0</v>
      </c>
      <c r="BK993">
        <f t="shared" si="529"/>
        <v>3</v>
      </c>
      <c r="BL993">
        <f t="shared" si="530"/>
        <v>5</v>
      </c>
      <c r="BM993">
        <f t="shared" si="531"/>
        <v>19</v>
      </c>
      <c r="BN993" s="11">
        <v>30.4</v>
      </c>
      <c r="BO993">
        <f t="shared" si="532"/>
        <v>9</v>
      </c>
    </row>
    <row r="994" spans="1:67" ht="15.6">
      <c r="A994" s="2">
        <v>20230920</v>
      </c>
      <c r="B994" s="2">
        <v>664</v>
      </c>
      <c r="C994" s="2">
        <v>626</v>
      </c>
      <c r="D994" s="2">
        <v>600</v>
      </c>
      <c r="E994" s="2">
        <v>586</v>
      </c>
      <c r="F994" s="2">
        <v>582</v>
      </c>
      <c r="G994" s="2">
        <v>596</v>
      </c>
      <c r="H994" s="2">
        <v>632</v>
      </c>
      <c r="I994" s="2">
        <v>696</v>
      </c>
      <c r="J994" s="2">
        <v>779</v>
      </c>
      <c r="K994" s="2">
        <v>826</v>
      </c>
      <c r="L994" s="2">
        <v>855</v>
      </c>
      <c r="M994" s="2">
        <v>862</v>
      </c>
      <c r="N994" s="2">
        <v>862</v>
      </c>
      <c r="O994" s="2">
        <v>908</v>
      </c>
      <c r="P994" s="2">
        <v>923</v>
      </c>
      <c r="Q994" s="2">
        <v>925</v>
      </c>
      <c r="R994" s="2">
        <v>922</v>
      </c>
      <c r="S994" s="2">
        <v>931</v>
      </c>
      <c r="T994" s="2">
        <v>941</v>
      </c>
      <c r="U994" s="2">
        <v>949</v>
      </c>
      <c r="V994" s="2">
        <v>915</v>
      </c>
      <c r="W994" s="2">
        <v>855</v>
      </c>
      <c r="X994" s="2">
        <v>787</v>
      </c>
      <c r="Y994" s="2">
        <v>743</v>
      </c>
      <c r="AA994" s="4">
        <v>45189</v>
      </c>
      <c r="AB994">
        <f t="shared" si="500"/>
        <v>0.69968387776606955</v>
      </c>
      <c r="AC994">
        <f t="shared" si="501"/>
        <v>0.65964172813487887</v>
      </c>
      <c r="AD994">
        <f t="shared" si="502"/>
        <v>0.63224446786090627</v>
      </c>
      <c r="AE994">
        <f t="shared" si="503"/>
        <v>0.61749209694415175</v>
      </c>
      <c r="AF994">
        <f t="shared" si="504"/>
        <v>0.61327713382507898</v>
      </c>
      <c r="AG994">
        <f t="shared" si="505"/>
        <v>0.6280295047418335</v>
      </c>
      <c r="AH994">
        <f t="shared" si="506"/>
        <v>0.66596417281348785</v>
      </c>
      <c r="AI994">
        <f t="shared" si="507"/>
        <v>0.73340358271865125</v>
      </c>
      <c r="AJ994">
        <f t="shared" si="508"/>
        <v>0.82086406743940987</v>
      </c>
      <c r="AK994">
        <f t="shared" si="509"/>
        <v>0.87038988408851425</v>
      </c>
      <c r="AL994">
        <f t="shared" si="510"/>
        <v>0.90094836670179135</v>
      </c>
      <c r="AM994">
        <f t="shared" si="511"/>
        <v>0.90832455216016861</v>
      </c>
      <c r="AN994">
        <f t="shared" si="512"/>
        <v>0.90832455216016861</v>
      </c>
      <c r="AO994">
        <f t="shared" si="513"/>
        <v>0.95679662802950471</v>
      </c>
      <c r="AP994">
        <f t="shared" si="514"/>
        <v>0.9726027397260274</v>
      </c>
      <c r="AQ994">
        <f t="shared" si="515"/>
        <v>0.97471022128556373</v>
      </c>
      <c r="AR994">
        <f t="shared" si="516"/>
        <v>0.97154899894625923</v>
      </c>
      <c r="AS994">
        <f t="shared" si="517"/>
        <v>0.98103266596417282</v>
      </c>
      <c r="AT994">
        <f t="shared" si="518"/>
        <v>0.99157007376185458</v>
      </c>
      <c r="AU994">
        <f t="shared" si="519"/>
        <v>1</v>
      </c>
      <c r="AV994">
        <f t="shared" si="520"/>
        <v>0.96417281348788197</v>
      </c>
      <c r="AW994">
        <f t="shared" si="521"/>
        <v>0.90094836670179135</v>
      </c>
      <c r="AX994">
        <f t="shared" si="522"/>
        <v>0.8292939936775553</v>
      </c>
      <c r="AY994">
        <f t="shared" si="523"/>
        <v>0.78292939936775552</v>
      </c>
      <c r="AZ994">
        <f t="shared" si="524"/>
        <v>0.61327713382507898</v>
      </c>
      <c r="BA994" s="9" t="s">
        <v>36</v>
      </c>
      <c r="BB994" t="str" cm="1">
        <f t="array" ref="BB994">_xlfn.SWITCH(MONTH($AA994),3,"봄",4,"봄",5,"봄",6,"여름",7,"여름",8,"여름",9,"가을",10,"가을",11,"가을",12,"겨울",1,"겨울",2,"겨울")</f>
        <v>가을</v>
      </c>
      <c r="BD994" t="str">
        <f t="shared" si="525"/>
        <v/>
      </c>
      <c r="BE994" s="6">
        <f>[1]ptemp!$F994</f>
        <v>15</v>
      </c>
      <c r="BF994">
        <f>[1]solar!$E994</f>
        <v>6</v>
      </c>
      <c r="BG994" t="str">
        <f t="shared" si="526"/>
        <v>0</v>
      </c>
      <c r="BH994" s="11">
        <v>0</v>
      </c>
      <c r="BI994">
        <f t="shared" si="527"/>
        <v>3</v>
      </c>
      <c r="BJ994">
        <f t="shared" si="528"/>
        <v>0</v>
      </c>
      <c r="BK994">
        <f t="shared" si="529"/>
        <v>3</v>
      </c>
      <c r="BL994">
        <f t="shared" si="530"/>
        <v>5</v>
      </c>
      <c r="BM994">
        <f t="shared" si="531"/>
        <v>20</v>
      </c>
      <c r="BN994" s="11">
        <v>31.4</v>
      </c>
      <c r="BO994">
        <f t="shared" si="532"/>
        <v>9</v>
      </c>
    </row>
    <row r="995" spans="1:67" ht="15.6">
      <c r="A995" s="2">
        <v>20230921</v>
      </c>
      <c r="B995" s="2">
        <v>685</v>
      </c>
      <c r="C995" s="2">
        <v>635</v>
      </c>
      <c r="D995" s="2">
        <v>601</v>
      </c>
      <c r="E995" s="2">
        <v>578</v>
      </c>
      <c r="F995" s="2">
        <v>575</v>
      </c>
      <c r="G995" s="2">
        <v>584</v>
      </c>
      <c r="H995" s="2">
        <v>616</v>
      </c>
      <c r="I995" s="2">
        <v>664</v>
      </c>
      <c r="J995" s="2">
        <v>691</v>
      </c>
      <c r="K995" s="2">
        <v>713</v>
      </c>
      <c r="L995" s="2">
        <v>728</v>
      </c>
      <c r="M995" s="2">
        <v>726</v>
      </c>
      <c r="N995" s="2">
        <v>769</v>
      </c>
      <c r="O995" s="2">
        <v>783</v>
      </c>
      <c r="P995" s="2">
        <v>768</v>
      </c>
      <c r="Q995" s="2">
        <v>793</v>
      </c>
      <c r="R995" s="2">
        <v>812</v>
      </c>
      <c r="S995" s="2">
        <v>830</v>
      </c>
      <c r="T995" s="2">
        <v>828</v>
      </c>
      <c r="U995" s="2">
        <v>823</v>
      </c>
      <c r="V995" s="2">
        <v>798</v>
      </c>
      <c r="W995" s="2">
        <v>756</v>
      </c>
      <c r="X995" s="2">
        <v>723</v>
      </c>
      <c r="Y995" s="2">
        <v>685</v>
      </c>
      <c r="AA995" s="4">
        <v>45190</v>
      </c>
      <c r="AB995">
        <f t="shared" si="500"/>
        <v>0.82530120481927716</v>
      </c>
      <c r="AC995">
        <f t="shared" si="501"/>
        <v>0.76506024096385539</v>
      </c>
      <c r="AD995">
        <f t="shared" si="502"/>
        <v>0.72409638554216871</v>
      </c>
      <c r="AE995">
        <f t="shared" si="503"/>
        <v>0.69638554216867465</v>
      </c>
      <c r="AF995">
        <f t="shared" si="504"/>
        <v>0.69277108433734935</v>
      </c>
      <c r="AG995">
        <f t="shared" si="505"/>
        <v>0.70361445783132526</v>
      </c>
      <c r="AH995">
        <f t="shared" si="506"/>
        <v>0.74216867469879522</v>
      </c>
      <c r="AI995">
        <f t="shared" si="507"/>
        <v>0.8</v>
      </c>
      <c r="AJ995">
        <f t="shared" si="508"/>
        <v>0.83253012048192776</v>
      </c>
      <c r="AK995">
        <f t="shared" si="509"/>
        <v>0.85903614457831323</v>
      </c>
      <c r="AL995">
        <f t="shared" si="510"/>
        <v>0.87710843373493974</v>
      </c>
      <c r="AM995">
        <f t="shared" si="511"/>
        <v>0.87469879518072291</v>
      </c>
      <c r="AN995">
        <f t="shared" si="512"/>
        <v>0.92650602409638549</v>
      </c>
      <c r="AO995">
        <f t="shared" si="513"/>
        <v>0.94337349397590364</v>
      </c>
      <c r="AP995">
        <f t="shared" si="514"/>
        <v>0.92530120481927713</v>
      </c>
      <c r="AQ995">
        <f t="shared" si="515"/>
        <v>0.95542168674698791</v>
      </c>
      <c r="AR995">
        <f t="shared" si="516"/>
        <v>0.97831325301204819</v>
      </c>
      <c r="AS995">
        <f t="shared" si="517"/>
        <v>1</v>
      </c>
      <c r="AT995">
        <f t="shared" si="518"/>
        <v>0.99759036144578317</v>
      </c>
      <c r="AU995">
        <f t="shared" si="519"/>
        <v>0.99156626506024093</v>
      </c>
      <c r="AV995">
        <f t="shared" si="520"/>
        <v>0.96144578313253015</v>
      </c>
      <c r="AW995">
        <f t="shared" si="521"/>
        <v>0.91084337349397593</v>
      </c>
      <c r="AX995">
        <f t="shared" si="522"/>
        <v>0.87108433734939761</v>
      </c>
      <c r="AY995">
        <f t="shared" si="523"/>
        <v>0.82530120481927716</v>
      </c>
      <c r="AZ995">
        <f t="shared" si="524"/>
        <v>0.69277108433734935</v>
      </c>
      <c r="BA995" s="6" t="s">
        <v>37</v>
      </c>
      <c r="BB995" t="str" cm="1">
        <f t="array" ref="BB995">_xlfn.SWITCH(MONTH($AA995),3,"봄",4,"봄",5,"봄",6,"여름",7,"여름",8,"여름",9,"가을",10,"가을",11,"가을",12,"겨울",1,"겨울",2,"겨울")</f>
        <v>가을</v>
      </c>
      <c r="BD995" t="str">
        <f t="shared" si="525"/>
        <v/>
      </c>
      <c r="BE995" s="6">
        <f>[1]ptemp!$F995</f>
        <v>14</v>
      </c>
      <c r="BF995">
        <f>[1]solar!$E995</f>
        <v>7</v>
      </c>
      <c r="BG995" t="str">
        <f t="shared" si="526"/>
        <v>1</v>
      </c>
      <c r="BH995" s="11">
        <v>0.5</v>
      </c>
      <c r="BI995">
        <f t="shared" si="527"/>
        <v>4</v>
      </c>
      <c r="BJ995">
        <f t="shared" si="528"/>
        <v>0</v>
      </c>
      <c r="BK995">
        <f t="shared" si="529"/>
        <v>3</v>
      </c>
      <c r="BL995">
        <f t="shared" si="530"/>
        <v>5</v>
      </c>
      <c r="BM995">
        <f t="shared" si="531"/>
        <v>18</v>
      </c>
      <c r="BN995" s="11">
        <v>28</v>
      </c>
      <c r="BO995">
        <f t="shared" si="532"/>
        <v>8</v>
      </c>
    </row>
    <row r="996" spans="1:67" ht="15.6">
      <c r="A996" s="2">
        <v>20230922</v>
      </c>
      <c r="B996" s="2">
        <v>633</v>
      </c>
      <c r="C996" s="2">
        <v>601</v>
      </c>
      <c r="D996" s="2">
        <v>575</v>
      </c>
      <c r="E996" s="2">
        <v>557</v>
      </c>
      <c r="F996" s="2">
        <v>555</v>
      </c>
      <c r="G996" s="2">
        <v>572</v>
      </c>
      <c r="H996" s="2">
        <v>604</v>
      </c>
      <c r="I996" s="2">
        <v>660</v>
      </c>
      <c r="J996" s="2">
        <v>725</v>
      </c>
      <c r="K996" s="2">
        <v>763</v>
      </c>
      <c r="L996" s="2">
        <v>748</v>
      </c>
      <c r="M996" s="2">
        <v>747</v>
      </c>
      <c r="N996" s="2">
        <v>736</v>
      </c>
      <c r="O996" s="2">
        <v>807</v>
      </c>
      <c r="P996" s="2">
        <v>788</v>
      </c>
      <c r="Q996" s="2">
        <v>784</v>
      </c>
      <c r="R996" s="2">
        <v>791</v>
      </c>
      <c r="S996" s="2">
        <v>810</v>
      </c>
      <c r="T996" s="2">
        <v>818</v>
      </c>
      <c r="U996" s="2">
        <v>814</v>
      </c>
      <c r="V996" s="2">
        <v>792</v>
      </c>
      <c r="W996" s="2">
        <v>756</v>
      </c>
      <c r="X996" s="2">
        <v>727</v>
      </c>
      <c r="Y996" s="2">
        <v>688</v>
      </c>
      <c r="AA996" s="4">
        <v>45191</v>
      </c>
      <c r="AB996">
        <f t="shared" si="500"/>
        <v>0.77383863080684601</v>
      </c>
      <c r="AC996">
        <f t="shared" si="501"/>
        <v>0.73471882640586794</v>
      </c>
      <c r="AD996">
        <f t="shared" si="502"/>
        <v>0.70293398533007334</v>
      </c>
      <c r="AE996">
        <f t="shared" si="503"/>
        <v>0.68092909535452317</v>
      </c>
      <c r="AF996">
        <f t="shared" si="504"/>
        <v>0.67848410757946209</v>
      </c>
      <c r="AG996">
        <f t="shared" si="505"/>
        <v>0.69926650366748166</v>
      </c>
      <c r="AH996">
        <f t="shared" si="506"/>
        <v>0.73838630806845962</v>
      </c>
      <c r="AI996">
        <f t="shared" si="507"/>
        <v>0.8068459657701712</v>
      </c>
      <c r="AJ996">
        <f t="shared" si="508"/>
        <v>0.88630806845965771</v>
      </c>
      <c r="AK996">
        <f t="shared" si="509"/>
        <v>0.93276283618581912</v>
      </c>
      <c r="AL996">
        <f t="shared" si="510"/>
        <v>0.91442542787286063</v>
      </c>
      <c r="AM996">
        <f t="shared" si="511"/>
        <v>0.91320293398533003</v>
      </c>
      <c r="AN996">
        <f t="shared" si="512"/>
        <v>0.89975550122249393</v>
      </c>
      <c r="AO996">
        <f t="shared" si="513"/>
        <v>0.98655256723716378</v>
      </c>
      <c r="AP996">
        <f t="shared" si="514"/>
        <v>0.96332518337408313</v>
      </c>
      <c r="AQ996">
        <f t="shared" si="515"/>
        <v>0.95843520782396086</v>
      </c>
      <c r="AR996">
        <f t="shared" si="516"/>
        <v>0.9669926650366748</v>
      </c>
      <c r="AS996">
        <f t="shared" si="517"/>
        <v>0.99022004889975546</v>
      </c>
      <c r="AT996">
        <f t="shared" si="518"/>
        <v>1</v>
      </c>
      <c r="AU996">
        <f t="shared" si="519"/>
        <v>0.99511002444987773</v>
      </c>
      <c r="AV996">
        <f t="shared" si="520"/>
        <v>0.9682151589242054</v>
      </c>
      <c r="AW996">
        <f t="shared" si="521"/>
        <v>0.92420537897310517</v>
      </c>
      <c r="AX996">
        <f t="shared" si="522"/>
        <v>0.88875305623471879</v>
      </c>
      <c r="AY996">
        <f t="shared" si="523"/>
        <v>0.84107579462102688</v>
      </c>
      <c r="AZ996">
        <f t="shared" si="524"/>
        <v>0.67848410757946209</v>
      </c>
      <c r="BA996" s="8" t="s">
        <v>38</v>
      </c>
      <c r="BB996" t="str" cm="1">
        <f t="array" ref="BB996">_xlfn.SWITCH(MONTH($AA996),3,"봄",4,"봄",5,"봄",6,"여름",7,"여름",8,"여름",9,"가을",10,"가을",11,"가을",12,"겨울",1,"겨울",2,"겨울")</f>
        <v>가을</v>
      </c>
      <c r="BD996" t="str">
        <f t="shared" si="525"/>
        <v/>
      </c>
      <c r="BE996" s="6">
        <f>[1]ptemp!$F996</f>
        <v>13</v>
      </c>
      <c r="BF996">
        <f>[1]solar!$E996</f>
        <v>4</v>
      </c>
      <c r="BG996" t="str">
        <f t="shared" si="526"/>
        <v>1</v>
      </c>
      <c r="BH996" s="11">
        <v>0.2</v>
      </c>
      <c r="BI996">
        <f t="shared" si="527"/>
        <v>5</v>
      </c>
      <c r="BJ996">
        <f t="shared" si="528"/>
        <v>0</v>
      </c>
      <c r="BK996">
        <f t="shared" si="529"/>
        <v>3</v>
      </c>
      <c r="BL996">
        <f t="shared" si="530"/>
        <v>5</v>
      </c>
      <c r="BM996">
        <f t="shared" si="531"/>
        <v>19</v>
      </c>
      <c r="BN996" s="11">
        <v>26.5</v>
      </c>
      <c r="BO996">
        <f t="shared" si="532"/>
        <v>7</v>
      </c>
    </row>
    <row r="997" spans="1:67" ht="15.6">
      <c r="A997" s="2">
        <v>20230923</v>
      </c>
      <c r="B997" s="2">
        <v>636</v>
      </c>
      <c r="C997" s="2">
        <v>599</v>
      </c>
      <c r="D997" s="2">
        <v>573</v>
      </c>
      <c r="E997" s="2">
        <v>559</v>
      </c>
      <c r="F997" s="2">
        <v>553</v>
      </c>
      <c r="G997" s="2">
        <v>561</v>
      </c>
      <c r="H997" s="2">
        <v>583</v>
      </c>
      <c r="I997" s="2">
        <v>590</v>
      </c>
      <c r="J997" s="2">
        <v>596</v>
      </c>
      <c r="K997" s="2">
        <v>631</v>
      </c>
      <c r="L997" s="2">
        <v>626</v>
      </c>
      <c r="M997" s="2">
        <v>667</v>
      </c>
      <c r="N997" s="2">
        <v>713</v>
      </c>
      <c r="O997" s="2">
        <v>681</v>
      </c>
      <c r="P997" s="2">
        <v>678</v>
      </c>
      <c r="Q997" s="2">
        <v>705</v>
      </c>
      <c r="R997" s="2">
        <v>714</v>
      </c>
      <c r="S997" s="2">
        <v>725</v>
      </c>
      <c r="T997" s="2">
        <v>738</v>
      </c>
      <c r="U997" s="2">
        <v>736</v>
      </c>
      <c r="V997" s="2">
        <v>717</v>
      </c>
      <c r="W997" s="2">
        <v>680</v>
      </c>
      <c r="X997" s="2">
        <v>651</v>
      </c>
      <c r="Y997" s="2">
        <v>630</v>
      </c>
      <c r="AA997" s="4">
        <v>45192</v>
      </c>
      <c r="AB997">
        <f t="shared" si="500"/>
        <v>0.86178861788617889</v>
      </c>
      <c r="AC997">
        <f t="shared" si="501"/>
        <v>0.81165311653116534</v>
      </c>
      <c r="AD997">
        <f t="shared" si="502"/>
        <v>0.77642276422764223</v>
      </c>
      <c r="AE997">
        <f t="shared" si="503"/>
        <v>0.75745257452574521</v>
      </c>
      <c r="AF997">
        <f t="shared" si="504"/>
        <v>0.74932249322493227</v>
      </c>
      <c r="AG997">
        <f t="shared" si="505"/>
        <v>0.76016260162601623</v>
      </c>
      <c r="AH997">
        <f t="shared" si="506"/>
        <v>0.78997289972899731</v>
      </c>
      <c r="AI997">
        <f t="shared" si="507"/>
        <v>0.79945799457994582</v>
      </c>
      <c r="AJ997">
        <f t="shared" si="508"/>
        <v>0.80758807588075876</v>
      </c>
      <c r="AK997">
        <f t="shared" si="509"/>
        <v>0.8550135501355014</v>
      </c>
      <c r="AL997">
        <f t="shared" si="510"/>
        <v>0.8482384823848238</v>
      </c>
      <c r="AM997">
        <f t="shared" si="511"/>
        <v>0.90379403794037938</v>
      </c>
      <c r="AN997">
        <f t="shared" si="512"/>
        <v>0.96612466124661245</v>
      </c>
      <c r="AO997">
        <f t="shared" si="513"/>
        <v>0.92276422764227639</v>
      </c>
      <c r="AP997">
        <f t="shared" si="514"/>
        <v>0.91869918699186992</v>
      </c>
      <c r="AQ997">
        <f t="shared" si="515"/>
        <v>0.95528455284552849</v>
      </c>
      <c r="AR997">
        <f t="shared" si="516"/>
        <v>0.96747967479674801</v>
      </c>
      <c r="AS997">
        <f t="shared" si="517"/>
        <v>0.98238482384823844</v>
      </c>
      <c r="AT997">
        <f t="shared" si="518"/>
        <v>1</v>
      </c>
      <c r="AU997">
        <f t="shared" si="519"/>
        <v>0.99728997289972898</v>
      </c>
      <c r="AV997">
        <f t="shared" si="520"/>
        <v>0.97154471544715448</v>
      </c>
      <c r="AW997">
        <f t="shared" si="521"/>
        <v>0.92140921409214094</v>
      </c>
      <c r="AX997">
        <f t="shared" si="522"/>
        <v>0.88211382113821135</v>
      </c>
      <c r="AY997">
        <f t="shared" si="523"/>
        <v>0.85365853658536583</v>
      </c>
      <c r="AZ997">
        <f t="shared" si="524"/>
        <v>0.74932249322493227</v>
      </c>
      <c r="BA997" s="9" t="s">
        <v>39</v>
      </c>
      <c r="BB997" t="str" cm="1">
        <f t="array" ref="BB997">_xlfn.SWITCH(MONTH($AA997),3,"봄",4,"봄",5,"봄",6,"여름",7,"여름",8,"여름",9,"가을",10,"가을",11,"가을",12,"겨울",1,"겨울",2,"겨울")</f>
        <v>가을</v>
      </c>
      <c r="BD997" t="str">
        <f t="shared" si="525"/>
        <v>휴일</v>
      </c>
      <c r="BE997" s="6">
        <f>[1]ptemp!$F997</f>
        <v>14</v>
      </c>
      <c r="BF997">
        <f>[1]solar!$E997</f>
        <v>7</v>
      </c>
      <c r="BG997" t="str">
        <f t="shared" si="526"/>
        <v>1</v>
      </c>
      <c r="BH997" s="11">
        <v>0.7</v>
      </c>
      <c r="BI997">
        <f t="shared" si="527"/>
        <v>6</v>
      </c>
      <c r="BJ997">
        <f t="shared" si="528"/>
        <v>1</v>
      </c>
      <c r="BK997">
        <f t="shared" si="529"/>
        <v>3</v>
      </c>
      <c r="BL997">
        <f t="shared" si="530"/>
        <v>5</v>
      </c>
      <c r="BM997">
        <f t="shared" si="531"/>
        <v>19</v>
      </c>
      <c r="BN997" s="11">
        <v>27.5</v>
      </c>
      <c r="BO997">
        <f t="shared" si="532"/>
        <v>8</v>
      </c>
    </row>
    <row r="998" spans="1:67" ht="15.6">
      <c r="A998" s="2">
        <v>20230924</v>
      </c>
      <c r="B998" s="2">
        <v>593</v>
      </c>
      <c r="C998" s="2">
        <v>559</v>
      </c>
      <c r="D998" s="2">
        <v>535</v>
      </c>
      <c r="E998" s="2">
        <v>523</v>
      </c>
      <c r="F998" s="2">
        <v>524</v>
      </c>
      <c r="G998" s="2">
        <v>527</v>
      </c>
      <c r="H998" s="2">
        <v>544</v>
      </c>
      <c r="I998" s="2">
        <v>556</v>
      </c>
      <c r="J998" s="2">
        <v>583</v>
      </c>
      <c r="K998" s="2">
        <v>568</v>
      </c>
      <c r="L998" s="2">
        <v>591</v>
      </c>
      <c r="M998" s="2">
        <v>618</v>
      </c>
      <c r="N998" s="2">
        <v>628</v>
      </c>
      <c r="O998" s="2">
        <v>632</v>
      </c>
      <c r="P998" s="2">
        <v>674</v>
      </c>
      <c r="Q998" s="2">
        <v>686</v>
      </c>
      <c r="R998" s="2">
        <v>716</v>
      </c>
      <c r="S998" s="2">
        <v>736</v>
      </c>
      <c r="T998" s="2">
        <v>762</v>
      </c>
      <c r="U998" s="2">
        <v>764</v>
      </c>
      <c r="V998" s="2">
        <v>741</v>
      </c>
      <c r="W998" s="2">
        <v>707</v>
      </c>
      <c r="X998" s="2">
        <v>679</v>
      </c>
      <c r="Y998" s="2">
        <v>644</v>
      </c>
      <c r="AA998" s="4">
        <v>45193</v>
      </c>
      <c r="AB998">
        <f t="shared" si="500"/>
        <v>0.77617801047120416</v>
      </c>
      <c r="AC998">
        <f t="shared" si="501"/>
        <v>0.73167539267015702</v>
      </c>
      <c r="AD998">
        <f t="shared" si="502"/>
        <v>0.70026178010471207</v>
      </c>
      <c r="AE998">
        <f t="shared" si="503"/>
        <v>0.68455497382198949</v>
      </c>
      <c r="AF998">
        <f t="shared" si="504"/>
        <v>0.68586387434554974</v>
      </c>
      <c r="AG998">
        <f t="shared" si="505"/>
        <v>0.68979057591623039</v>
      </c>
      <c r="AH998">
        <f t="shared" si="506"/>
        <v>0.7120418848167539</v>
      </c>
      <c r="AI998">
        <f t="shared" si="507"/>
        <v>0.72774869109947649</v>
      </c>
      <c r="AJ998">
        <f t="shared" si="508"/>
        <v>0.76308900523560208</v>
      </c>
      <c r="AK998">
        <f t="shared" si="509"/>
        <v>0.74345549738219896</v>
      </c>
      <c r="AL998">
        <f t="shared" si="510"/>
        <v>0.77356020942408377</v>
      </c>
      <c r="AM998">
        <f t="shared" si="511"/>
        <v>0.80890052356020947</v>
      </c>
      <c r="AN998">
        <f t="shared" si="512"/>
        <v>0.82198952879581155</v>
      </c>
      <c r="AO998">
        <f t="shared" si="513"/>
        <v>0.82722513089005234</v>
      </c>
      <c r="AP998">
        <f t="shared" si="514"/>
        <v>0.88219895287958117</v>
      </c>
      <c r="AQ998">
        <f t="shared" si="515"/>
        <v>0.89790575916230364</v>
      </c>
      <c r="AR998">
        <f t="shared" si="516"/>
        <v>0.93717277486910999</v>
      </c>
      <c r="AS998">
        <f t="shared" si="517"/>
        <v>0.96335078534031415</v>
      </c>
      <c r="AT998">
        <f t="shared" si="518"/>
        <v>0.99738219895287961</v>
      </c>
      <c r="AU998">
        <f t="shared" si="519"/>
        <v>1</v>
      </c>
      <c r="AV998">
        <f t="shared" si="520"/>
        <v>0.96989528795811519</v>
      </c>
      <c r="AW998">
        <f t="shared" si="521"/>
        <v>0.92539267015706805</v>
      </c>
      <c r="AX998">
        <f t="shared" si="522"/>
        <v>0.88874345549738221</v>
      </c>
      <c r="AY998">
        <f t="shared" si="523"/>
        <v>0.84293193717277481</v>
      </c>
      <c r="AZ998">
        <f t="shared" si="524"/>
        <v>0.68455497382198949</v>
      </c>
      <c r="BA998" s="6" t="s">
        <v>40</v>
      </c>
      <c r="BB998" t="str" cm="1">
        <f t="array" ref="BB998">_xlfn.SWITCH(MONTH($AA998),3,"봄",4,"봄",5,"봄",6,"여름",7,"여름",8,"여름",9,"가을",10,"가을",11,"가을",12,"겨울",1,"겨울",2,"겨울")</f>
        <v>가을</v>
      </c>
      <c r="BD998" t="str">
        <f t="shared" si="525"/>
        <v>휴일</v>
      </c>
      <c r="BE998" s="6">
        <f>[1]ptemp!$F998</f>
        <v>13</v>
      </c>
      <c r="BF998">
        <f>[1]solar!$E998</f>
        <v>8</v>
      </c>
      <c r="BG998" t="str">
        <f t="shared" si="526"/>
        <v>0</v>
      </c>
      <c r="BH998" s="11">
        <v>0</v>
      </c>
      <c r="BI998">
        <f t="shared" si="527"/>
        <v>7</v>
      </c>
      <c r="BJ998">
        <f t="shared" si="528"/>
        <v>2</v>
      </c>
      <c r="BK998">
        <f t="shared" si="529"/>
        <v>3</v>
      </c>
      <c r="BL998">
        <f t="shared" si="530"/>
        <v>4</v>
      </c>
      <c r="BM998">
        <f t="shared" si="531"/>
        <v>20</v>
      </c>
      <c r="BN998" s="11">
        <v>26.6</v>
      </c>
      <c r="BO998">
        <f t="shared" si="532"/>
        <v>7</v>
      </c>
    </row>
    <row r="999" spans="1:67" ht="15.6">
      <c r="A999" s="2">
        <v>20230925</v>
      </c>
      <c r="B999" s="2">
        <v>600</v>
      </c>
      <c r="C999" s="2">
        <v>571</v>
      </c>
      <c r="D999" s="2">
        <v>547</v>
      </c>
      <c r="E999" s="2">
        <v>535</v>
      </c>
      <c r="F999" s="2">
        <v>536</v>
      </c>
      <c r="G999" s="2">
        <v>554</v>
      </c>
      <c r="H999" s="2">
        <v>586</v>
      </c>
      <c r="I999" s="2">
        <v>632</v>
      </c>
      <c r="J999" s="2">
        <v>680</v>
      </c>
      <c r="K999" s="2">
        <v>723</v>
      </c>
      <c r="L999" s="2">
        <v>739</v>
      </c>
      <c r="M999" s="2">
        <v>745</v>
      </c>
      <c r="N999" s="2">
        <v>756</v>
      </c>
      <c r="O999" s="2">
        <v>821</v>
      </c>
      <c r="P999" s="2">
        <v>836</v>
      </c>
      <c r="Q999" s="2">
        <v>817</v>
      </c>
      <c r="R999" s="2">
        <v>831</v>
      </c>
      <c r="S999" s="2">
        <v>854</v>
      </c>
      <c r="T999" s="2">
        <v>854</v>
      </c>
      <c r="U999" s="2">
        <v>849</v>
      </c>
      <c r="V999" s="2">
        <v>817</v>
      </c>
      <c r="W999" s="2">
        <v>770</v>
      </c>
      <c r="X999" s="2">
        <v>726</v>
      </c>
      <c r="Y999" s="2">
        <v>686</v>
      </c>
      <c r="AA999" s="4">
        <v>45194</v>
      </c>
      <c r="AB999">
        <f t="shared" si="500"/>
        <v>0.70257611241217799</v>
      </c>
      <c r="AC999">
        <f t="shared" si="501"/>
        <v>0.66861826697892268</v>
      </c>
      <c r="AD999">
        <f t="shared" si="502"/>
        <v>0.64051522248243564</v>
      </c>
      <c r="AE999">
        <f t="shared" si="503"/>
        <v>0.62646370023419207</v>
      </c>
      <c r="AF999">
        <f t="shared" si="504"/>
        <v>0.6276346604215457</v>
      </c>
      <c r="AG999">
        <f t="shared" si="505"/>
        <v>0.64871194379391106</v>
      </c>
      <c r="AH999">
        <f t="shared" si="506"/>
        <v>0.68618266978922715</v>
      </c>
      <c r="AI999">
        <f t="shared" si="507"/>
        <v>0.74004683840749419</v>
      </c>
      <c r="AJ999">
        <f t="shared" si="508"/>
        <v>0.79625292740046838</v>
      </c>
      <c r="AK999">
        <f t="shared" si="509"/>
        <v>0.84660421545667452</v>
      </c>
      <c r="AL999">
        <f t="shared" si="510"/>
        <v>0.86533957845433251</v>
      </c>
      <c r="AM999">
        <f t="shared" si="511"/>
        <v>0.8723653395784543</v>
      </c>
      <c r="AN999">
        <f t="shared" si="512"/>
        <v>0.88524590163934425</v>
      </c>
      <c r="AO999">
        <f t="shared" si="513"/>
        <v>0.96135831381733017</v>
      </c>
      <c r="AP999">
        <f t="shared" si="514"/>
        <v>0.97892271662763464</v>
      </c>
      <c r="AQ999">
        <f t="shared" si="515"/>
        <v>0.95667447306791564</v>
      </c>
      <c r="AR999">
        <f t="shared" si="516"/>
        <v>0.97306791569086648</v>
      </c>
      <c r="AS999">
        <f t="shared" si="517"/>
        <v>1</v>
      </c>
      <c r="AT999">
        <f t="shared" si="518"/>
        <v>1</v>
      </c>
      <c r="AU999">
        <f t="shared" si="519"/>
        <v>0.99414519906323184</v>
      </c>
      <c r="AV999">
        <f t="shared" si="520"/>
        <v>0.95667447306791564</v>
      </c>
      <c r="AW999">
        <f t="shared" si="521"/>
        <v>0.90163934426229508</v>
      </c>
      <c r="AX999">
        <f t="shared" si="522"/>
        <v>0.85011709601873531</v>
      </c>
      <c r="AY999">
        <f t="shared" si="523"/>
        <v>0.80327868852459017</v>
      </c>
      <c r="AZ999">
        <f t="shared" si="524"/>
        <v>0.62646370023419207</v>
      </c>
      <c r="BA999" s="8" t="s">
        <v>34</v>
      </c>
      <c r="BB999" t="str" cm="1">
        <f t="array" ref="BB999">_xlfn.SWITCH(MONTH($AA999),3,"봄",4,"봄",5,"봄",6,"여름",7,"여름",8,"여름",9,"가을",10,"가을",11,"가을",12,"겨울",1,"겨울",2,"겨울")</f>
        <v>가을</v>
      </c>
      <c r="BD999" t="str">
        <f t="shared" si="525"/>
        <v/>
      </c>
      <c r="BE999" s="6">
        <f>[1]ptemp!$F999</f>
        <v>14</v>
      </c>
      <c r="BF999">
        <f>[1]solar!$E999</f>
        <v>10</v>
      </c>
      <c r="BG999" t="str">
        <f t="shared" si="526"/>
        <v>0</v>
      </c>
      <c r="BH999" s="11">
        <v>0</v>
      </c>
      <c r="BI999">
        <f t="shared" si="527"/>
        <v>1</v>
      </c>
      <c r="BJ999">
        <f t="shared" si="528"/>
        <v>0</v>
      </c>
      <c r="BK999">
        <f t="shared" si="529"/>
        <v>3</v>
      </c>
      <c r="BL999">
        <f t="shared" si="530"/>
        <v>4</v>
      </c>
      <c r="BM999">
        <f t="shared" si="531"/>
        <v>18</v>
      </c>
      <c r="BN999" s="11">
        <v>28.9</v>
      </c>
      <c r="BO999">
        <f t="shared" si="532"/>
        <v>8</v>
      </c>
    </row>
    <row r="1000" spans="1:67" ht="15.6">
      <c r="A1000" s="2">
        <v>20230926</v>
      </c>
      <c r="B1000" s="2">
        <v>636</v>
      </c>
      <c r="C1000" s="2">
        <v>600</v>
      </c>
      <c r="D1000" s="2">
        <v>574</v>
      </c>
      <c r="E1000" s="2">
        <v>557</v>
      </c>
      <c r="F1000" s="2">
        <v>555</v>
      </c>
      <c r="G1000" s="2">
        <v>571</v>
      </c>
      <c r="H1000" s="2">
        <v>604</v>
      </c>
      <c r="I1000" s="2">
        <v>633</v>
      </c>
      <c r="J1000" s="2">
        <v>694</v>
      </c>
      <c r="K1000" s="2">
        <v>770</v>
      </c>
      <c r="L1000" s="2">
        <v>773</v>
      </c>
      <c r="M1000" s="2">
        <v>756</v>
      </c>
      <c r="N1000" s="2">
        <v>764</v>
      </c>
      <c r="O1000" s="2">
        <v>802</v>
      </c>
      <c r="P1000" s="2">
        <v>831</v>
      </c>
      <c r="Q1000" s="2">
        <v>830</v>
      </c>
      <c r="R1000" s="2">
        <v>838</v>
      </c>
      <c r="S1000" s="2">
        <v>862</v>
      </c>
      <c r="T1000" s="2">
        <v>857</v>
      </c>
      <c r="U1000" s="2">
        <v>848</v>
      </c>
      <c r="V1000" s="2">
        <v>820</v>
      </c>
      <c r="W1000" s="2">
        <v>775</v>
      </c>
      <c r="X1000" s="2">
        <v>736</v>
      </c>
      <c r="Y1000" s="2">
        <v>698</v>
      </c>
      <c r="AA1000" s="4">
        <v>45195</v>
      </c>
      <c r="AB1000">
        <f t="shared" si="500"/>
        <v>0.73781902552204182</v>
      </c>
      <c r="AC1000">
        <f t="shared" si="501"/>
        <v>0.69605568445475641</v>
      </c>
      <c r="AD1000">
        <f t="shared" si="502"/>
        <v>0.66589327146171695</v>
      </c>
      <c r="AE1000">
        <f t="shared" si="503"/>
        <v>0.64617169373549888</v>
      </c>
      <c r="AF1000">
        <f t="shared" si="504"/>
        <v>0.64385150812064962</v>
      </c>
      <c r="AG1000">
        <f t="shared" si="505"/>
        <v>0.66241299303944312</v>
      </c>
      <c r="AH1000">
        <f t="shared" si="506"/>
        <v>0.70069605568445481</v>
      </c>
      <c r="AI1000">
        <f t="shared" si="507"/>
        <v>0.73433874709976799</v>
      </c>
      <c r="AJ1000">
        <f t="shared" si="508"/>
        <v>0.80510440835266817</v>
      </c>
      <c r="AK1000">
        <f t="shared" si="509"/>
        <v>0.89327146171693739</v>
      </c>
      <c r="AL1000">
        <f t="shared" si="510"/>
        <v>0.89675174013921111</v>
      </c>
      <c r="AM1000">
        <f t="shared" si="511"/>
        <v>0.87703016241299303</v>
      </c>
      <c r="AN1000">
        <f t="shared" si="512"/>
        <v>0.88631090487238984</v>
      </c>
      <c r="AO1000">
        <f t="shared" si="513"/>
        <v>0.93039443155452439</v>
      </c>
      <c r="AP1000">
        <f t="shared" si="514"/>
        <v>0.96403712296983757</v>
      </c>
      <c r="AQ1000">
        <f t="shared" si="515"/>
        <v>0.96287703016241299</v>
      </c>
      <c r="AR1000">
        <f t="shared" si="516"/>
        <v>0.97215777262180969</v>
      </c>
      <c r="AS1000">
        <f t="shared" si="517"/>
        <v>1</v>
      </c>
      <c r="AT1000">
        <f t="shared" si="518"/>
        <v>0.99419953596287702</v>
      </c>
      <c r="AU1000">
        <f t="shared" si="519"/>
        <v>0.98375870069605564</v>
      </c>
      <c r="AV1000">
        <f t="shared" si="520"/>
        <v>0.95127610208816704</v>
      </c>
      <c r="AW1000">
        <f t="shared" si="521"/>
        <v>0.89907192575406036</v>
      </c>
      <c r="AX1000">
        <f t="shared" si="522"/>
        <v>0.85382830626450112</v>
      </c>
      <c r="AY1000">
        <f t="shared" si="523"/>
        <v>0.80974477958236657</v>
      </c>
      <c r="AZ1000">
        <f t="shared" si="524"/>
        <v>0.64385150812064962</v>
      </c>
      <c r="BA1000" s="9" t="s">
        <v>35</v>
      </c>
      <c r="BB1000" t="str" cm="1">
        <f t="array" ref="BB1000">_xlfn.SWITCH(MONTH($AA1000),3,"봄",4,"봄",5,"봄",6,"여름",7,"여름",8,"여름",9,"가을",10,"가을",11,"가을",12,"겨울",1,"겨울",2,"겨울")</f>
        <v>가을</v>
      </c>
      <c r="BD1000" t="str">
        <f t="shared" si="525"/>
        <v/>
      </c>
      <c r="BE1000" s="6">
        <f>[1]ptemp!$F1000</f>
        <v>14</v>
      </c>
      <c r="BF1000">
        <f>[1]solar!$E1000</f>
        <v>11</v>
      </c>
      <c r="BG1000" t="str">
        <f t="shared" si="526"/>
        <v>0</v>
      </c>
      <c r="BH1000" s="11"/>
      <c r="BI1000">
        <f t="shared" si="527"/>
        <v>2</v>
      </c>
      <c r="BJ1000">
        <f t="shared" si="528"/>
        <v>0</v>
      </c>
      <c r="BK1000">
        <f t="shared" si="529"/>
        <v>3</v>
      </c>
      <c r="BL1000">
        <f t="shared" si="530"/>
        <v>5</v>
      </c>
      <c r="BM1000">
        <f t="shared" si="531"/>
        <v>18</v>
      </c>
      <c r="BN1000" s="11">
        <v>30.2</v>
      </c>
      <c r="BO1000">
        <f t="shared" si="532"/>
        <v>9</v>
      </c>
    </row>
    <row r="1001" spans="1:67" ht="15.6">
      <c r="A1001" s="2">
        <v>20230927</v>
      </c>
      <c r="B1001" s="2">
        <v>644</v>
      </c>
      <c r="C1001" s="2">
        <v>606</v>
      </c>
      <c r="D1001" s="2">
        <v>580</v>
      </c>
      <c r="E1001" s="2">
        <v>566</v>
      </c>
      <c r="F1001" s="2">
        <v>563</v>
      </c>
      <c r="G1001" s="2">
        <v>577</v>
      </c>
      <c r="H1001" s="2">
        <v>606</v>
      </c>
      <c r="I1001" s="2">
        <v>639</v>
      </c>
      <c r="J1001" s="2">
        <v>682</v>
      </c>
      <c r="K1001" s="2">
        <v>708</v>
      </c>
      <c r="L1001" s="2">
        <v>720</v>
      </c>
      <c r="M1001" s="2">
        <v>723</v>
      </c>
      <c r="N1001" s="2">
        <v>741</v>
      </c>
      <c r="O1001" s="2">
        <v>759</v>
      </c>
      <c r="P1001" s="2">
        <v>782</v>
      </c>
      <c r="Q1001" s="2">
        <v>798</v>
      </c>
      <c r="R1001" s="2">
        <v>813</v>
      </c>
      <c r="S1001" s="2">
        <v>832</v>
      </c>
      <c r="T1001" s="2">
        <v>832</v>
      </c>
      <c r="U1001" s="2">
        <v>824</v>
      </c>
      <c r="V1001" s="2">
        <v>802</v>
      </c>
      <c r="W1001" s="2">
        <v>767</v>
      </c>
      <c r="X1001" s="2">
        <v>733</v>
      </c>
      <c r="Y1001" s="2">
        <v>696</v>
      </c>
      <c r="AA1001" s="4">
        <v>45196</v>
      </c>
      <c r="AB1001">
        <f t="shared" si="500"/>
        <v>0.77403846153846156</v>
      </c>
      <c r="AC1001">
        <f t="shared" si="501"/>
        <v>0.72836538461538458</v>
      </c>
      <c r="AD1001">
        <f t="shared" si="502"/>
        <v>0.69711538461538458</v>
      </c>
      <c r="AE1001">
        <f t="shared" si="503"/>
        <v>0.68028846153846156</v>
      </c>
      <c r="AF1001">
        <f t="shared" si="504"/>
        <v>0.67668269230769229</v>
      </c>
      <c r="AG1001">
        <f t="shared" si="505"/>
        <v>0.69350961538461542</v>
      </c>
      <c r="AH1001">
        <f t="shared" si="506"/>
        <v>0.72836538461538458</v>
      </c>
      <c r="AI1001">
        <f t="shared" si="507"/>
        <v>0.76802884615384615</v>
      </c>
      <c r="AJ1001">
        <f t="shared" si="508"/>
        <v>0.81971153846153844</v>
      </c>
      <c r="AK1001">
        <f t="shared" si="509"/>
        <v>0.85096153846153844</v>
      </c>
      <c r="AL1001">
        <f t="shared" si="510"/>
        <v>0.86538461538461542</v>
      </c>
      <c r="AM1001">
        <f t="shared" si="511"/>
        <v>0.86899038461538458</v>
      </c>
      <c r="AN1001">
        <f t="shared" si="512"/>
        <v>0.890625</v>
      </c>
      <c r="AO1001">
        <f t="shared" si="513"/>
        <v>0.91225961538461542</v>
      </c>
      <c r="AP1001">
        <f t="shared" si="514"/>
        <v>0.93990384615384615</v>
      </c>
      <c r="AQ1001">
        <f t="shared" si="515"/>
        <v>0.95913461538461542</v>
      </c>
      <c r="AR1001">
        <f t="shared" si="516"/>
        <v>0.97716346153846156</v>
      </c>
      <c r="AS1001">
        <f t="shared" si="517"/>
        <v>1</v>
      </c>
      <c r="AT1001">
        <f t="shared" si="518"/>
        <v>1</v>
      </c>
      <c r="AU1001">
        <f t="shared" si="519"/>
        <v>0.99038461538461542</v>
      </c>
      <c r="AV1001">
        <f t="shared" si="520"/>
        <v>0.96394230769230771</v>
      </c>
      <c r="AW1001">
        <f t="shared" si="521"/>
        <v>0.921875</v>
      </c>
      <c r="AX1001">
        <f t="shared" si="522"/>
        <v>0.88100961538461542</v>
      </c>
      <c r="AY1001">
        <f t="shared" si="523"/>
        <v>0.83653846153846156</v>
      </c>
      <c r="AZ1001">
        <f t="shared" si="524"/>
        <v>0.67668269230769229</v>
      </c>
      <c r="BA1001" s="6" t="s">
        <v>36</v>
      </c>
      <c r="BB1001" t="str" cm="1">
        <f t="array" ref="BB1001">_xlfn.SWITCH(MONTH($AA1001),3,"봄",4,"봄",5,"봄",6,"여름",7,"여름",8,"여름",9,"가을",10,"가을",11,"가을",12,"겨울",1,"겨울",2,"겨울")</f>
        <v>가을</v>
      </c>
      <c r="BD1001" t="str">
        <f t="shared" si="525"/>
        <v/>
      </c>
      <c r="BE1001" s="6">
        <f>[1]ptemp!$F1001</f>
        <v>14</v>
      </c>
      <c r="BF1001">
        <f>[1]solar!$E1001</f>
        <v>12</v>
      </c>
      <c r="BG1001" t="str">
        <f t="shared" si="526"/>
        <v>0</v>
      </c>
      <c r="BH1001" s="11">
        <v>0</v>
      </c>
      <c r="BI1001">
        <f t="shared" si="527"/>
        <v>3</v>
      </c>
      <c r="BJ1001">
        <f t="shared" si="528"/>
        <v>0</v>
      </c>
      <c r="BK1001">
        <f t="shared" si="529"/>
        <v>3</v>
      </c>
      <c r="BL1001">
        <f t="shared" si="530"/>
        <v>5</v>
      </c>
      <c r="BM1001">
        <f t="shared" si="531"/>
        <v>18</v>
      </c>
      <c r="BN1001" s="11">
        <v>29.2</v>
      </c>
      <c r="BO1001">
        <f t="shared" si="532"/>
        <v>8</v>
      </c>
    </row>
    <row r="1002" spans="1:67" ht="15.6">
      <c r="A1002" s="2">
        <v>20230928</v>
      </c>
      <c r="B1002" s="2">
        <v>644</v>
      </c>
      <c r="C1002" s="2">
        <v>606</v>
      </c>
      <c r="D1002" s="2">
        <v>581</v>
      </c>
      <c r="E1002" s="2">
        <v>563</v>
      </c>
      <c r="F1002" s="2">
        <v>558</v>
      </c>
      <c r="G1002" s="2">
        <v>570</v>
      </c>
      <c r="H1002" s="2">
        <v>592</v>
      </c>
      <c r="I1002" s="2">
        <v>609</v>
      </c>
      <c r="J1002" s="2">
        <v>635</v>
      </c>
      <c r="K1002" s="2">
        <v>648</v>
      </c>
      <c r="L1002" s="2">
        <v>722</v>
      </c>
      <c r="M1002" s="2">
        <v>674</v>
      </c>
      <c r="N1002" s="2">
        <v>632</v>
      </c>
      <c r="O1002" s="2">
        <v>670</v>
      </c>
      <c r="P1002" s="2">
        <v>676</v>
      </c>
      <c r="Q1002" s="2">
        <v>706</v>
      </c>
      <c r="R1002" s="2">
        <v>745</v>
      </c>
      <c r="S1002" s="2">
        <v>778</v>
      </c>
      <c r="T1002" s="2">
        <v>781</v>
      </c>
      <c r="U1002" s="2">
        <v>774</v>
      </c>
      <c r="V1002" s="2">
        <v>756</v>
      </c>
      <c r="W1002" s="2">
        <v>725</v>
      </c>
      <c r="X1002" s="2">
        <v>694</v>
      </c>
      <c r="Y1002" s="2">
        <v>656</v>
      </c>
      <c r="AA1002" s="4">
        <v>45197</v>
      </c>
      <c r="AB1002">
        <f t="shared" si="500"/>
        <v>0.82458386683738794</v>
      </c>
      <c r="AC1002">
        <f t="shared" si="501"/>
        <v>0.77592829705505761</v>
      </c>
      <c r="AD1002">
        <f t="shared" si="502"/>
        <v>0.74391805377720865</v>
      </c>
      <c r="AE1002">
        <f t="shared" si="503"/>
        <v>0.72087067861715748</v>
      </c>
      <c r="AF1002">
        <f t="shared" si="504"/>
        <v>0.71446862996158766</v>
      </c>
      <c r="AG1002">
        <f t="shared" si="505"/>
        <v>0.72983354673495515</v>
      </c>
      <c r="AH1002">
        <f t="shared" si="506"/>
        <v>0.75800256081946227</v>
      </c>
      <c r="AI1002">
        <f t="shared" si="507"/>
        <v>0.77976952624839946</v>
      </c>
      <c r="AJ1002">
        <f t="shared" si="508"/>
        <v>0.8130601792573624</v>
      </c>
      <c r="AK1002">
        <f t="shared" si="509"/>
        <v>0.82970550576184376</v>
      </c>
      <c r="AL1002">
        <f t="shared" si="510"/>
        <v>0.92445582586427655</v>
      </c>
      <c r="AM1002">
        <f t="shared" si="511"/>
        <v>0.86299615877080671</v>
      </c>
      <c r="AN1002">
        <f t="shared" si="512"/>
        <v>0.80921895006402045</v>
      </c>
      <c r="AO1002">
        <f t="shared" si="513"/>
        <v>0.85787451984635088</v>
      </c>
      <c r="AP1002">
        <f t="shared" si="514"/>
        <v>0.86555697823303457</v>
      </c>
      <c r="AQ1002">
        <f t="shared" si="515"/>
        <v>0.90396927016645323</v>
      </c>
      <c r="AR1002">
        <f t="shared" si="516"/>
        <v>0.95390524967989754</v>
      </c>
      <c r="AS1002">
        <f t="shared" si="517"/>
        <v>0.99615877080665816</v>
      </c>
      <c r="AT1002">
        <f t="shared" si="518"/>
        <v>1</v>
      </c>
      <c r="AU1002">
        <f t="shared" si="519"/>
        <v>0.99103713188220233</v>
      </c>
      <c r="AV1002">
        <f t="shared" si="520"/>
        <v>0.96798975672215104</v>
      </c>
      <c r="AW1002">
        <f t="shared" si="521"/>
        <v>0.92829705505761839</v>
      </c>
      <c r="AX1002">
        <f t="shared" si="522"/>
        <v>0.88860435339308574</v>
      </c>
      <c r="AY1002">
        <f t="shared" si="523"/>
        <v>0.83994878361075542</v>
      </c>
      <c r="AZ1002">
        <f t="shared" si="524"/>
        <v>0.71446862996158766</v>
      </c>
      <c r="BA1002" s="8" t="s">
        <v>37</v>
      </c>
      <c r="BB1002" t="str" cm="1">
        <f t="array" ref="BB1002">_xlfn.SWITCH(MONTH($AA1002),3,"봄",4,"봄",5,"봄",6,"여름",7,"여름",8,"여름",9,"가을",10,"가을",11,"가을",12,"겨울",1,"겨울",2,"겨울")</f>
        <v>가을</v>
      </c>
      <c r="BC1002" s="10" t="s">
        <v>48</v>
      </c>
      <c r="BD1002" t="str">
        <f t="shared" si="525"/>
        <v>휴일</v>
      </c>
      <c r="BE1002" s="6">
        <f>[1]ptemp!$F1002</f>
        <v>14</v>
      </c>
      <c r="BF1002">
        <f>[1]solar!$E1002</f>
        <v>10</v>
      </c>
      <c r="BG1002" t="str">
        <f t="shared" si="526"/>
        <v>1</v>
      </c>
      <c r="BH1002" s="11">
        <v>0.2</v>
      </c>
      <c r="BI1002">
        <f t="shared" si="527"/>
        <v>4</v>
      </c>
      <c r="BJ1002">
        <f t="shared" si="528"/>
        <v>3</v>
      </c>
      <c r="BK1002">
        <f t="shared" si="529"/>
        <v>3</v>
      </c>
      <c r="BL1002">
        <f t="shared" si="530"/>
        <v>5</v>
      </c>
      <c r="BM1002">
        <f t="shared" si="531"/>
        <v>19</v>
      </c>
      <c r="BN1002" s="11">
        <v>28.9</v>
      </c>
      <c r="BO1002">
        <f t="shared" si="532"/>
        <v>8</v>
      </c>
    </row>
    <row r="1003" spans="1:67" ht="15.6">
      <c r="A1003" s="2">
        <v>20230929</v>
      </c>
      <c r="B1003" s="2">
        <v>606</v>
      </c>
      <c r="C1003" s="2">
        <v>571</v>
      </c>
      <c r="D1003" s="2">
        <v>549</v>
      </c>
      <c r="E1003" s="2">
        <v>532</v>
      </c>
      <c r="F1003" s="2">
        <v>527</v>
      </c>
      <c r="G1003" s="2">
        <v>538</v>
      </c>
      <c r="H1003" s="2">
        <v>560</v>
      </c>
      <c r="I1003" s="2">
        <v>559</v>
      </c>
      <c r="J1003" s="2">
        <v>539</v>
      </c>
      <c r="K1003" s="2">
        <v>526</v>
      </c>
      <c r="L1003" s="2">
        <v>523</v>
      </c>
      <c r="M1003" s="2">
        <v>525</v>
      </c>
      <c r="N1003" s="2">
        <v>539</v>
      </c>
      <c r="O1003" s="2">
        <v>565</v>
      </c>
      <c r="P1003" s="2">
        <v>591</v>
      </c>
      <c r="Q1003" s="2">
        <v>631</v>
      </c>
      <c r="R1003" s="2">
        <v>665</v>
      </c>
      <c r="S1003" s="2">
        <v>706</v>
      </c>
      <c r="T1003" s="2">
        <v>722</v>
      </c>
      <c r="U1003" s="2">
        <v>722</v>
      </c>
      <c r="V1003" s="2">
        <v>712</v>
      </c>
      <c r="W1003" s="2">
        <v>689</v>
      </c>
      <c r="X1003" s="2">
        <v>664</v>
      </c>
      <c r="Y1003" s="2">
        <v>631</v>
      </c>
      <c r="AA1003" s="4">
        <v>45198</v>
      </c>
      <c r="AB1003">
        <f t="shared" si="500"/>
        <v>0.83933518005540164</v>
      </c>
      <c r="AC1003">
        <f t="shared" si="501"/>
        <v>0.79085872576177285</v>
      </c>
      <c r="AD1003">
        <f t="shared" si="502"/>
        <v>0.76038781163434899</v>
      </c>
      <c r="AE1003">
        <f t="shared" si="503"/>
        <v>0.73684210526315785</v>
      </c>
      <c r="AF1003">
        <f t="shared" si="504"/>
        <v>0.72991689750692523</v>
      </c>
      <c r="AG1003">
        <f t="shared" si="505"/>
        <v>0.74515235457063711</v>
      </c>
      <c r="AH1003">
        <f t="shared" si="506"/>
        <v>0.77562326869806097</v>
      </c>
      <c r="AI1003">
        <f t="shared" si="507"/>
        <v>0.77423822714681445</v>
      </c>
      <c r="AJ1003">
        <f t="shared" si="508"/>
        <v>0.74653739612188363</v>
      </c>
      <c r="AK1003">
        <f t="shared" si="509"/>
        <v>0.72853185595567871</v>
      </c>
      <c r="AL1003">
        <f t="shared" si="510"/>
        <v>0.72437673130193903</v>
      </c>
      <c r="AM1003">
        <f t="shared" si="511"/>
        <v>0.72714681440443218</v>
      </c>
      <c r="AN1003">
        <f t="shared" si="512"/>
        <v>0.74653739612188363</v>
      </c>
      <c r="AO1003">
        <f t="shared" si="513"/>
        <v>0.7825484764542936</v>
      </c>
      <c r="AP1003">
        <f t="shared" si="514"/>
        <v>0.81855955678670356</v>
      </c>
      <c r="AQ1003">
        <f t="shared" si="515"/>
        <v>0.87396121883656508</v>
      </c>
      <c r="AR1003">
        <f t="shared" si="516"/>
        <v>0.92105263157894735</v>
      </c>
      <c r="AS1003">
        <f t="shared" si="517"/>
        <v>0.97783933518005539</v>
      </c>
      <c r="AT1003">
        <f t="shared" si="518"/>
        <v>1</v>
      </c>
      <c r="AU1003">
        <f t="shared" si="519"/>
        <v>1</v>
      </c>
      <c r="AV1003">
        <f t="shared" si="520"/>
        <v>0.98614958448753465</v>
      </c>
      <c r="AW1003">
        <f t="shared" si="521"/>
        <v>0.95429362880886426</v>
      </c>
      <c r="AX1003">
        <f t="shared" si="522"/>
        <v>0.91966759002770082</v>
      </c>
      <c r="AY1003">
        <f t="shared" si="523"/>
        <v>0.87396121883656508</v>
      </c>
      <c r="AZ1003">
        <f t="shared" si="524"/>
        <v>0.72437673130193903</v>
      </c>
      <c r="BA1003" s="9" t="s">
        <v>38</v>
      </c>
      <c r="BB1003" t="str" cm="1">
        <f t="array" ref="BB1003">_xlfn.SWITCH(MONTH($AA1003),3,"봄",4,"봄",5,"봄",6,"여름",7,"여름",8,"여름",9,"가을",10,"가을",11,"가을",12,"겨울",1,"겨울",2,"겨울")</f>
        <v>가을</v>
      </c>
      <c r="BC1003" s="10" t="s">
        <v>48</v>
      </c>
      <c r="BD1003" t="str">
        <f t="shared" si="525"/>
        <v>휴일</v>
      </c>
      <c r="BE1003" s="6">
        <f>[1]ptemp!$F1003</f>
        <v>14</v>
      </c>
      <c r="BF1003">
        <f>[1]solar!$E1003</f>
        <v>13</v>
      </c>
      <c r="BG1003" t="str">
        <f t="shared" si="526"/>
        <v>0</v>
      </c>
      <c r="BH1003" s="11"/>
      <c r="BI1003">
        <f t="shared" si="527"/>
        <v>5</v>
      </c>
      <c r="BJ1003">
        <f t="shared" si="528"/>
        <v>3</v>
      </c>
      <c r="BK1003">
        <f t="shared" si="529"/>
        <v>3</v>
      </c>
      <c r="BL1003">
        <f t="shared" si="530"/>
        <v>11</v>
      </c>
      <c r="BM1003">
        <f t="shared" si="531"/>
        <v>19</v>
      </c>
      <c r="BN1003" s="11">
        <v>27.7</v>
      </c>
      <c r="BO1003">
        <f t="shared" si="532"/>
        <v>8</v>
      </c>
    </row>
    <row r="1004" spans="1:67" ht="15.6">
      <c r="A1004" s="2">
        <v>20230930</v>
      </c>
      <c r="B1004" s="2">
        <v>586</v>
      </c>
      <c r="C1004" s="2">
        <v>556</v>
      </c>
      <c r="D1004" s="2">
        <v>537</v>
      </c>
      <c r="E1004" s="2">
        <v>521</v>
      </c>
      <c r="F1004" s="2">
        <v>519</v>
      </c>
      <c r="G1004" s="2">
        <v>531</v>
      </c>
      <c r="H1004" s="2">
        <v>546</v>
      </c>
      <c r="I1004" s="2">
        <v>573</v>
      </c>
      <c r="J1004" s="2">
        <v>607</v>
      </c>
      <c r="K1004" s="2">
        <v>628</v>
      </c>
      <c r="L1004" s="2">
        <v>645</v>
      </c>
      <c r="M1004" s="2">
        <v>609</v>
      </c>
      <c r="N1004" s="2">
        <v>629</v>
      </c>
      <c r="O1004" s="2">
        <v>632</v>
      </c>
      <c r="P1004" s="2">
        <v>629</v>
      </c>
      <c r="Q1004" s="2">
        <v>593</v>
      </c>
      <c r="R1004" s="2">
        <v>639</v>
      </c>
      <c r="S1004" s="2">
        <v>672</v>
      </c>
      <c r="T1004" s="2">
        <v>701</v>
      </c>
      <c r="U1004" s="2">
        <v>702</v>
      </c>
      <c r="V1004" s="2">
        <v>691</v>
      </c>
      <c r="W1004" s="2">
        <v>670</v>
      </c>
      <c r="X1004" s="2">
        <v>645</v>
      </c>
      <c r="Y1004" s="2">
        <v>619</v>
      </c>
      <c r="AA1004" s="4">
        <v>45199</v>
      </c>
      <c r="AB1004">
        <f t="shared" si="500"/>
        <v>0.83475783475783472</v>
      </c>
      <c r="AC1004">
        <f t="shared" si="501"/>
        <v>0.79202279202279202</v>
      </c>
      <c r="AD1004">
        <f t="shared" si="502"/>
        <v>0.7649572649572649</v>
      </c>
      <c r="AE1004">
        <f t="shared" si="503"/>
        <v>0.74216524216524216</v>
      </c>
      <c r="AF1004">
        <f t="shared" si="504"/>
        <v>0.73931623931623935</v>
      </c>
      <c r="AG1004">
        <f t="shared" si="505"/>
        <v>0.75641025641025639</v>
      </c>
      <c r="AH1004">
        <f t="shared" si="506"/>
        <v>0.77777777777777779</v>
      </c>
      <c r="AI1004">
        <f t="shared" si="507"/>
        <v>0.81623931623931623</v>
      </c>
      <c r="AJ1004">
        <f t="shared" si="508"/>
        <v>0.86467236467236464</v>
      </c>
      <c r="AK1004">
        <f t="shared" si="509"/>
        <v>0.89458689458689455</v>
      </c>
      <c r="AL1004">
        <f t="shared" si="510"/>
        <v>0.91880341880341876</v>
      </c>
      <c r="AM1004">
        <f t="shared" si="511"/>
        <v>0.86752136752136755</v>
      </c>
      <c r="AN1004">
        <f t="shared" si="512"/>
        <v>0.89601139601139601</v>
      </c>
      <c r="AO1004">
        <f t="shared" si="513"/>
        <v>0.90028490028490027</v>
      </c>
      <c r="AP1004">
        <f t="shared" si="514"/>
        <v>0.89601139601139601</v>
      </c>
      <c r="AQ1004">
        <f t="shared" si="515"/>
        <v>0.84472934472934469</v>
      </c>
      <c r="AR1004">
        <f t="shared" si="516"/>
        <v>0.91025641025641024</v>
      </c>
      <c r="AS1004">
        <f t="shared" si="517"/>
        <v>0.95726495726495731</v>
      </c>
      <c r="AT1004">
        <f t="shared" si="518"/>
        <v>0.99857549857549854</v>
      </c>
      <c r="AU1004">
        <f t="shared" si="519"/>
        <v>1</v>
      </c>
      <c r="AV1004">
        <f t="shared" si="520"/>
        <v>0.98433048433048431</v>
      </c>
      <c r="AW1004">
        <f t="shared" si="521"/>
        <v>0.95441595441595439</v>
      </c>
      <c r="AX1004">
        <f t="shared" si="522"/>
        <v>0.91880341880341876</v>
      </c>
      <c r="AY1004">
        <f t="shared" si="523"/>
        <v>0.88176638176638178</v>
      </c>
      <c r="AZ1004">
        <f t="shared" si="524"/>
        <v>0.73931623931623935</v>
      </c>
      <c r="BA1004" s="6" t="s">
        <v>39</v>
      </c>
      <c r="BB1004" t="str" cm="1">
        <f t="array" ref="BB1004">_xlfn.SWITCH(MONTH($AA1004),3,"봄",4,"봄",5,"봄",6,"여름",7,"여름",8,"여름",9,"가을",10,"가을",11,"가을",12,"겨울",1,"겨울",2,"겨울")</f>
        <v>가을</v>
      </c>
      <c r="BC1004" s="10" t="s">
        <v>48</v>
      </c>
      <c r="BD1004" t="str">
        <f t="shared" si="525"/>
        <v>휴일</v>
      </c>
      <c r="BE1004" s="6">
        <f>[1]ptemp!$F1004</f>
        <v>12</v>
      </c>
      <c r="BF1004">
        <f>[1]solar!$E1004</f>
        <v>3</v>
      </c>
      <c r="BG1004" t="str">
        <f t="shared" si="526"/>
        <v>1</v>
      </c>
      <c r="BH1004" s="11">
        <v>4.7</v>
      </c>
      <c r="BI1004">
        <f t="shared" si="527"/>
        <v>6</v>
      </c>
      <c r="BJ1004">
        <f t="shared" si="528"/>
        <v>3</v>
      </c>
      <c r="BK1004">
        <f t="shared" si="529"/>
        <v>3</v>
      </c>
      <c r="BL1004">
        <f t="shared" si="530"/>
        <v>5</v>
      </c>
      <c r="BM1004">
        <f t="shared" si="531"/>
        <v>20</v>
      </c>
      <c r="BN1004" s="11">
        <v>24.3</v>
      </c>
      <c r="BO1004">
        <f t="shared" si="532"/>
        <v>7</v>
      </c>
    </row>
    <row r="1005" spans="1:67" ht="15.6">
      <c r="A1005" s="2">
        <v>20231001</v>
      </c>
      <c r="B1005" s="2">
        <v>574</v>
      </c>
      <c r="C1005" s="2">
        <v>543</v>
      </c>
      <c r="D1005" s="2">
        <v>522</v>
      </c>
      <c r="E1005" s="2">
        <v>507</v>
      </c>
      <c r="F1005" s="2">
        <v>506</v>
      </c>
      <c r="G1005" s="2">
        <v>519</v>
      </c>
      <c r="H1005" s="2">
        <v>535</v>
      </c>
      <c r="I1005" s="2">
        <v>544</v>
      </c>
      <c r="J1005" s="2">
        <v>536</v>
      </c>
      <c r="K1005" s="2">
        <v>531</v>
      </c>
      <c r="L1005" s="2">
        <v>535</v>
      </c>
      <c r="M1005" s="2">
        <v>516</v>
      </c>
      <c r="N1005" s="2">
        <v>531</v>
      </c>
      <c r="O1005" s="2">
        <v>544</v>
      </c>
      <c r="P1005" s="2">
        <v>553</v>
      </c>
      <c r="Q1005" s="2">
        <v>587</v>
      </c>
      <c r="R1005" s="2">
        <v>636</v>
      </c>
      <c r="S1005" s="2">
        <v>688</v>
      </c>
      <c r="T1005" s="2">
        <v>705</v>
      </c>
      <c r="U1005" s="2">
        <v>702</v>
      </c>
      <c r="V1005" s="2">
        <v>689</v>
      </c>
      <c r="W1005" s="2">
        <v>665</v>
      </c>
      <c r="X1005" s="2">
        <v>638</v>
      </c>
      <c r="Y1005" s="2">
        <v>610</v>
      </c>
      <c r="AA1005" s="4">
        <v>45200</v>
      </c>
      <c r="AB1005">
        <f t="shared" si="500"/>
        <v>0.81418439716312052</v>
      </c>
      <c r="AC1005">
        <f t="shared" si="501"/>
        <v>0.77021276595744681</v>
      </c>
      <c r="AD1005">
        <f t="shared" si="502"/>
        <v>0.74042553191489358</v>
      </c>
      <c r="AE1005">
        <f t="shared" si="503"/>
        <v>0.7191489361702128</v>
      </c>
      <c r="AF1005">
        <f t="shared" si="504"/>
        <v>0.71773049645390075</v>
      </c>
      <c r="AG1005">
        <f t="shared" si="505"/>
        <v>0.7361702127659574</v>
      </c>
      <c r="AH1005">
        <f t="shared" si="506"/>
        <v>0.75886524822695034</v>
      </c>
      <c r="AI1005">
        <f t="shared" si="507"/>
        <v>0.77163120567375887</v>
      </c>
      <c r="AJ1005">
        <f t="shared" si="508"/>
        <v>0.7602836879432624</v>
      </c>
      <c r="AK1005">
        <f t="shared" si="509"/>
        <v>0.7531914893617021</v>
      </c>
      <c r="AL1005">
        <f t="shared" si="510"/>
        <v>0.75886524822695034</v>
      </c>
      <c r="AM1005">
        <f t="shared" si="511"/>
        <v>0.73191489361702122</v>
      </c>
      <c r="AN1005">
        <f t="shared" si="512"/>
        <v>0.7531914893617021</v>
      </c>
      <c r="AO1005">
        <f t="shared" si="513"/>
        <v>0.77163120567375887</v>
      </c>
      <c r="AP1005">
        <f t="shared" si="514"/>
        <v>0.7843971631205674</v>
      </c>
      <c r="AQ1005">
        <f t="shared" si="515"/>
        <v>0.83262411347517729</v>
      </c>
      <c r="AR1005">
        <f t="shared" si="516"/>
        <v>0.90212765957446805</v>
      </c>
      <c r="AS1005">
        <f t="shared" si="517"/>
        <v>0.975886524822695</v>
      </c>
      <c r="AT1005">
        <f t="shared" si="518"/>
        <v>1</v>
      </c>
      <c r="AU1005">
        <f t="shared" si="519"/>
        <v>0.99574468085106382</v>
      </c>
      <c r="AV1005">
        <f t="shared" si="520"/>
        <v>0.97730496453900706</v>
      </c>
      <c r="AW1005">
        <f t="shared" si="521"/>
        <v>0.94326241134751776</v>
      </c>
      <c r="AX1005">
        <f t="shared" si="522"/>
        <v>0.90496453900709217</v>
      </c>
      <c r="AY1005">
        <f t="shared" si="523"/>
        <v>0.86524822695035464</v>
      </c>
      <c r="AZ1005">
        <f t="shared" si="524"/>
        <v>0.71773049645390075</v>
      </c>
      <c r="BA1005" s="8" t="s">
        <v>40</v>
      </c>
      <c r="BB1005" t="str" cm="1">
        <f t="array" ref="BB1005">_xlfn.SWITCH(MONTH($AA1005),3,"봄",4,"봄",5,"봄",6,"여름",7,"여름",8,"여름",9,"가을",10,"가을",11,"가을",12,"겨울",1,"겨울",2,"겨울")</f>
        <v>가을</v>
      </c>
      <c r="BD1005" t="str">
        <f t="shared" si="525"/>
        <v>휴일</v>
      </c>
      <c r="BE1005" s="6">
        <f>[1]ptemp!$F1005</f>
        <v>11</v>
      </c>
      <c r="BF1005">
        <f>[1]solar!$E1005</f>
        <v>13</v>
      </c>
      <c r="BG1005" t="str">
        <f t="shared" si="526"/>
        <v>0</v>
      </c>
      <c r="BH1005" s="11"/>
      <c r="BI1005">
        <f t="shared" si="527"/>
        <v>7</v>
      </c>
      <c r="BJ1005">
        <f t="shared" si="528"/>
        <v>2</v>
      </c>
      <c r="BK1005">
        <f t="shared" si="529"/>
        <v>3</v>
      </c>
      <c r="BL1005">
        <f t="shared" si="530"/>
        <v>5</v>
      </c>
      <c r="BM1005">
        <f t="shared" si="531"/>
        <v>19</v>
      </c>
      <c r="BN1005" s="11">
        <v>20.6</v>
      </c>
      <c r="BO1005">
        <f t="shared" si="532"/>
        <v>6</v>
      </c>
    </row>
    <row r="1006" spans="1:67" ht="15.6">
      <c r="A1006" s="2">
        <v>20231002</v>
      </c>
      <c r="B1006" s="2">
        <v>565</v>
      </c>
      <c r="C1006" s="2">
        <v>534</v>
      </c>
      <c r="D1006" s="2">
        <v>513</v>
      </c>
      <c r="E1006" s="2">
        <v>499</v>
      </c>
      <c r="F1006" s="2">
        <v>497</v>
      </c>
      <c r="G1006" s="2">
        <v>510</v>
      </c>
      <c r="H1006" s="2">
        <v>526</v>
      </c>
      <c r="I1006" s="2">
        <v>541</v>
      </c>
      <c r="J1006" s="2">
        <v>514</v>
      </c>
      <c r="K1006" s="2">
        <v>516</v>
      </c>
      <c r="L1006" s="2">
        <v>505</v>
      </c>
      <c r="M1006" s="2">
        <v>514</v>
      </c>
      <c r="N1006" s="2">
        <v>520</v>
      </c>
      <c r="O1006" s="2">
        <v>543</v>
      </c>
      <c r="P1006" s="2">
        <v>562</v>
      </c>
      <c r="Q1006" s="2">
        <v>606</v>
      </c>
      <c r="R1006" s="2">
        <v>669</v>
      </c>
      <c r="S1006" s="2">
        <v>694</v>
      </c>
      <c r="T1006" s="2">
        <v>717</v>
      </c>
      <c r="U1006" s="2">
        <v>709</v>
      </c>
      <c r="V1006" s="2">
        <v>689</v>
      </c>
      <c r="W1006" s="2">
        <v>661</v>
      </c>
      <c r="X1006" s="2">
        <v>637</v>
      </c>
      <c r="Y1006" s="2">
        <v>608</v>
      </c>
      <c r="AA1006" s="4">
        <v>45201</v>
      </c>
      <c r="AB1006">
        <f t="shared" si="500"/>
        <v>0.78800557880055788</v>
      </c>
      <c r="AC1006">
        <f t="shared" si="501"/>
        <v>0.74476987447698739</v>
      </c>
      <c r="AD1006">
        <f t="shared" si="502"/>
        <v>0.71548117154811719</v>
      </c>
      <c r="AE1006">
        <f t="shared" si="503"/>
        <v>0.69595536959553694</v>
      </c>
      <c r="AF1006">
        <f t="shared" si="504"/>
        <v>0.69316596931659691</v>
      </c>
      <c r="AG1006">
        <f t="shared" si="505"/>
        <v>0.71129707112970708</v>
      </c>
      <c r="AH1006">
        <f t="shared" si="506"/>
        <v>0.73361227336122736</v>
      </c>
      <c r="AI1006">
        <f t="shared" si="507"/>
        <v>0.75453277545327757</v>
      </c>
      <c r="AJ1006">
        <f t="shared" si="508"/>
        <v>0.71687587168758715</v>
      </c>
      <c r="AK1006">
        <f t="shared" si="509"/>
        <v>0.71966527196652719</v>
      </c>
      <c r="AL1006">
        <f t="shared" si="510"/>
        <v>0.70432357043235705</v>
      </c>
      <c r="AM1006">
        <f t="shared" si="511"/>
        <v>0.71687587168758715</v>
      </c>
      <c r="AN1006">
        <f t="shared" si="512"/>
        <v>0.72524407252440726</v>
      </c>
      <c r="AO1006">
        <f t="shared" si="513"/>
        <v>0.75732217573221761</v>
      </c>
      <c r="AP1006">
        <f t="shared" si="514"/>
        <v>0.78382147838214788</v>
      </c>
      <c r="AQ1006">
        <f t="shared" si="515"/>
        <v>0.84518828451882844</v>
      </c>
      <c r="AR1006">
        <f t="shared" si="516"/>
        <v>0.93305439330543938</v>
      </c>
      <c r="AS1006">
        <f t="shared" si="517"/>
        <v>0.96792189679218965</v>
      </c>
      <c r="AT1006">
        <f t="shared" si="518"/>
        <v>1</v>
      </c>
      <c r="AU1006">
        <f t="shared" si="519"/>
        <v>0.98884239888423986</v>
      </c>
      <c r="AV1006">
        <f t="shared" si="520"/>
        <v>0.96094839609483962</v>
      </c>
      <c r="AW1006">
        <f t="shared" si="521"/>
        <v>0.92189679218967924</v>
      </c>
      <c r="AX1006">
        <f t="shared" si="522"/>
        <v>0.88842398884239893</v>
      </c>
      <c r="AY1006">
        <f t="shared" si="523"/>
        <v>0.84797768479776847</v>
      </c>
      <c r="AZ1006">
        <f t="shared" si="524"/>
        <v>0.69316596931659691</v>
      </c>
      <c r="BA1006" s="9" t="s">
        <v>34</v>
      </c>
      <c r="BB1006" t="str" cm="1">
        <f t="array" ref="BB1006">_xlfn.SWITCH(MONTH($AA1006),3,"봄",4,"봄",5,"봄",6,"여름",7,"여름",8,"여름",9,"가을",10,"가을",11,"가을",12,"겨울",1,"겨울",2,"겨울")</f>
        <v>가을</v>
      </c>
      <c r="BC1006" s="10" t="s">
        <v>55</v>
      </c>
      <c r="BD1006" t="str">
        <f t="shared" si="525"/>
        <v>휴일</v>
      </c>
      <c r="BE1006" s="6">
        <f>[1]ptemp!$F1006</f>
        <v>11</v>
      </c>
      <c r="BF1006">
        <f>[1]solar!$E1006</f>
        <v>13</v>
      </c>
      <c r="BG1006" t="str">
        <f t="shared" si="526"/>
        <v>0</v>
      </c>
      <c r="BH1006" s="11"/>
      <c r="BI1006">
        <f t="shared" si="527"/>
        <v>1</v>
      </c>
      <c r="BJ1006">
        <f t="shared" si="528"/>
        <v>3</v>
      </c>
      <c r="BK1006">
        <f t="shared" si="529"/>
        <v>3</v>
      </c>
      <c r="BL1006">
        <f t="shared" si="530"/>
        <v>5</v>
      </c>
      <c r="BM1006">
        <f t="shared" si="531"/>
        <v>19</v>
      </c>
      <c r="BN1006" s="11">
        <v>20.5</v>
      </c>
      <c r="BO1006">
        <f t="shared" si="532"/>
        <v>6</v>
      </c>
    </row>
    <row r="1007" spans="1:67" ht="15.6">
      <c r="A1007" s="2">
        <v>20231003</v>
      </c>
      <c r="B1007" s="2">
        <v>567</v>
      </c>
      <c r="C1007" s="2">
        <v>541</v>
      </c>
      <c r="D1007" s="2">
        <v>521</v>
      </c>
      <c r="E1007" s="2">
        <v>507</v>
      </c>
      <c r="F1007" s="2">
        <v>505</v>
      </c>
      <c r="G1007" s="2">
        <v>518</v>
      </c>
      <c r="H1007" s="2">
        <v>538</v>
      </c>
      <c r="I1007" s="2">
        <v>567</v>
      </c>
      <c r="J1007" s="2">
        <v>593</v>
      </c>
      <c r="K1007" s="2">
        <v>636</v>
      </c>
      <c r="L1007" s="2">
        <v>652</v>
      </c>
      <c r="M1007" s="2">
        <v>652</v>
      </c>
      <c r="N1007" s="2">
        <v>656</v>
      </c>
      <c r="O1007" s="2">
        <v>656</v>
      </c>
      <c r="P1007" s="2">
        <v>676</v>
      </c>
      <c r="Q1007" s="2">
        <v>679</v>
      </c>
      <c r="R1007" s="2">
        <v>689</v>
      </c>
      <c r="S1007" s="2">
        <v>704</v>
      </c>
      <c r="T1007" s="2">
        <v>723</v>
      </c>
      <c r="U1007" s="2">
        <v>714</v>
      </c>
      <c r="V1007" s="2">
        <v>694</v>
      </c>
      <c r="W1007" s="2">
        <v>663</v>
      </c>
      <c r="X1007" s="2">
        <v>637</v>
      </c>
      <c r="Y1007" s="2">
        <v>610</v>
      </c>
      <c r="AA1007" s="4">
        <v>45202</v>
      </c>
      <c r="AB1007">
        <f t="shared" si="500"/>
        <v>0.78423236514522821</v>
      </c>
      <c r="AC1007">
        <f t="shared" si="501"/>
        <v>0.74827109266943292</v>
      </c>
      <c r="AD1007">
        <f t="shared" si="502"/>
        <v>0.72060857538035961</v>
      </c>
      <c r="AE1007">
        <f t="shared" si="503"/>
        <v>0.70124481327800825</v>
      </c>
      <c r="AF1007">
        <f t="shared" si="504"/>
        <v>0.69847856154910093</v>
      </c>
      <c r="AG1007">
        <f t="shared" si="505"/>
        <v>0.71645919778699863</v>
      </c>
      <c r="AH1007">
        <f t="shared" si="506"/>
        <v>0.74412171507607194</v>
      </c>
      <c r="AI1007">
        <f t="shared" si="507"/>
        <v>0.78423236514522821</v>
      </c>
      <c r="AJ1007">
        <f t="shared" si="508"/>
        <v>0.82019363762102349</v>
      </c>
      <c r="AK1007">
        <f t="shared" si="509"/>
        <v>0.8796680497925311</v>
      </c>
      <c r="AL1007">
        <f t="shared" si="510"/>
        <v>0.90179806362378978</v>
      </c>
      <c r="AM1007">
        <f t="shared" si="511"/>
        <v>0.90179806362378978</v>
      </c>
      <c r="AN1007">
        <f t="shared" si="512"/>
        <v>0.90733056708160442</v>
      </c>
      <c r="AO1007">
        <f t="shared" si="513"/>
        <v>0.90733056708160442</v>
      </c>
      <c r="AP1007">
        <f t="shared" si="514"/>
        <v>0.93499308437067774</v>
      </c>
      <c r="AQ1007">
        <f t="shared" si="515"/>
        <v>0.93914246196403872</v>
      </c>
      <c r="AR1007">
        <f t="shared" si="516"/>
        <v>0.95297372060857533</v>
      </c>
      <c r="AS1007">
        <f t="shared" si="517"/>
        <v>0.97372060857538034</v>
      </c>
      <c r="AT1007">
        <f t="shared" si="518"/>
        <v>1</v>
      </c>
      <c r="AU1007">
        <f t="shared" si="519"/>
        <v>0.98755186721991706</v>
      </c>
      <c r="AV1007">
        <f t="shared" si="520"/>
        <v>0.95988934993084374</v>
      </c>
      <c r="AW1007">
        <f t="shared" si="521"/>
        <v>0.91701244813278004</v>
      </c>
      <c r="AX1007">
        <f t="shared" si="522"/>
        <v>0.88105117565698476</v>
      </c>
      <c r="AY1007">
        <f t="shared" si="523"/>
        <v>0.84370677731673582</v>
      </c>
      <c r="AZ1007">
        <f t="shared" si="524"/>
        <v>0.69847856154910093</v>
      </c>
      <c r="BA1007" s="6" t="s">
        <v>35</v>
      </c>
      <c r="BB1007" t="str" cm="1">
        <f t="array" ref="BB1007">_xlfn.SWITCH(MONTH($AA1007),3,"봄",4,"봄",5,"봄",6,"여름",7,"여름",8,"여름",9,"가을",10,"가을",11,"가을",12,"겨울",1,"겨울",2,"겨울")</f>
        <v>가을</v>
      </c>
      <c r="BC1007" s="10" t="s">
        <v>49</v>
      </c>
      <c r="BD1007" t="str">
        <f t="shared" si="525"/>
        <v>휴일</v>
      </c>
      <c r="BE1007" s="6">
        <f>[1]ptemp!$F1007</f>
        <v>11</v>
      </c>
      <c r="BF1007">
        <f>[1]solar!$E1007</f>
        <v>2</v>
      </c>
      <c r="BG1007" t="str">
        <f t="shared" si="526"/>
        <v>1</v>
      </c>
      <c r="BH1007" s="11">
        <v>0.3</v>
      </c>
      <c r="BI1007">
        <f t="shared" si="527"/>
        <v>2</v>
      </c>
      <c r="BJ1007">
        <f t="shared" si="528"/>
        <v>3</v>
      </c>
      <c r="BK1007">
        <f t="shared" si="529"/>
        <v>3</v>
      </c>
      <c r="BL1007">
        <f t="shared" si="530"/>
        <v>5</v>
      </c>
      <c r="BM1007">
        <f t="shared" si="531"/>
        <v>19</v>
      </c>
      <c r="BN1007" s="11">
        <v>21.3</v>
      </c>
      <c r="BO1007">
        <f t="shared" si="532"/>
        <v>6</v>
      </c>
    </row>
    <row r="1008" spans="1:67" ht="15.6">
      <c r="A1008" s="2">
        <v>20231004</v>
      </c>
      <c r="B1008" s="2">
        <v>570</v>
      </c>
      <c r="C1008" s="2">
        <v>541</v>
      </c>
      <c r="D1008" s="2">
        <v>520</v>
      </c>
      <c r="E1008" s="2">
        <v>507</v>
      </c>
      <c r="F1008" s="2">
        <v>508</v>
      </c>
      <c r="G1008" s="2">
        <v>524</v>
      </c>
      <c r="H1008" s="2">
        <v>554</v>
      </c>
      <c r="I1008" s="2">
        <v>582</v>
      </c>
      <c r="J1008" s="2">
        <v>583</v>
      </c>
      <c r="K1008" s="2">
        <v>610</v>
      </c>
      <c r="L1008" s="2">
        <v>620</v>
      </c>
      <c r="M1008" s="2">
        <v>613</v>
      </c>
      <c r="N1008" s="2">
        <v>607</v>
      </c>
      <c r="O1008" s="2">
        <v>631</v>
      </c>
      <c r="P1008" s="2">
        <v>650</v>
      </c>
      <c r="Q1008" s="2">
        <v>682</v>
      </c>
      <c r="R1008" s="2">
        <v>725</v>
      </c>
      <c r="S1008" s="2">
        <v>761</v>
      </c>
      <c r="T1008" s="2">
        <v>763</v>
      </c>
      <c r="U1008" s="2">
        <v>751</v>
      </c>
      <c r="V1008" s="2">
        <v>727</v>
      </c>
      <c r="W1008" s="2">
        <v>694</v>
      </c>
      <c r="X1008" s="2">
        <v>666</v>
      </c>
      <c r="Y1008" s="2">
        <v>634</v>
      </c>
      <c r="AA1008" s="4">
        <v>45203</v>
      </c>
      <c r="AB1008">
        <f t="shared" si="500"/>
        <v>0.74705111402359103</v>
      </c>
      <c r="AC1008">
        <f t="shared" si="501"/>
        <v>0.70904325032765403</v>
      </c>
      <c r="AD1008">
        <f t="shared" si="502"/>
        <v>0.68152031454783746</v>
      </c>
      <c r="AE1008">
        <f t="shared" si="503"/>
        <v>0.66448230668414154</v>
      </c>
      <c r="AF1008">
        <f t="shared" si="504"/>
        <v>0.66579292267365664</v>
      </c>
      <c r="AG1008">
        <f t="shared" si="505"/>
        <v>0.68676277850589773</v>
      </c>
      <c r="AH1008">
        <f t="shared" si="506"/>
        <v>0.72608125819134994</v>
      </c>
      <c r="AI1008">
        <f t="shared" si="507"/>
        <v>0.76277850589777196</v>
      </c>
      <c r="AJ1008">
        <f t="shared" si="508"/>
        <v>0.76408912188728706</v>
      </c>
      <c r="AK1008">
        <f t="shared" si="509"/>
        <v>0.79947575360419398</v>
      </c>
      <c r="AL1008">
        <f t="shared" si="510"/>
        <v>0.81258191349934472</v>
      </c>
      <c r="AM1008">
        <f t="shared" si="511"/>
        <v>0.80340760157273916</v>
      </c>
      <c r="AN1008">
        <f t="shared" si="512"/>
        <v>0.79554390563564881</v>
      </c>
      <c r="AO1008">
        <f t="shared" si="513"/>
        <v>0.82699868938401044</v>
      </c>
      <c r="AP1008">
        <f t="shared" si="514"/>
        <v>0.85190039318479682</v>
      </c>
      <c r="AQ1008">
        <f t="shared" si="515"/>
        <v>0.89384010484927912</v>
      </c>
      <c r="AR1008">
        <f t="shared" si="516"/>
        <v>0.95019659239842724</v>
      </c>
      <c r="AS1008">
        <f t="shared" si="517"/>
        <v>0.99737876802096981</v>
      </c>
      <c r="AT1008">
        <f t="shared" si="518"/>
        <v>1</v>
      </c>
      <c r="AU1008">
        <f t="shared" si="519"/>
        <v>0.98427260812581918</v>
      </c>
      <c r="AV1008">
        <f t="shared" si="520"/>
        <v>0.95281782437745743</v>
      </c>
      <c r="AW1008">
        <f t="shared" si="521"/>
        <v>0.90956749672346004</v>
      </c>
      <c r="AX1008">
        <f t="shared" si="522"/>
        <v>0.87287024901703802</v>
      </c>
      <c r="AY1008">
        <f t="shared" si="523"/>
        <v>0.83093053735255573</v>
      </c>
      <c r="AZ1008">
        <f t="shared" si="524"/>
        <v>0.66448230668414154</v>
      </c>
      <c r="BA1008" s="8" t="s">
        <v>36</v>
      </c>
      <c r="BB1008" t="str" cm="1">
        <f t="array" ref="BB1008">_xlfn.SWITCH(MONTH($AA1008),3,"봄",4,"봄",5,"봄",6,"여름",7,"여름",8,"여름",9,"가을",10,"가을",11,"가을",12,"겨울",1,"겨울",2,"겨울")</f>
        <v>가을</v>
      </c>
      <c r="BD1008" t="str">
        <f t="shared" si="525"/>
        <v/>
      </c>
      <c r="BE1008" s="6">
        <f>[1]ptemp!$F1008</f>
        <v>10</v>
      </c>
      <c r="BF1008">
        <f>[1]solar!$E1008</f>
        <v>12</v>
      </c>
      <c r="BG1008" t="str">
        <f t="shared" si="526"/>
        <v>0</v>
      </c>
      <c r="BH1008" s="11"/>
      <c r="BI1008">
        <f t="shared" si="527"/>
        <v>3</v>
      </c>
      <c r="BJ1008">
        <f t="shared" si="528"/>
        <v>0</v>
      </c>
      <c r="BK1008">
        <f t="shared" si="529"/>
        <v>3</v>
      </c>
      <c r="BL1008">
        <f t="shared" si="530"/>
        <v>4</v>
      </c>
      <c r="BM1008">
        <f t="shared" si="531"/>
        <v>19</v>
      </c>
      <c r="BN1008" s="11">
        <v>19.899999999999999</v>
      </c>
      <c r="BO1008">
        <f t="shared" si="532"/>
        <v>6</v>
      </c>
    </row>
    <row r="1009" spans="1:67" ht="15.6">
      <c r="A1009" s="2">
        <v>20231005</v>
      </c>
      <c r="B1009" s="2">
        <v>589</v>
      </c>
      <c r="C1009" s="2">
        <v>556</v>
      </c>
      <c r="D1009" s="2">
        <v>535</v>
      </c>
      <c r="E1009" s="2">
        <v>524</v>
      </c>
      <c r="F1009" s="2">
        <v>522</v>
      </c>
      <c r="G1009" s="2">
        <v>530</v>
      </c>
      <c r="H1009" s="2">
        <v>559</v>
      </c>
      <c r="I1009" s="2">
        <v>601</v>
      </c>
      <c r="J1009" s="2">
        <v>611</v>
      </c>
      <c r="K1009" s="2">
        <v>627</v>
      </c>
      <c r="L1009" s="2">
        <v>555</v>
      </c>
      <c r="M1009" s="2">
        <v>602</v>
      </c>
      <c r="N1009" s="2">
        <v>625</v>
      </c>
      <c r="O1009" s="2">
        <v>651</v>
      </c>
      <c r="P1009" s="2">
        <v>650</v>
      </c>
      <c r="Q1009" s="2">
        <v>647</v>
      </c>
      <c r="R1009" s="2">
        <v>691</v>
      </c>
      <c r="S1009" s="2">
        <v>726</v>
      </c>
      <c r="T1009" s="2">
        <v>736</v>
      </c>
      <c r="U1009" s="2">
        <v>726</v>
      </c>
      <c r="V1009" s="2">
        <v>705</v>
      </c>
      <c r="W1009" s="2">
        <v>677</v>
      </c>
      <c r="X1009" s="2">
        <v>651</v>
      </c>
      <c r="Y1009" s="2">
        <v>618</v>
      </c>
      <c r="AA1009" s="4">
        <v>45204</v>
      </c>
      <c r="AB1009">
        <f t="shared" si="500"/>
        <v>0.80027173913043481</v>
      </c>
      <c r="AC1009">
        <f t="shared" si="501"/>
        <v>0.75543478260869568</v>
      </c>
      <c r="AD1009">
        <f t="shared" si="502"/>
        <v>0.72690217391304346</v>
      </c>
      <c r="AE1009">
        <f t="shared" si="503"/>
        <v>0.71195652173913049</v>
      </c>
      <c r="AF1009">
        <f t="shared" si="504"/>
        <v>0.70923913043478259</v>
      </c>
      <c r="AG1009">
        <f t="shared" si="505"/>
        <v>0.72010869565217395</v>
      </c>
      <c r="AH1009">
        <f t="shared" si="506"/>
        <v>0.75951086956521741</v>
      </c>
      <c r="AI1009">
        <f t="shared" si="507"/>
        <v>0.81657608695652173</v>
      </c>
      <c r="AJ1009">
        <f t="shared" si="508"/>
        <v>0.83016304347826086</v>
      </c>
      <c r="AK1009">
        <f t="shared" si="509"/>
        <v>0.85190217391304346</v>
      </c>
      <c r="AL1009">
        <f t="shared" si="510"/>
        <v>0.75407608695652173</v>
      </c>
      <c r="AM1009">
        <f t="shared" si="511"/>
        <v>0.81793478260869568</v>
      </c>
      <c r="AN1009">
        <f t="shared" si="512"/>
        <v>0.84918478260869568</v>
      </c>
      <c r="AO1009">
        <f t="shared" si="513"/>
        <v>0.88451086956521741</v>
      </c>
      <c r="AP1009">
        <f t="shared" si="514"/>
        <v>0.88315217391304346</v>
      </c>
      <c r="AQ1009">
        <f t="shared" si="515"/>
        <v>0.87907608695652173</v>
      </c>
      <c r="AR1009">
        <f t="shared" si="516"/>
        <v>0.93885869565217395</v>
      </c>
      <c r="AS1009">
        <f t="shared" si="517"/>
        <v>0.98641304347826086</v>
      </c>
      <c r="AT1009">
        <f t="shared" si="518"/>
        <v>1</v>
      </c>
      <c r="AU1009">
        <f t="shared" si="519"/>
        <v>0.98641304347826086</v>
      </c>
      <c r="AV1009">
        <f t="shared" si="520"/>
        <v>0.95788043478260865</v>
      </c>
      <c r="AW1009">
        <f t="shared" si="521"/>
        <v>0.91983695652173914</v>
      </c>
      <c r="AX1009">
        <f t="shared" si="522"/>
        <v>0.88451086956521741</v>
      </c>
      <c r="AY1009">
        <f t="shared" si="523"/>
        <v>0.83967391304347827</v>
      </c>
      <c r="AZ1009">
        <f t="shared" si="524"/>
        <v>0.70923913043478259</v>
      </c>
      <c r="BA1009" s="9" t="s">
        <v>37</v>
      </c>
      <c r="BB1009" t="str" cm="1">
        <f t="array" ref="BB1009">_xlfn.SWITCH(MONTH($AA1009),3,"봄",4,"봄",5,"봄",6,"여름",7,"여름",8,"여름",9,"가을",10,"가을",11,"가을",12,"겨울",1,"겨울",2,"겨울")</f>
        <v>가을</v>
      </c>
      <c r="BD1009" t="str">
        <f t="shared" si="525"/>
        <v/>
      </c>
      <c r="BE1009" s="6">
        <f>[1]ptemp!$F1009</f>
        <v>9</v>
      </c>
      <c r="BF1009">
        <f>[1]solar!$E1009</f>
        <v>12</v>
      </c>
      <c r="BG1009" t="str">
        <f t="shared" si="526"/>
        <v>0</v>
      </c>
      <c r="BH1009" s="11"/>
      <c r="BI1009">
        <f t="shared" si="527"/>
        <v>4</v>
      </c>
      <c r="BJ1009">
        <f t="shared" si="528"/>
        <v>0</v>
      </c>
      <c r="BK1009">
        <f t="shared" si="529"/>
        <v>3</v>
      </c>
      <c r="BL1009">
        <f t="shared" si="530"/>
        <v>5</v>
      </c>
      <c r="BM1009">
        <f t="shared" si="531"/>
        <v>19</v>
      </c>
      <c r="BN1009" s="11">
        <v>17.5</v>
      </c>
      <c r="BO1009">
        <f t="shared" si="532"/>
        <v>6</v>
      </c>
    </row>
    <row r="1010" spans="1:67" ht="15.6">
      <c r="A1010" s="2">
        <v>20231006</v>
      </c>
      <c r="B1010" s="2">
        <v>577</v>
      </c>
      <c r="C1010" s="2">
        <v>544</v>
      </c>
      <c r="D1010" s="2">
        <v>525</v>
      </c>
      <c r="E1010" s="2">
        <v>511</v>
      </c>
      <c r="F1010" s="2">
        <v>513</v>
      </c>
      <c r="G1010" s="2">
        <v>528</v>
      </c>
      <c r="H1010" s="2">
        <v>553</v>
      </c>
      <c r="I1010" s="2">
        <v>597</v>
      </c>
      <c r="J1010" s="2">
        <v>598</v>
      </c>
      <c r="K1010" s="2">
        <v>642</v>
      </c>
      <c r="L1010" s="2">
        <v>588</v>
      </c>
      <c r="M1010" s="2">
        <v>633</v>
      </c>
      <c r="N1010" s="2">
        <v>608</v>
      </c>
      <c r="O1010" s="2">
        <v>646</v>
      </c>
      <c r="P1010" s="2">
        <v>695</v>
      </c>
      <c r="Q1010" s="2">
        <v>687</v>
      </c>
      <c r="R1010" s="2">
        <v>707</v>
      </c>
      <c r="S1010" s="2">
        <v>716</v>
      </c>
      <c r="T1010" s="2">
        <v>733</v>
      </c>
      <c r="U1010" s="2">
        <v>724</v>
      </c>
      <c r="V1010" s="2">
        <v>705</v>
      </c>
      <c r="W1010" s="2">
        <v>679</v>
      </c>
      <c r="X1010" s="2">
        <v>656</v>
      </c>
      <c r="Y1010" s="2">
        <v>626</v>
      </c>
      <c r="AA1010" s="4">
        <v>45205</v>
      </c>
      <c r="AB1010">
        <f t="shared" si="500"/>
        <v>0.78717598908594821</v>
      </c>
      <c r="AC1010">
        <f t="shared" si="501"/>
        <v>0.74215552523874484</v>
      </c>
      <c r="AD1010">
        <f t="shared" si="502"/>
        <v>0.71623465211459758</v>
      </c>
      <c r="AE1010">
        <f t="shared" si="503"/>
        <v>0.69713506139154158</v>
      </c>
      <c r="AF1010">
        <f t="shared" si="504"/>
        <v>0.69986357435197821</v>
      </c>
      <c r="AG1010">
        <f t="shared" si="505"/>
        <v>0.72032742155525242</v>
      </c>
      <c r="AH1010">
        <f t="shared" si="506"/>
        <v>0.75443383356070937</v>
      </c>
      <c r="AI1010">
        <f t="shared" si="507"/>
        <v>0.81446111869031379</v>
      </c>
      <c r="AJ1010">
        <f t="shared" si="508"/>
        <v>0.81582537517053211</v>
      </c>
      <c r="AK1010">
        <f t="shared" si="509"/>
        <v>0.87585266030013642</v>
      </c>
      <c r="AL1010">
        <f t="shared" si="510"/>
        <v>0.80218281036834926</v>
      </c>
      <c r="AM1010">
        <f t="shared" si="511"/>
        <v>0.86357435197817189</v>
      </c>
      <c r="AN1010">
        <f t="shared" si="512"/>
        <v>0.82946793997271484</v>
      </c>
      <c r="AO1010">
        <f t="shared" si="513"/>
        <v>0.88130968622100958</v>
      </c>
      <c r="AP1010">
        <f t="shared" si="514"/>
        <v>0.94815825375170537</v>
      </c>
      <c r="AQ1010">
        <f t="shared" si="515"/>
        <v>0.93724420190995905</v>
      </c>
      <c r="AR1010">
        <f t="shared" si="516"/>
        <v>0.96452933151432474</v>
      </c>
      <c r="AS1010">
        <f t="shared" si="517"/>
        <v>0.97680763983628927</v>
      </c>
      <c r="AT1010">
        <f t="shared" si="518"/>
        <v>1</v>
      </c>
      <c r="AU1010">
        <f t="shared" si="519"/>
        <v>0.98772169167803547</v>
      </c>
      <c r="AV1010">
        <f t="shared" si="520"/>
        <v>0.9618008185538881</v>
      </c>
      <c r="AW1010">
        <f t="shared" si="521"/>
        <v>0.92633015006821284</v>
      </c>
      <c r="AX1010">
        <f t="shared" si="522"/>
        <v>0.89495225102319231</v>
      </c>
      <c r="AY1010">
        <f t="shared" si="523"/>
        <v>0.85402455661664389</v>
      </c>
      <c r="AZ1010">
        <f t="shared" si="524"/>
        <v>0.69713506139154158</v>
      </c>
      <c r="BA1010" s="6" t="s">
        <v>38</v>
      </c>
      <c r="BB1010" t="str" cm="1">
        <f t="array" ref="BB1010">_xlfn.SWITCH(MONTH($AA1010),3,"봄",4,"봄",5,"봄",6,"여름",7,"여름",8,"여름",9,"가을",10,"가을",11,"가을",12,"겨울",1,"겨울",2,"겨울")</f>
        <v>가을</v>
      </c>
      <c r="BD1010" t="str">
        <f t="shared" si="525"/>
        <v/>
      </c>
      <c r="BE1010" s="6">
        <f>[1]ptemp!$F1010</f>
        <v>9</v>
      </c>
      <c r="BF1010">
        <f>[1]solar!$E1010</f>
        <v>7</v>
      </c>
      <c r="BG1010" t="str">
        <f t="shared" si="526"/>
        <v>0</v>
      </c>
      <c r="BH1010" s="11">
        <v>0</v>
      </c>
      <c r="BI1010">
        <f t="shared" si="527"/>
        <v>5</v>
      </c>
      <c r="BJ1010">
        <f t="shared" si="528"/>
        <v>0</v>
      </c>
      <c r="BK1010">
        <f t="shared" si="529"/>
        <v>3</v>
      </c>
      <c r="BL1010">
        <f t="shared" si="530"/>
        <v>4</v>
      </c>
      <c r="BM1010">
        <f t="shared" si="531"/>
        <v>19</v>
      </c>
      <c r="BN1010" s="11">
        <v>17.100000000000001</v>
      </c>
      <c r="BO1010">
        <f t="shared" si="532"/>
        <v>6</v>
      </c>
    </row>
    <row r="1011" spans="1:67" ht="15.6">
      <c r="A1011" s="2">
        <v>20231007</v>
      </c>
      <c r="B1011" s="2">
        <v>585</v>
      </c>
      <c r="C1011" s="2">
        <v>556</v>
      </c>
      <c r="D1011" s="2">
        <v>532</v>
      </c>
      <c r="E1011" s="2">
        <v>518</v>
      </c>
      <c r="F1011" s="2">
        <v>517</v>
      </c>
      <c r="G1011" s="2">
        <v>532</v>
      </c>
      <c r="H1011" s="2">
        <v>552</v>
      </c>
      <c r="I1011" s="2">
        <v>578</v>
      </c>
      <c r="J1011" s="2">
        <v>611</v>
      </c>
      <c r="K1011" s="2">
        <v>623</v>
      </c>
      <c r="L1011" s="2">
        <v>652</v>
      </c>
      <c r="M1011" s="2">
        <v>647</v>
      </c>
      <c r="N1011" s="2">
        <v>640</v>
      </c>
      <c r="O1011" s="2">
        <v>663</v>
      </c>
      <c r="P1011" s="2">
        <v>675</v>
      </c>
      <c r="Q1011" s="2">
        <v>679</v>
      </c>
      <c r="R1011" s="2">
        <v>689</v>
      </c>
      <c r="S1011" s="2">
        <v>702</v>
      </c>
      <c r="T1011" s="2">
        <v>719</v>
      </c>
      <c r="U1011" s="2">
        <v>709</v>
      </c>
      <c r="V1011" s="2">
        <v>692</v>
      </c>
      <c r="W1011" s="2">
        <v>668</v>
      </c>
      <c r="X1011" s="2">
        <v>646</v>
      </c>
      <c r="Y1011" s="2">
        <v>626</v>
      </c>
      <c r="AA1011" s="4">
        <v>45206</v>
      </c>
      <c r="AB1011">
        <f t="shared" si="500"/>
        <v>0.8136300417246175</v>
      </c>
      <c r="AC1011">
        <f t="shared" si="501"/>
        <v>0.77329624478442283</v>
      </c>
      <c r="AD1011">
        <f t="shared" si="502"/>
        <v>0.73991655076495133</v>
      </c>
      <c r="AE1011">
        <f t="shared" si="503"/>
        <v>0.72044506258692631</v>
      </c>
      <c r="AF1011">
        <f t="shared" si="504"/>
        <v>0.71905424200278167</v>
      </c>
      <c r="AG1011">
        <f t="shared" si="505"/>
        <v>0.73991655076495133</v>
      </c>
      <c r="AH1011">
        <f t="shared" si="506"/>
        <v>0.76773296244784428</v>
      </c>
      <c r="AI1011">
        <f t="shared" si="507"/>
        <v>0.80389429763560505</v>
      </c>
      <c r="AJ1011">
        <f t="shared" si="508"/>
        <v>0.84979137691237827</v>
      </c>
      <c r="AK1011">
        <f t="shared" si="509"/>
        <v>0.86648122392211402</v>
      </c>
      <c r="AL1011">
        <f t="shared" si="510"/>
        <v>0.90681502086230881</v>
      </c>
      <c r="AM1011">
        <f t="shared" si="511"/>
        <v>0.89986091794158551</v>
      </c>
      <c r="AN1011">
        <f t="shared" si="512"/>
        <v>0.89012517385257306</v>
      </c>
      <c r="AO1011">
        <f t="shared" si="513"/>
        <v>0.92211404728789981</v>
      </c>
      <c r="AP1011">
        <f t="shared" si="514"/>
        <v>0.93880389429763555</v>
      </c>
      <c r="AQ1011">
        <f t="shared" si="515"/>
        <v>0.94436717663421421</v>
      </c>
      <c r="AR1011">
        <f t="shared" si="516"/>
        <v>0.95827538247566069</v>
      </c>
      <c r="AS1011">
        <f t="shared" si="517"/>
        <v>0.97635605006954107</v>
      </c>
      <c r="AT1011">
        <f t="shared" si="518"/>
        <v>1</v>
      </c>
      <c r="AU1011">
        <f t="shared" si="519"/>
        <v>0.98609179415855353</v>
      </c>
      <c r="AV1011">
        <f t="shared" si="520"/>
        <v>0.9624478442280946</v>
      </c>
      <c r="AW1011">
        <f t="shared" si="521"/>
        <v>0.9290681502086231</v>
      </c>
      <c r="AX1011">
        <f t="shared" si="522"/>
        <v>0.89847009735744088</v>
      </c>
      <c r="AY1011">
        <f t="shared" si="523"/>
        <v>0.87065368567454793</v>
      </c>
      <c r="AZ1011">
        <f t="shared" si="524"/>
        <v>0.71905424200278167</v>
      </c>
      <c r="BA1011" s="8" t="s">
        <v>39</v>
      </c>
      <c r="BB1011" t="str" cm="1">
        <f t="array" ref="BB1011">_xlfn.SWITCH(MONTH($AA1011),3,"봄",4,"봄",5,"봄",6,"여름",7,"여름",8,"여름",9,"가을",10,"가을",11,"가을",12,"겨울",1,"겨울",2,"겨울")</f>
        <v>가을</v>
      </c>
      <c r="BD1011" t="str">
        <f t="shared" si="525"/>
        <v>휴일</v>
      </c>
      <c r="BE1011" s="6">
        <f>[1]ptemp!$F1011</f>
        <v>9</v>
      </c>
      <c r="BF1011">
        <f>[1]solar!$E1011</f>
        <v>2</v>
      </c>
      <c r="BG1011" t="str">
        <f t="shared" si="526"/>
        <v>1</v>
      </c>
      <c r="BH1011" s="11">
        <v>11.4</v>
      </c>
      <c r="BI1011">
        <f t="shared" si="527"/>
        <v>6</v>
      </c>
      <c r="BJ1011">
        <f t="shared" si="528"/>
        <v>1</v>
      </c>
      <c r="BK1011">
        <f t="shared" si="529"/>
        <v>3</v>
      </c>
      <c r="BL1011">
        <f t="shared" si="530"/>
        <v>5</v>
      </c>
      <c r="BM1011">
        <f t="shared" si="531"/>
        <v>19</v>
      </c>
      <c r="BN1011" s="11">
        <v>18.100000000000001</v>
      </c>
      <c r="BO1011">
        <f t="shared" si="532"/>
        <v>6</v>
      </c>
    </row>
    <row r="1012" spans="1:67" ht="15.6">
      <c r="A1012" s="2">
        <v>20231008</v>
      </c>
      <c r="B1012" s="2">
        <v>585</v>
      </c>
      <c r="C1012" s="2">
        <v>550</v>
      </c>
      <c r="D1012" s="2">
        <v>531</v>
      </c>
      <c r="E1012" s="2">
        <v>520</v>
      </c>
      <c r="F1012" s="2">
        <v>520</v>
      </c>
      <c r="G1012" s="2">
        <v>529</v>
      </c>
      <c r="H1012" s="2">
        <v>547</v>
      </c>
      <c r="I1012" s="2">
        <v>566</v>
      </c>
      <c r="J1012" s="2">
        <v>581</v>
      </c>
      <c r="K1012" s="2">
        <v>620</v>
      </c>
      <c r="L1012" s="2">
        <v>580</v>
      </c>
      <c r="M1012" s="2">
        <v>550</v>
      </c>
      <c r="N1012" s="2">
        <v>575</v>
      </c>
      <c r="O1012" s="2">
        <v>568</v>
      </c>
      <c r="P1012" s="2">
        <v>594</v>
      </c>
      <c r="Q1012" s="2">
        <v>628</v>
      </c>
      <c r="R1012" s="2">
        <v>662</v>
      </c>
      <c r="S1012" s="2">
        <v>689</v>
      </c>
      <c r="T1012" s="2">
        <v>710</v>
      </c>
      <c r="U1012" s="2">
        <v>702</v>
      </c>
      <c r="V1012" s="2">
        <v>691</v>
      </c>
      <c r="W1012" s="2">
        <v>665</v>
      </c>
      <c r="X1012" s="2">
        <v>644</v>
      </c>
      <c r="Y1012" s="2">
        <v>618</v>
      </c>
      <c r="AA1012" s="4">
        <v>45207</v>
      </c>
      <c r="AB1012">
        <f t="shared" si="500"/>
        <v>0.823943661971831</v>
      </c>
      <c r="AC1012">
        <f t="shared" si="501"/>
        <v>0.77464788732394363</v>
      </c>
      <c r="AD1012">
        <f t="shared" si="502"/>
        <v>0.74788732394366197</v>
      </c>
      <c r="AE1012">
        <f t="shared" si="503"/>
        <v>0.73239436619718312</v>
      </c>
      <c r="AF1012">
        <f t="shared" si="504"/>
        <v>0.73239436619718312</v>
      </c>
      <c r="AG1012">
        <f t="shared" si="505"/>
        <v>0.74507042253521127</v>
      </c>
      <c r="AH1012">
        <f t="shared" si="506"/>
        <v>0.77042253521126758</v>
      </c>
      <c r="AI1012">
        <f t="shared" si="507"/>
        <v>0.79718309859154934</v>
      </c>
      <c r="AJ1012">
        <f t="shared" si="508"/>
        <v>0.8183098591549296</v>
      </c>
      <c r="AK1012">
        <f t="shared" si="509"/>
        <v>0.87323943661971826</v>
      </c>
      <c r="AL1012">
        <f t="shared" si="510"/>
        <v>0.81690140845070425</v>
      </c>
      <c r="AM1012">
        <f t="shared" si="511"/>
        <v>0.77464788732394363</v>
      </c>
      <c r="AN1012">
        <f t="shared" si="512"/>
        <v>0.8098591549295775</v>
      </c>
      <c r="AO1012">
        <f t="shared" si="513"/>
        <v>0.8</v>
      </c>
      <c r="AP1012">
        <f t="shared" si="514"/>
        <v>0.83661971830985915</v>
      </c>
      <c r="AQ1012">
        <f t="shared" si="515"/>
        <v>0.88450704225352117</v>
      </c>
      <c r="AR1012">
        <f t="shared" si="516"/>
        <v>0.93239436619718308</v>
      </c>
      <c r="AS1012">
        <f t="shared" si="517"/>
        <v>0.97042253521126765</v>
      </c>
      <c r="AT1012">
        <f t="shared" si="518"/>
        <v>1</v>
      </c>
      <c r="AU1012">
        <f t="shared" si="519"/>
        <v>0.9887323943661972</v>
      </c>
      <c r="AV1012">
        <f t="shared" si="520"/>
        <v>0.97323943661971835</v>
      </c>
      <c r="AW1012">
        <f t="shared" si="521"/>
        <v>0.93661971830985913</v>
      </c>
      <c r="AX1012">
        <f t="shared" si="522"/>
        <v>0.90704225352112677</v>
      </c>
      <c r="AY1012">
        <f t="shared" si="523"/>
        <v>0.87042253521126756</v>
      </c>
      <c r="AZ1012">
        <f t="shared" si="524"/>
        <v>0.73239436619718312</v>
      </c>
      <c r="BA1012" s="9" t="s">
        <v>40</v>
      </c>
      <c r="BB1012" t="str" cm="1">
        <f t="array" ref="BB1012">_xlfn.SWITCH(MONTH($AA1012),3,"봄",4,"봄",5,"봄",6,"여름",7,"여름",8,"여름",9,"가을",10,"가을",11,"가을",12,"겨울",1,"겨울",2,"겨울")</f>
        <v>가을</v>
      </c>
      <c r="BD1012" t="str">
        <f t="shared" si="525"/>
        <v>휴일</v>
      </c>
      <c r="BE1012" s="6">
        <f>[1]ptemp!$F1012</f>
        <v>9</v>
      </c>
      <c r="BF1012">
        <f>[1]solar!$E1012</f>
        <v>3</v>
      </c>
      <c r="BG1012" t="str">
        <f t="shared" si="526"/>
        <v>1</v>
      </c>
      <c r="BH1012" s="11">
        <v>10.8</v>
      </c>
      <c r="BI1012">
        <f t="shared" si="527"/>
        <v>7</v>
      </c>
      <c r="BJ1012">
        <f t="shared" si="528"/>
        <v>2</v>
      </c>
      <c r="BK1012">
        <f t="shared" si="529"/>
        <v>3</v>
      </c>
      <c r="BL1012">
        <f t="shared" si="530"/>
        <v>4</v>
      </c>
      <c r="BM1012">
        <f t="shared" si="531"/>
        <v>19</v>
      </c>
      <c r="BN1012" s="11">
        <v>18.2</v>
      </c>
      <c r="BO1012">
        <f t="shared" si="532"/>
        <v>6</v>
      </c>
    </row>
    <row r="1013" spans="1:67" ht="15.6">
      <c r="A1013" s="2">
        <v>20231009</v>
      </c>
      <c r="B1013" s="2">
        <v>575</v>
      </c>
      <c r="C1013" s="2">
        <v>546</v>
      </c>
      <c r="D1013" s="2">
        <v>527</v>
      </c>
      <c r="E1013" s="2">
        <v>515</v>
      </c>
      <c r="F1013" s="2">
        <v>516</v>
      </c>
      <c r="G1013" s="2">
        <v>529</v>
      </c>
      <c r="H1013" s="2">
        <v>549</v>
      </c>
      <c r="I1013" s="2">
        <v>551</v>
      </c>
      <c r="J1013" s="2">
        <v>566</v>
      </c>
      <c r="K1013" s="2">
        <v>552</v>
      </c>
      <c r="L1013" s="2">
        <v>570</v>
      </c>
      <c r="M1013" s="2">
        <v>606</v>
      </c>
      <c r="N1013" s="2">
        <v>630</v>
      </c>
      <c r="O1013" s="2">
        <v>622</v>
      </c>
      <c r="P1013" s="2">
        <v>593</v>
      </c>
      <c r="Q1013" s="2">
        <v>670</v>
      </c>
      <c r="R1013" s="2">
        <v>688</v>
      </c>
      <c r="S1013" s="2">
        <v>708</v>
      </c>
      <c r="T1013" s="2">
        <v>731</v>
      </c>
      <c r="U1013" s="2">
        <v>726</v>
      </c>
      <c r="V1013" s="2">
        <v>709</v>
      </c>
      <c r="W1013" s="2">
        <v>680</v>
      </c>
      <c r="X1013" s="2">
        <v>651</v>
      </c>
      <c r="Y1013" s="2">
        <v>621</v>
      </c>
      <c r="AA1013" s="4">
        <v>45208</v>
      </c>
      <c r="AB1013">
        <f t="shared" si="500"/>
        <v>0.78659370725034194</v>
      </c>
      <c r="AC1013">
        <f t="shared" si="501"/>
        <v>0.74692202462380297</v>
      </c>
      <c r="AD1013">
        <f t="shared" si="502"/>
        <v>0.72093023255813948</v>
      </c>
      <c r="AE1013">
        <f t="shared" si="503"/>
        <v>0.70451436388508892</v>
      </c>
      <c r="AF1013">
        <f t="shared" si="504"/>
        <v>0.70588235294117652</v>
      </c>
      <c r="AG1013">
        <f t="shared" si="505"/>
        <v>0.72366621067031467</v>
      </c>
      <c r="AH1013">
        <f t="shared" si="506"/>
        <v>0.75102599179206564</v>
      </c>
      <c r="AI1013">
        <f t="shared" si="507"/>
        <v>0.75376196990424071</v>
      </c>
      <c r="AJ1013">
        <f t="shared" si="508"/>
        <v>0.77428180574555405</v>
      </c>
      <c r="AK1013">
        <f t="shared" si="509"/>
        <v>0.75512995896032831</v>
      </c>
      <c r="AL1013">
        <f t="shared" si="510"/>
        <v>0.7797537619699042</v>
      </c>
      <c r="AM1013">
        <f t="shared" si="511"/>
        <v>0.8290013679890561</v>
      </c>
      <c r="AN1013">
        <f t="shared" si="512"/>
        <v>0.86183310533515733</v>
      </c>
      <c r="AO1013">
        <f t="shared" si="513"/>
        <v>0.85088919288645692</v>
      </c>
      <c r="AP1013">
        <f t="shared" si="514"/>
        <v>0.81121751025991795</v>
      </c>
      <c r="AQ1013">
        <f t="shared" si="515"/>
        <v>0.91655266757865939</v>
      </c>
      <c r="AR1013">
        <f t="shared" si="516"/>
        <v>0.94117647058823528</v>
      </c>
      <c r="AS1013">
        <f t="shared" si="517"/>
        <v>0.96853625170998636</v>
      </c>
      <c r="AT1013">
        <f t="shared" si="518"/>
        <v>1</v>
      </c>
      <c r="AU1013">
        <f t="shared" si="519"/>
        <v>0.99316005471956226</v>
      </c>
      <c r="AV1013">
        <f t="shared" si="520"/>
        <v>0.96990424076607384</v>
      </c>
      <c r="AW1013">
        <f t="shared" si="521"/>
        <v>0.93023255813953487</v>
      </c>
      <c r="AX1013">
        <f t="shared" si="522"/>
        <v>0.8905608755129959</v>
      </c>
      <c r="AY1013">
        <f t="shared" si="523"/>
        <v>0.84952120383036933</v>
      </c>
      <c r="AZ1013">
        <f t="shared" si="524"/>
        <v>0.70451436388508892</v>
      </c>
      <c r="BA1013" s="6" t="s">
        <v>34</v>
      </c>
      <c r="BB1013" t="str" cm="1">
        <f t="array" ref="BB1013">_xlfn.SWITCH(MONTH($AA1013),3,"봄",4,"봄",5,"봄",6,"여름",7,"여름",8,"여름",9,"가을",10,"가을",11,"가을",12,"겨울",1,"겨울",2,"겨울")</f>
        <v>가을</v>
      </c>
      <c r="BC1013" s="10" t="s">
        <v>50</v>
      </c>
      <c r="BD1013" t="str">
        <f t="shared" si="525"/>
        <v>휴일</v>
      </c>
      <c r="BE1013" s="6">
        <f>[1]ptemp!$F1013</f>
        <v>10</v>
      </c>
      <c r="BF1013">
        <f>[1]solar!$E1013</f>
        <v>7</v>
      </c>
      <c r="BG1013" t="str">
        <f t="shared" si="526"/>
        <v>0</v>
      </c>
      <c r="BH1013" s="11"/>
      <c r="BI1013">
        <f t="shared" si="527"/>
        <v>1</v>
      </c>
      <c r="BJ1013">
        <f t="shared" si="528"/>
        <v>3</v>
      </c>
      <c r="BK1013">
        <f t="shared" si="529"/>
        <v>3</v>
      </c>
      <c r="BL1013">
        <f t="shared" si="530"/>
        <v>4</v>
      </c>
      <c r="BM1013">
        <f t="shared" si="531"/>
        <v>19</v>
      </c>
      <c r="BN1013" s="11">
        <v>19.3</v>
      </c>
      <c r="BO1013">
        <f t="shared" si="532"/>
        <v>6</v>
      </c>
    </row>
    <row r="1014" spans="1:67" ht="15.6">
      <c r="A1014" s="2">
        <v>20231010</v>
      </c>
      <c r="B1014" s="2">
        <v>574</v>
      </c>
      <c r="C1014" s="2">
        <v>548</v>
      </c>
      <c r="D1014" s="2">
        <v>527</v>
      </c>
      <c r="E1014" s="2">
        <v>514</v>
      </c>
      <c r="F1014" s="2">
        <v>514</v>
      </c>
      <c r="G1014" s="2">
        <v>530</v>
      </c>
      <c r="H1014" s="2">
        <v>566</v>
      </c>
      <c r="I1014" s="2">
        <v>577</v>
      </c>
      <c r="J1014" s="2">
        <v>586</v>
      </c>
      <c r="K1014" s="2">
        <v>582</v>
      </c>
      <c r="L1014" s="2">
        <v>571</v>
      </c>
      <c r="M1014" s="2">
        <v>596</v>
      </c>
      <c r="N1014" s="2">
        <v>582</v>
      </c>
      <c r="O1014" s="2">
        <v>620</v>
      </c>
      <c r="P1014" s="2">
        <v>666</v>
      </c>
      <c r="Q1014" s="2">
        <v>683</v>
      </c>
      <c r="R1014" s="2">
        <v>722</v>
      </c>
      <c r="S1014" s="2">
        <v>738</v>
      </c>
      <c r="T1014" s="2">
        <v>748</v>
      </c>
      <c r="U1014" s="2">
        <v>739</v>
      </c>
      <c r="V1014" s="2">
        <v>720</v>
      </c>
      <c r="W1014" s="2">
        <v>688</v>
      </c>
      <c r="X1014" s="2">
        <v>660</v>
      </c>
      <c r="Y1014" s="2">
        <v>633</v>
      </c>
      <c r="AA1014" s="4">
        <v>45209</v>
      </c>
      <c r="AB1014">
        <f t="shared" si="500"/>
        <v>0.76737967914438499</v>
      </c>
      <c r="AC1014">
        <f t="shared" si="501"/>
        <v>0.73262032085561501</v>
      </c>
      <c r="AD1014">
        <f t="shared" si="502"/>
        <v>0.70454545454545459</v>
      </c>
      <c r="AE1014">
        <f t="shared" si="503"/>
        <v>0.68716577540106949</v>
      </c>
      <c r="AF1014">
        <f t="shared" si="504"/>
        <v>0.68716577540106949</v>
      </c>
      <c r="AG1014">
        <f t="shared" si="505"/>
        <v>0.70855614973262027</v>
      </c>
      <c r="AH1014">
        <f t="shared" si="506"/>
        <v>0.75668449197860965</v>
      </c>
      <c r="AI1014">
        <f t="shared" si="507"/>
        <v>0.77139037433155078</v>
      </c>
      <c r="AJ1014">
        <f t="shared" si="508"/>
        <v>0.78342245989304815</v>
      </c>
      <c r="AK1014">
        <f t="shared" si="509"/>
        <v>0.77807486631016043</v>
      </c>
      <c r="AL1014">
        <f t="shared" si="510"/>
        <v>0.7633689839572193</v>
      </c>
      <c r="AM1014">
        <f t="shared" si="511"/>
        <v>0.79679144385026734</v>
      </c>
      <c r="AN1014">
        <f t="shared" si="512"/>
        <v>0.77807486631016043</v>
      </c>
      <c r="AO1014">
        <f t="shared" si="513"/>
        <v>0.82887700534759357</v>
      </c>
      <c r="AP1014">
        <f t="shared" si="514"/>
        <v>0.89037433155080214</v>
      </c>
      <c r="AQ1014">
        <f t="shared" si="515"/>
        <v>0.91310160427807485</v>
      </c>
      <c r="AR1014">
        <f t="shared" si="516"/>
        <v>0.96524064171122992</v>
      </c>
      <c r="AS1014">
        <f t="shared" si="517"/>
        <v>0.9866310160427807</v>
      </c>
      <c r="AT1014">
        <f t="shared" si="518"/>
        <v>1</v>
      </c>
      <c r="AU1014">
        <f t="shared" si="519"/>
        <v>0.98796791443850263</v>
      </c>
      <c r="AV1014">
        <f t="shared" si="520"/>
        <v>0.96256684491978606</v>
      </c>
      <c r="AW1014">
        <f t="shared" si="521"/>
        <v>0.9197860962566845</v>
      </c>
      <c r="AX1014">
        <f t="shared" si="522"/>
        <v>0.88235294117647056</v>
      </c>
      <c r="AY1014">
        <f t="shared" si="523"/>
        <v>0.84625668449197866</v>
      </c>
      <c r="AZ1014">
        <f t="shared" si="524"/>
        <v>0.68716577540106949</v>
      </c>
      <c r="BA1014" s="8" t="s">
        <v>35</v>
      </c>
      <c r="BB1014" t="str" cm="1">
        <f t="array" ref="BB1014">_xlfn.SWITCH(MONTH($AA1014),3,"봄",4,"봄",5,"봄",6,"여름",7,"여름",8,"여름",9,"가을",10,"가을",11,"가을",12,"겨울",1,"겨울",2,"겨울")</f>
        <v>가을</v>
      </c>
      <c r="BD1014" t="str">
        <f t="shared" si="525"/>
        <v/>
      </c>
      <c r="BE1014" s="6">
        <f>[1]ptemp!$F1014</f>
        <v>10</v>
      </c>
      <c r="BF1014">
        <f>[1]solar!$E1014</f>
        <v>12</v>
      </c>
      <c r="BG1014" t="str">
        <f t="shared" si="526"/>
        <v>0</v>
      </c>
      <c r="BH1014" s="11"/>
      <c r="BI1014">
        <f t="shared" si="527"/>
        <v>2</v>
      </c>
      <c r="BJ1014">
        <f t="shared" si="528"/>
        <v>0</v>
      </c>
      <c r="BK1014">
        <f t="shared" si="529"/>
        <v>3</v>
      </c>
      <c r="BL1014">
        <f t="shared" si="530"/>
        <v>4</v>
      </c>
      <c r="BM1014">
        <f t="shared" si="531"/>
        <v>19</v>
      </c>
      <c r="BN1014" s="11">
        <v>19.100000000000001</v>
      </c>
      <c r="BO1014">
        <f t="shared" si="532"/>
        <v>6</v>
      </c>
    </row>
    <row r="1015" spans="1:67" ht="15.6">
      <c r="A1015" s="2">
        <v>20231011</v>
      </c>
      <c r="B1015" s="2">
        <v>588</v>
      </c>
      <c r="C1015" s="2">
        <v>558</v>
      </c>
      <c r="D1015" s="2">
        <v>536</v>
      </c>
      <c r="E1015" s="2">
        <v>523</v>
      </c>
      <c r="F1015" s="2">
        <v>525</v>
      </c>
      <c r="G1015" s="2">
        <v>541</v>
      </c>
      <c r="H1015" s="2">
        <v>574</v>
      </c>
      <c r="I1015" s="2">
        <v>592</v>
      </c>
      <c r="J1015" s="2">
        <v>609</v>
      </c>
      <c r="K1015" s="2">
        <v>625</v>
      </c>
      <c r="L1015" s="2">
        <v>607</v>
      </c>
      <c r="M1015" s="2">
        <v>615</v>
      </c>
      <c r="N1015" s="2">
        <v>612</v>
      </c>
      <c r="O1015" s="2">
        <v>643</v>
      </c>
      <c r="P1015" s="2">
        <v>660</v>
      </c>
      <c r="Q1015" s="2">
        <v>682</v>
      </c>
      <c r="R1015" s="2">
        <v>714</v>
      </c>
      <c r="S1015" s="2">
        <v>748</v>
      </c>
      <c r="T1015" s="2">
        <v>759</v>
      </c>
      <c r="U1015" s="2">
        <v>748</v>
      </c>
      <c r="V1015" s="2">
        <v>726</v>
      </c>
      <c r="W1015" s="2">
        <v>694</v>
      </c>
      <c r="X1015" s="2">
        <v>666</v>
      </c>
      <c r="Y1015" s="2">
        <v>636</v>
      </c>
      <c r="AA1015" s="4">
        <v>45210</v>
      </c>
      <c r="AB1015">
        <f t="shared" si="500"/>
        <v>0.77470355731225293</v>
      </c>
      <c r="AC1015">
        <f t="shared" si="501"/>
        <v>0.7351778656126482</v>
      </c>
      <c r="AD1015">
        <f t="shared" si="502"/>
        <v>0.70619235836627137</v>
      </c>
      <c r="AE1015">
        <f t="shared" si="503"/>
        <v>0.689064558629776</v>
      </c>
      <c r="AF1015">
        <f t="shared" si="504"/>
        <v>0.69169960474308301</v>
      </c>
      <c r="AG1015">
        <f t="shared" si="505"/>
        <v>0.71277997364953882</v>
      </c>
      <c r="AH1015">
        <f t="shared" si="506"/>
        <v>0.75625823451910412</v>
      </c>
      <c r="AI1015">
        <f t="shared" si="507"/>
        <v>0.77997364953886694</v>
      </c>
      <c r="AJ1015">
        <f t="shared" si="508"/>
        <v>0.80237154150197632</v>
      </c>
      <c r="AK1015">
        <f t="shared" si="509"/>
        <v>0.82345191040843213</v>
      </c>
      <c r="AL1015">
        <f t="shared" si="510"/>
        <v>0.79973649538866931</v>
      </c>
      <c r="AM1015">
        <f t="shared" si="511"/>
        <v>0.81027667984189722</v>
      </c>
      <c r="AN1015">
        <f t="shared" si="512"/>
        <v>0.80632411067193677</v>
      </c>
      <c r="AO1015">
        <f t="shared" si="513"/>
        <v>0.84716732542819495</v>
      </c>
      <c r="AP1015">
        <f t="shared" si="514"/>
        <v>0.86956521739130432</v>
      </c>
      <c r="AQ1015">
        <f t="shared" si="515"/>
        <v>0.89855072463768115</v>
      </c>
      <c r="AR1015">
        <f t="shared" si="516"/>
        <v>0.94071146245059289</v>
      </c>
      <c r="AS1015">
        <f t="shared" si="517"/>
        <v>0.98550724637681164</v>
      </c>
      <c r="AT1015">
        <f t="shared" si="518"/>
        <v>1</v>
      </c>
      <c r="AU1015">
        <f t="shared" si="519"/>
        <v>0.98550724637681164</v>
      </c>
      <c r="AV1015">
        <f t="shared" si="520"/>
        <v>0.95652173913043481</v>
      </c>
      <c r="AW1015">
        <f t="shared" si="521"/>
        <v>0.91436100131752307</v>
      </c>
      <c r="AX1015">
        <f t="shared" si="522"/>
        <v>0.87747035573122534</v>
      </c>
      <c r="AY1015">
        <f t="shared" si="523"/>
        <v>0.8379446640316206</v>
      </c>
      <c r="AZ1015">
        <f t="shared" si="524"/>
        <v>0.689064558629776</v>
      </c>
      <c r="BA1015" s="9" t="s">
        <v>36</v>
      </c>
      <c r="BB1015" t="str" cm="1">
        <f t="array" ref="BB1015">_xlfn.SWITCH(MONTH($AA1015),3,"봄",4,"봄",5,"봄",6,"여름",7,"여름",8,"여름",9,"가을",10,"가을",11,"가을",12,"겨울",1,"겨울",2,"겨울")</f>
        <v>가을</v>
      </c>
      <c r="BD1015" t="str">
        <f t="shared" si="525"/>
        <v/>
      </c>
      <c r="BE1015" s="6">
        <f>[1]ptemp!$F1015</f>
        <v>10</v>
      </c>
      <c r="BF1015">
        <f>[1]solar!$E1015</f>
        <v>10</v>
      </c>
      <c r="BG1015" t="str">
        <f t="shared" si="526"/>
        <v>0</v>
      </c>
      <c r="BH1015" s="11"/>
      <c r="BI1015">
        <f t="shared" si="527"/>
        <v>3</v>
      </c>
      <c r="BJ1015">
        <f t="shared" si="528"/>
        <v>0</v>
      </c>
      <c r="BK1015">
        <f t="shared" si="529"/>
        <v>3</v>
      </c>
      <c r="BL1015">
        <f t="shared" si="530"/>
        <v>4</v>
      </c>
      <c r="BM1015">
        <f t="shared" si="531"/>
        <v>19</v>
      </c>
      <c r="BN1015" s="11">
        <v>18.8</v>
      </c>
      <c r="BO1015">
        <f t="shared" si="532"/>
        <v>6</v>
      </c>
    </row>
    <row r="1016" spans="1:67" ht="15.6">
      <c r="A1016" s="2">
        <v>20231012</v>
      </c>
      <c r="B1016" s="2">
        <v>594</v>
      </c>
      <c r="C1016" s="2">
        <v>562</v>
      </c>
      <c r="D1016" s="2">
        <v>541</v>
      </c>
      <c r="E1016" s="2">
        <v>526</v>
      </c>
      <c r="F1016" s="2">
        <v>526</v>
      </c>
      <c r="G1016" s="2">
        <v>542</v>
      </c>
      <c r="H1016" s="2">
        <v>575</v>
      </c>
      <c r="I1016" s="2">
        <v>585</v>
      </c>
      <c r="J1016" s="2">
        <v>585</v>
      </c>
      <c r="K1016" s="2">
        <v>594</v>
      </c>
      <c r="L1016" s="2">
        <v>601</v>
      </c>
      <c r="M1016" s="2">
        <v>586</v>
      </c>
      <c r="N1016" s="2">
        <v>581</v>
      </c>
      <c r="O1016" s="2">
        <v>603</v>
      </c>
      <c r="P1016" s="2">
        <v>624</v>
      </c>
      <c r="Q1016" s="2">
        <v>658</v>
      </c>
      <c r="R1016" s="2">
        <v>708</v>
      </c>
      <c r="S1016" s="2">
        <v>744</v>
      </c>
      <c r="T1016" s="2">
        <v>752</v>
      </c>
      <c r="U1016" s="2">
        <v>743</v>
      </c>
      <c r="V1016" s="2">
        <v>723</v>
      </c>
      <c r="W1016" s="2">
        <v>692</v>
      </c>
      <c r="X1016" s="2">
        <v>666</v>
      </c>
      <c r="Y1016" s="2">
        <v>639</v>
      </c>
      <c r="AA1016" s="4">
        <v>45211</v>
      </c>
      <c r="AB1016">
        <f t="shared" si="500"/>
        <v>0.78989361702127658</v>
      </c>
      <c r="AC1016">
        <f t="shared" si="501"/>
        <v>0.74734042553191493</v>
      </c>
      <c r="AD1016">
        <f t="shared" si="502"/>
        <v>0.71941489361702127</v>
      </c>
      <c r="AE1016">
        <f t="shared" si="503"/>
        <v>0.69946808510638303</v>
      </c>
      <c r="AF1016">
        <f t="shared" si="504"/>
        <v>0.69946808510638303</v>
      </c>
      <c r="AG1016">
        <f t="shared" si="505"/>
        <v>0.7207446808510638</v>
      </c>
      <c r="AH1016">
        <f t="shared" si="506"/>
        <v>0.7646276595744681</v>
      </c>
      <c r="AI1016">
        <f t="shared" si="507"/>
        <v>0.77792553191489366</v>
      </c>
      <c r="AJ1016">
        <f t="shared" si="508"/>
        <v>0.77792553191489366</v>
      </c>
      <c r="AK1016">
        <f t="shared" si="509"/>
        <v>0.78989361702127658</v>
      </c>
      <c r="AL1016">
        <f t="shared" si="510"/>
        <v>0.79920212765957444</v>
      </c>
      <c r="AM1016">
        <f t="shared" si="511"/>
        <v>0.7792553191489362</v>
      </c>
      <c r="AN1016">
        <f t="shared" si="512"/>
        <v>0.77260638297872342</v>
      </c>
      <c r="AO1016">
        <f t="shared" si="513"/>
        <v>0.80186170212765961</v>
      </c>
      <c r="AP1016">
        <f t="shared" si="514"/>
        <v>0.82978723404255317</v>
      </c>
      <c r="AQ1016">
        <f t="shared" si="515"/>
        <v>0.875</v>
      </c>
      <c r="AR1016">
        <f t="shared" si="516"/>
        <v>0.94148936170212771</v>
      </c>
      <c r="AS1016">
        <f t="shared" si="517"/>
        <v>0.98936170212765961</v>
      </c>
      <c r="AT1016">
        <f t="shared" si="518"/>
        <v>1</v>
      </c>
      <c r="AU1016">
        <f t="shared" si="519"/>
        <v>0.98803191489361697</v>
      </c>
      <c r="AV1016">
        <f t="shared" si="520"/>
        <v>0.96143617021276595</v>
      </c>
      <c r="AW1016">
        <f t="shared" si="521"/>
        <v>0.92021276595744683</v>
      </c>
      <c r="AX1016">
        <f t="shared" si="522"/>
        <v>0.88563829787234039</v>
      </c>
      <c r="AY1016">
        <f t="shared" si="523"/>
        <v>0.84973404255319152</v>
      </c>
      <c r="AZ1016">
        <f t="shared" si="524"/>
        <v>0.69946808510638303</v>
      </c>
      <c r="BA1016" s="6" t="s">
        <v>37</v>
      </c>
      <c r="BB1016" t="str" cm="1">
        <f t="array" ref="BB1016">_xlfn.SWITCH(MONTH($AA1016),3,"봄",4,"봄",5,"봄",6,"여름",7,"여름",8,"여름",9,"가을",10,"가을",11,"가을",12,"겨울",1,"겨울",2,"겨울")</f>
        <v>가을</v>
      </c>
      <c r="BD1016" t="str">
        <f t="shared" si="525"/>
        <v/>
      </c>
      <c r="BE1016" s="6">
        <f>[1]ptemp!$F1016</f>
        <v>9</v>
      </c>
      <c r="BF1016">
        <f>[1]solar!$E1016</f>
        <v>12</v>
      </c>
      <c r="BG1016" t="str">
        <f t="shared" si="526"/>
        <v>0</v>
      </c>
      <c r="BH1016" s="11"/>
      <c r="BI1016">
        <f t="shared" si="527"/>
        <v>4</v>
      </c>
      <c r="BJ1016">
        <f t="shared" si="528"/>
        <v>0</v>
      </c>
      <c r="BK1016">
        <f t="shared" si="529"/>
        <v>3</v>
      </c>
      <c r="BL1016">
        <f t="shared" si="530"/>
        <v>4</v>
      </c>
      <c r="BM1016">
        <f t="shared" si="531"/>
        <v>19</v>
      </c>
      <c r="BN1016" s="11">
        <v>17.399999999999999</v>
      </c>
      <c r="BO1016">
        <f t="shared" si="532"/>
        <v>6</v>
      </c>
    </row>
    <row r="1017" spans="1:67" ht="15.6">
      <c r="A1017" s="2">
        <v>20231013</v>
      </c>
      <c r="B1017" s="2">
        <v>593</v>
      </c>
      <c r="C1017" s="2">
        <v>561</v>
      </c>
      <c r="D1017" s="2">
        <v>538</v>
      </c>
      <c r="E1017" s="2">
        <v>526</v>
      </c>
      <c r="F1017" s="2">
        <v>529</v>
      </c>
      <c r="G1017" s="2">
        <v>544</v>
      </c>
      <c r="H1017" s="2">
        <v>577</v>
      </c>
      <c r="I1017" s="2">
        <v>605</v>
      </c>
      <c r="J1017" s="2">
        <v>630</v>
      </c>
      <c r="K1017" s="2">
        <v>624</v>
      </c>
      <c r="L1017" s="2">
        <v>650</v>
      </c>
      <c r="M1017" s="2">
        <v>591</v>
      </c>
      <c r="N1017" s="2">
        <v>615</v>
      </c>
      <c r="O1017" s="2">
        <v>631</v>
      </c>
      <c r="P1017" s="2">
        <v>687</v>
      </c>
      <c r="Q1017" s="2">
        <v>704</v>
      </c>
      <c r="R1017" s="2">
        <v>717</v>
      </c>
      <c r="S1017" s="2">
        <v>735</v>
      </c>
      <c r="T1017" s="2">
        <v>749</v>
      </c>
      <c r="U1017" s="2">
        <v>737</v>
      </c>
      <c r="V1017" s="2">
        <v>722</v>
      </c>
      <c r="W1017" s="2">
        <v>694</v>
      </c>
      <c r="X1017" s="2">
        <v>671</v>
      </c>
      <c r="Y1017" s="2">
        <v>645</v>
      </c>
      <c r="AA1017" s="4">
        <v>45212</v>
      </c>
      <c r="AB1017">
        <f t="shared" si="500"/>
        <v>0.79172229639519354</v>
      </c>
      <c r="AC1017">
        <f t="shared" si="501"/>
        <v>0.74899866488651534</v>
      </c>
      <c r="AD1017">
        <f t="shared" si="502"/>
        <v>0.71829105473965282</v>
      </c>
      <c r="AE1017">
        <f t="shared" si="503"/>
        <v>0.70226969292389851</v>
      </c>
      <c r="AF1017">
        <f t="shared" si="504"/>
        <v>0.70627503337783715</v>
      </c>
      <c r="AG1017">
        <f t="shared" si="505"/>
        <v>0.72630173564753009</v>
      </c>
      <c r="AH1017">
        <f t="shared" si="506"/>
        <v>0.77036048064085449</v>
      </c>
      <c r="AI1017">
        <f t="shared" si="507"/>
        <v>0.80774365821094796</v>
      </c>
      <c r="AJ1017">
        <f t="shared" si="508"/>
        <v>0.84112149532710279</v>
      </c>
      <c r="AK1017">
        <f t="shared" si="509"/>
        <v>0.83311081441922563</v>
      </c>
      <c r="AL1017">
        <f t="shared" si="510"/>
        <v>0.86782376502002667</v>
      </c>
      <c r="AM1017">
        <f t="shared" si="511"/>
        <v>0.78905206942590123</v>
      </c>
      <c r="AN1017">
        <f t="shared" si="512"/>
        <v>0.82109479305740984</v>
      </c>
      <c r="AO1017">
        <f t="shared" si="513"/>
        <v>0.842456608811749</v>
      </c>
      <c r="AP1017">
        <f t="shared" si="514"/>
        <v>0.91722296395193592</v>
      </c>
      <c r="AQ1017">
        <f t="shared" si="515"/>
        <v>0.93991989319092117</v>
      </c>
      <c r="AR1017">
        <f t="shared" si="516"/>
        <v>0.95727636849132181</v>
      </c>
      <c r="AS1017">
        <f t="shared" si="517"/>
        <v>0.98130841121495327</v>
      </c>
      <c r="AT1017">
        <f t="shared" si="518"/>
        <v>1</v>
      </c>
      <c r="AU1017">
        <f t="shared" si="519"/>
        <v>0.98397863818424569</v>
      </c>
      <c r="AV1017">
        <f t="shared" si="520"/>
        <v>0.96395193591455275</v>
      </c>
      <c r="AW1017">
        <f t="shared" si="521"/>
        <v>0.92656875834445929</v>
      </c>
      <c r="AX1017">
        <f t="shared" si="522"/>
        <v>0.89586114819759677</v>
      </c>
      <c r="AY1017">
        <f t="shared" si="523"/>
        <v>0.86114819759679573</v>
      </c>
      <c r="AZ1017">
        <f t="shared" si="524"/>
        <v>0.70226969292389851</v>
      </c>
      <c r="BA1017" s="8" t="s">
        <v>38</v>
      </c>
      <c r="BB1017" t="str" cm="1">
        <f t="array" ref="BB1017">_xlfn.SWITCH(MONTH($AA1017),3,"봄",4,"봄",5,"봄",6,"여름",7,"여름",8,"여름",9,"가을",10,"가을",11,"가을",12,"겨울",1,"겨울",2,"겨울")</f>
        <v>가을</v>
      </c>
      <c r="BD1017" t="str">
        <f t="shared" si="525"/>
        <v/>
      </c>
      <c r="BE1017" s="6">
        <f>[1]ptemp!$F1017</f>
        <v>10</v>
      </c>
      <c r="BF1017">
        <f>[1]solar!$E1017</f>
        <v>7</v>
      </c>
      <c r="BG1017" t="str">
        <f t="shared" si="526"/>
        <v>0</v>
      </c>
      <c r="BH1017" s="11"/>
      <c r="BI1017">
        <f t="shared" si="527"/>
        <v>5</v>
      </c>
      <c r="BJ1017">
        <f t="shared" si="528"/>
        <v>0</v>
      </c>
      <c r="BK1017">
        <f t="shared" si="529"/>
        <v>3</v>
      </c>
      <c r="BL1017">
        <f t="shared" si="530"/>
        <v>4</v>
      </c>
      <c r="BM1017">
        <f t="shared" si="531"/>
        <v>19</v>
      </c>
      <c r="BN1017" s="11">
        <v>19</v>
      </c>
      <c r="BO1017">
        <f t="shared" si="532"/>
        <v>6</v>
      </c>
    </row>
    <row r="1018" spans="1:67" ht="15.6">
      <c r="A1018" s="2">
        <v>20231014</v>
      </c>
      <c r="B1018" s="2">
        <v>600</v>
      </c>
      <c r="C1018" s="2">
        <v>567</v>
      </c>
      <c r="D1018" s="2">
        <v>542</v>
      </c>
      <c r="E1018" s="2">
        <v>529</v>
      </c>
      <c r="F1018" s="2">
        <v>528</v>
      </c>
      <c r="G1018" s="2">
        <v>540</v>
      </c>
      <c r="H1018" s="2">
        <v>562</v>
      </c>
      <c r="I1018" s="2">
        <v>557</v>
      </c>
      <c r="J1018" s="2">
        <v>543</v>
      </c>
      <c r="K1018" s="2">
        <v>545</v>
      </c>
      <c r="L1018" s="2">
        <v>541</v>
      </c>
      <c r="M1018" s="2">
        <v>560</v>
      </c>
      <c r="N1018" s="2">
        <v>605</v>
      </c>
      <c r="O1018" s="2">
        <v>579</v>
      </c>
      <c r="P1018" s="2">
        <v>592</v>
      </c>
      <c r="Q1018" s="2">
        <v>631</v>
      </c>
      <c r="R1018" s="2">
        <v>655</v>
      </c>
      <c r="S1018" s="2">
        <v>700</v>
      </c>
      <c r="T1018" s="2">
        <v>721</v>
      </c>
      <c r="U1018" s="2">
        <v>714</v>
      </c>
      <c r="V1018" s="2">
        <v>700</v>
      </c>
      <c r="W1018" s="2">
        <v>676</v>
      </c>
      <c r="X1018" s="2">
        <v>649</v>
      </c>
      <c r="Y1018" s="2">
        <v>628</v>
      </c>
      <c r="AA1018" s="4">
        <v>45213</v>
      </c>
      <c r="AB1018">
        <f t="shared" si="500"/>
        <v>0.83217753120665738</v>
      </c>
      <c r="AC1018">
        <f t="shared" si="501"/>
        <v>0.78640776699029125</v>
      </c>
      <c r="AD1018">
        <f t="shared" si="502"/>
        <v>0.75173370319001387</v>
      </c>
      <c r="AE1018">
        <f t="shared" si="503"/>
        <v>0.73370319001386963</v>
      </c>
      <c r="AF1018">
        <f t="shared" si="504"/>
        <v>0.73231622746185854</v>
      </c>
      <c r="AG1018">
        <f t="shared" si="505"/>
        <v>0.74895977808599168</v>
      </c>
      <c r="AH1018">
        <f t="shared" si="506"/>
        <v>0.77947295423023577</v>
      </c>
      <c r="AI1018">
        <f t="shared" si="507"/>
        <v>0.7725381414701803</v>
      </c>
      <c r="AJ1018">
        <f t="shared" si="508"/>
        <v>0.75312066574202496</v>
      </c>
      <c r="AK1018">
        <f t="shared" si="509"/>
        <v>0.75589459084604715</v>
      </c>
      <c r="AL1018">
        <f t="shared" si="510"/>
        <v>0.75034674063800277</v>
      </c>
      <c r="AM1018">
        <f t="shared" si="511"/>
        <v>0.77669902912621358</v>
      </c>
      <c r="AN1018">
        <f t="shared" si="512"/>
        <v>0.83911234396671286</v>
      </c>
      <c r="AO1018">
        <f t="shared" si="513"/>
        <v>0.80305131761442439</v>
      </c>
      <c r="AP1018">
        <f t="shared" si="514"/>
        <v>0.82108183079056862</v>
      </c>
      <c r="AQ1018">
        <f t="shared" si="515"/>
        <v>0.87517337031900144</v>
      </c>
      <c r="AR1018">
        <f t="shared" si="516"/>
        <v>0.90846047156726772</v>
      </c>
      <c r="AS1018">
        <f t="shared" si="517"/>
        <v>0.970873786407767</v>
      </c>
      <c r="AT1018">
        <f t="shared" si="518"/>
        <v>1</v>
      </c>
      <c r="AU1018">
        <f t="shared" si="519"/>
        <v>0.99029126213592233</v>
      </c>
      <c r="AV1018">
        <f t="shared" si="520"/>
        <v>0.970873786407767</v>
      </c>
      <c r="AW1018">
        <f t="shared" si="521"/>
        <v>0.93758668515950072</v>
      </c>
      <c r="AX1018">
        <f t="shared" si="522"/>
        <v>0.90013869625520115</v>
      </c>
      <c r="AY1018">
        <f t="shared" si="523"/>
        <v>0.87101248266296805</v>
      </c>
      <c r="AZ1018">
        <f t="shared" si="524"/>
        <v>0.73231622746185854</v>
      </c>
      <c r="BA1018" s="9" t="s">
        <v>39</v>
      </c>
      <c r="BB1018" t="str" cm="1">
        <f t="array" ref="BB1018">_xlfn.SWITCH(MONTH($AA1018),3,"봄",4,"봄",5,"봄",6,"여름",7,"여름",8,"여름",9,"가을",10,"가을",11,"가을",12,"겨울",1,"겨울",2,"겨울")</f>
        <v>가을</v>
      </c>
      <c r="BD1018" t="str">
        <f t="shared" si="525"/>
        <v>휴일</v>
      </c>
      <c r="BE1018" s="6">
        <f>[1]ptemp!$F1018</f>
        <v>9</v>
      </c>
      <c r="BF1018">
        <f>[1]solar!$E1018</f>
        <v>10</v>
      </c>
      <c r="BG1018" t="str">
        <f t="shared" si="526"/>
        <v>1</v>
      </c>
      <c r="BH1018" s="11">
        <v>5.2</v>
      </c>
      <c r="BI1018">
        <f t="shared" si="527"/>
        <v>6</v>
      </c>
      <c r="BJ1018">
        <f t="shared" si="528"/>
        <v>1</v>
      </c>
      <c r="BK1018">
        <f t="shared" si="529"/>
        <v>3</v>
      </c>
      <c r="BL1018">
        <f t="shared" si="530"/>
        <v>5</v>
      </c>
      <c r="BM1018">
        <f t="shared" si="531"/>
        <v>19</v>
      </c>
      <c r="BN1018" s="11">
        <v>17.3</v>
      </c>
      <c r="BO1018">
        <f t="shared" si="532"/>
        <v>6</v>
      </c>
    </row>
    <row r="1019" spans="1:67" ht="15.6">
      <c r="A1019" s="2">
        <v>20231015</v>
      </c>
      <c r="B1019" s="2">
        <v>587</v>
      </c>
      <c r="C1019" s="2">
        <v>558</v>
      </c>
      <c r="D1019" s="2">
        <v>536</v>
      </c>
      <c r="E1019" s="2">
        <v>523</v>
      </c>
      <c r="F1019" s="2">
        <v>522</v>
      </c>
      <c r="G1019" s="2">
        <v>534</v>
      </c>
      <c r="H1019" s="2">
        <v>550</v>
      </c>
      <c r="I1019" s="2">
        <v>548</v>
      </c>
      <c r="J1019" s="2">
        <v>531</v>
      </c>
      <c r="K1019" s="2">
        <v>523</v>
      </c>
      <c r="L1019" s="2">
        <v>530</v>
      </c>
      <c r="M1019" s="2">
        <v>538</v>
      </c>
      <c r="N1019" s="2">
        <v>557</v>
      </c>
      <c r="O1019" s="2">
        <v>556</v>
      </c>
      <c r="P1019" s="2">
        <v>562</v>
      </c>
      <c r="Q1019" s="2">
        <v>593</v>
      </c>
      <c r="R1019" s="2">
        <v>640</v>
      </c>
      <c r="S1019" s="2">
        <v>690</v>
      </c>
      <c r="T1019" s="2">
        <v>712</v>
      </c>
      <c r="U1019" s="2">
        <v>705</v>
      </c>
      <c r="V1019" s="2">
        <v>689</v>
      </c>
      <c r="W1019" s="2">
        <v>664</v>
      </c>
      <c r="X1019" s="2">
        <v>641</v>
      </c>
      <c r="Y1019" s="2">
        <v>613</v>
      </c>
      <c r="AA1019" s="4">
        <v>45214</v>
      </c>
      <c r="AB1019">
        <f t="shared" si="500"/>
        <v>0.824438202247191</v>
      </c>
      <c r="AC1019">
        <f t="shared" si="501"/>
        <v>0.7837078651685393</v>
      </c>
      <c r="AD1019">
        <f t="shared" si="502"/>
        <v>0.7528089887640449</v>
      </c>
      <c r="AE1019">
        <f t="shared" si="503"/>
        <v>0.7345505617977528</v>
      </c>
      <c r="AF1019">
        <f t="shared" si="504"/>
        <v>0.7331460674157303</v>
      </c>
      <c r="AG1019">
        <f t="shared" si="505"/>
        <v>0.75</v>
      </c>
      <c r="AH1019">
        <f t="shared" si="506"/>
        <v>0.77247191011235961</v>
      </c>
      <c r="AI1019">
        <f t="shared" si="507"/>
        <v>0.7696629213483146</v>
      </c>
      <c r="AJ1019">
        <f t="shared" si="508"/>
        <v>0.7457865168539326</v>
      </c>
      <c r="AK1019">
        <f t="shared" si="509"/>
        <v>0.7345505617977528</v>
      </c>
      <c r="AL1019">
        <f t="shared" si="510"/>
        <v>0.7443820224719101</v>
      </c>
      <c r="AM1019">
        <f t="shared" si="511"/>
        <v>0.7556179775280899</v>
      </c>
      <c r="AN1019">
        <f t="shared" si="512"/>
        <v>0.78230337078651691</v>
      </c>
      <c r="AO1019">
        <f t="shared" si="513"/>
        <v>0.7808988764044944</v>
      </c>
      <c r="AP1019">
        <f t="shared" si="514"/>
        <v>0.7893258426966292</v>
      </c>
      <c r="AQ1019">
        <f t="shared" si="515"/>
        <v>0.8328651685393258</v>
      </c>
      <c r="AR1019">
        <f t="shared" si="516"/>
        <v>0.898876404494382</v>
      </c>
      <c r="AS1019">
        <f t="shared" si="517"/>
        <v>0.9691011235955056</v>
      </c>
      <c r="AT1019">
        <f t="shared" si="518"/>
        <v>1</v>
      </c>
      <c r="AU1019">
        <f t="shared" si="519"/>
        <v>0.9901685393258427</v>
      </c>
      <c r="AV1019">
        <f t="shared" si="520"/>
        <v>0.96769662921348309</v>
      </c>
      <c r="AW1019">
        <f t="shared" si="521"/>
        <v>0.93258426966292129</v>
      </c>
      <c r="AX1019">
        <f t="shared" si="522"/>
        <v>0.9002808988764045</v>
      </c>
      <c r="AY1019">
        <f t="shared" si="523"/>
        <v>0.8609550561797753</v>
      </c>
      <c r="AZ1019">
        <f t="shared" si="524"/>
        <v>0.7331460674157303</v>
      </c>
      <c r="BA1019" s="6" t="s">
        <v>40</v>
      </c>
      <c r="BB1019" t="str" cm="1">
        <f t="array" ref="BB1019">_xlfn.SWITCH(MONTH($AA1019),3,"봄",4,"봄",5,"봄",6,"여름",7,"여름",8,"여름",9,"가을",10,"가을",11,"가을",12,"겨울",1,"겨울",2,"겨울")</f>
        <v>가을</v>
      </c>
      <c r="BD1019" t="str">
        <f t="shared" si="525"/>
        <v>휴일</v>
      </c>
      <c r="BE1019" s="6">
        <f>[1]ptemp!$F1019</f>
        <v>9</v>
      </c>
      <c r="BF1019">
        <f>[1]solar!$E1019</f>
        <v>9</v>
      </c>
      <c r="BG1019" t="str">
        <f t="shared" si="526"/>
        <v>0</v>
      </c>
      <c r="BH1019" s="11">
        <v>0</v>
      </c>
      <c r="BI1019">
        <f t="shared" si="527"/>
        <v>7</v>
      </c>
      <c r="BJ1019">
        <f t="shared" si="528"/>
        <v>2</v>
      </c>
      <c r="BK1019">
        <f t="shared" si="529"/>
        <v>3</v>
      </c>
      <c r="BL1019">
        <f t="shared" si="530"/>
        <v>5</v>
      </c>
      <c r="BM1019">
        <f t="shared" si="531"/>
        <v>19</v>
      </c>
      <c r="BN1019" s="11">
        <v>18.100000000000001</v>
      </c>
      <c r="BO1019">
        <f t="shared" si="532"/>
        <v>6</v>
      </c>
    </row>
    <row r="1020" spans="1:67" ht="15.6">
      <c r="A1020" s="2">
        <v>20231016</v>
      </c>
      <c r="B1020" s="2">
        <v>572</v>
      </c>
      <c r="C1020" s="2">
        <v>542</v>
      </c>
      <c r="D1020" s="2">
        <v>522</v>
      </c>
      <c r="E1020" s="2">
        <v>513</v>
      </c>
      <c r="F1020" s="2">
        <v>515</v>
      </c>
      <c r="G1020" s="2">
        <v>533</v>
      </c>
      <c r="H1020" s="2">
        <v>566</v>
      </c>
      <c r="I1020" s="2">
        <v>583</v>
      </c>
      <c r="J1020" s="2">
        <v>591</v>
      </c>
      <c r="K1020" s="2">
        <v>606</v>
      </c>
      <c r="L1020" s="2">
        <v>612</v>
      </c>
      <c r="M1020" s="2">
        <v>596</v>
      </c>
      <c r="N1020" s="2">
        <v>577</v>
      </c>
      <c r="O1020" s="2">
        <v>597</v>
      </c>
      <c r="P1020" s="2">
        <v>634</v>
      </c>
      <c r="Q1020" s="2">
        <v>660</v>
      </c>
      <c r="R1020" s="2">
        <v>701</v>
      </c>
      <c r="S1020" s="2">
        <v>733</v>
      </c>
      <c r="T1020" s="2">
        <v>742</v>
      </c>
      <c r="U1020" s="2">
        <v>731</v>
      </c>
      <c r="V1020" s="2">
        <v>712</v>
      </c>
      <c r="W1020" s="2">
        <v>684</v>
      </c>
      <c r="X1020" s="2">
        <v>656</v>
      </c>
      <c r="Y1020" s="2">
        <v>628</v>
      </c>
      <c r="AA1020" s="4">
        <v>45215</v>
      </c>
      <c r="AB1020">
        <f t="shared" si="500"/>
        <v>0.77088948787061995</v>
      </c>
      <c r="AC1020">
        <f t="shared" si="501"/>
        <v>0.73045822102425872</v>
      </c>
      <c r="AD1020">
        <f t="shared" si="502"/>
        <v>0.70350404312668469</v>
      </c>
      <c r="AE1020">
        <f t="shared" si="503"/>
        <v>0.69137466307277629</v>
      </c>
      <c r="AF1020">
        <f t="shared" si="504"/>
        <v>0.69407008086253374</v>
      </c>
      <c r="AG1020">
        <f t="shared" si="505"/>
        <v>0.71832884097035044</v>
      </c>
      <c r="AH1020">
        <f t="shared" si="506"/>
        <v>0.76280323450134768</v>
      </c>
      <c r="AI1020">
        <f t="shared" si="507"/>
        <v>0.7857142857142857</v>
      </c>
      <c r="AJ1020">
        <f t="shared" si="508"/>
        <v>0.79649595687331531</v>
      </c>
      <c r="AK1020">
        <f t="shared" si="509"/>
        <v>0.81671159029649598</v>
      </c>
      <c r="AL1020">
        <f t="shared" si="510"/>
        <v>0.82479784366576825</v>
      </c>
      <c r="AM1020">
        <f t="shared" si="511"/>
        <v>0.80323450134770891</v>
      </c>
      <c r="AN1020">
        <f t="shared" si="512"/>
        <v>0.77762803234501343</v>
      </c>
      <c r="AO1020">
        <f t="shared" si="513"/>
        <v>0.80458221024258758</v>
      </c>
      <c r="AP1020">
        <f t="shared" si="514"/>
        <v>0.85444743935309975</v>
      </c>
      <c r="AQ1020">
        <f t="shared" si="515"/>
        <v>0.88948787061994605</v>
      </c>
      <c r="AR1020">
        <f t="shared" si="516"/>
        <v>0.94474393530997303</v>
      </c>
      <c r="AS1020">
        <f t="shared" si="517"/>
        <v>0.9878706199460916</v>
      </c>
      <c r="AT1020">
        <f t="shared" si="518"/>
        <v>1</v>
      </c>
      <c r="AU1020">
        <f t="shared" si="519"/>
        <v>0.98517520215633425</v>
      </c>
      <c r="AV1020">
        <f t="shared" si="520"/>
        <v>0.95956873315363878</v>
      </c>
      <c r="AW1020">
        <f t="shared" si="521"/>
        <v>0.92183288409703501</v>
      </c>
      <c r="AX1020">
        <f t="shared" si="522"/>
        <v>0.88409703504043125</v>
      </c>
      <c r="AY1020">
        <f t="shared" si="523"/>
        <v>0.84636118598382748</v>
      </c>
      <c r="AZ1020">
        <f t="shared" si="524"/>
        <v>0.69137466307277629</v>
      </c>
      <c r="BA1020" s="8" t="s">
        <v>34</v>
      </c>
      <c r="BB1020" t="str" cm="1">
        <f t="array" ref="BB1020">_xlfn.SWITCH(MONTH($AA1020),3,"봄",4,"봄",5,"봄",6,"여름",7,"여름",8,"여름",9,"가을",10,"가을",11,"가을",12,"겨울",1,"겨울",2,"겨울")</f>
        <v>가을</v>
      </c>
      <c r="BD1020" t="str">
        <f t="shared" si="525"/>
        <v/>
      </c>
      <c r="BE1020" s="6">
        <f>[1]ptemp!$F1020</f>
        <v>9</v>
      </c>
      <c r="BF1020">
        <f>[1]solar!$E1020</f>
        <v>9</v>
      </c>
      <c r="BG1020" t="str">
        <f t="shared" si="526"/>
        <v>0</v>
      </c>
      <c r="BH1020" s="11"/>
      <c r="BI1020">
        <f t="shared" si="527"/>
        <v>1</v>
      </c>
      <c r="BJ1020">
        <f t="shared" si="528"/>
        <v>0</v>
      </c>
      <c r="BK1020">
        <f t="shared" si="529"/>
        <v>3</v>
      </c>
      <c r="BL1020">
        <f t="shared" si="530"/>
        <v>4</v>
      </c>
      <c r="BM1020">
        <f t="shared" si="531"/>
        <v>19</v>
      </c>
      <c r="BN1020" s="11">
        <v>16.7</v>
      </c>
      <c r="BO1020">
        <f t="shared" si="532"/>
        <v>6</v>
      </c>
    </row>
    <row r="1021" spans="1:67" ht="15.6">
      <c r="A1021" s="2">
        <v>20231017</v>
      </c>
      <c r="B1021" s="2">
        <v>587</v>
      </c>
      <c r="C1021" s="2">
        <v>554</v>
      </c>
      <c r="D1021" s="2">
        <v>533</v>
      </c>
      <c r="E1021" s="2">
        <v>522</v>
      </c>
      <c r="F1021" s="2">
        <v>522</v>
      </c>
      <c r="G1021" s="2">
        <v>538</v>
      </c>
      <c r="H1021" s="2">
        <v>568</v>
      </c>
      <c r="I1021" s="2">
        <v>580</v>
      </c>
      <c r="J1021" s="2">
        <v>579</v>
      </c>
      <c r="K1021" s="2">
        <v>567</v>
      </c>
      <c r="L1021" s="2">
        <v>563</v>
      </c>
      <c r="M1021" s="2">
        <v>573</v>
      </c>
      <c r="N1021" s="2">
        <v>587</v>
      </c>
      <c r="O1021" s="2">
        <v>602</v>
      </c>
      <c r="P1021" s="2">
        <v>598</v>
      </c>
      <c r="Q1021" s="2">
        <v>642</v>
      </c>
      <c r="R1021" s="2">
        <v>696</v>
      </c>
      <c r="S1021" s="2">
        <v>733</v>
      </c>
      <c r="T1021" s="2">
        <v>741</v>
      </c>
      <c r="U1021" s="2">
        <v>731</v>
      </c>
      <c r="V1021" s="2">
        <v>713</v>
      </c>
      <c r="W1021" s="2">
        <v>684</v>
      </c>
      <c r="X1021" s="2">
        <v>657</v>
      </c>
      <c r="Y1021" s="2">
        <v>630</v>
      </c>
      <c r="AA1021" s="4">
        <v>45216</v>
      </c>
      <c r="AB1021">
        <f t="shared" si="500"/>
        <v>0.79217273954116063</v>
      </c>
      <c r="AC1021">
        <f t="shared" si="501"/>
        <v>0.74763832658569496</v>
      </c>
      <c r="AD1021">
        <f t="shared" si="502"/>
        <v>0.7192982456140351</v>
      </c>
      <c r="AE1021">
        <f t="shared" si="503"/>
        <v>0.70445344129554655</v>
      </c>
      <c r="AF1021">
        <f t="shared" si="504"/>
        <v>0.70445344129554655</v>
      </c>
      <c r="AG1021">
        <f t="shared" si="505"/>
        <v>0.72604588394062075</v>
      </c>
      <c r="AH1021">
        <f t="shared" si="506"/>
        <v>0.76653171390013497</v>
      </c>
      <c r="AI1021">
        <f t="shared" si="507"/>
        <v>0.78272604588394057</v>
      </c>
      <c r="AJ1021">
        <f t="shared" si="508"/>
        <v>0.78137651821862353</v>
      </c>
      <c r="AK1021">
        <f t="shared" si="509"/>
        <v>0.76518218623481782</v>
      </c>
      <c r="AL1021">
        <f t="shared" si="510"/>
        <v>0.75978407557354921</v>
      </c>
      <c r="AM1021">
        <f t="shared" si="511"/>
        <v>0.77327935222672062</v>
      </c>
      <c r="AN1021">
        <f t="shared" si="512"/>
        <v>0.79217273954116063</v>
      </c>
      <c r="AO1021">
        <f t="shared" si="513"/>
        <v>0.81241565452091768</v>
      </c>
      <c r="AP1021">
        <f t="shared" si="514"/>
        <v>0.80701754385964908</v>
      </c>
      <c r="AQ1021">
        <f t="shared" si="515"/>
        <v>0.8663967611336032</v>
      </c>
      <c r="AR1021">
        <f t="shared" si="516"/>
        <v>0.93927125506072873</v>
      </c>
      <c r="AS1021">
        <f t="shared" si="517"/>
        <v>0.9892037786774629</v>
      </c>
      <c r="AT1021">
        <f t="shared" si="518"/>
        <v>1</v>
      </c>
      <c r="AU1021">
        <f t="shared" si="519"/>
        <v>0.98650472334682859</v>
      </c>
      <c r="AV1021">
        <f t="shared" si="520"/>
        <v>0.96221322537112008</v>
      </c>
      <c r="AW1021">
        <f t="shared" si="521"/>
        <v>0.92307692307692313</v>
      </c>
      <c r="AX1021">
        <f t="shared" si="522"/>
        <v>0.88663967611336036</v>
      </c>
      <c r="AY1021">
        <f t="shared" si="523"/>
        <v>0.8502024291497976</v>
      </c>
      <c r="AZ1021">
        <f t="shared" si="524"/>
        <v>0.70445344129554655</v>
      </c>
      <c r="BA1021" s="9" t="s">
        <v>35</v>
      </c>
      <c r="BB1021" t="str" cm="1">
        <f t="array" ref="BB1021">_xlfn.SWITCH(MONTH($AA1021),3,"봄",4,"봄",5,"봄",6,"여름",7,"여름",8,"여름",9,"가을",10,"가을",11,"가을",12,"겨울",1,"겨울",2,"겨울")</f>
        <v>가을</v>
      </c>
      <c r="BD1021" t="str">
        <f t="shared" si="525"/>
        <v/>
      </c>
      <c r="BE1021" s="6">
        <f>[1]ptemp!$F1021</f>
        <v>8</v>
      </c>
      <c r="BF1021">
        <f>[1]solar!$E1021</f>
        <v>12</v>
      </c>
      <c r="BG1021" t="str">
        <f t="shared" si="526"/>
        <v>0</v>
      </c>
      <c r="BH1021" s="11"/>
      <c r="BI1021">
        <f t="shared" si="527"/>
        <v>2</v>
      </c>
      <c r="BJ1021">
        <f t="shared" si="528"/>
        <v>0</v>
      </c>
      <c r="BK1021">
        <f t="shared" si="529"/>
        <v>3</v>
      </c>
      <c r="BL1021">
        <f t="shared" si="530"/>
        <v>4</v>
      </c>
      <c r="BM1021">
        <f t="shared" si="531"/>
        <v>19</v>
      </c>
      <c r="BN1021" s="11">
        <v>15.2</v>
      </c>
      <c r="BO1021">
        <f t="shared" si="532"/>
        <v>6</v>
      </c>
    </row>
    <row r="1022" spans="1:67" ht="15.6">
      <c r="A1022" s="2">
        <v>20231018</v>
      </c>
      <c r="B1022" s="2">
        <v>584</v>
      </c>
      <c r="C1022" s="2">
        <v>553</v>
      </c>
      <c r="D1022" s="2">
        <v>531</v>
      </c>
      <c r="E1022" s="2">
        <v>519</v>
      </c>
      <c r="F1022" s="2">
        <v>520</v>
      </c>
      <c r="G1022" s="2">
        <v>537</v>
      </c>
      <c r="H1022" s="2">
        <v>572</v>
      </c>
      <c r="I1022" s="2">
        <v>586</v>
      </c>
      <c r="J1022" s="2">
        <v>577</v>
      </c>
      <c r="K1022" s="2">
        <v>578</v>
      </c>
      <c r="L1022" s="2">
        <v>580</v>
      </c>
      <c r="M1022" s="2">
        <v>567</v>
      </c>
      <c r="N1022" s="2">
        <v>561</v>
      </c>
      <c r="O1022" s="2">
        <v>595</v>
      </c>
      <c r="P1022" s="2">
        <v>630</v>
      </c>
      <c r="Q1022" s="2">
        <v>672</v>
      </c>
      <c r="R1022" s="2">
        <v>706</v>
      </c>
      <c r="S1022" s="2">
        <v>741</v>
      </c>
      <c r="T1022" s="2">
        <v>750</v>
      </c>
      <c r="U1022" s="2">
        <v>741</v>
      </c>
      <c r="V1022" s="2">
        <v>723</v>
      </c>
      <c r="W1022" s="2">
        <v>692</v>
      </c>
      <c r="X1022" s="2">
        <v>667</v>
      </c>
      <c r="Y1022" s="2">
        <v>637</v>
      </c>
      <c r="AA1022" s="4">
        <v>45217</v>
      </c>
      <c r="AB1022">
        <f t="shared" si="500"/>
        <v>0.77866666666666662</v>
      </c>
      <c r="AC1022">
        <f t="shared" si="501"/>
        <v>0.73733333333333329</v>
      </c>
      <c r="AD1022">
        <f t="shared" si="502"/>
        <v>0.70799999999999996</v>
      </c>
      <c r="AE1022">
        <f t="shared" si="503"/>
        <v>0.69199999999999995</v>
      </c>
      <c r="AF1022">
        <f t="shared" si="504"/>
        <v>0.69333333333333336</v>
      </c>
      <c r="AG1022">
        <f t="shared" si="505"/>
        <v>0.71599999999999997</v>
      </c>
      <c r="AH1022">
        <f t="shared" si="506"/>
        <v>0.76266666666666671</v>
      </c>
      <c r="AI1022">
        <f t="shared" si="507"/>
        <v>0.78133333333333332</v>
      </c>
      <c r="AJ1022">
        <f t="shared" si="508"/>
        <v>0.76933333333333331</v>
      </c>
      <c r="AK1022">
        <f t="shared" si="509"/>
        <v>0.77066666666666672</v>
      </c>
      <c r="AL1022">
        <f t="shared" si="510"/>
        <v>0.77333333333333332</v>
      </c>
      <c r="AM1022">
        <f t="shared" si="511"/>
        <v>0.75600000000000001</v>
      </c>
      <c r="AN1022">
        <f t="shared" si="512"/>
        <v>0.748</v>
      </c>
      <c r="AO1022">
        <f t="shared" si="513"/>
        <v>0.79333333333333333</v>
      </c>
      <c r="AP1022">
        <f t="shared" si="514"/>
        <v>0.84</v>
      </c>
      <c r="AQ1022">
        <f t="shared" si="515"/>
        <v>0.89600000000000002</v>
      </c>
      <c r="AR1022">
        <f t="shared" si="516"/>
        <v>0.94133333333333336</v>
      </c>
      <c r="AS1022">
        <f t="shared" si="517"/>
        <v>0.98799999999999999</v>
      </c>
      <c r="AT1022">
        <f t="shared" si="518"/>
        <v>1</v>
      </c>
      <c r="AU1022">
        <f t="shared" si="519"/>
        <v>0.98799999999999999</v>
      </c>
      <c r="AV1022">
        <f t="shared" si="520"/>
        <v>0.96399999999999997</v>
      </c>
      <c r="AW1022">
        <f t="shared" si="521"/>
        <v>0.92266666666666663</v>
      </c>
      <c r="AX1022">
        <f t="shared" si="522"/>
        <v>0.88933333333333331</v>
      </c>
      <c r="AY1022">
        <f t="shared" si="523"/>
        <v>0.84933333333333338</v>
      </c>
      <c r="AZ1022">
        <f t="shared" si="524"/>
        <v>0.69199999999999995</v>
      </c>
      <c r="BA1022" s="6" t="s">
        <v>36</v>
      </c>
      <c r="BB1022" t="str" cm="1">
        <f t="array" ref="BB1022">_xlfn.SWITCH(MONTH($AA1022),3,"봄",4,"봄",5,"봄",6,"여름",7,"여름",8,"여름",9,"가을",10,"가을",11,"가을",12,"겨울",1,"겨울",2,"겨울")</f>
        <v>가을</v>
      </c>
      <c r="BD1022" t="str">
        <f t="shared" si="525"/>
        <v/>
      </c>
      <c r="BE1022" s="6">
        <f>[1]ptemp!$F1022</f>
        <v>7</v>
      </c>
      <c r="BF1022">
        <f>[1]solar!$E1022</f>
        <v>12</v>
      </c>
      <c r="BG1022" t="str">
        <f t="shared" si="526"/>
        <v>0</v>
      </c>
      <c r="BH1022" s="11"/>
      <c r="BI1022">
        <f t="shared" si="527"/>
        <v>3</v>
      </c>
      <c r="BJ1022">
        <f t="shared" si="528"/>
        <v>0</v>
      </c>
      <c r="BK1022">
        <f t="shared" si="529"/>
        <v>3</v>
      </c>
      <c r="BL1022">
        <f t="shared" si="530"/>
        <v>4</v>
      </c>
      <c r="BM1022">
        <f t="shared" si="531"/>
        <v>19</v>
      </c>
      <c r="BN1022" s="11">
        <v>13.4</v>
      </c>
      <c r="BO1022">
        <f t="shared" si="532"/>
        <v>5</v>
      </c>
    </row>
    <row r="1023" spans="1:67" ht="15.6">
      <c r="A1023" s="2">
        <v>20231019</v>
      </c>
      <c r="B1023" s="2">
        <v>593</v>
      </c>
      <c r="C1023" s="2">
        <v>561</v>
      </c>
      <c r="D1023" s="2">
        <v>538</v>
      </c>
      <c r="E1023" s="2">
        <v>525</v>
      </c>
      <c r="F1023" s="2">
        <v>526</v>
      </c>
      <c r="G1023" s="2">
        <v>543</v>
      </c>
      <c r="H1023" s="2">
        <v>577</v>
      </c>
      <c r="I1023" s="2">
        <v>598</v>
      </c>
      <c r="J1023" s="2">
        <v>596</v>
      </c>
      <c r="K1023" s="2">
        <v>602</v>
      </c>
      <c r="L1023" s="2">
        <v>608</v>
      </c>
      <c r="M1023" s="2">
        <v>610</v>
      </c>
      <c r="N1023" s="2">
        <v>612</v>
      </c>
      <c r="O1023" s="2">
        <v>641</v>
      </c>
      <c r="P1023" s="2">
        <v>665</v>
      </c>
      <c r="Q1023" s="2">
        <v>688</v>
      </c>
      <c r="R1023" s="2">
        <v>719</v>
      </c>
      <c r="S1023" s="2">
        <v>749</v>
      </c>
      <c r="T1023" s="2">
        <v>761</v>
      </c>
      <c r="U1023" s="2">
        <v>748</v>
      </c>
      <c r="V1023" s="2">
        <v>726</v>
      </c>
      <c r="W1023" s="2">
        <v>696</v>
      </c>
      <c r="X1023" s="2">
        <v>673</v>
      </c>
      <c r="Y1023" s="2">
        <v>645</v>
      </c>
      <c r="AA1023" s="4">
        <v>45218</v>
      </c>
      <c r="AB1023">
        <f t="shared" si="500"/>
        <v>0.77923784494086723</v>
      </c>
      <c r="AC1023">
        <f t="shared" si="501"/>
        <v>0.73718791064388967</v>
      </c>
      <c r="AD1023">
        <f t="shared" si="502"/>
        <v>0.70696452036793689</v>
      </c>
      <c r="AE1023">
        <f t="shared" si="503"/>
        <v>0.68988173455978974</v>
      </c>
      <c r="AF1023">
        <f t="shared" si="504"/>
        <v>0.69119579500657036</v>
      </c>
      <c r="AG1023">
        <f t="shared" si="505"/>
        <v>0.71353482260183965</v>
      </c>
      <c r="AH1023">
        <f t="shared" si="506"/>
        <v>0.75821287779237845</v>
      </c>
      <c r="AI1023">
        <f t="shared" si="507"/>
        <v>0.78580814717476999</v>
      </c>
      <c r="AJ1023">
        <f t="shared" si="508"/>
        <v>0.78318002628120897</v>
      </c>
      <c r="AK1023">
        <f t="shared" si="509"/>
        <v>0.79106438896189224</v>
      </c>
      <c r="AL1023">
        <f t="shared" si="510"/>
        <v>0.79894875164257551</v>
      </c>
      <c r="AM1023">
        <f t="shared" si="511"/>
        <v>0.80157687253613663</v>
      </c>
      <c r="AN1023">
        <f t="shared" si="512"/>
        <v>0.80420499342969776</v>
      </c>
      <c r="AO1023">
        <f t="shared" si="513"/>
        <v>0.8423127463863338</v>
      </c>
      <c r="AP1023">
        <f t="shared" si="514"/>
        <v>0.87385019710906697</v>
      </c>
      <c r="AQ1023">
        <f t="shared" si="515"/>
        <v>0.90407358738501975</v>
      </c>
      <c r="AR1023">
        <f t="shared" si="516"/>
        <v>0.94480946123521681</v>
      </c>
      <c r="AS1023">
        <f t="shared" si="517"/>
        <v>0.98423127463863336</v>
      </c>
      <c r="AT1023">
        <f t="shared" si="518"/>
        <v>1</v>
      </c>
      <c r="AU1023">
        <f t="shared" si="519"/>
        <v>0.98291721419185285</v>
      </c>
      <c r="AV1023">
        <f t="shared" si="520"/>
        <v>0.95400788436268069</v>
      </c>
      <c r="AW1023">
        <f t="shared" si="521"/>
        <v>0.91458607095926414</v>
      </c>
      <c r="AX1023">
        <f t="shared" si="522"/>
        <v>0.88436268068331148</v>
      </c>
      <c r="AY1023">
        <f t="shared" si="523"/>
        <v>0.84756898817345594</v>
      </c>
      <c r="AZ1023">
        <f t="shared" si="524"/>
        <v>0.68988173455978974</v>
      </c>
      <c r="BA1023" s="8" t="s">
        <v>37</v>
      </c>
      <c r="BB1023" t="str" cm="1">
        <f t="array" ref="BB1023">_xlfn.SWITCH(MONTH($AA1023),3,"봄",4,"봄",5,"봄",6,"여름",7,"여름",8,"여름",9,"가을",10,"가을",11,"가을",12,"겨울",1,"겨울",2,"겨울")</f>
        <v>가을</v>
      </c>
      <c r="BD1023" t="str">
        <f t="shared" si="525"/>
        <v/>
      </c>
      <c r="BE1023" s="6">
        <f>[1]ptemp!$F1023</f>
        <v>8</v>
      </c>
      <c r="BF1023">
        <f>[1]solar!$E1023</f>
        <v>10</v>
      </c>
      <c r="BG1023" t="str">
        <f t="shared" si="526"/>
        <v>0</v>
      </c>
      <c r="BH1023" s="11"/>
      <c r="BI1023">
        <f t="shared" si="527"/>
        <v>4</v>
      </c>
      <c r="BJ1023">
        <f t="shared" si="528"/>
        <v>0</v>
      </c>
      <c r="BK1023">
        <f t="shared" si="529"/>
        <v>3</v>
      </c>
      <c r="BL1023">
        <f t="shared" si="530"/>
        <v>4</v>
      </c>
      <c r="BM1023">
        <f t="shared" si="531"/>
        <v>19</v>
      </c>
      <c r="BN1023" s="11">
        <v>16</v>
      </c>
      <c r="BO1023">
        <f t="shared" si="532"/>
        <v>6</v>
      </c>
    </row>
    <row r="1024" spans="1:67" ht="15.6">
      <c r="A1024" s="2">
        <v>20231020</v>
      </c>
      <c r="B1024" s="2">
        <v>599</v>
      </c>
      <c r="C1024" s="2">
        <v>565</v>
      </c>
      <c r="D1024" s="2">
        <v>538</v>
      </c>
      <c r="E1024" s="2">
        <v>523</v>
      </c>
      <c r="F1024" s="2">
        <v>521</v>
      </c>
      <c r="G1024" s="2">
        <v>538</v>
      </c>
      <c r="H1024" s="2">
        <v>572</v>
      </c>
      <c r="I1024" s="2">
        <v>622</v>
      </c>
      <c r="J1024" s="2">
        <v>657</v>
      </c>
      <c r="K1024" s="2">
        <v>666</v>
      </c>
      <c r="L1024" s="2">
        <v>679</v>
      </c>
      <c r="M1024" s="2">
        <v>638</v>
      </c>
      <c r="N1024" s="2">
        <v>558</v>
      </c>
      <c r="O1024" s="2">
        <v>556</v>
      </c>
      <c r="P1024" s="2">
        <v>587</v>
      </c>
      <c r="Q1024" s="2">
        <v>640</v>
      </c>
      <c r="R1024" s="2">
        <v>692</v>
      </c>
      <c r="S1024" s="2">
        <v>721</v>
      </c>
      <c r="T1024" s="2">
        <v>730</v>
      </c>
      <c r="U1024" s="2">
        <v>718</v>
      </c>
      <c r="V1024" s="2">
        <v>706</v>
      </c>
      <c r="W1024" s="2">
        <v>680</v>
      </c>
      <c r="X1024" s="2">
        <v>655</v>
      </c>
      <c r="Y1024" s="2">
        <v>630</v>
      </c>
      <c r="AA1024" s="4">
        <v>45219</v>
      </c>
      <c r="AB1024">
        <f t="shared" si="500"/>
        <v>0.82054794520547947</v>
      </c>
      <c r="AC1024">
        <f t="shared" si="501"/>
        <v>0.77397260273972601</v>
      </c>
      <c r="AD1024">
        <f t="shared" si="502"/>
        <v>0.73698630136986298</v>
      </c>
      <c r="AE1024">
        <f t="shared" si="503"/>
        <v>0.71643835616438356</v>
      </c>
      <c r="AF1024">
        <f t="shared" si="504"/>
        <v>0.71369863013698631</v>
      </c>
      <c r="AG1024">
        <f t="shared" si="505"/>
        <v>0.73698630136986298</v>
      </c>
      <c r="AH1024">
        <f t="shared" si="506"/>
        <v>0.78356164383561644</v>
      </c>
      <c r="AI1024">
        <f t="shared" si="507"/>
        <v>0.852054794520548</v>
      </c>
      <c r="AJ1024">
        <f t="shared" si="508"/>
        <v>0.9</v>
      </c>
      <c r="AK1024">
        <f t="shared" si="509"/>
        <v>0.9123287671232877</v>
      </c>
      <c r="AL1024">
        <f t="shared" si="510"/>
        <v>0.93013698630136987</v>
      </c>
      <c r="AM1024">
        <f t="shared" si="511"/>
        <v>0.87397260273972599</v>
      </c>
      <c r="AN1024">
        <f t="shared" si="512"/>
        <v>0.76438356164383559</v>
      </c>
      <c r="AO1024">
        <f t="shared" si="513"/>
        <v>0.76164383561643834</v>
      </c>
      <c r="AP1024">
        <f t="shared" si="514"/>
        <v>0.80410958904109586</v>
      </c>
      <c r="AQ1024">
        <f t="shared" si="515"/>
        <v>0.87671232876712324</v>
      </c>
      <c r="AR1024">
        <f t="shared" si="516"/>
        <v>0.94794520547945205</v>
      </c>
      <c r="AS1024">
        <f t="shared" si="517"/>
        <v>0.98767123287671232</v>
      </c>
      <c r="AT1024">
        <f t="shared" si="518"/>
        <v>1</v>
      </c>
      <c r="AU1024">
        <f t="shared" si="519"/>
        <v>0.98356164383561639</v>
      </c>
      <c r="AV1024">
        <f t="shared" si="520"/>
        <v>0.9671232876712329</v>
      </c>
      <c r="AW1024">
        <f t="shared" si="521"/>
        <v>0.93150684931506844</v>
      </c>
      <c r="AX1024">
        <f t="shared" si="522"/>
        <v>0.89726027397260277</v>
      </c>
      <c r="AY1024">
        <f t="shared" si="523"/>
        <v>0.86301369863013699</v>
      </c>
      <c r="AZ1024">
        <f t="shared" si="524"/>
        <v>0.71369863013698631</v>
      </c>
      <c r="BA1024" s="9" t="s">
        <v>38</v>
      </c>
      <c r="BB1024" t="str" cm="1">
        <f t="array" ref="BB1024">_xlfn.SWITCH(MONTH($AA1024),3,"봄",4,"봄",5,"봄",6,"여름",7,"여름",8,"여름",9,"가을",10,"가을",11,"가을",12,"겨울",1,"겨울",2,"겨울")</f>
        <v>가을</v>
      </c>
      <c r="BD1024" t="str">
        <f t="shared" si="525"/>
        <v/>
      </c>
      <c r="BE1024" s="6">
        <f>[1]ptemp!$F1024</f>
        <v>7</v>
      </c>
      <c r="BF1024">
        <f>[1]solar!$E1024</f>
        <v>7</v>
      </c>
      <c r="BG1024" t="str">
        <f t="shared" si="526"/>
        <v>1</v>
      </c>
      <c r="BH1024" s="11">
        <v>8.3000000000000007</v>
      </c>
      <c r="BI1024">
        <f t="shared" si="527"/>
        <v>5</v>
      </c>
      <c r="BJ1024">
        <f t="shared" si="528"/>
        <v>0</v>
      </c>
      <c r="BK1024">
        <f t="shared" si="529"/>
        <v>3</v>
      </c>
      <c r="BL1024">
        <f t="shared" si="530"/>
        <v>5</v>
      </c>
      <c r="BM1024">
        <f t="shared" si="531"/>
        <v>19</v>
      </c>
      <c r="BN1024" s="11">
        <v>13.8</v>
      </c>
      <c r="BO1024">
        <f t="shared" si="532"/>
        <v>5</v>
      </c>
    </row>
    <row r="1025" spans="1:67" ht="15.6">
      <c r="A1025" s="2">
        <v>20231021</v>
      </c>
      <c r="B1025" s="2">
        <v>588</v>
      </c>
      <c r="C1025" s="2">
        <v>555</v>
      </c>
      <c r="D1025" s="2">
        <v>533</v>
      </c>
      <c r="E1025" s="2">
        <v>520</v>
      </c>
      <c r="F1025" s="2">
        <v>518</v>
      </c>
      <c r="G1025" s="2">
        <v>535</v>
      </c>
      <c r="H1025" s="2">
        <v>555</v>
      </c>
      <c r="I1025" s="2">
        <v>549</v>
      </c>
      <c r="J1025" s="2">
        <v>531</v>
      </c>
      <c r="K1025" s="2">
        <v>509</v>
      </c>
      <c r="L1025" s="2">
        <v>503</v>
      </c>
      <c r="M1025" s="2">
        <v>502</v>
      </c>
      <c r="N1025" s="2">
        <v>508</v>
      </c>
      <c r="O1025" s="2">
        <v>527</v>
      </c>
      <c r="P1025" s="2">
        <v>542</v>
      </c>
      <c r="Q1025" s="2">
        <v>585</v>
      </c>
      <c r="R1025" s="2">
        <v>637</v>
      </c>
      <c r="S1025" s="2">
        <v>684</v>
      </c>
      <c r="T1025" s="2">
        <v>701</v>
      </c>
      <c r="U1025" s="2">
        <v>696</v>
      </c>
      <c r="V1025" s="2">
        <v>683</v>
      </c>
      <c r="W1025" s="2">
        <v>660</v>
      </c>
      <c r="X1025" s="2">
        <v>640</v>
      </c>
      <c r="Y1025" s="2">
        <v>620</v>
      </c>
      <c r="AA1025" s="4">
        <v>45220</v>
      </c>
      <c r="AB1025">
        <f t="shared" si="500"/>
        <v>0.83880171184022823</v>
      </c>
      <c r="AC1025">
        <f t="shared" si="501"/>
        <v>0.79172610556348078</v>
      </c>
      <c r="AD1025">
        <f t="shared" si="502"/>
        <v>0.76034236804564903</v>
      </c>
      <c r="AE1025">
        <f t="shared" si="503"/>
        <v>0.74179743223965766</v>
      </c>
      <c r="AF1025">
        <f t="shared" si="504"/>
        <v>0.738944365192582</v>
      </c>
      <c r="AG1025">
        <f t="shared" si="505"/>
        <v>0.76319543509272469</v>
      </c>
      <c r="AH1025">
        <f t="shared" si="506"/>
        <v>0.79172610556348078</v>
      </c>
      <c r="AI1025">
        <f t="shared" si="507"/>
        <v>0.7831669044222539</v>
      </c>
      <c r="AJ1025">
        <f t="shared" si="508"/>
        <v>0.75748930099857348</v>
      </c>
      <c r="AK1025">
        <f t="shared" si="509"/>
        <v>0.72610556348074184</v>
      </c>
      <c r="AL1025">
        <f t="shared" si="510"/>
        <v>0.71754636233951496</v>
      </c>
      <c r="AM1025">
        <f t="shared" si="511"/>
        <v>0.71611982881597713</v>
      </c>
      <c r="AN1025">
        <f t="shared" si="512"/>
        <v>0.72467902995720401</v>
      </c>
      <c r="AO1025">
        <f t="shared" si="513"/>
        <v>0.75178316690442226</v>
      </c>
      <c r="AP1025">
        <f t="shared" si="514"/>
        <v>0.77318116975748929</v>
      </c>
      <c r="AQ1025">
        <f t="shared" si="515"/>
        <v>0.83452211126961484</v>
      </c>
      <c r="AR1025">
        <f t="shared" si="516"/>
        <v>0.90870185449358065</v>
      </c>
      <c r="AS1025">
        <f t="shared" si="517"/>
        <v>0.9757489300998573</v>
      </c>
      <c r="AT1025">
        <f t="shared" si="518"/>
        <v>1</v>
      </c>
      <c r="AU1025">
        <f t="shared" si="519"/>
        <v>0.99286733238231095</v>
      </c>
      <c r="AV1025">
        <f t="shared" si="520"/>
        <v>0.97432239657631958</v>
      </c>
      <c r="AW1025">
        <f t="shared" si="521"/>
        <v>0.94151212553495012</v>
      </c>
      <c r="AX1025">
        <f t="shared" si="522"/>
        <v>0.91298145506419404</v>
      </c>
      <c r="AY1025">
        <f t="shared" si="523"/>
        <v>0.88445078459343796</v>
      </c>
      <c r="AZ1025">
        <f t="shared" si="524"/>
        <v>0.71611982881597713</v>
      </c>
      <c r="BA1025" s="6" t="s">
        <v>39</v>
      </c>
      <c r="BB1025" t="str" cm="1">
        <f t="array" ref="BB1025">_xlfn.SWITCH(MONTH($AA1025),3,"봄",4,"봄",5,"봄",6,"여름",7,"여름",8,"여름",9,"가을",10,"가을",11,"가을",12,"겨울",1,"겨울",2,"겨울")</f>
        <v>가을</v>
      </c>
      <c r="BD1025" t="str">
        <f t="shared" si="525"/>
        <v>휴일</v>
      </c>
      <c r="BE1025" s="6">
        <f>[1]ptemp!$F1025</f>
        <v>7</v>
      </c>
      <c r="BF1025">
        <f>[1]solar!$E1025</f>
        <v>12</v>
      </c>
      <c r="BG1025" t="str">
        <f t="shared" si="526"/>
        <v>0</v>
      </c>
      <c r="BH1025" s="11"/>
      <c r="BI1025">
        <f t="shared" si="527"/>
        <v>6</v>
      </c>
      <c r="BJ1025">
        <f t="shared" si="528"/>
        <v>1</v>
      </c>
      <c r="BK1025">
        <f t="shared" si="529"/>
        <v>3</v>
      </c>
      <c r="BL1025">
        <f t="shared" si="530"/>
        <v>12</v>
      </c>
      <c r="BM1025">
        <f t="shared" si="531"/>
        <v>19</v>
      </c>
      <c r="BN1025" s="11">
        <v>13.5</v>
      </c>
      <c r="BO1025">
        <f t="shared" si="532"/>
        <v>5</v>
      </c>
    </row>
    <row r="1026" spans="1:67" ht="15.6">
      <c r="A1026" s="2">
        <v>20231022</v>
      </c>
      <c r="B1026" s="2">
        <v>579</v>
      </c>
      <c r="C1026" s="2">
        <v>549</v>
      </c>
      <c r="D1026" s="2">
        <v>529</v>
      </c>
      <c r="E1026" s="2">
        <v>515</v>
      </c>
      <c r="F1026" s="2">
        <v>516</v>
      </c>
      <c r="G1026" s="2">
        <v>531</v>
      </c>
      <c r="H1026" s="2">
        <v>552</v>
      </c>
      <c r="I1026" s="2">
        <v>538</v>
      </c>
      <c r="J1026" s="2">
        <v>502</v>
      </c>
      <c r="K1026" s="2">
        <v>491</v>
      </c>
      <c r="L1026" s="2">
        <v>513</v>
      </c>
      <c r="M1026" s="2">
        <v>492</v>
      </c>
      <c r="N1026" s="2">
        <v>504</v>
      </c>
      <c r="O1026" s="2">
        <v>542</v>
      </c>
      <c r="P1026" s="2">
        <v>546</v>
      </c>
      <c r="Q1026" s="2">
        <v>604</v>
      </c>
      <c r="R1026" s="2">
        <v>639</v>
      </c>
      <c r="S1026" s="2">
        <v>680</v>
      </c>
      <c r="T1026" s="2">
        <v>705</v>
      </c>
      <c r="U1026" s="2">
        <v>696</v>
      </c>
      <c r="V1026" s="2">
        <v>687</v>
      </c>
      <c r="W1026" s="2">
        <v>663</v>
      </c>
      <c r="X1026" s="2">
        <v>640</v>
      </c>
      <c r="Y1026" s="2">
        <v>615</v>
      </c>
      <c r="AA1026" s="4">
        <v>45221</v>
      </c>
      <c r="AB1026">
        <f t="shared" ref="AB1026:AB1089" si="533">B1026/MAX($B1026:$Y1026)</f>
        <v>0.82127659574468082</v>
      </c>
      <c r="AC1026">
        <f t="shared" ref="AC1026:AC1089" si="534">C1026/MAX($B1026:$Y1026)</f>
        <v>0.77872340425531916</v>
      </c>
      <c r="AD1026">
        <f t="shared" ref="AD1026:AD1089" si="535">D1026/MAX($B1026:$Y1026)</f>
        <v>0.75035460992907799</v>
      </c>
      <c r="AE1026">
        <f t="shared" ref="AE1026:AE1089" si="536">E1026/MAX($B1026:$Y1026)</f>
        <v>0.73049645390070927</v>
      </c>
      <c r="AF1026">
        <f t="shared" ref="AF1026:AF1089" si="537">F1026/MAX($B1026:$Y1026)</f>
        <v>0.73191489361702122</v>
      </c>
      <c r="AG1026">
        <f t="shared" ref="AG1026:AG1089" si="538">G1026/MAX($B1026:$Y1026)</f>
        <v>0.7531914893617021</v>
      </c>
      <c r="AH1026">
        <f t="shared" ref="AH1026:AH1089" si="539">H1026/MAX($B1026:$Y1026)</f>
        <v>0.78297872340425534</v>
      </c>
      <c r="AI1026">
        <f t="shared" ref="AI1026:AI1089" si="540">I1026/MAX($B1026:$Y1026)</f>
        <v>0.76312056737588652</v>
      </c>
      <c r="AJ1026">
        <f t="shared" ref="AJ1026:AJ1089" si="541">J1026/MAX($B1026:$Y1026)</f>
        <v>0.71205673758865251</v>
      </c>
      <c r="AK1026">
        <f t="shared" ref="AK1026:AK1089" si="542">K1026/MAX($B1026:$Y1026)</f>
        <v>0.69645390070921986</v>
      </c>
      <c r="AL1026">
        <f t="shared" ref="AL1026:AL1089" si="543">L1026/MAX($B1026:$Y1026)</f>
        <v>0.72765957446808516</v>
      </c>
      <c r="AM1026">
        <f t="shared" ref="AM1026:AM1089" si="544">M1026/MAX($B1026:$Y1026)</f>
        <v>0.69787234042553192</v>
      </c>
      <c r="AN1026">
        <f t="shared" ref="AN1026:AN1089" si="545">N1026/MAX($B1026:$Y1026)</f>
        <v>0.71489361702127663</v>
      </c>
      <c r="AO1026">
        <f t="shared" ref="AO1026:AO1089" si="546">O1026/MAX($B1026:$Y1026)</f>
        <v>0.76879432624113475</v>
      </c>
      <c r="AP1026">
        <f t="shared" ref="AP1026:AP1089" si="547">P1026/MAX($B1026:$Y1026)</f>
        <v>0.77446808510638299</v>
      </c>
      <c r="AQ1026">
        <f t="shared" ref="AQ1026:AQ1089" si="548">Q1026/MAX($B1026:$Y1026)</f>
        <v>0.85673758865248228</v>
      </c>
      <c r="AR1026">
        <f t="shared" ref="AR1026:AR1089" si="549">R1026/MAX($B1026:$Y1026)</f>
        <v>0.90638297872340423</v>
      </c>
      <c r="AS1026">
        <f t="shared" ref="AS1026:AS1089" si="550">S1026/MAX($B1026:$Y1026)</f>
        <v>0.96453900709219853</v>
      </c>
      <c r="AT1026">
        <f t="shared" ref="AT1026:AT1089" si="551">T1026/MAX($B1026:$Y1026)</f>
        <v>1</v>
      </c>
      <c r="AU1026">
        <f t="shared" ref="AU1026:AU1089" si="552">U1026/MAX($B1026:$Y1026)</f>
        <v>0.98723404255319147</v>
      </c>
      <c r="AV1026">
        <f t="shared" ref="AV1026:AV1089" si="553">V1026/MAX($B1026:$Y1026)</f>
        <v>0.97446808510638294</v>
      </c>
      <c r="AW1026">
        <f t="shared" ref="AW1026:AW1089" si="554">W1026/MAX($B1026:$Y1026)</f>
        <v>0.94042553191489364</v>
      </c>
      <c r="AX1026">
        <f t="shared" ref="AX1026:AX1089" si="555">X1026/MAX($B1026:$Y1026)</f>
        <v>0.90780141843971629</v>
      </c>
      <c r="AY1026">
        <f t="shared" ref="AY1026:AY1089" si="556">Y1026/MAX($B1026:$Y1026)</f>
        <v>0.87234042553191493</v>
      </c>
      <c r="AZ1026">
        <f t="shared" ref="AZ1026:AZ1089" si="557">MIN($AB1026:$AY1026)</f>
        <v>0.69645390070921986</v>
      </c>
      <c r="BA1026" s="8" t="s">
        <v>40</v>
      </c>
      <c r="BB1026" t="str" cm="1">
        <f t="array" ref="BB1026">_xlfn.SWITCH(MONTH($AA1026),3,"봄",4,"봄",5,"봄",6,"여름",7,"여름",8,"여름",9,"가을",10,"가을",11,"가을",12,"겨울",1,"겨울",2,"겨울")</f>
        <v>가을</v>
      </c>
      <c r="BD1026" t="str">
        <f t="shared" ref="BD1026:BD1089" si="558">IF(OR($BA1026="토",$BA1026="일",COUNTA(BC1026)=1),"휴일","")</f>
        <v>휴일</v>
      </c>
      <c r="BE1026" s="6">
        <f>[1]ptemp!$F1026</f>
        <v>7</v>
      </c>
      <c r="BF1026">
        <f>[1]solar!$E1026</f>
        <v>10</v>
      </c>
      <c r="BG1026" t="str">
        <f t="shared" ref="BG1026:BG1089" si="559">IF($BH1026&gt;0,"1","0")</f>
        <v>0</v>
      </c>
      <c r="BH1026" s="11"/>
      <c r="BI1026">
        <f t="shared" ref="BI1026:BI1089" si="560">WEEKDAY(AA1026,2)</f>
        <v>7</v>
      </c>
      <c r="BJ1026">
        <f t="shared" ref="BJ1026:BJ1089" si="561">IF(ISBLANK(BC1026),IF(OR(BI1026=1,BI1026=2,BI1026=3,BI1026=4,BI1026=5),0,IF(BI1026=6,1,IF(BI1026=7,2))),3)</f>
        <v>2</v>
      </c>
      <c r="BK1026">
        <f t="shared" ref="BK1026:BK1089" si="562">IF(BB1026="겨울",4,IF(BB1026="가을",3,IF(BB1026="여름",2,IF(BB1026="봄",1))))</f>
        <v>3</v>
      </c>
      <c r="BL1026">
        <f t="shared" ref="BL1026:BL1089" si="563">MATCH(MIN(AB1026:AY1026),AB1026:AY1026,0)</f>
        <v>10</v>
      </c>
      <c r="BM1026">
        <f t="shared" ref="BM1026:BM1089" si="564">MATCH(MAX(AB1026:AY1026),AB1026:AY1026,0)</f>
        <v>19</v>
      </c>
      <c r="BN1026" s="11">
        <v>13</v>
      </c>
      <c r="BO1026">
        <f t="shared" si="532"/>
        <v>5</v>
      </c>
    </row>
    <row r="1027" spans="1:67" ht="15.6">
      <c r="A1027" s="2">
        <v>20231023</v>
      </c>
      <c r="B1027" s="2">
        <v>573</v>
      </c>
      <c r="C1027" s="2">
        <v>544</v>
      </c>
      <c r="D1027" s="2">
        <v>526</v>
      </c>
      <c r="E1027" s="2">
        <v>517</v>
      </c>
      <c r="F1027" s="2">
        <v>520</v>
      </c>
      <c r="G1027" s="2">
        <v>537</v>
      </c>
      <c r="H1027" s="2">
        <v>572</v>
      </c>
      <c r="I1027" s="2">
        <v>583</v>
      </c>
      <c r="J1027" s="2">
        <v>574</v>
      </c>
      <c r="K1027" s="2">
        <v>569</v>
      </c>
      <c r="L1027" s="2">
        <v>563</v>
      </c>
      <c r="M1027" s="2">
        <v>560</v>
      </c>
      <c r="N1027" s="2">
        <v>574</v>
      </c>
      <c r="O1027" s="2">
        <v>613</v>
      </c>
      <c r="P1027" s="2">
        <v>627</v>
      </c>
      <c r="Q1027" s="2">
        <v>654</v>
      </c>
      <c r="R1027" s="2">
        <v>695</v>
      </c>
      <c r="S1027" s="2">
        <v>728</v>
      </c>
      <c r="T1027" s="2">
        <v>737</v>
      </c>
      <c r="U1027" s="2">
        <v>728</v>
      </c>
      <c r="V1027" s="2">
        <v>706</v>
      </c>
      <c r="W1027" s="2">
        <v>684</v>
      </c>
      <c r="X1027" s="2">
        <v>658</v>
      </c>
      <c r="Y1027" s="2">
        <v>630</v>
      </c>
      <c r="AA1027" s="4">
        <v>45222</v>
      </c>
      <c r="AB1027">
        <f t="shared" si="533"/>
        <v>0.7774762550881954</v>
      </c>
      <c r="AC1027">
        <f t="shared" si="534"/>
        <v>0.73812754409769332</v>
      </c>
      <c r="AD1027">
        <f t="shared" si="535"/>
        <v>0.71370420624151965</v>
      </c>
      <c r="AE1027">
        <f t="shared" si="536"/>
        <v>0.70149253731343286</v>
      </c>
      <c r="AF1027">
        <f t="shared" si="537"/>
        <v>0.70556309362279512</v>
      </c>
      <c r="AG1027">
        <f t="shared" si="538"/>
        <v>0.72862957937584805</v>
      </c>
      <c r="AH1027">
        <f t="shared" si="539"/>
        <v>0.77611940298507465</v>
      </c>
      <c r="AI1027">
        <f t="shared" si="540"/>
        <v>0.79104477611940294</v>
      </c>
      <c r="AJ1027">
        <f t="shared" si="541"/>
        <v>0.77883310719131615</v>
      </c>
      <c r="AK1027">
        <f t="shared" si="542"/>
        <v>0.77204884667571239</v>
      </c>
      <c r="AL1027">
        <f t="shared" si="543"/>
        <v>0.76390773405698775</v>
      </c>
      <c r="AM1027">
        <f t="shared" si="544"/>
        <v>0.75983717774762549</v>
      </c>
      <c r="AN1027">
        <f t="shared" si="545"/>
        <v>0.77883310719131615</v>
      </c>
      <c r="AO1027">
        <f t="shared" si="546"/>
        <v>0.83175033921302577</v>
      </c>
      <c r="AP1027">
        <f t="shared" si="547"/>
        <v>0.85074626865671643</v>
      </c>
      <c r="AQ1027">
        <f t="shared" si="548"/>
        <v>0.88738127544097689</v>
      </c>
      <c r="AR1027">
        <f t="shared" si="549"/>
        <v>0.94301221166892812</v>
      </c>
      <c r="AS1027">
        <f t="shared" si="550"/>
        <v>0.98778833107191311</v>
      </c>
      <c r="AT1027">
        <f t="shared" si="551"/>
        <v>1</v>
      </c>
      <c r="AU1027">
        <f t="shared" si="552"/>
        <v>0.98778833107191311</v>
      </c>
      <c r="AV1027">
        <f t="shared" si="553"/>
        <v>0.95793758480325641</v>
      </c>
      <c r="AW1027">
        <f t="shared" si="554"/>
        <v>0.92808683853459972</v>
      </c>
      <c r="AX1027">
        <f t="shared" si="555"/>
        <v>0.89280868385346002</v>
      </c>
      <c r="AY1027">
        <f t="shared" si="556"/>
        <v>0.85481682496607869</v>
      </c>
      <c r="AZ1027">
        <f t="shared" si="557"/>
        <v>0.70149253731343286</v>
      </c>
      <c r="BA1027" s="9" t="s">
        <v>34</v>
      </c>
      <c r="BB1027" t="str" cm="1">
        <f t="array" ref="BB1027">_xlfn.SWITCH(MONTH($AA1027),3,"봄",4,"봄",5,"봄",6,"여름",7,"여름",8,"여름",9,"가을",10,"가을",11,"가을",12,"겨울",1,"겨울",2,"겨울")</f>
        <v>가을</v>
      </c>
      <c r="BD1027" t="str">
        <f t="shared" si="558"/>
        <v/>
      </c>
      <c r="BE1027" s="6">
        <f>[1]ptemp!$F1027</f>
        <v>7</v>
      </c>
      <c r="BF1027">
        <f>[1]solar!$E1027</f>
        <v>11</v>
      </c>
      <c r="BG1027" t="str">
        <f t="shared" si="559"/>
        <v>0</v>
      </c>
      <c r="BH1027" s="11"/>
      <c r="BI1027">
        <f t="shared" si="560"/>
        <v>1</v>
      </c>
      <c r="BJ1027">
        <f t="shared" si="561"/>
        <v>0</v>
      </c>
      <c r="BK1027">
        <f t="shared" si="562"/>
        <v>3</v>
      </c>
      <c r="BL1027">
        <f t="shared" si="563"/>
        <v>4</v>
      </c>
      <c r="BM1027">
        <f t="shared" si="564"/>
        <v>19</v>
      </c>
      <c r="BN1027" s="11">
        <v>13.3</v>
      </c>
      <c r="BO1027">
        <f t="shared" ref="BO1027:BO1090" si="565">IF(BN1027&lt;-0.2,1,IF(BN1027&lt;3.8,2,IF(BN1027&lt;7.3,3,IF(BN1027&lt;10.8,4,IF(BN1027&lt;14.2,5,IF(BN1027&lt;22.6,6,IF(BN1027&lt;27.2,7,IF(BN1027&lt;29.9,8,IF(BN1027&lt;32.9,9,10)))))))))</f>
        <v>5</v>
      </c>
    </row>
    <row r="1028" spans="1:67" ht="15.6">
      <c r="A1028" s="2">
        <v>20231024</v>
      </c>
      <c r="B1028" s="2">
        <v>584</v>
      </c>
      <c r="C1028" s="2">
        <v>554</v>
      </c>
      <c r="D1028" s="2">
        <v>532</v>
      </c>
      <c r="E1028" s="2">
        <v>521</v>
      </c>
      <c r="F1028" s="2">
        <v>526</v>
      </c>
      <c r="G1028" s="2">
        <v>544</v>
      </c>
      <c r="H1028" s="2">
        <v>577</v>
      </c>
      <c r="I1028" s="2">
        <v>600</v>
      </c>
      <c r="J1028" s="2">
        <v>602</v>
      </c>
      <c r="K1028" s="2">
        <v>566</v>
      </c>
      <c r="L1028" s="2">
        <v>606</v>
      </c>
      <c r="M1028" s="2">
        <v>592</v>
      </c>
      <c r="N1028" s="2">
        <v>576</v>
      </c>
      <c r="O1028" s="2">
        <v>584</v>
      </c>
      <c r="P1028" s="2">
        <v>624</v>
      </c>
      <c r="Q1028" s="2">
        <v>674</v>
      </c>
      <c r="R1028" s="2">
        <v>707</v>
      </c>
      <c r="S1028" s="2">
        <v>731</v>
      </c>
      <c r="T1028" s="2">
        <v>743</v>
      </c>
      <c r="U1028" s="2">
        <v>733</v>
      </c>
      <c r="V1028" s="2">
        <v>715</v>
      </c>
      <c r="W1028" s="2">
        <v>687</v>
      </c>
      <c r="X1028" s="2">
        <v>664</v>
      </c>
      <c r="Y1028" s="2">
        <v>636</v>
      </c>
      <c r="AA1028" s="4">
        <v>45223</v>
      </c>
      <c r="AB1028">
        <f t="shared" si="533"/>
        <v>0.78600269179004034</v>
      </c>
      <c r="AC1028">
        <f t="shared" si="534"/>
        <v>0.74562584118438757</v>
      </c>
      <c r="AD1028">
        <f t="shared" si="535"/>
        <v>0.71601615074024227</v>
      </c>
      <c r="AE1028">
        <f t="shared" si="536"/>
        <v>0.70121130551816957</v>
      </c>
      <c r="AF1028">
        <f t="shared" si="537"/>
        <v>0.7079407806191117</v>
      </c>
      <c r="AG1028">
        <f t="shared" si="538"/>
        <v>0.73216689098250332</v>
      </c>
      <c r="AH1028">
        <f t="shared" si="539"/>
        <v>0.77658142664872143</v>
      </c>
      <c r="AI1028">
        <f t="shared" si="540"/>
        <v>0.80753701211305517</v>
      </c>
      <c r="AJ1028">
        <f t="shared" si="541"/>
        <v>0.81022880215343207</v>
      </c>
      <c r="AK1028">
        <f t="shared" si="542"/>
        <v>0.76177658142664872</v>
      </c>
      <c r="AL1028">
        <f t="shared" si="543"/>
        <v>0.81561238223418575</v>
      </c>
      <c r="AM1028">
        <f t="shared" si="544"/>
        <v>0.79676985195154781</v>
      </c>
      <c r="AN1028">
        <f t="shared" si="545"/>
        <v>0.77523553162853298</v>
      </c>
      <c r="AO1028">
        <f t="shared" si="546"/>
        <v>0.78600269179004034</v>
      </c>
      <c r="AP1028">
        <f t="shared" si="547"/>
        <v>0.83983849259757737</v>
      </c>
      <c r="AQ1028">
        <f t="shared" si="548"/>
        <v>0.90713324360699865</v>
      </c>
      <c r="AR1028">
        <f t="shared" si="549"/>
        <v>0.95154777927321665</v>
      </c>
      <c r="AS1028">
        <f t="shared" si="550"/>
        <v>0.98384925975773885</v>
      </c>
      <c r="AT1028">
        <f t="shared" si="551"/>
        <v>1</v>
      </c>
      <c r="AU1028">
        <f t="shared" si="552"/>
        <v>0.98654104979811574</v>
      </c>
      <c r="AV1028">
        <f t="shared" si="553"/>
        <v>0.96231493943472413</v>
      </c>
      <c r="AW1028">
        <f t="shared" si="554"/>
        <v>0.92462987886944814</v>
      </c>
      <c r="AX1028">
        <f t="shared" si="555"/>
        <v>0.89367429340511439</v>
      </c>
      <c r="AY1028">
        <f t="shared" si="556"/>
        <v>0.85598923283983852</v>
      </c>
      <c r="AZ1028">
        <f t="shared" si="557"/>
        <v>0.70121130551816957</v>
      </c>
      <c r="BA1028" s="6" t="s">
        <v>35</v>
      </c>
      <c r="BB1028" t="str" cm="1">
        <f t="array" ref="BB1028">_xlfn.SWITCH(MONTH($AA1028),3,"봄",4,"봄",5,"봄",6,"여름",7,"여름",8,"여름",9,"가을",10,"가을",11,"가을",12,"겨울",1,"겨울",2,"겨울")</f>
        <v>가을</v>
      </c>
      <c r="BD1028" t="str">
        <f t="shared" si="558"/>
        <v/>
      </c>
      <c r="BE1028" s="6">
        <f>[1]ptemp!$F1028</f>
        <v>7</v>
      </c>
      <c r="BF1028">
        <f>[1]solar!$E1028</f>
        <v>9</v>
      </c>
      <c r="BG1028" t="str">
        <f t="shared" si="559"/>
        <v>0</v>
      </c>
      <c r="BH1028" s="11"/>
      <c r="BI1028">
        <f t="shared" si="560"/>
        <v>2</v>
      </c>
      <c r="BJ1028">
        <f t="shared" si="561"/>
        <v>0</v>
      </c>
      <c r="BK1028">
        <f t="shared" si="562"/>
        <v>3</v>
      </c>
      <c r="BL1028">
        <f t="shared" si="563"/>
        <v>4</v>
      </c>
      <c r="BM1028">
        <f t="shared" si="564"/>
        <v>19</v>
      </c>
      <c r="BN1028" s="11">
        <v>13.1</v>
      </c>
      <c r="BO1028">
        <f t="shared" si="565"/>
        <v>5</v>
      </c>
    </row>
    <row r="1029" spans="1:67" ht="15.6">
      <c r="A1029" s="2">
        <v>20231025</v>
      </c>
      <c r="B1029" s="2">
        <v>591</v>
      </c>
      <c r="C1029" s="2">
        <v>559</v>
      </c>
      <c r="D1029" s="2">
        <v>539</v>
      </c>
      <c r="E1029" s="2">
        <v>529</v>
      </c>
      <c r="F1029" s="2">
        <v>530</v>
      </c>
      <c r="G1029" s="2">
        <v>549</v>
      </c>
      <c r="H1029" s="2">
        <v>582</v>
      </c>
      <c r="I1029" s="2">
        <v>597</v>
      </c>
      <c r="J1029" s="2">
        <v>588</v>
      </c>
      <c r="K1029" s="2">
        <v>591</v>
      </c>
      <c r="L1029" s="2">
        <v>588</v>
      </c>
      <c r="M1029" s="2">
        <v>573</v>
      </c>
      <c r="N1029" s="2">
        <v>569</v>
      </c>
      <c r="O1029" s="2">
        <v>606</v>
      </c>
      <c r="P1029" s="2">
        <v>634</v>
      </c>
      <c r="Q1029" s="2">
        <v>666</v>
      </c>
      <c r="R1029" s="2">
        <v>711</v>
      </c>
      <c r="S1029" s="2">
        <v>739</v>
      </c>
      <c r="T1029" s="2">
        <v>750</v>
      </c>
      <c r="U1029" s="2">
        <v>740</v>
      </c>
      <c r="V1029" s="2">
        <v>722</v>
      </c>
      <c r="W1029" s="2">
        <v>693</v>
      </c>
      <c r="X1029" s="2">
        <v>665</v>
      </c>
      <c r="Y1029" s="2">
        <v>638</v>
      </c>
      <c r="AA1029" s="4">
        <v>45224</v>
      </c>
      <c r="AB1029">
        <f t="shared" si="533"/>
        <v>0.78800000000000003</v>
      </c>
      <c r="AC1029">
        <f t="shared" si="534"/>
        <v>0.74533333333333329</v>
      </c>
      <c r="AD1029">
        <f t="shared" si="535"/>
        <v>0.71866666666666668</v>
      </c>
      <c r="AE1029">
        <f t="shared" si="536"/>
        <v>0.70533333333333337</v>
      </c>
      <c r="AF1029">
        <f t="shared" si="537"/>
        <v>0.70666666666666667</v>
      </c>
      <c r="AG1029">
        <f t="shared" si="538"/>
        <v>0.73199999999999998</v>
      </c>
      <c r="AH1029">
        <f t="shared" si="539"/>
        <v>0.77600000000000002</v>
      </c>
      <c r="AI1029">
        <f t="shared" si="540"/>
        <v>0.79600000000000004</v>
      </c>
      <c r="AJ1029">
        <f t="shared" si="541"/>
        <v>0.78400000000000003</v>
      </c>
      <c r="AK1029">
        <f t="shared" si="542"/>
        <v>0.78800000000000003</v>
      </c>
      <c r="AL1029">
        <f t="shared" si="543"/>
        <v>0.78400000000000003</v>
      </c>
      <c r="AM1029">
        <f t="shared" si="544"/>
        <v>0.76400000000000001</v>
      </c>
      <c r="AN1029">
        <f t="shared" si="545"/>
        <v>0.75866666666666671</v>
      </c>
      <c r="AO1029">
        <f t="shared" si="546"/>
        <v>0.80800000000000005</v>
      </c>
      <c r="AP1029">
        <f t="shared" si="547"/>
        <v>0.84533333333333338</v>
      </c>
      <c r="AQ1029">
        <f t="shared" si="548"/>
        <v>0.88800000000000001</v>
      </c>
      <c r="AR1029">
        <f t="shared" si="549"/>
        <v>0.94799999999999995</v>
      </c>
      <c r="AS1029">
        <f t="shared" si="550"/>
        <v>0.98533333333333328</v>
      </c>
      <c r="AT1029">
        <f t="shared" si="551"/>
        <v>1</v>
      </c>
      <c r="AU1029">
        <f t="shared" si="552"/>
        <v>0.98666666666666669</v>
      </c>
      <c r="AV1029">
        <f t="shared" si="553"/>
        <v>0.96266666666666667</v>
      </c>
      <c r="AW1029">
        <f t="shared" si="554"/>
        <v>0.92400000000000004</v>
      </c>
      <c r="AX1029">
        <f t="shared" si="555"/>
        <v>0.88666666666666671</v>
      </c>
      <c r="AY1029">
        <f t="shared" si="556"/>
        <v>0.85066666666666668</v>
      </c>
      <c r="AZ1029">
        <f t="shared" si="557"/>
        <v>0.70533333333333337</v>
      </c>
      <c r="BA1029" s="8" t="s">
        <v>36</v>
      </c>
      <c r="BB1029" t="str" cm="1">
        <f t="array" ref="BB1029">_xlfn.SWITCH(MONTH($AA1029),3,"봄",4,"봄",5,"봄",6,"여름",7,"여름",8,"여름",9,"가을",10,"가을",11,"가을",12,"겨울",1,"겨울",2,"겨울")</f>
        <v>가을</v>
      </c>
      <c r="BD1029" t="str">
        <f t="shared" si="558"/>
        <v/>
      </c>
      <c r="BE1029" s="6">
        <f>[1]ptemp!$F1029</f>
        <v>8</v>
      </c>
      <c r="BF1029">
        <f>[1]solar!$E1029</f>
        <v>11</v>
      </c>
      <c r="BG1029" t="str">
        <f t="shared" si="559"/>
        <v>0</v>
      </c>
      <c r="BH1029" s="11"/>
      <c r="BI1029">
        <f t="shared" si="560"/>
        <v>3</v>
      </c>
      <c r="BJ1029">
        <f t="shared" si="561"/>
        <v>0</v>
      </c>
      <c r="BK1029">
        <f t="shared" si="562"/>
        <v>3</v>
      </c>
      <c r="BL1029">
        <f t="shared" si="563"/>
        <v>4</v>
      </c>
      <c r="BM1029">
        <f t="shared" si="564"/>
        <v>19</v>
      </c>
      <c r="BN1029" s="11">
        <v>16.3</v>
      </c>
      <c r="BO1029">
        <f t="shared" si="565"/>
        <v>6</v>
      </c>
    </row>
    <row r="1030" spans="1:67" ht="15.6">
      <c r="A1030" s="2">
        <v>20231026</v>
      </c>
      <c r="B1030" s="2">
        <v>595</v>
      </c>
      <c r="C1030" s="2">
        <v>562</v>
      </c>
      <c r="D1030" s="2">
        <v>540</v>
      </c>
      <c r="E1030" s="2">
        <v>528</v>
      </c>
      <c r="F1030" s="2">
        <v>531</v>
      </c>
      <c r="G1030" s="2">
        <v>548</v>
      </c>
      <c r="H1030" s="2">
        <v>583</v>
      </c>
      <c r="I1030" s="2">
        <v>611</v>
      </c>
      <c r="J1030" s="2">
        <v>608</v>
      </c>
      <c r="K1030" s="2">
        <v>609</v>
      </c>
      <c r="L1030" s="2">
        <v>597</v>
      </c>
      <c r="M1030" s="2">
        <v>587</v>
      </c>
      <c r="N1030" s="2">
        <v>595</v>
      </c>
      <c r="O1030" s="2">
        <v>626</v>
      </c>
      <c r="P1030" s="2">
        <v>632</v>
      </c>
      <c r="Q1030" s="2">
        <v>674</v>
      </c>
      <c r="R1030" s="2">
        <v>714</v>
      </c>
      <c r="S1030" s="2">
        <v>743</v>
      </c>
      <c r="T1030" s="2">
        <v>753</v>
      </c>
      <c r="U1030" s="2">
        <v>739</v>
      </c>
      <c r="V1030" s="2">
        <v>720</v>
      </c>
      <c r="W1030" s="2">
        <v>692</v>
      </c>
      <c r="X1030" s="2">
        <v>667</v>
      </c>
      <c r="Y1030" s="2">
        <v>642</v>
      </c>
      <c r="AA1030" s="4">
        <v>45225</v>
      </c>
      <c r="AB1030">
        <f t="shared" si="533"/>
        <v>0.79017264276228416</v>
      </c>
      <c r="AC1030">
        <f t="shared" si="534"/>
        <v>0.74634794156706508</v>
      </c>
      <c r="AD1030">
        <f t="shared" si="535"/>
        <v>0.71713147410358569</v>
      </c>
      <c r="AE1030">
        <f t="shared" si="536"/>
        <v>0.70119521912350602</v>
      </c>
      <c r="AF1030">
        <f t="shared" si="537"/>
        <v>0.70517928286852594</v>
      </c>
      <c r="AG1030">
        <f t="shared" si="538"/>
        <v>0.72775564409030546</v>
      </c>
      <c r="AH1030">
        <f t="shared" si="539"/>
        <v>0.77423638778220449</v>
      </c>
      <c r="AI1030">
        <f t="shared" si="540"/>
        <v>0.81142098273572372</v>
      </c>
      <c r="AJ1030">
        <f t="shared" si="541"/>
        <v>0.8074369189907038</v>
      </c>
      <c r="AK1030">
        <f t="shared" si="542"/>
        <v>0.80876494023904377</v>
      </c>
      <c r="AL1030">
        <f t="shared" si="543"/>
        <v>0.79282868525896411</v>
      </c>
      <c r="AM1030">
        <f t="shared" si="544"/>
        <v>0.77954847277556438</v>
      </c>
      <c r="AN1030">
        <f t="shared" si="545"/>
        <v>0.79017264276228416</v>
      </c>
      <c r="AO1030">
        <f t="shared" si="546"/>
        <v>0.83134130146082341</v>
      </c>
      <c r="AP1030">
        <f t="shared" si="547"/>
        <v>0.83930942895086325</v>
      </c>
      <c r="AQ1030">
        <f t="shared" si="548"/>
        <v>0.89508632138114208</v>
      </c>
      <c r="AR1030">
        <f t="shared" si="549"/>
        <v>0.94820717131474108</v>
      </c>
      <c r="AS1030">
        <f t="shared" si="550"/>
        <v>0.98671978751660028</v>
      </c>
      <c r="AT1030">
        <f t="shared" si="551"/>
        <v>1</v>
      </c>
      <c r="AU1030">
        <f t="shared" si="552"/>
        <v>0.98140770252324039</v>
      </c>
      <c r="AV1030">
        <f t="shared" si="553"/>
        <v>0.95617529880478092</v>
      </c>
      <c r="AW1030">
        <f t="shared" si="554"/>
        <v>0.91899070385126158</v>
      </c>
      <c r="AX1030">
        <f t="shared" si="555"/>
        <v>0.88579017264276227</v>
      </c>
      <c r="AY1030">
        <f t="shared" si="556"/>
        <v>0.85258964143426297</v>
      </c>
      <c r="AZ1030">
        <f t="shared" si="557"/>
        <v>0.70119521912350602</v>
      </c>
      <c r="BA1030" s="9" t="s">
        <v>37</v>
      </c>
      <c r="BB1030" t="str" cm="1">
        <f t="array" ref="BB1030">_xlfn.SWITCH(MONTH($AA1030),3,"봄",4,"봄",5,"봄",6,"여름",7,"여름",8,"여름",9,"가을",10,"가을",11,"가을",12,"겨울",1,"겨울",2,"겨울")</f>
        <v>가을</v>
      </c>
      <c r="BD1030" t="str">
        <f t="shared" si="558"/>
        <v/>
      </c>
      <c r="BE1030" s="6">
        <f>[1]ptemp!$F1030</f>
        <v>9</v>
      </c>
      <c r="BF1030">
        <f>[1]solar!$E1030</f>
        <v>9</v>
      </c>
      <c r="BG1030" t="str">
        <f t="shared" si="559"/>
        <v>0</v>
      </c>
      <c r="BH1030" s="11"/>
      <c r="BI1030">
        <f t="shared" si="560"/>
        <v>4</v>
      </c>
      <c r="BJ1030">
        <f t="shared" si="561"/>
        <v>0</v>
      </c>
      <c r="BK1030">
        <f t="shared" si="562"/>
        <v>3</v>
      </c>
      <c r="BL1030">
        <f t="shared" si="563"/>
        <v>4</v>
      </c>
      <c r="BM1030">
        <f t="shared" si="564"/>
        <v>19</v>
      </c>
      <c r="BN1030" s="11">
        <v>16.5</v>
      </c>
      <c r="BO1030">
        <f t="shared" si="565"/>
        <v>6</v>
      </c>
    </row>
    <row r="1031" spans="1:67" ht="15.6">
      <c r="A1031" s="2">
        <v>20231027</v>
      </c>
      <c r="B1031" s="2">
        <v>598</v>
      </c>
      <c r="C1031" s="2">
        <v>565</v>
      </c>
      <c r="D1031" s="2">
        <v>542</v>
      </c>
      <c r="E1031" s="2">
        <v>529</v>
      </c>
      <c r="F1031" s="2">
        <v>530</v>
      </c>
      <c r="G1031" s="2">
        <v>549</v>
      </c>
      <c r="H1031" s="2">
        <v>585</v>
      </c>
      <c r="I1031" s="2">
        <v>605</v>
      </c>
      <c r="J1031" s="2">
        <v>600</v>
      </c>
      <c r="K1031" s="2">
        <v>591</v>
      </c>
      <c r="L1031" s="2">
        <v>561</v>
      </c>
      <c r="M1031" s="2">
        <v>575</v>
      </c>
      <c r="N1031" s="2">
        <v>594</v>
      </c>
      <c r="O1031" s="2">
        <v>611</v>
      </c>
      <c r="P1031" s="2">
        <v>601</v>
      </c>
      <c r="Q1031" s="2">
        <v>639</v>
      </c>
      <c r="R1031" s="2">
        <v>700</v>
      </c>
      <c r="S1031" s="2">
        <v>731</v>
      </c>
      <c r="T1031" s="2">
        <v>739</v>
      </c>
      <c r="U1031" s="2">
        <v>727</v>
      </c>
      <c r="V1031" s="2">
        <v>709</v>
      </c>
      <c r="W1031" s="2">
        <v>684</v>
      </c>
      <c r="X1031" s="2">
        <v>663</v>
      </c>
      <c r="Y1031" s="2">
        <v>637</v>
      </c>
      <c r="AA1031" s="4">
        <v>45226</v>
      </c>
      <c r="AB1031">
        <f t="shared" si="533"/>
        <v>0.8092016238159675</v>
      </c>
      <c r="AC1031">
        <f t="shared" si="534"/>
        <v>0.76454668470906628</v>
      </c>
      <c r="AD1031">
        <f t="shared" si="535"/>
        <v>0.73342354533152909</v>
      </c>
      <c r="AE1031">
        <f t="shared" si="536"/>
        <v>0.71583220568335593</v>
      </c>
      <c r="AF1031">
        <f t="shared" si="537"/>
        <v>0.71718538565629231</v>
      </c>
      <c r="AG1031">
        <f t="shared" si="538"/>
        <v>0.74289580514208386</v>
      </c>
      <c r="AH1031">
        <f t="shared" si="539"/>
        <v>0.79161028416779433</v>
      </c>
      <c r="AI1031">
        <f t="shared" si="540"/>
        <v>0.81867388362652238</v>
      </c>
      <c r="AJ1031">
        <f t="shared" si="541"/>
        <v>0.81190798376184037</v>
      </c>
      <c r="AK1031">
        <f t="shared" si="542"/>
        <v>0.79972936400541272</v>
      </c>
      <c r="AL1031">
        <f t="shared" si="543"/>
        <v>0.75913396481732065</v>
      </c>
      <c r="AM1031">
        <f t="shared" si="544"/>
        <v>0.77807848443843031</v>
      </c>
      <c r="AN1031">
        <f t="shared" si="545"/>
        <v>0.80378890392422198</v>
      </c>
      <c r="AO1031">
        <f t="shared" si="546"/>
        <v>0.82679296346414077</v>
      </c>
      <c r="AP1031">
        <f t="shared" si="547"/>
        <v>0.81326116373477675</v>
      </c>
      <c r="AQ1031">
        <f t="shared" si="548"/>
        <v>0.86468200270635998</v>
      </c>
      <c r="AR1031">
        <f t="shared" si="549"/>
        <v>0.94722598105548039</v>
      </c>
      <c r="AS1031">
        <f t="shared" si="550"/>
        <v>0.98917456021650885</v>
      </c>
      <c r="AT1031">
        <f t="shared" si="551"/>
        <v>1</v>
      </c>
      <c r="AU1031">
        <f t="shared" si="552"/>
        <v>0.98376184032476321</v>
      </c>
      <c r="AV1031">
        <f t="shared" si="553"/>
        <v>0.95940460081190804</v>
      </c>
      <c r="AW1031">
        <f t="shared" si="554"/>
        <v>0.92557510148849798</v>
      </c>
      <c r="AX1031">
        <f t="shared" si="555"/>
        <v>0.89715832205683355</v>
      </c>
      <c r="AY1031">
        <f t="shared" si="556"/>
        <v>0.8619756427604871</v>
      </c>
      <c r="AZ1031">
        <f t="shared" si="557"/>
        <v>0.71583220568335593</v>
      </c>
      <c r="BA1031" s="6" t="s">
        <v>38</v>
      </c>
      <c r="BB1031" t="str" cm="1">
        <f t="array" ref="BB1031">_xlfn.SWITCH(MONTH($AA1031),3,"봄",4,"봄",5,"봄",6,"여름",7,"여름",8,"여름",9,"가을",10,"가을",11,"가을",12,"겨울",1,"겨울",2,"겨울")</f>
        <v>가을</v>
      </c>
      <c r="BD1031" t="str">
        <f t="shared" si="558"/>
        <v/>
      </c>
      <c r="BE1031" s="6">
        <f>[1]ptemp!$F1031</f>
        <v>8</v>
      </c>
      <c r="BF1031">
        <f>[1]solar!$E1031</f>
        <v>10</v>
      </c>
      <c r="BG1031" t="str">
        <f t="shared" si="559"/>
        <v>0</v>
      </c>
      <c r="BH1031" s="11"/>
      <c r="BI1031">
        <f t="shared" si="560"/>
        <v>5</v>
      </c>
      <c r="BJ1031">
        <f t="shared" si="561"/>
        <v>0</v>
      </c>
      <c r="BK1031">
        <f t="shared" si="562"/>
        <v>3</v>
      </c>
      <c r="BL1031">
        <f t="shared" si="563"/>
        <v>4</v>
      </c>
      <c r="BM1031">
        <f t="shared" si="564"/>
        <v>19</v>
      </c>
      <c r="BN1031" s="11">
        <v>15.8</v>
      </c>
      <c r="BO1031">
        <f t="shared" si="565"/>
        <v>6</v>
      </c>
    </row>
    <row r="1032" spans="1:67" ht="15.6">
      <c r="A1032" s="2">
        <v>20231028</v>
      </c>
      <c r="B1032" s="2">
        <v>595</v>
      </c>
      <c r="C1032" s="2">
        <v>563</v>
      </c>
      <c r="D1032" s="2">
        <v>541</v>
      </c>
      <c r="E1032" s="2">
        <v>528</v>
      </c>
      <c r="F1032" s="2">
        <v>528</v>
      </c>
      <c r="G1032" s="2">
        <v>545</v>
      </c>
      <c r="H1032" s="2">
        <v>570</v>
      </c>
      <c r="I1032" s="2">
        <v>567</v>
      </c>
      <c r="J1032" s="2">
        <v>545</v>
      </c>
      <c r="K1032" s="2">
        <v>532</v>
      </c>
      <c r="L1032" s="2">
        <v>530</v>
      </c>
      <c r="M1032" s="2">
        <v>544</v>
      </c>
      <c r="N1032" s="2">
        <v>555</v>
      </c>
      <c r="O1032" s="2">
        <v>574</v>
      </c>
      <c r="P1032" s="2">
        <v>562</v>
      </c>
      <c r="Q1032" s="2">
        <v>593</v>
      </c>
      <c r="R1032" s="2">
        <v>655</v>
      </c>
      <c r="S1032" s="2">
        <v>692</v>
      </c>
      <c r="T1032" s="2">
        <v>713</v>
      </c>
      <c r="U1032" s="2">
        <v>704</v>
      </c>
      <c r="V1032" s="2">
        <v>691</v>
      </c>
      <c r="W1032" s="2">
        <v>672</v>
      </c>
      <c r="X1032" s="2">
        <v>650</v>
      </c>
      <c r="Y1032" s="2">
        <v>628</v>
      </c>
      <c r="AA1032" s="4">
        <v>45227</v>
      </c>
      <c r="AB1032">
        <f t="shared" si="533"/>
        <v>0.83450210378681622</v>
      </c>
      <c r="AC1032">
        <f t="shared" si="534"/>
        <v>0.78962131837307148</v>
      </c>
      <c r="AD1032">
        <f t="shared" si="535"/>
        <v>0.75876577840112203</v>
      </c>
      <c r="AE1032">
        <f t="shared" si="536"/>
        <v>0.7405329593267882</v>
      </c>
      <c r="AF1032">
        <f t="shared" si="537"/>
        <v>0.7405329593267882</v>
      </c>
      <c r="AG1032">
        <f t="shared" si="538"/>
        <v>0.76437587657784012</v>
      </c>
      <c r="AH1032">
        <f t="shared" si="539"/>
        <v>0.79943899018232822</v>
      </c>
      <c r="AI1032">
        <f t="shared" si="540"/>
        <v>0.79523141654978957</v>
      </c>
      <c r="AJ1032">
        <f t="shared" si="541"/>
        <v>0.76437587657784012</v>
      </c>
      <c r="AK1032">
        <f t="shared" si="542"/>
        <v>0.74614305750350629</v>
      </c>
      <c r="AL1032">
        <f t="shared" si="543"/>
        <v>0.7433380084151473</v>
      </c>
      <c r="AM1032">
        <f t="shared" si="544"/>
        <v>0.76297335203366057</v>
      </c>
      <c r="AN1032">
        <f t="shared" si="545"/>
        <v>0.77840112201963529</v>
      </c>
      <c r="AO1032">
        <f t="shared" si="546"/>
        <v>0.80504908835904632</v>
      </c>
      <c r="AP1032">
        <f t="shared" si="547"/>
        <v>0.78821879382889204</v>
      </c>
      <c r="AQ1032">
        <f t="shared" si="548"/>
        <v>0.83169705469845723</v>
      </c>
      <c r="AR1032">
        <f t="shared" si="549"/>
        <v>0.9186535764375876</v>
      </c>
      <c r="AS1032">
        <f t="shared" si="550"/>
        <v>0.97054698457222999</v>
      </c>
      <c r="AT1032">
        <f t="shared" si="551"/>
        <v>1</v>
      </c>
      <c r="AU1032">
        <f t="shared" si="552"/>
        <v>0.98737727910238426</v>
      </c>
      <c r="AV1032">
        <f t="shared" si="553"/>
        <v>0.96914446002805044</v>
      </c>
      <c r="AW1032">
        <f t="shared" si="554"/>
        <v>0.94249649368863953</v>
      </c>
      <c r="AX1032">
        <f t="shared" si="555"/>
        <v>0.91164095371669007</v>
      </c>
      <c r="AY1032">
        <f t="shared" si="556"/>
        <v>0.88078541374474051</v>
      </c>
      <c r="AZ1032">
        <f t="shared" si="557"/>
        <v>0.7405329593267882</v>
      </c>
      <c r="BA1032" s="8" t="s">
        <v>39</v>
      </c>
      <c r="BB1032" t="str" cm="1">
        <f t="array" ref="BB1032">_xlfn.SWITCH(MONTH($AA1032),3,"봄",4,"봄",5,"봄",6,"여름",7,"여름",8,"여름",9,"가을",10,"가을",11,"가을",12,"겨울",1,"겨울",2,"겨울")</f>
        <v>가을</v>
      </c>
      <c r="BD1032" t="str">
        <f t="shared" si="558"/>
        <v>휴일</v>
      </c>
      <c r="BE1032" s="6">
        <f>[1]ptemp!$F1032</f>
        <v>7</v>
      </c>
      <c r="BF1032">
        <f>[1]solar!$E1032</f>
        <v>10</v>
      </c>
      <c r="BG1032" t="str">
        <f t="shared" si="559"/>
        <v>0</v>
      </c>
      <c r="BH1032" s="11"/>
      <c r="BI1032">
        <f t="shared" si="560"/>
        <v>6</v>
      </c>
      <c r="BJ1032">
        <f t="shared" si="561"/>
        <v>1</v>
      </c>
      <c r="BK1032">
        <f t="shared" si="562"/>
        <v>3</v>
      </c>
      <c r="BL1032">
        <f t="shared" si="563"/>
        <v>4</v>
      </c>
      <c r="BM1032">
        <f t="shared" si="564"/>
        <v>19</v>
      </c>
      <c r="BN1032" s="11">
        <v>13.4</v>
      </c>
      <c r="BO1032">
        <f t="shared" si="565"/>
        <v>5</v>
      </c>
    </row>
    <row r="1033" spans="1:67" ht="15.6">
      <c r="A1033" s="2">
        <v>20231029</v>
      </c>
      <c r="B1033" s="2">
        <v>587</v>
      </c>
      <c r="C1033" s="2">
        <v>557</v>
      </c>
      <c r="D1033" s="2">
        <v>539</v>
      </c>
      <c r="E1033" s="2">
        <v>526</v>
      </c>
      <c r="F1033" s="2">
        <v>527</v>
      </c>
      <c r="G1033" s="2">
        <v>540</v>
      </c>
      <c r="H1033" s="2">
        <v>562</v>
      </c>
      <c r="I1033" s="2">
        <v>555</v>
      </c>
      <c r="J1033" s="2">
        <v>520</v>
      </c>
      <c r="K1033" s="2">
        <v>508</v>
      </c>
      <c r="L1033" s="2">
        <v>512</v>
      </c>
      <c r="M1033" s="2">
        <v>528</v>
      </c>
      <c r="N1033" s="2">
        <v>530</v>
      </c>
      <c r="O1033" s="2">
        <v>537</v>
      </c>
      <c r="P1033" s="2">
        <v>574</v>
      </c>
      <c r="Q1033" s="2">
        <v>608</v>
      </c>
      <c r="R1033" s="2">
        <v>645</v>
      </c>
      <c r="S1033" s="2">
        <v>691</v>
      </c>
      <c r="T1033" s="2">
        <v>715</v>
      </c>
      <c r="U1033" s="2">
        <v>707</v>
      </c>
      <c r="V1033" s="2">
        <v>694</v>
      </c>
      <c r="W1033" s="2">
        <v>670</v>
      </c>
      <c r="X1033" s="2">
        <v>648</v>
      </c>
      <c r="Y1033" s="2">
        <v>623</v>
      </c>
      <c r="AA1033" s="4">
        <v>45228</v>
      </c>
      <c r="AB1033">
        <f t="shared" si="533"/>
        <v>0.82097902097902098</v>
      </c>
      <c r="AC1033">
        <f t="shared" si="534"/>
        <v>0.779020979020979</v>
      </c>
      <c r="AD1033">
        <f t="shared" si="535"/>
        <v>0.75384615384615383</v>
      </c>
      <c r="AE1033">
        <f t="shared" si="536"/>
        <v>0.73566433566433564</v>
      </c>
      <c r="AF1033">
        <f t="shared" si="537"/>
        <v>0.73706293706293702</v>
      </c>
      <c r="AG1033">
        <f t="shared" si="538"/>
        <v>0.75524475524475521</v>
      </c>
      <c r="AH1033">
        <f t="shared" si="539"/>
        <v>0.78601398601398598</v>
      </c>
      <c r="AI1033">
        <f t="shared" si="540"/>
        <v>0.77622377622377625</v>
      </c>
      <c r="AJ1033">
        <f t="shared" si="541"/>
        <v>0.72727272727272729</v>
      </c>
      <c r="AK1033">
        <f t="shared" si="542"/>
        <v>0.71048951048951048</v>
      </c>
      <c r="AL1033">
        <f t="shared" si="543"/>
        <v>0.71608391608391608</v>
      </c>
      <c r="AM1033">
        <f t="shared" si="544"/>
        <v>0.7384615384615385</v>
      </c>
      <c r="AN1033">
        <f t="shared" si="545"/>
        <v>0.74125874125874125</v>
      </c>
      <c r="AO1033">
        <f t="shared" si="546"/>
        <v>0.75104895104895109</v>
      </c>
      <c r="AP1033">
        <f t="shared" si="547"/>
        <v>0.80279720279720279</v>
      </c>
      <c r="AQ1033">
        <f t="shared" si="548"/>
        <v>0.85034965034965038</v>
      </c>
      <c r="AR1033">
        <f t="shared" si="549"/>
        <v>0.90209790209790208</v>
      </c>
      <c r="AS1033">
        <f t="shared" si="550"/>
        <v>0.96643356643356648</v>
      </c>
      <c r="AT1033">
        <f t="shared" si="551"/>
        <v>1</v>
      </c>
      <c r="AU1033">
        <f t="shared" si="552"/>
        <v>0.98881118881118879</v>
      </c>
      <c r="AV1033">
        <f t="shared" si="553"/>
        <v>0.9706293706293706</v>
      </c>
      <c r="AW1033">
        <f t="shared" si="554"/>
        <v>0.93706293706293708</v>
      </c>
      <c r="AX1033">
        <f t="shared" si="555"/>
        <v>0.90629370629370631</v>
      </c>
      <c r="AY1033">
        <f t="shared" si="556"/>
        <v>0.87132867132867131</v>
      </c>
      <c r="AZ1033">
        <f t="shared" si="557"/>
        <v>0.71048951048951048</v>
      </c>
      <c r="BA1033" s="9" t="s">
        <v>40</v>
      </c>
      <c r="BB1033" t="str" cm="1">
        <f t="array" ref="BB1033">_xlfn.SWITCH(MONTH($AA1033),3,"봄",4,"봄",5,"봄",6,"여름",7,"여름",8,"여름",9,"가을",10,"가을",11,"가을",12,"겨울",1,"겨울",2,"겨울")</f>
        <v>가을</v>
      </c>
      <c r="BD1033" t="str">
        <f t="shared" si="558"/>
        <v>휴일</v>
      </c>
      <c r="BE1033" s="6">
        <f>[1]ptemp!$F1033</f>
        <v>7</v>
      </c>
      <c r="BF1033">
        <f>[1]solar!$E1033</f>
        <v>10</v>
      </c>
      <c r="BG1033" t="str">
        <f t="shared" si="559"/>
        <v>0</v>
      </c>
      <c r="BH1033" s="11"/>
      <c r="BI1033">
        <f t="shared" si="560"/>
        <v>7</v>
      </c>
      <c r="BJ1033">
        <f t="shared" si="561"/>
        <v>2</v>
      </c>
      <c r="BK1033">
        <f t="shared" si="562"/>
        <v>3</v>
      </c>
      <c r="BL1033">
        <f t="shared" si="563"/>
        <v>10</v>
      </c>
      <c r="BM1033">
        <f t="shared" si="564"/>
        <v>19</v>
      </c>
      <c r="BN1033" s="11">
        <v>13.8</v>
      </c>
      <c r="BO1033">
        <f t="shared" si="565"/>
        <v>5</v>
      </c>
    </row>
    <row r="1034" spans="1:67" ht="15.6">
      <c r="A1034" s="2">
        <v>20231030</v>
      </c>
      <c r="B1034" s="2">
        <v>579</v>
      </c>
      <c r="C1034" s="2">
        <v>550</v>
      </c>
      <c r="D1034" s="2">
        <v>530</v>
      </c>
      <c r="E1034" s="2">
        <v>519</v>
      </c>
      <c r="F1034" s="2">
        <v>523</v>
      </c>
      <c r="G1034" s="2">
        <v>540</v>
      </c>
      <c r="H1034" s="2">
        <v>575</v>
      </c>
      <c r="I1034" s="2">
        <v>597</v>
      </c>
      <c r="J1034" s="2">
        <v>584</v>
      </c>
      <c r="K1034" s="2">
        <v>594</v>
      </c>
      <c r="L1034" s="2">
        <v>592</v>
      </c>
      <c r="M1034" s="2">
        <v>586</v>
      </c>
      <c r="N1034" s="2">
        <v>590</v>
      </c>
      <c r="O1034" s="2">
        <v>631</v>
      </c>
      <c r="P1034" s="2">
        <v>639</v>
      </c>
      <c r="Q1034" s="2">
        <v>672</v>
      </c>
      <c r="R1034" s="2">
        <v>711</v>
      </c>
      <c r="S1034" s="2">
        <v>737</v>
      </c>
      <c r="T1034" s="2">
        <v>742</v>
      </c>
      <c r="U1034" s="2">
        <v>732</v>
      </c>
      <c r="V1034" s="2">
        <v>714</v>
      </c>
      <c r="W1034" s="2">
        <v>689</v>
      </c>
      <c r="X1034" s="2">
        <v>662</v>
      </c>
      <c r="Y1034" s="2">
        <v>634</v>
      </c>
      <c r="AA1034" s="4">
        <v>45229</v>
      </c>
      <c r="AB1034">
        <f t="shared" si="533"/>
        <v>0.78032345013477089</v>
      </c>
      <c r="AC1034">
        <f t="shared" si="534"/>
        <v>0.74123989218328845</v>
      </c>
      <c r="AD1034">
        <f t="shared" si="535"/>
        <v>0.7142857142857143</v>
      </c>
      <c r="AE1034">
        <f t="shared" si="536"/>
        <v>0.69946091644204855</v>
      </c>
      <c r="AF1034">
        <f t="shared" si="537"/>
        <v>0.70485175202156336</v>
      </c>
      <c r="AG1034">
        <f t="shared" si="538"/>
        <v>0.72776280323450138</v>
      </c>
      <c r="AH1034">
        <f t="shared" si="539"/>
        <v>0.77493261455525608</v>
      </c>
      <c r="AI1034">
        <f t="shared" si="540"/>
        <v>0.80458221024258758</v>
      </c>
      <c r="AJ1034">
        <f t="shared" si="541"/>
        <v>0.78706199460916437</v>
      </c>
      <c r="AK1034">
        <f t="shared" si="542"/>
        <v>0.80053908355795145</v>
      </c>
      <c r="AL1034">
        <f t="shared" si="543"/>
        <v>0.7978436657681941</v>
      </c>
      <c r="AM1034">
        <f t="shared" si="544"/>
        <v>0.78975741239892183</v>
      </c>
      <c r="AN1034">
        <f t="shared" si="545"/>
        <v>0.79514824797843664</v>
      </c>
      <c r="AO1034">
        <f t="shared" si="546"/>
        <v>0.85040431266846361</v>
      </c>
      <c r="AP1034">
        <f t="shared" si="547"/>
        <v>0.86118598382749323</v>
      </c>
      <c r="AQ1034">
        <f t="shared" si="548"/>
        <v>0.90566037735849059</v>
      </c>
      <c r="AR1034">
        <f t="shared" si="549"/>
        <v>0.9582210242587601</v>
      </c>
      <c r="AS1034">
        <f t="shared" si="550"/>
        <v>0.99326145552560652</v>
      </c>
      <c r="AT1034">
        <f t="shared" si="551"/>
        <v>1</v>
      </c>
      <c r="AU1034">
        <f t="shared" si="552"/>
        <v>0.98652291105121293</v>
      </c>
      <c r="AV1034">
        <f t="shared" si="553"/>
        <v>0.96226415094339623</v>
      </c>
      <c r="AW1034">
        <f t="shared" si="554"/>
        <v>0.9285714285714286</v>
      </c>
      <c r="AX1034">
        <f t="shared" si="555"/>
        <v>0.89218328840970351</v>
      </c>
      <c r="AY1034">
        <f t="shared" si="556"/>
        <v>0.85444743935309975</v>
      </c>
      <c r="AZ1034">
        <f t="shared" si="557"/>
        <v>0.69946091644204855</v>
      </c>
      <c r="BA1034" s="6" t="s">
        <v>34</v>
      </c>
      <c r="BB1034" t="str" cm="1">
        <f t="array" ref="BB1034">_xlfn.SWITCH(MONTH($AA1034),3,"봄",4,"봄",5,"봄",6,"여름",7,"여름",8,"여름",9,"가을",10,"가을",11,"가을",12,"겨울",1,"겨울",2,"겨울")</f>
        <v>가을</v>
      </c>
      <c r="BD1034" t="str">
        <f t="shared" si="558"/>
        <v/>
      </c>
      <c r="BE1034" s="6">
        <f>[1]ptemp!$F1034</f>
        <v>8</v>
      </c>
      <c r="BF1034">
        <f>[1]solar!$E1034</f>
        <v>10</v>
      </c>
      <c r="BG1034" t="str">
        <f t="shared" si="559"/>
        <v>0</v>
      </c>
      <c r="BH1034" s="11"/>
      <c r="BI1034">
        <f t="shared" si="560"/>
        <v>1</v>
      </c>
      <c r="BJ1034">
        <f t="shared" si="561"/>
        <v>0</v>
      </c>
      <c r="BK1034">
        <f t="shared" si="562"/>
        <v>3</v>
      </c>
      <c r="BL1034">
        <f t="shared" si="563"/>
        <v>4</v>
      </c>
      <c r="BM1034">
        <f t="shared" si="564"/>
        <v>19</v>
      </c>
      <c r="BN1034" s="11">
        <v>14.7</v>
      </c>
      <c r="BO1034">
        <f t="shared" si="565"/>
        <v>6</v>
      </c>
    </row>
    <row r="1035" spans="1:67" ht="15.6">
      <c r="A1035" s="2">
        <v>20231031</v>
      </c>
      <c r="B1035" s="2">
        <v>592</v>
      </c>
      <c r="C1035" s="2">
        <v>558</v>
      </c>
      <c r="D1035" s="2">
        <v>539</v>
      </c>
      <c r="E1035" s="2">
        <v>526</v>
      </c>
      <c r="F1035" s="2">
        <v>529</v>
      </c>
      <c r="G1035" s="2">
        <v>547</v>
      </c>
      <c r="H1035" s="2">
        <v>580</v>
      </c>
      <c r="I1035" s="2">
        <v>599</v>
      </c>
      <c r="J1035" s="2">
        <v>582</v>
      </c>
      <c r="K1035" s="2">
        <v>574</v>
      </c>
      <c r="L1035" s="2">
        <v>570</v>
      </c>
      <c r="M1035" s="2">
        <v>562</v>
      </c>
      <c r="N1035" s="2">
        <v>563</v>
      </c>
      <c r="O1035" s="2">
        <v>596</v>
      </c>
      <c r="P1035" s="2">
        <v>621</v>
      </c>
      <c r="Q1035" s="2">
        <v>655</v>
      </c>
      <c r="R1035" s="2">
        <v>706</v>
      </c>
      <c r="S1035" s="2">
        <v>733</v>
      </c>
      <c r="T1035" s="2">
        <v>742</v>
      </c>
      <c r="U1035" s="2">
        <v>733</v>
      </c>
      <c r="V1035" s="2">
        <v>714</v>
      </c>
      <c r="W1035" s="2">
        <v>684</v>
      </c>
      <c r="X1035" s="2">
        <v>661</v>
      </c>
      <c r="Y1035" s="2">
        <v>632</v>
      </c>
      <c r="AA1035" s="4">
        <v>45230</v>
      </c>
      <c r="AB1035">
        <f t="shared" si="533"/>
        <v>0.7978436657681941</v>
      </c>
      <c r="AC1035">
        <f t="shared" si="534"/>
        <v>0.75202156334231807</v>
      </c>
      <c r="AD1035">
        <f t="shared" si="535"/>
        <v>0.72641509433962259</v>
      </c>
      <c r="AE1035">
        <f t="shared" si="536"/>
        <v>0.70889487870619949</v>
      </c>
      <c r="AF1035">
        <f t="shared" si="537"/>
        <v>0.71293800539083563</v>
      </c>
      <c r="AG1035">
        <f t="shared" si="538"/>
        <v>0.73719676549865232</v>
      </c>
      <c r="AH1035">
        <f t="shared" si="539"/>
        <v>0.78167115902964956</v>
      </c>
      <c r="AI1035">
        <f t="shared" si="540"/>
        <v>0.80727762803234504</v>
      </c>
      <c r="AJ1035">
        <f t="shared" si="541"/>
        <v>0.78436657681940702</v>
      </c>
      <c r="AK1035">
        <f t="shared" si="542"/>
        <v>0.77358490566037741</v>
      </c>
      <c r="AL1035">
        <f t="shared" si="543"/>
        <v>0.76819407008086249</v>
      </c>
      <c r="AM1035">
        <f t="shared" si="544"/>
        <v>0.75741239892183287</v>
      </c>
      <c r="AN1035">
        <f t="shared" si="545"/>
        <v>0.75876010781671155</v>
      </c>
      <c r="AO1035">
        <f t="shared" si="546"/>
        <v>0.80323450134770891</v>
      </c>
      <c r="AP1035">
        <f t="shared" si="547"/>
        <v>0.83692722371967654</v>
      </c>
      <c r="AQ1035">
        <f t="shared" si="548"/>
        <v>0.88274932614555257</v>
      </c>
      <c r="AR1035">
        <f t="shared" si="549"/>
        <v>0.95148247978436662</v>
      </c>
      <c r="AS1035">
        <f t="shared" si="550"/>
        <v>0.9878706199460916</v>
      </c>
      <c r="AT1035">
        <f t="shared" si="551"/>
        <v>1</v>
      </c>
      <c r="AU1035">
        <f t="shared" si="552"/>
        <v>0.9878706199460916</v>
      </c>
      <c r="AV1035">
        <f t="shared" si="553"/>
        <v>0.96226415094339623</v>
      </c>
      <c r="AW1035">
        <f t="shared" si="554"/>
        <v>0.92183288409703501</v>
      </c>
      <c r="AX1035">
        <f t="shared" si="555"/>
        <v>0.89083557951482484</v>
      </c>
      <c r="AY1035">
        <f t="shared" si="556"/>
        <v>0.85175202156334229</v>
      </c>
      <c r="AZ1035">
        <f t="shared" si="557"/>
        <v>0.70889487870619949</v>
      </c>
      <c r="BA1035" s="8" t="s">
        <v>35</v>
      </c>
      <c r="BB1035" t="str" cm="1">
        <f t="array" ref="BB1035">_xlfn.SWITCH(MONTH($AA1035),3,"봄",4,"봄",5,"봄",6,"여름",7,"여름",8,"여름",9,"가을",10,"가을",11,"가을",12,"겨울",1,"겨울",2,"겨울")</f>
        <v>가을</v>
      </c>
      <c r="BD1035" t="str">
        <f t="shared" si="558"/>
        <v/>
      </c>
      <c r="BE1035" s="6">
        <f>[1]ptemp!$F1035</f>
        <v>7</v>
      </c>
      <c r="BF1035">
        <f>[1]solar!$E1035</f>
        <v>10</v>
      </c>
      <c r="BG1035" t="str">
        <f t="shared" si="559"/>
        <v>0</v>
      </c>
      <c r="BH1035" s="11"/>
      <c r="BI1035">
        <f t="shared" si="560"/>
        <v>2</v>
      </c>
      <c r="BJ1035">
        <f t="shared" si="561"/>
        <v>0</v>
      </c>
      <c r="BK1035">
        <f t="shared" si="562"/>
        <v>3</v>
      </c>
      <c r="BL1035">
        <f t="shared" si="563"/>
        <v>4</v>
      </c>
      <c r="BM1035">
        <f t="shared" si="564"/>
        <v>19</v>
      </c>
      <c r="BN1035" s="11">
        <v>13.1</v>
      </c>
      <c r="BO1035">
        <f t="shared" si="565"/>
        <v>5</v>
      </c>
    </row>
    <row r="1036" spans="1:67" ht="15.6">
      <c r="A1036" s="2">
        <v>20231101</v>
      </c>
      <c r="B1036" s="2">
        <v>592</v>
      </c>
      <c r="C1036" s="2">
        <v>560</v>
      </c>
      <c r="D1036" s="2">
        <v>541</v>
      </c>
      <c r="E1036" s="2">
        <v>525</v>
      </c>
      <c r="F1036" s="2">
        <v>528</v>
      </c>
      <c r="G1036" s="2">
        <v>545</v>
      </c>
      <c r="H1036" s="2">
        <v>576</v>
      </c>
      <c r="I1036" s="2">
        <v>600</v>
      </c>
      <c r="J1036" s="2">
        <v>588</v>
      </c>
      <c r="K1036" s="2">
        <v>582</v>
      </c>
      <c r="L1036" s="2">
        <v>572</v>
      </c>
      <c r="M1036" s="2">
        <v>574</v>
      </c>
      <c r="N1036" s="2">
        <v>570</v>
      </c>
      <c r="O1036" s="2">
        <v>598</v>
      </c>
      <c r="P1036" s="2">
        <v>628</v>
      </c>
      <c r="Q1036" s="2">
        <v>668</v>
      </c>
      <c r="R1036" s="2">
        <v>713</v>
      </c>
      <c r="S1036" s="2">
        <v>740</v>
      </c>
      <c r="T1036" s="2">
        <v>744</v>
      </c>
      <c r="U1036" s="2">
        <v>733</v>
      </c>
      <c r="V1036" s="2">
        <v>714</v>
      </c>
      <c r="W1036" s="2">
        <v>687</v>
      </c>
      <c r="X1036" s="2">
        <v>664</v>
      </c>
      <c r="Y1036" s="2">
        <v>635</v>
      </c>
      <c r="AA1036" s="4">
        <v>45231</v>
      </c>
      <c r="AB1036">
        <f t="shared" si="533"/>
        <v>0.79569892473118276</v>
      </c>
      <c r="AC1036">
        <f t="shared" si="534"/>
        <v>0.75268817204301075</v>
      </c>
      <c r="AD1036">
        <f t="shared" si="535"/>
        <v>0.72715053763440862</v>
      </c>
      <c r="AE1036">
        <f t="shared" si="536"/>
        <v>0.70564516129032262</v>
      </c>
      <c r="AF1036">
        <f t="shared" si="537"/>
        <v>0.70967741935483875</v>
      </c>
      <c r="AG1036">
        <f t="shared" si="538"/>
        <v>0.73252688172043012</v>
      </c>
      <c r="AH1036">
        <f t="shared" si="539"/>
        <v>0.77419354838709675</v>
      </c>
      <c r="AI1036">
        <f t="shared" si="540"/>
        <v>0.80645161290322576</v>
      </c>
      <c r="AJ1036">
        <f t="shared" si="541"/>
        <v>0.79032258064516125</v>
      </c>
      <c r="AK1036">
        <f t="shared" si="542"/>
        <v>0.782258064516129</v>
      </c>
      <c r="AL1036">
        <f t="shared" si="543"/>
        <v>0.76881720430107525</v>
      </c>
      <c r="AM1036">
        <f t="shared" si="544"/>
        <v>0.771505376344086</v>
      </c>
      <c r="AN1036">
        <f t="shared" si="545"/>
        <v>0.7661290322580645</v>
      </c>
      <c r="AO1036">
        <f t="shared" si="546"/>
        <v>0.80376344086021501</v>
      </c>
      <c r="AP1036">
        <f t="shared" si="547"/>
        <v>0.84408602150537637</v>
      </c>
      <c r="AQ1036">
        <f t="shared" si="548"/>
        <v>0.89784946236559138</v>
      </c>
      <c r="AR1036">
        <f t="shared" si="549"/>
        <v>0.95833333333333337</v>
      </c>
      <c r="AS1036">
        <f t="shared" si="550"/>
        <v>0.9946236559139785</v>
      </c>
      <c r="AT1036">
        <f t="shared" si="551"/>
        <v>1</v>
      </c>
      <c r="AU1036">
        <f t="shared" si="552"/>
        <v>0.98521505376344087</v>
      </c>
      <c r="AV1036">
        <f t="shared" si="553"/>
        <v>0.95967741935483875</v>
      </c>
      <c r="AW1036">
        <f t="shared" si="554"/>
        <v>0.92338709677419351</v>
      </c>
      <c r="AX1036">
        <f t="shared" si="555"/>
        <v>0.89247311827956988</v>
      </c>
      <c r="AY1036">
        <f t="shared" si="556"/>
        <v>0.853494623655914</v>
      </c>
      <c r="AZ1036">
        <f t="shared" si="557"/>
        <v>0.70564516129032262</v>
      </c>
      <c r="BA1036" s="9" t="s">
        <v>36</v>
      </c>
      <c r="BB1036" t="str" cm="1">
        <f t="array" ref="BB1036">_xlfn.SWITCH(MONTH($AA1036),3,"봄",4,"봄",5,"봄",6,"여름",7,"여름",8,"여름",9,"가을",10,"가을",11,"가을",12,"겨울",1,"겨울",2,"겨울")</f>
        <v>가을</v>
      </c>
      <c r="BD1036" t="str">
        <f t="shared" si="558"/>
        <v/>
      </c>
      <c r="BE1036" s="6">
        <f>[1]ptemp!$F1036</f>
        <v>7</v>
      </c>
      <c r="BF1036">
        <f>[1]solar!$E1036</f>
        <v>10</v>
      </c>
      <c r="BG1036" t="str">
        <f t="shared" si="559"/>
        <v>0</v>
      </c>
      <c r="BH1036" s="11"/>
      <c r="BI1036">
        <f t="shared" si="560"/>
        <v>3</v>
      </c>
      <c r="BJ1036">
        <f t="shared" si="561"/>
        <v>0</v>
      </c>
      <c r="BK1036">
        <f t="shared" si="562"/>
        <v>3</v>
      </c>
      <c r="BL1036">
        <f t="shared" si="563"/>
        <v>4</v>
      </c>
      <c r="BM1036">
        <f t="shared" si="564"/>
        <v>19</v>
      </c>
      <c r="BN1036" s="11">
        <v>13.9</v>
      </c>
      <c r="BO1036">
        <f t="shared" si="565"/>
        <v>5</v>
      </c>
    </row>
    <row r="1037" spans="1:67" ht="15.6">
      <c r="A1037" s="2">
        <v>20231102</v>
      </c>
      <c r="B1037" s="2">
        <v>590</v>
      </c>
      <c r="C1037" s="2">
        <v>560</v>
      </c>
      <c r="D1037" s="2">
        <v>539</v>
      </c>
      <c r="E1037" s="2">
        <v>526</v>
      </c>
      <c r="F1037" s="2">
        <v>528</v>
      </c>
      <c r="G1037" s="2">
        <v>547</v>
      </c>
      <c r="H1037" s="2">
        <v>581</v>
      </c>
      <c r="I1037" s="2">
        <v>600</v>
      </c>
      <c r="J1037" s="2">
        <v>587</v>
      </c>
      <c r="K1037" s="2">
        <v>569</v>
      </c>
      <c r="L1037" s="2">
        <v>579</v>
      </c>
      <c r="M1037" s="2">
        <v>574</v>
      </c>
      <c r="N1037" s="2">
        <v>572</v>
      </c>
      <c r="O1037" s="2">
        <v>603</v>
      </c>
      <c r="P1037" s="2">
        <v>631</v>
      </c>
      <c r="Q1037" s="2">
        <v>670</v>
      </c>
      <c r="R1037" s="2">
        <v>726</v>
      </c>
      <c r="S1037" s="2">
        <v>751</v>
      </c>
      <c r="T1037" s="2">
        <v>751</v>
      </c>
      <c r="U1037" s="2">
        <v>738</v>
      </c>
      <c r="V1037" s="2">
        <v>717</v>
      </c>
      <c r="W1037" s="2">
        <v>688</v>
      </c>
      <c r="X1037" s="2">
        <v>664</v>
      </c>
      <c r="Y1037" s="2">
        <v>638</v>
      </c>
      <c r="AA1037" s="4">
        <v>45232</v>
      </c>
      <c r="AB1037">
        <f t="shared" si="533"/>
        <v>0.78561917443408791</v>
      </c>
      <c r="AC1037">
        <f t="shared" si="534"/>
        <v>0.7456724367509987</v>
      </c>
      <c r="AD1037">
        <f t="shared" si="535"/>
        <v>0.7177097203728362</v>
      </c>
      <c r="AE1037">
        <f t="shared" si="536"/>
        <v>0.7003994673768309</v>
      </c>
      <c r="AF1037">
        <f t="shared" si="537"/>
        <v>0.70306258322237014</v>
      </c>
      <c r="AG1037">
        <f t="shared" si="538"/>
        <v>0.7283621837549934</v>
      </c>
      <c r="AH1037">
        <f t="shared" si="539"/>
        <v>0.77363515312916109</v>
      </c>
      <c r="AI1037">
        <f t="shared" si="540"/>
        <v>0.79893475366178424</v>
      </c>
      <c r="AJ1037">
        <f t="shared" si="541"/>
        <v>0.78162450066577893</v>
      </c>
      <c r="AK1037">
        <f t="shared" si="542"/>
        <v>0.75765645805592541</v>
      </c>
      <c r="AL1037">
        <f t="shared" si="543"/>
        <v>0.77097203728362185</v>
      </c>
      <c r="AM1037">
        <f t="shared" si="544"/>
        <v>0.76431424766977363</v>
      </c>
      <c r="AN1037">
        <f t="shared" si="545"/>
        <v>0.76165113182423438</v>
      </c>
      <c r="AO1037">
        <f t="shared" si="546"/>
        <v>0.80292942743009321</v>
      </c>
      <c r="AP1037">
        <f t="shared" si="547"/>
        <v>0.84021304926764317</v>
      </c>
      <c r="AQ1037">
        <f t="shared" si="548"/>
        <v>0.89214380825565909</v>
      </c>
      <c r="AR1037">
        <f t="shared" si="549"/>
        <v>0.96671105193075901</v>
      </c>
      <c r="AS1037">
        <f t="shared" si="550"/>
        <v>1</v>
      </c>
      <c r="AT1037">
        <f t="shared" si="551"/>
        <v>1</v>
      </c>
      <c r="AU1037">
        <f t="shared" si="552"/>
        <v>0.9826897470039947</v>
      </c>
      <c r="AV1037">
        <f t="shared" si="553"/>
        <v>0.9547270306258322</v>
      </c>
      <c r="AW1037">
        <f t="shared" si="554"/>
        <v>0.91611185086551261</v>
      </c>
      <c r="AX1037">
        <f t="shared" si="555"/>
        <v>0.88415446071904125</v>
      </c>
      <c r="AY1037">
        <f t="shared" si="556"/>
        <v>0.84953395472703064</v>
      </c>
      <c r="AZ1037">
        <f t="shared" si="557"/>
        <v>0.7003994673768309</v>
      </c>
      <c r="BA1037" s="6" t="s">
        <v>37</v>
      </c>
      <c r="BB1037" t="str" cm="1">
        <f t="array" ref="BB1037">_xlfn.SWITCH(MONTH($AA1037),3,"봄",4,"봄",5,"봄",6,"여름",7,"여름",8,"여름",9,"가을",10,"가을",11,"가을",12,"겨울",1,"겨울",2,"겨울")</f>
        <v>가을</v>
      </c>
      <c r="BD1037" t="str">
        <f t="shared" si="558"/>
        <v/>
      </c>
      <c r="BE1037" s="6">
        <f>[1]ptemp!$F1037</f>
        <v>8</v>
      </c>
      <c r="BF1037">
        <f>[1]solar!$E1037</f>
        <v>10</v>
      </c>
      <c r="BG1037" t="str">
        <f t="shared" si="559"/>
        <v>0</v>
      </c>
      <c r="BH1037" s="11"/>
      <c r="BI1037">
        <f t="shared" si="560"/>
        <v>4</v>
      </c>
      <c r="BJ1037">
        <f t="shared" si="561"/>
        <v>0</v>
      </c>
      <c r="BK1037">
        <f t="shared" si="562"/>
        <v>3</v>
      </c>
      <c r="BL1037">
        <f t="shared" si="563"/>
        <v>4</v>
      </c>
      <c r="BM1037">
        <f t="shared" si="564"/>
        <v>18</v>
      </c>
      <c r="BN1037" s="11">
        <v>15.5</v>
      </c>
      <c r="BO1037">
        <f t="shared" si="565"/>
        <v>6</v>
      </c>
    </row>
    <row r="1038" spans="1:67" ht="15.6">
      <c r="A1038" s="2">
        <v>20231103</v>
      </c>
      <c r="B1038" s="2">
        <v>595</v>
      </c>
      <c r="C1038" s="2">
        <v>563</v>
      </c>
      <c r="D1038" s="2">
        <v>541</v>
      </c>
      <c r="E1038" s="2">
        <v>529</v>
      </c>
      <c r="F1038" s="2">
        <v>531</v>
      </c>
      <c r="G1038" s="2">
        <v>547</v>
      </c>
      <c r="H1038" s="2">
        <v>580</v>
      </c>
      <c r="I1038" s="2">
        <v>603</v>
      </c>
      <c r="J1038" s="2">
        <v>590</v>
      </c>
      <c r="K1038" s="2">
        <v>597</v>
      </c>
      <c r="L1038" s="2">
        <v>605</v>
      </c>
      <c r="M1038" s="2">
        <v>605</v>
      </c>
      <c r="N1038" s="2">
        <v>615</v>
      </c>
      <c r="O1038" s="2">
        <v>653</v>
      </c>
      <c r="P1038" s="2">
        <v>669</v>
      </c>
      <c r="Q1038" s="2">
        <v>707</v>
      </c>
      <c r="R1038" s="2">
        <v>730</v>
      </c>
      <c r="S1038" s="2">
        <v>756</v>
      </c>
      <c r="T1038" s="2">
        <v>760</v>
      </c>
      <c r="U1038" s="2">
        <v>748</v>
      </c>
      <c r="V1038" s="2">
        <v>725</v>
      </c>
      <c r="W1038" s="2">
        <v>693</v>
      </c>
      <c r="X1038" s="2">
        <v>667</v>
      </c>
      <c r="Y1038" s="2">
        <v>642</v>
      </c>
      <c r="AA1038" s="4">
        <v>45233</v>
      </c>
      <c r="AB1038">
        <f t="shared" si="533"/>
        <v>0.78289473684210531</v>
      </c>
      <c r="AC1038">
        <f t="shared" si="534"/>
        <v>0.74078947368421055</v>
      </c>
      <c r="AD1038">
        <f t="shared" si="535"/>
        <v>0.71184210526315794</v>
      </c>
      <c r="AE1038">
        <f t="shared" si="536"/>
        <v>0.69605263157894737</v>
      </c>
      <c r="AF1038">
        <f t="shared" si="537"/>
        <v>0.6986842105263158</v>
      </c>
      <c r="AG1038">
        <f t="shared" si="538"/>
        <v>0.71973684210526312</v>
      </c>
      <c r="AH1038">
        <f t="shared" si="539"/>
        <v>0.76315789473684215</v>
      </c>
      <c r="AI1038">
        <f t="shared" si="540"/>
        <v>0.79342105263157892</v>
      </c>
      <c r="AJ1038">
        <f t="shared" si="541"/>
        <v>0.77631578947368418</v>
      </c>
      <c r="AK1038">
        <f t="shared" si="542"/>
        <v>0.78552631578947374</v>
      </c>
      <c r="AL1038">
        <f t="shared" si="543"/>
        <v>0.79605263157894735</v>
      </c>
      <c r="AM1038">
        <f t="shared" si="544"/>
        <v>0.79605263157894735</v>
      </c>
      <c r="AN1038">
        <f t="shared" si="545"/>
        <v>0.80921052631578949</v>
      </c>
      <c r="AO1038">
        <f t="shared" si="546"/>
        <v>0.85921052631578942</v>
      </c>
      <c r="AP1038">
        <f t="shared" si="547"/>
        <v>0.88026315789473686</v>
      </c>
      <c r="AQ1038">
        <f t="shared" si="548"/>
        <v>0.93026315789473679</v>
      </c>
      <c r="AR1038">
        <f t="shared" si="549"/>
        <v>0.96052631578947367</v>
      </c>
      <c r="AS1038">
        <f t="shared" si="550"/>
        <v>0.99473684210526314</v>
      </c>
      <c r="AT1038">
        <f t="shared" si="551"/>
        <v>1</v>
      </c>
      <c r="AU1038">
        <f t="shared" si="552"/>
        <v>0.98421052631578942</v>
      </c>
      <c r="AV1038">
        <f t="shared" si="553"/>
        <v>0.95394736842105265</v>
      </c>
      <c r="AW1038">
        <f t="shared" si="554"/>
        <v>0.9118421052631579</v>
      </c>
      <c r="AX1038">
        <f t="shared" si="555"/>
        <v>0.87763157894736843</v>
      </c>
      <c r="AY1038">
        <f t="shared" si="556"/>
        <v>0.84473684210526312</v>
      </c>
      <c r="AZ1038">
        <f t="shared" si="557"/>
        <v>0.69605263157894737</v>
      </c>
      <c r="BA1038" s="8" t="s">
        <v>38</v>
      </c>
      <c r="BB1038" t="str" cm="1">
        <f t="array" ref="BB1038">_xlfn.SWITCH(MONTH($AA1038),3,"봄",4,"봄",5,"봄",6,"여름",7,"여름",8,"여름",9,"가을",10,"가을",11,"가을",12,"겨울",1,"겨울",2,"겨울")</f>
        <v>가을</v>
      </c>
      <c r="BD1038" t="str">
        <f t="shared" si="558"/>
        <v/>
      </c>
      <c r="BE1038" s="6">
        <f>[1]ptemp!$F1038</f>
        <v>9</v>
      </c>
      <c r="BF1038">
        <f>[1]solar!$E1038</f>
        <v>8</v>
      </c>
      <c r="BG1038" t="str">
        <f t="shared" si="559"/>
        <v>0</v>
      </c>
      <c r="BH1038" s="11"/>
      <c r="BI1038">
        <f t="shared" si="560"/>
        <v>5</v>
      </c>
      <c r="BJ1038">
        <f t="shared" si="561"/>
        <v>0</v>
      </c>
      <c r="BK1038">
        <f t="shared" si="562"/>
        <v>3</v>
      </c>
      <c r="BL1038">
        <f t="shared" si="563"/>
        <v>4</v>
      </c>
      <c r="BM1038">
        <f t="shared" si="564"/>
        <v>19</v>
      </c>
      <c r="BN1038" s="11">
        <v>16.600000000000001</v>
      </c>
      <c r="BO1038">
        <f t="shared" si="565"/>
        <v>6</v>
      </c>
    </row>
    <row r="1039" spans="1:67" ht="15.6">
      <c r="A1039" s="2">
        <v>20231104</v>
      </c>
      <c r="B1039" s="2">
        <v>599</v>
      </c>
      <c r="C1039" s="2">
        <v>567</v>
      </c>
      <c r="D1039" s="2">
        <v>544</v>
      </c>
      <c r="E1039" s="2">
        <v>529</v>
      </c>
      <c r="F1039" s="2">
        <v>531</v>
      </c>
      <c r="G1039" s="2">
        <v>545</v>
      </c>
      <c r="H1039" s="2">
        <v>569</v>
      </c>
      <c r="I1039" s="2">
        <v>573</v>
      </c>
      <c r="J1039" s="2">
        <v>563</v>
      </c>
      <c r="K1039" s="2">
        <v>580</v>
      </c>
      <c r="L1039" s="2">
        <v>614</v>
      </c>
      <c r="M1039" s="2">
        <v>635</v>
      </c>
      <c r="N1039" s="2">
        <v>638</v>
      </c>
      <c r="O1039" s="2">
        <v>638</v>
      </c>
      <c r="P1039" s="2">
        <v>641</v>
      </c>
      <c r="Q1039" s="2">
        <v>670</v>
      </c>
      <c r="R1039" s="2">
        <v>693</v>
      </c>
      <c r="S1039" s="2">
        <v>733</v>
      </c>
      <c r="T1039" s="2">
        <v>742</v>
      </c>
      <c r="U1039" s="2">
        <v>731</v>
      </c>
      <c r="V1039" s="2">
        <v>707</v>
      </c>
      <c r="W1039" s="2">
        <v>679</v>
      </c>
      <c r="X1039" s="2">
        <v>654</v>
      </c>
      <c r="Y1039" s="2">
        <v>630</v>
      </c>
      <c r="AA1039" s="4">
        <v>45234</v>
      </c>
      <c r="AB1039">
        <f t="shared" si="533"/>
        <v>0.80727762803234504</v>
      </c>
      <c r="AC1039">
        <f t="shared" si="534"/>
        <v>0.76415094339622647</v>
      </c>
      <c r="AD1039">
        <f t="shared" si="535"/>
        <v>0.73315363881401618</v>
      </c>
      <c r="AE1039">
        <f t="shared" si="536"/>
        <v>0.71293800539083563</v>
      </c>
      <c r="AF1039">
        <f t="shared" si="537"/>
        <v>0.71563342318059298</v>
      </c>
      <c r="AG1039">
        <f t="shared" si="538"/>
        <v>0.73450134770889486</v>
      </c>
      <c r="AH1039">
        <f t="shared" si="539"/>
        <v>0.76684636118598382</v>
      </c>
      <c r="AI1039">
        <f t="shared" si="540"/>
        <v>0.77223719676549862</v>
      </c>
      <c r="AJ1039">
        <f t="shared" si="541"/>
        <v>0.75876010781671155</v>
      </c>
      <c r="AK1039">
        <f t="shared" si="542"/>
        <v>0.78167115902964956</v>
      </c>
      <c r="AL1039">
        <f t="shared" si="543"/>
        <v>0.8274932614555256</v>
      </c>
      <c r="AM1039">
        <f t="shared" si="544"/>
        <v>0.85579514824797842</v>
      </c>
      <c r="AN1039">
        <f t="shared" si="545"/>
        <v>0.85983827493261455</v>
      </c>
      <c r="AO1039">
        <f t="shared" si="546"/>
        <v>0.85983827493261455</v>
      </c>
      <c r="AP1039">
        <f t="shared" si="547"/>
        <v>0.86388140161725069</v>
      </c>
      <c r="AQ1039">
        <f t="shared" si="548"/>
        <v>0.90296495956873313</v>
      </c>
      <c r="AR1039">
        <f t="shared" si="549"/>
        <v>0.93396226415094341</v>
      </c>
      <c r="AS1039">
        <f t="shared" si="550"/>
        <v>0.9878706199460916</v>
      </c>
      <c r="AT1039">
        <f t="shared" si="551"/>
        <v>1</v>
      </c>
      <c r="AU1039">
        <f t="shared" si="552"/>
        <v>0.98517520215633425</v>
      </c>
      <c r="AV1039">
        <f t="shared" si="553"/>
        <v>0.95283018867924529</v>
      </c>
      <c r="AW1039">
        <f t="shared" si="554"/>
        <v>0.91509433962264153</v>
      </c>
      <c r="AX1039">
        <f t="shared" si="555"/>
        <v>0.8814016172506739</v>
      </c>
      <c r="AY1039">
        <f t="shared" si="556"/>
        <v>0.84905660377358494</v>
      </c>
      <c r="AZ1039">
        <f t="shared" si="557"/>
        <v>0.71293800539083563</v>
      </c>
      <c r="BA1039" s="9" t="s">
        <v>39</v>
      </c>
      <c r="BB1039" t="str" cm="1">
        <f t="array" ref="BB1039">_xlfn.SWITCH(MONTH($AA1039),3,"봄",4,"봄",5,"봄",6,"여름",7,"여름",8,"여름",9,"가을",10,"가을",11,"가을",12,"겨울",1,"겨울",2,"겨울")</f>
        <v>가을</v>
      </c>
      <c r="BD1039" t="str">
        <f t="shared" si="558"/>
        <v>휴일</v>
      </c>
      <c r="BE1039" s="6">
        <f>[1]ptemp!$F1039</f>
        <v>11</v>
      </c>
      <c r="BF1039">
        <f>[1]solar!$E1039</f>
        <v>8</v>
      </c>
      <c r="BG1039" t="str">
        <f t="shared" si="559"/>
        <v>0</v>
      </c>
      <c r="BH1039" s="11">
        <v>0</v>
      </c>
      <c r="BI1039">
        <f t="shared" si="560"/>
        <v>6</v>
      </c>
      <c r="BJ1039">
        <f t="shared" si="561"/>
        <v>1</v>
      </c>
      <c r="BK1039">
        <f t="shared" si="562"/>
        <v>3</v>
      </c>
      <c r="BL1039">
        <f t="shared" si="563"/>
        <v>4</v>
      </c>
      <c r="BM1039">
        <f t="shared" si="564"/>
        <v>19</v>
      </c>
      <c r="BN1039" s="11">
        <v>20.399999999999999</v>
      </c>
      <c r="BO1039">
        <f t="shared" si="565"/>
        <v>6</v>
      </c>
    </row>
    <row r="1040" spans="1:67" ht="15.6">
      <c r="A1040" s="2">
        <v>20231105</v>
      </c>
      <c r="B1040" s="2">
        <v>590</v>
      </c>
      <c r="C1040" s="2">
        <v>560</v>
      </c>
      <c r="D1040" s="2">
        <v>540</v>
      </c>
      <c r="E1040" s="2">
        <v>524</v>
      </c>
      <c r="F1040" s="2">
        <v>523</v>
      </c>
      <c r="G1040" s="2">
        <v>537</v>
      </c>
      <c r="H1040" s="2">
        <v>559</v>
      </c>
      <c r="I1040" s="2">
        <v>576</v>
      </c>
      <c r="J1040" s="2">
        <v>600</v>
      </c>
      <c r="K1040" s="2">
        <v>626</v>
      </c>
      <c r="L1040" s="2">
        <v>624</v>
      </c>
      <c r="M1040" s="2">
        <v>648</v>
      </c>
      <c r="N1040" s="2">
        <v>612</v>
      </c>
      <c r="O1040" s="2">
        <v>633</v>
      </c>
      <c r="P1040" s="2">
        <v>644</v>
      </c>
      <c r="Q1040" s="2">
        <v>657</v>
      </c>
      <c r="R1040" s="2">
        <v>684</v>
      </c>
      <c r="S1040" s="2">
        <v>717</v>
      </c>
      <c r="T1040" s="2">
        <v>734</v>
      </c>
      <c r="U1040" s="2">
        <v>726</v>
      </c>
      <c r="V1040" s="2">
        <v>705</v>
      </c>
      <c r="W1040" s="2">
        <v>679</v>
      </c>
      <c r="X1040" s="2">
        <v>653</v>
      </c>
      <c r="Y1040" s="2">
        <v>626</v>
      </c>
      <c r="AA1040" s="4">
        <v>45235</v>
      </c>
      <c r="AB1040">
        <f t="shared" si="533"/>
        <v>0.80381471389645776</v>
      </c>
      <c r="AC1040">
        <f t="shared" si="534"/>
        <v>0.76294277929155319</v>
      </c>
      <c r="AD1040">
        <f t="shared" si="535"/>
        <v>0.73569482288828336</v>
      </c>
      <c r="AE1040">
        <f t="shared" si="536"/>
        <v>0.71389645776566757</v>
      </c>
      <c r="AF1040">
        <f t="shared" si="537"/>
        <v>0.71253405994550412</v>
      </c>
      <c r="AG1040">
        <f t="shared" si="538"/>
        <v>0.73160762942779289</v>
      </c>
      <c r="AH1040">
        <f t="shared" si="539"/>
        <v>0.76158038147138962</v>
      </c>
      <c r="AI1040">
        <f t="shared" si="540"/>
        <v>0.78474114441416898</v>
      </c>
      <c r="AJ1040">
        <f t="shared" si="541"/>
        <v>0.81743869209809261</v>
      </c>
      <c r="AK1040">
        <f t="shared" si="542"/>
        <v>0.85286103542234337</v>
      </c>
      <c r="AL1040">
        <f t="shared" si="543"/>
        <v>0.85013623978201636</v>
      </c>
      <c r="AM1040">
        <f t="shared" si="544"/>
        <v>0.8828337874659401</v>
      </c>
      <c r="AN1040">
        <f t="shared" si="545"/>
        <v>0.83378746594005448</v>
      </c>
      <c r="AO1040">
        <f t="shared" si="546"/>
        <v>0.86239782016348776</v>
      </c>
      <c r="AP1040">
        <f t="shared" si="547"/>
        <v>0.87738419618528607</v>
      </c>
      <c r="AQ1040">
        <f t="shared" si="548"/>
        <v>0.89509536784741139</v>
      </c>
      <c r="AR1040">
        <f t="shared" si="549"/>
        <v>0.93188010899182561</v>
      </c>
      <c r="AS1040">
        <f t="shared" si="550"/>
        <v>0.97683923705722076</v>
      </c>
      <c r="AT1040">
        <f t="shared" si="551"/>
        <v>1</v>
      </c>
      <c r="AU1040">
        <f t="shared" si="552"/>
        <v>0.98910081743869205</v>
      </c>
      <c r="AV1040">
        <f t="shared" si="553"/>
        <v>0.96049046321525888</v>
      </c>
      <c r="AW1040">
        <f t="shared" si="554"/>
        <v>0.92506811989100812</v>
      </c>
      <c r="AX1040">
        <f t="shared" si="555"/>
        <v>0.88964577656675747</v>
      </c>
      <c r="AY1040">
        <f t="shared" si="556"/>
        <v>0.85286103542234337</v>
      </c>
      <c r="AZ1040">
        <f t="shared" si="557"/>
        <v>0.71253405994550412</v>
      </c>
      <c r="BA1040" s="6" t="s">
        <v>40</v>
      </c>
      <c r="BB1040" t="str" cm="1">
        <f t="array" ref="BB1040">_xlfn.SWITCH(MONTH($AA1040),3,"봄",4,"봄",5,"봄",6,"여름",7,"여름",8,"여름",9,"가을",10,"가을",11,"가을",12,"겨울",1,"겨울",2,"겨울")</f>
        <v>가을</v>
      </c>
      <c r="BD1040" t="str">
        <f t="shared" si="558"/>
        <v>휴일</v>
      </c>
      <c r="BE1040" s="6">
        <f>[1]ptemp!$F1040</f>
        <v>12</v>
      </c>
      <c r="BF1040">
        <f>[1]solar!$E1040</f>
        <v>2</v>
      </c>
      <c r="BG1040" t="str">
        <f t="shared" si="559"/>
        <v>1</v>
      </c>
      <c r="BH1040" s="11">
        <v>0.6</v>
      </c>
      <c r="BI1040">
        <f t="shared" si="560"/>
        <v>7</v>
      </c>
      <c r="BJ1040">
        <f t="shared" si="561"/>
        <v>2</v>
      </c>
      <c r="BK1040">
        <f t="shared" si="562"/>
        <v>3</v>
      </c>
      <c r="BL1040">
        <f t="shared" si="563"/>
        <v>5</v>
      </c>
      <c r="BM1040">
        <f t="shared" si="564"/>
        <v>19</v>
      </c>
      <c r="BN1040" s="11">
        <v>24.3</v>
      </c>
      <c r="BO1040">
        <f t="shared" si="565"/>
        <v>7</v>
      </c>
    </row>
    <row r="1041" spans="1:67" ht="15.6">
      <c r="A1041" s="2">
        <v>20231106</v>
      </c>
      <c r="B1041" s="2">
        <v>584</v>
      </c>
      <c r="C1041" s="2">
        <v>560</v>
      </c>
      <c r="D1041" s="2">
        <v>541</v>
      </c>
      <c r="E1041" s="2">
        <v>531</v>
      </c>
      <c r="F1041" s="2">
        <v>536</v>
      </c>
      <c r="G1041" s="2">
        <v>549</v>
      </c>
      <c r="H1041" s="2">
        <v>574</v>
      </c>
      <c r="I1041" s="2">
        <v>624</v>
      </c>
      <c r="J1041" s="2">
        <v>663</v>
      </c>
      <c r="K1041" s="2">
        <v>682</v>
      </c>
      <c r="L1041" s="2">
        <v>702</v>
      </c>
      <c r="M1041" s="2">
        <v>700</v>
      </c>
      <c r="N1041" s="2">
        <v>669</v>
      </c>
      <c r="O1041" s="2">
        <v>687</v>
      </c>
      <c r="P1041" s="2">
        <v>689</v>
      </c>
      <c r="Q1041" s="2">
        <v>695</v>
      </c>
      <c r="R1041" s="2">
        <v>704</v>
      </c>
      <c r="S1041" s="2">
        <v>733</v>
      </c>
      <c r="T1041" s="2">
        <v>735</v>
      </c>
      <c r="U1041" s="2">
        <v>722</v>
      </c>
      <c r="V1041" s="2">
        <v>705</v>
      </c>
      <c r="W1041" s="2">
        <v>674</v>
      </c>
      <c r="X1041" s="2">
        <v>651</v>
      </c>
      <c r="Y1041" s="2">
        <v>627</v>
      </c>
      <c r="AA1041" s="4">
        <v>45236</v>
      </c>
      <c r="AB1041">
        <f t="shared" si="533"/>
        <v>0.79455782312925172</v>
      </c>
      <c r="AC1041">
        <f t="shared" si="534"/>
        <v>0.76190476190476186</v>
      </c>
      <c r="AD1041">
        <f t="shared" si="535"/>
        <v>0.7360544217687075</v>
      </c>
      <c r="AE1041">
        <f t="shared" si="536"/>
        <v>0.72244897959183674</v>
      </c>
      <c r="AF1041">
        <f t="shared" si="537"/>
        <v>0.72925170068027212</v>
      </c>
      <c r="AG1041">
        <f t="shared" si="538"/>
        <v>0.74693877551020404</v>
      </c>
      <c r="AH1041">
        <f t="shared" si="539"/>
        <v>0.78095238095238095</v>
      </c>
      <c r="AI1041">
        <f t="shared" si="540"/>
        <v>0.84897959183673466</v>
      </c>
      <c r="AJ1041">
        <f t="shared" si="541"/>
        <v>0.90204081632653066</v>
      </c>
      <c r="AK1041">
        <f t="shared" si="542"/>
        <v>0.92789115646258502</v>
      </c>
      <c r="AL1041">
        <f t="shared" si="543"/>
        <v>0.95510204081632655</v>
      </c>
      <c r="AM1041">
        <f t="shared" si="544"/>
        <v>0.95238095238095233</v>
      </c>
      <c r="AN1041">
        <f t="shared" si="545"/>
        <v>0.91020408163265309</v>
      </c>
      <c r="AO1041">
        <f t="shared" si="546"/>
        <v>0.9346938775510204</v>
      </c>
      <c r="AP1041">
        <f t="shared" si="547"/>
        <v>0.93741496598639451</v>
      </c>
      <c r="AQ1041">
        <f t="shared" si="548"/>
        <v>0.94557823129251706</v>
      </c>
      <c r="AR1041">
        <f t="shared" si="549"/>
        <v>0.95782312925170066</v>
      </c>
      <c r="AS1041">
        <f t="shared" si="550"/>
        <v>0.99727891156462589</v>
      </c>
      <c r="AT1041">
        <f t="shared" si="551"/>
        <v>1</v>
      </c>
      <c r="AU1041">
        <f t="shared" si="552"/>
        <v>0.98231292517006807</v>
      </c>
      <c r="AV1041">
        <f t="shared" si="553"/>
        <v>0.95918367346938771</v>
      </c>
      <c r="AW1041">
        <f t="shared" si="554"/>
        <v>0.91700680272108848</v>
      </c>
      <c r="AX1041">
        <f t="shared" si="555"/>
        <v>0.88571428571428568</v>
      </c>
      <c r="AY1041">
        <f t="shared" si="556"/>
        <v>0.85306122448979593</v>
      </c>
      <c r="AZ1041">
        <f t="shared" si="557"/>
        <v>0.72244897959183674</v>
      </c>
      <c r="BA1041" s="8" t="s">
        <v>34</v>
      </c>
      <c r="BB1041" t="str" cm="1">
        <f t="array" ref="BB1041">_xlfn.SWITCH(MONTH($AA1041),3,"봄",4,"봄",5,"봄",6,"여름",7,"여름",8,"여름",9,"가을",10,"가을",11,"가을",12,"겨울",1,"겨울",2,"겨울")</f>
        <v>가을</v>
      </c>
      <c r="BD1041" t="str">
        <f t="shared" si="558"/>
        <v/>
      </c>
      <c r="BE1041" s="6">
        <f>[1]ptemp!$F1041</f>
        <v>7</v>
      </c>
      <c r="BF1041">
        <f>[1]solar!$E1041</f>
        <v>2</v>
      </c>
      <c r="BG1041" t="str">
        <f t="shared" si="559"/>
        <v>1</v>
      </c>
      <c r="BH1041" s="11">
        <v>18.3</v>
      </c>
      <c r="BI1041">
        <f t="shared" si="560"/>
        <v>1</v>
      </c>
      <c r="BJ1041">
        <f t="shared" si="561"/>
        <v>0</v>
      </c>
      <c r="BK1041">
        <f t="shared" si="562"/>
        <v>3</v>
      </c>
      <c r="BL1041">
        <f t="shared" si="563"/>
        <v>4</v>
      </c>
      <c r="BM1041">
        <f t="shared" si="564"/>
        <v>19</v>
      </c>
      <c r="BN1041" s="11">
        <v>14.3</v>
      </c>
      <c r="BO1041">
        <f t="shared" si="565"/>
        <v>6</v>
      </c>
    </row>
    <row r="1042" spans="1:67" ht="15.6">
      <c r="A1042" s="2">
        <v>20231107</v>
      </c>
      <c r="B1042" s="2">
        <v>584</v>
      </c>
      <c r="C1042" s="2">
        <v>553</v>
      </c>
      <c r="D1042" s="2">
        <v>533</v>
      </c>
      <c r="E1042" s="2">
        <v>520</v>
      </c>
      <c r="F1042" s="2">
        <v>522</v>
      </c>
      <c r="G1042" s="2">
        <v>539</v>
      </c>
      <c r="H1042" s="2">
        <v>575</v>
      </c>
      <c r="I1042" s="2">
        <v>607</v>
      </c>
      <c r="J1042" s="2">
        <v>591</v>
      </c>
      <c r="K1042" s="2">
        <v>564</v>
      </c>
      <c r="L1042" s="2">
        <v>595</v>
      </c>
      <c r="M1042" s="2">
        <v>588</v>
      </c>
      <c r="N1042" s="2">
        <v>583</v>
      </c>
      <c r="O1042" s="2">
        <v>600</v>
      </c>
      <c r="P1042" s="2">
        <v>619</v>
      </c>
      <c r="Q1042" s="2">
        <v>661</v>
      </c>
      <c r="R1042" s="2">
        <v>697</v>
      </c>
      <c r="S1042" s="2">
        <v>725</v>
      </c>
      <c r="T1042" s="2">
        <v>734</v>
      </c>
      <c r="U1042" s="2">
        <v>722</v>
      </c>
      <c r="V1042" s="2">
        <v>704</v>
      </c>
      <c r="W1042" s="2">
        <v>681</v>
      </c>
      <c r="X1042" s="2">
        <v>658</v>
      </c>
      <c r="Y1042" s="2">
        <v>633</v>
      </c>
      <c r="AA1042" s="4">
        <v>45237</v>
      </c>
      <c r="AB1042">
        <f t="shared" si="533"/>
        <v>0.79564032697547682</v>
      </c>
      <c r="AC1042">
        <f t="shared" si="534"/>
        <v>0.75340599455040869</v>
      </c>
      <c r="AD1042">
        <f t="shared" si="535"/>
        <v>0.72615803814713897</v>
      </c>
      <c r="AE1042">
        <f t="shared" si="536"/>
        <v>0.70844686648501365</v>
      </c>
      <c r="AF1042">
        <f t="shared" si="537"/>
        <v>0.71117166212534055</v>
      </c>
      <c r="AG1042">
        <f t="shared" si="538"/>
        <v>0.73433242506811991</v>
      </c>
      <c r="AH1042">
        <f t="shared" si="539"/>
        <v>0.78337874659400542</v>
      </c>
      <c r="AI1042">
        <f t="shared" si="540"/>
        <v>0.82697547683923711</v>
      </c>
      <c r="AJ1042">
        <f t="shared" si="541"/>
        <v>0.80517711171662121</v>
      </c>
      <c r="AK1042">
        <f t="shared" si="542"/>
        <v>0.76839237057220711</v>
      </c>
      <c r="AL1042">
        <f t="shared" si="543"/>
        <v>0.81062670299727524</v>
      </c>
      <c r="AM1042">
        <f t="shared" si="544"/>
        <v>0.80108991825613074</v>
      </c>
      <c r="AN1042">
        <f t="shared" si="545"/>
        <v>0.79427792915531337</v>
      </c>
      <c r="AO1042">
        <f t="shared" si="546"/>
        <v>0.81743869209809261</v>
      </c>
      <c r="AP1042">
        <f t="shared" si="547"/>
        <v>0.84332425068119887</v>
      </c>
      <c r="AQ1042">
        <f t="shared" si="548"/>
        <v>0.90054495912806543</v>
      </c>
      <c r="AR1042">
        <f t="shared" si="549"/>
        <v>0.94959128065395093</v>
      </c>
      <c r="AS1042">
        <f t="shared" si="550"/>
        <v>0.9877384196185286</v>
      </c>
      <c r="AT1042">
        <f t="shared" si="551"/>
        <v>1</v>
      </c>
      <c r="AU1042">
        <f t="shared" si="552"/>
        <v>0.98365122615803813</v>
      </c>
      <c r="AV1042">
        <f t="shared" si="553"/>
        <v>0.95912806539509532</v>
      </c>
      <c r="AW1042">
        <f t="shared" si="554"/>
        <v>0.92779291553133514</v>
      </c>
      <c r="AX1042">
        <f t="shared" si="555"/>
        <v>0.89645776566757496</v>
      </c>
      <c r="AY1042">
        <f t="shared" si="556"/>
        <v>0.86239782016348776</v>
      </c>
      <c r="AZ1042">
        <f t="shared" si="557"/>
        <v>0.70844686648501365</v>
      </c>
      <c r="BA1042" s="9" t="s">
        <v>35</v>
      </c>
      <c r="BB1042" t="str" cm="1">
        <f t="array" ref="BB1042">_xlfn.SWITCH(MONTH($AA1042),3,"봄",4,"봄",5,"봄",6,"여름",7,"여름",8,"여름",9,"가을",10,"가을",11,"가을",12,"겨울",1,"겨울",2,"겨울")</f>
        <v>가을</v>
      </c>
      <c r="BD1042" t="str">
        <f t="shared" si="558"/>
        <v/>
      </c>
      <c r="BE1042" s="6">
        <f>[1]ptemp!$F1042</f>
        <v>6</v>
      </c>
      <c r="BF1042">
        <f>[1]solar!$E1042</f>
        <v>5</v>
      </c>
      <c r="BG1042" t="str">
        <f t="shared" si="559"/>
        <v>0</v>
      </c>
      <c r="BH1042" s="11"/>
      <c r="BI1042">
        <f t="shared" si="560"/>
        <v>2</v>
      </c>
      <c r="BJ1042">
        <f t="shared" si="561"/>
        <v>0</v>
      </c>
      <c r="BK1042">
        <f t="shared" si="562"/>
        <v>3</v>
      </c>
      <c r="BL1042">
        <f t="shared" si="563"/>
        <v>4</v>
      </c>
      <c r="BM1042">
        <f t="shared" si="564"/>
        <v>19</v>
      </c>
      <c r="BN1042" s="11">
        <v>11.9</v>
      </c>
      <c r="BO1042">
        <f t="shared" si="565"/>
        <v>5</v>
      </c>
    </row>
    <row r="1043" spans="1:67" ht="15.6">
      <c r="A1043" s="2">
        <v>20231108</v>
      </c>
      <c r="B1043" s="2">
        <v>590</v>
      </c>
      <c r="C1043" s="2">
        <v>560</v>
      </c>
      <c r="D1043" s="2">
        <v>540</v>
      </c>
      <c r="E1043" s="2">
        <v>526</v>
      </c>
      <c r="F1043" s="2">
        <v>529</v>
      </c>
      <c r="G1043" s="2">
        <v>546</v>
      </c>
      <c r="H1043" s="2">
        <v>581</v>
      </c>
      <c r="I1043" s="2">
        <v>609</v>
      </c>
      <c r="J1043" s="2">
        <v>608</v>
      </c>
      <c r="K1043" s="2">
        <v>595</v>
      </c>
      <c r="L1043" s="2">
        <v>579</v>
      </c>
      <c r="M1043" s="2">
        <v>548</v>
      </c>
      <c r="N1043" s="2">
        <v>549</v>
      </c>
      <c r="O1043" s="2">
        <v>585</v>
      </c>
      <c r="P1043" s="2">
        <v>605</v>
      </c>
      <c r="Q1043" s="2">
        <v>648</v>
      </c>
      <c r="R1043" s="2">
        <v>694</v>
      </c>
      <c r="S1043" s="2">
        <v>729</v>
      </c>
      <c r="T1043" s="2">
        <v>736</v>
      </c>
      <c r="U1043" s="2">
        <v>727</v>
      </c>
      <c r="V1043" s="2">
        <v>710</v>
      </c>
      <c r="W1043" s="2">
        <v>682</v>
      </c>
      <c r="X1043" s="2">
        <v>659</v>
      </c>
      <c r="Y1043" s="2">
        <v>631</v>
      </c>
      <c r="AA1043" s="4">
        <v>45238</v>
      </c>
      <c r="AB1043">
        <f t="shared" si="533"/>
        <v>0.80163043478260865</v>
      </c>
      <c r="AC1043">
        <f t="shared" si="534"/>
        <v>0.76086956521739135</v>
      </c>
      <c r="AD1043">
        <f t="shared" si="535"/>
        <v>0.73369565217391308</v>
      </c>
      <c r="AE1043">
        <f t="shared" si="536"/>
        <v>0.71467391304347827</v>
      </c>
      <c r="AF1043">
        <f t="shared" si="537"/>
        <v>0.71875</v>
      </c>
      <c r="AG1043">
        <f t="shared" si="538"/>
        <v>0.74184782608695654</v>
      </c>
      <c r="AH1043">
        <f t="shared" si="539"/>
        <v>0.78940217391304346</v>
      </c>
      <c r="AI1043">
        <f t="shared" si="540"/>
        <v>0.82744565217391308</v>
      </c>
      <c r="AJ1043">
        <f t="shared" si="541"/>
        <v>0.82608695652173914</v>
      </c>
      <c r="AK1043">
        <f t="shared" si="542"/>
        <v>0.80842391304347827</v>
      </c>
      <c r="AL1043">
        <f t="shared" si="543"/>
        <v>0.78668478260869568</v>
      </c>
      <c r="AM1043">
        <f t="shared" si="544"/>
        <v>0.74456521739130432</v>
      </c>
      <c r="AN1043">
        <f t="shared" si="545"/>
        <v>0.74592391304347827</v>
      </c>
      <c r="AO1043">
        <f t="shared" si="546"/>
        <v>0.79483695652173914</v>
      </c>
      <c r="AP1043">
        <f t="shared" si="547"/>
        <v>0.82201086956521741</v>
      </c>
      <c r="AQ1043">
        <f t="shared" si="548"/>
        <v>0.88043478260869568</v>
      </c>
      <c r="AR1043">
        <f t="shared" si="549"/>
        <v>0.94293478260869568</v>
      </c>
      <c r="AS1043">
        <f t="shared" si="550"/>
        <v>0.99048913043478259</v>
      </c>
      <c r="AT1043">
        <f t="shared" si="551"/>
        <v>1</v>
      </c>
      <c r="AU1043">
        <f t="shared" si="552"/>
        <v>0.98777173913043481</v>
      </c>
      <c r="AV1043">
        <f t="shared" si="553"/>
        <v>0.96467391304347827</v>
      </c>
      <c r="AW1043">
        <f t="shared" si="554"/>
        <v>0.92663043478260865</v>
      </c>
      <c r="AX1043">
        <f t="shared" si="555"/>
        <v>0.89538043478260865</v>
      </c>
      <c r="AY1043">
        <f t="shared" si="556"/>
        <v>0.85733695652173914</v>
      </c>
      <c r="AZ1043">
        <f t="shared" si="557"/>
        <v>0.71467391304347827</v>
      </c>
      <c r="BA1043" s="6" t="s">
        <v>36</v>
      </c>
      <c r="BB1043" t="str" cm="1">
        <f t="array" ref="BB1043">_xlfn.SWITCH(MONTH($AA1043),3,"봄",4,"봄",5,"봄",6,"여름",7,"여름",8,"여름",9,"가을",10,"가을",11,"가을",12,"겨울",1,"겨울",2,"겨울")</f>
        <v>가을</v>
      </c>
      <c r="BD1043" t="str">
        <f t="shared" si="558"/>
        <v/>
      </c>
      <c r="BE1043" s="6">
        <f>[1]ptemp!$F1043</f>
        <v>5</v>
      </c>
      <c r="BF1043">
        <f>[1]solar!$E1043</f>
        <v>10</v>
      </c>
      <c r="BG1043" t="str">
        <f t="shared" si="559"/>
        <v>0</v>
      </c>
      <c r="BH1043" s="11"/>
      <c r="BI1043">
        <f t="shared" si="560"/>
        <v>3</v>
      </c>
      <c r="BJ1043">
        <f t="shared" si="561"/>
        <v>0</v>
      </c>
      <c r="BK1043">
        <f t="shared" si="562"/>
        <v>3</v>
      </c>
      <c r="BL1043">
        <f t="shared" si="563"/>
        <v>4</v>
      </c>
      <c r="BM1043">
        <f t="shared" si="564"/>
        <v>19</v>
      </c>
      <c r="BN1043" s="11">
        <v>9.3000000000000007</v>
      </c>
      <c r="BO1043">
        <f t="shared" si="565"/>
        <v>4</v>
      </c>
    </row>
    <row r="1044" spans="1:67" ht="15.6">
      <c r="A1044" s="2">
        <v>20231109</v>
      </c>
      <c r="B1044" s="2">
        <v>588</v>
      </c>
      <c r="C1044" s="2">
        <v>557</v>
      </c>
      <c r="D1044" s="2">
        <v>537</v>
      </c>
      <c r="E1044" s="2">
        <v>525</v>
      </c>
      <c r="F1044" s="2">
        <v>528</v>
      </c>
      <c r="G1044" s="2">
        <v>547</v>
      </c>
      <c r="H1044" s="2">
        <v>583</v>
      </c>
      <c r="I1044" s="2">
        <v>607</v>
      </c>
      <c r="J1044" s="2">
        <v>613</v>
      </c>
      <c r="K1044" s="2">
        <v>615</v>
      </c>
      <c r="L1044" s="2">
        <v>632</v>
      </c>
      <c r="M1044" s="2">
        <v>639</v>
      </c>
      <c r="N1044" s="2">
        <v>662</v>
      </c>
      <c r="O1044" s="2">
        <v>696</v>
      </c>
      <c r="P1044" s="2">
        <v>686</v>
      </c>
      <c r="Q1044" s="2">
        <v>695</v>
      </c>
      <c r="R1044" s="2">
        <v>709</v>
      </c>
      <c r="S1044" s="2">
        <v>736</v>
      </c>
      <c r="T1044" s="2">
        <v>744</v>
      </c>
      <c r="U1044" s="2">
        <v>731</v>
      </c>
      <c r="V1044" s="2">
        <v>714</v>
      </c>
      <c r="W1044" s="2">
        <v>687</v>
      </c>
      <c r="X1044" s="2">
        <v>663</v>
      </c>
      <c r="Y1044" s="2">
        <v>638</v>
      </c>
      <c r="AA1044" s="4">
        <v>45239</v>
      </c>
      <c r="AB1044">
        <f t="shared" si="533"/>
        <v>0.79032258064516125</v>
      </c>
      <c r="AC1044">
        <f t="shared" si="534"/>
        <v>0.74865591397849462</v>
      </c>
      <c r="AD1044">
        <f t="shared" si="535"/>
        <v>0.72177419354838712</v>
      </c>
      <c r="AE1044">
        <f t="shared" si="536"/>
        <v>0.70564516129032262</v>
      </c>
      <c r="AF1044">
        <f t="shared" si="537"/>
        <v>0.70967741935483875</v>
      </c>
      <c r="AG1044">
        <f t="shared" si="538"/>
        <v>0.73521505376344087</v>
      </c>
      <c r="AH1044">
        <f t="shared" si="539"/>
        <v>0.78360215053763438</v>
      </c>
      <c r="AI1044">
        <f t="shared" si="540"/>
        <v>0.81586021505376349</v>
      </c>
      <c r="AJ1044">
        <f t="shared" si="541"/>
        <v>0.82392473118279574</v>
      </c>
      <c r="AK1044">
        <f t="shared" si="542"/>
        <v>0.82661290322580649</v>
      </c>
      <c r="AL1044">
        <f t="shared" si="543"/>
        <v>0.84946236559139787</v>
      </c>
      <c r="AM1044">
        <f t="shared" si="544"/>
        <v>0.8588709677419355</v>
      </c>
      <c r="AN1044">
        <f t="shared" si="545"/>
        <v>0.88978494623655913</v>
      </c>
      <c r="AO1044">
        <f t="shared" si="546"/>
        <v>0.93548387096774188</v>
      </c>
      <c r="AP1044">
        <f t="shared" si="547"/>
        <v>0.92204301075268813</v>
      </c>
      <c r="AQ1044">
        <f t="shared" si="548"/>
        <v>0.93413978494623651</v>
      </c>
      <c r="AR1044">
        <f t="shared" si="549"/>
        <v>0.95295698924731187</v>
      </c>
      <c r="AS1044">
        <f t="shared" si="550"/>
        <v>0.989247311827957</v>
      </c>
      <c r="AT1044">
        <f t="shared" si="551"/>
        <v>1</v>
      </c>
      <c r="AU1044">
        <f t="shared" si="552"/>
        <v>0.98252688172043012</v>
      </c>
      <c r="AV1044">
        <f t="shared" si="553"/>
        <v>0.95967741935483875</v>
      </c>
      <c r="AW1044">
        <f t="shared" si="554"/>
        <v>0.92338709677419351</v>
      </c>
      <c r="AX1044">
        <f t="shared" si="555"/>
        <v>0.8911290322580645</v>
      </c>
      <c r="AY1044">
        <f t="shared" si="556"/>
        <v>0.85752688172043012</v>
      </c>
      <c r="AZ1044">
        <f t="shared" si="557"/>
        <v>0.70564516129032262</v>
      </c>
      <c r="BA1044" s="8" t="s">
        <v>37</v>
      </c>
      <c r="BB1044" t="str" cm="1">
        <f t="array" ref="BB1044">_xlfn.SWITCH(MONTH($AA1044),3,"봄",4,"봄",5,"봄",6,"여름",7,"여름",8,"여름",9,"가을",10,"가을",11,"가을",12,"겨울",1,"겨울",2,"겨울")</f>
        <v>가을</v>
      </c>
      <c r="BD1044" t="str">
        <f t="shared" si="558"/>
        <v/>
      </c>
      <c r="BE1044" s="6">
        <f>[1]ptemp!$F1044</f>
        <v>7</v>
      </c>
      <c r="BF1044">
        <f>[1]solar!$E1044</f>
        <v>3</v>
      </c>
      <c r="BG1044" t="str">
        <f t="shared" si="559"/>
        <v>1</v>
      </c>
      <c r="BH1044" s="11">
        <v>2.8</v>
      </c>
      <c r="BI1044">
        <f t="shared" si="560"/>
        <v>4</v>
      </c>
      <c r="BJ1044">
        <f t="shared" si="561"/>
        <v>0</v>
      </c>
      <c r="BK1044">
        <f t="shared" si="562"/>
        <v>3</v>
      </c>
      <c r="BL1044">
        <f t="shared" si="563"/>
        <v>4</v>
      </c>
      <c r="BM1044">
        <f t="shared" si="564"/>
        <v>19</v>
      </c>
      <c r="BN1044" s="11">
        <v>13.8</v>
      </c>
      <c r="BO1044">
        <f t="shared" si="565"/>
        <v>5</v>
      </c>
    </row>
    <row r="1045" spans="1:67" ht="15.6">
      <c r="A1045" s="2">
        <v>20231110</v>
      </c>
      <c r="B1045" s="2">
        <v>595</v>
      </c>
      <c r="C1045" s="2">
        <v>565</v>
      </c>
      <c r="D1045" s="2">
        <v>537</v>
      </c>
      <c r="E1045" s="2">
        <v>517</v>
      </c>
      <c r="F1045" s="2">
        <v>510</v>
      </c>
      <c r="G1045" s="2">
        <v>525</v>
      </c>
      <c r="H1045" s="2">
        <v>562</v>
      </c>
      <c r="I1045" s="2">
        <v>613</v>
      </c>
      <c r="J1045" s="2">
        <v>653</v>
      </c>
      <c r="K1045" s="2">
        <v>664</v>
      </c>
      <c r="L1045" s="2">
        <v>672</v>
      </c>
      <c r="M1045" s="2">
        <v>605</v>
      </c>
      <c r="N1045" s="2">
        <v>624</v>
      </c>
      <c r="O1045" s="2">
        <v>624</v>
      </c>
      <c r="P1045" s="2">
        <v>631</v>
      </c>
      <c r="Q1045" s="2">
        <v>664</v>
      </c>
      <c r="R1045" s="2">
        <v>667</v>
      </c>
      <c r="S1045" s="2">
        <v>729</v>
      </c>
      <c r="T1045" s="2">
        <v>739</v>
      </c>
      <c r="U1045" s="2">
        <v>727</v>
      </c>
      <c r="V1045" s="2">
        <v>713</v>
      </c>
      <c r="W1045" s="2">
        <v>691</v>
      </c>
      <c r="X1045" s="2">
        <v>671</v>
      </c>
      <c r="Y1045" s="2">
        <v>652</v>
      </c>
      <c r="AA1045" s="4">
        <v>45240</v>
      </c>
      <c r="AB1045">
        <f t="shared" si="533"/>
        <v>0.80514208389715836</v>
      </c>
      <c r="AC1045">
        <f t="shared" si="534"/>
        <v>0.76454668470906628</v>
      </c>
      <c r="AD1045">
        <f t="shared" si="535"/>
        <v>0.72665764546684708</v>
      </c>
      <c r="AE1045">
        <f t="shared" si="536"/>
        <v>0.69959404600811903</v>
      </c>
      <c r="AF1045">
        <f t="shared" si="537"/>
        <v>0.69012178619756426</v>
      </c>
      <c r="AG1045">
        <f t="shared" si="538"/>
        <v>0.71041948579161029</v>
      </c>
      <c r="AH1045">
        <f t="shared" si="539"/>
        <v>0.76048714479025714</v>
      </c>
      <c r="AI1045">
        <f t="shared" si="540"/>
        <v>0.82949932341001353</v>
      </c>
      <c r="AJ1045">
        <f t="shared" si="541"/>
        <v>0.88362652232746952</v>
      </c>
      <c r="AK1045">
        <f t="shared" si="542"/>
        <v>0.89851150202976993</v>
      </c>
      <c r="AL1045">
        <f t="shared" si="543"/>
        <v>0.90933694181326119</v>
      </c>
      <c r="AM1045">
        <f t="shared" si="544"/>
        <v>0.81867388362652238</v>
      </c>
      <c r="AN1045">
        <f t="shared" si="545"/>
        <v>0.84438430311231394</v>
      </c>
      <c r="AO1045">
        <f t="shared" si="546"/>
        <v>0.84438430311231394</v>
      </c>
      <c r="AP1045">
        <f t="shared" si="547"/>
        <v>0.85385656292286871</v>
      </c>
      <c r="AQ1045">
        <f t="shared" si="548"/>
        <v>0.89851150202976993</v>
      </c>
      <c r="AR1045">
        <f t="shared" si="549"/>
        <v>0.90257104194857918</v>
      </c>
      <c r="AS1045">
        <f t="shared" si="550"/>
        <v>0.98646820027063598</v>
      </c>
      <c r="AT1045">
        <f t="shared" si="551"/>
        <v>1</v>
      </c>
      <c r="AU1045">
        <f t="shared" si="552"/>
        <v>0.98376184032476321</v>
      </c>
      <c r="AV1045">
        <f t="shared" si="553"/>
        <v>0.96481732070365356</v>
      </c>
      <c r="AW1045">
        <f t="shared" si="554"/>
        <v>0.93504736129905275</v>
      </c>
      <c r="AX1045">
        <f t="shared" si="555"/>
        <v>0.90798376184032481</v>
      </c>
      <c r="AY1045">
        <f t="shared" si="556"/>
        <v>0.88227334235453314</v>
      </c>
      <c r="AZ1045">
        <f t="shared" si="557"/>
        <v>0.69012178619756426</v>
      </c>
      <c r="BA1045" s="9" t="s">
        <v>38</v>
      </c>
      <c r="BB1045" t="str" cm="1">
        <f t="array" ref="BB1045">_xlfn.SWITCH(MONTH($AA1045),3,"봄",4,"봄",5,"봄",6,"여름",7,"여름",8,"여름",9,"가을",10,"가을",11,"가을",12,"겨울",1,"겨울",2,"겨울")</f>
        <v>가을</v>
      </c>
      <c r="BD1045" t="str">
        <f t="shared" si="558"/>
        <v/>
      </c>
      <c r="BE1045" s="6">
        <f>[1]ptemp!$F1045</f>
        <v>5</v>
      </c>
      <c r="BF1045">
        <f>[1]solar!$E1045</f>
        <v>4</v>
      </c>
      <c r="BG1045" t="str">
        <f t="shared" si="559"/>
        <v>1</v>
      </c>
      <c r="BH1045" s="11">
        <v>4</v>
      </c>
      <c r="BI1045">
        <f t="shared" si="560"/>
        <v>5</v>
      </c>
      <c r="BJ1045">
        <f t="shared" si="561"/>
        <v>0</v>
      </c>
      <c r="BK1045">
        <f t="shared" si="562"/>
        <v>3</v>
      </c>
      <c r="BL1045">
        <f t="shared" si="563"/>
        <v>5</v>
      </c>
      <c r="BM1045">
        <f t="shared" si="564"/>
        <v>19</v>
      </c>
      <c r="BN1045" s="11">
        <v>8.5</v>
      </c>
      <c r="BO1045">
        <f t="shared" si="565"/>
        <v>4</v>
      </c>
    </row>
    <row r="1046" spans="1:67" ht="15.6">
      <c r="A1046" s="2">
        <v>20231111</v>
      </c>
      <c r="B1046" s="2">
        <v>608</v>
      </c>
      <c r="C1046" s="2">
        <v>576</v>
      </c>
      <c r="D1046" s="2">
        <v>554</v>
      </c>
      <c r="E1046" s="2">
        <v>544</v>
      </c>
      <c r="F1046" s="2">
        <v>544</v>
      </c>
      <c r="G1046" s="2">
        <v>558</v>
      </c>
      <c r="H1046" s="2">
        <v>583</v>
      </c>
      <c r="I1046" s="2">
        <v>591</v>
      </c>
      <c r="J1046" s="2">
        <v>570</v>
      </c>
      <c r="K1046" s="2">
        <v>524</v>
      </c>
      <c r="L1046" s="2">
        <v>528</v>
      </c>
      <c r="M1046" s="2">
        <v>520</v>
      </c>
      <c r="N1046" s="2">
        <v>528</v>
      </c>
      <c r="O1046" s="2">
        <v>556</v>
      </c>
      <c r="P1046" s="2">
        <v>612</v>
      </c>
      <c r="Q1046" s="2">
        <v>625</v>
      </c>
      <c r="R1046" s="2">
        <v>674</v>
      </c>
      <c r="S1046" s="2">
        <v>717</v>
      </c>
      <c r="T1046" s="2">
        <v>732</v>
      </c>
      <c r="U1046" s="2">
        <v>722</v>
      </c>
      <c r="V1046" s="2">
        <v>708</v>
      </c>
      <c r="W1046" s="2">
        <v>687</v>
      </c>
      <c r="X1046" s="2">
        <v>666</v>
      </c>
      <c r="Y1046" s="2">
        <v>644</v>
      </c>
      <c r="AA1046" s="4">
        <v>45241</v>
      </c>
      <c r="AB1046">
        <f t="shared" si="533"/>
        <v>0.8306010928961749</v>
      </c>
      <c r="AC1046">
        <f t="shared" si="534"/>
        <v>0.78688524590163933</v>
      </c>
      <c r="AD1046">
        <f t="shared" si="535"/>
        <v>0.75683060109289613</v>
      </c>
      <c r="AE1046">
        <f t="shared" si="536"/>
        <v>0.74316939890710387</v>
      </c>
      <c r="AF1046">
        <f t="shared" si="537"/>
        <v>0.74316939890710387</v>
      </c>
      <c r="AG1046">
        <f t="shared" si="538"/>
        <v>0.76229508196721307</v>
      </c>
      <c r="AH1046">
        <f t="shared" si="539"/>
        <v>0.79644808743169404</v>
      </c>
      <c r="AI1046">
        <f t="shared" si="540"/>
        <v>0.80737704918032782</v>
      </c>
      <c r="AJ1046">
        <f t="shared" si="541"/>
        <v>0.77868852459016391</v>
      </c>
      <c r="AK1046">
        <f t="shared" si="542"/>
        <v>0.71584699453551914</v>
      </c>
      <c r="AL1046">
        <f t="shared" si="543"/>
        <v>0.72131147540983609</v>
      </c>
      <c r="AM1046">
        <f t="shared" si="544"/>
        <v>0.7103825136612022</v>
      </c>
      <c r="AN1046">
        <f t="shared" si="545"/>
        <v>0.72131147540983609</v>
      </c>
      <c r="AO1046">
        <f t="shared" si="546"/>
        <v>0.7595628415300546</v>
      </c>
      <c r="AP1046">
        <f t="shared" si="547"/>
        <v>0.83606557377049184</v>
      </c>
      <c r="AQ1046">
        <f t="shared" si="548"/>
        <v>0.85382513661202186</v>
      </c>
      <c r="AR1046">
        <f t="shared" si="549"/>
        <v>0.92076502732240439</v>
      </c>
      <c r="AS1046">
        <f t="shared" si="550"/>
        <v>0.97950819672131151</v>
      </c>
      <c r="AT1046">
        <f t="shared" si="551"/>
        <v>1</v>
      </c>
      <c r="AU1046">
        <f t="shared" si="552"/>
        <v>0.98633879781420764</v>
      </c>
      <c r="AV1046">
        <f t="shared" si="553"/>
        <v>0.96721311475409832</v>
      </c>
      <c r="AW1046">
        <f t="shared" si="554"/>
        <v>0.93852459016393441</v>
      </c>
      <c r="AX1046">
        <f t="shared" si="555"/>
        <v>0.9098360655737705</v>
      </c>
      <c r="AY1046">
        <f t="shared" si="556"/>
        <v>0.8797814207650273</v>
      </c>
      <c r="AZ1046">
        <f t="shared" si="557"/>
        <v>0.7103825136612022</v>
      </c>
      <c r="BA1046" s="6" t="s">
        <v>39</v>
      </c>
      <c r="BB1046" t="str" cm="1">
        <f t="array" ref="BB1046">_xlfn.SWITCH(MONTH($AA1046),3,"봄",4,"봄",5,"봄",6,"여름",7,"여름",8,"여름",9,"가을",10,"가을",11,"가을",12,"겨울",1,"겨울",2,"겨울")</f>
        <v>가을</v>
      </c>
      <c r="BD1046" t="str">
        <f t="shared" si="558"/>
        <v>휴일</v>
      </c>
      <c r="BE1046" s="6">
        <f>[1]ptemp!$F1046</f>
        <v>4</v>
      </c>
      <c r="BF1046">
        <f>[1]solar!$E1046</f>
        <v>7</v>
      </c>
      <c r="BG1046" t="str">
        <f t="shared" si="559"/>
        <v>0</v>
      </c>
      <c r="BH1046" s="11"/>
      <c r="BI1046">
        <f t="shared" si="560"/>
        <v>6</v>
      </c>
      <c r="BJ1046">
        <f t="shared" si="561"/>
        <v>1</v>
      </c>
      <c r="BK1046">
        <f t="shared" si="562"/>
        <v>3</v>
      </c>
      <c r="BL1046">
        <f t="shared" si="563"/>
        <v>12</v>
      </c>
      <c r="BM1046">
        <f t="shared" si="564"/>
        <v>19</v>
      </c>
      <c r="BN1046" s="11">
        <v>6.8</v>
      </c>
      <c r="BO1046">
        <f t="shared" si="565"/>
        <v>3</v>
      </c>
    </row>
    <row r="1047" spans="1:67" ht="15.6">
      <c r="A1047" s="2">
        <v>20231112</v>
      </c>
      <c r="B1047" s="2">
        <v>606</v>
      </c>
      <c r="C1047" s="2">
        <v>574</v>
      </c>
      <c r="D1047" s="2">
        <v>554</v>
      </c>
      <c r="E1047" s="2">
        <v>543</v>
      </c>
      <c r="F1047" s="2">
        <v>541</v>
      </c>
      <c r="G1047" s="2">
        <v>555</v>
      </c>
      <c r="H1047" s="2">
        <v>576</v>
      </c>
      <c r="I1047" s="2">
        <v>590</v>
      </c>
      <c r="J1047" s="2">
        <v>604</v>
      </c>
      <c r="K1047" s="2">
        <v>560</v>
      </c>
      <c r="L1047" s="2">
        <v>614</v>
      </c>
      <c r="M1047" s="2">
        <v>558</v>
      </c>
      <c r="N1047" s="2">
        <v>570</v>
      </c>
      <c r="O1047" s="2">
        <v>639</v>
      </c>
      <c r="P1047" s="2">
        <v>641</v>
      </c>
      <c r="Q1047" s="2">
        <v>648</v>
      </c>
      <c r="R1047" s="2">
        <v>678</v>
      </c>
      <c r="S1047" s="2">
        <v>725</v>
      </c>
      <c r="T1047" s="2">
        <v>739</v>
      </c>
      <c r="U1047" s="2">
        <v>730</v>
      </c>
      <c r="V1047" s="2">
        <v>715</v>
      </c>
      <c r="W1047" s="2">
        <v>690</v>
      </c>
      <c r="X1047" s="2">
        <v>671</v>
      </c>
      <c r="Y1047" s="2">
        <v>649</v>
      </c>
      <c r="AA1047" s="4">
        <v>45242</v>
      </c>
      <c r="AB1047">
        <f t="shared" si="533"/>
        <v>0.82002706359945876</v>
      </c>
      <c r="AC1047">
        <f t="shared" si="534"/>
        <v>0.77672530446549393</v>
      </c>
      <c r="AD1047">
        <f t="shared" si="535"/>
        <v>0.74966170500676588</v>
      </c>
      <c r="AE1047">
        <f t="shared" si="536"/>
        <v>0.73477672530446547</v>
      </c>
      <c r="AF1047">
        <f t="shared" si="537"/>
        <v>0.73207036535859271</v>
      </c>
      <c r="AG1047">
        <f t="shared" si="538"/>
        <v>0.75101488497970226</v>
      </c>
      <c r="AH1047">
        <f t="shared" si="539"/>
        <v>0.77943166441136669</v>
      </c>
      <c r="AI1047">
        <f t="shared" si="540"/>
        <v>0.79837618403247634</v>
      </c>
      <c r="AJ1047">
        <f t="shared" si="541"/>
        <v>0.81732070365358589</v>
      </c>
      <c r="AK1047">
        <f t="shared" si="542"/>
        <v>0.75778078484438427</v>
      </c>
      <c r="AL1047">
        <f t="shared" si="543"/>
        <v>0.83085250338294991</v>
      </c>
      <c r="AM1047">
        <f t="shared" si="544"/>
        <v>0.75507442489851151</v>
      </c>
      <c r="AN1047">
        <f t="shared" si="545"/>
        <v>0.77131258457374829</v>
      </c>
      <c r="AO1047">
        <f t="shared" si="546"/>
        <v>0.86468200270635998</v>
      </c>
      <c r="AP1047">
        <f t="shared" si="547"/>
        <v>0.86738836265223274</v>
      </c>
      <c r="AQ1047">
        <f t="shared" si="548"/>
        <v>0.87686062246278751</v>
      </c>
      <c r="AR1047">
        <f t="shared" si="549"/>
        <v>0.91745602165087958</v>
      </c>
      <c r="AS1047">
        <f t="shared" si="550"/>
        <v>0.98105548037889034</v>
      </c>
      <c r="AT1047">
        <f t="shared" si="551"/>
        <v>1</v>
      </c>
      <c r="AU1047">
        <f t="shared" si="552"/>
        <v>0.98782138024357236</v>
      </c>
      <c r="AV1047">
        <f t="shared" si="553"/>
        <v>0.96752368064952643</v>
      </c>
      <c r="AW1047">
        <f t="shared" si="554"/>
        <v>0.93369418132611637</v>
      </c>
      <c r="AX1047">
        <f t="shared" si="555"/>
        <v>0.90798376184032481</v>
      </c>
      <c r="AY1047">
        <f t="shared" si="556"/>
        <v>0.878213802435724</v>
      </c>
      <c r="AZ1047">
        <f t="shared" si="557"/>
        <v>0.73207036535859271</v>
      </c>
      <c r="BA1047" s="8" t="s">
        <v>40</v>
      </c>
      <c r="BB1047" t="str" cm="1">
        <f t="array" ref="BB1047">_xlfn.SWITCH(MONTH($AA1047),3,"봄",4,"봄",5,"봄",6,"여름",7,"여름",8,"여름",9,"가을",10,"가을",11,"가을",12,"겨울",1,"겨울",2,"겨울")</f>
        <v>가을</v>
      </c>
      <c r="BD1047" t="str">
        <f t="shared" si="558"/>
        <v>휴일</v>
      </c>
      <c r="BE1047" s="6">
        <f>[1]ptemp!$F1047</f>
        <v>3</v>
      </c>
      <c r="BF1047">
        <f>[1]solar!$E1047</f>
        <v>2</v>
      </c>
      <c r="BG1047" t="str">
        <f t="shared" si="559"/>
        <v>0</v>
      </c>
      <c r="BH1047" s="11">
        <v>0</v>
      </c>
      <c r="BI1047">
        <f t="shared" si="560"/>
        <v>7</v>
      </c>
      <c r="BJ1047">
        <f t="shared" si="561"/>
        <v>2</v>
      </c>
      <c r="BK1047">
        <f t="shared" si="562"/>
        <v>3</v>
      </c>
      <c r="BL1047">
        <f t="shared" si="563"/>
        <v>5</v>
      </c>
      <c r="BM1047">
        <f t="shared" si="564"/>
        <v>19</v>
      </c>
      <c r="BN1047" s="11">
        <v>5.0999999999999996</v>
      </c>
      <c r="BO1047">
        <f t="shared" si="565"/>
        <v>3</v>
      </c>
    </row>
    <row r="1048" spans="1:67" ht="15.6">
      <c r="A1048" s="2">
        <v>20231113</v>
      </c>
      <c r="B1048" s="2">
        <v>609</v>
      </c>
      <c r="C1048" s="2">
        <v>577</v>
      </c>
      <c r="D1048" s="2">
        <v>559</v>
      </c>
      <c r="E1048" s="2">
        <v>552</v>
      </c>
      <c r="F1048" s="2">
        <v>555</v>
      </c>
      <c r="G1048" s="2">
        <v>572</v>
      </c>
      <c r="H1048" s="2">
        <v>609</v>
      </c>
      <c r="I1048" s="2">
        <v>649</v>
      </c>
      <c r="J1048" s="2">
        <v>667</v>
      </c>
      <c r="K1048" s="2">
        <v>692</v>
      </c>
      <c r="L1048" s="2">
        <v>673</v>
      </c>
      <c r="M1048" s="2">
        <v>667</v>
      </c>
      <c r="N1048" s="2">
        <v>669</v>
      </c>
      <c r="O1048" s="2">
        <v>696</v>
      </c>
      <c r="P1048" s="2">
        <v>702</v>
      </c>
      <c r="Q1048" s="2">
        <v>723</v>
      </c>
      <c r="R1048" s="2">
        <v>751</v>
      </c>
      <c r="S1048" s="2">
        <v>792</v>
      </c>
      <c r="T1048" s="2">
        <v>794</v>
      </c>
      <c r="U1048" s="2">
        <v>780</v>
      </c>
      <c r="V1048" s="2">
        <v>757</v>
      </c>
      <c r="W1048" s="2">
        <v>725</v>
      </c>
      <c r="X1048" s="2">
        <v>704</v>
      </c>
      <c r="Y1048" s="2">
        <v>680</v>
      </c>
      <c r="AA1048" s="4">
        <v>45243</v>
      </c>
      <c r="AB1048">
        <f t="shared" si="533"/>
        <v>0.76700251889168769</v>
      </c>
      <c r="AC1048">
        <f t="shared" si="534"/>
        <v>0.72670025188916876</v>
      </c>
      <c r="AD1048">
        <f t="shared" si="535"/>
        <v>0.70403022670025184</v>
      </c>
      <c r="AE1048">
        <f t="shared" si="536"/>
        <v>0.69521410579345089</v>
      </c>
      <c r="AF1048">
        <f t="shared" si="537"/>
        <v>0.69899244332493704</v>
      </c>
      <c r="AG1048">
        <f t="shared" si="538"/>
        <v>0.72040302267002521</v>
      </c>
      <c r="AH1048">
        <f t="shared" si="539"/>
        <v>0.76700251889168769</v>
      </c>
      <c r="AI1048">
        <f t="shared" si="540"/>
        <v>0.81738035264483622</v>
      </c>
      <c r="AJ1048">
        <f t="shared" si="541"/>
        <v>0.84005037783375314</v>
      </c>
      <c r="AK1048">
        <f t="shared" si="542"/>
        <v>0.87153652392947101</v>
      </c>
      <c r="AL1048">
        <f t="shared" si="543"/>
        <v>0.84760705289672544</v>
      </c>
      <c r="AM1048">
        <f t="shared" si="544"/>
        <v>0.84005037783375314</v>
      </c>
      <c r="AN1048">
        <f t="shared" si="545"/>
        <v>0.84256926952141054</v>
      </c>
      <c r="AO1048">
        <f t="shared" si="546"/>
        <v>0.87657430730478592</v>
      </c>
      <c r="AP1048">
        <f t="shared" si="547"/>
        <v>0.88413098236775822</v>
      </c>
      <c r="AQ1048">
        <f t="shared" si="548"/>
        <v>0.91057934508816119</v>
      </c>
      <c r="AR1048">
        <f t="shared" si="549"/>
        <v>0.94584382871536521</v>
      </c>
      <c r="AS1048">
        <f t="shared" si="550"/>
        <v>0.9974811083123426</v>
      </c>
      <c r="AT1048">
        <f t="shared" si="551"/>
        <v>1</v>
      </c>
      <c r="AU1048">
        <f t="shared" si="552"/>
        <v>0.98236775818639799</v>
      </c>
      <c r="AV1048">
        <f t="shared" si="553"/>
        <v>0.95340050377833752</v>
      </c>
      <c r="AW1048">
        <f t="shared" si="554"/>
        <v>0.91309823677581869</v>
      </c>
      <c r="AX1048">
        <f t="shared" si="555"/>
        <v>0.88664987405541562</v>
      </c>
      <c r="AY1048">
        <f t="shared" si="556"/>
        <v>0.85642317380352639</v>
      </c>
      <c r="AZ1048">
        <f t="shared" si="557"/>
        <v>0.69521410579345089</v>
      </c>
      <c r="BA1048" s="9" t="s">
        <v>34</v>
      </c>
      <c r="BB1048" t="str" cm="1">
        <f t="array" ref="BB1048">_xlfn.SWITCH(MONTH($AA1048),3,"봄",4,"봄",5,"봄",6,"여름",7,"여름",8,"여름",9,"가을",10,"가을",11,"가을",12,"겨울",1,"겨울",2,"겨울")</f>
        <v>가을</v>
      </c>
      <c r="BD1048" t="str">
        <f t="shared" si="558"/>
        <v/>
      </c>
      <c r="BE1048" s="6">
        <f>[1]ptemp!$F1048</f>
        <v>3</v>
      </c>
      <c r="BF1048">
        <f>[1]solar!$E1048</f>
        <v>3</v>
      </c>
      <c r="BG1048" t="str">
        <f t="shared" si="559"/>
        <v>1</v>
      </c>
      <c r="BH1048" s="11">
        <v>1.7</v>
      </c>
      <c r="BI1048">
        <f t="shared" si="560"/>
        <v>1</v>
      </c>
      <c r="BJ1048">
        <f t="shared" si="561"/>
        <v>0</v>
      </c>
      <c r="BK1048">
        <f t="shared" si="562"/>
        <v>3</v>
      </c>
      <c r="BL1048">
        <f t="shared" si="563"/>
        <v>4</v>
      </c>
      <c r="BM1048">
        <f t="shared" si="564"/>
        <v>19</v>
      </c>
      <c r="BN1048" s="11">
        <v>3.2</v>
      </c>
      <c r="BO1048">
        <f t="shared" si="565"/>
        <v>2</v>
      </c>
    </row>
    <row r="1049" spans="1:67" ht="15.6">
      <c r="A1049" s="2">
        <v>20231114</v>
      </c>
      <c r="B1049" s="2">
        <v>633</v>
      </c>
      <c r="C1049" s="2">
        <v>596</v>
      </c>
      <c r="D1049" s="2">
        <v>577</v>
      </c>
      <c r="E1049" s="2">
        <v>564</v>
      </c>
      <c r="F1049" s="2">
        <v>564</v>
      </c>
      <c r="G1049" s="2">
        <v>583</v>
      </c>
      <c r="H1049" s="2">
        <v>617</v>
      </c>
      <c r="I1049" s="2">
        <v>659</v>
      </c>
      <c r="J1049" s="2">
        <v>681</v>
      </c>
      <c r="K1049" s="2">
        <v>689</v>
      </c>
      <c r="L1049" s="2">
        <v>675</v>
      </c>
      <c r="M1049" s="2">
        <v>700</v>
      </c>
      <c r="N1049" s="2">
        <v>675</v>
      </c>
      <c r="O1049" s="2">
        <v>690</v>
      </c>
      <c r="P1049" s="2">
        <v>710</v>
      </c>
      <c r="Q1049" s="2">
        <v>710</v>
      </c>
      <c r="R1049" s="2">
        <v>745</v>
      </c>
      <c r="S1049" s="2">
        <v>778</v>
      </c>
      <c r="T1049" s="2">
        <v>784</v>
      </c>
      <c r="U1049" s="2">
        <v>774</v>
      </c>
      <c r="V1049" s="2">
        <v>754</v>
      </c>
      <c r="W1049" s="2">
        <v>725</v>
      </c>
      <c r="X1049" s="2">
        <v>700</v>
      </c>
      <c r="Y1049" s="2">
        <v>678</v>
      </c>
      <c r="AA1049" s="4">
        <v>45244</v>
      </c>
      <c r="AB1049">
        <f t="shared" si="533"/>
        <v>0.80739795918367352</v>
      </c>
      <c r="AC1049">
        <f t="shared" si="534"/>
        <v>0.76020408163265307</v>
      </c>
      <c r="AD1049">
        <f t="shared" si="535"/>
        <v>0.73596938775510201</v>
      </c>
      <c r="AE1049">
        <f t="shared" si="536"/>
        <v>0.71938775510204078</v>
      </c>
      <c r="AF1049">
        <f t="shared" si="537"/>
        <v>0.71938775510204078</v>
      </c>
      <c r="AG1049">
        <f t="shared" si="538"/>
        <v>0.74362244897959184</v>
      </c>
      <c r="AH1049">
        <f t="shared" si="539"/>
        <v>0.78698979591836737</v>
      </c>
      <c r="AI1049">
        <f t="shared" si="540"/>
        <v>0.84056122448979587</v>
      </c>
      <c r="AJ1049">
        <f t="shared" si="541"/>
        <v>0.86862244897959184</v>
      </c>
      <c r="AK1049">
        <f t="shared" si="542"/>
        <v>0.87882653061224492</v>
      </c>
      <c r="AL1049">
        <f t="shared" si="543"/>
        <v>0.86096938775510201</v>
      </c>
      <c r="AM1049">
        <f t="shared" si="544"/>
        <v>0.8928571428571429</v>
      </c>
      <c r="AN1049">
        <f t="shared" si="545"/>
        <v>0.86096938775510201</v>
      </c>
      <c r="AO1049">
        <f t="shared" si="546"/>
        <v>0.88010204081632648</v>
      </c>
      <c r="AP1049">
        <f t="shared" si="547"/>
        <v>0.90561224489795922</v>
      </c>
      <c r="AQ1049">
        <f t="shared" si="548"/>
        <v>0.90561224489795922</v>
      </c>
      <c r="AR1049">
        <f t="shared" si="549"/>
        <v>0.95025510204081631</v>
      </c>
      <c r="AS1049">
        <f t="shared" si="550"/>
        <v>0.99234693877551017</v>
      </c>
      <c r="AT1049">
        <f t="shared" si="551"/>
        <v>1</v>
      </c>
      <c r="AU1049">
        <f t="shared" si="552"/>
        <v>0.98724489795918369</v>
      </c>
      <c r="AV1049">
        <f t="shared" si="553"/>
        <v>0.96173469387755106</v>
      </c>
      <c r="AW1049">
        <f t="shared" si="554"/>
        <v>0.92474489795918369</v>
      </c>
      <c r="AX1049">
        <f t="shared" si="555"/>
        <v>0.8928571428571429</v>
      </c>
      <c r="AY1049">
        <f t="shared" si="556"/>
        <v>0.86479591836734693</v>
      </c>
      <c r="AZ1049">
        <f t="shared" si="557"/>
        <v>0.71938775510204078</v>
      </c>
      <c r="BA1049" s="6" t="s">
        <v>35</v>
      </c>
      <c r="BB1049" t="str" cm="1">
        <f t="array" ref="BB1049">_xlfn.SWITCH(MONTH($AA1049),3,"봄",4,"봄",5,"봄",6,"여름",7,"여름",8,"여름",9,"가을",10,"가을",11,"가을",12,"겨울",1,"겨울",2,"겨울")</f>
        <v>가을</v>
      </c>
      <c r="BD1049" t="str">
        <f t="shared" si="558"/>
        <v/>
      </c>
      <c r="BE1049" s="6">
        <f>[1]ptemp!$F1049</f>
        <v>4</v>
      </c>
      <c r="BF1049">
        <f>[1]solar!$E1049</f>
        <v>2</v>
      </c>
      <c r="BG1049" t="str">
        <f t="shared" si="559"/>
        <v>0</v>
      </c>
      <c r="BH1049" s="11"/>
      <c r="BI1049">
        <f t="shared" si="560"/>
        <v>2</v>
      </c>
      <c r="BJ1049">
        <f t="shared" si="561"/>
        <v>0</v>
      </c>
      <c r="BK1049">
        <f t="shared" si="562"/>
        <v>3</v>
      </c>
      <c r="BL1049">
        <f t="shared" si="563"/>
        <v>4</v>
      </c>
      <c r="BM1049">
        <f t="shared" si="564"/>
        <v>19</v>
      </c>
      <c r="BN1049" s="11">
        <v>7.8</v>
      </c>
      <c r="BO1049">
        <f t="shared" si="565"/>
        <v>4</v>
      </c>
    </row>
    <row r="1050" spans="1:67" ht="15.6">
      <c r="A1050" s="2">
        <v>20231115</v>
      </c>
      <c r="B1050" s="2">
        <v>633</v>
      </c>
      <c r="C1050" s="2">
        <v>595</v>
      </c>
      <c r="D1050" s="2">
        <v>573</v>
      </c>
      <c r="E1050" s="2">
        <v>562</v>
      </c>
      <c r="F1050" s="2">
        <v>565</v>
      </c>
      <c r="G1050" s="2">
        <v>583</v>
      </c>
      <c r="H1050" s="2">
        <v>620</v>
      </c>
      <c r="I1050" s="2">
        <v>656</v>
      </c>
      <c r="J1050" s="2">
        <v>636</v>
      </c>
      <c r="K1050" s="2">
        <v>620</v>
      </c>
      <c r="L1050" s="2">
        <v>608</v>
      </c>
      <c r="M1050" s="2">
        <v>573</v>
      </c>
      <c r="N1050" s="2">
        <v>584</v>
      </c>
      <c r="O1050" s="2">
        <v>601</v>
      </c>
      <c r="P1050" s="2">
        <v>610</v>
      </c>
      <c r="Q1050" s="2">
        <v>652</v>
      </c>
      <c r="R1050" s="2">
        <v>715</v>
      </c>
      <c r="S1050" s="2">
        <v>757</v>
      </c>
      <c r="T1050" s="2">
        <v>769</v>
      </c>
      <c r="U1050" s="2">
        <v>762</v>
      </c>
      <c r="V1050" s="2">
        <v>747</v>
      </c>
      <c r="W1050" s="2">
        <v>725</v>
      </c>
      <c r="X1050" s="2">
        <v>705</v>
      </c>
      <c r="Y1050" s="2">
        <v>680</v>
      </c>
      <c r="AA1050" s="4">
        <v>45245</v>
      </c>
      <c r="AB1050">
        <f t="shared" si="533"/>
        <v>0.82314694408322497</v>
      </c>
      <c r="AC1050">
        <f t="shared" si="534"/>
        <v>0.77373211963589072</v>
      </c>
      <c r="AD1050">
        <f t="shared" si="535"/>
        <v>0.74512353706111834</v>
      </c>
      <c r="AE1050">
        <f t="shared" si="536"/>
        <v>0.73081924577373214</v>
      </c>
      <c r="AF1050">
        <f t="shared" si="537"/>
        <v>0.73472041612483741</v>
      </c>
      <c r="AG1050">
        <f t="shared" si="538"/>
        <v>0.75812743823146944</v>
      </c>
      <c r="AH1050">
        <f t="shared" si="539"/>
        <v>0.80624187256176849</v>
      </c>
      <c r="AI1050">
        <f t="shared" si="540"/>
        <v>0.85305591677503256</v>
      </c>
      <c r="AJ1050">
        <f t="shared" si="541"/>
        <v>0.82704811443433035</v>
      </c>
      <c r="AK1050">
        <f t="shared" si="542"/>
        <v>0.80624187256176849</v>
      </c>
      <c r="AL1050">
        <f t="shared" si="543"/>
        <v>0.79063719115734721</v>
      </c>
      <c r="AM1050">
        <f t="shared" si="544"/>
        <v>0.74512353706111834</v>
      </c>
      <c r="AN1050">
        <f t="shared" si="545"/>
        <v>0.75942782834850453</v>
      </c>
      <c r="AO1050">
        <f t="shared" si="546"/>
        <v>0.78153446033810148</v>
      </c>
      <c r="AP1050">
        <f t="shared" si="547"/>
        <v>0.79323797139141738</v>
      </c>
      <c r="AQ1050">
        <f t="shared" si="548"/>
        <v>0.8478543563068921</v>
      </c>
      <c r="AR1050">
        <f t="shared" si="549"/>
        <v>0.929778933680104</v>
      </c>
      <c r="AS1050">
        <f t="shared" si="550"/>
        <v>0.98439531859557872</v>
      </c>
      <c r="AT1050">
        <f t="shared" si="551"/>
        <v>1</v>
      </c>
      <c r="AU1050">
        <f t="shared" si="552"/>
        <v>0.99089726918075427</v>
      </c>
      <c r="AV1050">
        <f t="shared" si="553"/>
        <v>0.97139141742522761</v>
      </c>
      <c r="AW1050">
        <f t="shared" si="554"/>
        <v>0.94278283485045511</v>
      </c>
      <c r="AX1050">
        <f t="shared" si="555"/>
        <v>0.9167750325097529</v>
      </c>
      <c r="AY1050">
        <f t="shared" si="556"/>
        <v>0.88426527958387513</v>
      </c>
      <c r="AZ1050">
        <f t="shared" si="557"/>
        <v>0.73081924577373214</v>
      </c>
      <c r="BA1050" s="8" t="s">
        <v>36</v>
      </c>
      <c r="BB1050" t="str" cm="1">
        <f t="array" ref="BB1050">_xlfn.SWITCH(MONTH($AA1050),3,"봄",4,"봄",5,"봄",6,"여름",7,"여름",8,"여름",9,"가을",10,"가을",11,"가을",12,"겨울",1,"겨울",2,"겨울")</f>
        <v>가을</v>
      </c>
      <c r="BD1050" t="str">
        <f t="shared" si="558"/>
        <v/>
      </c>
      <c r="BE1050" s="6">
        <f>[1]ptemp!$F1050</f>
        <v>5</v>
      </c>
      <c r="BF1050">
        <f>[1]solar!$E1050</f>
        <v>8</v>
      </c>
      <c r="BG1050" t="str">
        <f t="shared" si="559"/>
        <v>0</v>
      </c>
      <c r="BH1050" s="11"/>
      <c r="BI1050">
        <f t="shared" si="560"/>
        <v>3</v>
      </c>
      <c r="BJ1050">
        <f t="shared" si="561"/>
        <v>0</v>
      </c>
      <c r="BK1050">
        <f t="shared" si="562"/>
        <v>3</v>
      </c>
      <c r="BL1050">
        <f t="shared" si="563"/>
        <v>4</v>
      </c>
      <c r="BM1050">
        <f t="shared" si="564"/>
        <v>19</v>
      </c>
      <c r="BN1050" s="11">
        <v>8.3000000000000007</v>
      </c>
      <c r="BO1050">
        <f t="shared" si="565"/>
        <v>4</v>
      </c>
    </row>
    <row r="1051" spans="1:67" ht="15.6">
      <c r="A1051" s="2">
        <v>20231116</v>
      </c>
      <c r="B1051" s="2">
        <v>635</v>
      </c>
      <c r="C1051" s="2">
        <v>604</v>
      </c>
      <c r="D1051" s="2">
        <v>581</v>
      </c>
      <c r="E1051" s="2">
        <v>566</v>
      </c>
      <c r="F1051" s="2">
        <v>568</v>
      </c>
      <c r="G1051" s="2">
        <v>586</v>
      </c>
      <c r="H1051" s="2">
        <v>618</v>
      </c>
      <c r="I1051" s="2">
        <v>659</v>
      </c>
      <c r="J1051" s="2">
        <v>706</v>
      </c>
      <c r="K1051" s="2">
        <v>732</v>
      </c>
      <c r="L1051" s="2">
        <v>717</v>
      </c>
      <c r="M1051" s="2">
        <v>704</v>
      </c>
      <c r="N1051" s="2">
        <v>748</v>
      </c>
      <c r="O1051" s="2">
        <v>770</v>
      </c>
      <c r="P1051" s="2">
        <v>779</v>
      </c>
      <c r="Q1051" s="2">
        <v>790</v>
      </c>
      <c r="R1051" s="2">
        <v>794</v>
      </c>
      <c r="S1051" s="2">
        <v>807</v>
      </c>
      <c r="T1051" s="2">
        <v>798</v>
      </c>
      <c r="U1051" s="2">
        <v>787</v>
      </c>
      <c r="V1051" s="2">
        <v>762</v>
      </c>
      <c r="W1051" s="2">
        <v>735</v>
      </c>
      <c r="X1051" s="2">
        <v>710</v>
      </c>
      <c r="Y1051" s="2">
        <v>685</v>
      </c>
      <c r="AA1051" s="4">
        <v>45246</v>
      </c>
      <c r="AB1051">
        <f t="shared" si="533"/>
        <v>0.78686493184634454</v>
      </c>
      <c r="AC1051">
        <f t="shared" si="534"/>
        <v>0.74845105328376704</v>
      </c>
      <c r="AD1051">
        <f t="shared" si="535"/>
        <v>0.71995043370508049</v>
      </c>
      <c r="AE1051">
        <f t="shared" si="536"/>
        <v>0.70136307311028501</v>
      </c>
      <c r="AF1051">
        <f t="shared" si="537"/>
        <v>0.70384138785625772</v>
      </c>
      <c r="AG1051">
        <f t="shared" si="538"/>
        <v>0.72614622057001244</v>
      </c>
      <c r="AH1051">
        <f t="shared" si="539"/>
        <v>0.76579925650557623</v>
      </c>
      <c r="AI1051">
        <f t="shared" si="540"/>
        <v>0.81660470879801739</v>
      </c>
      <c r="AJ1051">
        <f t="shared" si="541"/>
        <v>0.87484510532837667</v>
      </c>
      <c r="AK1051">
        <f t="shared" si="542"/>
        <v>0.90706319702602234</v>
      </c>
      <c r="AL1051">
        <f t="shared" si="543"/>
        <v>0.88847583643122674</v>
      </c>
      <c r="AM1051">
        <f t="shared" si="544"/>
        <v>0.87236679058240396</v>
      </c>
      <c r="AN1051">
        <f t="shared" si="545"/>
        <v>0.92688971499380424</v>
      </c>
      <c r="AO1051">
        <f t="shared" si="546"/>
        <v>0.95415117719950437</v>
      </c>
      <c r="AP1051">
        <f t="shared" si="547"/>
        <v>0.96530359355638162</v>
      </c>
      <c r="AQ1051">
        <f t="shared" si="548"/>
        <v>0.97893432465923169</v>
      </c>
      <c r="AR1051">
        <f t="shared" si="549"/>
        <v>0.98389095415117722</v>
      </c>
      <c r="AS1051">
        <f t="shared" si="550"/>
        <v>1</v>
      </c>
      <c r="AT1051">
        <f t="shared" si="551"/>
        <v>0.98884758364312264</v>
      </c>
      <c r="AU1051">
        <f t="shared" si="552"/>
        <v>0.97521685254027257</v>
      </c>
      <c r="AV1051">
        <f t="shared" si="553"/>
        <v>0.94423791821561343</v>
      </c>
      <c r="AW1051">
        <f t="shared" si="554"/>
        <v>0.91078066914498146</v>
      </c>
      <c r="AX1051">
        <f t="shared" si="555"/>
        <v>0.8798017348203222</v>
      </c>
      <c r="AY1051">
        <f t="shared" si="556"/>
        <v>0.84882280049566294</v>
      </c>
      <c r="AZ1051">
        <f t="shared" si="557"/>
        <v>0.70136307311028501</v>
      </c>
      <c r="BA1051" s="9" t="s">
        <v>37</v>
      </c>
      <c r="BB1051" t="str" cm="1">
        <f t="array" ref="BB1051">_xlfn.SWITCH(MONTH($AA1051),3,"봄",4,"봄",5,"봄",6,"여름",7,"여름",8,"여름",9,"가을",10,"가을",11,"가을",12,"겨울",1,"겨울",2,"겨울")</f>
        <v>가을</v>
      </c>
      <c r="BD1051" t="str">
        <f t="shared" si="558"/>
        <v/>
      </c>
      <c r="BE1051" s="6">
        <f>[1]ptemp!$F1051</f>
        <v>4</v>
      </c>
      <c r="BF1051">
        <f>[1]solar!$E1051</f>
        <v>2</v>
      </c>
      <c r="BG1051" t="str">
        <f t="shared" si="559"/>
        <v>1</v>
      </c>
      <c r="BH1051" s="11">
        <v>27.3</v>
      </c>
      <c r="BI1051">
        <f t="shared" si="560"/>
        <v>4</v>
      </c>
      <c r="BJ1051">
        <f t="shared" si="561"/>
        <v>0</v>
      </c>
      <c r="BK1051">
        <f t="shared" si="562"/>
        <v>3</v>
      </c>
      <c r="BL1051">
        <f t="shared" si="563"/>
        <v>4</v>
      </c>
      <c r="BM1051">
        <f t="shared" si="564"/>
        <v>18</v>
      </c>
      <c r="BN1051" s="11">
        <v>7.8</v>
      </c>
      <c r="BO1051">
        <f t="shared" si="565"/>
        <v>4</v>
      </c>
    </row>
    <row r="1052" spans="1:67" ht="15.6">
      <c r="A1052" s="2">
        <v>20231117</v>
      </c>
      <c r="B1052" s="2">
        <v>641</v>
      </c>
      <c r="C1052" s="2">
        <v>608</v>
      </c>
      <c r="D1052" s="2">
        <v>586</v>
      </c>
      <c r="E1052" s="2">
        <v>572</v>
      </c>
      <c r="F1052" s="2">
        <v>577</v>
      </c>
      <c r="G1052" s="2">
        <v>594</v>
      </c>
      <c r="H1052" s="2">
        <v>626</v>
      </c>
      <c r="I1052" s="2">
        <v>676</v>
      </c>
      <c r="J1052" s="2">
        <v>716</v>
      </c>
      <c r="K1052" s="2">
        <v>700</v>
      </c>
      <c r="L1052" s="2">
        <v>687</v>
      </c>
      <c r="M1052" s="2">
        <v>641</v>
      </c>
      <c r="N1052" s="2">
        <v>719</v>
      </c>
      <c r="O1052" s="2">
        <v>750</v>
      </c>
      <c r="P1052" s="2">
        <v>762</v>
      </c>
      <c r="Q1052" s="2">
        <v>790</v>
      </c>
      <c r="R1052" s="2">
        <v>805</v>
      </c>
      <c r="S1052" s="2">
        <v>834</v>
      </c>
      <c r="T1052" s="2">
        <v>824</v>
      </c>
      <c r="U1052" s="2">
        <v>814</v>
      </c>
      <c r="V1052" s="2">
        <v>790</v>
      </c>
      <c r="W1052" s="2">
        <v>757</v>
      </c>
      <c r="X1052" s="2">
        <v>743</v>
      </c>
      <c r="Y1052" s="2">
        <v>723</v>
      </c>
      <c r="AA1052" s="4">
        <v>45247</v>
      </c>
      <c r="AB1052">
        <f t="shared" si="533"/>
        <v>0.76858513189448441</v>
      </c>
      <c r="AC1052">
        <f t="shared" si="534"/>
        <v>0.72901678657074342</v>
      </c>
      <c r="AD1052">
        <f t="shared" si="535"/>
        <v>0.70263788968824936</v>
      </c>
      <c r="AE1052">
        <f t="shared" si="536"/>
        <v>0.68585131894484408</v>
      </c>
      <c r="AF1052">
        <f t="shared" si="537"/>
        <v>0.69184652278177461</v>
      </c>
      <c r="AG1052">
        <f t="shared" si="538"/>
        <v>0.71223021582733814</v>
      </c>
      <c r="AH1052">
        <f t="shared" si="539"/>
        <v>0.75059952038369304</v>
      </c>
      <c r="AI1052">
        <f t="shared" si="540"/>
        <v>0.81055155875299756</v>
      </c>
      <c r="AJ1052">
        <f t="shared" si="541"/>
        <v>0.85851318944844124</v>
      </c>
      <c r="AK1052">
        <f t="shared" si="542"/>
        <v>0.83932853717026379</v>
      </c>
      <c r="AL1052">
        <f t="shared" si="543"/>
        <v>0.82374100719424459</v>
      </c>
      <c r="AM1052">
        <f t="shared" si="544"/>
        <v>0.76858513189448441</v>
      </c>
      <c r="AN1052">
        <f t="shared" si="545"/>
        <v>0.86211031175059949</v>
      </c>
      <c r="AO1052">
        <f t="shared" si="546"/>
        <v>0.89928057553956831</v>
      </c>
      <c r="AP1052">
        <f t="shared" si="547"/>
        <v>0.91366906474820142</v>
      </c>
      <c r="AQ1052">
        <f t="shared" si="548"/>
        <v>0.94724220623501199</v>
      </c>
      <c r="AR1052">
        <f t="shared" si="549"/>
        <v>0.96522781774580335</v>
      </c>
      <c r="AS1052">
        <f t="shared" si="550"/>
        <v>1</v>
      </c>
      <c r="AT1052">
        <f t="shared" si="551"/>
        <v>0.98800959232613905</v>
      </c>
      <c r="AU1052">
        <f t="shared" si="552"/>
        <v>0.97601918465227822</v>
      </c>
      <c r="AV1052">
        <f t="shared" si="553"/>
        <v>0.94724220623501199</v>
      </c>
      <c r="AW1052">
        <f t="shared" si="554"/>
        <v>0.907673860911271</v>
      </c>
      <c r="AX1052">
        <f t="shared" si="555"/>
        <v>0.89088729016786572</v>
      </c>
      <c r="AY1052">
        <f t="shared" si="556"/>
        <v>0.86690647482014394</v>
      </c>
      <c r="AZ1052">
        <f t="shared" si="557"/>
        <v>0.68585131894484408</v>
      </c>
      <c r="BA1052" s="6" t="s">
        <v>38</v>
      </c>
      <c r="BB1052" t="str" cm="1">
        <f t="array" ref="BB1052">_xlfn.SWITCH(MONTH($AA1052),3,"봄",4,"봄",5,"봄",6,"여름",7,"여름",8,"여름",9,"가을",10,"가을",11,"가을",12,"겨울",1,"겨울",2,"겨울")</f>
        <v>가을</v>
      </c>
      <c r="BD1052" t="str">
        <f t="shared" si="558"/>
        <v/>
      </c>
      <c r="BE1052" s="6">
        <f>[1]ptemp!$F1052</f>
        <v>3</v>
      </c>
      <c r="BF1052">
        <f>[1]solar!$E1052</f>
        <v>2</v>
      </c>
      <c r="BG1052" t="str">
        <f t="shared" si="559"/>
        <v>1</v>
      </c>
      <c r="BH1052" s="11">
        <v>12.6</v>
      </c>
      <c r="BI1052">
        <f t="shared" si="560"/>
        <v>5</v>
      </c>
      <c r="BJ1052">
        <f t="shared" si="561"/>
        <v>0</v>
      </c>
      <c r="BK1052">
        <f t="shared" si="562"/>
        <v>3</v>
      </c>
      <c r="BL1052">
        <f t="shared" si="563"/>
        <v>4</v>
      </c>
      <c r="BM1052">
        <f t="shared" si="564"/>
        <v>18</v>
      </c>
      <c r="BN1052" s="11">
        <v>3.2</v>
      </c>
      <c r="BO1052">
        <f t="shared" si="565"/>
        <v>2</v>
      </c>
    </row>
    <row r="1053" spans="1:67" ht="15.6">
      <c r="A1053" s="2">
        <v>20231118</v>
      </c>
      <c r="B1053" s="2">
        <v>677</v>
      </c>
      <c r="C1053" s="2">
        <v>642</v>
      </c>
      <c r="D1053" s="2">
        <v>618</v>
      </c>
      <c r="E1053" s="2">
        <v>604</v>
      </c>
      <c r="F1053" s="2">
        <v>604</v>
      </c>
      <c r="G1053" s="2">
        <v>621</v>
      </c>
      <c r="H1053" s="2">
        <v>645</v>
      </c>
      <c r="I1053" s="2">
        <v>665</v>
      </c>
      <c r="J1053" s="2">
        <v>666</v>
      </c>
      <c r="K1053" s="2">
        <v>676</v>
      </c>
      <c r="L1053" s="2">
        <v>711</v>
      </c>
      <c r="M1053" s="2">
        <v>721</v>
      </c>
      <c r="N1053" s="2">
        <v>704</v>
      </c>
      <c r="O1053" s="2">
        <v>728</v>
      </c>
      <c r="P1053" s="2">
        <v>716</v>
      </c>
      <c r="Q1053" s="2">
        <v>732</v>
      </c>
      <c r="R1053" s="2">
        <v>750</v>
      </c>
      <c r="S1053" s="2">
        <v>798</v>
      </c>
      <c r="T1053" s="2">
        <v>805</v>
      </c>
      <c r="U1053" s="2">
        <v>788</v>
      </c>
      <c r="V1053" s="2">
        <v>766</v>
      </c>
      <c r="W1053" s="2">
        <v>742</v>
      </c>
      <c r="X1053" s="2">
        <v>730</v>
      </c>
      <c r="Y1053" s="2">
        <v>716</v>
      </c>
      <c r="AA1053" s="4">
        <v>45248</v>
      </c>
      <c r="AB1053">
        <f t="shared" si="533"/>
        <v>0.84099378881987574</v>
      </c>
      <c r="AC1053">
        <f t="shared" si="534"/>
        <v>0.79751552795031055</v>
      </c>
      <c r="AD1053">
        <f t="shared" si="535"/>
        <v>0.76770186335403723</v>
      </c>
      <c r="AE1053">
        <f t="shared" si="536"/>
        <v>0.75031055900621113</v>
      </c>
      <c r="AF1053">
        <f t="shared" si="537"/>
        <v>0.75031055900621113</v>
      </c>
      <c r="AG1053">
        <f t="shared" si="538"/>
        <v>0.77142857142857146</v>
      </c>
      <c r="AH1053">
        <f t="shared" si="539"/>
        <v>0.80124223602484468</v>
      </c>
      <c r="AI1053">
        <f t="shared" si="540"/>
        <v>0.82608695652173914</v>
      </c>
      <c r="AJ1053">
        <f t="shared" si="541"/>
        <v>0.82732919254658388</v>
      </c>
      <c r="AK1053">
        <f t="shared" si="542"/>
        <v>0.83975155279503111</v>
      </c>
      <c r="AL1053">
        <f t="shared" si="543"/>
        <v>0.8832298136645963</v>
      </c>
      <c r="AM1053">
        <f t="shared" si="544"/>
        <v>0.89565217391304353</v>
      </c>
      <c r="AN1053">
        <f t="shared" si="545"/>
        <v>0.87453416149068319</v>
      </c>
      <c r="AO1053">
        <f t="shared" si="546"/>
        <v>0.90434782608695652</v>
      </c>
      <c r="AP1053">
        <f t="shared" si="547"/>
        <v>0.88944099378881991</v>
      </c>
      <c r="AQ1053">
        <f t="shared" si="548"/>
        <v>0.90931677018633539</v>
      </c>
      <c r="AR1053">
        <f t="shared" si="549"/>
        <v>0.93167701863354035</v>
      </c>
      <c r="AS1053">
        <f t="shared" si="550"/>
        <v>0.99130434782608701</v>
      </c>
      <c r="AT1053">
        <f t="shared" si="551"/>
        <v>1</v>
      </c>
      <c r="AU1053">
        <f t="shared" si="552"/>
        <v>0.97888198757763978</v>
      </c>
      <c r="AV1053">
        <f t="shared" si="553"/>
        <v>0.95155279503105594</v>
      </c>
      <c r="AW1053">
        <f t="shared" si="554"/>
        <v>0.92173913043478262</v>
      </c>
      <c r="AX1053">
        <f t="shared" si="555"/>
        <v>0.90683229813664601</v>
      </c>
      <c r="AY1053">
        <f t="shared" si="556"/>
        <v>0.88944099378881991</v>
      </c>
      <c r="AZ1053">
        <f t="shared" si="557"/>
        <v>0.75031055900621113</v>
      </c>
      <c r="BA1053" s="8" t="s">
        <v>39</v>
      </c>
      <c r="BB1053" t="str" cm="1">
        <f t="array" ref="BB1053">_xlfn.SWITCH(MONTH($AA1053),3,"봄",4,"봄",5,"봄",6,"여름",7,"여름",8,"여름",9,"가을",10,"가을",11,"가을",12,"겨울",1,"겨울",2,"겨울")</f>
        <v>가을</v>
      </c>
      <c r="BD1053" t="str">
        <f t="shared" si="558"/>
        <v>휴일</v>
      </c>
      <c r="BE1053" s="6">
        <f>[1]ptemp!$F1053</f>
        <v>2</v>
      </c>
      <c r="BF1053">
        <f>[1]solar!$E1053</f>
        <v>2</v>
      </c>
      <c r="BG1053" t="str">
        <f t="shared" si="559"/>
        <v>1</v>
      </c>
      <c r="BH1053" s="11">
        <v>1.8</v>
      </c>
      <c r="BI1053">
        <f t="shared" si="560"/>
        <v>6</v>
      </c>
      <c r="BJ1053">
        <f t="shared" si="561"/>
        <v>1</v>
      </c>
      <c r="BK1053">
        <f t="shared" si="562"/>
        <v>3</v>
      </c>
      <c r="BL1053">
        <f t="shared" si="563"/>
        <v>4</v>
      </c>
      <c r="BM1053">
        <f t="shared" si="564"/>
        <v>19</v>
      </c>
      <c r="BN1053" s="11">
        <v>0.3</v>
      </c>
      <c r="BO1053">
        <f t="shared" si="565"/>
        <v>2</v>
      </c>
    </row>
    <row r="1054" spans="1:67" ht="15.6">
      <c r="A1054" s="2">
        <v>20231119</v>
      </c>
      <c r="B1054" s="2">
        <v>669</v>
      </c>
      <c r="C1054" s="2">
        <v>633</v>
      </c>
      <c r="D1054" s="2">
        <v>609</v>
      </c>
      <c r="E1054" s="2">
        <v>594</v>
      </c>
      <c r="F1054" s="2">
        <v>596</v>
      </c>
      <c r="G1054" s="2">
        <v>607</v>
      </c>
      <c r="H1054" s="2">
        <v>628</v>
      </c>
      <c r="I1054" s="2">
        <v>629</v>
      </c>
      <c r="J1054" s="2">
        <v>595</v>
      </c>
      <c r="K1054" s="2">
        <v>573</v>
      </c>
      <c r="L1054" s="2">
        <v>556</v>
      </c>
      <c r="M1054" s="2">
        <v>532</v>
      </c>
      <c r="N1054" s="2">
        <v>522</v>
      </c>
      <c r="O1054" s="2">
        <v>524</v>
      </c>
      <c r="P1054" s="2">
        <v>553</v>
      </c>
      <c r="Q1054" s="2">
        <v>606</v>
      </c>
      <c r="R1054" s="2">
        <v>672</v>
      </c>
      <c r="S1054" s="2">
        <v>733</v>
      </c>
      <c r="T1054" s="2">
        <v>754</v>
      </c>
      <c r="U1054" s="2">
        <v>748</v>
      </c>
      <c r="V1054" s="2">
        <v>735</v>
      </c>
      <c r="W1054" s="2">
        <v>712</v>
      </c>
      <c r="X1054" s="2">
        <v>695</v>
      </c>
      <c r="Y1054" s="2">
        <v>673</v>
      </c>
      <c r="AA1054" s="4">
        <v>45249</v>
      </c>
      <c r="AB1054">
        <f t="shared" si="533"/>
        <v>0.88726790450928383</v>
      </c>
      <c r="AC1054">
        <f t="shared" si="534"/>
        <v>0.83952254641909818</v>
      </c>
      <c r="AD1054">
        <f t="shared" si="535"/>
        <v>0.80769230769230771</v>
      </c>
      <c r="AE1054">
        <f t="shared" si="536"/>
        <v>0.78779840848806371</v>
      </c>
      <c r="AF1054">
        <f t="shared" si="537"/>
        <v>0.79045092838196285</v>
      </c>
      <c r="AG1054">
        <f t="shared" si="538"/>
        <v>0.80503978779840846</v>
      </c>
      <c r="AH1054">
        <f t="shared" si="539"/>
        <v>0.83289124668435011</v>
      </c>
      <c r="AI1054">
        <f t="shared" si="540"/>
        <v>0.83421750663129979</v>
      </c>
      <c r="AJ1054">
        <f t="shared" si="541"/>
        <v>0.78912466843501328</v>
      </c>
      <c r="AK1054">
        <f t="shared" si="542"/>
        <v>0.75994694960212206</v>
      </c>
      <c r="AL1054">
        <f t="shared" si="543"/>
        <v>0.7374005305039788</v>
      </c>
      <c r="AM1054">
        <f t="shared" si="544"/>
        <v>0.70557029177718833</v>
      </c>
      <c r="AN1054">
        <f t="shared" si="545"/>
        <v>0.69230769230769229</v>
      </c>
      <c r="AO1054">
        <f t="shared" si="546"/>
        <v>0.69496021220159154</v>
      </c>
      <c r="AP1054">
        <f t="shared" si="547"/>
        <v>0.73342175066312998</v>
      </c>
      <c r="AQ1054">
        <f t="shared" si="548"/>
        <v>0.80371352785145889</v>
      </c>
      <c r="AR1054">
        <f t="shared" si="549"/>
        <v>0.89124668435013266</v>
      </c>
      <c r="AS1054">
        <f t="shared" si="550"/>
        <v>0.97214854111405835</v>
      </c>
      <c r="AT1054">
        <f t="shared" si="551"/>
        <v>1</v>
      </c>
      <c r="AU1054">
        <f t="shared" si="552"/>
        <v>0.99204244031830235</v>
      </c>
      <c r="AV1054">
        <f t="shared" si="553"/>
        <v>0.9748010610079576</v>
      </c>
      <c r="AW1054">
        <f t="shared" si="554"/>
        <v>0.9442970822281167</v>
      </c>
      <c r="AX1054">
        <f t="shared" si="555"/>
        <v>0.92175066312997345</v>
      </c>
      <c r="AY1054">
        <f t="shared" si="556"/>
        <v>0.89257294429708223</v>
      </c>
      <c r="AZ1054">
        <f t="shared" si="557"/>
        <v>0.69230769230769229</v>
      </c>
      <c r="BA1054" s="9" t="s">
        <v>40</v>
      </c>
      <c r="BB1054" t="str" cm="1">
        <f t="array" ref="BB1054">_xlfn.SWITCH(MONTH($AA1054),3,"봄",4,"봄",5,"봄",6,"여름",7,"여름",8,"여름",9,"가을",10,"가을",11,"가을",12,"겨울",1,"겨울",2,"겨울")</f>
        <v>가을</v>
      </c>
      <c r="BD1054" t="str">
        <f t="shared" si="558"/>
        <v>휴일</v>
      </c>
      <c r="BE1054" s="6">
        <f>[1]ptemp!$F1054</f>
        <v>4</v>
      </c>
      <c r="BF1054">
        <f>[1]solar!$E1054</f>
        <v>7</v>
      </c>
      <c r="BG1054" t="str">
        <f t="shared" si="559"/>
        <v>0</v>
      </c>
      <c r="BH1054" s="11"/>
      <c r="BI1054">
        <f t="shared" si="560"/>
        <v>7</v>
      </c>
      <c r="BJ1054">
        <f t="shared" si="561"/>
        <v>2</v>
      </c>
      <c r="BK1054">
        <f t="shared" si="562"/>
        <v>3</v>
      </c>
      <c r="BL1054">
        <f t="shared" si="563"/>
        <v>13</v>
      </c>
      <c r="BM1054">
        <f t="shared" si="564"/>
        <v>19</v>
      </c>
      <c r="BN1054" s="11">
        <v>7.6</v>
      </c>
      <c r="BO1054">
        <f t="shared" si="565"/>
        <v>4</v>
      </c>
    </row>
    <row r="1055" spans="1:67" ht="15.6">
      <c r="A1055" s="2">
        <v>20231120</v>
      </c>
      <c r="B1055" s="2">
        <v>628</v>
      </c>
      <c r="C1055" s="2">
        <v>593</v>
      </c>
      <c r="D1055" s="2">
        <v>570</v>
      </c>
      <c r="E1055" s="2">
        <v>562</v>
      </c>
      <c r="F1055" s="2">
        <v>567</v>
      </c>
      <c r="G1055" s="2">
        <v>588</v>
      </c>
      <c r="H1055" s="2">
        <v>624</v>
      </c>
      <c r="I1055" s="2">
        <v>662</v>
      </c>
      <c r="J1055" s="2">
        <v>640</v>
      </c>
      <c r="K1055" s="2">
        <v>616</v>
      </c>
      <c r="L1055" s="2">
        <v>601</v>
      </c>
      <c r="M1055" s="2">
        <v>582</v>
      </c>
      <c r="N1055" s="2">
        <v>568</v>
      </c>
      <c r="O1055" s="2">
        <v>597</v>
      </c>
      <c r="P1055" s="2">
        <v>586</v>
      </c>
      <c r="Q1055" s="2">
        <v>670</v>
      </c>
      <c r="R1055" s="2">
        <v>733</v>
      </c>
      <c r="S1055" s="2">
        <v>779</v>
      </c>
      <c r="T1055" s="2">
        <v>793</v>
      </c>
      <c r="U1055" s="2">
        <v>788</v>
      </c>
      <c r="V1055" s="2">
        <v>773</v>
      </c>
      <c r="W1055" s="2">
        <v>746</v>
      </c>
      <c r="X1055" s="2">
        <v>726</v>
      </c>
      <c r="Y1055" s="2">
        <v>703</v>
      </c>
      <c r="AA1055" s="4">
        <v>45250</v>
      </c>
      <c r="AB1055">
        <f t="shared" si="533"/>
        <v>0.79192938209331654</v>
      </c>
      <c r="AC1055">
        <f t="shared" si="534"/>
        <v>0.74779319041614123</v>
      </c>
      <c r="AD1055">
        <f t="shared" si="535"/>
        <v>0.71878940731399743</v>
      </c>
      <c r="AE1055">
        <f t="shared" si="536"/>
        <v>0.70870113493064313</v>
      </c>
      <c r="AF1055">
        <f t="shared" si="537"/>
        <v>0.71500630517023955</v>
      </c>
      <c r="AG1055">
        <f t="shared" si="538"/>
        <v>0.7414880201765448</v>
      </c>
      <c r="AH1055">
        <f t="shared" si="539"/>
        <v>0.78688524590163933</v>
      </c>
      <c r="AI1055">
        <f t="shared" si="540"/>
        <v>0.83480453972257251</v>
      </c>
      <c r="AJ1055">
        <f t="shared" si="541"/>
        <v>0.80706179066834804</v>
      </c>
      <c r="AK1055">
        <f t="shared" si="542"/>
        <v>0.77679697351828503</v>
      </c>
      <c r="AL1055">
        <f t="shared" si="543"/>
        <v>0.75788146279949553</v>
      </c>
      <c r="AM1055">
        <f t="shared" si="544"/>
        <v>0.73392181588902905</v>
      </c>
      <c r="AN1055">
        <f t="shared" si="545"/>
        <v>0.71626733921815888</v>
      </c>
      <c r="AO1055">
        <f t="shared" si="546"/>
        <v>0.75283732660781844</v>
      </c>
      <c r="AP1055">
        <f t="shared" si="547"/>
        <v>0.73896595208070615</v>
      </c>
      <c r="AQ1055">
        <f t="shared" si="548"/>
        <v>0.84489281210592682</v>
      </c>
      <c r="AR1055">
        <f t="shared" si="549"/>
        <v>0.92433795712484235</v>
      </c>
      <c r="AS1055">
        <f t="shared" si="550"/>
        <v>0.98234552332912983</v>
      </c>
      <c r="AT1055">
        <f t="shared" si="551"/>
        <v>1</v>
      </c>
      <c r="AU1055">
        <f t="shared" si="552"/>
        <v>0.99369482976040358</v>
      </c>
      <c r="AV1055">
        <f t="shared" si="553"/>
        <v>0.97477931904161408</v>
      </c>
      <c r="AW1055">
        <f t="shared" si="554"/>
        <v>0.94073139974779318</v>
      </c>
      <c r="AX1055">
        <f t="shared" si="555"/>
        <v>0.91551071878940726</v>
      </c>
      <c r="AY1055">
        <f t="shared" si="556"/>
        <v>0.88650693568726358</v>
      </c>
      <c r="AZ1055">
        <f t="shared" si="557"/>
        <v>0.70870113493064313</v>
      </c>
      <c r="BA1055" s="6" t="s">
        <v>34</v>
      </c>
      <c r="BB1055" t="str" cm="1">
        <f t="array" ref="BB1055">_xlfn.SWITCH(MONTH($AA1055),3,"봄",4,"봄",5,"봄",6,"여름",7,"여름",8,"여름",9,"가을",10,"가을",11,"가을",12,"겨울",1,"겨울",2,"겨울")</f>
        <v>가을</v>
      </c>
      <c r="BD1055" t="str">
        <f t="shared" si="558"/>
        <v/>
      </c>
      <c r="BE1055" s="6">
        <f>[1]ptemp!$F1055</f>
        <v>4</v>
      </c>
      <c r="BF1055">
        <f>[1]solar!$E1055</f>
        <v>9</v>
      </c>
      <c r="BG1055" t="str">
        <f t="shared" si="559"/>
        <v>0</v>
      </c>
      <c r="BH1055" s="11"/>
      <c r="BI1055">
        <f t="shared" si="560"/>
        <v>1</v>
      </c>
      <c r="BJ1055">
        <f t="shared" si="561"/>
        <v>0</v>
      </c>
      <c r="BK1055">
        <f t="shared" si="562"/>
        <v>3</v>
      </c>
      <c r="BL1055">
        <f t="shared" si="563"/>
        <v>4</v>
      </c>
      <c r="BM1055">
        <f t="shared" si="564"/>
        <v>19</v>
      </c>
      <c r="BN1055" s="11">
        <v>7.1</v>
      </c>
      <c r="BO1055">
        <f t="shared" si="565"/>
        <v>3</v>
      </c>
    </row>
    <row r="1056" spans="1:67" ht="15.6">
      <c r="A1056" s="2">
        <v>20231121</v>
      </c>
      <c r="B1056" s="2">
        <v>655</v>
      </c>
      <c r="C1056" s="2">
        <v>622</v>
      </c>
      <c r="D1056" s="2">
        <v>599</v>
      </c>
      <c r="E1056" s="2">
        <v>589</v>
      </c>
      <c r="F1056" s="2">
        <v>590</v>
      </c>
      <c r="G1056" s="2">
        <v>610</v>
      </c>
      <c r="H1056" s="2">
        <v>643</v>
      </c>
      <c r="I1056" s="2">
        <v>677</v>
      </c>
      <c r="J1056" s="2">
        <v>664</v>
      </c>
      <c r="K1056" s="2">
        <v>635</v>
      </c>
      <c r="L1056" s="2">
        <v>609</v>
      </c>
      <c r="M1056" s="2">
        <v>586</v>
      </c>
      <c r="N1056" s="2">
        <v>585</v>
      </c>
      <c r="O1056" s="2">
        <v>625</v>
      </c>
      <c r="P1056" s="2">
        <v>646</v>
      </c>
      <c r="Q1056" s="2">
        <v>682</v>
      </c>
      <c r="R1056" s="2">
        <v>731</v>
      </c>
      <c r="S1056" s="2">
        <v>770</v>
      </c>
      <c r="T1056" s="2">
        <v>784</v>
      </c>
      <c r="U1056" s="2">
        <v>779</v>
      </c>
      <c r="V1056" s="2">
        <v>765</v>
      </c>
      <c r="W1056" s="2">
        <v>740</v>
      </c>
      <c r="X1056" s="2">
        <v>720</v>
      </c>
      <c r="Y1056" s="2">
        <v>694</v>
      </c>
      <c r="AA1056" s="4">
        <v>45251</v>
      </c>
      <c r="AB1056">
        <f t="shared" si="533"/>
        <v>0.83545918367346939</v>
      </c>
      <c r="AC1056">
        <f t="shared" si="534"/>
        <v>0.79336734693877553</v>
      </c>
      <c r="AD1056">
        <f t="shared" si="535"/>
        <v>0.76403061224489799</v>
      </c>
      <c r="AE1056">
        <f t="shared" si="536"/>
        <v>0.75127551020408168</v>
      </c>
      <c r="AF1056">
        <f t="shared" si="537"/>
        <v>0.75255102040816324</v>
      </c>
      <c r="AG1056">
        <f t="shared" si="538"/>
        <v>0.77806122448979587</v>
      </c>
      <c r="AH1056">
        <f t="shared" si="539"/>
        <v>0.82015306122448983</v>
      </c>
      <c r="AI1056">
        <f t="shared" si="540"/>
        <v>0.86352040816326525</v>
      </c>
      <c r="AJ1056">
        <f t="shared" si="541"/>
        <v>0.84693877551020413</v>
      </c>
      <c r="AK1056">
        <f t="shared" si="542"/>
        <v>0.80994897959183676</v>
      </c>
      <c r="AL1056">
        <f t="shared" si="543"/>
        <v>0.7767857142857143</v>
      </c>
      <c r="AM1056">
        <f t="shared" si="544"/>
        <v>0.74744897959183676</v>
      </c>
      <c r="AN1056">
        <f t="shared" si="545"/>
        <v>0.74617346938775508</v>
      </c>
      <c r="AO1056">
        <f t="shared" si="546"/>
        <v>0.79719387755102045</v>
      </c>
      <c r="AP1056">
        <f t="shared" si="547"/>
        <v>0.82397959183673475</v>
      </c>
      <c r="AQ1056">
        <f t="shared" si="548"/>
        <v>0.86989795918367352</v>
      </c>
      <c r="AR1056">
        <f t="shared" si="549"/>
        <v>0.93239795918367352</v>
      </c>
      <c r="AS1056">
        <f t="shared" si="550"/>
        <v>0.9821428571428571</v>
      </c>
      <c r="AT1056">
        <f t="shared" si="551"/>
        <v>1</v>
      </c>
      <c r="AU1056">
        <f t="shared" si="552"/>
        <v>0.99362244897959184</v>
      </c>
      <c r="AV1056">
        <f t="shared" si="553"/>
        <v>0.97576530612244894</v>
      </c>
      <c r="AW1056">
        <f t="shared" si="554"/>
        <v>0.94387755102040816</v>
      </c>
      <c r="AX1056">
        <f t="shared" si="555"/>
        <v>0.91836734693877553</v>
      </c>
      <c r="AY1056">
        <f t="shared" si="556"/>
        <v>0.88520408163265307</v>
      </c>
      <c r="AZ1056">
        <f t="shared" si="557"/>
        <v>0.74617346938775508</v>
      </c>
      <c r="BA1056" s="8" t="s">
        <v>35</v>
      </c>
      <c r="BB1056" t="str" cm="1">
        <f t="array" ref="BB1056">_xlfn.SWITCH(MONTH($AA1056),3,"봄",4,"봄",5,"봄",6,"여름",7,"여름",8,"여름",9,"가을",10,"가을",11,"가을",12,"겨울",1,"겨울",2,"겨울")</f>
        <v>가을</v>
      </c>
      <c r="BD1056" t="str">
        <f t="shared" si="558"/>
        <v/>
      </c>
      <c r="BE1056" s="6">
        <f>[1]ptemp!$F1056</f>
        <v>4</v>
      </c>
      <c r="BF1056">
        <f>[1]solar!$E1056</f>
        <v>6</v>
      </c>
      <c r="BG1056" t="str">
        <f t="shared" si="559"/>
        <v>0</v>
      </c>
      <c r="BH1056" s="11"/>
      <c r="BI1056">
        <f t="shared" si="560"/>
        <v>2</v>
      </c>
      <c r="BJ1056">
        <f t="shared" si="561"/>
        <v>0</v>
      </c>
      <c r="BK1056">
        <f t="shared" si="562"/>
        <v>3</v>
      </c>
      <c r="BL1056">
        <f t="shared" si="563"/>
        <v>13</v>
      </c>
      <c r="BM1056">
        <f t="shared" si="564"/>
        <v>19</v>
      </c>
      <c r="BN1056" s="11">
        <v>6.6</v>
      </c>
      <c r="BO1056">
        <f t="shared" si="565"/>
        <v>3</v>
      </c>
    </row>
    <row r="1057" spans="1:67" ht="15.6">
      <c r="A1057" s="2">
        <v>20231122</v>
      </c>
      <c r="B1057" s="2">
        <v>644</v>
      </c>
      <c r="C1057" s="2">
        <v>609</v>
      </c>
      <c r="D1057" s="2">
        <v>588</v>
      </c>
      <c r="E1057" s="2">
        <v>574</v>
      </c>
      <c r="F1057" s="2">
        <v>575</v>
      </c>
      <c r="G1057" s="2">
        <v>596</v>
      </c>
      <c r="H1057" s="2">
        <v>636</v>
      </c>
      <c r="I1057" s="2">
        <v>672</v>
      </c>
      <c r="J1057" s="2">
        <v>654</v>
      </c>
      <c r="K1057" s="2">
        <v>616</v>
      </c>
      <c r="L1057" s="2">
        <v>600</v>
      </c>
      <c r="M1057" s="2">
        <v>578</v>
      </c>
      <c r="N1057" s="2">
        <v>557</v>
      </c>
      <c r="O1057" s="2">
        <v>586</v>
      </c>
      <c r="P1057" s="2">
        <v>619</v>
      </c>
      <c r="Q1057" s="2">
        <v>664</v>
      </c>
      <c r="R1057" s="2">
        <v>721</v>
      </c>
      <c r="S1057" s="2">
        <v>759</v>
      </c>
      <c r="T1057" s="2">
        <v>778</v>
      </c>
      <c r="U1057" s="2">
        <v>767</v>
      </c>
      <c r="V1057" s="2">
        <v>747</v>
      </c>
      <c r="W1057" s="2">
        <v>721</v>
      </c>
      <c r="X1057" s="2">
        <v>699</v>
      </c>
      <c r="Y1057" s="2">
        <v>672</v>
      </c>
      <c r="AA1057" s="4">
        <v>45252</v>
      </c>
      <c r="AB1057">
        <f t="shared" si="533"/>
        <v>0.82776349614395883</v>
      </c>
      <c r="AC1057">
        <f t="shared" si="534"/>
        <v>0.78277634961439591</v>
      </c>
      <c r="AD1057">
        <f t="shared" si="535"/>
        <v>0.75578406169665813</v>
      </c>
      <c r="AE1057">
        <f t="shared" si="536"/>
        <v>0.73778920308483287</v>
      </c>
      <c r="AF1057">
        <f t="shared" si="537"/>
        <v>0.73907455012853474</v>
      </c>
      <c r="AG1057">
        <f t="shared" si="538"/>
        <v>0.76606683804627251</v>
      </c>
      <c r="AH1057">
        <f t="shared" si="539"/>
        <v>0.81748071979434445</v>
      </c>
      <c r="AI1057">
        <f t="shared" si="540"/>
        <v>0.86375321336760924</v>
      </c>
      <c r="AJ1057">
        <f t="shared" si="541"/>
        <v>0.84061696658097684</v>
      </c>
      <c r="AK1057">
        <f t="shared" si="542"/>
        <v>0.79177377892030854</v>
      </c>
      <c r="AL1057">
        <f t="shared" si="543"/>
        <v>0.77120822622107965</v>
      </c>
      <c r="AM1057">
        <f t="shared" si="544"/>
        <v>0.74293059125964012</v>
      </c>
      <c r="AN1057">
        <f t="shared" si="545"/>
        <v>0.71593830334190234</v>
      </c>
      <c r="AO1057">
        <f t="shared" si="546"/>
        <v>0.7532133676092545</v>
      </c>
      <c r="AP1057">
        <f t="shared" si="547"/>
        <v>0.79562982005141392</v>
      </c>
      <c r="AQ1057">
        <f t="shared" si="548"/>
        <v>0.85347043701799485</v>
      </c>
      <c r="AR1057">
        <f t="shared" si="549"/>
        <v>0.92673521850899743</v>
      </c>
      <c r="AS1057">
        <f t="shared" si="550"/>
        <v>0.97557840616966585</v>
      </c>
      <c r="AT1057">
        <f t="shared" si="551"/>
        <v>1</v>
      </c>
      <c r="AU1057">
        <f t="shared" si="552"/>
        <v>0.98586118251928023</v>
      </c>
      <c r="AV1057">
        <f t="shared" si="553"/>
        <v>0.96015424164524421</v>
      </c>
      <c r="AW1057">
        <f t="shared" si="554"/>
        <v>0.92673521850899743</v>
      </c>
      <c r="AX1057">
        <f t="shared" si="555"/>
        <v>0.89845758354755789</v>
      </c>
      <c r="AY1057">
        <f t="shared" si="556"/>
        <v>0.86375321336760924</v>
      </c>
      <c r="AZ1057">
        <f t="shared" si="557"/>
        <v>0.71593830334190234</v>
      </c>
      <c r="BA1057" s="9" t="s">
        <v>36</v>
      </c>
      <c r="BB1057" t="str" cm="1">
        <f t="array" ref="BB1057">_xlfn.SWITCH(MONTH($AA1057),3,"봄",4,"봄",5,"봄",6,"여름",7,"여름",8,"여름",9,"가을",10,"가을",11,"가을",12,"겨울",1,"겨울",2,"겨울")</f>
        <v>가을</v>
      </c>
      <c r="BD1057" t="str">
        <f t="shared" si="558"/>
        <v/>
      </c>
      <c r="BE1057" s="6">
        <f>[1]ptemp!$F1057</f>
        <v>5</v>
      </c>
      <c r="BF1057">
        <f>[1]solar!$E1057</f>
        <v>7</v>
      </c>
      <c r="BG1057" t="str">
        <f t="shared" si="559"/>
        <v>0</v>
      </c>
      <c r="BH1057" s="11"/>
      <c r="BI1057">
        <f t="shared" si="560"/>
        <v>3</v>
      </c>
      <c r="BJ1057">
        <f t="shared" si="561"/>
        <v>0</v>
      </c>
      <c r="BK1057">
        <f t="shared" si="562"/>
        <v>3</v>
      </c>
      <c r="BL1057">
        <f t="shared" si="563"/>
        <v>13</v>
      </c>
      <c r="BM1057">
        <f t="shared" si="564"/>
        <v>19</v>
      </c>
      <c r="BN1057" s="11">
        <v>8.1</v>
      </c>
      <c r="BO1057">
        <f t="shared" si="565"/>
        <v>4</v>
      </c>
    </row>
    <row r="1058" spans="1:67" ht="15.6">
      <c r="A1058" s="2">
        <v>20231123</v>
      </c>
      <c r="B1058" s="2">
        <v>623</v>
      </c>
      <c r="C1058" s="2">
        <v>588</v>
      </c>
      <c r="D1058" s="2">
        <v>568</v>
      </c>
      <c r="E1058" s="2">
        <v>555</v>
      </c>
      <c r="F1058" s="2">
        <v>559</v>
      </c>
      <c r="G1058" s="2">
        <v>577</v>
      </c>
      <c r="H1058" s="2">
        <v>614</v>
      </c>
      <c r="I1058" s="2">
        <v>649</v>
      </c>
      <c r="J1058" s="2">
        <v>675</v>
      </c>
      <c r="K1058" s="2">
        <v>637</v>
      </c>
      <c r="L1058" s="2">
        <v>614</v>
      </c>
      <c r="M1058" s="2">
        <v>597</v>
      </c>
      <c r="N1058" s="2">
        <v>619</v>
      </c>
      <c r="O1058" s="2">
        <v>613</v>
      </c>
      <c r="P1058" s="2">
        <v>637</v>
      </c>
      <c r="Q1058" s="2">
        <v>678</v>
      </c>
      <c r="R1058" s="2">
        <v>719</v>
      </c>
      <c r="S1058" s="2">
        <v>760</v>
      </c>
      <c r="T1058" s="2">
        <v>774</v>
      </c>
      <c r="U1058" s="2">
        <v>766</v>
      </c>
      <c r="V1058" s="2">
        <v>751</v>
      </c>
      <c r="W1058" s="2">
        <v>727</v>
      </c>
      <c r="X1058" s="2">
        <v>712</v>
      </c>
      <c r="Y1058" s="2">
        <v>688</v>
      </c>
      <c r="AA1058" s="4">
        <v>45253</v>
      </c>
      <c r="AB1058">
        <f t="shared" si="533"/>
        <v>0.80490956072351416</v>
      </c>
      <c r="AC1058">
        <f t="shared" si="534"/>
        <v>0.75968992248062017</v>
      </c>
      <c r="AD1058">
        <f t="shared" si="535"/>
        <v>0.73385012919896642</v>
      </c>
      <c r="AE1058">
        <f t="shared" si="536"/>
        <v>0.71705426356589153</v>
      </c>
      <c r="AF1058">
        <f t="shared" si="537"/>
        <v>0.72222222222222221</v>
      </c>
      <c r="AG1058">
        <f t="shared" si="538"/>
        <v>0.74547803617571062</v>
      </c>
      <c r="AH1058">
        <f t="shared" si="539"/>
        <v>0.79328165374677007</v>
      </c>
      <c r="AI1058">
        <f t="shared" si="540"/>
        <v>0.83850129198966405</v>
      </c>
      <c r="AJ1058">
        <f t="shared" si="541"/>
        <v>0.87209302325581395</v>
      </c>
      <c r="AK1058">
        <f t="shared" si="542"/>
        <v>0.82299741602067178</v>
      </c>
      <c r="AL1058">
        <f t="shared" si="543"/>
        <v>0.79328165374677007</v>
      </c>
      <c r="AM1058">
        <f t="shared" si="544"/>
        <v>0.77131782945736438</v>
      </c>
      <c r="AN1058">
        <f t="shared" si="545"/>
        <v>0.79974160206718348</v>
      </c>
      <c r="AO1058">
        <f t="shared" si="546"/>
        <v>0.79198966408268734</v>
      </c>
      <c r="AP1058">
        <f t="shared" si="547"/>
        <v>0.82299741602067178</v>
      </c>
      <c r="AQ1058">
        <f t="shared" si="548"/>
        <v>0.87596899224806202</v>
      </c>
      <c r="AR1058">
        <f t="shared" si="549"/>
        <v>0.92894056847545214</v>
      </c>
      <c r="AS1058">
        <f t="shared" si="550"/>
        <v>0.98191214470284238</v>
      </c>
      <c r="AT1058">
        <f t="shared" si="551"/>
        <v>1</v>
      </c>
      <c r="AU1058">
        <f t="shared" si="552"/>
        <v>0.98966408268733852</v>
      </c>
      <c r="AV1058">
        <f t="shared" si="553"/>
        <v>0.97028423772609818</v>
      </c>
      <c r="AW1058">
        <f t="shared" si="554"/>
        <v>0.93927648578811374</v>
      </c>
      <c r="AX1058">
        <f t="shared" si="555"/>
        <v>0.91989664082687339</v>
      </c>
      <c r="AY1058">
        <f t="shared" si="556"/>
        <v>0.88888888888888884</v>
      </c>
      <c r="AZ1058">
        <f t="shared" si="557"/>
        <v>0.71705426356589153</v>
      </c>
      <c r="BA1058" s="6" t="s">
        <v>37</v>
      </c>
      <c r="BB1058" t="str" cm="1">
        <f t="array" ref="BB1058">_xlfn.SWITCH(MONTH($AA1058),3,"봄",4,"봄",5,"봄",6,"여름",7,"여름",8,"여름",9,"가을",10,"가을",11,"가을",12,"겨울",1,"겨울",2,"겨울")</f>
        <v>가을</v>
      </c>
      <c r="BD1058" t="str">
        <f t="shared" si="558"/>
        <v/>
      </c>
      <c r="BE1058" s="6">
        <f>[1]ptemp!$F1058</f>
        <v>6</v>
      </c>
      <c r="BF1058">
        <f>[1]solar!$E1058</f>
        <v>5</v>
      </c>
      <c r="BG1058" t="str">
        <f t="shared" si="559"/>
        <v>0</v>
      </c>
      <c r="BH1058" s="11"/>
      <c r="BI1058">
        <f t="shared" si="560"/>
        <v>4</v>
      </c>
      <c r="BJ1058">
        <f t="shared" si="561"/>
        <v>0</v>
      </c>
      <c r="BK1058">
        <f t="shared" si="562"/>
        <v>3</v>
      </c>
      <c r="BL1058">
        <f t="shared" si="563"/>
        <v>4</v>
      </c>
      <c r="BM1058">
        <f t="shared" si="564"/>
        <v>19</v>
      </c>
      <c r="BN1058" s="11">
        <v>10.7</v>
      </c>
      <c r="BO1058">
        <f t="shared" si="565"/>
        <v>4</v>
      </c>
    </row>
    <row r="1059" spans="1:67" ht="15.6">
      <c r="A1059" s="2">
        <v>20231124</v>
      </c>
      <c r="B1059" s="2">
        <v>647</v>
      </c>
      <c r="C1059" s="2">
        <v>613</v>
      </c>
      <c r="D1059" s="2">
        <v>587</v>
      </c>
      <c r="E1059" s="2">
        <v>574</v>
      </c>
      <c r="F1059" s="2">
        <v>577</v>
      </c>
      <c r="G1059" s="2">
        <v>599</v>
      </c>
      <c r="H1059" s="2">
        <v>636</v>
      </c>
      <c r="I1059" s="2">
        <v>687</v>
      </c>
      <c r="J1059" s="2">
        <v>730</v>
      </c>
      <c r="K1059" s="2">
        <v>737</v>
      </c>
      <c r="L1059" s="2">
        <v>739</v>
      </c>
      <c r="M1059" s="2">
        <v>710</v>
      </c>
      <c r="N1059" s="2">
        <v>728</v>
      </c>
      <c r="O1059" s="2">
        <v>747</v>
      </c>
      <c r="P1059" s="2">
        <v>752</v>
      </c>
      <c r="Q1059" s="2">
        <v>766</v>
      </c>
      <c r="R1059" s="2">
        <v>795</v>
      </c>
      <c r="S1059" s="2">
        <v>836</v>
      </c>
      <c r="T1059" s="2">
        <v>834</v>
      </c>
      <c r="U1059" s="2">
        <v>819</v>
      </c>
      <c r="V1059" s="2">
        <v>793</v>
      </c>
      <c r="W1059" s="2">
        <v>764</v>
      </c>
      <c r="X1059" s="2">
        <v>745</v>
      </c>
      <c r="Y1059" s="2">
        <v>723</v>
      </c>
      <c r="AA1059" s="4">
        <v>45254</v>
      </c>
      <c r="AB1059">
        <f t="shared" si="533"/>
        <v>0.77392344497607657</v>
      </c>
      <c r="AC1059">
        <f t="shared" si="534"/>
        <v>0.73325358851674638</v>
      </c>
      <c r="AD1059">
        <f t="shared" si="535"/>
        <v>0.70215311004784686</v>
      </c>
      <c r="AE1059">
        <f t="shared" si="536"/>
        <v>0.6866028708133971</v>
      </c>
      <c r="AF1059">
        <f t="shared" si="537"/>
        <v>0.69019138755980858</v>
      </c>
      <c r="AG1059">
        <f t="shared" si="538"/>
        <v>0.71650717703349287</v>
      </c>
      <c r="AH1059">
        <f t="shared" si="539"/>
        <v>0.76076555023923442</v>
      </c>
      <c r="AI1059">
        <f t="shared" si="540"/>
        <v>0.82177033492822971</v>
      </c>
      <c r="AJ1059">
        <f t="shared" si="541"/>
        <v>0.87320574162679421</v>
      </c>
      <c r="AK1059">
        <f t="shared" si="542"/>
        <v>0.88157894736842102</v>
      </c>
      <c r="AL1059">
        <f t="shared" si="543"/>
        <v>0.88397129186602874</v>
      </c>
      <c r="AM1059">
        <f t="shared" si="544"/>
        <v>0.84928229665071775</v>
      </c>
      <c r="AN1059">
        <f t="shared" si="545"/>
        <v>0.87081339712918659</v>
      </c>
      <c r="AO1059">
        <f t="shared" si="546"/>
        <v>0.8935406698564593</v>
      </c>
      <c r="AP1059">
        <f t="shared" si="547"/>
        <v>0.8995215311004785</v>
      </c>
      <c r="AQ1059">
        <f t="shared" si="548"/>
        <v>0.91626794258373201</v>
      </c>
      <c r="AR1059">
        <f t="shared" si="549"/>
        <v>0.95095693779904311</v>
      </c>
      <c r="AS1059">
        <f t="shared" si="550"/>
        <v>1</v>
      </c>
      <c r="AT1059">
        <f t="shared" si="551"/>
        <v>0.99760765550239239</v>
      </c>
      <c r="AU1059">
        <f t="shared" si="552"/>
        <v>0.97966507177033491</v>
      </c>
      <c r="AV1059">
        <f t="shared" si="553"/>
        <v>0.94856459330143539</v>
      </c>
      <c r="AW1059">
        <f t="shared" si="554"/>
        <v>0.9138755980861244</v>
      </c>
      <c r="AX1059">
        <f t="shared" si="555"/>
        <v>0.89114832535885169</v>
      </c>
      <c r="AY1059">
        <f t="shared" si="556"/>
        <v>0.86483253588516751</v>
      </c>
      <c r="AZ1059">
        <f t="shared" si="557"/>
        <v>0.6866028708133971</v>
      </c>
      <c r="BA1059" s="8" t="s">
        <v>38</v>
      </c>
      <c r="BB1059" t="str" cm="1">
        <f t="array" ref="BB1059">_xlfn.SWITCH(MONTH($AA1059),3,"봄",4,"봄",5,"봄",6,"여름",7,"여름",8,"여름",9,"가을",10,"가을",11,"가을",12,"겨울",1,"겨울",2,"겨울")</f>
        <v>가을</v>
      </c>
      <c r="BD1059" t="str">
        <f t="shared" si="558"/>
        <v/>
      </c>
      <c r="BE1059" s="6">
        <f>[1]ptemp!$F1059</f>
        <v>3</v>
      </c>
      <c r="BF1059">
        <f>[1]solar!$E1059</f>
        <v>2</v>
      </c>
      <c r="BG1059" t="str">
        <f t="shared" si="559"/>
        <v>0</v>
      </c>
      <c r="BH1059" s="11"/>
      <c r="BI1059">
        <f t="shared" si="560"/>
        <v>5</v>
      </c>
      <c r="BJ1059">
        <f t="shared" si="561"/>
        <v>0</v>
      </c>
      <c r="BK1059">
        <f t="shared" si="562"/>
        <v>3</v>
      </c>
      <c r="BL1059">
        <f t="shared" si="563"/>
        <v>4</v>
      </c>
      <c r="BM1059">
        <f t="shared" si="564"/>
        <v>18</v>
      </c>
      <c r="BN1059" s="11">
        <v>2.2999999999999998</v>
      </c>
      <c r="BO1059">
        <f t="shared" si="565"/>
        <v>2</v>
      </c>
    </row>
    <row r="1060" spans="1:67" ht="15.6">
      <c r="A1060" s="2">
        <v>20231125</v>
      </c>
      <c r="B1060" s="2">
        <v>675</v>
      </c>
      <c r="C1060" s="2">
        <v>641</v>
      </c>
      <c r="D1060" s="2">
        <v>617</v>
      </c>
      <c r="E1060" s="2">
        <v>604</v>
      </c>
      <c r="F1060" s="2">
        <v>606</v>
      </c>
      <c r="G1060" s="2">
        <v>624</v>
      </c>
      <c r="H1060" s="2">
        <v>651</v>
      </c>
      <c r="I1060" s="2">
        <v>666</v>
      </c>
      <c r="J1060" s="2">
        <v>647</v>
      </c>
      <c r="K1060" s="2">
        <v>646</v>
      </c>
      <c r="L1060" s="2">
        <v>631</v>
      </c>
      <c r="M1060" s="2">
        <v>603</v>
      </c>
      <c r="N1060" s="2">
        <v>593</v>
      </c>
      <c r="O1060" s="2">
        <v>610</v>
      </c>
      <c r="P1060" s="2">
        <v>643</v>
      </c>
      <c r="Q1060" s="2">
        <v>671</v>
      </c>
      <c r="R1060" s="2">
        <v>730</v>
      </c>
      <c r="S1060" s="2">
        <v>780</v>
      </c>
      <c r="T1060" s="2">
        <v>800</v>
      </c>
      <c r="U1060" s="2">
        <v>790</v>
      </c>
      <c r="V1060" s="2">
        <v>774</v>
      </c>
      <c r="W1060" s="2">
        <v>751</v>
      </c>
      <c r="X1060" s="2">
        <v>731</v>
      </c>
      <c r="Y1060" s="2">
        <v>714</v>
      </c>
      <c r="AA1060" s="4">
        <v>45255</v>
      </c>
      <c r="AB1060">
        <f t="shared" si="533"/>
        <v>0.84375</v>
      </c>
      <c r="AC1060">
        <f t="shared" si="534"/>
        <v>0.80125000000000002</v>
      </c>
      <c r="AD1060">
        <f t="shared" si="535"/>
        <v>0.77124999999999999</v>
      </c>
      <c r="AE1060">
        <f t="shared" si="536"/>
        <v>0.755</v>
      </c>
      <c r="AF1060">
        <f t="shared" si="537"/>
        <v>0.75749999999999995</v>
      </c>
      <c r="AG1060">
        <f t="shared" si="538"/>
        <v>0.78</v>
      </c>
      <c r="AH1060">
        <f t="shared" si="539"/>
        <v>0.81374999999999997</v>
      </c>
      <c r="AI1060">
        <f t="shared" si="540"/>
        <v>0.83250000000000002</v>
      </c>
      <c r="AJ1060">
        <f t="shared" si="541"/>
        <v>0.80874999999999997</v>
      </c>
      <c r="AK1060">
        <f t="shared" si="542"/>
        <v>0.8075</v>
      </c>
      <c r="AL1060">
        <f t="shared" si="543"/>
        <v>0.78874999999999995</v>
      </c>
      <c r="AM1060">
        <f t="shared" si="544"/>
        <v>0.75375000000000003</v>
      </c>
      <c r="AN1060">
        <f t="shared" si="545"/>
        <v>0.74124999999999996</v>
      </c>
      <c r="AO1060">
        <f t="shared" si="546"/>
        <v>0.76249999999999996</v>
      </c>
      <c r="AP1060">
        <f t="shared" si="547"/>
        <v>0.80374999999999996</v>
      </c>
      <c r="AQ1060">
        <f t="shared" si="548"/>
        <v>0.83875</v>
      </c>
      <c r="AR1060">
        <f t="shared" si="549"/>
        <v>0.91249999999999998</v>
      </c>
      <c r="AS1060">
        <f t="shared" si="550"/>
        <v>0.97499999999999998</v>
      </c>
      <c r="AT1060">
        <f t="shared" si="551"/>
        <v>1</v>
      </c>
      <c r="AU1060">
        <f t="shared" si="552"/>
        <v>0.98750000000000004</v>
      </c>
      <c r="AV1060">
        <f t="shared" si="553"/>
        <v>0.96750000000000003</v>
      </c>
      <c r="AW1060">
        <f t="shared" si="554"/>
        <v>0.93874999999999997</v>
      </c>
      <c r="AX1060">
        <f t="shared" si="555"/>
        <v>0.91374999999999995</v>
      </c>
      <c r="AY1060">
        <f t="shared" si="556"/>
        <v>0.89249999999999996</v>
      </c>
      <c r="AZ1060">
        <f t="shared" si="557"/>
        <v>0.74124999999999996</v>
      </c>
      <c r="BA1060" s="9" t="s">
        <v>39</v>
      </c>
      <c r="BB1060" t="str" cm="1">
        <f t="array" ref="BB1060">_xlfn.SWITCH(MONTH($AA1060),3,"봄",4,"봄",5,"봄",6,"여름",7,"여름",8,"여름",9,"가을",10,"가을",11,"가을",12,"겨울",1,"겨울",2,"겨울")</f>
        <v>가을</v>
      </c>
      <c r="BD1060" t="str">
        <f t="shared" si="558"/>
        <v>휴일</v>
      </c>
      <c r="BE1060" s="6">
        <f>[1]ptemp!$F1060</f>
        <v>2</v>
      </c>
      <c r="BF1060">
        <f>[1]solar!$E1060</f>
        <v>5</v>
      </c>
      <c r="BG1060" t="str">
        <f t="shared" si="559"/>
        <v>0</v>
      </c>
      <c r="BH1060" s="11"/>
      <c r="BI1060">
        <f t="shared" si="560"/>
        <v>6</v>
      </c>
      <c r="BJ1060">
        <f t="shared" si="561"/>
        <v>1</v>
      </c>
      <c r="BK1060">
        <f t="shared" si="562"/>
        <v>3</v>
      </c>
      <c r="BL1060">
        <f t="shared" si="563"/>
        <v>13</v>
      </c>
      <c r="BM1060">
        <f t="shared" si="564"/>
        <v>19</v>
      </c>
      <c r="BN1060" s="11">
        <v>1.5</v>
      </c>
      <c r="BO1060">
        <f t="shared" si="565"/>
        <v>2</v>
      </c>
    </row>
    <row r="1061" spans="1:67" ht="15.6">
      <c r="A1061" s="2">
        <v>20231126</v>
      </c>
      <c r="B1061" s="2">
        <v>672</v>
      </c>
      <c r="C1061" s="2">
        <v>638</v>
      </c>
      <c r="D1061" s="2">
        <v>619</v>
      </c>
      <c r="E1061" s="2">
        <v>605</v>
      </c>
      <c r="F1061" s="2">
        <v>605</v>
      </c>
      <c r="G1061" s="2">
        <v>622</v>
      </c>
      <c r="H1061" s="2">
        <v>647</v>
      </c>
      <c r="I1061" s="2">
        <v>652</v>
      </c>
      <c r="J1061" s="2">
        <v>605</v>
      </c>
      <c r="K1061" s="2">
        <v>557</v>
      </c>
      <c r="L1061" s="2">
        <v>549</v>
      </c>
      <c r="M1061" s="2">
        <v>533</v>
      </c>
      <c r="N1061" s="2">
        <v>532</v>
      </c>
      <c r="O1061" s="2">
        <v>555</v>
      </c>
      <c r="P1061" s="2">
        <v>581</v>
      </c>
      <c r="Q1061" s="2">
        <v>615</v>
      </c>
      <c r="R1061" s="2">
        <v>675</v>
      </c>
      <c r="S1061" s="2">
        <v>743</v>
      </c>
      <c r="T1061" s="2">
        <v>771</v>
      </c>
      <c r="U1061" s="2">
        <v>770</v>
      </c>
      <c r="V1061" s="2">
        <v>760</v>
      </c>
      <c r="W1061" s="2">
        <v>739</v>
      </c>
      <c r="X1061" s="2">
        <v>721</v>
      </c>
      <c r="Y1061" s="2">
        <v>695</v>
      </c>
      <c r="AA1061" s="4">
        <v>45256</v>
      </c>
      <c r="AB1061">
        <f t="shared" si="533"/>
        <v>0.87159533073929962</v>
      </c>
      <c r="AC1061">
        <f t="shared" si="534"/>
        <v>0.8274967574578469</v>
      </c>
      <c r="AD1061">
        <f t="shared" si="535"/>
        <v>0.80285343709468227</v>
      </c>
      <c r="AE1061">
        <f t="shared" si="536"/>
        <v>0.78469520103761348</v>
      </c>
      <c r="AF1061">
        <f t="shared" si="537"/>
        <v>0.78469520103761348</v>
      </c>
      <c r="AG1061">
        <f t="shared" si="538"/>
        <v>0.80674448767833984</v>
      </c>
      <c r="AH1061">
        <f t="shared" si="539"/>
        <v>0.83916990920881973</v>
      </c>
      <c r="AI1061">
        <f t="shared" si="540"/>
        <v>0.84565499351491569</v>
      </c>
      <c r="AJ1061">
        <f t="shared" si="541"/>
        <v>0.78469520103761348</v>
      </c>
      <c r="AK1061">
        <f t="shared" si="542"/>
        <v>0.72243839169909208</v>
      </c>
      <c r="AL1061">
        <f t="shared" si="543"/>
        <v>0.71206225680933855</v>
      </c>
      <c r="AM1061">
        <f t="shared" si="544"/>
        <v>0.69130998702983137</v>
      </c>
      <c r="AN1061">
        <f t="shared" si="545"/>
        <v>0.69001297016861218</v>
      </c>
      <c r="AO1061">
        <f t="shared" si="546"/>
        <v>0.71984435797665369</v>
      </c>
      <c r="AP1061">
        <f t="shared" si="547"/>
        <v>0.75356679636835278</v>
      </c>
      <c r="AQ1061">
        <f t="shared" si="548"/>
        <v>0.7976653696498055</v>
      </c>
      <c r="AR1061">
        <f t="shared" si="549"/>
        <v>0.8754863813229572</v>
      </c>
      <c r="AS1061">
        <f t="shared" si="550"/>
        <v>0.96368352788586253</v>
      </c>
      <c r="AT1061">
        <f t="shared" si="551"/>
        <v>1</v>
      </c>
      <c r="AU1061">
        <f t="shared" si="552"/>
        <v>0.99870298313878081</v>
      </c>
      <c r="AV1061">
        <f t="shared" si="553"/>
        <v>0.9857328145265889</v>
      </c>
      <c r="AW1061">
        <f t="shared" si="554"/>
        <v>0.95849546044098577</v>
      </c>
      <c r="AX1061">
        <f t="shared" si="555"/>
        <v>0.93514915693904022</v>
      </c>
      <c r="AY1061">
        <f t="shared" si="556"/>
        <v>0.90142671854734113</v>
      </c>
      <c r="AZ1061">
        <f t="shared" si="557"/>
        <v>0.69001297016861218</v>
      </c>
      <c r="BA1061" s="6" t="s">
        <v>40</v>
      </c>
      <c r="BB1061" t="str" cm="1">
        <f t="array" ref="BB1061">_xlfn.SWITCH(MONTH($AA1061),3,"봄",4,"봄",5,"봄",6,"여름",7,"여름",8,"여름",9,"가을",10,"가을",11,"가을",12,"겨울",1,"겨울",2,"겨울")</f>
        <v>가을</v>
      </c>
      <c r="BD1061" t="str">
        <f t="shared" si="558"/>
        <v>휴일</v>
      </c>
      <c r="BE1061" s="6">
        <f>[1]ptemp!$F1061</f>
        <v>3</v>
      </c>
      <c r="BF1061">
        <f>[1]solar!$E1061</f>
        <v>5</v>
      </c>
      <c r="BG1061" t="str">
        <f t="shared" si="559"/>
        <v>0</v>
      </c>
      <c r="BH1061" s="11"/>
      <c r="BI1061">
        <f t="shared" si="560"/>
        <v>7</v>
      </c>
      <c r="BJ1061">
        <f t="shared" si="561"/>
        <v>2</v>
      </c>
      <c r="BK1061">
        <f t="shared" si="562"/>
        <v>3</v>
      </c>
      <c r="BL1061">
        <f t="shared" si="563"/>
        <v>13</v>
      </c>
      <c r="BM1061">
        <f t="shared" si="564"/>
        <v>19</v>
      </c>
      <c r="BN1061" s="11">
        <v>2.4</v>
      </c>
      <c r="BO1061">
        <f t="shared" si="565"/>
        <v>2</v>
      </c>
    </row>
    <row r="1062" spans="1:67" ht="15.6">
      <c r="A1062" s="2">
        <v>20231127</v>
      </c>
      <c r="B1062" s="2">
        <v>644</v>
      </c>
      <c r="C1062" s="2">
        <v>609</v>
      </c>
      <c r="D1062" s="2">
        <v>590</v>
      </c>
      <c r="E1062" s="2">
        <v>576</v>
      </c>
      <c r="F1062" s="2">
        <v>577</v>
      </c>
      <c r="G1062" s="2">
        <v>595</v>
      </c>
      <c r="H1062" s="2">
        <v>628</v>
      </c>
      <c r="I1062" s="2">
        <v>682</v>
      </c>
      <c r="J1062" s="2">
        <v>729</v>
      </c>
      <c r="K1062" s="2">
        <v>772</v>
      </c>
      <c r="L1062" s="2">
        <v>761</v>
      </c>
      <c r="M1062" s="2">
        <v>679</v>
      </c>
      <c r="N1062" s="2">
        <v>658</v>
      </c>
      <c r="O1062" s="2">
        <v>676</v>
      </c>
      <c r="P1062" s="2">
        <v>690</v>
      </c>
      <c r="Q1062" s="2">
        <v>729</v>
      </c>
      <c r="R1062" s="2">
        <v>768</v>
      </c>
      <c r="S1062" s="2">
        <v>808</v>
      </c>
      <c r="T1062" s="2">
        <v>811</v>
      </c>
      <c r="U1062" s="2">
        <v>800</v>
      </c>
      <c r="V1062" s="2">
        <v>777</v>
      </c>
      <c r="W1062" s="2">
        <v>748</v>
      </c>
      <c r="X1062" s="2">
        <v>729</v>
      </c>
      <c r="Y1062" s="2">
        <v>708</v>
      </c>
      <c r="AA1062" s="4">
        <v>45257</v>
      </c>
      <c r="AB1062">
        <f t="shared" si="533"/>
        <v>0.79408138101109738</v>
      </c>
      <c r="AC1062">
        <f t="shared" si="534"/>
        <v>0.75092478421701603</v>
      </c>
      <c r="AD1062">
        <f t="shared" si="535"/>
        <v>0.72749691738594324</v>
      </c>
      <c r="AE1062">
        <f t="shared" si="536"/>
        <v>0.71023427866831068</v>
      </c>
      <c r="AF1062">
        <f t="shared" si="537"/>
        <v>0.71146732429099879</v>
      </c>
      <c r="AG1062">
        <f t="shared" si="538"/>
        <v>0.73366214549938347</v>
      </c>
      <c r="AH1062">
        <f t="shared" si="539"/>
        <v>0.77435265104808881</v>
      </c>
      <c r="AI1062">
        <f t="shared" si="540"/>
        <v>0.84093711467324295</v>
      </c>
      <c r="AJ1062">
        <f t="shared" si="541"/>
        <v>0.89889025893958074</v>
      </c>
      <c r="AK1062">
        <f t="shared" si="542"/>
        <v>0.95191122071516643</v>
      </c>
      <c r="AL1062">
        <f t="shared" si="543"/>
        <v>0.93834771886559798</v>
      </c>
      <c r="AM1062">
        <f t="shared" si="544"/>
        <v>0.83723797780517883</v>
      </c>
      <c r="AN1062">
        <f t="shared" si="545"/>
        <v>0.81134401972872994</v>
      </c>
      <c r="AO1062">
        <f t="shared" si="546"/>
        <v>0.83353884093711472</v>
      </c>
      <c r="AP1062">
        <f t="shared" si="547"/>
        <v>0.85080147965474717</v>
      </c>
      <c r="AQ1062">
        <f t="shared" si="548"/>
        <v>0.89889025893958074</v>
      </c>
      <c r="AR1062">
        <f t="shared" si="549"/>
        <v>0.94697903822441432</v>
      </c>
      <c r="AS1062">
        <f t="shared" si="550"/>
        <v>0.99630086313193589</v>
      </c>
      <c r="AT1062">
        <f t="shared" si="551"/>
        <v>1</v>
      </c>
      <c r="AU1062">
        <f t="shared" si="552"/>
        <v>0.98643649815043155</v>
      </c>
      <c r="AV1062">
        <f t="shared" si="553"/>
        <v>0.95807644882860665</v>
      </c>
      <c r="AW1062">
        <f t="shared" si="554"/>
        <v>0.92231812577065353</v>
      </c>
      <c r="AX1062">
        <f t="shared" si="555"/>
        <v>0.89889025893958074</v>
      </c>
      <c r="AY1062">
        <f t="shared" si="556"/>
        <v>0.87299630086313196</v>
      </c>
      <c r="AZ1062">
        <f t="shared" si="557"/>
        <v>0.71023427866831068</v>
      </c>
      <c r="BA1062" s="8" t="s">
        <v>34</v>
      </c>
      <c r="BB1062" t="str" cm="1">
        <f t="array" ref="BB1062">_xlfn.SWITCH(MONTH($AA1062),3,"봄",4,"봄",5,"봄",6,"여름",7,"여름",8,"여름",9,"가을",10,"가을",11,"가을",12,"겨울",1,"겨울",2,"겨울")</f>
        <v>가을</v>
      </c>
      <c r="BD1062" t="str">
        <f t="shared" si="558"/>
        <v/>
      </c>
      <c r="BE1062" s="6">
        <f>[1]ptemp!$F1062</f>
        <v>4</v>
      </c>
      <c r="BF1062">
        <f>[1]solar!$E1062</f>
        <v>2</v>
      </c>
      <c r="BG1062" t="str">
        <f t="shared" si="559"/>
        <v>0</v>
      </c>
      <c r="BH1062" s="11">
        <v>0</v>
      </c>
      <c r="BI1062">
        <f t="shared" si="560"/>
        <v>1</v>
      </c>
      <c r="BJ1062">
        <f t="shared" si="561"/>
        <v>0</v>
      </c>
      <c r="BK1062">
        <f t="shared" si="562"/>
        <v>3</v>
      </c>
      <c r="BL1062">
        <f t="shared" si="563"/>
        <v>4</v>
      </c>
      <c r="BM1062">
        <f t="shared" si="564"/>
        <v>19</v>
      </c>
      <c r="BN1062" s="11">
        <v>6.6</v>
      </c>
      <c r="BO1062">
        <f t="shared" si="565"/>
        <v>3</v>
      </c>
    </row>
    <row r="1063" spans="1:67" ht="15.6">
      <c r="A1063" s="2">
        <v>20231128</v>
      </c>
      <c r="B1063" s="2">
        <v>651</v>
      </c>
      <c r="C1063" s="2">
        <v>616</v>
      </c>
      <c r="D1063" s="2">
        <v>597</v>
      </c>
      <c r="E1063" s="2">
        <v>585</v>
      </c>
      <c r="F1063" s="2">
        <v>594</v>
      </c>
      <c r="G1063" s="2">
        <v>614</v>
      </c>
      <c r="H1063" s="2">
        <v>647</v>
      </c>
      <c r="I1063" s="2">
        <v>696</v>
      </c>
      <c r="J1063" s="2">
        <v>725</v>
      </c>
      <c r="K1063" s="2">
        <v>732</v>
      </c>
      <c r="L1063" s="2">
        <v>728</v>
      </c>
      <c r="M1063" s="2">
        <v>708</v>
      </c>
      <c r="N1063" s="2">
        <v>699</v>
      </c>
      <c r="O1063" s="2">
        <v>693</v>
      </c>
      <c r="P1063" s="2">
        <v>699</v>
      </c>
      <c r="Q1063" s="2">
        <v>718</v>
      </c>
      <c r="R1063" s="2">
        <v>771</v>
      </c>
      <c r="S1063" s="2">
        <v>822</v>
      </c>
      <c r="T1063" s="2">
        <v>831</v>
      </c>
      <c r="U1063" s="2">
        <v>830</v>
      </c>
      <c r="V1063" s="2">
        <v>812</v>
      </c>
      <c r="W1063" s="2">
        <v>783</v>
      </c>
      <c r="X1063" s="2">
        <v>763</v>
      </c>
      <c r="Y1063" s="2">
        <v>737</v>
      </c>
      <c r="AA1063" s="4">
        <v>45258</v>
      </c>
      <c r="AB1063">
        <f t="shared" si="533"/>
        <v>0.78339350180505418</v>
      </c>
      <c r="AC1063">
        <f t="shared" si="534"/>
        <v>0.7412755716004813</v>
      </c>
      <c r="AD1063">
        <f t="shared" si="535"/>
        <v>0.71841155234657039</v>
      </c>
      <c r="AE1063">
        <f t="shared" si="536"/>
        <v>0.70397111913357402</v>
      </c>
      <c r="AF1063">
        <f t="shared" si="537"/>
        <v>0.71480144404332135</v>
      </c>
      <c r="AG1063">
        <f t="shared" si="538"/>
        <v>0.73886883273164861</v>
      </c>
      <c r="AH1063">
        <f t="shared" si="539"/>
        <v>0.77858002406738869</v>
      </c>
      <c r="AI1063">
        <f t="shared" si="540"/>
        <v>0.83754512635379064</v>
      </c>
      <c r="AJ1063">
        <f t="shared" si="541"/>
        <v>0.87244283995186522</v>
      </c>
      <c r="AK1063">
        <f t="shared" si="542"/>
        <v>0.88086642599277976</v>
      </c>
      <c r="AL1063">
        <f t="shared" si="543"/>
        <v>0.87605294825511437</v>
      </c>
      <c r="AM1063">
        <f t="shared" si="544"/>
        <v>0.85198555956678701</v>
      </c>
      <c r="AN1063">
        <f t="shared" si="545"/>
        <v>0.84115523465703967</v>
      </c>
      <c r="AO1063">
        <f t="shared" si="546"/>
        <v>0.83393501805054149</v>
      </c>
      <c r="AP1063">
        <f t="shared" si="547"/>
        <v>0.84115523465703967</v>
      </c>
      <c r="AQ1063">
        <f t="shared" si="548"/>
        <v>0.86401925391095069</v>
      </c>
      <c r="AR1063">
        <f t="shared" si="549"/>
        <v>0.92779783393501802</v>
      </c>
      <c r="AS1063">
        <f t="shared" si="550"/>
        <v>0.98916967509025266</v>
      </c>
      <c r="AT1063">
        <f t="shared" si="551"/>
        <v>1</v>
      </c>
      <c r="AU1063">
        <f t="shared" si="552"/>
        <v>0.99879663056558365</v>
      </c>
      <c r="AV1063">
        <f t="shared" si="553"/>
        <v>0.97713598074608909</v>
      </c>
      <c r="AW1063">
        <f t="shared" si="554"/>
        <v>0.9422382671480144</v>
      </c>
      <c r="AX1063">
        <f t="shared" si="555"/>
        <v>0.91817087845968715</v>
      </c>
      <c r="AY1063">
        <f t="shared" si="556"/>
        <v>0.8868832731648616</v>
      </c>
      <c r="AZ1063">
        <f t="shared" si="557"/>
        <v>0.70397111913357402</v>
      </c>
      <c r="BA1063" s="9" t="s">
        <v>35</v>
      </c>
      <c r="BB1063" t="str" cm="1">
        <f t="array" ref="BB1063">_xlfn.SWITCH(MONTH($AA1063),3,"봄",4,"봄",5,"봄",6,"여름",7,"여름",8,"여름",9,"가을",10,"가을",11,"가을",12,"겨울",1,"겨울",2,"겨울")</f>
        <v>가을</v>
      </c>
      <c r="BD1063" t="str">
        <f t="shared" si="558"/>
        <v/>
      </c>
      <c r="BE1063" s="6">
        <f>[1]ptemp!$F1063</f>
        <v>3</v>
      </c>
      <c r="BF1063">
        <f>[1]solar!$E1063</f>
        <v>3</v>
      </c>
      <c r="BG1063" t="str">
        <f t="shared" si="559"/>
        <v>0</v>
      </c>
      <c r="BH1063" s="11">
        <v>0</v>
      </c>
      <c r="BI1063">
        <f t="shared" si="560"/>
        <v>2</v>
      </c>
      <c r="BJ1063">
        <f t="shared" si="561"/>
        <v>0</v>
      </c>
      <c r="BK1063">
        <f t="shared" si="562"/>
        <v>3</v>
      </c>
      <c r="BL1063">
        <f t="shared" si="563"/>
        <v>4</v>
      </c>
      <c r="BM1063">
        <f t="shared" si="564"/>
        <v>19</v>
      </c>
      <c r="BN1063" s="11">
        <v>4.9000000000000004</v>
      </c>
      <c r="BO1063">
        <f t="shared" si="565"/>
        <v>3</v>
      </c>
    </row>
    <row r="1064" spans="1:67" ht="15.6">
      <c r="A1064" s="2">
        <v>20231129</v>
      </c>
      <c r="B1064" s="2">
        <v>685</v>
      </c>
      <c r="C1064" s="2">
        <v>643</v>
      </c>
      <c r="D1064" s="2">
        <v>612</v>
      </c>
      <c r="E1064" s="2">
        <v>603</v>
      </c>
      <c r="F1064" s="2">
        <v>608</v>
      </c>
      <c r="G1064" s="2">
        <v>629</v>
      </c>
      <c r="H1064" s="2">
        <v>666</v>
      </c>
      <c r="I1064" s="2">
        <v>701</v>
      </c>
      <c r="J1064" s="2">
        <v>708</v>
      </c>
      <c r="K1064" s="2">
        <v>696</v>
      </c>
      <c r="L1064" s="2">
        <v>731</v>
      </c>
      <c r="M1064" s="2">
        <v>651</v>
      </c>
      <c r="N1064" s="2">
        <v>658</v>
      </c>
      <c r="O1064" s="2">
        <v>689</v>
      </c>
      <c r="P1064" s="2">
        <v>738</v>
      </c>
      <c r="Q1064" s="2">
        <v>743</v>
      </c>
      <c r="R1064" s="2">
        <v>780</v>
      </c>
      <c r="S1064" s="2">
        <v>813</v>
      </c>
      <c r="T1064" s="2">
        <v>812</v>
      </c>
      <c r="U1064" s="2">
        <v>800</v>
      </c>
      <c r="V1064" s="2">
        <v>780</v>
      </c>
      <c r="W1064" s="2">
        <v>752</v>
      </c>
      <c r="X1064" s="2">
        <v>735</v>
      </c>
      <c r="Y1064" s="2">
        <v>716</v>
      </c>
      <c r="AA1064" s="4">
        <v>45259</v>
      </c>
      <c r="AB1064">
        <f t="shared" si="533"/>
        <v>0.84255842558425587</v>
      </c>
      <c r="AC1064">
        <f t="shared" si="534"/>
        <v>0.79089790897908974</v>
      </c>
      <c r="AD1064">
        <f t="shared" si="535"/>
        <v>0.75276752767527677</v>
      </c>
      <c r="AE1064">
        <f t="shared" si="536"/>
        <v>0.74169741697416969</v>
      </c>
      <c r="AF1064">
        <f t="shared" si="537"/>
        <v>0.74784747847478472</v>
      </c>
      <c r="AG1064">
        <f t="shared" si="538"/>
        <v>0.77367773677736773</v>
      </c>
      <c r="AH1064">
        <f t="shared" si="539"/>
        <v>0.81918819188191883</v>
      </c>
      <c r="AI1064">
        <f t="shared" si="540"/>
        <v>0.86223862238622384</v>
      </c>
      <c r="AJ1064">
        <f t="shared" si="541"/>
        <v>0.87084870848708484</v>
      </c>
      <c r="AK1064">
        <f t="shared" si="542"/>
        <v>0.85608856088560881</v>
      </c>
      <c r="AL1064">
        <f t="shared" si="543"/>
        <v>0.89913899138991393</v>
      </c>
      <c r="AM1064">
        <f t="shared" si="544"/>
        <v>0.80073800738007384</v>
      </c>
      <c r="AN1064">
        <f t="shared" si="545"/>
        <v>0.80934809348093484</v>
      </c>
      <c r="AO1064">
        <f t="shared" si="546"/>
        <v>0.8474784747847478</v>
      </c>
      <c r="AP1064">
        <f t="shared" si="547"/>
        <v>0.90774907749077494</v>
      </c>
      <c r="AQ1064">
        <f t="shared" si="548"/>
        <v>0.91389913899138986</v>
      </c>
      <c r="AR1064">
        <f t="shared" si="549"/>
        <v>0.95940959409594095</v>
      </c>
      <c r="AS1064">
        <f t="shared" si="550"/>
        <v>1</v>
      </c>
      <c r="AT1064">
        <f t="shared" si="551"/>
        <v>0.99876998769987702</v>
      </c>
      <c r="AU1064">
        <f t="shared" si="552"/>
        <v>0.98400984009840098</v>
      </c>
      <c r="AV1064">
        <f t="shared" si="553"/>
        <v>0.95940959409594095</v>
      </c>
      <c r="AW1064">
        <f t="shared" si="554"/>
        <v>0.92496924969249694</v>
      </c>
      <c r="AX1064">
        <f t="shared" si="555"/>
        <v>0.90405904059040587</v>
      </c>
      <c r="AY1064">
        <f t="shared" si="556"/>
        <v>0.88068880688806883</v>
      </c>
      <c r="AZ1064">
        <f t="shared" si="557"/>
        <v>0.74169741697416969</v>
      </c>
      <c r="BA1064" s="6" t="s">
        <v>36</v>
      </c>
      <c r="BB1064" t="str" cm="1">
        <f t="array" ref="BB1064">_xlfn.SWITCH(MONTH($AA1064),3,"봄",4,"봄",5,"봄",6,"여름",7,"여름",8,"여름",9,"가을",10,"가을",11,"가을",12,"겨울",1,"겨울",2,"겨울")</f>
        <v>가을</v>
      </c>
      <c r="BD1064" t="str">
        <f t="shared" si="558"/>
        <v/>
      </c>
      <c r="BE1064" s="6">
        <f>[1]ptemp!$F1064</f>
        <v>4</v>
      </c>
      <c r="BF1064">
        <f>[1]solar!$E1064</f>
        <v>4</v>
      </c>
      <c r="BG1064" t="str">
        <f t="shared" si="559"/>
        <v>0</v>
      </c>
      <c r="BH1064" s="11">
        <v>0</v>
      </c>
      <c r="BI1064">
        <f t="shared" si="560"/>
        <v>3</v>
      </c>
      <c r="BJ1064">
        <f t="shared" si="561"/>
        <v>0</v>
      </c>
      <c r="BK1064">
        <f t="shared" si="562"/>
        <v>3</v>
      </c>
      <c r="BL1064">
        <f t="shared" si="563"/>
        <v>4</v>
      </c>
      <c r="BM1064">
        <f t="shared" si="564"/>
        <v>18</v>
      </c>
      <c r="BN1064" s="11">
        <v>5.8</v>
      </c>
      <c r="BO1064">
        <f t="shared" si="565"/>
        <v>3</v>
      </c>
    </row>
    <row r="1065" spans="1:67" ht="15.6">
      <c r="A1065" s="2">
        <v>20231130</v>
      </c>
      <c r="B1065" s="2">
        <v>671</v>
      </c>
      <c r="C1065" s="2">
        <v>638</v>
      </c>
      <c r="D1065" s="2">
        <v>619</v>
      </c>
      <c r="E1065" s="2">
        <v>609</v>
      </c>
      <c r="F1065" s="2">
        <v>616</v>
      </c>
      <c r="G1065" s="2">
        <v>644</v>
      </c>
      <c r="H1065" s="2">
        <v>682</v>
      </c>
      <c r="I1065" s="2">
        <v>739</v>
      </c>
      <c r="J1065" s="2">
        <v>793</v>
      </c>
      <c r="K1065" s="2">
        <v>826</v>
      </c>
      <c r="L1065" s="2">
        <v>845</v>
      </c>
      <c r="M1065" s="2">
        <v>832</v>
      </c>
      <c r="N1065" s="2">
        <v>813</v>
      </c>
      <c r="O1065" s="2">
        <v>841</v>
      </c>
      <c r="P1065" s="2">
        <v>843</v>
      </c>
      <c r="Q1065" s="2">
        <v>838</v>
      </c>
      <c r="R1065" s="2">
        <v>860</v>
      </c>
      <c r="S1065" s="2">
        <v>899</v>
      </c>
      <c r="T1065" s="2">
        <v>890</v>
      </c>
      <c r="U1065" s="2">
        <v>871</v>
      </c>
      <c r="V1065" s="2">
        <v>842</v>
      </c>
      <c r="W1065" s="2">
        <v>805</v>
      </c>
      <c r="X1065" s="2">
        <v>782</v>
      </c>
      <c r="Y1065" s="2">
        <v>759</v>
      </c>
      <c r="AA1065" s="4">
        <v>45260</v>
      </c>
      <c r="AB1065">
        <f t="shared" si="533"/>
        <v>0.74638487208008897</v>
      </c>
      <c r="AC1065">
        <f t="shared" si="534"/>
        <v>0.70967741935483875</v>
      </c>
      <c r="AD1065">
        <f t="shared" si="535"/>
        <v>0.68854282536151279</v>
      </c>
      <c r="AE1065">
        <f t="shared" si="536"/>
        <v>0.67741935483870963</v>
      </c>
      <c r="AF1065">
        <f t="shared" si="537"/>
        <v>0.68520578420467182</v>
      </c>
      <c r="AG1065">
        <f t="shared" si="538"/>
        <v>0.71635150166852057</v>
      </c>
      <c r="AH1065">
        <f t="shared" si="539"/>
        <v>0.75862068965517238</v>
      </c>
      <c r="AI1065">
        <f t="shared" si="540"/>
        <v>0.82202447163515013</v>
      </c>
      <c r="AJ1065">
        <f t="shared" si="541"/>
        <v>0.88209121245828703</v>
      </c>
      <c r="AK1065">
        <f t="shared" si="542"/>
        <v>0.91879866518353726</v>
      </c>
      <c r="AL1065">
        <f t="shared" si="543"/>
        <v>0.93993325917686321</v>
      </c>
      <c r="AM1065">
        <f t="shared" si="544"/>
        <v>0.92547274749721908</v>
      </c>
      <c r="AN1065">
        <f t="shared" si="545"/>
        <v>0.90433815350389324</v>
      </c>
      <c r="AO1065">
        <f t="shared" si="546"/>
        <v>0.93548387096774188</v>
      </c>
      <c r="AP1065">
        <f t="shared" si="547"/>
        <v>0.9377085650723026</v>
      </c>
      <c r="AQ1065">
        <f t="shared" si="548"/>
        <v>0.93214682981090102</v>
      </c>
      <c r="AR1065">
        <f t="shared" si="549"/>
        <v>0.95661846496106784</v>
      </c>
      <c r="AS1065">
        <f t="shared" si="550"/>
        <v>1</v>
      </c>
      <c r="AT1065">
        <f t="shared" si="551"/>
        <v>0.9899888765294772</v>
      </c>
      <c r="AU1065">
        <f t="shared" si="552"/>
        <v>0.96885428253615125</v>
      </c>
      <c r="AV1065">
        <f t="shared" si="553"/>
        <v>0.93659621802002224</v>
      </c>
      <c r="AW1065">
        <f t="shared" si="554"/>
        <v>0.89543937708565069</v>
      </c>
      <c r="AX1065">
        <f t="shared" si="555"/>
        <v>0.86985539488320351</v>
      </c>
      <c r="AY1065">
        <f t="shared" si="556"/>
        <v>0.84427141268075645</v>
      </c>
      <c r="AZ1065">
        <f t="shared" si="557"/>
        <v>0.67741935483870963</v>
      </c>
      <c r="BA1065" s="8" t="s">
        <v>37</v>
      </c>
      <c r="BB1065" t="str" cm="1">
        <f t="array" ref="BB1065">_xlfn.SWITCH(MONTH($AA1065),3,"봄",4,"봄",5,"봄",6,"여름",7,"여름",8,"여름",9,"가을",10,"가을",11,"가을",12,"겨울",1,"겨울",2,"겨울")</f>
        <v>가을</v>
      </c>
      <c r="BD1065" t="str">
        <f t="shared" si="558"/>
        <v/>
      </c>
      <c r="BE1065" s="6">
        <f>[1]ptemp!$F1065</f>
        <v>2</v>
      </c>
      <c r="BF1065">
        <f>[1]solar!$E1065</f>
        <v>1</v>
      </c>
      <c r="BG1065" t="str">
        <f t="shared" si="559"/>
        <v>0</v>
      </c>
      <c r="BH1065" s="11">
        <v>0</v>
      </c>
      <c r="BI1065">
        <f t="shared" si="560"/>
        <v>4</v>
      </c>
      <c r="BJ1065">
        <f t="shared" si="561"/>
        <v>0</v>
      </c>
      <c r="BK1065">
        <f t="shared" si="562"/>
        <v>3</v>
      </c>
      <c r="BL1065">
        <f t="shared" si="563"/>
        <v>4</v>
      </c>
      <c r="BM1065">
        <f t="shared" si="564"/>
        <v>18</v>
      </c>
      <c r="BN1065" s="11">
        <v>0.8</v>
      </c>
      <c r="BO1065">
        <f t="shared" si="565"/>
        <v>2</v>
      </c>
    </row>
    <row r="1066" spans="1:67" ht="15.6">
      <c r="A1066" s="2">
        <v>20231201</v>
      </c>
      <c r="B1066" s="2">
        <v>710</v>
      </c>
      <c r="C1066" s="2">
        <v>675</v>
      </c>
      <c r="D1066" s="2">
        <v>648</v>
      </c>
      <c r="E1066" s="2">
        <v>633</v>
      </c>
      <c r="F1066" s="2">
        <v>634</v>
      </c>
      <c r="G1066" s="2">
        <v>652</v>
      </c>
      <c r="H1066" s="2">
        <v>688</v>
      </c>
      <c r="I1066" s="2">
        <v>747</v>
      </c>
      <c r="J1066" s="2">
        <v>823</v>
      </c>
      <c r="K1066" s="2">
        <v>869</v>
      </c>
      <c r="L1066" s="2">
        <v>855</v>
      </c>
      <c r="M1066" s="2">
        <v>852</v>
      </c>
      <c r="N1066" s="2">
        <v>825</v>
      </c>
      <c r="O1066" s="2">
        <v>853</v>
      </c>
      <c r="P1066" s="2">
        <v>882</v>
      </c>
      <c r="Q1066" s="2">
        <v>866</v>
      </c>
      <c r="R1066" s="2">
        <v>879</v>
      </c>
      <c r="S1066" s="2">
        <v>903</v>
      </c>
      <c r="T1066" s="2">
        <v>892</v>
      </c>
      <c r="U1066" s="2">
        <v>873</v>
      </c>
      <c r="V1066" s="2">
        <v>846</v>
      </c>
      <c r="W1066" s="2">
        <v>812</v>
      </c>
      <c r="X1066" s="2">
        <v>787</v>
      </c>
      <c r="Y1066" s="2">
        <v>766</v>
      </c>
      <c r="AA1066" s="4">
        <v>45261</v>
      </c>
      <c r="AB1066">
        <f t="shared" si="533"/>
        <v>0.78626799557032112</v>
      </c>
      <c r="AC1066">
        <f t="shared" si="534"/>
        <v>0.74750830564784054</v>
      </c>
      <c r="AD1066">
        <f t="shared" si="535"/>
        <v>0.71760797342192695</v>
      </c>
      <c r="AE1066">
        <f t="shared" si="536"/>
        <v>0.70099667774086383</v>
      </c>
      <c r="AF1066">
        <f t="shared" si="537"/>
        <v>0.70210409745293467</v>
      </c>
      <c r="AG1066">
        <f t="shared" si="538"/>
        <v>0.72203765227021044</v>
      </c>
      <c r="AH1066">
        <f t="shared" si="539"/>
        <v>0.76190476190476186</v>
      </c>
      <c r="AI1066">
        <f t="shared" si="540"/>
        <v>0.8272425249169435</v>
      </c>
      <c r="AJ1066">
        <f t="shared" si="541"/>
        <v>0.91140642303433006</v>
      </c>
      <c r="AK1066">
        <f t="shared" si="542"/>
        <v>0.96234772978959027</v>
      </c>
      <c r="AL1066">
        <f t="shared" si="543"/>
        <v>0.94684385382059799</v>
      </c>
      <c r="AM1066">
        <f t="shared" si="544"/>
        <v>0.94352159468438535</v>
      </c>
      <c r="AN1066">
        <f t="shared" si="545"/>
        <v>0.91362126245847175</v>
      </c>
      <c r="AO1066">
        <f t="shared" si="546"/>
        <v>0.9446290143964563</v>
      </c>
      <c r="AP1066">
        <f t="shared" si="547"/>
        <v>0.97674418604651159</v>
      </c>
      <c r="AQ1066">
        <f t="shared" si="548"/>
        <v>0.95902547065337762</v>
      </c>
      <c r="AR1066">
        <f t="shared" si="549"/>
        <v>0.97342192691029905</v>
      </c>
      <c r="AS1066">
        <f t="shared" si="550"/>
        <v>1</v>
      </c>
      <c r="AT1066">
        <f t="shared" si="551"/>
        <v>0.98781838316722037</v>
      </c>
      <c r="AU1066">
        <f t="shared" si="552"/>
        <v>0.96677740863787376</v>
      </c>
      <c r="AV1066">
        <f t="shared" si="553"/>
        <v>0.93687707641196016</v>
      </c>
      <c r="AW1066">
        <f t="shared" si="554"/>
        <v>0.89922480620155043</v>
      </c>
      <c r="AX1066">
        <f t="shared" si="555"/>
        <v>0.87153931339977853</v>
      </c>
      <c r="AY1066">
        <f t="shared" si="556"/>
        <v>0.84828349944629011</v>
      </c>
      <c r="AZ1066">
        <f t="shared" si="557"/>
        <v>0.70099667774086383</v>
      </c>
      <c r="BA1066" s="9" t="s">
        <v>38</v>
      </c>
      <c r="BB1066" t="str" cm="1">
        <f t="array" ref="BB1066">_xlfn.SWITCH(MONTH($AA1066),3,"봄",4,"봄",5,"봄",6,"여름",7,"여름",8,"여름",9,"가을",10,"가을",11,"가을",12,"겨울",1,"겨울",2,"겨울")</f>
        <v>겨울</v>
      </c>
      <c r="BD1066" t="str">
        <f t="shared" si="558"/>
        <v/>
      </c>
      <c r="BE1066" s="6">
        <f>[1]ptemp!$F1066</f>
        <v>2</v>
      </c>
      <c r="BF1066">
        <f>[1]solar!$E1066</f>
        <v>1</v>
      </c>
      <c r="BG1066" t="str">
        <f t="shared" si="559"/>
        <v>1</v>
      </c>
      <c r="BH1066" s="11">
        <v>2.9</v>
      </c>
      <c r="BI1066">
        <f t="shared" si="560"/>
        <v>5</v>
      </c>
      <c r="BJ1066">
        <f t="shared" si="561"/>
        <v>0</v>
      </c>
      <c r="BK1066">
        <f t="shared" si="562"/>
        <v>4</v>
      </c>
      <c r="BL1066">
        <f t="shared" si="563"/>
        <v>4</v>
      </c>
      <c r="BM1066">
        <f t="shared" si="564"/>
        <v>18</v>
      </c>
      <c r="BN1066" s="11">
        <v>1.7</v>
      </c>
      <c r="BO1066">
        <f t="shared" si="565"/>
        <v>2</v>
      </c>
    </row>
    <row r="1067" spans="1:67" ht="15.6">
      <c r="A1067" s="2">
        <v>20231202</v>
      </c>
      <c r="B1067" s="2">
        <v>722</v>
      </c>
      <c r="C1067" s="2">
        <v>685</v>
      </c>
      <c r="D1067" s="2">
        <v>656</v>
      </c>
      <c r="E1067" s="2">
        <v>641</v>
      </c>
      <c r="F1067" s="2">
        <v>639</v>
      </c>
      <c r="G1067" s="2">
        <v>653</v>
      </c>
      <c r="H1067" s="2">
        <v>681</v>
      </c>
      <c r="I1067" s="2">
        <v>700</v>
      </c>
      <c r="J1067" s="2">
        <v>699</v>
      </c>
      <c r="K1067" s="2">
        <v>697</v>
      </c>
      <c r="L1067" s="2">
        <v>700</v>
      </c>
      <c r="M1067" s="2">
        <v>696</v>
      </c>
      <c r="N1067" s="2">
        <v>687</v>
      </c>
      <c r="O1067" s="2">
        <v>720</v>
      </c>
      <c r="P1067" s="2">
        <v>716</v>
      </c>
      <c r="Q1067" s="2">
        <v>736</v>
      </c>
      <c r="R1067" s="2">
        <v>767</v>
      </c>
      <c r="S1067" s="2">
        <v>812</v>
      </c>
      <c r="T1067" s="2">
        <v>813</v>
      </c>
      <c r="U1067" s="2">
        <v>800</v>
      </c>
      <c r="V1067" s="2">
        <v>781</v>
      </c>
      <c r="W1067" s="2">
        <v>766</v>
      </c>
      <c r="X1067" s="2">
        <v>749</v>
      </c>
      <c r="Y1067" s="2">
        <v>737</v>
      </c>
      <c r="AA1067" s="4">
        <v>45262</v>
      </c>
      <c r="AB1067">
        <f t="shared" si="533"/>
        <v>0.88806888068880685</v>
      </c>
      <c r="AC1067">
        <f t="shared" si="534"/>
        <v>0.84255842558425587</v>
      </c>
      <c r="AD1067">
        <f t="shared" si="535"/>
        <v>0.80688806888068876</v>
      </c>
      <c r="AE1067">
        <f t="shared" si="536"/>
        <v>0.78843788437884377</v>
      </c>
      <c r="AF1067">
        <f t="shared" si="537"/>
        <v>0.7859778597785978</v>
      </c>
      <c r="AG1067">
        <f t="shared" si="538"/>
        <v>0.8031980319803198</v>
      </c>
      <c r="AH1067">
        <f t="shared" si="539"/>
        <v>0.83763837638376382</v>
      </c>
      <c r="AI1067">
        <f t="shared" si="540"/>
        <v>0.86100861008610086</v>
      </c>
      <c r="AJ1067">
        <f t="shared" si="541"/>
        <v>0.85977859778597787</v>
      </c>
      <c r="AK1067">
        <f t="shared" si="542"/>
        <v>0.8573185731857319</v>
      </c>
      <c r="AL1067">
        <f t="shared" si="543"/>
        <v>0.86100861008610086</v>
      </c>
      <c r="AM1067">
        <f t="shared" si="544"/>
        <v>0.85608856088560881</v>
      </c>
      <c r="AN1067">
        <f t="shared" si="545"/>
        <v>0.84501845018450183</v>
      </c>
      <c r="AO1067">
        <f t="shared" si="546"/>
        <v>0.88560885608856088</v>
      </c>
      <c r="AP1067">
        <f t="shared" si="547"/>
        <v>0.88068880688806883</v>
      </c>
      <c r="AQ1067">
        <f t="shared" si="548"/>
        <v>0.90528905289052886</v>
      </c>
      <c r="AR1067">
        <f t="shared" si="549"/>
        <v>0.94341943419434193</v>
      </c>
      <c r="AS1067">
        <f t="shared" si="550"/>
        <v>0.99876998769987702</v>
      </c>
      <c r="AT1067">
        <f t="shared" si="551"/>
        <v>1</v>
      </c>
      <c r="AU1067">
        <f t="shared" si="552"/>
        <v>0.98400984009840098</v>
      </c>
      <c r="AV1067">
        <f t="shared" si="553"/>
        <v>0.96063960639606394</v>
      </c>
      <c r="AW1067">
        <f t="shared" si="554"/>
        <v>0.94218942189421895</v>
      </c>
      <c r="AX1067">
        <f t="shared" si="555"/>
        <v>0.92127921279212788</v>
      </c>
      <c r="AY1067">
        <f t="shared" si="556"/>
        <v>0.90651906519065195</v>
      </c>
      <c r="AZ1067">
        <f t="shared" si="557"/>
        <v>0.7859778597785978</v>
      </c>
      <c r="BA1067" s="6" t="s">
        <v>39</v>
      </c>
      <c r="BB1067" t="str" cm="1">
        <f t="array" ref="BB1067">_xlfn.SWITCH(MONTH($AA1067),3,"봄",4,"봄",5,"봄",6,"여름",7,"여름",8,"여름",9,"가을",10,"가을",11,"가을",12,"겨울",1,"겨울",2,"겨울")</f>
        <v>겨울</v>
      </c>
      <c r="BD1067" t="str">
        <f t="shared" si="558"/>
        <v>휴일</v>
      </c>
      <c r="BE1067" s="6">
        <f>[1]ptemp!$F1067</f>
        <v>3</v>
      </c>
      <c r="BF1067">
        <f>[1]solar!$E1067</f>
        <v>2</v>
      </c>
      <c r="BG1067" t="str">
        <f t="shared" si="559"/>
        <v>0</v>
      </c>
      <c r="BH1067" s="11"/>
      <c r="BI1067">
        <f t="shared" si="560"/>
        <v>6</v>
      </c>
      <c r="BJ1067">
        <f t="shared" si="561"/>
        <v>1</v>
      </c>
      <c r="BK1067">
        <f t="shared" si="562"/>
        <v>4</v>
      </c>
      <c r="BL1067">
        <f t="shared" si="563"/>
        <v>5</v>
      </c>
      <c r="BM1067">
        <f t="shared" si="564"/>
        <v>19</v>
      </c>
      <c r="BN1067" s="11">
        <v>4.0999999999999996</v>
      </c>
      <c r="BO1067">
        <f t="shared" si="565"/>
        <v>3</v>
      </c>
    </row>
    <row r="1068" spans="1:67" ht="15.6">
      <c r="A1068" s="2">
        <v>20231203</v>
      </c>
      <c r="B1068" s="2">
        <v>693</v>
      </c>
      <c r="C1068" s="2">
        <v>658</v>
      </c>
      <c r="D1068" s="2">
        <v>636</v>
      </c>
      <c r="E1068" s="2">
        <v>622</v>
      </c>
      <c r="F1068" s="2">
        <v>621</v>
      </c>
      <c r="G1068" s="2">
        <v>633</v>
      </c>
      <c r="H1068" s="2">
        <v>654</v>
      </c>
      <c r="I1068" s="2">
        <v>667</v>
      </c>
      <c r="J1068" s="2">
        <v>672</v>
      </c>
      <c r="K1068" s="2">
        <v>672</v>
      </c>
      <c r="L1068" s="2">
        <v>607</v>
      </c>
      <c r="M1068" s="2">
        <v>581</v>
      </c>
      <c r="N1068" s="2">
        <v>561</v>
      </c>
      <c r="O1068" s="2">
        <v>574</v>
      </c>
      <c r="P1068" s="2">
        <v>607</v>
      </c>
      <c r="Q1068" s="2">
        <v>638</v>
      </c>
      <c r="R1068" s="2">
        <v>701</v>
      </c>
      <c r="S1068" s="2">
        <v>775</v>
      </c>
      <c r="T1068" s="2">
        <v>804</v>
      </c>
      <c r="U1068" s="2">
        <v>802</v>
      </c>
      <c r="V1068" s="2">
        <v>788</v>
      </c>
      <c r="W1068" s="2">
        <v>765</v>
      </c>
      <c r="X1068" s="2">
        <v>750</v>
      </c>
      <c r="Y1068" s="2">
        <v>728</v>
      </c>
      <c r="AA1068" s="4">
        <v>45263</v>
      </c>
      <c r="AB1068">
        <f t="shared" si="533"/>
        <v>0.86194029850746268</v>
      </c>
      <c r="AC1068">
        <f t="shared" si="534"/>
        <v>0.81840796019900497</v>
      </c>
      <c r="AD1068">
        <f t="shared" si="535"/>
        <v>0.79104477611940294</v>
      </c>
      <c r="AE1068">
        <f t="shared" si="536"/>
        <v>0.77363184079601988</v>
      </c>
      <c r="AF1068">
        <f t="shared" si="537"/>
        <v>0.77238805970149249</v>
      </c>
      <c r="AG1068">
        <f t="shared" si="538"/>
        <v>0.78731343283582089</v>
      </c>
      <c r="AH1068">
        <f t="shared" si="539"/>
        <v>0.81343283582089554</v>
      </c>
      <c r="AI1068">
        <f t="shared" si="540"/>
        <v>0.82960199004975121</v>
      </c>
      <c r="AJ1068">
        <f t="shared" si="541"/>
        <v>0.83582089552238803</v>
      </c>
      <c r="AK1068">
        <f t="shared" si="542"/>
        <v>0.83582089552238803</v>
      </c>
      <c r="AL1068">
        <f t="shared" si="543"/>
        <v>0.75497512437810943</v>
      </c>
      <c r="AM1068">
        <f t="shared" si="544"/>
        <v>0.72263681592039797</v>
      </c>
      <c r="AN1068">
        <f t="shared" si="545"/>
        <v>0.69776119402985071</v>
      </c>
      <c r="AO1068">
        <f t="shared" si="546"/>
        <v>0.71393034825870649</v>
      </c>
      <c r="AP1068">
        <f t="shared" si="547"/>
        <v>0.75497512437810943</v>
      </c>
      <c r="AQ1068">
        <f t="shared" si="548"/>
        <v>0.79353233830845771</v>
      </c>
      <c r="AR1068">
        <f t="shared" si="549"/>
        <v>0.87189054726368154</v>
      </c>
      <c r="AS1068">
        <f t="shared" si="550"/>
        <v>0.96393034825870649</v>
      </c>
      <c r="AT1068">
        <f t="shared" si="551"/>
        <v>1</v>
      </c>
      <c r="AU1068">
        <f t="shared" si="552"/>
        <v>0.99751243781094523</v>
      </c>
      <c r="AV1068">
        <f t="shared" si="553"/>
        <v>0.98009950248756217</v>
      </c>
      <c r="AW1068">
        <f t="shared" si="554"/>
        <v>0.95149253731343286</v>
      </c>
      <c r="AX1068">
        <f t="shared" si="555"/>
        <v>0.93283582089552242</v>
      </c>
      <c r="AY1068">
        <f t="shared" si="556"/>
        <v>0.90547263681592038</v>
      </c>
      <c r="AZ1068">
        <f t="shared" si="557"/>
        <v>0.69776119402985071</v>
      </c>
      <c r="BA1068" s="8" t="s">
        <v>40</v>
      </c>
      <c r="BB1068" t="str" cm="1">
        <f t="array" ref="BB1068">_xlfn.SWITCH(MONTH($AA1068),3,"봄",4,"봄",5,"봄",6,"여름",7,"여름",8,"여름",9,"가을",10,"가을",11,"가을",12,"겨울",1,"겨울",2,"겨울")</f>
        <v>겨울</v>
      </c>
      <c r="BD1068" t="str">
        <f t="shared" si="558"/>
        <v>휴일</v>
      </c>
      <c r="BE1068" s="6">
        <f>[1]ptemp!$F1068</f>
        <v>3</v>
      </c>
      <c r="BF1068">
        <f>[1]solar!$E1068</f>
        <v>3</v>
      </c>
      <c r="BG1068" t="str">
        <f t="shared" si="559"/>
        <v>0</v>
      </c>
      <c r="BH1068" s="11"/>
      <c r="BI1068">
        <f t="shared" si="560"/>
        <v>7</v>
      </c>
      <c r="BJ1068">
        <f t="shared" si="561"/>
        <v>2</v>
      </c>
      <c r="BK1068">
        <f t="shared" si="562"/>
        <v>4</v>
      </c>
      <c r="BL1068">
        <f t="shared" si="563"/>
        <v>13</v>
      </c>
      <c r="BM1068">
        <f t="shared" si="564"/>
        <v>19</v>
      </c>
      <c r="BN1068" s="11">
        <v>4.5</v>
      </c>
      <c r="BO1068">
        <f t="shared" si="565"/>
        <v>3</v>
      </c>
    </row>
    <row r="1069" spans="1:67" ht="15.6">
      <c r="A1069" s="2">
        <v>20231204</v>
      </c>
      <c r="B1069" s="2">
        <v>683</v>
      </c>
      <c r="C1069" s="2">
        <v>651</v>
      </c>
      <c r="D1069" s="2">
        <v>630</v>
      </c>
      <c r="E1069" s="2">
        <v>621</v>
      </c>
      <c r="F1069" s="2">
        <v>625</v>
      </c>
      <c r="G1069" s="2">
        <v>646</v>
      </c>
      <c r="H1069" s="2">
        <v>684</v>
      </c>
      <c r="I1069" s="2">
        <v>734</v>
      </c>
      <c r="J1069" s="2">
        <v>740</v>
      </c>
      <c r="K1069" s="2">
        <v>688</v>
      </c>
      <c r="L1069" s="2">
        <v>667</v>
      </c>
      <c r="M1069" s="2">
        <v>656</v>
      </c>
      <c r="N1069" s="2">
        <v>663</v>
      </c>
      <c r="O1069" s="2">
        <v>684</v>
      </c>
      <c r="P1069" s="2">
        <v>738</v>
      </c>
      <c r="Q1069" s="2">
        <v>729</v>
      </c>
      <c r="R1069" s="2">
        <v>783</v>
      </c>
      <c r="S1069" s="2">
        <v>835</v>
      </c>
      <c r="T1069" s="2">
        <v>845</v>
      </c>
      <c r="U1069" s="2">
        <v>836</v>
      </c>
      <c r="V1069" s="2">
        <v>817</v>
      </c>
      <c r="W1069" s="2">
        <v>782</v>
      </c>
      <c r="X1069" s="2">
        <v>755</v>
      </c>
      <c r="Y1069" s="2">
        <v>729</v>
      </c>
      <c r="AA1069" s="4">
        <v>45264</v>
      </c>
      <c r="AB1069">
        <f t="shared" si="533"/>
        <v>0.80828402366863905</v>
      </c>
      <c r="AC1069">
        <f t="shared" si="534"/>
        <v>0.77041420118343196</v>
      </c>
      <c r="AD1069">
        <f t="shared" si="535"/>
        <v>0.74556213017751483</v>
      </c>
      <c r="AE1069">
        <f t="shared" si="536"/>
        <v>0.73491124260355034</v>
      </c>
      <c r="AF1069">
        <f t="shared" si="537"/>
        <v>0.73964497041420119</v>
      </c>
      <c r="AG1069">
        <f t="shared" si="538"/>
        <v>0.76449704142011832</v>
      </c>
      <c r="AH1069">
        <f t="shared" si="539"/>
        <v>0.80946745562130173</v>
      </c>
      <c r="AI1069">
        <f t="shared" si="540"/>
        <v>0.86863905325443791</v>
      </c>
      <c r="AJ1069">
        <f t="shared" si="541"/>
        <v>0.87573964497041423</v>
      </c>
      <c r="AK1069">
        <f t="shared" si="542"/>
        <v>0.81420118343195269</v>
      </c>
      <c r="AL1069">
        <f t="shared" si="543"/>
        <v>0.78934911242603545</v>
      </c>
      <c r="AM1069">
        <f t="shared" si="544"/>
        <v>0.7763313609467456</v>
      </c>
      <c r="AN1069">
        <f t="shared" si="545"/>
        <v>0.7846153846153846</v>
      </c>
      <c r="AO1069">
        <f t="shared" si="546"/>
        <v>0.80946745562130173</v>
      </c>
      <c r="AP1069">
        <f t="shared" si="547"/>
        <v>0.87337278106508875</v>
      </c>
      <c r="AQ1069">
        <f t="shared" si="548"/>
        <v>0.86272189349112427</v>
      </c>
      <c r="AR1069">
        <f t="shared" si="549"/>
        <v>0.92662721893491129</v>
      </c>
      <c r="AS1069">
        <f t="shared" si="550"/>
        <v>0.98816568047337283</v>
      </c>
      <c r="AT1069">
        <f t="shared" si="551"/>
        <v>1</v>
      </c>
      <c r="AU1069">
        <f t="shared" si="552"/>
        <v>0.98934911242603552</v>
      </c>
      <c r="AV1069">
        <f t="shared" si="553"/>
        <v>0.96686390532544375</v>
      </c>
      <c r="AW1069">
        <f t="shared" si="554"/>
        <v>0.9254437869822485</v>
      </c>
      <c r="AX1069">
        <f t="shared" si="555"/>
        <v>0.89349112426035504</v>
      </c>
      <c r="AY1069">
        <f t="shared" si="556"/>
        <v>0.86272189349112427</v>
      </c>
      <c r="AZ1069">
        <f t="shared" si="557"/>
        <v>0.73491124260355034</v>
      </c>
      <c r="BA1069" s="9" t="s">
        <v>34</v>
      </c>
      <c r="BB1069" t="str" cm="1">
        <f t="array" ref="BB1069">_xlfn.SWITCH(MONTH($AA1069),3,"봄",4,"봄",5,"봄",6,"여름",7,"여름",8,"여름",9,"가을",10,"가을",11,"가을",12,"겨울",1,"겨울",2,"겨울")</f>
        <v>겨울</v>
      </c>
      <c r="BD1069" t="str">
        <f t="shared" si="558"/>
        <v/>
      </c>
      <c r="BE1069" s="6">
        <f>[1]ptemp!$F1069</f>
        <v>3</v>
      </c>
      <c r="BF1069">
        <f>[1]solar!$E1069</f>
        <v>6</v>
      </c>
      <c r="BG1069" t="str">
        <f t="shared" si="559"/>
        <v>0</v>
      </c>
      <c r="BH1069" s="11"/>
      <c r="BI1069">
        <f t="shared" si="560"/>
        <v>1</v>
      </c>
      <c r="BJ1069">
        <f t="shared" si="561"/>
        <v>0</v>
      </c>
      <c r="BK1069">
        <f t="shared" si="562"/>
        <v>4</v>
      </c>
      <c r="BL1069">
        <f t="shared" si="563"/>
        <v>4</v>
      </c>
      <c r="BM1069">
        <f t="shared" si="564"/>
        <v>19</v>
      </c>
      <c r="BN1069" s="11">
        <v>2.7</v>
      </c>
      <c r="BO1069">
        <f t="shared" si="565"/>
        <v>2</v>
      </c>
    </row>
    <row r="1070" spans="1:67" ht="15.6">
      <c r="A1070" s="2">
        <v>20231205</v>
      </c>
      <c r="B1070" s="2">
        <v>677</v>
      </c>
      <c r="C1070" s="2">
        <v>638</v>
      </c>
      <c r="D1070" s="2">
        <v>617</v>
      </c>
      <c r="E1070" s="2">
        <v>602</v>
      </c>
      <c r="F1070" s="2">
        <v>610</v>
      </c>
      <c r="G1070" s="2">
        <v>629</v>
      </c>
      <c r="H1070" s="2">
        <v>669</v>
      </c>
      <c r="I1070" s="2">
        <v>726</v>
      </c>
      <c r="J1070" s="2">
        <v>719</v>
      </c>
      <c r="K1070" s="2">
        <v>656</v>
      </c>
      <c r="L1070" s="2">
        <v>627</v>
      </c>
      <c r="M1070" s="2">
        <v>606</v>
      </c>
      <c r="N1070" s="2">
        <v>590</v>
      </c>
      <c r="O1070" s="2">
        <v>619</v>
      </c>
      <c r="P1070" s="2">
        <v>644</v>
      </c>
      <c r="Q1070" s="2">
        <v>695</v>
      </c>
      <c r="R1070" s="2">
        <v>748</v>
      </c>
      <c r="S1070" s="2">
        <v>804</v>
      </c>
      <c r="T1070" s="2">
        <v>830</v>
      </c>
      <c r="U1070" s="2">
        <v>824</v>
      </c>
      <c r="V1070" s="2">
        <v>806</v>
      </c>
      <c r="W1070" s="2">
        <v>781</v>
      </c>
      <c r="X1070" s="2">
        <v>762</v>
      </c>
      <c r="Y1070" s="2">
        <v>740</v>
      </c>
      <c r="AA1070" s="4">
        <v>45265</v>
      </c>
      <c r="AB1070">
        <f t="shared" si="533"/>
        <v>0.81566265060240961</v>
      </c>
      <c r="AC1070">
        <f t="shared" si="534"/>
        <v>0.76867469879518069</v>
      </c>
      <c r="AD1070">
        <f t="shared" si="535"/>
        <v>0.74337349397590358</v>
      </c>
      <c r="AE1070">
        <f t="shared" si="536"/>
        <v>0.72530120481927707</v>
      </c>
      <c r="AF1070">
        <f t="shared" si="537"/>
        <v>0.73493975903614461</v>
      </c>
      <c r="AG1070">
        <f t="shared" si="538"/>
        <v>0.75783132530120478</v>
      </c>
      <c r="AH1070">
        <f t="shared" si="539"/>
        <v>0.80602409638554218</v>
      </c>
      <c r="AI1070">
        <f t="shared" si="540"/>
        <v>0.87469879518072291</v>
      </c>
      <c r="AJ1070">
        <f t="shared" si="541"/>
        <v>0.86626506024096384</v>
      </c>
      <c r="AK1070">
        <f t="shared" si="542"/>
        <v>0.7903614457831325</v>
      </c>
      <c r="AL1070">
        <f t="shared" si="543"/>
        <v>0.75542168674698795</v>
      </c>
      <c r="AM1070">
        <f t="shared" si="544"/>
        <v>0.73012048192771084</v>
      </c>
      <c r="AN1070">
        <f t="shared" si="545"/>
        <v>0.71084337349397586</v>
      </c>
      <c r="AO1070">
        <f t="shared" si="546"/>
        <v>0.74578313253012052</v>
      </c>
      <c r="AP1070">
        <f t="shared" si="547"/>
        <v>0.77590361445783129</v>
      </c>
      <c r="AQ1070">
        <f t="shared" si="548"/>
        <v>0.83734939759036142</v>
      </c>
      <c r="AR1070">
        <f t="shared" si="549"/>
        <v>0.90120481927710838</v>
      </c>
      <c r="AS1070">
        <f t="shared" si="550"/>
        <v>0.96867469879518076</v>
      </c>
      <c r="AT1070">
        <f t="shared" si="551"/>
        <v>1</v>
      </c>
      <c r="AU1070">
        <f t="shared" si="552"/>
        <v>0.9927710843373494</v>
      </c>
      <c r="AV1070">
        <f t="shared" si="553"/>
        <v>0.97108433734939759</v>
      </c>
      <c r="AW1070">
        <f t="shared" si="554"/>
        <v>0.9409638554216867</v>
      </c>
      <c r="AX1070">
        <f t="shared" si="555"/>
        <v>0.91807228915662653</v>
      </c>
      <c r="AY1070">
        <f t="shared" si="556"/>
        <v>0.89156626506024095</v>
      </c>
      <c r="AZ1070">
        <f t="shared" si="557"/>
        <v>0.71084337349397586</v>
      </c>
      <c r="BA1070" s="6" t="s">
        <v>35</v>
      </c>
      <c r="BB1070" t="str" cm="1">
        <f t="array" ref="BB1070">_xlfn.SWITCH(MONTH($AA1070),3,"봄",4,"봄",5,"봄",6,"여름",7,"여름",8,"여름",9,"가을",10,"가을",11,"가을",12,"겨울",1,"겨울",2,"겨울")</f>
        <v>겨울</v>
      </c>
      <c r="BD1070" t="str">
        <f t="shared" si="558"/>
        <v/>
      </c>
      <c r="BE1070" s="6">
        <f>[1]ptemp!$F1070</f>
        <v>4</v>
      </c>
      <c r="BF1070">
        <f>[1]solar!$E1070</f>
        <v>7</v>
      </c>
      <c r="BG1070" t="str">
        <f t="shared" si="559"/>
        <v>0</v>
      </c>
      <c r="BH1070" s="11"/>
      <c r="BI1070">
        <f t="shared" si="560"/>
        <v>2</v>
      </c>
      <c r="BJ1070">
        <f t="shared" si="561"/>
        <v>0</v>
      </c>
      <c r="BK1070">
        <f t="shared" si="562"/>
        <v>4</v>
      </c>
      <c r="BL1070">
        <f t="shared" si="563"/>
        <v>13</v>
      </c>
      <c r="BM1070">
        <f t="shared" si="564"/>
        <v>19</v>
      </c>
      <c r="BN1070" s="11">
        <v>5.9</v>
      </c>
      <c r="BO1070">
        <f t="shared" si="565"/>
        <v>3</v>
      </c>
    </row>
    <row r="1071" spans="1:67" ht="15.6">
      <c r="A1071" s="2">
        <v>20231206</v>
      </c>
      <c r="B1071" s="2">
        <v>691</v>
      </c>
      <c r="C1071" s="2">
        <v>654</v>
      </c>
      <c r="D1071" s="2">
        <v>631</v>
      </c>
      <c r="E1071" s="2">
        <v>621</v>
      </c>
      <c r="F1071" s="2">
        <v>620</v>
      </c>
      <c r="G1071" s="2">
        <v>635</v>
      </c>
      <c r="H1071" s="2">
        <v>671</v>
      </c>
      <c r="I1071" s="2">
        <v>726</v>
      </c>
      <c r="J1071" s="2">
        <v>744</v>
      </c>
      <c r="K1071" s="2">
        <v>679</v>
      </c>
      <c r="L1071" s="2">
        <v>658</v>
      </c>
      <c r="M1071" s="2">
        <v>687</v>
      </c>
      <c r="N1071" s="2">
        <v>602</v>
      </c>
      <c r="O1071" s="2">
        <v>689</v>
      </c>
      <c r="P1071" s="2">
        <v>716</v>
      </c>
      <c r="Q1071" s="2">
        <v>724</v>
      </c>
      <c r="R1071" s="2">
        <v>726</v>
      </c>
      <c r="S1071" s="2">
        <v>804</v>
      </c>
      <c r="T1071" s="2">
        <v>819</v>
      </c>
      <c r="U1071" s="2">
        <v>819</v>
      </c>
      <c r="V1071" s="2">
        <v>800</v>
      </c>
      <c r="W1071" s="2">
        <v>776</v>
      </c>
      <c r="X1071" s="2">
        <v>756</v>
      </c>
      <c r="Y1071" s="2">
        <v>735</v>
      </c>
      <c r="AA1071" s="4">
        <v>45266</v>
      </c>
      <c r="AB1071">
        <f t="shared" si="533"/>
        <v>0.84371184371184371</v>
      </c>
      <c r="AC1071">
        <f t="shared" si="534"/>
        <v>0.79853479853479858</v>
      </c>
      <c r="AD1071">
        <f t="shared" si="535"/>
        <v>0.77045177045177049</v>
      </c>
      <c r="AE1071">
        <f t="shared" si="536"/>
        <v>0.75824175824175821</v>
      </c>
      <c r="AF1071">
        <f t="shared" si="537"/>
        <v>0.757020757020757</v>
      </c>
      <c r="AG1071">
        <f t="shared" si="538"/>
        <v>0.77533577533577536</v>
      </c>
      <c r="AH1071">
        <f t="shared" si="539"/>
        <v>0.81929181929181927</v>
      </c>
      <c r="AI1071">
        <f t="shared" si="540"/>
        <v>0.88644688644688641</v>
      </c>
      <c r="AJ1071">
        <f t="shared" si="541"/>
        <v>0.90842490842490842</v>
      </c>
      <c r="AK1071">
        <f t="shared" si="542"/>
        <v>0.82905982905982911</v>
      </c>
      <c r="AL1071">
        <f t="shared" si="543"/>
        <v>0.80341880341880345</v>
      </c>
      <c r="AM1071">
        <f t="shared" si="544"/>
        <v>0.83882783882783885</v>
      </c>
      <c r="AN1071">
        <f t="shared" si="545"/>
        <v>0.7350427350427351</v>
      </c>
      <c r="AO1071">
        <f t="shared" si="546"/>
        <v>0.84126984126984128</v>
      </c>
      <c r="AP1071">
        <f t="shared" si="547"/>
        <v>0.87423687423687424</v>
      </c>
      <c r="AQ1071">
        <f t="shared" si="548"/>
        <v>0.88400488400488397</v>
      </c>
      <c r="AR1071">
        <f t="shared" si="549"/>
        <v>0.88644688644688641</v>
      </c>
      <c r="AS1071">
        <f t="shared" si="550"/>
        <v>0.98168498168498164</v>
      </c>
      <c r="AT1071">
        <f t="shared" si="551"/>
        <v>1</v>
      </c>
      <c r="AU1071">
        <f t="shared" si="552"/>
        <v>1</v>
      </c>
      <c r="AV1071">
        <f t="shared" si="553"/>
        <v>0.97680097680097677</v>
      </c>
      <c r="AW1071">
        <f t="shared" si="554"/>
        <v>0.94749694749694746</v>
      </c>
      <c r="AX1071">
        <f t="shared" si="555"/>
        <v>0.92307692307692313</v>
      </c>
      <c r="AY1071">
        <f t="shared" si="556"/>
        <v>0.89743589743589747</v>
      </c>
      <c r="AZ1071">
        <f t="shared" si="557"/>
        <v>0.7350427350427351</v>
      </c>
      <c r="BA1071" s="8" t="s">
        <v>36</v>
      </c>
      <c r="BB1071" t="str" cm="1">
        <f t="array" ref="BB1071">_xlfn.SWITCH(MONTH($AA1071),3,"봄",4,"봄",5,"봄",6,"여름",7,"여름",8,"여름",9,"가을",10,"가을",11,"가을",12,"겨울",1,"겨울",2,"겨울")</f>
        <v>겨울</v>
      </c>
      <c r="BD1071" t="str">
        <f t="shared" si="558"/>
        <v/>
      </c>
      <c r="BE1071" s="6">
        <f>[1]ptemp!$F1071</f>
        <v>4</v>
      </c>
      <c r="BF1071">
        <f>[1]solar!$E1071</f>
        <v>3</v>
      </c>
      <c r="BG1071" t="str">
        <f t="shared" si="559"/>
        <v>1</v>
      </c>
      <c r="BH1071" s="11">
        <v>0.1</v>
      </c>
      <c r="BI1071">
        <f t="shared" si="560"/>
        <v>3</v>
      </c>
      <c r="BJ1071">
        <f t="shared" si="561"/>
        <v>0</v>
      </c>
      <c r="BK1071">
        <f t="shared" si="562"/>
        <v>4</v>
      </c>
      <c r="BL1071">
        <f t="shared" si="563"/>
        <v>13</v>
      </c>
      <c r="BM1071">
        <f t="shared" si="564"/>
        <v>19</v>
      </c>
      <c r="BN1071" s="11">
        <v>7.3</v>
      </c>
      <c r="BO1071">
        <f t="shared" si="565"/>
        <v>4</v>
      </c>
    </row>
    <row r="1072" spans="1:67" ht="15.6">
      <c r="A1072" s="2">
        <v>20231207</v>
      </c>
      <c r="B1072" s="2">
        <v>682</v>
      </c>
      <c r="C1072" s="2">
        <v>650</v>
      </c>
      <c r="D1072" s="2">
        <v>627</v>
      </c>
      <c r="E1072" s="2">
        <v>624</v>
      </c>
      <c r="F1072" s="2">
        <v>628</v>
      </c>
      <c r="G1072" s="2">
        <v>648</v>
      </c>
      <c r="H1072" s="2">
        <v>688</v>
      </c>
      <c r="I1072" s="2">
        <v>728</v>
      </c>
      <c r="J1072" s="2">
        <v>716</v>
      </c>
      <c r="K1072" s="2">
        <v>661</v>
      </c>
      <c r="L1072" s="2">
        <v>636</v>
      </c>
      <c r="M1072" s="2">
        <v>614</v>
      </c>
      <c r="N1072" s="2">
        <v>598</v>
      </c>
      <c r="O1072" s="2">
        <v>630</v>
      </c>
      <c r="P1072" s="2">
        <v>655</v>
      </c>
      <c r="Q1072" s="2">
        <v>698</v>
      </c>
      <c r="R1072" s="2">
        <v>754</v>
      </c>
      <c r="S1072" s="2">
        <v>816</v>
      </c>
      <c r="T1072" s="2">
        <v>841</v>
      </c>
      <c r="U1072" s="2">
        <v>834</v>
      </c>
      <c r="V1072" s="2">
        <v>813</v>
      </c>
      <c r="W1072" s="2">
        <v>783</v>
      </c>
      <c r="X1072" s="2">
        <v>760</v>
      </c>
      <c r="Y1072" s="2">
        <v>734</v>
      </c>
      <c r="AA1072" s="4">
        <v>45267</v>
      </c>
      <c r="AB1072">
        <f t="shared" si="533"/>
        <v>0.81093935790725324</v>
      </c>
      <c r="AC1072">
        <f t="shared" si="534"/>
        <v>0.77288941736028538</v>
      </c>
      <c r="AD1072">
        <f t="shared" si="535"/>
        <v>0.74554102259215216</v>
      </c>
      <c r="AE1072">
        <f t="shared" si="536"/>
        <v>0.74197384066587391</v>
      </c>
      <c r="AF1072">
        <f t="shared" si="537"/>
        <v>0.74673008323424495</v>
      </c>
      <c r="AG1072">
        <f t="shared" si="538"/>
        <v>0.77051129607609992</v>
      </c>
      <c r="AH1072">
        <f t="shared" si="539"/>
        <v>0.81807372175980975</v>
      </c>
      <c r="AI1072">
        <f t="shared" si="540"/>
        <v>0.86563614744351958</v>
      </c>
      <c r="AJ1072">
        <f t="shared" si="541"/>
        <v>0.85136741973840668</v>
      </c>
      <c r="AK1072">
        <f t="shared" si="542"/>
        <v>0.7859690844233056</v>
      </c>
      <c r="AL1072">
        <f t="shared" si="543"/>
        <v>0.75624256837098691</v>
      </c>
      <c r="AM1072">
        <f t="shared" si="544"/>
        <v>0.73008323424494648</v>
      </c>
      <c r="AN1072">
        <f t="shared" si="545"/>
        <v>0.71105826397146255</v>
      </c>
      <c r="AO1072">
        <f t="shared" si="546"/>
        <v>0.74910820451843041</v>
      </c>
      <c r="AP1072">
        <f t="shared" si="547"/>
        <v>0.7788347205707491</v>
      </c>
      <c r="AQ1072">
        <f t="shared" si="548"/>
        <v>0.82996432818073718</v>
      </c>
      <c r="AR1072">
        <f t="shared" si="549"/>
        <v>0.89655172413793105</v>
      </c>
      <c r="AS1072">
        <f t="shared" si="550"/>
        <v>0.97027348394768131</v>
      </c>
      <c r="AT1072">
        <f t="shared" si="551"/>
        <v>1</v>
      </c>
      <c r="AU1072">
        <f t="shared" si="552"/>
        <v>0.99167657550535082</v>
      </c>
      <c r="AV1072">
        <f t="shared" si="553"/>
        <v>0.96670630202140306</v>
      </c>
      <c r="AW1072">
        <f t="shared" si="554"/>
        <v>0.93103448275862066</v>
      </c>
      <c r="AX1072">
        <f t="shared" si="555"/>
        <v>0.90368608799048755</v>
      </c>
      <c r="AY1072">
        <f t="shared" si="556"/>
        <v>0.87277051129607608</v>
      </c>
      <c r="AZ1072">
        <f t="shared" si="557"/>
        <v>0.71105826397146255</v>
      </c>
      <c r="BA1072" s="9" t="s">
        <v>37</v>
      </c>
      <c r="BB1072" t="str" cm="1">
        <f t="array" ref="BB1072">_xlfn.SWITCH(MONTH($AA1072),3,"봄",4,"봄",5,"봄",6,"여름",7,"여름",8,"여름",9,"가을",10,"가을",11,"가을",12,"겨울",1,"겨울",2,"겨울")</f>
        <v>겨울</v>
      </c>
      <c r="BD1072" t="str">
        <f t="shared" si="558"/>
        <v/>
      </c>
      <c r="BE1072" s="6">
        <f>[1]ptemp!$F1072</f>
        <v>4</v>
      </c>
      <c r="BF1072">
        <f>[1]solar!$E1072</f>
        <v>8</v>
      </c>
      <c r="BG1072" t="str">
        <f t="shared" si="559"/>
        <v>0</v>
      </c>
      <c r="BH1072" s="11"/>
      <c r="BI1072">
        <f t="shared" si="560"/>
        <v>4</v>
      </c>
      <c r="BJ1072">
        <f t="shared" si="561"/>
        <v>0</v>
      </c>
      <c r="BK1072">
        <f t="shared" si="562"/>
        <v>4</v>
      </c>
      <c r="BL1072">
        <f t="shared" si="563"/>
        <v>13</v>
      </c>
      <c r="BM1072">
        <f t="shared" si="564"/>
        <v>19</v>
      </c>
      <c r="BN1072" s="11">
        <v>6.7</v>
      </c>
      <c r="BO1072">
        <f t="shared" si="565"/>
        <v>3</v>
      </c>
    </row>
    <row r="1073" spans="1:67" ht="15.6">
      <c r="A1073" s="2">
        <v>20231208</v>
      </c>
      <c r="B1073" s="2">
        <v>687</v>
      </c>
      <c r="C1073" s="2">
        <v>647</v>
      </c>
      <c r="D1073" s="2">
        <v>618</v>
      </c>
      <c r="E1073" s="2">
        <v>603</v>
      </c>
      <c r="F1073" s="2">
        <v>607</v>
      </c>
      <c r="G1073" s="2">
        <v>625</v>
      </c>
      <c r="H1073" s="2">
        <v>665</v>
      </c>
      <c r="I1073" s="2">
        <v>709</v>
      </c>
      <c r="J1073" s="2">
        <v>708</v>
      </c>
      <c r="K1073" s="2">
        <v>660</v>
      </c>
      <c r="L1073" s="2">
        <v>646</v>
      </c>
      <c r="M1073" s="2">
        <v>617</v>
      </c>
      <c r="N1073" s="2">
        <v>602</v>
      </c>
      <c r="O1073" s="2">
        <v>616</v>
      </c>
      <c r="P1073" s="2">
        <v>650</v>
      </c>
      <c r="Q1073" s="2">
        <v>684</v>
      </c>
      <c r="R1073" s="2">
        <v>729</v>
      </c>
      <c r="S1073" s="2">
        <v>772</v>
      </c>
      <c r="T1073" s="2">
        <v>778</v>
      </c>
      <c r="U1073" s="2">
        <v>766</v>
      </c>
      <c r="V1073" s="2">
        <v>754</v>
      </c>
      <c r="W1073" s="2">
        <v>729</v>
      </c>
      <c r="X1073" s="2">
        <v>713</v>
      </c>
      <c r="Y1073" s="2">
        <v>697</v>
      </c>
      <c r="AA1073" s="4">
        <v>45268</v>
      </c>
      <c r="AB1073">
        <f t="shared" si="533"/>
        <v>0.88303341902313626</v>
      </c>
      <c r="AC1073">
        <f t="shared" si="534"/>
        <v>0.83161953727506421</v>
      </c>
      <c r="AD1073">
        <f t="shared" si="535"/>
        <v>0.79434447300771205</v>
      </c>
      <c r="AE1073">
        <f t="shared" si="536"/>
        <v>0.77506426735218514</v>
      </c>
      <c r="AF1073">
        <f t="shared" si="537"/>
        <v>0.78020565552699228</v>
      </c>
      <c r="AG1073">
        <f t="shared" si="538"/>
        <v>0.80334190231362468</v>
      </c>
      <c r="AH1073">
        <f t="shared" si="539"/>
        <v>0.85475578406169661</v>
      </c>
      <c r="AI1073">
        <f t="shared" si="540"/>
        <v>0.91131105398457579</v>
      </c>
      <c r="AJ1073">
        <f t="shared" si="541"/>
        <v>0.91002570694087404</v>
      </c>
      <c r="AK1073">
        <f t="shared" si="542"/>
        <v>0.84832904884318761</v>
      </c>
      <c r="AL1073">
        <f t="shared" si="543"/>
        <v>0.83033419023136246</v>
      </c>
      <c r="AM1073">
        <f t="shared" si="544"/>
        <v>0.79305912596401029</v>
      </c>
      <c r="AN1073">
        <f t="shared" si="545"/>
        <v>0.77377892030848328</v>
      </c>
      <c r="AO1073">
        <f t="shared" si="546"/>
        <v>0.79177377892030854</v>
      </c>
      <c r="AP1073">
        <f t="shared" si="547"/>
        <v>0.83547557840616971</v>
      </c>
      <c r="AQ1073">
        <f t="shared" si="548"/>
        <v>0.87917737789203088</v>
      </c>
      <c r="AR1073">
        <f t="shared" si="549"/>
        <v>0.93701799485861181</v>
      </c>
      <c r="AS1073">
        <f t="shared" si="550"/>
        <v>0.99228791773778924</v>
      </c>
      <c r="AT1073">
        <f t="shared" si="551"/>
        <v>1</v>
      </c>
      <c r="AU1073">
        <f t="shared" si="552"/>
        <v>0.98457583547557836</v>
      </c>
      <c r="AV1073">
        <f t="shared" si="553"/>
        <v>0.96915167095115684</v>
      </c>
      <c r="AW1073">
        <f t="shared" si="554"/>
        <v>0.93701799485861181</v>
      </c>
      <c r="AX1073">
        <f t="shared" si="555"/>
        <v>0.91645244215938304</v>
      </c>
      <c r="AY1073">
        <f t="shared" si="556"/>
        <v>0.89588688946015427</v>
      </c>
      <c r="AZ1073">
        <f t="shared" si="557"/>
        <v>0.77377892030848328</v>
      </c>
      <c r="BA1073" s="6" t="s">
        <v>38</v>
      </c>
      <c r="BB1073" t="str" cm="1">
        <f t="array" ref="BB1073">_xlfn.SWITCH(MONTH($AA1073),3,"봄",4,"봄",5,"봄",6,"여름",7,"여름",8,"여름",9,"가을",10,"가을",11,"가을",12,"겨울",1,"겨울",2,"겨울")</f>
        <v>겨울</v>
      </c>
      <c r="BD1073" t="str">
        <f t="shared" si="558"/>
        <v/>
      </c>
      <c r="BE1073" s="6">
        <f>[1]ptemp!$F1073</f>
        <v>4</v>
      </c>
      <c r="BF1073">
        <f>[1]solar!$E1073</f>
        <v>7</v>
      </c>
      <c r="BG1073" t="str">
        <f t="shared" si="559"/>
        <v>0</v>
      </c>
      <c r="BH1073" s="11"/>
      <c r="BI1073">
        <f t="shared" si="560"/>
        <v>5</v>
      </c>
      <c r="BJ1073">
        <f t="shared" si="561"/>
        <v>0</v>
      </c>
      <c r="BK1073">
        <f t="shared" si="562"/>
        <v>4</v>
      </c>
      <c r="BL1073">
        <f t="shared" si="563"/>
        <v>13</v>
      </c>
      <c r="BM1073">
        <f t="shared" si="564"/>
        <v>19</v>
      </c>
      <c r="BN1073" s="11">
        <v>6.3</v>
      </c>
      <c r="BO1073">
        <f t="shared" si="565"/>
        <v>3</v>
      </c>
    </row>
    <row r="1074" spans="1:67" ht="15.6">
      <c r="A1074" s="2">
        <v>20231209</v>
      </c>
      <c r="B1074" s="2">
        <v>653</v>
      </c>
      <c r="C1074" s="2">
        <v>622</v>
      </c>
      <c r="D1074" s="2">
        <v>602</v>
      </c>
      <c r="E1074" s="2">
        <v>588</v>
      </c>
      <c r="F1074" s="2">
        <v>594</v>
      </c>
      <c r="G1074" s="2">
        <v>611</v>
      </c>
      <c r="H1074" s="2">
        <v>640</v>
      </c>
      <c r="I1074" s="2">
        <v>662</v>
      </c>
      <c r="J1074" s="2">
        <v>657</v>
      </c>
      <c r="K1074" s="2">
        <v>637</v>
      </c>
      <c r="L1074" s="2">
        <v>624</v>
      </c>
      <c r="M1074" s="2">
        <v>611</v>
      </c>
      <c r="N1074" s="2">
        <v>586</v>
      </c>
      <c r="O1074" s="2">
        <v>601</v>
      </c>
      <c r="P1074" s="2">
        <v>632</v>
      </c>
      <c r="Q1074" s="2">
        <v>651</v>
      </c>
      <c r="R1074" s="2">
        <v>682</v>
      </c>
      <c r="S1074" s="2">
        <v>729</v>
      </c>
      <c r="T1074" s="2">
        <v>738</v>
      </c>
      <c r="U1074" s="2">
        <v>733</v>
      </c>
      <c r="V1074" s="2">
        <v>721</v>
      </c>
      <c r="W1074" s="2">
        <v>704</v>
      </c>
      <c r="X1074" s="2">
        <v>691</v>
      </c>
      <c r="Y1074" s="2">
        <v>673</v>
      </c>
      <c r="AA1074" s="4">
        <v>45269</v>
      </c>
      <c r="AB1074">
        <f t="shared" si="533"/>
        <v>0.88482384823848237</v>
      </c>
      <c r="AC1074">
        <f t="shared" si="534"/>
        <v>0.84281842818428188</v>
      </c>
      <c r="AD1074">
        <f t="shared" si="535"/>
        <v>0.81571815718157181</v>
      </c>
      <c r="AE1074">
        <f t="shared" si="536"/>
        <v>0.7967479674796748</v>
      </c>
      <c r="AF1074">
        <f t="shared" si="537"/>
        <v>0.80487804878048785</v>
      </c>
      <c r="AG1074">
        <f t="shared" si="538"/>
        <v>0.82791327913279134</v>
      </c>
      <c r="AH1074">
        <f t="shared" si="539"/>
        <v>0.86720867208672092</v>
      </c>
      <c r="AI1074">
        <f t="shared" si="540"/>
        <v>0.89701897018970189</v>
      </c>
      <c r="AJ1074">
        <f t="shared" si="541"/>
        <v>0.8902439024390244</v>
      </c>
      <c r="AK1074">
        <f t="shared" si="542"/>
        <v>0.86314363143631434</v>
      </c>
      <c r="AL1074">
        <f t="shared" si="543"/>
        <v>0.84552845528455289</v>
      </c>
      <c r="AM1074">
        <f t="shared" si="544"/>
        <v>0.82791327913279134</v>
      </c>
      <c r="AN1074">
        <f t="shared" si="545"/>
        <v>0.79403794037940378</v>
      </c>
      <c r="AO1074">
        <f t="shared" si="546"/>
        <v>0.81436314363143636</v>
      </c>
      <c r="AP1074">
        <f t="shared" si="547"/>
        <v>0.85636856368563685</v>
      </c>
      <c r="AQ1074">
        <f t="shared" si="548"/>
        <v>0.88211382113821135</v>
      </c>
      <c r="AR1074">
        <f t="shared" si="549"/>
        <v>0.92411924119241196</v>
      </c>
      <c r="AS1074">
        <f t="shared" si="550"/>
        <v>0.98780487804878048</v>
      </c>
      <c r="AT1074">
        <f t="shared" si="551"/>
        <v>1</v>
      </c>
      <c r="AU1074">
        <f t="shared" si="552"/>
        <v>0.99322493224932251</v>
      </c>
      <c r="AV1074">
        <f t="shared" si="553"/>
        <v>0.97696476964769652</v>
      </c>
      <c r="AW1074">
        <f t="shared" si="554"/>
        <v>0.95392953929539293</v>
      </c>
      <c r="AX1074">
        <f t="shared" si="555"/>
        <v>0.93631436314363148</v>
      </c>
      <c r="AY1074">
        <f t="shared" si="556"/>
        <v>0.91192411924119243</v>
      </c>
      <c r="AZ1074">
        <f t="shared" si="557"/>
        <v>0.79403794037940378</v>
      </c>
      <c r="BA1074" s="8" t="s">
        <v>39</v>
      </c>
      <c r="BB1074" t="str" cm="1">
        <f t="array" ref="BB1074">_xlfn.SWITCH(MONTH($AA1074),3,"봄",4,"봄",5,"봄",6,"여름",7,"여름",8,"여름",9,"가을",10,"가을",11,"가을",12,"겨울",1,"겨울",2,"겨울")</f>
        <v>겨울</v>
      </c>
      <c r="BD1074" t="str">
        <f t="shared" si="558"/>
        <v>휴일</v>
      </c>
      <c r="BE1074" s="6">
        <f>[1]ptemp!$F1074</f>
        <v>6</v>
      </c>
      <c r="BF1074">
        <f>[1]solar!$E1074</f>
        <v>4</v>
      </c>
      <c r="BG1074" t="str">
        <f t="shared" si="559"/>
        <v>0</v>
      </c>
      <c r="BH1074" s="11"/>
      <c r="BI1074">
        <f t="shared" si="560"/>
        <v>6</v>
      </c>
      <c r="BJ1074">
        <f t="shared" si="561"/>
        <v>1</v>
      </c>
      <c r="BK1074">
        <f t="shared" si="562"/>
        <v>4</v>
      </c>
      <c r="BL1074">
        <f t="shared" si="563"/>
        <v>13</v>
      </c>
      <c r="BM1074">
        <f t="shared" si="564"/>
        <v>19</v>
      </c>
      <c r="BN1074" s="11">
        <v>10.3</v>
      </c>
      <c r="BO1074">
        <f t="shared" si="565"/>
        <v>4</v>
      </c>
    </row>
    <row r="1075" spans="1:67" ht="15.6">
      <c r="A1075" s="2">
        <v>20231210</v>
      </c>
      <c r="B1075" s="2">
        <v>639</v>
      </c>
      <c r="C1075" s="2">
        <v>608</v>
      </c>
      <c r="D1075" s="2">
        <v>586</v>
      </c>
      <c r="E1075" s="2">
        <v>579</v>
      </c>
      <c r="F1075" s="2">
        <v>579</v>
      </c>
      <c r="G1075" s="2">
        <v>592</v>
      </c>
      <c r="H1075" s="2">
        <v>614</v>
      </c>
      <c r="I1075" s="2">
        <v>627</v>
      </c>
      <c r="J1075" s="2">
        <v>597</v>
      </c>
      <c r="K1075" s="2">
        <v>575</v>
      </c>
      <c r="L1075" s="2">
        <v>578</v>
      </c>
      <c r="M1075" s="2">
        <v>540</v>
      </c>
      <c r="N1075" s="2">
        <v>550</v>
      </c>
      <c r="O1075" s="2">
        <v>581</v>
      </c>
      <c r="P1075" s="2">
        <v>609</v>
      </c>
      <c r="Q1075" s="2">
        <v>648</v>
      </c>
      <c r="R1075" s="2">
        <v>674</v>
      </c>
      <c r="S1075" s="2">
        <v>718</v>
      </c>
      <c r="T1075" s="2">
        <v>731</v>
      </c>
      <c r="U1075" s="2">
        <v>730</v>
      </c>
      <c r="V1075" s="2">
        <v>718</v>
      </c>
      <c r="W1075" s="2">
        <v>698</v>
      </c>
      <c r="X1075" s="2">
        <v>681</v>
      </c>
      <c r="Y1075" s="2">
        <v>657</v>
      </c>
      <c r="AA1075" s="4">
        <v>45270</v>
      </c>
      <c r="AB1075">
        <f t="shared" si="533"/>
        <v>0.87414500683994523</v>
      </c>
      <c r="AC1075">
        <f t="shared" si="534"/>
        <v>0.83173734610123118</v>
      </c>
      <c r="AD1075">
        <f t="shared" si="535"/>
        <v>0.80164158686730502</v>
      </c>
      <c r="AE1075">
        <f t="shared" si="536"/>
        <v>0.79206566347469221</v>
      </c>
      <c r="AF1075">
        <f t="shared" si="537"/>
        <v>0.79206566347469221</v>
      </c>
      <c r="AG1075">
        <f t="shared" si="538"/>
        <v>0.80984952120383036</v>
      </c>
      <c r="AH1075">
        <f t="shared" si="539"/>
        <v>0.83994528043775651</v>
      </c>
      <c r="AI1075">
        <f t="shared" si="540"/>
        <v>0.85772913816689467</v>
      </c>
      <c r="AJ1075">
        <f t="shared" si="541"/>
        <v>0.8166894664842681</v>
      </c>
      <c r="AK1075">
        <f t="shared" si="542"/>
        <v>0.78659370725034194</v>
      </c>
      <c r="AL1075">
        <f t="shared" si="543"/>
        <v>0.79069767441860461</v>
      </c>
      <c r="AM1075">
        <f t="shared" si="544"/>
        <v>0.73871409028727775</v>
      </c>
      <c r="AN1075">
        <f t="shared" si="545"/>
        <v>0.75239398084815323</v>
      </c>
      <c r="AO1075">
        <f t="shared" si="546"/>
        <v>0.79480164158686728</v>
      </c>
      <c r="AP1075">
        <f t="shared" si="547"/>
        <v>0.83310533515731877</v>
      </c>
      <c r="AQ1075">
        <f t="shared" si="548"/>
        <v>0.88645690834473323</v>
      </c>
      <c r="AR1075">
        <f t="shared" si="549"/>
        <v>0.92202462380300954</v>
      </c>
      <c r="AS1075">
        <f t="shared" si="550"/>
        <v>0.98221614227086185</v>
      </c>
      <c r="AT1075">
        <f t="shared" si="551"/>
        <v>1</v>
      </c>
      <c r="AU1075">
        <f t="shared" si="552"/>
        <v>0.99863201094391241</v>
      </c>
      <c r="AV1075">
        <f t="shared" si="553"/>
        <v>0.98221614227086185</v>
      </c>
      <c r="AW1075">
        <f t="shared" si="554"/>
        <v>0.95485636114911077</v>
      </c>
      <c r="AX1075">
        <f t="shared" si="555"/>
        <v>0.93160054719562246</v>
      </c>
      <c r="AY1075">
        <f t="shared" si="556"/>
        <v>0.89876880984952123</v>
      </c>
      <c r="AZ1075">
        <f t="shared" si="557"/>
        <v>0.73871409028727775</v>
      </c>
      <c r="BA1075" s="9" t="s">
        <v>40</v>
      </c>
      <c r="BB1075" t="str" cm="1">
        <f t="array" ref="BB1075">_xlfn.SWITCH(MONTH($AA1075),3,"봄",4,"봄",5,"봄",6,"여름",7,"여름",8,"여름",9,"가을",10,"가을",11,"가을",12,"겨울",1,"겨울",2,"겨울")</f>
        <v>겨울</v>
      </c>
      <c r="BD1075" t="str">
        <f t="shared" si="558"/>
        <v>휴일</v>
      </c>
      <c r="BE1075" s="6">
        <f>[1]ptemp!$F1075</f>
        <v>7</v>
      </c>
      <c r="BF1075">
        <f>[1]solar!$E1075</f>
        <v>4</v>
      </c>
      <c r="BG1075" t="str">
        <f t="shared" si="559"/>
        <v>1</v>
      </c>
      <c r="BH1075" s="11">
        <v>13.8</v>
      </c>
      <c r="BI1075">
        <f t="shared" si="560"/>
        <v>7</v>
      </c>
      <c r="BJ1075">
        <f t="shared" si="561"/>
        <v>2</v>
      </c>
      <c r="BK1075">
        <f t="shared" si="562"/>
        <v>4</v>
      </c>
      <c r="BL1075">
        <f t="shared" si="563"/>
        <v>12</v>
      </c>
      <c r="BM1075">
        <f t="shared" si="564"/>
        <v>19</v>
      </c>
      <c r="BN1075" s="11">
        <v>13</v>
      </c>
      <c r="BO1075">
        <f t="shared" si="565"/>
        <v>5</v>
      </c>
    </row>
    <row r="1076" spans="1:67" ht="15.6">
      <c r="A1076" s="2">
        <v>20231211</v>
      </c>
      <c r="B1076" s="2">
        <v>617</v>
      </c>
      <c r="C1076" s="2">
        <v>591</v>
      </c>
      <c r="D1076" s="2">
        <v>571</v>
      </c>
      <c r="E1076" s="2">
        <v>563</v>
      </c>
      <c r="F1076" s="2">
        <v>563</v>
      </c>
      <c r="G1076" s="2">
        <v>581</v>
      </c>
      <c r="H1076" s="2">
        <v>616</v>
      </c>
      <c r="I1076" s="2">
        <v>670</v>
      </c>
      <c r="J1076" s="2">
        <v>725</v>
      </c>
      <c r="K1076" s="2">
        <v>740</v>
      </c>
      <c r="L1076" s="2">
        <v>732</v>
      </c>
      <c r="M1076" s="2">
        <v>730</v>
      </c>
      <c r="N1076" s="2">
        <v>714</v>
      </c>
      <c r="O1076" s="2">
        <v>744</v>
      </c>
      <c r="P1076" s="2">
        <v>726</v>
      </c>
      <c r="Q1076" s="2">
        <v>724</v>
      </c>
      <c r="R1076" s="2">
        <v>747</v>
      </c>
      <c r="S1076" s="2">
        <v>779</v>
      </c>
      <c r="T1076" s="2">
        <v>772</v>
      </c>
      <c r="U1076" s="2">
        <v>765</v>
      </c>
      <c r="V1076" s="2">
        <v>752</v>
      </c>
      <c r="W1076" s="2">
        <v>731</v>
      </c>
      <c r="X1076" s="2">
        <v>710</v>
      </c>
      <c r="Y1076" s="2">
        <v>690</v>
      </c>
      <c r="AA1076" s="4">
        <v>45271</v>
      </c>
      <c r="AB1076">
        <f t="shared" si="533"/>
        <v>0.79204107830551995</v>
      </c>
      <c r="AC1076">
        <f t="shared" si="534"/>
        <v>0.75866495507060339</v>
      </c>
      <c r="AD1076">
        <f t="shared" si="535"/>
        <v>0.73299101412066747</v>
      </c>
      <c r="AE1076">
        <f t="shared" si="536"/>
        <v>0.7227214377406932</v>
      </c>
      <c r="AF1076">
        <f t="shared" si="537"/>
        <v>0.7227214377406932</v>
      </c>
      <c r="AG1076">
        <f t="shared" si="538"/>
        <v>0.74582798459563548</v>
      </c>
      <c r="AH1076">
        <f t="shared" si="539"/>
        <v>0.79075738125802308</v>
      </c>
      <c r="AI1076">
        <f t="shared" si="540"/>
        <v>0.86007702182284984</v>
      </c>
      <c r="AJ1076">
        <f t="shared" si="541"/>
        <v>0.93068035943517335</v>
      </c>
      <c r="AK1076">
        <f t="shared" si="542"/>
        <v>0.94993581514762515</v>
      </c>
      <c r="AL1076">
        <f t="shared" si="543"/>
        <v>0.93966623876765087</v>
      </c>
      <c r="AM1076">
        <f t="shared" si="544"/>
        <v>0.93709884467265725</v>
      </c>
      <c r="AN1076">
        <f t="shared" si="545"/>
        <v>0.91655969191270859</v>
      </c>
      <c r="AO1076">
        <f t="shared" si="546"/>
        <v>0.95507060333761229</v>
      </c>
      <c r="AP1076">
        <f t="shared" si="547"/>
        <v>0.93196405648267011</v>
      </c>
      <c r="AQ1076">
        <f t="shared" si="548"/>
        <v>0.92939666238767649</v>
      </c>
      <c r="AR1076">
        <f t="shared" si="549"/>
        <v>0.95892169448010267</v>
      </c>
      <c r="AS1076">
        <f t="shared" si="550"/>
        <v>1</v>
      </c>
      <c r="AT1076">
        <f t="shared" si="551"/>
        <v>0.99101412066752248</v>
      </c>
      <c r="AU1076">
        <f t="shared" si="552"/>
        <v>0.98202824133504496</v>
      </c>
      <c r="AV1076">
        <f t="shared" si="553"/>
        <v>0.96534017971758668</v>
      </c>
      <c r="AW1076">
        <f t="shared" si="554"/>
        <v>0.93838254172015401</v>
      </c>
      <c r="AX1076">
        <f t="shared" si="555"/>
        <v>0.91142490372272145</v>
      </c>
      <c r="AY1076">
        <f t="shared" si="556"/>
        <v>0.88575096277278564</v>
      </c>
      <c r="AZ1076">
        <f t="shared" si="557"/>
        <v>0.7227214377406932</v>
      </c>
      <c r="BA1076" s="6" t="s">
        <v>34</v>
      </c>
      <c r="BB1076" t="str" cm="1">
        <f t="array" ref="BB1076">_xlfn.SWITCH(MONTH($AA1076),3,"봄",4,"봄",5,"봄",6,"여름",7,"여름",8,"여름",9,"가을",10,"가을",11,"가을",12,"겨울",1,"겨울",2,"겨울")</f>
        <v>겨울</v>
      </c>
      <c r="BD1076" t="str">
        <f t="shared" si="558"/>
        <v/>
      </c>
      <c r="BE1076" s="6">
        <f>[1]ptemp!$F1076</f>
        <v>7</v>
      </c>
      <c r="BF1076">
        <f>[1]solar!$E1076</f>
        <v>2</v>
      </c>
      <c r="BG1076" t="str">
        <f t="shared" si="559"/>
        <v>1</v>
      </c>
      <c r="BH1076" s="11">
        <v>10.1</v>
      </c>
      <c r="BI1076">
        <f t="shared" si="560"/>
        <v>1</v>
      </c>
      <c r="BJ1076">
        <f t="shared" si="561"/>
        <v>0</v>
      </c>
      <c r="BK1076">
        <f t="shared" si="562"/>
        <v>4</v>
      </c>
      <c r="BL1076">
        <f t="shared" si="563"/>
        <v>4</v>
      </c>
      <c r="BM1076">
        <f t="shared" si="564"/>
        <v>18</v>
      </c>
      <c r="BN1076" s="11">
        <v>13.6</v>
      </c>
      <c r="BO1076">
        <f t="shared" si="565"/>
        <v>5</v>
      </c>
    </row>
    <row r="1077" spans="1:67" ht="15.6">
      <c r="A1077" s="2">
        <v>20231212</v>
      </c>
      <c r="B1077" s="2">
        <v>646</v>
      </c>
      <c r="C1077" s="2">
        <v>617</v>
      </c>
      <c r="D1077" s="2">
        <v>595</v>
      </c>
      <c r="E1077" s="2">
        <v>584</v>
      </c>
      <c r="F1077" s="2">
        <v>585</v>
      </c>
      <c r="G1077" s="2">
        <v>599</v>
      </c>
      <c r="H1077" s="2">
        <v>638</v>
      </c>
      <c r="I1077" s="2">
        <v>694</v>
      </c>
      <c r="J1077" s="2">
        <v>750</v>
      </c>
      <c r="K1077" s="2">
        <v>766</v>
      </c>
      <c r="L1077" s="2">
        <v>745</v>
      </c>
      <c r="M1077" s="2">
        <v>748</v>
      </c>
      <c r="N1077" s="2">
        <v>717</v>
      </c>
      <c r="O1077" s="2">
        <v>758</v>
      </c>
      <c r="P1077" s="2">
        <v>735</v>
      </c>
      <c r="Q1077" s="2">
        <v>738</v>
      </c>
      <c r="R1077" s="2">
        <v>770</v>
      </c>
      <c r="S1077" s="2">
        <v>808</v>
      </c>
      <c r="T1077" s="2">
        <v>811</v>
      </c>
      <c r="U1077" s="2">
        <v>800</v>
      </c>
      <c r="V1077" s="2">
        <v>779</v>
      </c>
      <c r="W1077" s="2">
        <v>749</v>
      </c>
      <c r="X1077" s="2">
        <v>729</v>
      </c>
      <c r="Y1077" s="2">
        <v>709</v>
      </c>
      <c r="AA1077" s="4">
        <v>45272</v>
      </c>
      <c r="AB1077">
        <f t="shared" si="533"/>
        <v>0.79654747225647349</v>
      </c>
      <c r="AC1077">
        <f t="shared" si="534"/>
        <v>0.76078914919852036</v>
      </c>
      <c r="AD1077">
        <f t="shared" si="535"/>
        <v>0.73366214549938347</v>
      </c>
      <c r="AE1077">
        <f t="shared" si="536"/>
        <v>0.72009864364981502</v>
      </c>
      <c r="AF1077">
        <f t="shared" si="537"/>
        <v>0.72133168927250313</v>
      </c>
      <c r="AG1077">
        <f t="shared" si="538"/>
        <v>0.73859432799013558</v>
      </c>
      <c r="AH1077">
        <f t="shared" si="539"/>
        <v>0.78668310727496915</v>
      </c>
      <c r="AI1077">
        <f t="shared" si="540"/>
        <v>0.8557336621454994</v>
      </c>
      <c r="AJ1077">
        <f t="shared" si="541"/>
        <v>0.92478421701602964</v>
      </c>
      <c r="AK1077">
        <f t="shared" si="542"/>
        <v>0.9445129469790382</v>
      </c>
      <c r="AL1077">
        <f t="shared" si="543"/>
        <v>0.91861898890258942</v>
      </c>
      <c r="AM1077">
        <f t="shared" si="544"/>
        <v>0.92231812577065353</v>
      </c>
      <c r="AN1077">
        <f t="shared" si="545"/>
        <v>0.88409371146732429</v>
      </c>
      <c r="AO1077">
        <f t="shared" si="546"/>
        <v>0.93464858199753387</v>
      </c>
      <c r="AP1077">
        <f t="shared" si="547"/>
        <v>0.90628853267570897</v>
      </c>
      <c r="AQ1077">
        <f t="shared" si="548"/>
        <v>0.90998766954377308</v>
      </c>
      <c r="AR1077">
        <f t="shared" si="549"/>
        <v>0.94944512946979043</v>
      </c>
      <c r="AS1077">
        <f t="shared" si="550"/>
        <v>0.99630086313193589</v>
      </c>
      <c r="AT1077">
        <f t="shared" si="551"/>
        <v>1</v>
      </c>
      <c r="AU1077">
        <f t="shared" si="552"/>
        <v>0.98643649815043155</v>
      </c>
      <c r="AV1077">
        <f t="shared" si="553"/>
        <v>0.96054254007398276</v>
      </c>
      <c r="AW1077">
        <f t="shared" si="554"/>
        <v>0.92355117139334153</v>
      </c>
      <c r="AX1077">
        <f t="shared" si="555"/>
        <v>0.89889025893958074</v>
      </c>
      <c r="AY1077">
        <f t="shared" si="556"/>
        <v>0.87422934648581996</v>
      </c>
      <c r="AZ1077">
        <f t="shared" si="557"/>
        <v>0.72009864364981502</v>
      </c>
      <c r="BA1077" s="8" t="s">
        <v>35</v>
      </c>
      <c r="BB1077" t="str" cm="1">
        <f t="array" ref="BB1077">_xlfn.SWITCH(MONTH($AA1077),3,"봄",4,"봄",5,"봄",6,"여름",7,"여름",8,"여름",9,"가을",10,"가을",11,"가을",12,"겨울",1,"겨울",2,"겨울")</f>
        <v>겨울</v>
      </c>
      <c r="BD1077" t="str">
        <f t="shared" si="558"/>
        <v/>
      </c>
      <c r="BE1077" s="6">
        <f>[1]ptemp!$F1077</f>
        <v>5</v>
      </c>
      <c r="BF1077">
        <f>[1]solar!$E1077</f>
        <v>1</v>
      </c>
      <c r="BG1077" t="str">
        <f t="shared" si="559"/>
        <v>1</v>
      </c>
      <c r="BH1077" s="11">
        <v>0.1</v>
      </c>
      <c r="BI1077">
        <f t="shared" si="560"/>
        <v>2</v>
      </c>
      <c r="BJ1077">
        <f t="shared" si="561"/>
        <v>0</v>
      </c>
      <c r="BK1077">
        <f t="shared" si="562"/>
        <v>4</v>
      </c>
      <c r="BL1077">
        <f t="shared" si="563"/>
        <v>4</v>
      </c>
      <c r="BM1077">
        <f t="shared" si="564"/>
        <v>19</v>
      </c>
      <c r="BN1077" s="11">
        <v>8.9</v>
      </c>
      <c r="BO1077">
        <f t="shared" si="565"/>
        <v>4</v>
      </c>
    </row>
    <row r="1078" spans="1:67" ht="15.6">
      <c r="A1078" s="2">
        <v>20231213</v>
      </c>
      <c r="B1078" s="2">
        <v>659</v>
      </c>
      <c r="C1078" s="2">
        <v>627</v>
      </c>
      <c r="D1078" s="2">
        <v>609</v>
      </c>
      <c r="E1078" s="2">
        <v>597</v>
      </c>
      <c r="F1078" s="2">
        <v>598</v>
      </c>
      <c r="G1078" s="2">
        <v>614</v>
      </c>
      <c r="H1078" s="2">
        <v>651</v>
      </c>
      <c r="I1078" s="2">
        <v>700</v>
      </c>
      <c r="J1078" s="2">
        <v>731</v>
      </c>
      <c r="K1078" s="2">
        <v>728</v>
      </c>
      <c r="L1078" s="2">
        <v>704</v>
      </c>
      <c r="M1078" s="2">
        <v>677</v>
      </c>
      <c r="N1078" s="2">
        <v>622</v>
      </c>
      <c r="O1078" s="2">
        <v>636</v>
      </c>
      <c r="P1078" s="2">
        <v>665</v>
      </c>
      <c r="Q1078" s="2">
        <v>677</v>
      </c>
      <c r="R1078" s="2">
        <v>737</v>
      </c>
      <c r="S1078" s="2">
        <v>772</v>
      </c>
      <c r="T1078" s="2">
        <v>784</v>
      </c>
      <c r="U1078" s="2">
        <v>771</v>
      </c>
      <c r="V1078" s="2">
        <v>757</v>
      </c>
      <c r="W1078" s="2">
        <v>732</v>
      </c>
      <c r="X1078" s="2">
        <v>714</v>
      </c>
      <c r="Y1078" s="2">
        <v>694</v>
      </c>
      <c r="AA1078" s="4">
        <v>45273</v>
      </c>
      <c r="AB1078">
        <f t="shared" si="533"/>
        <v>0.84056122448979587</v>
      </c>
      <c r="AC1078">
        <f t="shared" si="534"/>
        <v>0.79974489795918369</v>
      </c>
      <c r="AD1078">
        <f t="shared" si="535"/>
        <v>0.7767857142857143</v>
      </c>
      <c r="AE1078">
        <f t="shared" si="536"/>
        <v>0.76147959183673475</v>
      </c>
      <c r="AF1078">
        <f t="shared" si="537"/>
        <v>0.76275510204081631</v>
      </c>
      <c r="AG1078">
        <f t="shared" si="538"/>
        <v>0.78316326530612246</v>
      </c>
      <c r="AH1078">
        <f t="shared" si="539"/>
        <v>0.8303571428571429</v>
      </c>
      <c r="AI1078">
        <f t="shared" si="540"/>
        <v>0.8928571428571429</v>
      </c>
      <c r="AJ1078">
        <f t="shared" si="541"/>
        <v>0.93239795918367352</v>
      </c>
      <c r="AK1078">
        <f t="shared" si="542"/>
        <v>0.9285714285714286</v>
      </c>
      <c r="AL1078">
        <f t="shared" si="543"/>
        <v>0.89795918367346939</v>
      </c>
      <c r="AM1078">
        <f t="shared" si="544"/>
        <v>0.86352040816326525</v>
      </c>
      <c r="AN1078">
        <f t="shared" si="545"/>
        <v>0.79336734693877553</v>
      </c>
      <c r="AO1078">
        <f t="shared" si="546"/>
        <v>0.81122448979591832</v>
      </c>
      <c r="AP1078">
        <f t="shared" si="547"/>
        <v>0.8482142857142857</v>
      </c>
      <c r="AQ1078">
        <f t="shared" si="548"/>
        <v>0.86352040816326525</v>
      </c>
      <c r="AR1078">
        <f t="shared" si="549"/>
        <v>0.94005102040816324</v>
      </c>
      <c r="AS1078">
        <f t="shared" si="550"/>
        <v>0.98469387755102045</v>
      </c>
      <c r="AT1078">
        <f t="shared" si="551"/>
        <v>1</v>
      </c>
      <c r="AU1078">
        <f t="shared" si="552"/>
        <v>0.98341836734693877</v>
      </c>
      <c r="AV1078">
        <f t="shared" si="553"/>
        <v>0.96556122448979587</v>
      </c>
      <c r="AW1078">
        <f t="shared" si="554"/>
        <v>0.93367346938775508</v>
      </c>
      <c r="AX1078">
        <f t="shared" si="555"/>
        <v>0.9107142857142857</v>
      </c>
      <c r="AY1078">
        <f t="shared" si="556"/>
        <v>0.88520408163265307</v>
      </c>
      <c r="AZ1078">
        <f t="shared" si="557"/>
        <v>0.76147959183673475</v>
      </c>
      <c r="BA1078" s="9" t="s">
        <v>36</v>
      </c>
      <c r="BB1078" t="str" cm="1">
        <f t="array" ref="BB1078">_xlfn.SWITCH(MONTH($AA1078),3,"봄",4,"봄",5,"봄",6,"여름",7,"여름",8,"여름",9,"가을",10,"가을",11,"가을",12,"겨울",1,"겨울",2,"겨울")</f>
        <v>겨울</v>
      </c>
      <c r="BD1078" t="str">
        <f t="shared" si="558"/>
        <v/>
      </c>
      <c r="BE1078" s="6">
        <f>[1]ptemp!$F1078</f>
        <v>6</v>
      </c>
      <c r="BF1078">
        <f>[1]solar!$E1078</f>
        <v>4</v>
      </c>
      <c r="BG1078" t="str">
        <f t="shared" si="559"/>
        <v>1</v>
      </c>
      <c r="BH1078" s="11">
        <v>0.8</v>
      </c>
      <c r="BI1078">
        <f t="shared" si="560"/>
        <v>3</v>
      </c>
      <c r="BJ1078">
        <f t="shared" si="561"/>
        <v>0</v>
      </c>
      <c r="BK1078">
        <f t="shared" si="562"/>
        <v>4</v>
      </c>
      <c r="BL1078">
        <f t="shared" si="563"/>
        <v>4</v>
      </c>
      <c r="BM1078">
        <f t="shared" si="564"/>
        <v>19</v>
      </c>
      <c r="BN1078" s="11">
        <v>10.9</v>
      </c>
      <c r="BO1078">
        <f t="shared" si="565"/>
        <v>5</v>
      </c>
    </row>
    <row r="1079" spans="1:67" ht="15.6">
      <c r="A1079" s="2">
        <v>20231214</v>
      </c>
      <c r="B1079" s="2">
        <v>641</v>
      </c>
      <c r="C1079" s="2">
        <v>604</v>
      </c>
      <c r="D1079" s="2">
        <v>582</v>
      </c>
      <c r="E1079" s="2">
        <v>569</v>
      </c>
      <c r="F1079" s="2">
        <v>572</v>
      </c>
      <c r="G1079" s="2">
        <v>576</v>
      </c>
      <c r="H1079" s="2">
        <v>609</v>
      </c>
      <c r="I1079" s="2">
        <v>662</v>
      </c>
      <c r="J1079" s="2">
        <v>736</v>
      </c>
      <c r="K1079" s="2">
        <v>764</v>
      </c>
      <c r="L1079" s="2">
        <v>758</v>
      </c>
      <c r="M1079" s="2">
        <v>762</v>
      </c>
      <c r="N1079" s="2">
        <v>753</v>
      </c>
      <c r="O1079" s="2">
        <v>843</v>
      </c>
      <c r="P1079" s="2">
        <v>755</v>
      </c>
      <c r="Q1079" s="2">
        <v>763</v>
      </c>
      <c r="R1079" s="2">
        <v>765</v>
      </c>
      <c r="S1079" s="2">
        <v>786</v>
      </c>
      <c r="T1079" s="2">
        <v>779</v>
      </c>
      <c r="U1079" s="2">
        <v>762</v>
      </c>
      <c r="V1079" s="2">
        <v>744</v>
      </c>
      <c r="W1079" s="2">
        <v>718</v>
      </c>
      <c r="X1079" s="2">
        <v>697</v>
      </c>
      <c r="Y1079" s="2">
        <v>675</v>
      </c>
      <c r="AA1079" s="4">
        <v>45274</v>
      </c>
      <c r="AB1079">
        <f t="shared" si="533"/>
        <v>0.76037959667852906</v>
      </c>
      <c r="AC1079">
        <f t="shared" si="534"/>
        <v>0.71648873072360619</v>
      </c>
      <c r="AD1079">
        <f t="shared" si="535"/>
        <v>0.69039145907473309</v>
      </c>
      <c r="AE1079">
        <f t="shared" si="536"/>
        <v>0.67497034400948996</v>
      </c>
      <c r="AF1079">
        <f t="shared" si="537"/>
        <v>0.67852906287069992</v>
      </c>
      <c r="AG1079">
        <f t="shared" si="538"/>
        <v>0.68327402135231319</v>
      </c>
      <c r="AH1079">
        <f t="shared" si="539"/>
        <v>0.72241992882562278</v>
      </c>
      <c r="AI1079">
        <f t="shared" si="540"/>
        <v>0.78529062870699884</v>
      </c>
      <c r="AJ1079">
        <f t="shared" si="541"/>
        <v>0.87307236061684457</v>
      </c>
      <c r="AK1079">
        <f t="shared" si="542"/>
        <v>0.90628706998813757</v>
      </c>
      <c r="AL1079">
        <f t="shared" si="543"/>
        <v>0.89916963226571767</v>
      </c>
      <c r="AM1079">
        <f t="shared" si="544"/>
        <v>0.90391459074733094</v>
      </c>
      <c r="AN1079">
        <f t="shared" si="545"/>
        <v>0.89323843416370108</v>
      </c>
      <c r="AO1079">
        <f t="shared" si="546"/>
        <v>1</v>
      </c>
      <c r="AP1079">
        <f t="shared" si="547"/>
        <v>0.89561091340450771</v>
      </c>
      <c r="AQ1079">
        <f t="shared" si="548"/>
        <v>0.90510083036773425</v>
      </c>
      <c r="AR1079">
        <f t="shared" si="549"/>
        <v>0.90747330960854089</v>
      </c>
      <c r="AS1079">
        <f t="shared" si="550"/>
        <v>0.93238434163701067</v>
      </c>
      <c r="AT1079">
        <f t="shared" si="551"/>
        <v>0.92408066429418745</v>
      </c>
      <c r="AU1079">
        <f t="shared" si="552"/>
        <v>0.90391459074733094</v>
      </c>
      <c r="AV1079">
        <f t="shared" si="553"/>
        <v>0.88256227758007122</v>
      </c>
      <c r="AW1079">
        <f t="shared" si="554"/>
        <v>0.85172004744958485</v>
      </c>
      <c r="AX1079">
        <f t="shared" si="555"/>
        <v>0.82680901542111507</v>
      </c>
      <c r="AY1079">
        <f t="shared" si="556"/>
        <v>0.80071174377224197</v>
      </c>
      <c r="AZ1079">
        <f t="shared" si="557"/>
        <v>0.67497034400948996</v>
      </c>
      <c r="BA1079" s="6" t="s">
        <v>37</v>
      </c>
      <c r="BB1079" t="str" cm="1">
        <f t="array" ref="BB1079">_xlfn.SWITCH(MONTH($AA1079),3,"봄",4,"봄",5,"봄",6,"여름",7,"여름",8,"여름",9,"가을",10,"가을",11,"가을",12,"겨울",1,"겨울",2,"겨울")</f>
        <v>겨울</v>
      </c>
      <c r="BD1079" t="str">
        <f t="shared" si="558"/>
        <v/>
      </c>
      <c r="BE1079" s="6">
        <f>[1]ptemp!$F1079</f>
        <v>7</v>
      </c>
      <c r="BF1079">
        <f>[1]solar!$E1079</f>
        <v>1</v>
      </c>
      <c r="BG1079" t="str">
        <f t="shared" si="559"/>
        <v>1</v>
      </c>
      <c r="BH1079" s="11">
        <v>5.4</v>
      </c>
      <c r="BI1079">
        <f t="shared" si="560"/>
        <v>4</v>
      </c>
      <c r="BJ1079">
        <f t="shared" si="561"/>
        <v>0</v>
      </c>
      <c r="BK1079">
        <f t="shared" si="562"/>
        <v>4</v>
      </c>
      <c r="BL1079">
        <f t="shared" si="563"/>
        <v>4</v>
      </c>
      <c r="BM1079">
        <f t="shared" si="564"/>
        <v>14</v>
      </c>
      <c r="BN1079" s="11">
        <v>13.3</v>
      </c>
      <c r="BO1079">
        <f t="shared" si="565"/>
        <v>5</v>
      </c>
    </row>
    <row r="1080" spans="1:67" ht="15.6">
      <c r="A1080" s="2">
        <v>20231215</v>
      </c>
      <c r="B1080" s="2">
        <v>628</v>
      </c>
      <c r="C1080" s="2">
        <v>592</v>
      </c>
      <c r="D1080" s="2">
        <v>570</v>
      </c>
      <c r="E1080" s="2">
        <v>560</v>
      </c>
      <c r="F1080" s="2">
        <v>560</v>
      </c>
      <c r="G1080" s="2">
        <v>575</v>
      </c>
      <c r="H1080" s="2">
        <v>611</v>
      </c>
      <c r="I1080" s="2">
        <v>659</v>
      </c>
      <c r="J1080" s="2">
        <v>705</v>
      </c>
      <c r="K1080" s="2">
        <v>724</v>
      </c>
      <c r="L1080" s="2">
        <v>742</v>
      </c>
      <c r="M1080" s="2">
        <v>746</v>
      </c>
      <c r="N1080" s="2">
        <v>732</v>
      </c>
      <c r="O1080" s="2">
        <v>759</v>
      </c>
      <c r="P1080" s="2">
        <v>747</v>
      </c>
      <c r="Q1080" s="2">
        <v>736</v>
      </c>
      <c r="R1080" s="2">
        <v>758</v>
      </c>
      <c r="S1080" s="2">
        <v>791</v>
      </c>
      <c r="T1080" s="2">
        <v>784</v>
      </c>
      <c r="U1080" s="2">
        <v>775</v>
      </c>
      <c r="V1080" s="2">
        <v>763</v>
      </c>
      <c r="W1080" s="2">
        <v>744</v>
      </c>
      <c r="X1080" s="2">
        <v>729</v>
      </c>
      <c r="Y1080" s="2">
        <v>714</v>
      </c>
      <c r="AA1080" s="4">
        <v>45275</v>
      </c>
      <c r="AB1080">
        <f t="shared" si="533"/>
        <v>0.79393173198482936</v>
      </c>
      <c r="AC1080">
        <f t="shared" si="534"/>
        <v>0.74841972187104933</v>
      </c>
      <c r="AD1080">
        <f t="shared" si="535"/>
        <v>0.72060682680151711</v>
      </c>
      <c r="AE1080">
        <f t="shared" si="536"/>
        <v>0.70796460176991149</v>
      </c>
      <c r="AF1080">
        <f t="shared" si="537"/>
        <v>0.70796460176991149</v>
      </c>
      <c r="AG1080">
        <f t="shared" si="538"/>
        <v>0.7269279393173198</v>
      </c>
      <c r="AH1080">
        <f t="shared" si="539"/>
        <v>0.77243994943109984</v>
      </c>
      <c r="AI1080">
        <f t="shared" si="540"/>
        <v>0.83312262958280658</v>
      </c>
      <c r="AJ1080">
        <f t="shared" si="541"/>
        <v>0.89127686472819212</v>
      </c>
      <c r="AK1080">
        <f t="shared" si="542"/>
        <v>0.91529709228824274</v>
      </c>
      <c r="AL1080">
        <f t="shared" si="543"/>
        <v>0.93805309734513276</v>
      </c>
      <c r="AM1080">
        <f t="shared" si="544"/>
        <v>0.94310998735777496</v>
      </c>
      <c r="AN1080">
        <f t="shared" si="545"/>
        <v>0.92541087231352714</v>
      </c>
      <c r="AO1080">
        <f t="shared" si="546"/>
        <v>0.95954487989886217</v>
      </c>
      <c r="AP1080">
        <f t="shared" si="547"/>
        <v>0.94437420986093557</v>
      </c>
      <c r="AQ1080">
        <f t="shared" si="548"/>
        <v>0.93046776232616946</v>
      </c>
      <c r="AR1080">
        <f t="shared" si="549"/>
        <v>0.95828065739570167</v>
      </c>
      <c r="AS1080">
        <f t="shared" si="550"/>
        <v>1</v>
      </c>
      <c r="AT1080">
        <f t="shared" si="551"/>
        <v>0.99115044247787609</v>
      </c>
      <c r="AU1080">
        <f t="shared" si="552"/>
        <v>0.97977243994943108</v>
      </c>
      <c r="AV1080">
        <f t="shared" si="553"/>
        <v>0.96460176991150437</v>
      </c>
      <c r="AW1080">
        <f t="shared" si="554"/>
        <v>0.94058154235145386</v>
      </c>
      <c r="AX1080">
        <f t="shared" si="555"/>
        <v>0.92161820480404555</v>
      </c>
      <c r="AY1080">
        <f t="shared" si="556"/>
        <v>0.90265486725663713</v>
      </c>
      <c r="AZ1080">
        <f t="shared" si="557"/>
        <v>0.70796460176991149</v>
      </c>
      <c r="BA1080" s="8" t="s">
        <v>38</v>
      </c>
      <c r="BB1080" t="str" cm="1">
        <f t="array" ref="BB1080">_xlfn.SWITCH(MONTH($AA1080),3,"봄",4,"봄",5,"봄",6,"여름",7,"여름",8,"여름",9,"가을",10,"가을",11,"가을",12,"겨울",1,"겨울",2,"겨울")</f>
        <v>겨울</v>
      </c>
      <c r="BD1080" t="str">
        <f t="shared" si="558"/>
        <v/>
      </c>
      <c r="BE1080" s="6">
        <f>[1]ptemp!$F1080</f>
        <v>5</v>
      </c>
      <c r="BF1080">
        <f>[1]solar!$E1080</f>
        <v>1</v>
      </c>
      <c r="BG1080" t="str">
        <f t="shared" si="559"/>
        <v>1</v>
      </c>
      <c r="BH1080" s="11">
        <v>4.0999999999999996</v>
      </c>
      <c r="BI1080">
        <f t="shared" si="560"/>
        <v>5</v>
      </c>
      <c r="BJ1080">
        <f t="shared" si="561"/>
        <v>0</v>
      </c>
      <c r="BK1080">
        <f t="shared" si="562"/>
        <v>4</v>
      </c>
      <c r="BL1080">
        <f t="shared" si="563"/>
        <v>4</v>
      </c>
      <c r="BM1080">
        <f t="shared" si="564"/>
        <v>18</v>
      </c>
      <c r="BN1080" s="11">
        <v>7.9</v>
      </c>
      <c r="BO1080">
        <f t="shared" si="565"/>
        <v>4</v>
      </c>
    </row>
    <row r="1081" spans="1:67" ht="15.6">
      <c r="A1081" s="2">
        <v>20231216</v>
      </c>
      <c r="B1081" s="2">
        <v>673</v>
      </c>
      <c r="C1081" s="2">
        <v>644</v>
      </c>
      <c r="D1081" s="2">
        <v>620</v>
      </c>
      <c r="E1081" s="2">
        <v>611</v>
      </c>
      <c r="F1081" s="2">
        <v>618</v>
      </c>
      <c r="G1081" s="2">
        <v>632</v>
      </c>
      <c r="H1081" s="2">
        <v>662</v>
      </c>
      <c r="I1081" s="2">
        <v>694</v>
      </c>
      <c r="J1081" s="2">
        <v>739</v>
      </c>
      <c r="K1081" s="2">
        <v>771</v>
      </c>
      <c r="L1081" s="2">
        <v>757</v>
      </c>
      <c r="M1081" s="2">
        <v>746</v>
      </c>
      <c r="N1081" s="2">
        <v>735</v>
      </c>
      <c r="O1081" s="2">
        <v>745</v>
      </c>
      <c r="P1081" s="2">
        <v>776</v>
      </c>
      <c r="Q1081" s="2">
        <v>809</v>
      </c>
      <c r="R1081" s="2">
        <v>841</v>
      </c>
      <c r="S1081" s="2">
        <v>881</v>
      </c>
      <c r="T1081" s="2">
        <v>882</v>
      </c>
      <c r="U1081" s="2">
        <v>871</v>
      </c>
      <c r="V1081" s="2">
        <v>854</v>
      </c>
      <c r="W1081" s="2">
        <v>832</v>
      </c>
      <c r="X1081" s="2">
        <v>818</v>
      </c>
      <c r="Y1081" s="2">
        <v>806</v>
      </c>
      <c r="AA1081" s="4">
        <v>45276</v>
      </c>
      <c r="AB1081">
        <f t="shared" si="533"/>
        <v>0.7630385487528345</v>
      </c>
      <c r="AC1081">
        <f t="shared" si="534"/>
        <v>0.73015873015873012</v>
      </c>
      <c r="AD1081">
        <f t="shared" si="535"/>
        <v>0.7029478458049887</v>
      </c>
      <c r="AE1081">
        <f t="shared" si="536"/>
        <v>0.69274376417233563</v>
      </c>
      <c r="AF1081">
        <f t="shared" si="537"/>
        <v>0.70068027210884354</v>
      </c>
      <c r="AG1081">
        <f t="shared" si="538"/>
        <v>0.71655328798185947</v>
      </c>
      <c r="AH1081">
        <f t="shared" si="539"/>
        <v>0.75056689342403626</v>
      </c>
      <c r="AI1081">
        <f t="shared" si="540"/>
        <v>0.78684807256235823</v>
      </c>
      <c r="AJ1081">
        <f t="shared" si="541"/>
        <v>0.83786848072562359</v>
      </c>
      <c r="AK1081">
        <f t="shared" si="542"/>
        <v>0.87414965986394555</v>
      </c>
      <c r="AL1081">
        <f t="shared" si="543"/>
        <v>0.85827664399092973</v>
      </c>
      <c r="AM1081">
        <f t="shared" si="544"/>
        <v>0.8458049886621315</v>
      </c>
      <c r="AN1081">
        <f t="shared" si="545"/>
        <v>0.83333333333333337</v>
      </c>
      <c r="AO1081">
        <f t="shared" si="546"/>
        <v>0.84467120181405897</v>
      </c>
      <c r="AP1081">
        <f t="shared" si="547"/>
        <v>0.8798185941043084</v>
      </c>
      <c r="AQ1081">
        <f t="shared" si="548"/>
        <v>0.91723356009070289</v>
      </c>
      <c r="AR1081">
        <f t="shared" si="549"/>
        <v>0.95351473922902497</v>
      </c>
      <c r="AS1081">
        <f t="shared" si="550"/>
        <v>0.99886621315192747</v>
      </c>
      <c r="AT1081">
        <f t="shared" si="551"/>
        <v>1</v>
      </c>
      <c r="AU1081">
        <f t="shared" si="552"/>
        <v>0.98752834467120176</v>
      </c>
      <c r="AV1081">
        <f t="shared" si="553"/>
        <v>0.96825396825396826</v>
      </c>
      <c r="AW1081">
        <f t="shared" si="554"/>
        <v>0.94331065759637189</v>
      </c>
      <c r="AX1081">
        <f t="shared" si="555"/>
        <v>0.92743764172335597</v>
      </c>
      <c r="AY1081">
        <f t="shared" si="556"/>
        <v>0.91383219954648531</v>
      </c>
      <c r="AZ1081">
        <f t="shared" si="557"/>
        <v>0.69274376417233563</v>
      </c>
      <c r="BA1081" s="9" t="s">
        <v>39</v>
      </c>
      <c r="BB1081" t="str" cm="1">
        <f t="array" ref="BB1081">_xlfn.SWITCH(MONTH($AA1081),3,"봄",4,"봄",5,"봄",6,"여름",7,"여름",8,"여름",9,"가을",10,"가을",11,"가을",12,"겨울",1,"겨울",2,"겨울")</f>
        <v>겨울</v>
      </c>
      <c r="BD1081" t="str">
        <f t="shared" si="558"/>
        <v>휴일</v>
      </c>
      <c r="BE1081" s="6">
        <f>[1]ptemp!$F1081</f>
        <v>1</v>
      </c>
      <c r="BF1081">
        <f>[1]solar!$E1081</f>
        <v>1</v>
      </c>
      <c r="BG1081" t="str">
        <f t="shared" si="559"/>
        <v>1</v>
      </c>
      <c r="BH1081" s="11">
        <v>1.8</v>
      </c>
      <c r="BI1081">
        <f t="shared" si="560"/>
        <v>6</v>
      </c>
      <c r="BJ1081">
        <f t="shared" si="561"/>
        <v>1</v>
      </c>
      <c r="BK1081">
        <f t="shared" si="562"/>
        <v>4</v>
      </c>
      <c r="BL1081">
        <f t="shared" si="563"/>
        <v>4</v>
      </c>
      <c r="BM1081">
        <f t="shared" si="564"/>
        <v>19</v>
      </c>
      <c r="BN1081" s="11">
        <v>-3.8</v>
      </c>
      <c r="BO1081">
        <f t="shared" si="565"/>
        <v>1</v>
      </c>
    </row>
    <row r="1082" spans="1:67" ht="15.6">
      <c r="A1082" s="2">
        <v>20231217</v>
      </c>
      <c r="B1082" s="2">
        <v>766</v>
      </c>
      <c r="C1082" s="2">
        <v>729</v>
      </c>
      <c r="D1082" s="2">
        <v>705</v>
      </c>
      <c r="E1082" s="2">
        <v>691</v>
      </c>
      <c r="F1082" s="2">
        <v>692</v>
      </c>
      <c r="G1082" s="2">
        <v>702</v>
      </c>
      <c r="H1082" s="2">
        <v>726</v>
      </c>
      <c r="I1082" s="2">
        <v>749</v>
      </c>
      <c r="J1082" s="2">
        <v>777</v>
      </c>
      <c r="K1082" s="2">
        <v>798</v>
      </c>
      <c r="L1082" s="2">
        <v>811</v>
      </c>
      <c r="M1082" s="2">
        <v>783</v>
      </c>
      <c r="N1082" s="2">
        <v>764</v>
      </c>
      <c r="O1082" s="2">
        <v>789</v>
      </c>
      <c r="P1082" s="2">
        <v>808</v>
      </c>
      <c r="Q1082" s="2">
        <v>817</v>
      </c>
      <c r="R1082" s="2">
        <v>854</v>
      </c>
      <c r="S1082" s="2">
        <v>893</v>
      </c>
      <c r="T1082" s="2">
        <v>914</v>
      </c>
      <c r="U1082" s="2">
        <v>900</v>
      </c>
      <c r="V1082" s="2">
        <v>875</v>
      </c>
      <c r="W1082" s="2">
        <v>847</v>
      </c>
      <c r="X1082" s="2">
        <v>830</v>
      </c>
      <c r="Y1082" s="2">
        <v>811</v>
      </c>
      <c r="AA1082" s="4">
        <v>45277</v>
      </c>
      <c r="AB1082">
        <f t="shared" si="533"/>
        <v>0.83807439824945296</v>
      </c>
      <c r="AC1082">
        <f t="shared" si="534"/>
        <v>0.79759299781181614</v>
      </c>
      <c r="AD1082">
        <f t="shared" si="535"/>
        <v>0.7713347921225383</v>
      </c>
      <c r="AE1082">
        <f t="shared" si="536"/>
        <v>0.75601750547045954</v>
      </c>
      <c r="AF1082">
        <f t="shared" si="537"/>
        <v>0.75711159737417943</v>
      </c>
      <c r="AG1082">
        <f t="shared" si="538"/>
        <v>0.76805251641137851</v>
      </c>
      <c r="AH1082">
        <f t="shared" si="539"/>
        <v>0.79431072210065645</v>
      </c>
      <c r="AI1082">
        <f t="shared" si="540"/>
        <v>0.81947483588621439</v>
      </c>
      <c r="AJ1082">
        <f t="shared" si="541"/>
        <v>0.85010940919037203</v>
      </c>
      <c r="AK1082">
        <f t="shared" si="542"/>
        <v>0.87308533916849018</v>
      </c>
      <c r="AL1082">
        <f t="shared" si="543"/>
        <v>0.88730853391684905</v>
      </c>
      <c r="AM1082">
        <f t="shared" si="544"/>
        <v>0.85667396061269152</v>
      </c>
      <c r="AN1082">
        <f t="shared" si="545"/>
        <v>0.83588621444201316</v>
      </c>
      <c r="AO1082">
        <f t="shared" si="546"/>
        <v>0.8632385120350109</v>
      </c>
      <c r="AP1082">
        <f t="shared" si="547"/>
        <v>0.88402625820568925</v>
      </c>
      <c r="AQ1082">
        <f t="shared" si="548"/>
        <v>0.89387308533916854</v>
      </c>
      <c r="AR1082">
        <f t="shared" si="549"/>
        <v>0.93435448577680524</v>
      </c>
      <c r="AS1082">
        <f t="shared" si="550"/>
        <v>0.97702407002188185</v>
      </c>
      <c r="AT1082">
        <f t="shared" si="551"/>
        <v>1</v>
      </c>
      <c r="AU1082">
        <f t="shared" si="552"/>
        <v>0.98468271334792123</v>
      </c>
      <c r="AV1082">
        <f t="shared" si="553"/>
        <v>0.95733041575492339</v>
      </c>
      <c r="AW1082">
        <f t="shared" si="554"/>
        <v>0.92669584245076586</v>
      </c>
      <c r="AX1082">
        <f t="shared" si="555"/>
        <v>0.90809628008752741</v>
      </c>
      <c r="AY1082">
        <f t="shared" si="556"/>
        <v>0.88730853391684905</v>
      </c>
      <c r="AZ1082">
        <f t="shared" si="557"/>
        <v>0.75601750547045954</v>
      </c>
      <c r="BA1082" s="6" t="s">
        <v>40</v>
      </c>
      <c r="BB1082" t="str" cm="1">
        <f t="array" ref="BB1082">_xlfn.SWITCH(MONTH($AA1082),3,"봄",4,"봄",5,"봄",6,"여름",7,"여름",8,"여름",9,"가을",10,"가을",11,"가을",12,"겨울",1,"겨울",2,"겨울")</f>
        <v>겨울</v>
      </c>
      <c r="BD1082" t="str">
        <f t="shared" si="558"/>
        <v>휴일</v>
      </c>
      <c r="BE1082" s="6">
        <f>[1]ptemp!$F1082</f>
        <v>1</v>
      </c>
      <c r="BF1082">
        <f>[1]solar!$E1082</f>
        <v>1</v>
      </c>
      <c r="BG1082" t="str">
        <f t="shared" si="559"/>
        <v>1</v>
      </c>
      <c r="BH1082" s="11">
        <v>3</v>
      </c>
      <c r="BI1082">
        <f t="shared" si="560"/>
        <v>7</v>
      </c>
      <c r="BJ1082">
        <f t="shared" si="561"/>
        <v>2</v>
      </c>
      <c r="BK1082">
        <f t="shared" si="562"/>
        <v>4</v>
      </c>
      <c r="BL1082">
        <f t="shared" si="563"/>
        <v>4</v>
      </c>
      <c r="BM1082">
        <f t="shared" si="564"/>
        <v>19</v>
      </c>
      <c r="BN1082" s="11">
        <v>-4.8</v>
      </c>
      <c r="BO1082">
        <f t="shared" si="565"/>
        <v>1</v>
      </c>
    </row>
    <row r="1083" spans="1:67" ht="15.6">
      <c r="A1083" s="2">
        <v>20231218</v>
      </c>
      <c r="B1083" s="2">
        <v>764</v>
      </c>
      <c r="C1083" s="2">
        <v>731</v>
      </c>
      <c r="D1083" s="2">
        <v>712</v>
      </c>
      <c r="E1083" s="2">
        <v>698</v>
      </c>
      <c r="F1083" s="2">
        <v>700</v>
      </c>
      <c r="G1083" s="2">
        <v>713</v>
      </c>
      <c r="H1083" s="2">
        <v>750</v>
      </c>
      <c r="I1083" s="2">
        <v>813</v>
      </c>
      <c r="J1083" s="2">
        <v>878</v>
      </c>
      <c r="K1083" s="2">
        <v>871</v>
      </c>
      <c r="L1083" s="2">
        <v>845</v>
      </c>
      <c r="M1083" s="2">
        <v>818</v>
      </c>
      <c r="N1083" s="2">
        <v>840</v>
      </c>
      <c r="O1083" s="2">
        <v>900</v>
      </c>
      <c r="P1083" s="2">
        <v>899</v>
      </c>
      <c r="Q1083" s="2">
        <v>907</v>
      </c>
      <c r="R1083" s="2">
        <v>929</v>
      </c>
      <c r="S1083" s="2">
        <v>950</v>
      </c>
      <c r="T1083" s="2">
        <v>948</v>
      </c>
      <c r="U1083" s="2">
        <v>925</v>
      </c>
      <c r="V1083" s="2">
        <v>898</v>
      </c>
      <c r="W1083" s="2">
        <v>861</v>
      </c>
      <c r="X1083" s="2">
        <v>835</v>
      </c>
      <c r="Y1083" s="2">
        <v>811</v>
      </c>
      <c r="AA1083" s="4">
        <v>45278</v>
      </c>
      <c r="AB1083">
        <f t="shared" si="533"/>
        <v>0.80421052631578949</v>
      </c>
      <c r="AC1083">
        <f t="shared" si="534"/>
        <v>0.76947368421052631</v>
      </c>
      <c r="AD1083">
        <f t="shared" si="535"/>
        <v>0.74947368421052629</v>
      </c>
      <c r="AE1083">
        <f t="shared" si="536"/>
        <v>0.73473684210526313</v>
      </c>
      <c r="AF1083">
        <f t="shared" si="537"/>
        <v>0.73684210526315785</v>
      </c>
      <c r="AG1083">
        <f t="shared" si="538"/>
        <v>0.75052631578947371</v>
      </c>
      <c r="AH1083">
        <f t="shared" si="539"/>
        <v>0.78947368421052633</v>
      </c>
      <c r="AI1083">
        <f t="shared" si="540"/>
        <v>0.85578947368421054</v>
      </c>
      <c r="AJ1083">
        <f t="shared" si="541"/>
        <v>0.92421052631578948</v>
      </c>
      <c r="AK1083">
        <f t="shared" si="542"/>
        <v>0.9168421052631579</v>
      </c>
      <c r="AL1083">
        <f t="shared" si="543"/>
        <v>0.88947368421052631</v>
      </c>
      <c r="AM1083">
        <f t="shared" si="544"/>
        <v>0.8610526315789474</v>
      </c>
      <c r="AN1083">
        <f t="shared" si="545"/>
        <v>0.88421052631578945</v>
      </c>
      <c r="AO1083">
        <f t="shared" si="546"/>
        <v>0.94736842105263153</v>
      </c>
      <c r="AP1083">
        <f t="shared" si="547"/>
        <v>0.94631578947368422</v>
      </c>
      <c r="AQ1083">
        <f t="shared" si="548"/>
        <v>0.95473684210526311</v>
      </c>
      <c r="AR1083">
        <f t="shared" si="549"/>
        <v>0.97789473684210526</v>
      </c>
      <c r="AS1083">
        <f t="shared" si="550"/>
        <v>1</v>
      </c>
      <c r="AT1083">
        <f t="shared" si="551"/>
        <v>0.99789473684210528</v>
      </c>
      <c r="AU1083">
        <f t="shared" si="552"/>
        <v>0.97368421052631582</v>
      </c>
      <c r="AV1083">
        <f t="shared" si="553"/>
        <v>0.94526315789473681</v>
      </c>
      <c r="AW1083">
        <f t="shared" si="554"/>
        <v>0.90631578947368419</v>
      </c>
      <c r="AX1083">
        <f t="shared" si="555"/>
        <v>0.87894736842105259</v>
      </c>
      <c r="AY1083">
        <f t="shared" si="556"/>
        <v>0.85368421052631582</v>
      </c>
      <c r="AZ1083">
        <f t="shared" si="557"/>
        <v>0.73473684210526313</v>
      </c>
      <c r="BA1083" s="8" t="s">
        <v>34</v>
      </c>
      <c r="BB1083" t="str" cm="1">
        <f t="array" ref="BB1083">_xlfn.SWITCH(MONTH($AA1083),3,"봄",4,"봄",5,"봄",6,"여름",7,"여름",8,"여름",9,"가을",10,"가을",11,"가을",12,"겨울",1,"겨울",2,"겨울")</f>
        <v>겨울</v>
      </c>
      <c r="BD1083" t="str">
        <f t="shared" si="558"/>
        <v/>
      </c>
      <c r="BE1083" s="6">
        <f>[1]ptemp!$F1083</f>
        <v>2</v>
      </c>
      <c r="BF1083">
        <f>[1]solar!$E1083</f>
        <v>2</v>
      </c>
      <c r="BG1083" t="str">
        <f t="shared" si="559"/>
        <v>1</v>
      </c>
      <c r="BH1083" s="11">
        <v>2.9</v>
      </c>
      <c r="BI1083">
        <f t="shared" si="560"/>
        <v>1</v>
      </c>
      <c r="BJ1083">
        <f t="shared" si="561"/>
        <v>0</v>
      </c>
      <c r="BK1083">
        <f t="shared" si="562"/>
        <v>4</v>
      </c>
      <c r="BL1083">
        <f t="shared" si="563"/>
        <v>4</v>
      </c>
      <c r="BM1083">
        <f t="shared" si="564"/>
        <v>18</v>
      </c>
      <c r="BN1083" s="11">
        <v>-1.6</v>
      </c>
      <c r="BO1083">
        <f t="shared" si="565"/>
        <v>1</v>
      </c>
    </row>
    <row r="1084" spans="1:67" ht="15.6">
      <c r="A1084" s="2">
        <v>20231219</v>
      </c>
      <c r="B1084" s="2">
        <v>764</v>
      </c>
      <c r="C1084" s="2">
        <v>729</v>
      </c>
      <c r="D1084" s="2">
        <v>704</v>
      </c>
      <c r="E1084" s="2">
        <v>688</v>
      </c>
      <c r="F1084" s="2">
        <v>686</v>
      </c>
      <c r="G1084" s="2">
        <v>703</v>
      </c>
      <c r="H1084" s="2">
        <v>740</v>
      </c>
      <c r="I1084" s="2">
        <v>799</v>
      </c>
      <c r="J1084" s="2">
        <v>871</v>
      </c>
      <c r="K1084" s="2">
        <v>903</v>
      </c>
      <c r="L1084" s="2">
        <v>890</v>
      </c>
      <c r="M1084" s="2">
        <v>901</v>
      </c>
      <c r="N1084" s="2">
        <v>879</v>
      </c>
      <c r="O1084" s="2">
        <v>878</v>
      </c>
      <c r="P1084" s="2">
        <v>856</v>
      </c>
      <c r="Q1084" s="2">
        <v>883</v>
      </c>
      <c r="R1084" s="2">
        <v>917</v>
      </c>
      <c r="S1084" s="2">
        <v>937</v>
      </c>
      <c r="T1084" s="2">
        <v>935</v>
      </c>
      <c r="U1084" s="2">
        <v>921</v>
      </c>
      <c r="V1084" s="2">
        <v>898</v>
      </c>
      <c r="W1084" s="2">
        <v>862</v>
      </c>
      <c r="X1084" s="2">
        <v>837</v>
      </c>
      <c r="Y1084" s="2">
        <v>813</v>
      </c>
      <c r="AA1084" s="4">
        <v>45279</v>
      </c>
      <c r="AB1084">
        <f t="shared" si="533"/>
        <v>0.81536819637139812</v>
      </c>
      <c r="AC1084">
        <f t="shared" si="534"/>
        <v>0.77801494130202775</v>
      </c>
      <c r="AD1084">
        <f t="shared" si="535"/>
        <v>0.75133404482390609</v>
      </c>
      <c r="AE1084">
        <f t="shared" si="536"/>
        <v>0.7342582710779082</v>
      </c>
      <c r="AF1084">
        <f t="shared" si="537"/>
        <v>0.73212379935965843</v>
      </c>
      <c r="AG1084">
        <f t="shared" si="538"/>
        <v>0.75026680896478126</v>
      </c>
      <c r="AH1084">
        <f t="shared" si="539"/>
        <v>0.78975453575240129</v>
      </c>
      <c r="AI1084">
        <f t="shared" si="540"/>
        <v>0.85272145144076839</v>
      </c>
      <c r="AJ1084">
        <f t="shared" si="541"/>
        <v>0.92956243329775878</v>
      </c>
      <c r="AK1084">
        <f t="shared" si="542"/>
        <v>0.96371398078975457</v>
      </c>
      <c r="AL1084">
        <f t="shared" si="543"/>
        <v>0.94983991462113126</v>
      </c>
      <c r="AM1084">
        <f t="shared" si="544"/>
        <v>0.9615795090715048</v>
      </c>
      <c r="AN1084">
        <f t="shared" si="545"/>
        <v>0.93810032017075773</v>
      </c>
      <c r="AO1084">
        <f t="shared" si="546"/>
        <v>0.9370330843116329</v>
      </c>
      <c r="AP1084">
        <f t="shared" si="547"/>
        <v>0.91355389541088583</v>
      </c>
      <c r="AQ1084">
        <f t="shared" si="548"/>
        <v>0.94236926360725726</v>
      </c>
      <c r="AR1084">
        <f t="shared" si="549"/>
        <v>0.97865528281750269</v>
      </c>
      <c r="AS1084">
        <f t="shared" si="550"/>
        <v>1</v>
      </c>
      <c r="AT1084">
        <f t="shared" si="551"/>
        <v>0.99786552828175024</v>
      </c>
      <c r="AU1084">
        <f t="shared" si="552"/>
        <v>0.98292422625400211</v>
      </c>
      <c r="AV1084">
        <f t="shared" si="553"/>
        <v>0.95837780149413021</v>
      </c>
      <c r="AW1084">
        <f t="shared" si="554"/>
        <v>0.91995731056563501</v>
      </c>
      <c r="AX1084">
        <f t="shared" si="555"/>
        <v>0.89327641408751335</v>
      </c>
      <c r="AY1084">
        <f t="shared" si="556"/>
        <v>0.86766275346851651</v>
      </c>
      <c r="AZ1084">
        <f t="shared" si="557"/>
        <v>0.73212379935965843</v>
      </c>
      <c r="BA1084" s="9" t="s">
        <v>35</v>
      </c>
      <c r="BB1084" t="str" cm="1">
        <f t="array" ref="BB1084">_xlfn.SWITCH(MONTH($AA1084),3,"봄",4,"봄",5,"봄",6,"여름",7,"여름",8,"여름",9,"가을",10,"가을",11,"가을",12,"겨울",1,"겨울",2,"겨울")</f>
        <v>겨울</v>
      </c>
      <c r="BD1084" t="str">
        <f t="shared" si="558"/>
        <v/>
      </c>
      <c r="BE1084" s="6">
        <f>[1]ptemp!$F1084</f>
        <v>2</v>
      </c>
      <c r="BF1084">
        <f>[1]solar!$E1084</f>
        <v>2</v>
      </c>
      <c r="BG1084" t="str">
        <f t="shared" si="559"/>
        <v>1</v>
      </c>
      <c r="BH1084" s="11">
        <v>4.3</v>
      </c>
      <c r="BI1084">
        <f t="shared" si="560"/>
        <v>2</v>
      </c>
      <c r="BJ1084">
        <f t="shared" si="561"/>
        <v>0</v>
      </c>
      <c r="BK1084">
        <f t="shared" si="562"/>
        <v>4</v>
      </c>
      <c r="BL1084">
        <f t="shared" si="563"/>
        <v>5</v>
      </c>
      <c r="BM1084">
        <f t="shared" si="564"/>
        <v>18</v>
      </c>
      <c r="BN1084" s="11">
        <v>0.1</v>
      </c>
      <c r="BO1084">
        <f t="shared" si="565"/>
        <v>2</v>
      </c>
    </row>
    <row r="1085" spans="1:67" ht="15.6">
      <c r="A1085" s="2">
        <v>20231220</v>
      </c>
      <c r="B1085" s="2">
        <v>759</v>
      </c>
      <c r="C1085" s="2">
        <v>723</v>
      </c>
      <c r="D1085" s="2">
        <v>702</v>
      </c>
      <c r="E1085" s="2">
        <v>686</v>
      </c>
      <c r="F1085" s="2">
        <v>687</v>
      </c>
      <c r="G1085" s="2">
        <v>710</v>
      </c>
      <c r="H1085" s="2">
        <v>750</v>
      </c>
      <c r="I1085" s="2">
        <v>817</v>
      </c>
      <c r="J1085" s="2">
        <v>898</v>
      </c>
      <c r="K1085" s="2">
        <v>898</v>
      </c>
      <c r="L1085" s="2">
        <v>869</v>
      </c>
      <c r="M1085" s="2">
        <v>850</v>
      </c>
      <c r="N1085" s="2">
        <v>835</v>
      </c>
      <c r="O1085" s="2">
        <v>869</v>
      </c>
      <c r="P1085" s="2">
        <v>873</v>
      </c>
      <c r="Q1085" s="2">
        <v>896</v>
      </c>
      <c r="R1085" s="2">
        <v>954</v>
      </c>
      <c r="S1085" s="2">
        <v>1002</v>
      </c>
      <c r="T1085" s="2">
        <v>997</v>
      </c>
      <c r="U1085" s="2">
        <v>982</v>
      </c>
      <c r="V1085" s="2">
        <v>953</v>
      </c>
      <c r="W1085" s="2">
        <v>916</v>
      </c>
      <c r="X1085" s="2">
        <v>889</v>
      </c>
      <c r="Y1085" s="2">
        <v>864</v>
      </c>
      <c r="AA1085" s="4">
        <v>45280</v>
      </c>
      <c r="AB1085">
        <f t="shared" si="533"/>
        <v>0.75748502994011979</v>
      </c>
      <c r="AC1085">
        <f t="shared" si="534"/>
        <v>0.72155688622754488</v>
      </c>
      <c r="AD1085">
        <f t="shared" si="535"/>
        <v>0.70059880239520955</v>
      </c>
      <c r="AE1085">
        <f t="shared" si="536"/>
        <v>0.68463073852295409</v>
      </c>
      <c r="AF1085">
        <f t="shared" si="537"/>
        <v>0.68562874251497008</v>
      </c>
      <c r="AG1085">
        <f t="shared" si="538"/>
        <v>0.70858283433133729</v>
      </c>
      <c r="AH1085">
        <f t="shared" si="539"/>
        <v>0.74850299401197606</v>
      </c>
      <c r="AI1085">
        <f t="shared" si="540"/>
        <v>0.81536926147704591</v>
      </c>
      <c r="AJ1085">
        <f t="shared" si="541"/>
        <v>0.89620758483033935</v>
      </c>
      <c r="AK1085">
        <f t="shared" si="542"/>
        <v>0.89620758483033935</v>
      </c>
      <c r="AL1085">
        <f t="shared" si="543"/>
        <v>0.86726546906187629</v>
      </c>
      <c r="AM1085">
        <f t="shared" si="544"/>
        <v>0.84830339321357284</v>
      </c>
      <c r="AN1085">
        <f t="shared" si="545"/>
        <v>0.83333333333333337</v>
      </c>
      <c r="AO1085">
        <f t="shared" si="546"/>
        <v>0.86726546906187629</v>
      </c>
      <c r="AP1085">
        <f t="shared" si="547"/>
        <v>0.87125748502994016</v>
      </c>
      <c r="AQ1085">
        <f t="shared" si="548"/>
        <v>0.89421157684630737</v>
      </c>
      <c r="AR1085">
        <f t="shared" si="549"/>
        <v>0.95209580838323349</v>
      </c>
      <c r="AS1085">
        <f t="shared" si="550"/>
        <v>1</v>
      </c>
      <c r="AT1085">
        <f t="shared" si="551"/>
        <v>0.99500998003992014</v>
      </c>
      <c r="AU1085">
        <f t="shared" si="552"/>
        <v>0.98003992015968067</v>
      </c>
      <c r="AV1085">
        <f t="shared" si="553"/>
        <v>0.9510978043912176</v>
      </c>
      <c r="AW1085">
        <f t="shared" si="554"/>
        <v>0.9141716566866267</v>
      </c>
      <c r="AX1085">
        <f t="shared" si="555"/>
        <v>0.88722554890219563</v>
      </c>
      <c r="AY1085">
        <f t="shared" si="556"/>
        <v>0.86227544910179643</v>
      </c>
      <c r="AZ1085">
        <f t="shared" si="557"/>
        <v>0.68463073852295409</v>
      </c>
      <c r="BA1085" s="6" t="s">
        <v>36</v>
      </c>
      <c r="BB1085" t="str" cm="1">
        <f t="array" ref="BB1085">_xlfn.SWITCH(MONTH($AA1085),3,"봄",4,"봄",5,"봄",6,"여름",7,"여름",8,"여름",9,"가을",10,"가을",11,"가을",12,"겨울",1,"겨울",2,"겨울")</f>
        <v>겨울</v>
      </c>
      <c r="BD1085" t="str">
        <f t="shared" si="558"/>
        <v/>
      </c>
      <c r="BE1085" s="6">
        <f>[1]ptemp!$F1085</f>
        <v>1</v>
      </c>
      <c r="BF1085">
        <f>[1]solar!$E1085</f>
        <v>2</v>
      </c>
      <c r="BG1085" t="str">
        <f t="shared" si="559"/>
        <v>0</v>
      </c>
      <c r="BH1085" s="11"/>
      <c r="BI1085">
        <f t="shared" si="560"/>
        <v>3</v>
      </c>
      <c r="BJ1085">
        <f t="shared" si="561"/>
        <v>0</v>
      </c>
      <c r="BK1085">
        <f t="shared" si="562"/>
        <v>4</v>
      </c>
      <c r="BL1085">
        <f t="shared" si="563"/>
        <v>4</v>
      </c>
      <c r="BM1085">
        <f t="shared" si="564"/>
        <v>18</v>
      </c>
      <c r="BN1085" s="11">
        <v>-3.4</v>
      </c>
      <c r="BO1085">
        <f t="shared" si="565"/>
        <v>1</v>
      </c>
    </row>
    <row r="1086" spans="1:67" ht="15.6">
      <c r="A1086" s="2">
        <v>20231221</v>
      </c>
      <c r="B1086" s="2">
        <v>814</v>
      </c>
      <c r="C1086" s="2">
        <v>780</v>
      </c>
      <c r="D1086" s="2">
        <v>756</v>
      </c>
      <c r="E1086" s="2">
        <v>740</v>
      </c>
      <c r="F1086" s="2">
        <v>742</v>
      </c>
      <c r="G1086" s="2">
        <v>763</v>
      </c>
      <c r="H1086" s="2">
        <v>802</v>
      </c>
      <c r="I1086" s="2">
        <v>871</v>
      </c>
      <c r="J1086" s="2">
        <v>943</v>
      </c>
      <c r="K1086" s="2">
        <v>1000</v>
      </c>
      <c r="L1086" s="2">
        <v>1011</v>
      </c>
      <c r="M1086" s="2">
        <v>985</v>
      </c>
      <c r="N1086" s="2">
        <v>948</v>
      </c>
      <c r="O1086" s="2">
        <v>940</v>
      </c>
      <c r="P1086" s="2">
        <v>967</v>
      </c>
      <c r="Q1086" s="2">
        <v>1007</v>
      </c>
      <c r="R1086" s="2">
        <v>1010</v>
      </c>
      <c r="S1086" s="2">
        <v>1010</v>
      </c>
      <c r="T1086" s="2">
        <v>1000</v>
      </c>
      <c r="U1086" s="2">
        <v>974</v>
      </c>
      <c r="V1086" s="2">
        <v>944</v>
      </c>
      <c r="W1086" s="2">
        <v>906</v>
      </c>
      <c r="X1086" s="2">
        <v>876</v>
      </c>
      <c r="Y1086" s="2">
        <v>859</v>
      </c>
      <c r="AA1086" s="4">
        <v>45281</v>
      </c>
      <c r="AB1086">
        <f t="shared" si="533"/>
        <v>0.80514342235410485</v>
      </c>
      <c r="AC1086">
        <f t="shared" si="534"/>
        <v>0.771513353115727</v>
      </c>
      <c r="AD1086">
        <f t="shared" si="535"/>
        <v>0.74777448071216612</v>
      </c>
      <c r="AE1086">
        <f t="shared" si="536"/>
        <v>0.73194856577645895</v>
      </c>
      <c r="AF1086">
        <f t="shared" si="537"/>
        <v>0.73392680514342234</v>
      </c>
      <c r="AG1086">
        <f t="shared" si="538"/>
        <v>0.75469831849653812</v>
      </c>
      <c r="AH1086">
        <f t="shared" si="539"/>
        <v>0.79327398615232447</v>
      </c>
      <c r="AI1086">
        <f t="shared" si="540"/>
        <v>0.86152324431256178</v>
      </c>
      <c r="AJ1086">
        <f t="shared" si="541"/>
        <v>0.93273986152324428</v>
      </c>
      <c r="AK1086">
        <f t="shared" si="542"/>
        <v>0.98911968348170132</v>
      </c>
      <c r="AL1086">
        <f t="shared" si="543"/>
        <v>1</v>
      </c>
      <c r="AM1086">
        <f t="shared" si="544"/>
        <v>0.97428288822947573</v>
      </c>
      <c r="AN1086">
        <f t="shared" si="545"/>
        <v>0.93768545994065278</v>
      </c>
      <c r="AO1086">
        <f t="shared" si="546"/>
        <v>0.92977250247279919</v>
      </c>
      <c r="AP1086">
        <f t="shared" si="547"/>
        <v>0.95647873392680516</v>
      </c>
      <c r="AQ1086">
        <f t="shared" si="548"/>
        <v>0.99604352126607321</v>
      </c>
      <c r="AR1086">
        <f t="shared" si="549"/>
        <v>0.9990108803165183</v>
      </c>
      <c r="AS1086">
        <f t="shared" si="550"/>
        <v>0.9990108803165183</v>
      </c>
      <c r="AT1086">
        <f t="shared" si="551"/>
        <v>0.98911968348170132</v>
      </c>
      <c r="AU1086">
        <f t="shared" si="552"/>
        <v>0.96340257171117705</v>
      </c>
      <c r="AV1086">
        <f t="shared" si="553"/>
        <v>0.93372898120672598</v>
      </c>
      <c r="AW1086">
        <f t="shared" si="554"/>
        <v>0.89614243323442133</v>
      </c>
      <c r="AX1086">
        <f t="shared" si="555"/>
        <v>0.86646884272997038</v>
      </c>
      <c r="AY1086">
        <f t="shared" si="556"/>
        <v>0.84965380811078139</v>
      </c>
      <c r="AZ1086">
        <f t="shared" si="557"/>
        <v>0.73194856577645895</v>
      </c>
      <c r="BA1086" s="8" t="s">
        <v>37</v>
      </c>
      <c r="BB1086" t="str" cm="1">
        <f t="array" ref="BB1086">_xlfn.SWITCH(MONTH($AA1086),3,"봄",4,"봄",5,"봄",6,"여름",7,"여름",8,"여름",9,"가을",10,"가을",11,"가을",12,"겨울",1,"겨울",2,"겨울")</f>
        <v>겨울</v>
      </c>
      <c r="BD1086" t="str">
        <f t="shared" si="558"/>
        <v/>
      </c>
      <c r="BE1086" s="6">
        <f>[1]ptemp!$F1086</f>
        <v>1</v>
      </c>
      <c r="BF1086">
        <f>[1]solar!$E1086</f>
        <v>2</v>
      </c>
      <c r="BG1086" t="str">
        <f t="shared" si="559"/>
        <v>1</v>
      </c>
      <c r="BH1086" s="11">
        <v>7.1</v>
      </c>
      <c r="BI1086">
        <f t="shared" si="560"/>
        <v>4</v>
      </c>
      <c r="BJ1086">
        <f t="shared" si="561"/>
        <v>0</v>
      </c>
      <c r="BK1086">
        <f t="shared" si="562"/>
        <v>4</v>
      </c>
      <c r="BL1086">
        <f t="shared" si="563"/>
        <v>4</v>
      </c>
      <c r="BM1086">
        <f t="shared" si="564"/>
        <v>11</v>
      </c>
      <c r="BN1086" s="11">
        <v>-6.8</v>
      </c>
      <c r="BO1086">
        <f t="shared" si="565"/>
        <v>1</v>
      </c>
    </row>
    <row r="1087" spans="1:67" ht="15.6">
      <c r="A1087" s="2">
        <v>20231222</v>
      </c>
      <c r="B1087" s="2">
        <v>812</v>
      </c>
      <c r="C1087" s="2">
        <v>776</v>
      </c>
      <c r="D1087" s="2">
        <v>756</v>
      </c>
      <c r="E1087" s="2">
        <v>745</v>
      </c>
      <c r="F1087" s="2">
        <v>747</v>
      </c>
      <c r="G1087" s="2">
        <v>765</v>
      </c>
      <c r="H1087" s="2">
        <v>802</v>
      </c>
      <c r="I1087" s="2">
        <v>857</v>
      </c>
      <c r="J1087" s="2">
        <v>939</v>
      </c>
      <c r="K1087" s="2">
        <v>976</v>
      </c>
      <c r="L1087" s="2">
        <v>992</v>
      </c>
      <c r="M1087" s="2">
        <v>978</v>
      </c>
      <c r="N1087" s="2">
        <v>972</v>
      </c>
      <c r="O1087" s="2">
        <v>965</v>
      </c>
      <c r="P1087" s="2">
        <v>957</v>
      </c>
      <c r="Q1087" s="2">
        <v>949</v>
      </c>
      <c r="R1087" s="2">
        <v>965</v>
      </c>
      <c r="S1087" s="2">
        <v>992</v>
      </c>
      <c r="T1087" s="2">
        <v>980</v>
      </c>
      <c r="U1087" s="2">
        <v>955</v>
      </c>
      <c r="V1087" s="2">
        <v>930</v>
      </c>
      <c r="W1087" s="2">
        <v>898</v>
      </c>
      <c r="X1087" s="2">
        <v>879</v>
      </c>
      <c r="Y1087" s="2">
        <v>861</v>
      </c>
      <c r="AA1087" s="4">
        <v>45282</v>
      </c>
      <c r="AB1087">
        <f t="shared" si="533"/>
        <v>0.81854838709677424</v>
      </c>
      <c r="AC1087">
        <f t="shared" si="534"/>
        <v>0.782258064516129</v>
      </c>
      <c r="AD1087">
        <f t="shared" si="535"/>
        <v>0.76209677419354838</v>
      </c>
      <c r="AE1087">
        <f t="shared" si="536"/>
        <v>0.751008064516129</v>
      </c>
      <c r="AF1087">
        <f t="shared" si="537"/>
        <v>0.75302419354838712</v>
      </c>
      <c r="AG1087">
        <f t="shared" si="538"/>
        <v>0.77116935483870963</v>
      </c>
      <c r="AH1087">
        <f t="shared" si="539"/>
        <v>0.80846774193548387</v>
      </c>
      <c r="AI1087">
        <f t="shared" si="540"/>
        <v>0.86391129032258063</v>
      </c>
      <c r="AJ1087">
        <f t="shared" si="541"/>
        <v>0.94657258064516125</v>
      </c>
      <c r="AK1087">
        <f t="shared" si="542"/>
        <v>0.9838709677419355</v>
      </c>
      <c r="AL1087">
        <f t="shared" si="543"/>
        <v>1</v>
      </c>
      <c r="AM1087">
        <f t="shared" si="544"/>
        <v>0.98588709677419351</v>
      </c>
      <c r="AN1087">
        <f t="shared" si="545"/>
        <v>0.97983870967741937</v>
      </c>
      <c r="AO1087">
        <f t="shared" si="546"/>
        <v>0.97278225806451613</v>
      </c>
      <c r="AP1087">
        <f t="shared" si="547"/>
        <v>0.96471774193548387</v>
      </c>
      <c r="AQ1087">
        <f t="shared" si="548"/>
        <v>0.95665322580645162</v>
      </c>
      <c r="AR1087">
        <f t="shared" si="549"/>
        <v>0.97278225806451613</v>
      </c>
      <c r="AS1087">
        <f t="shared" si="550"/>
        <v>1</v>
      </c>
      <c r="AT1087">
        <f t="shared" si="551"/>
        <v>0.98790322580645162</v>
      </c>
      <c r="AU1087">
        <f t="shared" si="552"/>
        <v>0.96270161290322576</v>
      </c>
      <c r="AV1087">
        <f t="shared" si="553"/>
        <v>0.9375</v>
      </c>
      <c r="AW1087">
        <f t="shared" si="554"/>
        <v>0.905241935483871</v>
      </c>
      <c r="AX1087">
        <f t="shared" si="555"/>
        <v>0.88608870967741937</v>
      </c>
      <c r="AY1087">
        <f t="shared" si="556"/>
        <v>0.86794354838709675</v>
      </c>
      <c r="AZ1087">
        <f t="shared" si="557"/>
        <v>0.751008064516129</v>
      </c>
      <c r="BA1087" s="9" t="s">
        <v>38</v>
      </c>
      <c r="BB1087" t="str" cm="1">
        <f t="array" ref="BB1087">_xlfn.SWITCH(MONTH($AA1087),3,"봄",4,"봄",5,"봄",6,"여름",7,"여름",8,"여름",9,"가을",10,"가을",11,"가을",12,"겨울",1,"겨울",2,"겨울")</f>
        <v>겨울</v>
      </c>
      <c r="BD1087" t="str">
        <f t="shared" si="558"/>
        <v/>
      </c>
      <c r="BE1087" s="6">
        <f>[1]ptemp!$F1087</f>
        <v>1</v>
      </c>
      <c r="BF1087">
        <f>[1]solar!$E1087</f>
        <v>2</v>
      </c>
      <c r="BG1087" t="str">
        <f t="shared" si="559"/>
        <v>1</v>
      </c>
      <c r="BH1087" s="11">
        <v>8.1999999999999993</v>
      </c>
      <c r="BI1087">
        <f t="shared" si="560"/>
        <v>5</v>
      </c>
      <c r="BJ1087">
        <f t="shared" si="561"/>
        <v>0</v>
      </c>
      <c r="BK1087">
        <f t="shared" si="562"/>
        <v>4</v>
      </c>
      <c r="BL1087">
        <f t="shared" si="563"/>
        <v>4</v>
      </c>
      <c r="BM1087">
        <f t="shared" si="564"/>
        <v>11</v>
      </c>
      <c r="BN1087" s="11">
        <v>-6.9</v>
      </c>
      <c r="BO1087">
        <f t="shared" si="565"/>
        <v>1</v>
      </c>
    </row>
    <row r="1088" spans="1:67" ht="15.6">
      <c r="A1088" s="2">
        <v>20231223</v>
      </c>
      <c r="B1088" s="2">
        <v>812</v>
      </c>
      <c r="C1088" s="2">
        <v>778</v>
      </c>
      <c r="D1088" s="2">
        <v>752</v>
      </c>
      <c r="E1088" s="2">
        <v>736</v>
      </c>
      <c r="F1088" s="2">
        <v>733</v>
      </c>
      <c r="G1088" s="2">
        <v>748</v>
      </c>
      <c r="H1088" s="2">
        <v>776</v>
      </c>
      <c r="I1088" s="2">
        <v>808</v>
      </c>
      <c r="J1088" s="2">
        <v>850</v>
      </c>
      <c r="K1088" s="2">
        <v>861</v>
      </c>
      <c r="L1088" s="2">
        <v>844</v>
      </c>
      <c r="M1088" s="2">
        <v>809</v>
      </c>
      <c r="N1088" s="2">
        <v>807</v>
      </c>
      <c r="O1088" s="2">
        <v>822</v>
      </c>
      <c r="P1088" s="2">
        <v>827</v>
      </c>
      <c r="Q1088" s="2">
        <v>831</v>
      </c>
      <c r="R1088" s="2">
        <v>880</v>
      </c>
      <c r="S1088" s="2">
        <v>934</v>
      </c>
      <c r="T1088" s="2">
        <v>947</v>
      </c>
      <c r="U1088" s="2">
        <v>938</v>
      </c>
      <c r="V1088" s="2">
        <v>913</v>
      </c>
      <c r="W1088" s="2">
        <v>882</v>
      </c>
      <c r="X1088" s="2">
        <v>857</v>
      </c>
      <c r="Y1088" s="2">
        <v>837</v>
      </c>
      <c r="AA1088" s="4">
        <v>45283</v>
      </c>
      <c r="AB1088">
        <f t="shared" si="533"/>
        <v>0.85744456177402328</v>
      </c>
      <c r="AC1088">
        <f t="shared" si="534"/>
        <v>0.82154171066525872</v>
      </c>
      <c r="AD1088">
        <f t="shared" si="535"/>
        <v>0.79408658922914466</v>
      </c>
      <c r="AE1088">
        <f t="shared" si="536"/>
        <v>0.77719112988384376</v>
      </c>
      <c r="AF1088">
        <f t="shared" si="537"/>
        <v>0.77402323125659978</v>
      </c>
      <c r="AG1088">
        <f t="shared" si="538"/>
        <v>0.78986272439281946</v>
      </c>
      <c r="AH1088">
        <f t="shared" si="539"/>
        <v>0.81942977824709606</v>
      </c>
      <c r="AI1088">
        <f t="shared" si="540"/>
        <v>0.85322069693769798</v>
      </c>
      <c r="AJ1088">
        <f t="shared" si="541"/>
        <v>0.89757127771911294</v>
      </c>
      <c r="AK1088">
        <f t="shared" si="542"/>
        <v>0.90918690601900742</v>
      </c>
      <c r="AL1088">
        <f t="shared" si="543"/>
        <v>0.89123548046462508</v>
      </c>
      <c r="AM1088">
        <f t="shared" si="544"/>
        <v>0.8542766631467793</v>
      </c>
      <c r="AN1088">
        <f t="shared" si="545"/>
        <v>0.85216473072861665</v>
      </c>
      <c r="AO1088">
        <f t="shared" si="546"/>
        <v>0.86800422386483633</v>
      </c>
      <c r="AP1088">
        <f t="shared" si="547"/>
        <v>0.87328405491024286</v>
      </c>
      <c r="AQ1088">
        <f t="shared" si="548"/>
        <v>0.87750791974656805</v>
      </c>
      <c r="AR1088">
        <f t="shared" si="549"/>
        <v>0.92925026399155231</v>
      </c>
      <c r="AS1088">
        <f t="shared" si="550"/>
        <v>0.98627243928194297</v>
      </c>
      <c r="AT1088">
        <f t="shared" si="551"/>
        <v>1</v>
      </c>
      <c r="AU1088">
        <f t="shared" si="552"/>
        <v>0.99049630411826817</v>
      </c>
      <c r="AV1088">
        <f t="shared" si="553"/>
        <v>0.96409714889123543</v>
      </c>
      <c r="AW1088">
        <f t="shared" si="554"/>
        <v>0.93136219640971485</v>
      </c>
      <c r="AX1088">
        <f t="shared" si="555"/>
        <v>0.90496304118268212</v>
      </c>
      <c r="AY1088">
        <f t="shared" si="556"/>
        <v>0.88384371700105602</v>
      </c>
      <c r="AZ1088">
        <f t="shared" si="557"/>
        <v>0.77402323125659978</v>
      </c>
      <c r="BA1088" s="6" t="s">
        <v>39</v>
      </c>
      <c r="BB1088" t="str" cm="1">
        <f t="array" ref="BB1088">_xlfn.SWITCH(MONTH($AA1088),3,"봄",4,"봄",5,"봄",6,"여름",7,"여름",8,"여름",9,"가을",10,"가을",11,"가을",12,"겨울",1,"겨울",2,"겨울")</f>
        <v>겨울</v>
      </c>
      <c r="BD1088" t="str">
        <f t="shared" si="558"/>
        <v>휴일</v>
      </c>
      <c r="BE1088" s="6">
        <f>[1]ptemp!$F1088</f>
        <v>2</v>
      </c>
      <c r="BF1088">
        <f>[1]solar!$E1088</f>
        <v>2</v>
      </c>
      <c r="BG1088" t="str">
        <f t="shared" si="559"/>
        <v>0</v>
      </c>
      <c r="BH1088" s="11"/>
      <c r="BI1088">
        <f t="shared" si="560"/>
        <v>6</v>
      </c>
      <c r="BJ1088">
        <f t="shared" si="561"/>
        <v>1</v>
      </c>
      <c r="BK1088">
        <f t="shared" si="562"/>
        <v>4</v>
      </c>
      <c r="BL1088">
        <f t="shared" si="563"/>
        <v>5</v>
      </c>
      <c r="BM1088">
        <f t="shared" si="564"/>
        <v>19</v>
      </c>
      <c r="BN1088" s="11">
        <v>-2.4</v>
      </c>
      <c r="BO1088">
        <f t="shared" si="565"/>
        <v>1</v>
      </c>
    </row>
    <row r="1089" spans="1:67" ht="15.6">
      <c r="A1089" s="2">
        <v>20231224</v>
      </c>
      <c r="B1089" s="2">
        <v>791</v>
      </c>
      <c r="C1089" s="2">
        <v>755</v>
      </c>
      <c r="D1089" s="2">
        <v>738</v>
      </c>
      <c r="E1089" s="2">
        <v>709</v>
      </c>
      <c r="F1089" s="2">
        <v>704</v>
      </c>
      <c r="G1089" s="2">
        <v>720</v>
      </c>
      <c r="H1089" s="2">
        <v>743</v>
      </c>
      <c r="I1089" s="2">
        <v>765</v>
      </c>
      <c r="J1089" s="2">
        <v>768</v>
      </c>
      <c r="K1089" s="2">
        <v>770</v>
      </c>
      <c r="L1089" s="2">
        <v>776</v>
      </c>
      <c r="M1089" s="2">
        <v>743</v>
      </c>
      <c r="N1089" s="2">
        <v>772</v>
      </c>
      <c r="O1089" s="2">
        <v>792</v>
      </c>
      <c r="P1089" s="2">
        <v>793</v>
      </c>
      <c r="Q1089" s="2">
        <v>825</v>
      </c>
      <c r="R1089" s="2">
        <v>857</v>
      </c>
      <c r="S1089" s="2">
        <v>911</v>
      </c>
      <c r="T1089" s="2">
        <v>919</v>
      </c>
      <c r="U1089" s="2">
        <v>910</v>
      </c>
      <c r="V1089" s="2">
        <v>889</v>
      </c>
      <c r="W1089" s="2">
        <v>862</v>
      </c>
      <c r="X1089" s="2">
        <v>838</v>
      </c>
      <c r="Y1089" s="2">
        <v>823</v>
      </c>
      <c r="AA1089" s="4">
        <v>45284</v>
      </c>
      <c r="AB1089">
        <f t="shared" si="533"/>
        <v>0.86071817192600653</v>
      </c>
      <c r="AC1089">
        <f t="shared" si="534"/>
        <v>0.82154515778019588</v>
      </c>
      <c r="AD1089">
        <f t="shared" si="535"/>
        <v>0.8030467899891186</v>
      </c>
      <c r="AE1089">
        <f t="shared" si="536"/>
        <v>0.77149075081610441</v>
      </c>
      <c r="AF1089">
        <f t="shared" si="537"/>
        <v>0.76605005440696405</v>
      </c>
      <c r="AG1089">
        <f t="shared" si="538"/>
        <v>0.78346028291621328</v>
      </c>
      <c r="AH1089">
        <f t="shared" si="539"/>
        <v>0.80848748639825896</v>
      </c>
      <c r="AI1089">
        <f t="shared" si="540"/>
        <v>0.83242655059847659</v>
      </c>
      <c r="AJ1089">
        <f t="shared" si="541"/>
        <v>0.83569096844396085</v>
      </c>
      <c r="AK1089">
        <f t="shared" si="542"/>
        <v>0.83786724700761694</v>
      </c>
      <c r="AL1089">
        <f t="shared" si="543"/>
        <v>0.84439608269858546</v>
      </c>
      <c r="AM1089">
        <f t="shared" si="544"/>
        <v>0.80848748639825896</v>
      </c>
      <c r="AN1089">
        <f t="shared" si="545"/>
        <v>0.84004352557127315</v>
      </c>
      <c r="AO1089">
        <f t="shared" si="546"/>
        <v>0.86180631120783457</v>
      </c>
      <c r="AP1089">
        <f t="shared" si="547"/>
        <v>0.86289445048966262</v>
      </c>
      <c r="AQ1089">
        <f t="shared" si="548"/>
        <v>0.89771490750816108</v>
      </c>
      <c r="AR1089">
        <f t="shared" si="549"/>
        <v>0.93253536452665942</v>
      </c>
      <c r="AS1089">
        <f t="shared" si="550"/>
        <v>0.99129488574537539</v>
      </c>
      <c r="AT1089">
        <f t="shared" si="551"/>
        <v>1</v>
      </c>
      <c r="AU1089">
        <f t="shared" si="552"/>
        <v>0.99020674646354734</v>
      </c>
      <c r="AV1089">
        <f t="shared" si="553"/>
        <v>0.96735582154515776</v>
      </c>
      <c r="AW1089">
        <f t="shared" si="554"/>
        <v>0.93797606093579977</v>
      </c>
      <c r="AX1089">
        <f t="shared" si="555"/>
        <v>0.91186071817192604</v>
      </c>
      <c r="AY1089">
        <f t="shared" si="556"/>
        <v>0.89553862894450487</v>
      </c>
      <c r="AZ1089">
        <f t="shared" si="557"/>
        <v>0.76605005440696405</v>
      </c>
      <c r="BA1089" s="8" t="s">
        <v>40</v>
      </c>
      <c r="BB1089" t="str" cm="1">
        <f t="array" ref="BB1089">_xlfn.SWITCH(MONTH($AA1089),3,"봄",4,"봄",5,"봄",6,"여름",7,"여름",8,"여름",9,"가을",10,"가을",11,"가을",12,"겨울",1,"겨울",2,"겨울")</f>
        <v>겨울</v>
      </c>
      <c r="BD1089" t="str">
        <f t="shared" si="558"/>
        <v>휴일</v>
      </c>
      <c r="BE1089" s="6">
        <f>[1]ptemp!$F1089</f>
        <v>2</v>
      </c>
      <c r="BF1089">
        <f>[1]solar!$E1089</f>
        <v>1</v>
      </c>
      <c r="BG1089" t="str">
        <f t="shared" si="559"/>
        <v>1</v>
      </c>
      <c r="BH1089" s="11">
        <v>9.1999999999999993</v>
      </c>
      <c r="BI1089">
        <f t="shared" si="560"/>
        <v>7</v>
      </c>
      <c r="BJ1089">
        <f t="shared" si="561"/>
        <v>2</v>
      </c>
      <c r="BK1089">
        <f t="shared" si="562"/>
        <v>4</v>
      </c>
      <c r="BL1089">
        <f t="shared" si="563"/>
        <v>5</v>
      </c>
      <c r="BM1089">
        <f t="shared" si="564"/>
        <v>19</v>
      </c>
      <c r="BN1089" s="11">
        <v>0.7</v>
      </c>
      <c r="BO1089">
        <f t="shared" si="565"/>
        <v>2</v>
      </c>
    </row>
    <row r="1090" spans="1:67" ht="15.6">
      <c r="A1090" s="2">
        <v>20231225</v>
      </c>
      <c r="B1090" s="2">
        <v>774</v>
      </c>
      <c r="C1090" s="2">
        <v>738</v>
      </c>
      <c r="D1090" s="2">
        <v>717</v>
      </c>
      <c r="E1090" s="2">
        <v>696</v>
      </c>
      <c r="F1090" s="2">
        <v>691</v>
      </c>
      <c r="G1090" s="2">
        <v>698</v>
      </c>
      <c r="H1090" s="2">
        <v>728</v>
      </c>
      <c r="I1090" s="2">
        <v>756</v>
      </c>
      <c r="J1090" s="2">
        <v>770</v>
      </c>
      <c r="K1090" s="2">
        <v>762</v>
      </c>
      <c r="L1090" s="2">
        <v>757</v>
      </c>
      <c r="M1090" s="2">
        <v>763</v>
      </c>
      <c r="N1090" s="2">
        <v>774</v>
      </c>
      <c r="O1090" s="2">
        <v>756</v>
      </c>
      <c r="P1090" s="2">
        <v>744</v>
      </c>
      <c r="Q1090" s="2">
        <v>778</v>
      </c>
      <c r="R1090" s="2">
        <v>818</v>
      </c>
      <c r="S1090" s="2">
        <v>894</v>
      </c>
      <c r="T1090" s="2">
        <v>920</v>
      </c>
      <c r="U1090" s="2">
        <v>910</v>
      </c>
      <c r="V1090" s="2">
        <v>889</v>
      </c>
      <c r="W1090" s="2">
        <v>868</v>
      </c>
      <c r="X1090" s="2">
        <v>858</v>
      </c>
      <c r="Y1090" s="2">
        <v>845</v>
      </c>
      <c r="AA1090" s="4">
        <v>45285</v>
      </c>
      <c r="AB1090">
        <f t="shared" ref="AB1090:AB1096" si="566">B1090/MAX($B1090:$Y1090)</f>
        <v>0.84130434782608698</v>
      </c>
      <c r="AC1090">
        <f t="shared" ref="AC1090:AC1096" si="567">C1090/MAX($B1090:$Y1090)</f>
        <v>0.80217391304347829</v>
      </c>
      <c r="AD1090">
        <f t="shared" ref="AD1090:AD1096" si="568">D1090/MAX($B1090:$Y1090)</f>
        <v>0.77934782608695652</v>
      </c>
      <c r="AE1090">
        <f t="shared" ref="AE1090:AE1096" si="569">E1090/MAX($B1090:$Y1090)</f>
        <v>0.75652173913043474</v>
      </c>
      <c r="AF1090">
        <f t="shared" ref="AF1090:AF1096" si="570">F1090/MAX($B1090:$Y1090)</f>
        <v>0.75108695652173918</v>
      </c>
      <c r="AG1090">
        <f t="shared" ref="AG1090:AG1096" si="571">G1090/MAX($B1090:$Y1090)</f>
        <v>0.75869565217391299</v>
      </c>
      <c r="AH1090">
        <f t="shared" ref="AH1090:AH1096" si="572">H1090/MAX($B1090:$Y1090)</f>
        <v>0.79130434782608694</v>
      </c>
      <c r="AI1090">
        <f t="shared" ref="AI1090:AI1096" si="573">I1090/MAX($B1090:$Y1090)</f>
        <v>0.82173913043478264</v>
      </c>
      <c r="AJ1090">
        <f t="shared" ref="AJ1090:AJ1096" si="574">J1090/MAX($B1090:$Y1090)</f>
        <v>0.83695652173913049</v>
      </c>
      <c r="AK1090">
        <f t="shared" ref="AK1090:AK1096" si="575">K1090/MAX($B1090:$Y1090)</f>
        <v>0.82826086956521738</v>
      </c>
      <c r="AL1090">
        <f t="shared" ref="AL1090:AL1096" si="576">L1090/MAX($B1090:$Y1090)</f>
        <v>0.82282608695652171</v>
      </c>
      <c r="AM1090">
        <f t="shared" ref="AM1090:AM1096" si="577">M1090/MAX($B1090:$Y1090)</f>
        <v>0.82934782608695656</v>
      </c>
      <c r="AN1090">
        <f t="shared" ref="AN1090:AN1096" si="578">N1090/MAX($B1090:$Y1090)</f>
        <v>0.84130434782608698</v>
      </c>
      <c r="AO1090">
        <f t="shared" ref="AO1090:AO1096" si="579">O1090/MAX($B1090:$Y1090)</f>
        <v>0.82173913043478264</v>
      </c>
      <c r="AP1090">
        <f t="shared" ref="AP1090:AP1096" si="580">P1090/MAX($B1090:$Y1090)</f>
        <v>0.80869565217391304</v>
      </c>
      <c r="AQ1090">
        <f t="shared" ref="AQ1090:AQ1096" si="581">Q1090/MAX($B1090:$Y1090)</f>
        <v>0.84565217391304348</v>
      </c>
      <c r="AR1090">
        <f t="shared" ref="AR1090:AR1096" si="582">R1090/MAX($B1090:$Y1090)</f>
        <v>0.88913043478260867</v>
      </c>
      <c r="AS1090">
        <f t="shared" ref="AS1090:AS1096" si="583">S1090/MAX($B1090:$Y1090)</f>
        <v>0.97173913043478266</v>
      </c>
      <c r="AT1090">
        <f t="shared" ref="AT1090:AT1096" si="584">T1090/MAX($B1090:$Y1090)</f>
        <v>1</v>
      </c>
      <c r="AU1090">
        <f t="shared" ref="AU1090:AU1096" si="585">U1090/MAX($B1090:$Y1090)</f>
        <v>0.98913043478260865</v>
      </c>
      <c r="AV1090">
        <f t="shared" ref="AV1090:AV1096" si="586">V1090/MAX($B1090:$Y1090)</f>
        <v>0.96630434782608698</v>
      </c>
      <c r="AW1090">
        <f t="shared" ref="AW1090:AW1096" si="587">W1090/MAX($B1090:$Y1090)</f>
        <v>0.94347826086956521</v>
      </c>
      <c r="AX1090">
        <f t="shared" ref="AX1090:AX1096" si="588">X1090/MAX($B1090:$Y1090)</f>
        <v>0.93260869565217386</v>
      </c>
      <c r="AY1090">
        <f t="shared" ref="AY1090:AY1096" si="589">Y1090/MAX($B1090:$Y1090)</f>
        <v>0.91847826086956519</v>
      </c>
      <c r="AZ1090">
        <f t="shared" ref="AZ1090:AZ1096" si="590">MIN($AB1090:$AY1090)</f>
        <v>0.75108695652173918</v>
      </c>
      <c r="BA1090" s="9" t="s">
        <v>34</v>
      </c>
      <c r="BB1090" t="str" cm="1">
        <f t="array" ref="BB1090">_xlfn.SWITCH(MONTH($AA1090),3,"봄",4,"봄",5,"봄",6,"여름",7,"여름",8,"여름",9,"가을",10,"가을",11,"가을",12,"겨울",1,"겨울",2,"겨울")</f>
        <v>겨울</v>
      </c>
      <c r="BC1090" s="10" t="s">
        <v>51</v>
      </c>
      <c r="BD1090" t="str">
        <f t="shared" ref="BD1090:BD1096" si="591">IF(OR($BA1090="토",$BA1090="일",COUNTA(BC1090)=1),"휴일","")</f>
        <v>휴일</v>
      </c>
      <c r="BE1090" s="6">
        <f>[1]ptemp!$F1090</f>
        <v>3</v>
      </c>
      <c r="BF1090">
        <f>[1]solar!$E1090</f>
        <v>2</v>
      </c>
      <c r="BG1090" t="str">
        <f t="shared" ref="BG1090:BG1096" si="592">IF($BH1090&gt;0,"1","0")</f>
        <v>0</v>
      </c>
      <c r="BH1090" s="11"/>
      <c r="BI1090">
        <f t="shared" ref="BI1090:BI1096" si="593">WEEKDAY(AA1090,2)</f>
        <v>1</v>
      </c>
      <c r="BJ1090">
        <f t="shared" ref="BJ1090:BJ1096" si="594">IF(ISBLANK(BC1090),IF(OR(BI1090=1,BI1090=2,BI1090=3,BI1090=4,BI1090=5),0,IF(BI1090=6,1,IF(BI1090=7,2))),3)</f>
        <v>3</v>
      </c>
      <c r="BK1090">
        <f t="shared" ref="BK1090:BK1096" si="595">IF(BB1090="겨울",4,IF(BB1090="가을",3,IF(BB1090="여름",2,IF(BB1090="봄",1))))</f>
        <v>4</v>
      </c>
      <c r="BL1090">
        <f t="shared" ref="BL1090:BL1096" si="596">MATCH(MIN(AB1090:AY1090),AB1090:AY1090,0)</f>
        <v>5</v>
      </c>
      <c r="BM1090">
        <f t="shared" ref="BM1090:BM1096" si="597">MATCH(MAX(AB1090:AY1090),AB1090:AY1090,0)</f>
        <v>19</v>
      </c>
      <c r="BN1090" s="11">
        <v>2.2000000000000002</v>
      </c>
      <c r="BO1090">
        <f t="shared" si="565"/>
        <v>2</v>
      </c>
    </row>
    <row r="1091" spans="1:67" ht="15.6">
      <c r="A1091" s="2">
        <v>20231226</v>
      </c>
      <c r="B1091" s="2">
        <v>797</v>
      </c>
      <c r="C1091" s="2">
        <v>751</v>
      </c>
      <c r="D1091" s="2">
        <v>733</v>
      </c>
      <c r="E1091" s="2">
        <v>718</v>
      </c>
      <c r="F1091" s="2">
        <v>719</v>
      </c>
      <c r="G1091" s="2">
        <v>735</v>
      </c>
      <c r="H1091" s="2">
        <v>775</v>
      </c>
      <c r="I1091" s="2">
        <v>837</v>
      </c>
      <c r="J1091" s="2">
        <v>876</v>
      </c>
      <c r="K1091" s="2">
        <v>830</v>
      </c>
      <c r="L1091" s="2">
        <v>798</v>
      </c>
      <c r="M1091" s="2">
        <v>807</v>
      </c>
      <c r="N1091" s="2">
        <v>787</v>
      </c>
      <c r="O1091" s="2">
        <v>802</v>
      </c>
      <c r="P1091" s="2">
        <v>820</v>
      </c>
      <c r="Q1091" s="2">
        <v>827</v>
      </c>
      <c r="R1091" s="2">
        <v>861</v>
      </c>
      <c r="S1091" s="2">
        <v>912</v>
      </c>
      <c r="T1091" s="2">
        <v>929</v>
      </c>
      <c r="U1091" s="2">
        <v>920</v>
      </c>
      <c r="V1091" s="2">
        <v>907</v>
      </c>
      <c r="W1091" s="2">
        <v>874</v>
      </c>
      <c r="X1091" s="2">
        <v>843</v>
      </c>
      <c r="Y1091" s="2">
        <v>815</v>
      </c>
      <c r="AA1091" s="4">
        <v>45286</v>
      </c>
      <c r="AB1091">
        <f t="shared" si="566"/>
        <v>0.85791173304628632</v>
      </c>
      <c r="AC1091">
        <f t="shared" si="567"/>
        <v>0.80839612486544676</v>
      </c>
      <c r="AD1091">
        <f t="shared" si="568"/>
        <v>0.78902045209903127</v>
      </c>
      <c r="AE1091">
        <f t="shared" si="569"/>
        <v>0.77287405812701826</v>
      </c>
      <c r="AF1091">
        <f t="shared" si="570"/>
        <v>0.77395048439181913</v>
      </c>
      <c r="AG1091">
        <f t="shared" si="571"/>
        <v>0.79117330462863289</v>
      </c>
      <c r="AH1091">
        <f t="shared" si="572"/>
        <v>0.83423035522066735</v>
      </c>
      <c r="AI1091">
        <f t="shared" si="573"/>
        <v>0.90096878363832078</v>
      </c>
      <c r="AJ1091">
        <f t="shared" si="574"/>
        <v>0.94294940796555438</v>
      </c>
      <c r="AK1091">
        <f t="shared" si="575"/>
        <v>0.89343379978471471</v>
      </c>
      <c r="AL1091">
        <f t="shared" si="576"/>
        <v>0.85898815931108718</v>
      </c>
      <c r="AM1091">
        <f t="shared" si="577"/>
        <v>0.86867599569429499</v>
      </c>
      <c r="AN1091">
        <f t="shared" si="578"/>
        <v>0.84714747039827776</v>
      </c>
      <c r="AO1091">
        <f t="shared" si="579"/>
        <v>0.86329386437029065</v>
      </c>
      <c r="AP1091">
        <f t="shared" si="580"/>
        <v>0.88266953713670615</v>
      </c>
      <c r="AQ1091">
        <f t="shared" si="581"/>
        <v>0.89020452099031211</v>
      </c>
      <c r="AR1091">
        <f t="shared" si="582"/>
        <v>0.92680301399354148</v>
      </c>
      <c r="AS1091">
        <f t="shared" si="583"/>
        <v>0.98170075349838537</v>
      </c>
      <c r="AT1091">
        <f t="shared" si="584"/>
        <v>1</v>
      </c>
      <c r="AU1091">
        <f t="shared" si="585"/>
        <v>0.9903121636167922</v>
      </c>
      <c r="AV1091">
        <f t="shared" si="586"/>
        <v>0.97631862217438103</v>
      </c>
      <c r="AW1091">
        <f t="shared" si="587"/>
        <v>0.94079655543595264</v>
      </c>
      <c r="AX1091">
        <f t="shared" si="588"/>
        <v>0.90742734122712598</v>
      </c>
      <c r="AY1091">
        <f t="shared" si="589"/>
        <v>0.87728740581270181</v>
      </c>
      <c r="AZ1091">
        <f t="shared" si="590"/>
        <v>0.77287405812701826</v>
      </c>
      <c r="BA1091" s="6" t="s">
        <v>35</v>
      </c>
      <c r="BB1091" t="str" cm="1">
        <f t="array" ref="BB1091">_xlfn.SWITCH(MONTH($AA1091),3,"봄",4,"봄",5,"봄",6,"여름",7,"여름",8,"여름",9,"가을",10,"가을",11,"가을",12,"겨울",1,"겨울",2,"겨울")</f>
        <v>겨울</v>
      </c>
      <c r="BD1091" t="str">
        <f t="shared" si="591"/>
        <v/>
      </c>
      <c r="BE1091" s="6">
        <f>[1]ptemp!$F1091</f>
        <v>3</v>
      </c>
      <c r="BF1091">
        <f>[1]solar!$E1091</f>
        <v>2</v>
      </c>
      <c r="BG1091" t="str">
        <f t="shared" si="592"/>
        <v>0</v>
      </c>
      <c r="BH1091" s="11"/>
      <c r="BI1091">
        <f t="shared" si="593"/>
        <v>2</v>
      </c>
      <c r="BJ1091">
        <f t="shared" si="594"/>
        <v>0</v>
      </c>
      <c r="BK1091">
        <f t="shared" si="595"/>
        <v>4</v>
      </c>
      <c r="BL1091">
        <f t="shared" si="596"/>
        <v>4</v>
      </c>
      <c r="BM1091">
        <f t="shared" si="597"/>
        <v>19</v>
      </c>
      <c r="BN1091" s="11">
        <v>2.7</v>
      </c>
      <c r="BO1091">
        <f t="shared" ref="BO1091:BO1096" si="598">IF(BN1091&lt;-0.2,1,IF(BN1091&lt;3.8,2,IF(BN1091&lt;7.3,3,IF(BN1091&lt;10.8,4,IF(BN1091&lt;14.2,5,IF(BN1091&lt;22.6,6,IF(BN1091&lt;27.2,7,IF(BN1091&lt;29.9,8,IF(BN1091&lt;32.9,9,10)))))))))</f>
        <v>2</v>
      </c>
    </row>
    <row r="1092" spans="1:67" ht="15.6">
      <c r="A1092" s="2">
        <v>20231227</v>
      </c>
      <c r="B1092" s="2">
        <v>760</v>
      </c>
      <c r="C1092" s="2">
        <v>721</v>
      </c>
      <c r="D1092" s="2">
        <v>699</v>
      </c>
      <c r="E1092" s="2">
        <v>692</v>
      </c>
      <c r="F1092" s="2">
        <v>692</v>
      </c>
      <c r="G1092" s="2">
        <v>709</v>
      </c>
      <c r="H1092" s="2">
        <v>752</v>
      </c>
      <c r="I1092" s="2">
        <v>803</v>
      </c>
      <c r="J1092" s="2">
        <v>849</v>
      </c>
      <c r="K1092" s="2">
        <v>777</v>
      </c>
      <c r="L1092" s="2">
        <v>742</v>
      </c>
      <c r="M1092" s="2">
        <v>704</v>
      </c>
      <c r="N1092" s="2">
        <v>723</v>
      </c>
      <c r="O1092" s="2">
        <v>721</v>
      </c>
      <c r="P1092" s="2">
        <v>744</v>
      </c>
      <c r="Q1092" s="2">
        <v>786</v>
      </c>
      <c r="R1092" s="2">
        <v>825</v>
      </c>
      <c r="S1092" s="2">
        <v>872</v>
      </c>
      <c r="T1092" s="2">
        <v>896</v>
      </c>
      <c r="U1092" s="2">
        <v>894</v>
      </c>
      <c r="V1092" s="2">
        <v>886</v>
      </c>
      <c r="W1092" s="2">
        <v>863</v>
      </c>
      <c r="X1092" s="2">
        <v>843</v>
      </c>
      <c r="Y1092" s="2">
        <v>813</v>
      </c>
      <c r="AA1092" s="4">
        <v>45287</v>
      </c>
      <c r="AB1092">
        <f t="shared" si="566"/>
        <v>0.8482142857142857</v>
      </c>
      <c r="AC1092">
        <f t="shared" si="567"/>
        <v>0.8046875</v>
      </c>
      <c r="AD1092">
        <f t="shared" si="568"/>
        <v>0.7801339285714286</v>
      </c>
      <c r="AE1092">
        <f t="shared" si="569"/>
        <v>0.7723214285714286</v>
      </c>
      <c r="AF1092">
        <f t="shared" si="570"/>
        <v>0.7723214285714286</v>
      </c>
      <c r="AG1092">
        <f t="shared" si="571"/>
        <v>0.7912946428571429</v>
      </c>
      <c r="AH1092">
        <f t="shared" si="572"/>
        <v>0.8392857142857143</v>
      </c>
      <c r="AI1092">
        <f t="shared" si="573"/>
        <v>0.8962053571428571</v>
      </c>
      <c r="AJ1092">
        <f t="shared" si="574"/>
        <v>0.9475446428571429</v>
      </c>
      <c r="AK1092">
        <f t="shared" si="575"/>
        <v>0.8671875</v>
      </c>
      <c r="AL1092">
        <f t="shared" si="576"/>
        <v>0.828125</v>
      </c>
      <c r="AM1092">
        <f t="shared" si="577"/>
        <v>0.7857142857142857</v>
      </c>
      <c r="AN1092">
        <f t="shared" si="578"/>
        <v>0.8069196428571429</v>
      </c>
      <c r="AO1092">
        <f t="shared" si="579"/>
        <v>0.8046875</v>
      </c>
      <c r="AP1092">
        <f t="shared" si="580"/>
        <v>0.8303571428571429</v>
      </c>
      <c r="AQ1092">
        <f t="shared" si="581"/>
        <v>0.8772321428571429</v>
      </c>
      <c r="AR1092">
        <f t="shared" si="582"/>
        <v>0.9207589285714286</v>
      </c>
      <c r="AS1092">
        <f t="shared" si="583"/>
        <v>0.9732142857142857</v>
      </c>
      <c r="AT1092">
        <f t="shared" si="584"/>
        <v>1</v>
      </c>
      <c r="AU1092">
        <f t="shared" si="585"/>
        <v>0.9977678571428571</v>
      </c>
      <c r="AV1092">
        <f t="shared" si="586"/>
        <v>0.9888392857142857</v>
      </c>
      <c r="AW1092">
        <f t="shared" si="587"/>
        <v>0.9631696428571429</v>
      </c>
      <c r="AX1092">
        <f t="shared" si="588"/>
        <v>0.9408482142857143</v>
      </c>
      <c r="AY1092">
        <f t="shared" si="589"/>
        <v>0.9073660714285714</v>
      </c>
      <c r="AZ1092">
        <f t="shared" si="590"/>
        <v>0.7723214285714286</v>
      </c>
      <c r="BA1092" s="8" t="s">
        <v>36</v>
      </c>
      <c r="BB1092" t="str" cm="1">
        <f t="array" ref="BB1092">_xlfn.SWITCH(MONTH($AA1092),3,"봄",4,"봄",5,"봄",6,"여름",7,"여름",8,"여름",9,"가을",10,"가을",11,"가을",12,"겨울",1,"겨울",2,"겨울")</f>
        <v>겨울</v>
      </c>
      <c r="BD1092" t="str">
        <f t="shared" si="591"/>
        <v/>
      </c>
      <c r="BE1092" s="6">
        <f>[1]ptemp!$F1092</f>
        <v>4</v>
      </c>
      <c r="BF1092">
        <f>[1]solar!$E1092</f>
        <v>5</v>
      </c>
      <c r="BG1092" t="str">
        <f t="shared" si="592"/>
        <v>0</v>
      </c>
      <c r="BH1092" s="11"/>
      <c r="BI1092">
        <f t="shared" si="593"/>
        <v>3</v>
      </c>
      <c r="BJ1092">
        <f t="shared" si="594"/>
        <v>0</v>
      </c>
      <c r="BK1092">
        <f t="shared" si="595"/>
        <v>4</v>
      </c>
      <c r="BL1092">
        <f t="shared" si="596"/>
        <v>4</v>
      </c>
      <c r="BM1092">
        <f t="shared" si="597"/>
        <v>19</v>
      </c>
      <c r="BN1092" s="11">
        <v>5.7</v>
      </c>
      <c r="BO1092">
        <f t="shared" si="598"/>
        <v>3</v>
      </c>
    </row>
    <row r="1093" spans="1:67" ht="15.6">
      <c r="A1093" s="2">
        <v>20231228</v>
      </c>
      <c r="B1093" s="2">
        <v>759</v>
      </c>
      <c r="C1093" s="2">
        <v>720</v>
      </c>
      <c r="D1093" s="2">
        <v>704</v>
      </c>
      <c r="E1093" s="2">
        <v>681</v>
      </c>
      <c r="F1093" s="2">
        <v>674</v>
      </c>
      <c r="G1093" s="2">
        <v>686</v>
      </c>
      <c r="H1093" s="2">
        <v>724</v>
      </c>
      <c r="I1093" s="2">
        <v>791</v>
      </c>
      <c r="J1093" s="2">
        <v>836</v>
      </c>
      <c r="K1093" s="2">
        <v>783</v>
      </c>
      <c r="L1093" s="2">
        <v>748</v>
      </c>
      <c r="M1093" s="2">
        <v>717</v>
      </c>
      <c r="N1093" s="2">
        <v>707</v>
      </c>
      <c r="O1093" s="2">
        <v>733</v>
      </c>
      <c r="P1093" s="2">
        <v>723</v>
      </c>
      <c r="Q1093" s="2">
        <v>748</v>
      </c>
      <c r="R1093" s="2">
        <v>814</v>
      </c>
      <c r="S1093" s="2">
        <v>864</v>
      </c>
      <c r="T1093" s="2">
        <v>882</v>
      </c>
      <c r="U1093" s="2">
        <v>878</v>
      </c>
      <c r="V1093" s="2">
        <v>865</v>
      </c>
      <c r="W1093" s="2">
        <v>840</v>
      </c>
      <c r="X1093" s="2">
        <v>817</v>
      </c>
      <c r="Y1093" s="2">
        <v>796</v>
      </c>
      <c r="AA1093" s="4">
        <v>45288</v>
      </c>
      <c r="AB1093">
        <f t="shared" si="566"/>
        <v>0.86054421768707479</v>
      </c>
      <c r="AC1093">
        <f t="shared" si="567"/>
        <v>0.81632653061224492</v>
      </c>
      <c r="AD1093">
        <f t="shared" si="568"/>
        <v>0.79818594104308394</v>
      </c>
      <c r="AE1093">
        <f t="shared" si="569"/>
        <v>0.77210884353741494</v>
      </c>
      <c r="AF1093">
        <f t="shared" si="570"/>
        <v>0.76417233560090703</v>
      </c>
      <c r="AG1093">
        <f t="shared" si="571"/>
        <v>0.77777777777777779</v>
      </c>
      <c r="AH1093">
        <f t="shared" si="572"/>
        <v>0.82086167800453513</v>
      </c>
      <c r="AI1093">
        <f t="shared" si="573"/>
        <v>0.89682539682539686</v>
      </c>
      <c r="AJ1093">
        <f t="shared" si="574"/>
        <v>0.94784580498866211</v>
      </c>
      <c r="AK1093">
        <f t="shared" si="575"/>
        <v>0.88775510204081631</v>
      </c>
      <c r="AL1093">
        <f t="shared" si="576"/>
        <v>0.84807256235827666</v>
      </c>
      <c r="AM1093">
        <f t="shared" si="577"/>
        <v>0.81292517006802723</v>
      </c>
      <c r="AN1093">
        <f t="shared" si="578"/>
        <v>0.80158730158730163</v>
      </c>
      <c r="AO1093">
        <f t="shared" si="579"/>
        <v>0.83106575963718821</v>
      </c>
      <c r="AP1093">
        <f t="shared" si="580"/>
        <v>0.81972789115646261</v>
      </c>
      <c r="AQ1093">
        <f t="shared" si="581"/>
        <v>0.84807256235827666</v>
      </c>
      <c r="AR1093">
        <f t="shared" si="582"/>
        <v>0.92290249433106575</v>
      </c>
      <c r="AS1093">
        <f t="shared" si="583"/>
        <v>0.97959183673469385</v>
      </c>
      <c r="AT1093">
        <f t="shared" si="584"/>
        <v>1</v>
      </c>
      <c r="AU1093">
        <f t="shared" si="585"/>
        <v>0.99546485260770978</v>
      </c>
      <c r="AV1093">
        <f t="shared" si="586"/>
        <v>0.98072562358276649</v>
      </c>
      <c r="AW1093">
        <f t="shared" si="587"/>
        <v>0.95238095238095233</v>
      </c>
      <c r="AX1093">
        <f t="shared" si="588"/>
        <v>0.92630385487528344</v>
      </c>
      <c r="AY1093">
        <f t="shared" si="589"/>
        <v>0.9024943310657596</v>
      </c>
      <c r="AZ1093">
        <f t="shared" si="590"/>
        <v>0.76417233560090703</v>
      </c>
      <c r="BA1093" s="9" t="s">
        <v>37</v>
      </c>
      <c r="BB1093" t="str" cm="1">
        <f t="array" ref="BB1093">_xlfn.SWITCH(MONTH($AA1093),3,"봄",4,"봄",5,"봄",6,"여름",7,"여름",8,"여름",9,"가을",10,"가을",11,"가을",12,"겨울",1,"겨울",2,"겨울")</f>
        <v>겨울</v>
      </c>
      <c r="BD1093" t="str">
        <f t="shared" si="591"/>
        <v/>
      </c>
      <c r="BE1093" s="6">
        <f>[1]ptemp!$F1093</f>
        <v>3</v>
      </c>
      <c r="BF1093">
        <f>[1]solar!$E1093</f>
        <v>4</v>
      </c>
      <c r="BG1093" t="str">
        <f t="shared" si="592"/>
        <v>0</v>
      </c>
      <c r="BH1093" s="11"/>
      <c r="BI1093">
        <f t="shared" si="593"/>
        <v>4</v>
      </c>
      <c r="BJ1093">
        <f t="shared" si="594"/>
        <v>0</v>
      </c>
      <c r="BK1093">
        <f t="shared" si="595"/>
        <v>4</v>
      </c>
      <c r="BL1093">
        <f t="shared" si="596"/>
        <v>5</v>
      </c>
      <c r="BM1093">
        <f t="shared" si="597"/>
        <v>19</v>
      </c>
      <c r="BN1093" s="11">
        <v>4.8</v>
      </c>
      <c r="BO1093">
        <f t="shared" si="598"/>
        <v>3</v>
      </c>
    </row>
    <row r="1094" spans="1:67" ht="15.6">
      <c r="A1094" s="2">
        <v>20231229</v>
      </c>
      <c r="B1094" s="2">
        <v>751</v>
      </c>
      <c r="C1094" s="2">
        <v>713</v>
      </c>
      <c r="D1094" s="2">
        <v>690</v>
      </c>
      <c r="E1094" s="2">
        <v>672</v>
      </c>
      <c r="F1094" s="2">
        <v>674</v>
      </c>
      <c r="G1094" s="2">
        <v>697</v>
      </c>
      <c r="H1094" s="2">
        <v>727</v>
      </c>
      <c r="I1094" s="2">
        <v>784</v>
      </c>
      <c r="J1094" s="2">
        <v>828</v>
      </c>
      <c r="K1094" s="2">
        <v>801</v>
      </c>
      <c r="L1094" s="2">
        <v>754</v>
      </c>
      <c r="M1094" s="2">
        <v>713</v>
      </c>
      <c r="N1094" s="2">
        <v>684</v>
      </c>
      <c r="O1094" s="2">
        <v>740</v>
      </c>
      <c r="P1094" s="2">
        <v>746</v>
      </c>
      <c r="Q1094" s="2">
        <v>755</v>
      </c>
      <c r="R1094" s="2">
        <v>818</v>
      </c>
      <c r="S1094" s="2">
        <v>876</v>
      </c>
      <c r="T1094" s="2">
        <v>907</v>
      </c>
      <c r="U1094" s="2">
        <v>898</v>
      </c>
      <c r="V1094" s="2">
        <v>877</v>
      </c>
      <c r="W1094" s="2">
        <v>854</v>
      </c>
      <c r="X1094" s="2">
        <v>836</v>
      </c>
      <c r="Y1094" s="2">
        <v>820</v>
      </c>
      <c r="AA1094" s="4">
        <v>45289</v>
      </c>
      <c r="AB1094">
        <f t="shared" si="566"/>
        <v>0.82800441014332971</v>
      </c>
      <c r="AC1094">
        <f t="shared" si="567"/>
        <v>0.78610804851157667</v>
      </c>
      <c r="AD1094">
        <f t="shared" si="568"/>
        <v>0.76074972436604194</v>
      </c>
      <c r="AE1094">
        <f t="shared" si="569"/>
        <v>0.74090407938257996</v>
      </c>
      <c r="AF1094">
        <f t="shared" si="570"/>
        <v>0.74310915104740904</v>
      </c>
      <c r="AG1094">
        <f t="shared" si="571"/>
        <v>0.76846747519294378</v>
      </c>
      <c r="AH1094">
        <f t="shared" si="572"/>
        <v>0.80154355016538037</v>
      </c>
      <c r="AI1094">
        <f t="shared" si="573"/>
        <v>0.86438809261300997</v>
      </c>
      <c r="AJ1094">
        <f t="shared" si="574"/>
        <v>0.91289966923925026</v>
      </c>
      <c r="AK1094">
        <f t="shared" si="575"/>
        <v>0.88313120176405735</v>
      </c>
      <c r="AL1094">
        <f t="shared" si="576"/>
        <v>0.83131201764057328</v>
      </c>
      <c r="AM1094">
        <f t="shared" si="577"/>
        <v>0.78610804851157667</v>
      </c>
      <c r="AN1094">
        <f t="shared" si="578"/>
        <v>0.75413450937155457</v>
      </c>
      <c r="AO1094">
        <f t="shared" si="579"/>
        <v>0.81587651598676958</v>
      </c>
      <c r="AP1094">
        <f t="shared" si="580"/>
        <v>0.82249173098125694</v>
      </c>
      <c r="AQ1094">
        <f t="shared" si="581"/>
        <v>0.83241455347298787</v>
      </c>
      <c r="AR1094">
        <f t="shared" si="582"/>
        <v>0.90187431091510473</v>
      </c>
      <c r="AS1094">
        <f t="shared" si="583"/>
        <v>0.96582138919514882</v>
      </c>
      <c r="AT1094">
        <f t="shared" si="584"/>
        <v>1</v>
      </c>
      <c r="AU1094">
        <f t="shared" si="585"/>
        <v>0.99007717750826907</v>
      </c>
      <c r="AV1094">
        <f t="shared" si="586"/>
        <v>0.96692392502756341</v>
      </c>
      <c r="AW1094">
        <f t="shared" si="587"/>
        <v>0.94156560088202867</v>
      </c>
      <c r="AX1094">
        <f t="shared" si="588"/>
        <v>0.9217199558985667</v>
      </c>
      <c r="AY1094">
        <f t="shared" si="589"/>
        <v>0.90407938257993381</v>
      </c>
      <c r="AZ1094">
        <f t="shared" si="590"/>
        <v>0.74090407938257996</v>
      </c>
      <c r="BA1094" s="6" t="s">
        <v>38</v>
      </c>
      <c r="BB1094" t="str" cm="1">
        <f t="array" ref="BB1094">_xlfn.SWITCH(MONTH($AA1094),3,"봄",4,"봄",5,"봄",6,"여름",7,"여름",8,"여름",9,"가을",10,"가을",11,"가을",12,"겨울",1,"겨울",2,"겨울")</f>
        <v>겨울</v>
      </c>
      <c r="BD1094" t="str">
        <f t="shared" si="591"/>
        <v/>
      </c>
      <c r="BE1094" s="6">
        <f>[1]ptemp!$F1094</f>
        <v>3</v>
      </c>
      <c r="BF1094">
        <f>[1]solar!$E1094</f>
        <v>5</v>
      </c>
      <c r="BG1094" t="str">
        <f t="shared" si="592"/>
        <v>0</v>
      </c>
      <c r="BH1094" s="11"/>
      <c r="BI1094">
        <f t="shared" si="593"/>
        <v>5</v>
      </c>
      <c r="BJ1094">
        <f t="shared" si="594"/>
        <v>0</v>
      </c>
      <c r="BK1094">
        <f t="shared" si="595"/>
        <v>4</v>
      </c>
      <c r="BL1094">
        <f t="shared" si="596"/>
        <v>4</v>
      </c>
      <c r="BM1094">
        <f t="shared" si="597"/>
        <v>19</v>
      </c>
      <c r="BN1094" s="11">
        <v>4.8</v>
      </c>
      <c r="BO1094">
        <f t="shared" si="598"/>
        <v>3</v>
      </c>
    </row>
    <row r="1095" spans="1:67" ht="15.6">
      <c r="A1095" s="2">
        <v>20231230</v>
      </c>
      <c r="B1095" s="2">
        <v>771</v>
      </c>
      <c r="C1095" s="2">
        <v>740</v>
      </c>
      <c r="D1095" s="2">
        <v>712</v>
      </c>
      <c r="E1095" s="2">
        <v>695</v>
      </c>
      <c r="F1095" s="2">
        <v>685</v>
      </c>
      <c r="G1095" s="2">
        <v>703</v>
      </c>
      <c r="H1095" s="2">
        <v>729</v>
      </c>
      <c r="I1095" s="2">
        <v>752</v>
      </c>
      <c r="J1095" s="2">
        <v>756</v>
      </c>
      <c r="K1095" s="2">
        <v>678</v>
      </c>
      <c r="L1095" s="2">
        <v>644</v>
      </c>
      <c r="M1095" s="2">
        <v>610</v>
      </c>
      <c r="N1095" s="2">
        <v>596</v>
      </c>
      <c r="O1095" s="2">
        <v>617</v>
      </c>
      <c r="P1095" s="2">
        <v>660</v>
      </c>
      <c r="Q1095" s="2">
        <v>722</v>
      </c>
      <c r="R1095" s="2">
        <v>733</v>
      </c>
      <c r="S1095" s="2">
        <v>781</v>
      </c>
      <c r="T1095" s="2">
        <v>800</v>
      </c>
      <c r="U1095" s="2">
        <v>795</v>
      </c>
      <c r="V1095" s="2">
        <v>786</v>
      </c>
      <c r="W1095" s="2">
        <v>769</v>
      </c>
      <c r="X1095" s="2">
        <v>754</v>
      </c>
      <c r="Y1095" s="2">
        <v>729</v>
      </c>
      <c r="AA1095" s="4">
        <v>45290</v>
      </c>
      <c r="AB1095">
        <f t="shared" si="566"/>
        <v>0.96375</v>
      </c>
      <c r="AC1095">
        <f t="shared" si="567"/>
        <v>0.92500000000000004</v>
      </c>
      <c r="AD1095">
        <f t="shared" si="568"/>
        <v>0.89</v>
      </c>
      <c r="AE1095">
        <f t="shared" si="569"/>
        <v>0.86875000000000002</v>
      </c>
      <c r="AF1095">
        <f t="shared" si="570"/>
        <v>0.85624999999999996</v>
      </c>
      <c r="AG1095">
        <f t="shared" si="571"/>
        <v>0.87875000000000003</v>
      </c>
      <c r="AH1095">
        <f t="shared" si="572"/>
        <v>0.91125</v>
      </c>
      <c r="AI1095">
        <f t="shared" si="573"/>
        <v>0.94</v>
      </c>
      <c r="AJ1095">
        <f t="shared" si="574"/>
        <v>0.94499999999999995</v>
      </c>
      <c r="AK1095">
        <f t="shared" si="575"/>
        <v>0.84750000000000003</v>
      </c>
      <c r="AL1095">
        <f t="shared" si="576"/>
        <v>0.80500000000000005</v>
      </c>
      <c r="AM1095">
        <f t="shared" si="577"/>
        <v>0.76249999999999996</v>
      </c>
      <c r="AN1095">
        <f t="shared" si="578"/>
        <v>0.745</v>
      </c>
      <c r="AO1095">
        <f t="shared" si="579"/>
        <v>0.77124999999999999</v>
      </c>
      <c r="AP1095">
        <f t="shared" si="580"/>
        <v>0.82499999999999996</v>
      </c>
      <c r="AQ1095">
        <f t="shared" si="581"/>
        <v>0.90249999999999997</v>
      </c>
      <c r="AR1095">
        <f t="shared" si="582"/>
        <v>0.91625000000000001</v>
      </c>
      <c r="AS1095">
        <f t="shared" si="583"/>
        <v>0.97624999999999995</v>
      </c>
      <c r="AT1095">
        <f t="shared" si="584"/>
        <v>1</v>
      </c>
      <c r="AU1095">
        <f t="shared" si="585"/>
        <v>0.99375000000000002</v>
      </c>
      <c r="AV1095">
        <f t="shared" si="586"/>
        <v>0.98250000000000004</v>
      </c>
      <c r="AW1095">
        <f t="shared" si="587"/>
        <v>0.96125000000000005</v>
      </c>
      <c r="AX1095">
        <f t="shared" si="588"/>
        <v>0.9425</v>
      </c>
      <c r="AY1095">
        <f t="shared" si="589"/>
        <v>0.91125</v>
      </c>
      <c r="AZ1095">
        <f t="shared" si="590"/>
        <v>0.745</v>
      </c>
      <c r="BA1095" s="8" t="s">
        <v>39</v>
      </c>
      <c r="BB1095" t="str" cm="1">
        <f t="array" ref="BB1095">_xlfn.SWITCH(MONTH($AA1095),3,"봄",4,"봄",5,"봄",6,"여름",7,"여름",8,"여름",9,"가을",10,"가을",11,"가을",12,"겨울",1,"겨울",2,"겨울")</f>
        <v>겨울</v>
      </c>
      <c r="BD1095" t="str">
        <f t="shared" si="591"/>
        <v>휴일</v>
      </c>
      <c r="BE1095" s="6">
        <f>[1]ptemp!$F1095</f>
        <v>3</v>
      </c>
      <c r="BF1095">
        <f>[1]solar!$E1095</f>
        <v>6</v>
      </c>
      <c r="BG1095" t="str">
        <f t="shared" si="592"/>
        <v>0</v>
      </c>
      <c r="BH1095" s="11"/>
      <c r="BI1095">
        <f t="shared" si="593"/>
        <v>6</v>
      </c>
      <c r="BJ1095">
        <f t="shared" si="594"/>
        <v>1</v>
      </c>
      <c r="BK1095">
        <f t="shared" si="595"/>
        <v>4</v>
      </c>
      <c r="BL1095">
        <f t="shared" si="596"/>
        <v>13</v>
      </c>
      <c r="BM1095">
        <f t="shared" si="597"/>
        <v>19</v>
      </c>
      <c r="BN1095" s="11">
        <v>3.5</v>
      </c>
      <c r="BO1095">
        <f t="shared" si="598"/>
        <v>2</v>
      </c>
    </row>
    <row r="1096" spans="1:67" ht="15.6">
      <c r="A1096" s="2">
        <v>20231231</v>
      </c>
      <c r="B1096" s="2">
        <v>686</v>
      </c>
      <c r="C1096" s="2">
        <v>654</v>
      </c>
      <c r="D1096" s="2">
        <v>644</v>
      </c>
      <c r="E1096" s="2">
        <v>634</v>
      </c>
      <c r="F1096" s="2">
        <v>639</v>
      </c>
      <c r="G1096" s="2">
        <v>647</v>
      </c>
      <c r="H1096" s="2">
        <v>665</v>
      </c>
      <c r="I1096" s="2">
        <v>682</v>
      </c>
      <c r="J1096" s="2">
        <v>700</v>
      </c>
      <c r="K1096" s="2">
        <v>654</v>
      </c>
      <c r="L1096" s="2">
        <v>644</v>
      </c>
      <c r="M1096" s="2">
        <v>689</v>
      </c>
      <c r="N1096" s="2">
        <v>704</v>
      </c>
      <c r="O1096" s="2">
        <v>721</v>
      </c>
      <c r="P1096" s="2">
        <v>723</v>
      </c>
      <c r="Q1096" s="2">
        <v>748</v>
      </c>
      <c r="R1096" s="2">
        <v>774</v>
      </c>
      <c r="S1096" s="2">
        <v>830</v>
      </c>
      <c r="T1096" s="2">
        <v>845</v>
      </c>
      <c r="U1096" s="2">
        <v>845</v>
      </c>
      <c r="V1096" s="2">
        <v>837</v>
      </c>
      <c r="W1096" s="2">
        <v>816</v>
      </c>
      <c r="X1096" s="2">
        <v>806</v>
      </c>
      <c r="Y1096" s="2">
        <v>792</v>
      </c>
      <c r="AA1096" s="4">
        <v>45291</v>
      </c>
      <c r="AB1096">
        <f t="shared" si="566"/>
        <v>0.81183431952662721</v>
      </c>
      <c r="AC1096">
        <f t="shared" si="567"/>
        <v>0.77396449704142012</v>
      </c>
      <c r="AD1096">
        <f t="shared" si="568"/>
        <v>0.76213017751479295</v>
      </c>
      <c r="AE1096">
        <f t="shared" si="569"/>
        <v>0.75029585798816567</v>
      </c>
      <c r="AF1096">
        <f t="shared" si="570"/>
        <v>0.75621301775147931</v>
      </c>
      <c r="AG1096">
        <f t="shared" si="571"/>
        <v>0.76568047337278111</v>
      </c>
      <c r="AH1096">
        <f t="shared" si="572"/>
        <v>0.78698224852071008</v>
      </c>
      <c r="AI1096">
        <f t="shared" si="573"/>
        <v>0.80710059171597637</v>
      </c>
      <c r="AJ1096">
        <f t="shared" si="574"/>
        <v>0.82840236686390534</v>
      </c>
      <c r="AK1096">
        <f t="shared" si="575"/>
        <v>0.77396449704142012</v>
      </c>
      <c r="AL1096">
        <f t="shared" si="576"/>
        <v>0.76213017751479295</v>
      </c>
      <c r="AM1096">
        <f t="shared" si="577"/>
        <v>0.81538461538461537</v>
      </c>
      <c r="AN1096">
        <f t="shared" si="578"/>
        <v>0.83313609467455618</v>
      </c>
      <c r="AO1096">
        <f t="shared" si="579"/>
        <v>0.85325443786982247</v>
      </c>
      <c r="AP1096">
        <f t="shared" si="580"/>
        <v>0.85562130177514795</v>
      </c>
      <c r="AQ1096">
        <f t="shared" si="581"/>
        <v>0.88520710059171592</v>
      </c>
      <c r="AR1096">
        <f t="shared" si="582"/>
        <v>0.91597633136094669</v>
      </c>
      <c r="AS1096">
        <f t="shared" si="583"/>
        <v>0.98224852071005919</v>
      </c>
      <c r="AT1096">
        <f t="shared" si="584"/>
        <v>1</v>
      </c>
      <c r="AU1096">
        <f t="shared" si="585"/>
        <v>1</v>
      </c>
      <c r="AV1096">
        <f t="shared" si="586"/>
        <v>0.9905325443786982</v>
      </c>
      <c r="AW1096">
        <f t="shared" si="587"/>
        <v>0.96568047337278107</v>
      </c>
      <c r="AX1096">
        <f t="shared" si="588"/>
        <v>0.9538461538461539</v>
      </c>
      <c r="AY1096">
        <f t="shared" si="589"/>
        <v>0.93727810650887577</v>
      </c>
      <c r="AZ1096">
        <f t="shared" si="590"/>
        <v>0.75029585798816567</v>
      </c>
      <c r="BA1096" s="9" t="s">
        <v>40</v>
      </c>
      <c r="BB1096" t="str" cm="1">
        <f t="array" ref="BB1096">_xlfn.SWITCH(MONTH($AA1096),3,"봄",4,"봄",5,"봄",6,"여름",7,"여름",8,"여름",9,"가을",10,"가을",11,"가을",12,"겨울",1,"겨울",2,"겨울")</f>
        <v>겨울</v>
      </c>
      <c r="BD1096" t="str">
        <f t="shared" si="591"/>
        <v>휴일</v>
      </c>
      <c r="BE1096" s="6">
        <f>[1]ptemp!$F1096</f>
        <v>4</v>
      </c>
      <c r="BF1096">
        <f>[1]solar!$E1096</f>
        <v>2</v>
      </c>
      <c r="BG1096" t="str">
        <f t="shared" si="592"/>
        <v>1</v>
      </c>
      <c r="BH1096" s="11">
        <v>0.1</v>
      </c>
      <c r="BI1096">
        <f t="shared" si="593"/>
        <v>7</v>
      </c>
      <c r="BJ1096">
        <f t="shared" si="594"/>
        <v>2</v>
      </c>
      <c r="BK1096">
        <f t="shared" si="595"/>
        <v>4</v>
      </c>
      <c r="BL1096">
        <f t="shared" si="596"/>
        <v>4</v>
      </c>
      <c r="BM1096">
        <f t="shared" si="597"/>
        <v>19</v>
      </c>
      <c r="BN1096" s="11">
        <v>5.6</v>
      </c>
      <c r="BO1096">
        <f t="shared" si="598"/>
        <v>3</v>
      </c>
    </row>
    <row r="1098" spans="1:67">
      <c r="BL1098" s="13">
        <f>AVERAGE(BL2:BL1096)</f>
        <v>8.2648401826484026</v>
      </c>
      <c r="BM1098" s="13">
        <f>AVERAGE(BM2:BM1096)</f>
        <v>19.054794520547944</v>
      </c>
    </row>
  </sheetData>
  <phoneticPr fontId="3" type="noConversion"/>
  <conditionalFormatting sqref="AB2:AY1096">
    <cfRule type="cellIs" dxfId="3" priority="1" operator="equal">
      <formula>1</formula>
    </cfRule>
    <cfRule type="cellIs" dxfId="2" priority="2" operator="equal">
      <formula>$AZ2</formula>
    </cfRule>
    <cfRule type="cellIs" dxfId="1" priority="3" operator="lessThan">
      <formula>0.7</formula>
    </cfRule>
    <cfRule type="cellIs" dxfId="0" priority="4" operator="greaterThan">
      <formula>0.9</formula>
    </cfRule>
  </conditionalFormatting>
  <pageMargins left="0.75" right="0.75" top="1" bottom="1" header="0.5" footer="0.5"/>
  <pageSetup orientation="portrait" copies="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9488-C968-4986-A2BA-2F902C3EBB9C}">
  <sheetPr>
    <tabColor rgb="FFFFEBEB"/>
  </sheetPr>
  <dimension ref="A1:AU1096"/>
  <sheetViews>
    <sheetView topLeftCell="J1" zoomScale="103" workbookViewId="0">
      <selection activeCell="Z8" sqref="Z8"/>
    </sheetView>
  </sheetViews>
  <sheetFormatPr defaultRowHeight="13.2"/>
  <sheetData>
    <row r="1" spans="1:47" ht="13.8">
      <c r="A1" s="15" t="str" cm="1">
        <f t="array" ref="A1:C1096">분석1단계!BI1:BK1096</f>
        <v>DAY</v>
      </c>
      <c r="B1" s="15" t="str">
        <v>WEEK</v>
      </c>
      <c r="C1" s="15" t="str">
        <v>SEASON</v>
      </c>
      <c r="D1" s="15" t="str" cm="1">
        <f t="array" ref="D1:D1096">분석1단계!BF1:BF1096</f>
        <v>solar</v>
      </c>
      <c r="E1" s="15" t="str" cm="1">
        <f t="array" ref="E1:E1096">분석1단계!BO1:BO1096</f>
        <v>p-temp</v>
      </c>
      <c r="F1" s="15" t="str" cm="1">
        <f t="array" ref="F1:F1096">분석1단계!BG1:BG1096</f>
        <v>rain</v>
      </c>
      <c r="G1" s="15" t="str" cm="1">
        <f t="array" ref="G1:H1096">분석1단계!BL1:BM1096</f>
        <v>mintime</v>
      </c>
      <c r="H1" s="15" t="str">
        <v>maxtime</v>
      </c>
      <c r="J1" s="25" t="s">
        <v>103</v>
      </c>
      <c r="Z1" s="25" t="s">
        <v>104</v>
      </c>
      <c r="AP1" s="25" t="s">
        <v>105</v>
      </c>
    </row>
    <row r="2" spans="1:47">
      <c r="A2">
        <v>5</v>
      </c>
      <c r="B2">
        <v>3</v>
      </c>
      <c r="C2">
        <v>4</v>
      </c>
      <c r="D2">
        <v>2</v>
      </c>
      <c r="E2">
        <v>1</v>
      </c>
      <c r="F2" t="str">
        <v>0</v>
      </c>
      <c r="G2">
        <v>11</v>
      </c>
      <c r="H2">
        <v>19</v>
      </c>
    </row>
    <row r="3" spans="1:47" ht="15.6">
      <c r="A3">
        <v>6</v>
      </c>
      <c r="B3">
        <v>1</v>
      </c>
      <c r="C3">
        <v>4</v>
      </c>
      <c r="D3">
        <v>3</v>
      </c>
      <c r="E3">
        <v>1</v>
      </c>
      <c r="F3" t="str">
        <v>0</v>
      </c>
      <c r="G3">
        <v>14</v>
      </c>
      <c r="H3">
        <v>19</v>
      </c>
      <c r="K3" s="36" t="s">
        <v>100</v>
      </c>
      <c r="L3" s="36" t="s">
        <v>101</v>
      </c>
      <c r="M3" s="36" t="s">
        <v>102</v>
      </c>
      <c r="O3" t="s">
        <v>63</v>
      </c>
      <c r="P3" t="s">
        <v>71</v>
      </c>
      <c r="AA3" s="36" t="s">
        <v>100</v>
      </c>
      <c r="AB3" s="36" t="s">
        <v>101</v>
      </c>
      <c r="AC3" s="36" t="s">
        <v>102</v>
      </c>
      <c r="AE3" t="s">
        <v>63</v>
      </c>
      <c r="AF3" t="s">
        <v>57</v>
      </c>
      <c r="AP3" t="s">
        <v>63</v>
      </c>
      <c r="AQ3" t="s">
        <v>80</v>
      </c>
    </row>
    <row r="4" spans="1:47">
      <c r="A4">
        <v>7</v>
      </c>
      <c r="B4">
        <v>2</v>
      </c>
      <c r="C4">
        <v>4</v>
      </c>
      <c r="D4">
        <v>4</v>
      </c>
      <c r="E4">
        <v>1</v>
      </c>
      <c r="F4" t="str">
        <v>0</v>
      </c>
      <c r="G4">
        <v>12</v>
      </c>
      <c r="H4">
        <v>19</v>
      </c>
      <c r="J4" t="s">
        <v>56</v>
      </c>
      <c r="K4">
        <v>3</v>
      </c>
      <c r="L4">
        <v>4</v>
      </c>
      <c r="M4">
        <v>1</v>
      </c>
      <c r="O4">
        <v>2</v>
      </c>
      <c r="P4">
        <v>7</v>
      </c>
      <c r="Z4" t="s">
        <v>57</v>
      </c>
      <c r="AA4">
        <v>2</v>
      </c>
      <c r="AB4">
        <v>7</v>
      </c>
      <c r="AC4">
        <v>2</v>
      </c>
      <c r="AE4">
        <v>1</v>
      </c>
      <c r="AF4">
        <v>16</v>
      </c>
      <c r="AP4">
        <v>1</v>
      </c>
      <c r="AQ4">
        <v>0</v>
      </c>
    </row>
    <row r="5" spans="1:47">
      <c r="A5">
        <v>1</v>
      </c>
      <c r="B5">
        <v>0</v>
      </c>
      <c r="C5">
        <v>4</v>
      </c>
      <c r="D5">
        <v>5</v>
      </c>
      <c r="E5">
        <v>1</v>
      </c>
      <c r="F5" t="str">
        <v>0</v>
      </c>
      <c r="G5">
        <v>11</v>
      </c>
      <c r="H5">
        <v>18</v>
      </c>
      <c r="K5">
        <v>4</v>
      </c>
      <c r="L5">
        <v>5</v>
      </c>
      <c r="M5">
        <v>2</v>
      </c>
      <c r="AA5">
        <v>13</v>
      </c>
      <c r="AB5">
        <v>8</v>
      </c>
      <c r="AC5">
        <v>3</v>
      </c>
    </row>
    <row r="6" spans="1:47">
      <c r="A6">
        <v>2</v>
      </c>
      <c r="B6">
        <v>0</v>
      </c>
      <c r="C6">
        <v>4</v>
      </c>
      <c r="D6">
        <v>2</v>
      </c>
      <c r="E6">
        <v>1</v>
      </c>
      <c r="F6" t="str">
        <v>0</v>
      </c>
      <c r="G6">
        <v>3</v>
      </c>
      <c r="H6">
        <v>18</v>
      </c>
      <c r="K6">
        <v>5</v>
      </c>
      <c r="L6">
        <v>6</v>
      </c>
      <c r="M6">
        <v>3</v>
      </c>
      <c r="AA6">
        <v>14</v>
      </c>
      <c r="AB6">
        <v>9</v>
      </c>
      <c r="AC6">
        <v>4</v>
      </c>
    </row>
    <row r="7" spans="1:47">
      <c r="A7">
        <v>3</v>
      </c>
      <c r="B7">
        <v>0</v>
      </c>
      <c r="C7">
        <v>4</v>
      </c>
      <c r="D7">
        <v>3</v>
      </c>
      <c r="E7">
        <v>1</v>
      </c>
      <c r="F7" t="str">
        <v>1</v>
      </c>
      <c r="G7">
        <v>5</v>
      </c>
      <c r="H7">
        <v>19</v>
      </c>
      <c r="K7">
        <v>6</v>
      </c>
      <c r="AA7">
        <v>15</v>
      </c>
      <c r="AB7">
        <v>10</v>
      </c>
    </row>
    <row r="8" spans="1:47">
      <c r="A8">
        <v>4</v>
      </c>
      <c r="B8">
        <v>0</v>
      </c>
      <c r="C8">
        <v>4</v>
      </c>
      <c r="D8">
        <v>2</v>
      </c>
      <c r="E8">
        <v>1</v>
      </c>
      <c r="F8" t="str">
        <v>1</v>
      </c>
      <c r="G8">
        <v>3</v>
      </c>
      <c r="H8">
        <v>11</v>
      </c>
      <c r="K8">
        <v>7</v>
      </c>
      <c r="L8">
        <v>8</v>
      </c>
      <c r="AA8">
        <v>16</v>
      </c>
    </row>
    <row r="9" spans="1:47" ht="13.8" thickBot="1">
      <c r="A9">
        <v>5</v>
      </c>
      <c r="B9">
        <v>0</v>
      </c>
      <c r="C9">
        <v>4</v>
      </c>
      <c r="D9">
        <v>2</v>
      </c>
      <c r="E9">
        <v>1</v>
      </c>
      <c r="F9" t="str">
        <v>1</v>
      </c>
      <c r="G9">
        <v>5</v>
      </c>
      <c r="H9">
        <v>11</v>
      </c>
    </row>
    <row r="10" spans="1:47" ht="13.8" thickBot="1">
      <c r="A10">
        <v>6</v>
      </c>
      <c r="B10">
        <v>1</v>
      </c>
      <c r="C10">
        <v>4</v>
      </c>
      <c r="D10">
        <v>2</v>
      </c>
      <c r="E10">
        <v>1</v>
      </c>
      <c r="F10" t="str">
        <v>1</v>
      </c>
      <c r="G10">
        <v>15</v>
      </c>
      <c r="H10">
        <v>19</v>
      </c>
      <c r="J10" s="33" t="s">
        <v>74</v>
      </c>
      <c r="K10" s="34" t="s">
        <v>71</v>
      </c>
      <c r="L10" s="35" t="s">
        <v>59</v>
      </c>
      <c r="M10" s="33" t="s">
        <v>74</v>
      </c>
      <c r="N10" s="34" t="s">
        <v>71</v>
      </c>
      <c r="O10" s="35" t="s">
        <v>59</v>
      </c>
      <c r="P10" s="33" t="s">
        <v>74</v>
      </c>
      <c r="Q10" s="34" t="s">
        <v>71</v>
      </c>
      <c r="R10" s="35" t="s">
        <v>59</v>
      </c>
      <c r="S10" s="33" t="s">
        <v>74</v>
      </c>
      <c r="T10" s="34" t="s">
        <v>71</v>
      </c>
      <c r="U10" s="35" t="s">
        <v>59</v>
      </c>
      <c r="V10" s="33" t="s">
        <v>74</v>
      </c>
      <c r="W10" s="34" t="s">
        <v>71</v>
      </c>
      <c r="X10" s="35" t="s">
        <v>59</v>
      </c>
      <c r="Z10" s="33" t="s">
        <v>74</v>
      </c>
      <c r="AA10" s="34" t="s">
        <v>57</v>
      </c>
      <c r="AB10" s="35" t="s">
        <v>59</v>
      </c>
      <c r="AC10" s="33" t="s">
        <v>74</v>
      </c>
      <c r="AD10" s="34" t="s">
        <v>57</v>
      </c>
      <c r="AE10" s="35" t="s">
        <v>59</v>
      </c>
      <c r="AF10" s="33" t="s">
        <v>74</v>
      </c>
      <c r="AG10" s="34" t="s">
        <v>57</v>
      </c>
      <c r="AH10" s="35" t="s">
        <v>59</v>
      </c>
      <c r="AI10" s="33" t="s">
        <v>74</v>
      </c>
      <c r="AJ10" s="34" t="s">
        <v>57</v>
      </c>
      <c r="AK10" s="35" t="s">
        <v>59</v>
      </c>
      <c r="AL10" s="33" t="s">
        <v>74</v>
      </c>
      <c r="AM10" s="34" t="s">
        <v>57</v>
      </c>
      <c r="AN10" s="35" t="s">
        <v>59</v>
      </c>
      <c r="AP10" s="33" t="s">
        <v>74</v>
      </c>
      <c r="AQ10" s="34" t="s">
        <v>80</v>
      </c>
      <c r="AR10" s="35" t="s">
        <v>59</v>
      </c>
      <c r="AS10" s="33" t="s">
        <v>74</v>
      </c>
      <c r="AT10" s="34" t="s">
        <v>80</v>
      </c>
      <c r="AU10" s="35" t="s">
        <v>59</v>
      </c>
    </row>
    <row r="11" spans="1:47">
      <c r="A11">
        <v>7</v>
      </c>
      <c r="B11">
        <v>2</v>
      </c>
      <c r="C11">
        <v>4</v>
      </c>
      <c r="D11">
        <v>2</v>
      </c>
      <c r="E11">
        <v>1</v>
      </c>
      <c r="F11" t="str">
        <v>0</v>
      </c>
      <c r="G11">
        <v>12</v>
      </c>
      <c r="H11">
        <v>19</v>
      </c>
      <c r="J11">
        <v>1</v>
      </c>
      <c r="K11">
        <v>3</v>
      </c>
      <c r="L11">
        <v>5</v>
      </c>
      <c r="M11">
        <v>1</v>
      </c>
      <c r="N11">
        <v>4</v>
      </c>
      <c r="O11">
        <v>5</v>
      </c>
      <c r="P11">
        <v>1</v>
      </c>
      <c r="Q11">
        <v>5</v>
      </c>
      <c r="R11">
        <v>13</v>
      </c>
      <c r="S11">
        <v>1</v>
      </c>
      <c r="T11">
        <v>6</v>
      </c>
      <c r="U11">
        <v>11</v>
      </c>
      <c r="V11">
        <v>1</v>
      </c>
      <c r="W11">
        <v>7</v>
      </c>
      <c r="X11">
        <v>4</v>
      </c>
      <c r="Z11">
        <v>1</v>
      </c>
      <c r="AA11">
        <v>2</v>
      </c>
      <c r="AB11">
        <v>5</v>
      </c>
      <c r="AC11">
        <v>1</v>
      </c>
      <c r="AD11">
        <v>13</v>
      </c>
      <c r="AE11">
        <v>13</v>
      </c>
      <c r="AF11">
        <v>1</v>
      </c>
      <c r="AG11">
        <v>14</v>
      </c>
      <c r="AH11">
        <v>13</v>
      </c>
      <c r="AI11">
        <v>1</v>
      </c>
      <c r="AJ11">
        <v>15</v>
      </c>
      <c r="AK11">
        <v>13</v>
      </c>
      <c r="AL11">
        <v>1</v>
      </c>
      <c r="AM11">
        <v>16</v>
      </c>
      <c r="AN11">
        <v>12</v>
      </c>
      <c r="AP11">
        <v>1</v>
      </c>
      <c r="AQ11" t="s">
        <v>81</v>
      </c>
      <c r="AR11">
        <v>12</v>
      </c>
      <c r="AS11">
        <v>1</v>
      </c>
      <c r="AT11" t="s">
        <v>82</v>
      </c>
      <c r="AU11">
        <v>5</v>
      </c>
    </row>
    <row r="12" spans="1:47">
      <c r="A12">
        <v>1</v>
      </c>
      <c r="B12">
        <v>0</v>
      </c>
      <c r="C12">
        <v>4</v>
      </c>
      <c r="D12">
        <v>1</v>
      </c>
      <c r="E12">
        <v>1</v>
      </c>
      <c r="F12" t="str">
        <v>1</v>
      </c>
      <c r="G12">
        <v>4</v>
      </c>
      <c r="H12">
        <v>18</v>
      </c>
      <c r="J12">
        <v>1</v>
      </c>
      <c r="K12">
        <v>3</v>
      </c>
      <c r="L12">
        <v>16</v>
      </c>
      <c r="M12">
        <v>1</v>
      </c>
      <c r="N12">
        <v>4</v>
      </c>
      <c r="O12">
        <v>14</v>
      </c>
      <c r="P12">
        <v>1</v>
      </c>
      <c r="Q12">
        <v>5</v>
      </c>
      <c r="R12">
        <v>13</v>
      </c>
      <c r="S12">
        <v>1</v>
      </c>
      <c r="T12">
        <v>6</v>
      </c>
      <c r="U12">
        <v>13</v>
      </c>
      <c r="V12">
        <v>1</v>
      </c>
      <c r="W12">
        <v>7</v>
      </c>
      <c r="X12">
        <v>12</v>
      </c>
      <c r="Z12">
        <v>1</v>
      </c>
      <c r="AA12">
        <v>2</v>
      </c>
      <c r="AB12">
        <v>5</v>
      </c>
      <c r="AC12">
        <v>1</v>
      </c>
      <c r="AD12">
        <v>13</v>
      </c>
      <c r="AE12">
        <v>11</v>
      </c>
      <c r="AF12">
        <v>1</v>
      </c>
      <c r="AG12">
        <v>14</v>
      </c>
      <c r="AH12">
        <v>13</v>
      </c>
      <c r="AI12">
        <v>1</v>
      </c>
      <c r="AJ12">
        <v>15</v>
      </c>
      <c r="AK12">
        <v>13</v>
      </c>
      <c r="AL12">
        <v>1</v>
      </c>
      <c r="AM12">
        <v>16</v>
      </c>
      <c r="AN12">
        <v>13</v>
      </c>
      <c r="AP12">
        <v>1</v>
      </c>
      <c r="AQ12" t="s">
        <v>81</v>
      </c>
      <c r="AR12">
        <v>13</v>
      </c>
      <c r="AS12">
        <v>1</v>
      </c>
      <c r="AT12" t="s">
        <v>82</v>
      </c>
      <c r="AU12">
        <v>5</v>
      </c>
    </row>
    <row r="13" spans="1:47">
      <c r="A13">
        <v>2</v>
      </c>
      <c r="B13">
        <v>0</v>
      </c>
      <c r="C13">
        <v>4</v>
      </c>
      <c r="D13">
        <v>2</v>
      </c>
      <c r="E13">
        <v>1</v>
      </c>
      <c r="F13" t="str">
        <v>1</v>
      </c>
      <c r="G13">
        <v>4</v>
      </c>
      <c r="H13">
        <v>19</v>
      </c>
      <c r="J13">
        <v>1</v>
      </c>
      <c r="K13">
        <v>3</v>
      </c>
      <c r="L13">
        <v>13</v>
      </c>
      <c r="M13">
        <v>1</v>
      </c>
      <c r="N13">
        <v>4</v>
      </c>
      <c r="O13">
        <v>13</v>
      </c>
      <c r="P13">
        <v>1</v>
      </c>
      <c r="Q13">
        <v>5</v>
      </c>
      <c r="R13">
        <v>9</v>
      </c>
      <c r="S13">
        <v>1</v>
      </c>
      <c r="T13">
        <v>6</v>
      </c>
      <c r="U13">
        <v>12</v>
      </c>
      <c r="V13">
        <v>1</v>
      </c>
      <c r="W13">
        <v>7</v>
      </c>
      <c r="X13">
        <v>10</v>
      </c>
      <c r="Z13">
        <v>1</v>
      </c>
      <c r="AA13">
        <v>2</v>
      </c>
      <c r="AB13">
        <v>5</v>
      </c>
      <c r="AC13">
        <v>1</v>
      </c>
      <c r="AD13">
        <v>13</v>
      </c>
      <c r="AE13">
        <v>12</v>
      </c>
      <c r="AF13">
        <v>1</v>
      </c>
      <c r="AG13">
        <v>14</v>
      </c>
      <c r="AH13">
        <v>13</v>
      </c>
      <c r="AI13">
        <v>1</v>
      </c>
      <c r="AJ13">
        <v>15</v>
      </c>
      <c r="AK13">
        <v>13</v>
      </c>
      <c r="AL13">
        <v>1</v>
      </c>
      <c r="AM13">
        <v>16</v>
      </c>
      <c r="AN13">
        <v>13</v>
      </c>
      <c r="AP13">
        <v>1</v>
      </c>
      <c r="AQ13" t="s">
        <v>81</v>
      </c>
      <c r="AR13">
        <v>13</v>
      </c>
      <c r="AS13">
        <v>1</v>
      </c>
      <c r="AT13" t="s">
        <v>82</v>
      </c>
      <c r="AU13">
        <v>14</v>
      </c>
    </row>
    <row r="14" spans="1:47">
      <c r="A14">
        <v>3</v>
      </c>
      <c r="B14">
        <v>0</v>
      </c>
      <c r="C14">
        <v>4</v>
      </c>
      <c r="D14">
        <v>7</v>
      </c>
      <c r="E14">
        <v>2</v>
      </c>
      <c r="F14" t="str">
        <v>0</v>
      </c>
      <c r="G14">
        <v>13</v>
      </c>
      <c r="H14">
        <v>19</v>
      </c>
      <c r="J14">
        <v>1</v>
      </c>
      <c r="K14">
        <v>3</v>
      </c>
      <c r="L14">
        <v>13</v>
      </c>
      <c r="M14">
        <v>1</v>
      </c>
      <c r="N14">
        <v>4</v>
      </c>
      <c r="O14">
        <v>14</v>
      </c>
      <c r="P14">
        <v>1</v>
      </c>
      <c r="Q14">
        <v>5</v>
      </c>
      <c r="R14">
        <v>13</v>
      </c>
      <c r="S14">
        <v>1</v>
      </c>
      <c r="T14">
        <v>6</v>
      </c>
      <c r="U14">
        <v>12</v>
      </c>
      <c r="V14">
        <v>1</v>
      </c>
      <c r="W14">
        <v>7</v>
      </c>
      <c r="X14">
        <v>13</v>
      </c>
      <c r="Z14">
        <v>1</v>
      </c>
      <c r="AA14">
        <v>2</v>
      </c>
      <c r="AB14">
        <v>4</v>
      </c>
      <c r="AC14">
        <v>1</v>
      </c>
      <c r="AD14">
        <v>13</v>
      </c>
      <c r="AE14">
        <v>13</v>
      </c>
      <c r="AF14">
        <v>1</v>
      </c>
      <c r="AG14">
        <v>14</v>
      </c>
      <c r="AH14">
        <v>13</v>
      </c>
      <c r="AI14">
        <v>1</v>
      </c>
      <c r="AJ14">
        <v>15</v>
      </c>
      <c r="AK14">
        <v>13</v>
      </c>
      <c r="AL14">
        <v>1</v>
      </c>
      <c r="AM14">
        <v>16</v>
      </c>
      <c r="AN14">
        <v>13</v>
      </c>
      <c r="AP14">
        <v>1</v>
      </c>
      <c r="AQ14" t="s">
        <v>81</v>
      </c>
      <c r="AR14">
        <v>16</v>
      </c>
      <c r="AS14">
        <v>1</v>
      </c>
      <c r="AT14" t="s">
        <v>82</v>
      </c>
      <c r="AU14">
        <v>13</v>
      </c>
    </row>
    <row r="15" spans="1:47">
      <c r="A15">
        <v>4</v>
      </c>
      <c r="B15">
        <v>0</v>
      </c>
      <c r="C15">
        <v>4</v>
      </c>
      <c r="D15">
        <v>7</v>
      </c>
      <c r="E15">
        <v>3</v>
      </c>
      <c r="F15" t="str">
        <v>0</v>
      </c>
      <c r="G15">
        <v>13</v>
      </c>
      <c r="H15">
        <v>20</v>
      </c>
      <c r="J15">
        <v>1</v>
      </c>
      <c r="K15">
        <v>3</v>
      </c>
      <c r="L15">
        <v>13</v>
      </c>
      <c r="M15">
        <v>1</v>
      </c>
      <c r="N15">
        <v>4</v>
      </c>
      <c r="O15">
        <v>13</v>
      </c>
      <c r="P15">
        <v>1</v>
      </c>
      <c r="Q15">
        <v>5</v>
      </c>
      <c r="R15">
        <v>13</v>
      </c>
      <c r="S15">
        <v>1</v>
      </c>
      <c r="T15">
        <v>6</v>
      </c>
      <c r="U15">
        <v>13</v>
      </c>
      <c r="V15">
        <v>1</v>
      </c>
      <c r="W15">
        <v>7</v>
      </c>
      <c r="X15">
        <v>4</v>
      </c>
      <c r="Z15">
        <v>1</v>
      </c>
      <c r="AA15">
        <v>2</v>
      </c>
      <c r="AB15">
        <v>9</v>
      </c>
      <c r="AC15">
        <v>1</v>
      </c>
      <c r="AD15">
        <v>13</v>
      </c>
      <c r="AE15">
        <v>12</v>
      </c>
      <c r="AF15">
        <v>1</v>
      </c>
      <c r="AG15">
        <v>14</v>
      </c>
      <c r="AH15">
        <v>13</v>
      </c>
      <c r="AI15">
        <v>1</v>
      </c>
      <c r="AJ15">
        <v>15</v>
      </c>
      <c r="AK15">
        <v>12</v>
      </c>
      <c r="AL15">
        <v>1</v>
      </c>
      <c r="AM15">
        <v>16</v>
      </c>
      <c r="AN15">
        <v>13</v>
      </c>
      <c r="AP15">
        <v>1</v>
      </c>
      <c r="AQ15" t="s">
        <v>81</v>
      </c>
      <c r="AR15">
        <v>13</v>
      </c>
      <c r="AS15">
        <v>1</v>
      </c>
      <c r="AT15" t="s">
        <v>82</v>
      </c>
      <c r="AU15">
        <v>5</v>
      </c>
    </row>
    <row r="16" spans="1:47">
      <c r="A16">
        <v>5</v>
      </c>
      <c r="B16">
        <v>0</v>
      </c>
      <c r="C16">
        <v>4</v>
      </c>
      <c r="D16">
        <v>7</v>
      </c>
      <c r="E16">
        <v>3</v>
      </c>
      <c r="F16" t="str">
        <v>0</v>
      </c>
      <c r="G16">
        <v>13</v>
      </c>
      <c r="H16">
        <v>19</v>
      </c>
      <c r="J16">
        <v>1</v>
      </c>
      <c r="K16">
        <v>3</v>
      </c>
      <c r="L16">
        <v>13</v>
      </c>
      <c r="M16">
        <v>1</v>
      </c>
      <c r="N16">
        <v>4</v>
      </c>
      <c r="O16">
        <v>5</v>
      </c>
      <c r="P16">
        <v>1</v>
      </c>
      <c r="Q16">
        <v>5</v>
      </c>
      <c r="R16">
        <v>13</v>
      </c>
      <c r="S16">
        <v>1</v>
      </c>
      <c r="T16">
        <v>6</v>
      </c>
      <c r="U16">
        <v>13</v>
      </c>
      <c r="V16">
        <v>1</v>
      </c>
      <c r="W16">
        <v>7</v>
      </c>
      <c r="X16">
        <v>12</v>
      </c>
      <c r="Z16">
        <v>1</v>
      </c>
      <c r="AA16">
        <v>2</v>
      </c>
      <c r="AB16">
        <v>9</v>
      </c>
      <c r="AC16">
        <v>1</v>
      </c>
      <c r="AD16">
        <v>13</v>
      </c>
      <c r="AE16">
        <v>12</v>
      </c>
      <c r="AF16">
        <v>1</v>
      </c>
      <c r="AG16">
        <v>14</v>
      </c>
      <c r="AH16">
        <v>12</v>
      </c>
      <c r="AI16">
        <v>1</v>
      </c>
      <c r="AJ16">
        <v>15</v>
      </c>
      <c r="AK16">
        <v>12</v>
      </c>
      <c r="AL16">
        <v>1</v>
      </c>
      <c r="AM16">
        <v>16</v>
      </c>
      <c r="AN16">
        <v>12</v>
      </c>
      <c r="AP16">
        <v>1</v>
      </c>
      <c r="AQ16" t="s">
        <v>81</v>
      </c>
      <c r="AR16">
        <v>14</v>
      </c>
      <c r="AS16">
        <v>1</v>
      </c>
      <c r="AT16" t="s">
        <v>82</v>
      </c>
      <c r="AU16">
        <v>13</v>
      </c>
    </row>
    <row r="17" spans="1:47">
      <c r="A17">
        <v>6</v>
      </c>
      <c r="B17">
        <v>1</v>
      </c>
      <c r="C17">
        <v>4</v>
      </c>
      <c r="D17">
        <v>3</v>
      </c>
      <c r="E17">
        <v>1</v>
      </c>
      <c r="F17" t="str">
        <v>0</v>
      </c>
      <c r="G17">
        <v>13</v>
      </c>
      <c r="H17">
        <v>19</v>
      </c>
      <c r="J17">
        <v>1</v>
      </c>
      <c r="K17">
        <v>3</v>
      </c>
      <c r="L17">
        <v>13</v>
      </c>
      <c r="M17">
        <v>1</v>
      </c>
      <c r="N17">
        <v>4</v>
      </c>
      <c r="O17">
        <v>15</v>
      </c>
      <c r="P17">
        <v>1</v>
      </c>
      <c r="Q17">
        <v>5</v>
      </c>
      <c r="R17">
        <v>10</v>
      </c>
      <c r="S17">
        <v>1</v>
      </c>
      <c r="T17">
        <v>6</v>
      </c>
      <c r="U17">
        <v>12</v>
      </c>
      <c r="V17">
        <v>1</v>
      </c>
      <c r="W17">
        <v>7</v>
      </c>
      <c r="X17">
        <v>12</v>
      </c>
      <c r="Z17">
        <v>1</v>
      </c>
      <c r="AA17">
        <v>2</v>
      </c>
      <c r="AB17">
        <v>4</v>
      </c>
      <c r="AC17">
        <v>1</v>
      </c>
      <c r="AD17">
        <v>13</v>
      </c>
      <c r="AE17">
        <v>13</v>
      </c>
      <c r="AF17">
        <v>1</v>
      </c>
      <c r="AG17">
        <v>14</v>
      </c>
      <c r="AH17">
        <v>14</v>
      </c>
      <c r="AI17">
        <v>1</v>
      </c>
      <c r="AJ17">
        <v>15</v>
      </c>
      <c r="AK17">
        <v>12</v>
      </c>
      <c r="AL17">
        <v>1</v>
      </c>
      <c r="AM17">
        <v>16</v>
      </c>
      <c r="AN17">
        <v>13</v>
      </c>
      <c r="AP17">
        <v>1</v>
      </c>
      <c r="AQ17" t="s">
        <v>81</v>
      </c>
      <c r="AR17">
        <v>13</v>
      </c>
      <c r="AS17">
        <v>1</v>
      </c>
      <c r="AT17" t="s">
        <v>82</v>
      </c>
      <c r="AU17">
        <v>13</v>
      </c>
    </row>
    <row r="18" spans="1:47">
      <c r="A18">
        <v>7</v>
      </c>
      <c r="B18">
        <v>2</v>
      </c>
      <c r="C18">
        <v>4</v>
      </c>
      <c r="D18">
        <v>2</v>
      </c>
      <c r="E18">
        <v>1</v>
      </c>
      <c r="F18" t="str">
        <v>1</v>
      </c>
      <c r="G18">
        <v>13</v>
      </c>
      <c r="H18">
        <v>19</v>
      </c>
      <c r="J18">
        <v>1</v>
      </c>
      <c r="K18">
        <v>3</v>
      </c>
      <c r="L18">
        <v>4</v>
      </c>
      <c r="M18">
        <v>1</v>
      </c>
      <c r="N18">
        <v>4</v>
      </c>
      <c r="O18">
        <v>11</v>
      </c>
      <c r="P18">
        <v>1</v>
      </c>
      <c r="Q18">
        <v>5</v>
      </c>
      <c r="R18">
        <v>4</v>
      </c>
      <c r="S18">
        <v>1</v>
      </c>
      <c r="T18">
        <v>6</v>
      </c>
      <c r="U18">
        <v>11</v>
      </c>
      <c r="V18">
        <v>1</v>
      </c>
      <c r="W18">
        <v>7</v>
      </c>
      <c r="X18">
        <v>10</v>
      </c>
      <c r="Z18">
        <v>1</v>
      </c>
      <c r="AA18">
        <v>2</v>
      </c>
      <c r="AB18">
        <v>4</v>
      </c>
      <c r="AC18">
        <v>1</v>
      </c>
      <c r="AD18">
        <v>13</v>
      </c>
      <c r="AE18">
        <v>13</v>
      </c>
      <c r="AF18">
        <v>1</v>
      </c>
      <c r="AG18">
        <v>14</v>
      </c>
      <c r="AH18">
        <v>12</v>
      </c>
      <c r="AI18">
        <v>1</v>
      </c>
      <c r="AJ18">
        <v>15</v>
      </c>
      <c r="AK18">
        <v>12</v>
      </c>
      <c r="AL18">
        <v>1</v>
      </c>
      <c r="AM18">
        <v>16</v>
      </c>
      <c r="AN18">
        <v>12</v>
      </c>
      <c r="AP18">
        <v>1</v>
      </c>
      <c r="AQ18" t="s">
        <v>81</v>
      </c>
      <c r="AR18">
        <v>15</v>
      </c>
      <c r="AS18">
        <v>1</v>
      </c>
      <c r="AT18" t="s">
        <v>82</v>
      </c>
      <c r="AU18">
        <v>4</v>
      </c>
    </row>
    <row r="19" spans="1:47">
      <c r="A19">
        <v>1</v>
      </c>
      <c r="B19">
        <v>0</v>
      </c>
      <c r="C19">
        <v>4</v>
      </c>
      <c r="D19">
        <v>4</v>
      </c>
      <c r="E19">
        <v>1</v>
      </c>
      <c r="F19" t="str">
        <v>0</v>
      </c>
      <c r="G19">
        <v>14</v>
      </c>
      <c r="H19">
        <v>19</v>
      </c>
      <c r="J19">
        <v>1</v>
      </c>
      <c r="K19">
        <v>3</v>
      </c>
      <c r="L19">
        <v>13</v>
      </c>
      <c r="M19">
        <v>1</v>
      </c>
      <c r="N19">
        <v>4</v>
      </c>
      <c r="O19">
        <v>13</v>
      </c>
      <c r="P19">
        <v>1</v>
      </c>
      <c r="Q19">
        <v>5</v>
      </c>
      <c r="R19">
        <v>11</v>
      </c>
      <c r="S19">
        <v>1</v>
      </c>
      <c r="T19">
        <v>6</v>
      </c>
      <c r="U19">
        <v>13</v>
      </c>
      <c r="V19">
        <v>1</v>
      </c>
      <c r="W19">
        <v>7</v>
      </c>
      <c r="X19">
        <v>4</v>
      </c>
      <c r="Z19">
        <v>1</v>
      </c>
      <c r="AA19">
        <v>2</v>
      </c>
      <c r="AB19">
        <v>4</v>
      </c>
      <c r="AC19">
        <v>1</v>
      </c>
      <c r="AD19">
        <v>13</v>
      </c>
      <c r="AE19">
        <v>13</v>
      </c>
      <c r="AF19">
        <v>1</v>
      </c>
      <c r="AG19">
        <v>14</v>
      </c>
      <c r="AH19">
        <v>13</v>
      </c>
      <c r="AI19">
        <v>1</v>
      </c>
      <c r="AJ19">
        <v>15</v>
      </c>
      <c r="AK19">
        <v>13</v>
      </c>
      <c r="AL19">
        <v>1</v>
      </c>
      <c r="AM19">
        <v>16</v>
      </c>
      <c r="AN19">
        <v>12</v>
      </c>
      <c r="AP19">
        <v>1</v>
      </c>
      <c r="AQ19" t="s">
        <v>81</v>
      </c>
      <c r="AR19">
        <v>11</v>
      </c>
      <c r="AS19">
        <v>1</v>
      </c>
      <c r="AT19" t="s">
        <v>82</v>
      </c>
      <c r="AU19">
        <v>9</v>
      </c>
    </row>
    <row r="20" spans="1:47">
      <c r="A20">
        <v>2</v>
      </c>
      <c r="B20">
        <v>0</v>
      </c>
      <c r="C20">
        <v>4</v>
      </c>
      <c r="D20">
        <v>8</v>
      </c>
      <c r="E20">
        <v>1</v>
      </c>
      <c r="F20" t="str">
        <v>0</v>
      </c>
      <c r="G20">
        <v>13</v>
      </c>
      <c r="H20">
        <v>19</v>
      </c>
      <c r="J20">
        <v>1</v>
      </c>
      <c r="K20">
        <v>3</v>
      </c>
      <c r="L20">
        <v>13</v>
      </c>
      <c r="M20">
        <v>1</v>
      </c>
      <c r="N20">
        <v>4</v>
      </c>
      <c r="O20">
        <v>10</v>
      </c>
      <c r="P20">
        <v>1</v>
      </c>
      <c r="Q20">
        <v>5</v>
      </c>
      <c r="R20">
        <v>4</v>
      </c>
      <c r="S20">
        <v>1</v>
      </c>
      <c r="T20">
        <v>6</v>
      </c>
      <c r="U20">
        <v>13</v>
      </c>
      <c r="V20">
        <v>1</v>
      </c>
      <c r="W20">
        <v>7</v>
      </c>
      <c r="X20">
        <v>12</v>
      </c>
      <c r="Z20">
        <v>1</v>
      </c>
      <c r="AA20">
        <v>2</v>
      </c>
      <c r="AB20">
        <v>14</v>
      </c>
      <c r="AC20">
        <v>1</v>
      </c>
      <c r="AD20">
        <v>13</v>
      </c>
      <c r="AE20">
        <v>13</v>
      </c>
      <c r="AF20">
        <v>1</v>
      </c>
      <c r="AG20">
        <v>14</v>
      </c>
      <c r="AH20">
        <v>10</v>
      </c>
      <c r="AI20">
        <v>1</v>
      </c>
      <c r="AJ20">
        <v>15</v>
      </c>
      <c r="AK20">
        <v>13</v>
      </c>
      <c r="AL20">
        <v>1</v>
      </c>
      <c r="AM20">
        <v>16</v>
      </c>
      <c r="AN20">
        <v>13</v>
      </c>
      <c r="AP20">
        <v>1</v>
      </c>
      <c r="AQ20" t="s">
        <v>81</v>
      </c>
      <c r="AR20">
        <v>13</v>
      </c>
      <c r="AS20">
        <v>1</v>
      </c>
      <c r="AT20" t="s">
        <v>82</v>
      </c>
      <c r="AU20">
        <v>4</v>
      </c>
    </row>
    <row r="21" spans="1:47">
      <c r="A21">
        <v>3</v>
      </c>
      <c r="B21">
        <v>0</v>
      </c>
      <c r="C21">
        <v>4</v>
      </c>
      <c r="D21">
        <v>8</v>
      </c>
      <c r="E21">
        <v>2</v>
      </c>
      <c r="F21" t="str">
        <v>0</v>
      </c>
      <c r="G21">
        <v>13</v>
      </c>
      <c r="H21">
        <v>1</v>
      </c>
      <c r="J21">
        <v>1</v>
      </c>
      <c r="K21">
        <v>3</v>
      </c>
      <c r="L21">
        <v>12</v>
      </c>
      <c r="M21">
        <v>1</v>
      </c>
      <c r="N21">
        <v>4</v>
      </c>
      <c r="O21">
        <v>13</v>
      </c>
      <c r="P21">
        <v>1</v>
      </c>
      <c r="Q21">
        <v>5</v>
      </c>
      <c r="R21">
        <v>13</v>
      </c>
      <c r="S21">
        <v>1</v>
      </c>
      <c r="T21">
        <v>6</v>
      </c>
      <c r="U21">
        <v>12</v>
      </c>
      <c r="V21">
        <v>1</v>
      </c>
      <c r="W21">
        <v>7</v>
      </c>
      <c r="X21">
        <v>12</v>
      </c>
      <c r="Z21">
        <v>1</v>
      </c>
      <c r="AA21">
        <v>2</v>
      </c>
      <c r="AB21">
        <v>4</v>
      </c>
      <c r="AC21">
        <v>1</v>
      </c>
      <c r="AD21">
        <v>13</v>
      </c>
      <c r="AE21">
        <v>13</v>
      </c>
      <c r="AF21">
        <v>1</v>
      </c>
      <c r="AG21">
        <v>14</v>
      </c>
      <c r="AH21">
        <v>13</v>
      </c>
      <c r="AI21">
        <v>1</v>
      </c>
      <c r="AJ21">
        <v>15</v>
      </c>
      <c r="AK21">
        <v>11</v>
      </c>
      <c r="AL21">
        <v>1</v>
      </c>
      <c r="AM21">
        <v>16</v>
      </c>
      <c r="AN21">
        <v>10</v>
      </c>
      <c r="AP21">
        <v>1</v>
      </c>
      <c r="AQ21" t="s">
        <v>81</v>
      </c>
      <c r="AR21">
        <v>13</v>
      </c>
      <c r="AS21">
        <v>1</v>
      </c>
      <c r="AT21" t="s">
        <v>82</v>
      </c>
      <c r="AU21">
        <v>11</v>
      </c>
    </row>
    <row r="22" spans="1:47">
      <c r="A22">
        <v>4</v>
      </c>
      <c r="B22">
        <v>0</v>
      </c>
      <c r="C22">
        <v>4</v>
      </c>
      <c r="D22">
        <v>6</v>
      </c>
      <c r="E22">
        <v>3</v>
      </c>
      <c r="F22" t="str">
        <v>1</v>
      </c>
      <c r="G22">
        <v>13</v>
      </c>
      <c r="H22">
        <v>19</v>
      </c>
      <c r="J22">
        <v>1</v>
      </c>
      <c r="K22">
        <v>3</v>
      </c>
      <c r="L22">
        <v>14</v>
      </c>
      <c r="M22">
        <v>1</v>
      </c>
      <c r="N22">
        <v>4</v>
      </c>
      <c r="O22">
        <v>9</v>
      </c>
      <c r="P22">
        <v>1</v>
      </c>
      <c r="Q22">
        <v>5</v>
      </c>
      <c r="R22">
        <v>13</v>
      </c>
      <c r="S22">
        <v>1</v>
      </c>
      <c r="T22">
        <v>6</v>
      </c>
      <c r="V22">
        <v>1</v>
      </c>
      <c r="W22">
        <v>7</v>
      </c>
      <c r="X22">
        <v>11</v>
      </c>
      <c r="Z22">
        <v>1</v>
      </c>
      <c r="AA22">
        <v>2</v>
      </c>
      <c r="AB22">
        <v>5</v>
      </c>
      <c r="AC22">
        <v>1</v>
      </c>
      <c r="AD22">
        <v>13</v>
      </c>
      <c r="AE22">
        <v>11</v>
      </c>
      <c r="AF22">
        <v>1</v>
      </c>
      <c r="AG22">
        <v>14</v>
      </c>
      <c r="AH22">
        <v>12</v>
      </c>
      <c r="AI22">
        <v>1</v>
      </c>
      <c r="AJ22">
        <v>15</v>
      </c>
      <c r="AK22">
        <v>13</v>
      </c>
      <c r="AL22">
        <v>1</v>
      </c>
      <c r="AM22">
        <v>16</v>
      </c>
      <c r="AN22">
        <v>8</v>
      </c>
      <c r="AP22">
        <v>1</v>
      </c>
      <c r="AQ22" t="s">
        <v>81</v>
      </c>
      <c r="AR22">
        <v>13</v>
      </c>
      <c r="AS22">
        <v>1</v>
      </c>
      <c r="AT22" t="s">
        <v>82</v>
      </c>
      <c r="AU22">
        <v>9</v>
      </c>
    </row>
    <row r="23" spans="1:47">
      <c r="A23">
        <v>5</v>
      </c>
      <c r="B23">
        <v>0</v>
      </c>
      <c r="C23">
        <v>4</v>
      </c>
      <c r="D23">
        <v>2</v>
      </c>
      <c r="E23">
        <v>5</v>
      </c>
      <c r="F23" t="str">
        <v>1</v>
      </c>
      <c r="G23">
        <v>4</v>
      </c>
      <c r="H23">
        <v>18</v>
      </c>
      <c r="J23">
        <v>1</v>
      </c>
      <c r="K23">
        <v>3</v>
      </c>
      <c r="L23">
        <v>13</v>
      </c>
      <c r="M23">
        <v>1</v>
      </c>
      <c r="N23">
        <v>4</v>
      </c>
      <c r="O23">
        <v>13</v>
      </c>
      <c r="P23">
        <v>1</v>
      </c>
      <c r="Q23">
        <v>5</v>
      </c>
      <c r="R23">
        <v>12</v>
      </c>
      <c r="S23">
        <v>1</v>
      </c>
      <c r="T23">
        <v>6</v>
      </c>
      <c r="U23">
        <v>13</v>
      </c>
      <c r="V23">
        <v>1</v>
      </c>
      <c r="W23">
        <v>7</v>
      </c>
      <c r="X23">
        <v>13</v>
      </c>
      <c r="Z23">
        <v>1</v>
      </c>
      <c r="AA23">
        <v>2</v>
      </c>
      <c r="AB23">
        <v>5</v>
      </c>
      <c r="AC23">
        <v>1</v>
      </c>
      <c r="AD23">
        <v>13</v>
      </c>
      <c r="AE23">
        <v>12</v>
      </c>
      <c r="AF23">
        <v>1</v>
      </c>
      <c r="AG23">
        <v>14</v>
      </c>
      <c r="AH23">
        <v>10</v>
      </c>
      <c r="AI23">
        <v>1</v>
      </c>
      <c r="AJ23">
        <v>15</v>
      </c>
      <c r="AK23">
        <v>12</v>
      </c>
      <c r="AL23">
        <v>1</v>
      </c>
      <c r="AM23">
        <v>16</v>
      </c>
      <c r="AN23">
        <v>10</v>
      </c>
      <c r="AP23">
        <v>1</v>
      </c>
      <c r="AQ23" t="s">
        <v>81</v>
      </c>
      <c r="AR23">
        <v>11</v>
      </c>
      <c r="AS23">
        <v>1</v>
      </c>
      <c r="AT23" t="s">
        <v>82</v>
      </c>
      <c r="AU23">
        <v>13</v>
      </c>
    </row>
    <row r="24" spans="1:47">
      <c r="A24">
        <v>6</v>
      </c>
      <c r="B24">
        <v>1</v>
      </c>
      <c r="C24">
        <v>4</v>
      </c>
      <c r="D24">
        <v>1</v>
      </c>
      <c r="E24">
        <v>4</v>
      </c>
      <c r="F24" t="str">
        <v>1</v>
      </c>
      <c r="G24">
        <v>5</v>
      </c>
      <c r="H24">
        <v>19</v>
      </c>
      <c r="J24">
        <v>1</v>
      </c>
      <c r="K24">
        <v>3</v>
      </c>
      <c r="L24">
        <v>13</v>
      </c>
      <c r="M24">
        <v>1</v>
      </c>
      <c r="N24">
        <v>4</v>
      </c>
      <c r="O24">
        <v>12</v>
      </c>
      <c r="P24">
        <v>1</v>
      </c>
      <c r="Q24">
        <v>5</v>
      </c>
      <c r="R24">
        <v>14</v>
      </c>
      <c r="S24">
        <v>1</v>
      </c>
      <c r="T24">
        <v>6</v>
      </c>
      <c r="U24">
        <v>5</v>
      </c>
      <c r="V24">
        <v>1</v>
      </c>
      <c r="W24">
        <v>7</v>
      </c>
      <c r="X24">
        <v>4</v>
      </c>
      <c r="Z24">
        <v>1</v>
      </c>
      <c r="AA24">
        <v>2</v>
      </c>
      <c r="AB24">
        <v>13</v>
      </c>
      <c r="AC24">
        <v>1</v>
      </c>
      <c r="AD24">
        <v>13</v>
      </c>
      <c r="AE24">
        <v>10</v>
      </c>
      <c r="AF24">
        <v>1</v>
      </c>
      <c r="AG24">
        <v>14</v>
      </c>
      <c r="AH24">
        <v>13</v>
      </c>
      <c r="AI24">
        <v>1</v>
      </c>
      <c r="AJ24">
        <v>15</v>
      </c>
      <c r="AK24">
        <v>10</v>
      </c>
      <c r="AL24">
        <v>1</v>
      </c>
      <c r="AM24">
        <v>16</v>
      </c>
      <c r="AN24">
        <v>10</v>
      </c>
      <c r="AP24">
        <v>1</v>
      </c>
      <c r="AQ24" t="s">
        <v>81</v>
      </c>
      <c r="AR24">
        <v>13</v>
      </c>
      <c r="AS24">
        <v>1</v>
      </c>
      <c r="AT24" t="s">
        <v>82</v>
      </c>
      <c r="AU24">
        <v>4</v>
      </c>
    </row>
    <row r="25" spans="1:47">
      <c r="A25">
        <v>7</v>
      </c>
      <c r="B25">
        <v>2</v>
      </c>
      <c r="C25">
        <v>4</v>
      </c>
      <c r="D25">
        <v>7</v>
      </c>
      <c r="E25">
        <v>4</v>
      </c>
      <c r="F25" t="str">
        <v>1</v>
      </c>
      <c r="G25">
        <v>12</v>
      </c>
      <c r="H25">
        <v>19</v>
      </c>
      <c r="J25">
        <v>1</v>
      </c>
      <c r="K25">
        <v>3</v>
      </c>
      <c r="L25">
        <v>13</v>
      </c>
      <c r="M25">
        <v>1</v>
      </c>
      <c r="N25">
        <v>4</v>
      </c>
      <c r="O25">
        <v>12</v>
      </c>
      <c r="P25">
        <v>1</v>
      </c>
      <c r="Q25">
        <v>5</v>
      </c>
      <c r="R25">
        <v>12</v>
      </c>
      <c r="S25">
        <v>1</v>
      </c>
      <c r="T25">
        <v>6</v>
      </c>
      <c r="U25">
        <v>10</v>
      </c>
      <c r="V25">
        <v>1</v>
      </c>
      <c r="W25">
        <v>7</v>
      </c>
      <c r="X25">
        <v>13</v>
      </c>
      <c r="Z25">
        <v>1</v>
      </c>
      <c r="AA25">
        <v>2</v>
      </c>
      <c r="AB25">
        <v>13</v>
      </c>
      <c r="AC25">
        <v>1</v>
      </c>
      <c r="AD25">
        <v>13</v>
      </c>
      <c r="AE25">
        <v>10</v>
      </c>
      <c r="AF25">
        <v>1</v>
      </c>
      <c r="AG25">
        <v>14</v>
      </c>
      <c r="AH25">
        <v>10</v>
      </c>
      <c r="AI25">
        <v>1</v>
      </c>
      <c r="AJ25">
        <v>15</v>
      </c>
      <c r="AK25">
        <v>12</v>
      </c>
      <c r="AL25">
        <v>1</v>
      </c>
      <c r="AM25">
        <v>16</v>
      </c>
      <c r="AN25">
        <v>11</v>
      </c>
      <c r="AP25">
        <v>1</v>
      </c>
      <c r="AQ25" t="s">
        <v>81</v>
      </c>
      <c r="AR25">
        <v>13</v>
      </c>
      <c r="AS25">
        <v>1</v>
      </c>
      <c r="AT25" t="s">
        <v>82</v>
      </c>
      <c r="AU25">
        <v>14</v>
      </c>
    </row>
    <row r="26" spans="1:47">
      <c r="A26">
        <v>1</v>
      </c>
      <c r="B26">
        <v>0</v>
      </c>
      <c r="C26">
        <v>4</v>
      </c>
      <c r="D26">
        <v>5</v>
      </c>
      <c r="E26">
        <v>4</v>
      </c>
      <c r="F26" t="str">
        <v>0</v>
      </c>
      <c r="G26">
        <v>13</v>
      </c>
      <c r="H26">
        <v>19</v>
      </c>
      <c r="J26">
        <v>1</v>
      </c>
      <c r="K26">
        <v>3</v>
      </c>
      <c r="L26">
        <v>13</v>
      </c>
      <c r="M26">
        <v>1</v>
      </c>
      <c r="N26">
        <v>4</v>
      </c>
      <c r="O26">
        <v>10</v>
      </c>
      <c r="P26">
        <v>1</v>
      </c>
      <c r="Q26">
        <v>5</v>
      </c>
      <c r="R26">
        <v>4</v>
      </c>
      <c r="S26">
        <v>1</v>
      </c>
      <c r="T26">
        <v>6</v>
      </c>
      <c r="U26">
        <v>4</v>
      </c>
      <c r="V26">
        <v>1</v>
      </c>
      <c r="W26">
        <v>7</v>
      </c>
      <c r="X26">
        <v>13</v>
      </c>
      <c r="Z26">
        <v>1</v>
      </c>
      <c r="AA26">
        <v>2</v>
      </c>
      <c r="AB26">
        <v>4</v>
      </c>
      <c r="AC26">
        <v>1</v>
      </c>
      <c r="AD26">
        <v>13</v>
      </c>
      <c r="AE26">
        <v>11</v>
      </c>
      <c r="AF26">
        <v>1</v>
      </c>
      <c r="AG26">
        <v>14</v>
      </c>
      <c r="AH26">
        <v>13</v>
      </c>
      <c r="AI26">
        <v>1</v>
      </c>
      <c r="AJ26">
        <v>15</v>
      </c>
      <c r="AK26">
        <v>10</v>
      </c>
      <c r="AL26">
        <v>1</v>
      </c>
      <c r="AM26">
        <v>16</v>
      </c>
      <c r="AN26">
        <v>11</v>
      </c>
      <c r="AP26">
        <v>1</v>
      </c>
      <c r="AQ26" t="s">
        <v>81</v>
      </c>
      <c r="AR26">
        <v>10</v>
      </c>
      <c r="AS26">
        <v>1</v>
      </c>
      <c r="AT26" t="s">
        <v>82</v>
      </c>
      <c r="AU26">
        <v>13</v>
      </c>
    </row>
    <row r="27" spans="1:47">
      <c r="A27">
        <v>2</v>
      </c>
      <c r="B27">
        <v>0</v>
      </c>
      <c r="C27">
        <v>4</v>
      </c>
      <c r="D27">
        <v>2</v>
      </c>
      <c r="E27">
        <v>3</v>
      </c>
      <c r="F27" t="str">
        <v>1</v>
      </c>
      <c r="G27">
        <v>4</v>
      </c>
      <c r="H27">
        <v>16</v>
      </c>
      <c r="J27">
        <v>1</v>
      </c>
      <c r="K27">
        <v>3</v>
      </c>
      <c r="L27">
        <v>15</v>
      </c>
      <c r="M27">
        <v>1</v>
      </c>
      <c r="N27">
        <v>4</v>
      </c>
      <c r="O27">
        <v>12</v>
      </c>
      <c r="P27">
        <v>1</v>
      </c>
      <c r="Q27">
        <v>5</v>
      </c>
      <c r="R27">
        <v>13</v>
      </c>
      <c r="S27">
        <v>1</v>
      </c>
      <c r="T27">
        <v>6</v>
      </c>
      <c r="U27">
        <v>12</v>
      </c>
      <c r="V27">
        <v>1</v>
      </c>
      <c r="W27">
        <v>7</v>
      </c>
      <c r="X27">
        <v>10</v>
      </c>
      <c r="Z27">
        <v>1</v>
      </c>
      <c r="AA27">
        <v>2</v>
      </c>
      <c r="AB27">
        <v>4</v>
      </c>
      <c r="AC27">
        <v>1</v>
      </c>
      <c r="AD27">
        <v>13</v>
      </c>
      <c r="AE27">
        <v>10</v>
      </c>
      <c r="AF27">
        <v>1</v>
      </c>
      <c r="AG27">
        <v>14</v>
      </c>
      <c r="AH27">
        <v>13</v>
      </c>
      <c r="AI27">
        <v>1</v>
      </c>
      <c r="AJ27">
        <v>15</v>
      </c>
      <c r="AK27">
        <v>10</v>
      </c>
      <c r="AL27">
        <v>1</v>
      </c>
      <c r="AM27">
        <v>16</v>
      </c>
      <c r="AN27">
        <v>10</v>
      </c>
      <c r="AP27">
        <v>1</v>
      </c>
      <c r="AQ27" t="s">
        <v>81</v>
      </c>
      <c r="AR27">
        <v>13</v>
      </c>
      <c r="AS27">
        <v>1</v>
      </c>
      <c r="AT27" t="s">
        <v>82</v>
      </c>
      <c r="AU27">
        <v>12</v>
      </c>
    </row>
    <row r="28" spans="1:47">
      <c r="A28">
        <v>3</v>
      </c>
      <c r="B28">
        <v>0</v>
      </c>
      <c r="C28">
        <v>4</v>
      </c>
      <c r="D28">
        <v>9</v>
      </c>
      <c r="E28">
        <v>2</v>
      </c>
      <c r="F28" t="str">
        <v>0</v>
      </c>
      <c r="G28">
        <v>13</v>
      </c>
      <c r="H28">
        <v>20</v>
      </c>
      <c r="J28">
        <v>1</v>
      </c>
      <c r="K28">
        <v>3</v>
      </c>
      <c r="L28">
        <v>9</v>
      </c>
      <c r="M28">
        <v>1</v>
      </c>
      <c r="N28">
        <v>4</v>
      </c>
      <c r="O28">
        <v>13</v>
      </c>
      <c r="P28">
        <v>1</v>
      </c>
      <c r="Q28">
        <v>5</v>
      </c>
      <c r="R28">
        <v>12</v>
      </c>
      <c r="S28">
        <v>1</v>
      </c>
      <c r="T28">
        <v>6</v>
      </c>
      <c r="U28">
        <v>12</v>
      </c>
      <c r="V28">
        <v>1</v>
      </c>
      <c r="W28">
        <v>7</v>
      </c>
      <c r="X28">
        <v>13</v>
      </c>
      <c r="Z28">
        <v>1</v>
      </c>
      <c r="AA28">
        <v>2</v>
      </c>
      <c r="AB28">
        <v>4</v>
      </c>
      <c r="AC28">
        <v>1</v>
      </c>
      <c r="AD28">
        <v>13</v>
      </c>
      <c r="AE28">
        <v>12</v>
      </c>
      <c r="AF28">
        <v>1</v>
      </c>
      <c r="AG28">
        <v>14</v>
      </c>
      <c r="AH28">
        <v>11</v>
      </c>
      <c r="AI28">
        <v>1</v>
      </c>
      <c r="AJ28">
        <v>15</v>
      </c>
      <c r="AK28">
        <v>12</v>
      </c>
      <c r="AL28">
        <v>1</v>
      </c>
      <c r="AM28">
        <v>16</v>
      </c>
      <c r="AN28">
        <v>12</v>
      </c>
      <c r="AP28">
        <v>1</v>
      </c>
      <c r="AQ28" t="s">
        <v>81</v>
      </c>
      <c r="AR28">
        <v>13</v>
      </c>
      <c r="AS28">
        <v>1</v>
      </c>
      <c r="AT28" t="s">
        <v>82</v>
      </c>
      <c r="AU28">
        <v>4</v>
      </c>
    </row>
    <row r="29" spans="1:47">
      <c r="A29">
        <v>4</v>
      </c>
      <c r="B29">
        <v>0</v>
      </c>
      <c r="C29">
        <v>4</v>
      </c>
      <c r="D29">
        <v>3</v>
      </c>
      <c r="E29">
        <v>1</v>
      </c>
      <c r="F29" t="str">
        <v>1</v>
      </c>
      <c r="G29">
        <v>10</v>
      </c>
      <c r="H29">
        <v>19</v>
      </c>
      <c r="J29">
        <v>1</v>
      </c>
      <c r="K29">
        <v>3</v>
      </c>
      <c r="L29">
        <v>13</v>
      </c>
      <c r="M29">
        <v>1</v>
      </c>
      <c r="N29">
        <v>4</v>
      </c>
      <c r="O29">
        <v>13</v>
      </c>
      <c r="P29">
        <v>1</v>
      </c>
      <c r="Q29">
        <v>5</v>
      </c>
      <c r="R29">
        <v>13</v>
      </c>
      <c r="S29">
        <v>1</v>
      </c>
      <c r="T29">
        <v>6</v>
      </c>
      <c r="U29">
        <v>12</v>
      </c>
      <c r="V29">
        <v>1</v>
      </c>
      <c r="W29">
        <v>7</v>
      </c>
      <c r="X29">
        <v>10</v>
      </c>
      <c r="Z29">
        <v>1</v>
      </c>
      <c r="AA29">
        <v>2</v>
      </c>
      <c r="AB29">
        <v>16</v>
      </c>
      <c r="AC29">
        <v>1</v>
      </c>
      <c r="AD29">
        <v>13</v>
      </c>
      <c r="AE29">
        <v>13</v>
      </c>
      <c r="AF29">
        <v>1</v>
      </c>
      <c r="AG29">
        <v>14</v>
      </c>
      <c r="AH29">
        <v>11</v>
      </c>
      <c r="AI29">
        <v>1</v>
      </c>
      <c r="AJ29">
        <v>15</v>
      </c>
      <c r="AK29">
        <v>11</v>
      </c>
      <c r="AL29">
        <v>1</v>
      </c>
      <c r="AM29">
        <v>16</v>
      </c>
      <c r="AN29">
        <v>12</v>
      </c>
      <c r="AP29">
        <v>1</v>
      </c>
      <c r="AQ29" t="s">
        <v>81</v>
      </c>
      <c r="AR29">
        <v>13</v>
      </c>
      <c r="AS29">
        <v>1</v>
      </c>
      <c r="AT29" t="s">
        <v>82</v>
      </c>
      <c r="AU29">
        <v>4</v>
      </c>
    </row>
    <row r="30" spans="1:47">
      <c r="A30">
        <v>5</v>
      </c>
      <c r="B30">
        <v>0</v>
      </c>
      <c r="C30">
        <v>4</v>
      </c>
      <c r="D30">
        <v>5</v>
      </c>
      <c r="E30">
        <v>1</v>
      </c>
      <c r="F30" t="str">
        <v>1</v>
      </c>
      <c r="G30">
        <v>14</v>
      </c>
      <c r="H30">
        <v>19</v>
      </c>
      <c r="J30">
        <v>1</v>
      </c>
      <c r="K30">
        <v>3</v>
      </c>
      <c r="L30">
        <v>14</v>
      </c>
      <c r="M30">
        <v>1</v>
      </c>
      <c r="N30">
        <v>4</v>
      </c>
      <c r="O30">
        <v>13</v>
      </c>
      <c r="P30">
        <v>1</v>
      </c>
      <c r="Q30">
        <v>5</v>
      </c>
      <c r="R30">
        <v>14</v>
      </c>
      <c r="S30">
        <v>1</v>
      </c>
      <c r="T30">
        <v>6</v>
      </c>
      <c r="U30">
        <v>12</v>
      </c>
      <c r="V30">
        <v>1</v>
      </c>
      <c r="W30">
        <v>7</v>
      </c>
      <c r="X30">
        <v>11</v>
      </c>
      <c r="Z30">
        <v>1</v>
      </c>
      <c r="AA30">
        <v>2</v>
      </c>
      <c r="AB30">
        <v>9</v>
      </c>
      <c r="AC30">
        <v>1</v>
      </c>
      <c r="AD30">
        <v>13</v>
      </c>
      <c r="AE30">
        <v>13</v>
      </c>
      <c r="AF30">
        <v>1</v>
      </c>
      <c r="AG30">
        <v>14</v>
      </c>
      <c r="AH30">
        <v>13</v>
      </c>
      <c r="AI30">
        <v>1</v>
      </c>
      <c r="AJ30">
        <v>15</v>
      </c>
      <c r="AK30">
        <v>13</v>
      </c>
      <c r="AL30">
        <v>1</v>
      </c>
      <c r="AM30">
        <v>16</v>
      </c>
      <c r="AN30">
        <v>11</v>
      </c>
      <c r="AP30">
        <v>1</v>
      </c>
      <c r="AQ30" t="s">
        <v>81</v>
      </c>
      <c r="AR30">
        <v>13</v>
      </c>
      <c r="AS30">
        <v>1</v>
      </c>
      <c r="AT30" t="s">
        <v>82</v>
      </c>
      <c r="AU30">
        <v>13</v>
      </c>
    </row>
    <row r="31" spans="1:47">
      <c r="A31">
        <v>6</v>
      </c>
      <c r="B31">
        <v>1</v>
      </c>
      <c r="C31">
        <v>4</v>
      </c>
      <c r="D31">
        <v>8</v>
      </c>
      <c r="E31">
        <v>1</v>
      </c>
      <c r="F31" t="str">
        <v>0</v>
      </c>
      <c r="G31">
        <v>12</v>
      </c>
      <c r="H31">
        <v>19</v>
      </c>
      <c r="J31">
        <v>1</v>
      </c>
      <c r="K31">
        <v>3</v>
      </c>
      <c r="L31">
        <v>13</v>
      </c>
      <c r="M31">
        <v>1</v>
      </c>
      <c r="N31">
        <v>4</v>
      </c>
      <c r="O31">
        <v>4</v>
      </c>
      <c r="P31">
        <v>1</v>
      </c>
      <c r="Q31">
        <v>5</v>
      </c>
      <c r="R31">
        <v>13</v>
      </c>
      <c r="S31">
        <v>1</v>
      </c>
      <c r="T31">
        <v>6</v>
      </c>
      <c r="U31">
        <v>10</v>
      </c>
      <c r="V31">
        <v>1</v>
      </c>
      <c r="W31">
        <v>7</v>
      </c>
      <c r="X31">
        <v>4</v>
      </c>
      <c r="Z31">
        <v>1</v>
      </c>
      <c r="AA31">
        <v>2</v>
      </c>
      <c r="AB31">
        <v>4</v>
      </c>
      <c r="AC31">
        <v>1</v>
      </c>
      <c r="AD31">
        <v>13</v>
      </c>
      <c r="AE31">
        <v>12</v>
      </c>
      <c r="AF31">
        <v>1</v>
      </c>
      <c r="AG31">
        <v>14</v>
      </c>
      <c r="AH31">
        <v>10</v>
      </c>
      <c r="AI31">
        <v>1</v>
      </c>
      <c r="AJ31">
        <v>15</v>
      </c>
      <c r="AK31">
        <v>12</v>
      </c>
      <c r="AL31">
        <v>1</v>
      </c>
      <c r="AM31">
        <v>16</v>
      </c>
      <c r="AN31">
        <v>10</v>
      </c>
      <c r="AP31">
        <v>1</v>
      </c>
      <c r="AQ31" t="s">
        <v>81</v>
      </c>
      <c r="AR31">
        <v>13</v>
      </c>
      <c r="AS31">
        <v>1</v>
      </c>
      <c r="AT31" t="s">
        <v>82</v>
      </c>
      <c r="AU31">
        <v>10</v>
      </c>
    </row>
    <row r="32" spans="1:47">
      <c r="A32">
        <v>7</v>
      </c>
      <c r="B32">
        <v>2</v>
      </c>
      <c r="C32">
        <v>4</v>
      </c>
      <c r="D32">
        <v>6</v>
      </c>
      <c r="E32">
        <v>2</v>
      </c>
      <c r="F32" t="str">
        <v>0</v>
      </c>
      <c r="G32">
        <v>14</v>
      </c>
      <c r="H32">
        <v>1</v>
      </c>
      <c r="J32">
        <v>1</v>
      </c>
      <c r="K32">
        <v>3</v>
      </c>
      <c r="L32">
        <v>11</v>
      </c>
      <c r="M32">
        <v>1</v>
      </c>
      <c r="N32">
        <v>4</v>
      </c>
      <c r="O32">
        <v>13</v>
      </c>
      <c r="P32">
        <v>1</v>
      </c>
      <c r="Q32">
        <v>5</v>
      </c>
      <c r="R32">
        <v>13</v>
      </c>
      <c r="S32">
        <v>1</v>
      </c>
      <c r="T32">
        <v>6</v>
      </c>
      <c r="U32">
        <v>10</v>
      </c>
      <c r="V32">
        <v>1</v>
      </c>
      <c r="W32">
        <v>7</v>
      </c>
      <c r="X32">
        <v>4</v>
      </c>
      <c r="Z32">
        <v>1</v>
      </c>
      <c r="AA32">
        <v>2</v>
      </c>
      <c r="AB32">
        <v>4</v>
      </c>
      <c r="AC32">
        <v>1</v>
      </c>
      <c r="AD32">
        <v>13</v>
      </c>
      <c r="AE32">
        <v>10</v>
      </c>
      <c r="AF32">
        <v>1</v>
      </c>
      <c r="AG32">
        <v>14</v>
      </c>
      <c r="AH32">
        <v>11</v>
      </c>
      <c r="AI32">
        <v>1</v>
      </c>
      <c r="AJ32">
        <v>15</v>
      </c>
      <c r="AK32">
        <v>13</v>
      </c>
      <c r="AL32">
        <v>1</v>
      </c>
      <c r="AM32">
        <v>16</v>
      </c>
      <c r="AN32">
        <v>13</v>
      </c>
      <c r="AP32">
        <v>1</v>
      </c>
      <c r="AQ32" t="s">
        <v>81</v>
      </c>
      <c r="AR32">
        <v>10</v>
      </c>
      <c r="AS32">
        <v>1</v>
      </c>
      <c r="AT32" t="s">
        <v>82</v>
      </c>
      <c r="AU32">
        <v>5</v>
      </c>
    </row>
    <row r="33" spans="1:47">
      <c r="A33">
        <v>1</v>
      </c>
      <c r="B33">
        <v>0</v>
      </c>
      <c r="C33">
        <v>4</v>
      </c>
      <c r="D33">
        <v>2</v>
      </c>
      <c r="E33">
        <v>3</v>
      </c>
      <c r="F33" t="str">
        <v>1</v>
      </c>
      <c r="G33">
        <v>4</v>
      </c>
      <c r="H33">
        <v>19</v>
      </c>
      <c r="J33">
        <v>1</v>
      </c>
      <c r="K33">
        <v>3</v>
      </c>
      <c r="L33">
        <v>12</v>
      </c>
      <c r="M33">
        <v>1</v>
      </c>
      <c r="N33">
        <v>4</v>
      </c>
      <c r="O33">
        <v>5</v>
      </c>
      <c r="P33">
        <v>1</v>
      </c>
      <c r="Q33">
        <v>5</v>
      </c>
      <c r="R33">
        <v>12</v>
      </c>
      <c r="S33">
        <v>1</v>
      </c>
      <c r="T33">
        <v>6</v>
      </c>
      <c r="U33">
        <v>10</v>
      </c>
      <c r="V33">
        <v>1</v>
      </c>
      <c r="W33">
        <v>7</v>
      </c>
      <c r="X33">
        <v>12</v>
      </c>
      <c r="Z33">
        <v>1</v>
      </c>
      <c r="AA33">
        <v>2</v>
      </c>
      <c r="AB33">
        <v>4</v>
      </c>
      <c r="AC33">
        <v>1</v>
      </c>
      <c r="AD33">
        <v>13</v>
      </c>
      <c r="AE33">
        <v>12</v>
      </c>
      <c r="AF33">
        <v>1</v>
      </c>
      <c r="AG33">
        <v>14</v>
      </c>
      <c r="AH33">
        <v>13</v>
      </c>
      <c r="AI33">
        <v>1</v>
      </c>
      <c r="AJ33">
        <v>15</v>
      </c>
      <c r="AK33">
        <v>13</v>
      </c>
      <c r="AL33">
        <v>1</v>
      </c>
      <c r="AM33">
        <v>16</v>
      </c>
      <c r="AN33">
        <v>12</v>
      </c>
      <c r="AP33">
        <v>1</v>
      </c>
      <c r="AQ33" t="s">
        <v>81</v>
      </c>
      <c r="AR33">
        <v>4</v>
      </c>
      <c r="AS33">
        <v>1</v>
      </c>
      <c r="AT33" t="s">
        <v>82</v>
      </c>
      <c r="AU33">
        <v>5</v>
      </c>
    </row>
    <row r="34" spans="1:47">
      <c r="A34">
        <v>2</v>
      </c>
      <c r="B34">
        <v>0</v>
      </c>
      <c r="C34">
        <v>4</v>
      </c>
      <c r="D34">
        <v>7</v>
      </c>
      <c r="E34">
        <v>1</v>
      </c>
      <c r="F34" t="str">
        <v>0</v>
      </c>
      <c r="G34">
        <v>13</v>
      </c>
      <c r="H34">
        <v>19</v>
      </c>
      <c r="J34">
        <v>1</v>
      </c>
      <c r="K34">
        <v>3</v>
      </c>
      <c r="L34">
        <v>12</v>
      </c>
      <c r="M34">
        <v>1</v>
      </c>
      <c r="N34">
        <v>4</v>
      </c>
      <c r="O34">
        <v>5</v>
      </c>
      <c r="P34">
        <v>1</v>
      </c>
      <c r="Q34">
        <v>5</v>
      </c>
      <c r="R34">
        <v>10</v>
      </c>
      <c r="S34">
        <v>1</v>
      </c>
      <c r="T34">
        <v>6</v>
      </c>
      <c r="U34">
        <v>14</v>
      </c>
      <c r="V34">
        <v>1</v>
      </c>
      <c r="W34">
        <v>7</v>
      </c>
      <c r="X34">
        <v>12</v>
      </c>
      <c r="Z34">
        <v>1</v>
      </c>
      <c r="AA34">
        <v>2</v>
      </c>
      <c r="AB34">
        <v>4</v>
      </c>
      <c r="AC34">
        <v>1</v>
      </c>
      <c r="AD34">
        <v>13</v>
      </c>
      <c r="AE34">
        <v>5</v>
      </c>
      <c r="AF34">
        <v>1</v>
      </c>
      <c r="AG34">
        <v>14</v>
      </c>
      <c r="AH34">
        <v>12</v>
      </c>
      <c r="AI34">
        <v>1</v>
      </c>
      <c r="AJ34">
        <v>15</v>
      </c>
      <c r="AK34">
        <v>13</v>
      </c>
      <c r="AL34">
        <v>1</v>
      </c>
      <c r="AM34">
        <v>16</v>
      </c>
      <c r="AN34">
        <v>14</v>
      </c>
      <c r="AP34">
        <v>1</v>
      </c>
      <c r="AQ34" t="s">
        <v>81</v>
      </c>
      <c r="AR34">
        <v>13</v>
      </c>
      <c r="AS34">
        <v>1</v>
      </c>
      <c r="AT34" t="s">
        <v>82</v>
      </c>
      <c r="AU34">
        <v>4</v>
      </c>
    </row>
    <row r="35" spans="1:47">
      <c r="A35">
        <v>3</v>
      </c>
      <c r="B35">
        <v>0</v>
      </c>
      <c r="C35">
        <v>4</v>
      </c>
      <c r="D35">
        <v>9</v>
      </c>
      <c r="E35">
        <v>1</v>
      </c>
      <c r="F35" t="str">
        <v>0</v>
      </c>
      <c r="G35">
        <v>13</v>
      </c>
      <c r="H35">
        <v>20</v>
      </c>
      <c r="J35">
        <v>1</v>
      </c>
      <c r="K35">
        <v>3</v>
      </c>
      <c r="L35">
        <v>13</v>
      </c>
      <c r="M35">
        <v>1</v>
      </c>
      <c r="N35">
        <v>4</v>
      </c>
      <c r="O35">
        <v>13</v>
      </c>
      <c r="P35">
        <v>1</v>
      </c>
      <c r="Q35">
        <v>5</v>
      </c>
      <c r="R35">
        <v>11</v>
      </c>
      <c r="S35">
        <v>1</v>
      </c>
      <c r="T35">
        <v>6</v>
      </c>
      <c r="U35">
        <v>11</v>
      </c>
      <c r="V35">
        <v>1</v>
      </c>
      <c r="W35">
        <v>7</v>
      </c>
      <c r="X35">
        <v>12</v>
      </c>
      <c r="Z35">
        <v>1</v>
      </c>
      <c r="AA35">
        <v>2</v>
      </c>
      <c r="AB35">
        <v>15</v>
      </c>
      <c r="AF35">
        <v>1</v>
      </c>
      <c r="AG35">
        <v>14</v>
      </c>
      <c r="AH35">
        <v>12</v>
      </c>
      <c r="AI35">
        <v>1</v>
      </c>
      <c r="AJ35">
        <v>15</v>
      </c>
      <c r="AK35">
        <v>13</v>
      </c>
      <c r="AL35">
        <v>1</v>
      </c>
      <c r="AM35">
        <v>16</v>
      </c>
      <c r="AN35">
        <v>10</v>
      </c>
      <c r="AP35">
        <v>1</v>
      </c>
      <c r="AQ35" t="s">
        <v>81</v>
      </c>
      <c r="AR35">
        <v>13</v>
      </c>
      <c r="AS35">
        <v>1</v>
      </c>
      <c r="AT35" t="s">
        <v>82</v>
      </c>
      <c r="AU35">
        <v>11</v>
      </c>
    </row>
    <row r="36" spans="1:47">
      <c r="A36">
        <v>4</v>
      </c>
      <c r="B36">
        <v>0</v>
      </c>
      <c r="C36">
        <v>4</v>
      </c>
      <c r="D36">
        <v>10</v>
      </c>
      <c r="E36">
        <v>2</v>
      </c>
      <c r="F36" t="str">
        <v>1</v>
      </c>
      <c r="G36">
        <v>13</v>
      </c>
      <c r="H36">
        <v>20</v>
      </c>
      <c r="J36">
        <v>1</v>
      </c>
      <c r="K36">
        <v>3</v>
      </c>
      <c r="L36">
        <v>13</v>
      </c>
      <c r="M36">
        <v>1</v>
      </c>
      <c r="N36">
        <v>4</v>
      </c>
      <c r="O36">
        <v>4</v>
      </c>
      <c r="P36">
        <v>1</v>
      </c>
      <c r="Q36">
        <v>5</v>
      </c>
      <c r="R36">
        <v>10</v>
      </c>
      <c r="S36">
        <v>1</v>
      </c>
      <c r="T36">
        <v>6</v>
      </c>
      <c r="U36">
        <v>11</v>
      </c>
      <c r="V36">
        <v>1</v>
      </c>
      <c r="W36">
        <v>7</v>
      </c>
      <c r="X36">
        <v>12</v>
      </c>
      <c r="Z36">
        <v>1</v>
      </c>
      <c r="AA36">
        <v>2</v>
      </c>
      <c r="AB36">
        <v>4</v>
      </c>
      <c r="AF36">
        <v>1</v>
      </c>
      <c r="AG36">
        <v>14</v>
      </c>
      <c r="AH36">
        <v>11</v>
      </c>
      <c r="AI36">
        <v>1</v>
      </c>
      <c r="AJ36">
        <v>15</v>
      </c>
      <c r="AK36">
        <v>13</v>
      </c>
      <c r="AL36">
        <v>1</v>
      </c>
      <c r="AM36">
        <v>16</v>
      </c>
      <c r="AN36">
        <v>10</v>
      </c>
      <c r="AP36">
        <v>1</v>
      </c>
      <c r="AQ36" t="s">
        <v>81</v>
      </c>
      <c r="AR36">
        <v>12</v>
      </c>
      <c r="AS36">
        <v>1</v>
      </c>
      <c r="AT36" t="s">
        <v>82</v>
      </c>
      <c r="AU36">
        <v>4</v>
      </c>
    </row>
    <row r="37" spans="1:47">
      <c r="A37">
        <v>5</v>
      </c>
      <c r="B37">
        <v>0</v>
      </c>
      <c r="C37">
        <v>4</v>
      </c>
      <c r="D37">
        <v>2</v>
      </c>
      <c r="E37">
        <v>1</v>
      </c>
      <c r="F37" t="str">
        <v>0</v>
      </c>
      <c r="G37">
        <v>4</v>
      </c>
      <c r="H37">
        <v>19</v>
      </c>
      <c r="J37">
        <v>1</v>
      </c>
      <c r="K37">
        <v>3</v>
      </c>
      <c r="L37">
        <v>13</v>
      </c>
      <c r="M37">
        <v>1</v>
      </c>
      <c r="N37">
        <v>4</v>
      </c>
      <c r="O37">
        <v>11</v>
      </c>
      <c r="P37">
        <v>1</v>
      </c>
      <c r="Q37">
        <v>5</v>
      </c>
      <c r="R37">
        <v>4</v>
      </c>
      <c r="S37">
        <v>1</v>
      </c>
      <c r="T37">
        <v>6</v>
      </c>
      <c r="U37">
        <v>13</v>
      </c>
      <c r="V37">
        <v>1</v>
      </c>
      <c r="W37">
        <v>7</v>
      </c>
      <c r="X37">
        <v>11</v>
      </c>
      <c r="Z37">
        <v>1</v>
      </c>
      <c r="AA37">
        <v>2</v>
      </c>
      <c r="AB37">
        <v>4</v>
      </c>
      <c r="AF37">
        <v>1</v>
      </c>
      <c r="AG37">
        <v>14</v>
      </c>
      <c r="AH37">
        <v>10</v>
      </c>
      <c r="AI37">
        <v>1</v>
      </c>
      <c r="AJ37">
        <v>15</v>
      </c>
      <c r="AK37">
        <v>10</v>
      </c>
      <c r="AL37">
        <v>1</v>
      </c>
      <c r="AM37">
        <v>16</v>
      </c>
      <c r="AN37">
        <v>9</v>
      </c>
      <c r="AP37">
        <v>1</v>
      </c>
      <c r="AQ37" t="s">
        <v>81</v>
      </c>
      <c r="AR37">
        <v>12</v>
      </c>
      <c r="AS37">
        <v>1</v>
      </c>
      <c r="AT37" t="s">
        <v>82</v>
      </c>
      <c r="AU37">
        <v>13</v>
      </c>
    </row>
    <row r="38" spans="1:47">
      <c r="A38">
        <v>6</v>
      </c>
      <c r="B38">
        <v>1</v>
      </c>
      <c r="C38">
        <v>4</v>
      </c>
      <c r="D38">
        <v>10</v>
      </c>
      <c r="E38">
        <v>3</v>
      </c>
      <c r="F38" t="str">
        <v>0</v>
      </c>
      <c r="G38">
        <v>14</v>
      </c>
      <c r="H38">
        <v>20</v>
      </c>
      <c r="J38">
        <v>1</v>
      </c>
      <c r="K38">
        <v>3</v>
      </c>
      <c r="L38">
        <v>15</v>
      </c>
      <c r="M38">
        <v>1</v>
      </c>
      <c r="N38">
        <v>4</v>
      </c>
      <c r="O38">
        <v>13</v>
      </c>
      <c r="P38">
        <v>1</v>
      </c>
      <c r="Q38">
        <v>5</v>
      </c>
      <c r="R38">
        <v>13</v>
      </c>
      <c r="S38">
        <v>1</v>
      </c>
      <c r="T38">
        <v>6</v>
      </c>
      <c r="U38">
        <v>13</v>
      </c>
      <c r="V38">
        <v>1</v>
      </c>
      <c r="W38">
        <v>7</v>
      </c>
      <c r="X38">
        <v>10</v>
      </c>
      <c r="Z38">
        <v>1</v>
      </c>
      <c r="AA38">
        <v>2</v>
      </c>
      <c r="AB38">
        <v>13</v>
      </c>
      <c r="AF38">
        <v>1</v>
      </c>
      <c r="AG38">
        <v>14</v>
      </c>
      <c r="AH38">
        <v>13</v>
      </c>
      <c r="AI38">
        <v>1</v>
      </c>
      <c r="AJ38">
        <v>15</v>
      </c>
      <c r="AK38">
        <v>12</v>
      </c>
      <c r="AL38">
        <v>1</v>
      </c>
      <c r="AM38">
        <v>16</v>
      </c>
      <c r="AN38">
        <v>9</v>
      </c>
      <c r="AP38">
        <v>1</v>
      </c>
      <c r="AQ38" t="s">
        <v>81</v>
      </c>
      <c r="AR38">
        <v>14</v>
      </c>
      <c r="AS38">
        <v>1</v>
      </c>
      <c r="AT38" t="s">
        <v>82</v>
      </c>
      <c r="AU38">
        <v>14</v>
      </c>
    </row>
    <row r="39" spans="1:47">
      <c r="A39">
        <v>7</v>
      </c>
      <c r="B39">
        <v>2</v>
      </c>
      <c r="C39">
        <v>4</v>
      </c>
      <c r="D39">
        <v>8</v>
      </c>
      <c r="E39">
        <v>3</v>
      </c>
      <c r="F39" t="str">
        <v>0</v>
      </c>
      <c r="G39">
        <v>13</v>
      </c>
      <c r="H39">
        <v>20</v>
      </c>
      <c r="J39">
        <v>1</v>
      </c>
      <c r="K39">
        <v>3</v>
      </c>
      <c r="L39">
        <v>16</v>
      </c>
      <c r="M39">
        <v>1</v>
      </c>
      <c r="N39">
        <v>4</v>
      </c>
      <c r="O39">
        <v>13</v>
      </c>
      <c r="P39">
        <v>1</v>
      </c>
      <c r="Q39">
        <v>5</v>
      </c>
      <c r="R39">
        <v>12</v>
      </c>
      <c r="S39">
        <v>1</v>
      </c>
      <c r="T39">
        <v>6</v>
      </c>
      <c r="U39">
        <v>4</v>
      </c>
      <c r="V39">
        <v>1</v>
      </c>
      <c r="W39">
        <v>7</v>
      </c>
      <c r="X39">
        <v>12</v>
      </c>
      <c r="Z39">
        <v>1</v>
      </c>
      <c r="AA39">
        <v>2</v>
      </c>
      <c r="AB39">
        <v>4</v>
      </c>
      <c r="AF39">
        <v>1</v>
      </c>
      <c r="AG39">
        <v>14</v>
      </c>
      <c r="AH39">
        <v>12</v>
      </c>
      <c r="AI39">
        <v>1</v>
      </c>
      <c r="AJ39">
        <v>15</v>
      </c>
      <c r="AK39">
        <v>12</v>
      </c>
      <c r="AL39">
        <v>1</v>
      </c>
      <c r="AM39">
        <v>16</v>
      </c>
      <c r="AN39">
        <v>9</v>
      </c>
      <c r="AP39">
        <v>1</v>
      </c>
      <c r="AQ39" t="s">
        <v>81</v>
      </c>
      <c r="AR39">
        <v>12</v>
      </c>
      <c r="AS39">
        <v>1</v>
      </c>
      <c r="AT39" t="s">
        <v>82</v>
      </c>
      <c r="AU39">
        <v>4</v>
      </c>
    </row>
    <row r="40" spans="1:47">
      <c r="A40">
        <v>1</v>
      </c>
      <c r="B40">
        <v>0</v>
      </c>
      <c r="C40">
        <v>4</v>
      </c>
      <c r="D40">
        <v>7</v>
      </c>
      <c r="E40">
        <v>1</v>
      </c>
      <c r="F40" t="str">
        <v>0</v>
      </c>
      <c r="G40">
        <v>13</v>
      </c>
      <c r="H40">
        <v>19</v>
      </c>
      <c r="J40">
        <v>1</v>
      </c>
      <c r="K40">
        <v>3</v>
      </c>
      <c r="L40">
        <v>13</v>
      </c>
      <c r="M40">
        <v>1</v>
      </c>
      <c r="N40">
        <v>4</v>
      </c>
      <c r="O40">
        <v>13</v>
      </c>
      <c r="P40">
        <v>1</v>
      </c>
      <c r="Q40">
        <v>5</v>
      </c>
      <c r="R40">
        <v>14</v>
      </c>
      <c r="S40">
        <v>1</v>
      </c>
      <c r="T40">
        <v>6</v>
      </c>
      <c r="U40">
        <v>10</v>
      </c>
      <c r="V40">
        <v>1</v>
      </c>
      <c r="W40">
        <v>7</v>
      </c>
      <c r="X40">
        <v>13</v>
      </c>
      <c r="Z40">
        <v>1</v>
      </c>
      <c r="AA40">
        <v>2</v>
      </c>
      <c r="AB40">
        <v>4</v>
      </c>
      <c r="AF40">
        <v>1</v>
      </c>
      <c r="AG40">
        <v>14</v>
      </c>
      <c r="AH40">
        <v>12</v>
      </c>
      <c r="AI40">
        <v>1</v>
      </c>
      <c r="AJ40">
        <v>15</v>
      </c>
      <c r="AK40">
        <v>11</v>
      </c>
      <c r="AL40">
        <v>1</v>
      </c>
      <c r="AM40">
        <v>16</v>
      </c>
      <c r="AN40">
        <v>10</v>
      </c>
      <c r="AP40">
        <v>1</v>
      </c>
      <c r="AQ40" t="s">
        <v>81</v>
      </c>
      <c r="AR40">
        <v>13</v>
      </c>
      <c r="AS40">
        <v>1</v>
      </c>
      <c r="AT40" t="s">
        <v>82</v>
      </c>
      <c r="AU40">
        <v>5</v>
      </c>
    </row>
    <row r="41" spans="1:47">
      <c r="A41">
        <v>2</v>
      </c>
      <c r="B41">
        <v>0</v>
      </c>
      <c r="C41">
        <v>4</v>
      </c>
      <c r="D41">
        <v>9</v>
      </c>
      <c r="E41">
        <v>1</v>
      </c>
      <c r="F41" t="str">
        <v>0</v>
      </c>
      <c r="G41">
        <v>13</v>
      </c>
      <c r="H41">
        <v>20</v>
      </c>
      <c r="J41">
        <v>1</v>
      </c>
      <c r="K41">
        <v>3</v>
      </c>
      <c r="L41">
        <v>13</v>
      </c>
      <c r="M41">
        <v>1</v>
      </c>
      <c r="N41">
        <v>4</v>
      </c>
      <c r="O41">
        <v>13</v>
      </c>
      <c r="P41">
        <v>1</v>
      </c>
      <c r="Q41">
        <v>5</v>
      </c>
      <c r="R41">
        <v>12</v>
      </c>
      <c r="S41">
        <v>1</v>
      </c>
      <c r="T41">
        <v>6</v>
      </c>
      <c r="U41">
        <v>10</v>
      </c>
      <c r="V41">
        <v>1</v>
      </c>
      <c r="W41">
        <v>7</v>
      </c>
      <c r="X41">
        <v>13</v>
      </c>
      <c r="Z41">
        <v>1</v>
      </c>
      <c r="AA41">
        <v>2</v>
      </c>
      <c r="AB41">
        <v>4</v>
      </c>
      <c r="AF41">
        <v>1</v>
      </c>
      <c r="AG41">
        <v>14</v>
      </c>
      <c r="AH41">
        <v>13</v>
      </c>
      <c r="AI41">
        <v>1</v>
      </c>
      <c r="AJ41">
        <v>15</v>
      </c>
      <c r="AK41">
        <v>12</v>
      </c>
      <c r="AL41">
        <v>1</v>
      </c>
      <c r="AM41">
        <v>16</v>
      </c>
      <c r="AN41">
        <v>10</v>
      </c>
      <c r="AP41">
        <v>1</v>
      </c>
      <c r="AQ41" t="s">
        <v>81</v>
      </c>
      <c r="AR41">
        <v>12</v>
      </c>
      <c r="AS41">
        <v>1</v>
      </c>
      <c r="AT41" t="s">
        <v>82</v>
      </c>
      <c r="AU41">
        <v>5</v>
      </c>
    </row>
    <row r="42" spans="1:47">
      <c r="A42">
        <v>3</v>
      </c>
      <c r="B42">
        <v>0</v>
      </c>
      <c r="C42">
        <v>4</v>
      </c>
      <c r="D42">
        <v>9</v>
      </c>
      <c r="E42">
        <v>2</v>
      </c>
      <c r="F42" t="str">
        <v>0</v>
      </c>
      <c r="G42">
        <v>12</v>
      </c>
      <c r="H42">
        <v>20</v>
      </c>
      <c r="J42">
        <v>1</v>
      </c>
      <c r="K42">
        <v>3</v>
      </c>
      <c r="L42">
        <v>13</v>
      </c>
      <c r="M42">
        <v>1</v>
      </c>
      <c r="N42">
        <v>4</v>
      </c>
      <c r="O42">
        <v>11</v>
      </c>
      <c r="P42">
        <v>1</v>
      </c>
      <c r="Q42">
        <v>5</v>
      </c>
      <c r="R42">
        <v>4</v>
      </c>
      <c r="S42">
        <v>1</v>
      </c>
      <c r="T42">
        <v>6</v>
      </c>
      <c r="U42">
        <v>12</v>
      </c>
      <c r="V42">
        <v>1</v>
      </c>
      <c r="W42">
        <v>7</v>
      </c>
      <c r="X42">
        <v>13</v>
      </c>
      <c r="Z42">
        <v>1</v>
      </c>
      <c r="AA42">
        <v>2</v>
      </c>
      <c r="AB42">
        <v>7</v>
      </c>
      <c r="AF42">
        <v>1</v>
      </c>
      <c r="AG42">
        <v>14</v>
      </c>
      <c r="AH42">
        <v>13</v>
      </c>
      <c r="AI42">
        <v>1</v>
      </c>
      <c r="AJ42">
        <v>15</v>
      </c>
      <c r="AK42">
        <v>11</v>
      </c>
      <c r="AL42">
        <v>1</v>
      </c>
      <c r="AM42">
        <v>16</v>
      </c>
      <c r="AN42">
        <v>10</v>
      </c>
      <c r="AP42">
        <v>1</v>
      </c>
      <c r="AQ42" t="s">
        <v>81</v>
      </c>
      <c r="AR42">
        <v>12</v>
      </c>
      <c r="AS42">
        <v>1</v>
      </c>
      <c r="AT42" t="s">
        <v>82</v>
      </c>
      <c r="AU42">
        <v>13</v>
      </c>
    </row>
    <row r="43" spans="1:47">
      <c r="A43">
        <v>4</v>
      </c>
      <c r="B43">
        <v>3</v>
      </c>
      <c r="C43">
        <v>4</v>
      </c>
      <c r="D43">
        <v>4</v>
      </c>
      <c r="E43">
        <v>3</v>
      </c>
      <c r="F43" t="str">
        <v>0</v>
      </c>
      <c r="G43">
        <v>13</v>
      </c>
      <c r="H43">
        <v>20</v>
      </c>
      <c r="J43">
        <v>1</v>
      </c>
      <c r="K43">
        <v>3</v>
      </c>
      <c r="L43">
        <v>13</v>
      </c>
      <c r="M43">
        <v>1</v>
      </c>
      <c r="N43">
        <v>4</v>
      </c>
      <c r="O43">
        <v>10</v>
      </c>
      <c r="P43">
        <v>1</v>
      </c>
      <c r="Q43">
        <v>5</v>
      </c>
      <c r="R43">
        <v>12</v>
      </c>
      <c r="S43">
        <v>1</v>
      </c>
      <c r="T43">
        <v>6</v>
      </c>
      <c r="U43">
        <v>4</v>
      </c>
      <c r="V43">
        <v>1</v>
      </c>
      <c r="W43">
        <v>7</v>
      </c>
      <c r="X43">
        <v>12</v>
      </c>
      <c r="Z43">
        <v>1</v>
      </c>
      <c r="AA43">
        <v>2</v>
      </c>
      <c r="AB43">
        <v>5</v>
      </c>
      <c r="AF43">
        <v>1</v>
      </c>
      <c r="AG43">
        <v>14</v>
      </c>
      <c r="AH43">
        <v>12</v>
      </c>
      <c r="AI43">
        <v>1</v>
      </c>
      <c r="AJ43">
        <v>15</v>
      </c>
      <c r="AK43">
        <v>12</v>
      </c>
      <c r="AL43">
        <v>1</v>
      </c>
      <c r="AM43">
        <v>16</v>
      </c>
      <c r="AN43">
        <v>9</v>
      </c>
      <c r="AP43">
        <v>1</v>
      </c>
      <c r="AQ43" t="s">
        <v>81</v>
      </c>
      <c r="AR43">
        <v>13</v>
      </c>
      <c r="AS43">
        <v>1</v>
      </c>
      <c r="AT43" t="s">
        <v>82</v>
      </c>
      <c r="AU43">
        <v>9</v>
      </c>
    </row>
    <row r="44" spans="1:47">
      <c r="A44">
        <v>5</v>
      </c>
      <c r="B44">
        <v>3</v>
      </c>
      <c r="C44">
        <v>4</v>
      </c>
      <c r="D44">
        <v>5</v>
      </c>
      <c r="E44">
        <v>4</v>
      </c>
      <c r="F44" t="str">
        <v>0</v>
      </c>
      <c r="G44">
        <v>14</v>
      </c>
      <c r="H44">
        <v>21</v>
      </c>
      <c r="J44">
        <v>1</v>
      </c>
      <c r="K44">
        <v>3</v>
      </c>
      <c r="L44">
        <v>12</v>
      </c>
      <c r="M44">
        <v>1</v>
      </c>
      <c r="N44">
        <v>4</v>
      </c>
      <c r="O44">
        <v>11</v>
      </c>
      <c r="P44">
        <v>1</v>
      </c>
      <c r="Q44">
        <v>5</v>
      </c>
      <c r="R44">
        <v>11</v>
      </c>
      <c r="S44">
        <v>1</v>
      </c>
      <c r="T44">
        <v>6</v>
      </c>
      <c r="U44">
        <v>5</v>
      </c>
      <c r="V44">
        <v>1</v>
      </c>
      <c r="W44">
        <v>7</v>
      </c>
      <c r="X44">
        <v>13</v>
      </c>
      <c r="AF44">
        <v>1</v>
      </c>
      <c r="AG44">
        <v>14</v>
      </c>
      <c r="AH44">
        <v>11</v>
      </c>
      <c r="AI44">
        <v>1</v>
      </c>
      <c r="AJ44">
        <v>15</v>
      </c>
      <c r="AK44">
        <v>12</v>
      </c>
      <c r="AP44">
        <v>1</v>
      </c>
      <c r="AQ44" t="s">
        <v>81</v>
      </c>
      <c r="AR44">
        <v>10</v>
      </c>
      <c r="AS44">
        <v>1</v>
      </c>
      <c r="AT44" t="s">
        <v>82</v>
      </c>
      <c r="AU44">
        <v>13</v>
      </c>
    </row>
    <row r="45" spans="1:47">
      <c r="A45">
        <v>6</v>
      </c>
      <c r="B45">
        <v>3</v>
      </c>
      <c r="C45">
        <v>4</v>
      </c>
      <c r="D45">
        <v>8</v>
      </c>
      <c r="E45">
        <v>4</v>
      </c>
      <c r="F45" t="str">
        <v>0</v>
      </c>
      <c r="G45">
        <v>14</v>
      </c>
      <c r="H45">
        <v>21</v>
      </c>
      <c r="J45">
        <v>1</v>
      </c>
      <c r="K45">
        <v>3</v>
      </c>
      <c r="L45">
        <v>10</v>
      </c>
      <c r="M45">
        <v>1</v>
      </c>
      <c r="N45">
        <v>4</v>
      </c>
      <c r="O45">
        <v>12</v>
      </c>
      <c r="P45">
        <v>1</v>
      </c>
      <c r="Q45">
        <v>5</v>
      </c>
      <c r="R45">
        <v>13</v>
      </c>
      <c r="S45">
        <v>1</v>
      </c>
      <c r="T45">
        <v>6</v>
      </c>
      <c r="U45">
        <v>4</v>
      </c>
      <c r="V45">
        <v>1</v>
      </c>
      <c r="W45">
        <v>7</v>
      </c>
      <c r="X45">
        <v>8</v>
      </c>
      <c r="AF45">
        <v>1</v>
      </c>
      <c r="AG45">
        <v>14</v>
      </c>
      <c r="AH45">
        <v>10</v>
      </c>
      <c r="AI45">
        <v>1</v>
      </c>
      <c r="AJ45">
        <v>15</v>
      </c>
      <c r="AK45">
        <v>14</v>
      </c>
      <c r="AP45">
        <v>1</v>
      </c>
      <c r="AQ45" t="s">
        <v>81</v>
      </c>
      <c r="AR45">
        <v>12</v>
      </c>
      <c r="AS45">
        <v>1</v>
      </c>
      <c r="AT45" t="s">
        <v>82</v>
      </c>
      <c r="AU45">
        <v>14</v>
      </c>
    </row>
    <row r="46" spans="1:47">
      <c r="A46">
        <v>7</v>
      </c>
      <c r="B46">
        <v>2</v>
      </c>
      <c r="C46">
        <v>4</v>
      </c>
      <c r="D46">
        <v>3</v>
      </c>
      <c r="E46">
        <v>5</v>
      </c>
      <c r="F46" t="str">
        <v>1</v>
      </c>
      <c r="G46">
        <v>12</v>
      </c>
      <c r="H46">
        <v>20</v>
      </c>
      <c r="J46">
        <v>1</v>
      </c>
      <c r="K46">
        <v>3</v>
      </c>
      <c r="L46">
        <v>9</v>
      </c>
      <c r="M46">
        <v>1</v>
      </c>
      <c r="N46">
        <v>4</v>
      </c>
      <c r="O46">
        <v>13</v>
      </c>
      <c r="P46">
        <v>1</v>
      </c>
      <c r="Q46">
        <v>5</v>
      </c>
      <c r="R46">
        <v>4</v>
      </c>
      <c r="S46">
        <v>1</v>
      </c>
      <c r="T46">
        <v>6</v>
      </c>
      <c r="U46">
        <v>12</v>
      </c>
      <c r="V46">
        <v>1</v>
      </c>
      <c r="W46">
        <v>7</v>
      </c>
      <c r="X46">
        <v>5</v>
      </c>
      <c r="AF46">
        <v>1</v>
      </c>
      <c r="AG46">
        <v>14</v>
      </c>
      <c r="AH46">
        <v>9</v>
      </c>
      <c r="AI46">
        <v>1</v>
      </c>
      <c r="AJ46">
        <v>15</v>
      </c>
      <c r="AK46">
        <v>13</v>
      </c>
      <c r="AP46">
        <v>1</v>
      </c>
      <c r="AQ46" t="s">
        <v>81</v>
      </c>
      <c r="AR46">
        <v>13</v>
      </c>
      <c r="AS46">
        <v>1</v>
      </c>
      <c r="AT46" t="s">
        <v>82</v>
      </c>
      <c r="AU46">
        <v>13</v>
      </c>
    </row>
    <row r="47" spans="1:47">
      <c r="A47">
        <v>1</v>
      </c>
      <c r="B47">
        <v>0</v>
      </c>
      <c r="C47">
        <v>4</v>
      </c>
      <c r="D47">
        <v>2</v>
      </c>
      <c r="E47">
        <v>1</v>
      </c>
      <c r="F47" t="str">
        <v>0</v>
      </c>
      <c r="G47">
        <v>4</v>
      </c>
      <c r="H47">
        <v>20</v>
      </c>
      <c r="J47">
        <v>1</v>
      </c>
      <c r="K47">
        <v>3</v>
      </c>
      <c r="L47">
        <v>12</v>
      </c>
      <c r="M47">
        <v>1</v>
      </c>
      <c r="N47">
        <v>4</v>
      </c>
      <c r="O47">
        <v>13</v>
      </c>
      <c r="P47">
        <v>1</v>
      </c>
      <c r="Q47">
        <v>5</v>
      </c>
      <c r="R47">
        <v>4</v>
      </c>
      <c r="S47">
        <v>1</v>
      </c>
      <c r="T47">
        <v>6</v>
      </c>
      <c r="U47">
        <v>9</v>
      </c>
      <c r="V47">
        <v>1</v>
      </c>
      <c r="W47">
        <v>7</v>
      </c>
      <c r="X47">
        <v>14</v>
      </c>
      <c r="AF47">
        <v>1</v>
      </c>
      <c r="AG47">
        <v>14</v>
      </c>
      <c r="AH47">
        <v>7</v>
      </c>
      <c r="AI47">
        <v>1</v>
      </c>
      <c r="AJ47">
        <v>15</v>
      </c>
      <c r="AK47">
        <v>10</v>
      </c>
      <c r="AP47">
        <v>1</v>
      </c>
      <c r="AQ47" t="s">
        <v>81</v>
      </c>
      <c r="AR47">
        <v>13</v>
      </c>
      <c r="AS47">
        <v>1</v>
      </c>
      <c r="AT47" t="s">
        <v>82</v>
      </c>
      <c r="AU47">
        <v>13</v>
      </c>
    </row>
    <row r="48" spans="1:47">
      <c r="A48">
        <v>2</v>
      </c>
      <c r="B48">
        <v>0</v>
      </c>
      <c r="C48">
        <v>4</v>
      </c>
      <c r="D48">
        <v>9</v>
      </c>
      <c r="E48">
        <v>1</v>
      </c>
      <c r="F48" t="str">
        <v>0</v>
      </c>
      <c r="G48">
        <v>13</v>
      </c>
      <c r="H48">
        <v>19</v>
      </c>
      <c r="J48">
        <v>1</v>
      </c>
      <c r="K48">
        <v>3</v>
      </c>
      <c r="L48">
        <v>13</v>
      </c>
      <c r="M48">
        <v>1</v>
      </c>
      <c r="N48">
        <v>4</v>
      </c>
      <c r="O48">
        <v>13</v>
      </c>
      <c r="P48">
        <v>1</v>
      </c>
      <c r="Q48">
        <v>5</v>
      </c>
      <c r="R48">
        <v>15</v>
      </c>
      <c r="S48">
        <v>1</v>
      </c>
      <c r="T48">
        <v>6</v>
      </c>
      <c r="U48">
        <v>7</v>
      </c>
      <c r="V48">
        <v>1</v>
      </c>
      <c r="W48">
        <v>7</v>
      </c>
      <c r="X48">
        <v>9</v>
      </c>
      <c r="AF48">
        <v>1</v>
      </c>
      <c r="AG48">
        <v>14</v>
      </c>
      <c r="AH48">
        <v>5</v>
      </c>
      <c r="AI48">
        <v>1</v>
      </c>
      <c r="AJ48">
        <v>15</v>
      </c>
      <c r="AK48">
        <v>12</v>
      </c>
      <c r="AP48">
        <v>1</v>
      </c>
      <c r="AQ48" t="s">
        <v>81</v>
      </c>
      <c r="AR48">
        <v>12</v>
      </c>
      <c r="AS48">
        <v>1</v>
      </c>
      <c r="AT48" t="s">
        <v>82</v>
      </c>
      <c r="AU48">
        <v>4</v>
      </c>
    </row>
    <row r="49" spans="1:47">
      <c r="A49">
        <v>3</v>
      </c>
      <c r="B49">
        <v>0</v>
      </c>
      <c r="C49">
        <v>4</v>
      </c>
      <c r="D49">
        <v>4</v>
      </c>
      <c r="E49">
        <v>1</v>
      </c>
      <c r="F49" t="str">
        <v>1</v>
      </c>
      <c r="G49">
        <v>5</v>
      </c>
      <c r="H49">
        <v>19</v>
      </c>
      <c r="J49">
        <v>1</v>
      </c>
      <c r="K49">
        <v>3</v>
      </c>
      <c r="L49">
        <v>12</v>
      </c>
      <c r="M49">
        <v>1</v>
      </c>
      <c r="N49">
        <v>4</v>
      </c>
      <c r="O49">
        <v>4</v>
      </c>
      <c r="P49">
        <v>1</v>
      </c>
      <c r="Q49">
        <v>5</v>
      </c>
      <c r="R49">
        <v>12</v>
      </c>
      <c r="S49">
        <v>1</v>
      </c>
      <c r="T49">
        <v>6</v>
      </c>
      <c r="U49">
        <v>4</v>
      </c>
      <c r="V49">
        <v>1</v>
      </c>
      <c r="W49">
        <v>7</v>
      </c>
      <c r="X49">
        <v>5</v>
      </c>
      <c r="AI49">
        <v>1</v>
      </c>
      <c r="AJ49">
        <v>15</v>
      </c>
      <c r="AK49">
        <v>13</v>
      </c>
      <c r="AP49">
        <v>1</v>
      </c>
      <c r="AQ49" t="s">
        <v>81</v>
      </c>
      <c r="AR49">
        <v>11</v>
      </c>
      <c r="AS49">
        <v>1</v>
      </c>
      <c r="AT49" t="s">
        <v>82</v>
      </c>
      <c r="AU49">
        <v>10</v>
      </c>
    </row>
    <row r="50" spans="1:47">
      <c r="A50">
        <v>4</v>
      </c>
      <c r="B50">
        <v>0</v>
      </c>
      <c r="C50">
        <v>4</v>
      </c>
      <c r="D50">
        <v>2</v>
      </c>
      <c r="E50">
        <v>1</v>
      </c>
      <c r="F50" t="str">
        <v>1</v>
      </c>
      <c r="G50">
        <v>4</v>
      </c>
      <c r="H50">
        <v>19</v>
      </c>
      <c r="J50">
        <v>1</v>
      </c>
      <c r="K50">
        <v>3</v>
      </c>
      <c r="L50">
        <v>10</v>
      </c>
      <c r="M50">
        <v>1</v>
      </c>
      <c r="N50">
        <v>4</v>
      </c>
      <c r="O50">
        <v>10</v>
      </c>
      <c r="P50">
        <v>1</v>
      </c>
      <c r="Q50">
        <v>5</v>
      </c>
      <c r="R50">
        <v>12</v>
      </c>
      <c r="S50">
        <v>1</v>
      </c>
      <c r="T50">
        <v>6</v>
      </c>
      <c r="U50">
        <v>11</v>
      </c>
      <c r="V50">
        <v>1</v>
      </c>
      <c r="W50">
        <v>7</v>
      </c>
      <c r="X50">
        <v>12</v>
      </c>
      <c r="AI50">
        <v>1</v>
      </c>
      <c r="AJ50">
        <v>15</v>
      </c>
      <c r="AK50">
        <v>12</v>
      </c>
      <c r="AP50">
        <v>1</v>
      </c>
      <c r="AQ50" t="s">
        <v>81</v>
      </c>
      <c r="AR50">
        <v>13</v>
      </c>
      <c r="AS50">
        <v>1</v>
      </c>
      <c r="AT50" t="s">
        <v>82</v>
      </c>
      <c r="AU50">
        <v>4</v>
      </c>
    </row>
    <row r="51" spans="1:47">
      <c r="A51">
        <v>5</v>
      </c>
      <c r="B51">
        <v>0</v>
      </c>
      <c r="C51">
        <v>4</v>
      </c>
      <c r="D51">
        <v>12</v>
      </c>
      <c r="E51">
        <v>1</v>
      </c>
      <c r="F51" t="str">
        <v>0</v>
      </c>
      <c r="G51">
        <v>13</v>
      </c>
      <c r="H51">
        <v>20</v>
      </c>
      <c r="J51">
        <v>1</v>
      </c>
      <c r="K51">
        <v>3</v>
      </c>
      <c r="L51">
        <v>10</v>
      </c>
      <c r="M51">
        <v>1</v>
      </c>
      <c r="N51">
        <v>4</v>
      </c>
      <c r="O51">
        <v>4</v>
      </c>
      <c r="P51">
        <v>1</v>
      </c>
      <c r="Q51">
        <v>5</v>
      </c>
      <c r="R51">
        <v>10</v>
      </c>
      <c r="S51">
        <v>1</v>
      </c>
      <c r="T51">
        <v>6</v>
      </c>
      <c r="U51">
        <v>9</v>
      </c>
      <c r="V51">
        <v>1</v>
      </c>
      <c r="W51">
        <v>7</v>
      </c>
      <c r="X51">
        <v>10</v>
      </c>
      <c r="AI51">
        <v>1</v>
      </c>
      <c r="AJ51">
        <v>15</v>
      </c>
      <c r="AK51">
        <v>10</v>
      </c>
      <c r="AP51">
        <v>1</v>
      </c>
      <c r="AQ51" t="s">
        <v>81</v>
      </c>
      <c r="AR51">
        <v>12</v>
      </c>
      <c r="AS51">
        <v>1</v>
      </c>
      <c r="AT51" t="s">
        <v>82</v>
      </c>
      <c r="AU51">
        <v>14</v>
      </c>
    </row>
    <row r="52" spans="1:47">
      <c r="A52">
        <v>6</v>
      </c>
      <c r="B52">
        <v>1</v>
      </c>
      <c r="C52">
        <v>4</v>
      </c>
      <c r="D52">
        <v>11</v>
      </c>
      <c r="E52">
        <v>4</v>
      </c>
      <c r="F52" t="str">
        <v>0</v>
      </c>
      <c r="G52">
        <v>13</v>
      </c>
      <c r="H52">
        <v>20</v>
      </c>
      <c r="J52">
        <v>1</v>
      </c>
      <c r="K52">
        <v>3</v>
      </c>
      <c r="L52">
        <v>10</v>
      </c>
      <c r="M52">
        <v>1</v>
      </c>
      <c r="N52">
        <v>4</v>
      </c>
      <c r="O52">
        <v>12</v>
      </c>
      <c r="P52">
        <v>1</v>
      </c>
      <c r="Q52">
        <v>5</v>
      </c>
      <c r="R52">
        <v>13</v>
      </c>
      <c r="S52">
        <v>1</v>
      </c>
      <c r="T52">
        <v>6</v>
      </c>
      <c r="U52">
        <v>10</v>
      </c>
      <c r="V52">
        <v>1</v>
      </c>
      <c r="W52">
        <v>7</v>
      </c>
      <c r="X52">
        <v>11</v>
      </c>
      <c r="AI52">
        <v>1</v>
      </c>
      <c r="AJ52">
        <v>15</v>
      </c>
      <c r="AK52">
        <v>10</v>
      </c>
      <c r="AP52">
        <v>1</v>
      </c>
      <c r="AQ52" t="s">
        <v>81</v>
      </c>
      <c r="AR52">
        <v>12</v>
      </c>
      <c r="AS52">
        <v>1</v>
      </c>
      <c r="AT52" t="s">
        <v>82</v>
      </c>
      <c r="AU52">
        <v>10</v>
      </c>
    </row>
    <row r="53" spans="1:47">
      <c r="A53">
        <v>7</v>
      </c>
      <c r="B53">
        <v>2</v>
      </c>
      <c r="C53">
        <v>4</v>
      </c>
      <c r="D53">
        <v>12</v>
      </c>
      <c r="E53">
        <v>6</v>
      </c>
      <c r="F53" t="str">
        <v>0</v>
      </c>
      <c r="G53">
        <v>13</v>
      </c>
      <c r="H53">
        <v>19</v>
      </c>
      <c r="M53">
        <v>1</v>
      </c>
      <c r="N53">
        <v>4</v>
      </c>
      <c r="O53">
        <v>12</v>
      </c>
      <c r="P53">
        <v>1</v>
      </c>
      <c r="Q53">
        <v>5</v>
      </c>
      <c r="R53">
        <v>4</v>
      </c>
      <c r="S53">
        <v>1</v>
      </c>
      <c r="T53">
        <v>6</v>
      </c>
      <c r="U53">
        <v>5</v>
      </c>
      <c r="V53">
        <v>1</v>
      </c>
      <c r="W53">
        <v>7</v>
      </c>
      <c r="X53">
        <v>9</v>
      </c>
      <c r="AI53">
        <v>1</v>
      </c>
      <c r="AJ53">
        <v>15</v>
      </c>
      <c r="AK53">
        <v>10</v>
      </c>
      <c r="AP53">
        <v>1</v>
      </c>
      <c r="AQ53" t="s">
        <v>81</v>
      </c>
      <c r="AR53">
        <v>13</v>
      </c>
      <c r="AS53">
        <v>1</v>
      </c>
      <c r="AT53" t="s">
        <v>82</v>
      </c>
      <c r="AU53">
        <v>4</v>
      </c>
    </row>
    <row r="54" spans="1:47">
      <c r="A54">
        <v>1</v>
      </c>
      <c r="B54">
        <v>0</v>
      </c>
      <c r="C54">
        <v>4</v>
      </c>
      <c r="D54">
        <v>11</v>
      </c>
      <c r="E54">
        <v>3</v>
      </c>
      <c r="F54" t="str">
        <v>0</v>
      </c>
      <c r="G54">
        <v>13</v>
      </c>
      <c r="H54">
        <v>21</v>
      </c>
      <c r="M54">
        <v>1</v>
      </c>
      <c r="N54">
        <v>4</v>
      </c>
      <c r="O54">
        <v>13</v>
      </c>
      <c r="P54">
        <v>1</v>
      </c>
      <c r="Q54">
        <v>5</v>
      </c>
      <c r="R54">
        <v>4</v>
      </c>
      <c r="S54">
        <v>1</v>
      </c>
      <c r="T54">
        <v>6</v>
      </c>
      <c r="U54">
        <v>4</v>
      </c>
      <c r="V54">
        <v>1</v>
      </c>
      <c r="W54">
        <v>7</v>
      </c>
      <c r="X54">
        <v>9</v>
      </c>
      <c r="AI54">
        <v>1</v>
      </c>
      <c r="AJ54">
        <v>15</v>
      </c>
      <c r="AK54">
        <v>10</v>
      </c>
      <c r="AP54">
        <v>1</v>
      </c>
      <c r="AQ54" t="s">
        <v>81</v>
      </c>
      <c r="AR54">
        <v>13</v>
      </c>
      <c r="AS54">
        <v>1</v>
      </c>
      <c r="AT54" t="s">
        <v>82</v>
      </c>
      <c r="AU54">
        <v>12</v>
      </c>
    </row>
    <row r="55" spans="1:47">
      <c r="A55">
        <v>2</v>
      </c>
      <c r="B55">
        <v>0</v>
      </c>
      <c r="C55">
        <v>4</v>
      </c>
      <c r="D55">
        <v>11</v>
      </c>
      <c r="E55">
        <v>2</v>
      </c>
      <c r="F55" t="str">
        <v>0</v>
      </c>
      <c r="G55">
        <v>14</v>
      </c>
      <c r="H55">
        <v>20</v>
      </c>
      <c r="M55">
        <v>1</v>
      </c>
      <c r="N55">
        <v>4</v>
      </c>
      <c r="O55">
        <v>13</v>
      </c>
      <c r="P55">
        <v>1</v>
      </c>
      <c r="Q55">
        <v>5</v>
      </c>
      <c r="R55">
        <v>12</v>
      </c>
      <c r="S55">
        <v>1</v>
      </c>
      <c r="T55">
        <v>6</v>
      </c>
      <c r="U55">
        <v>10</v>
      </c>
      <c r="V55">
        <v>1</v>
      </c>
      <c r="W55">
        <v>7</v>
      </c>
      <c r="X55">
        <v>10</v>
      </c>
      <c r="AI55">
        <v>1</v>
      </c>
      <c r="AJ55">
        <v>15</v>
      </c>
      <c r="AK55">
        <v>10</v>
      </c>
      <c r="AP55">
        <v>1</v>
      </c>
      <c r="AQ55" t="s">
        <v>81</v>
      </c>
      <c r="AR55">
        <v>13</v>
      </c>
      <c r="AS55">
        <v>1</v>
      </c>
      <c r="AT55" t="s">
        <v>82</v>
      </c>
      <c r="AU55">
        <v>13</v>
      </c>
    </row>
    <row r="56" spans="1:47">
      <c r="A56">
        <v>3</v>
      </c>
      <c r="B56">
        <v>0</v>
      </c>
      <c r="C56">
        <v>4</v>
      </c>
      <c r="D56">
        <v>11</v>
      </c>
      <c r="E56">
        <v>2</v>
      </c>
      <c r="F56" t="str">
        <v>0</v>
      </c>
      <c r="G56">
        <v>13</v>
      </c>
      <c r="H56">
        <v>20</v>
      </c>
      <c r="M56">
        <v>1</v>
      </c>
      <c r="N56">
        <v>4</v>
      </c>
      <c r="O56">
        <v>13</v>
      </c>
      <c r="P56">
        <v>1</v>
      </c>
      <c r="Q56">
        <v>5</v>
      </c>
      <c r="R56">
        <v>10</v>
      </c>
      <c r="V56">
        <v>1</v>
      </c>
      <c r="W56">
        <v>7</v>
      </c>
      <c r="X56">
        <v>7</v>
      </c>
      <c r="AI56">
        <v>1</v>
      </c>
      <c r="AJ56">
        <v>15</v>
      </c>
      <c r="AK56">
        <v>11</v>
      </c>
      <c r="AP56">
        <v>1</v>
      </c>
      <c r="AQ56" t="s">
        <v>81</v>
      </c>
      <c r="AR56">
        <v>11</v>
      </c>
      <c r="AS56">
        <v>1</v>
      </c>
      <c r="AT56" t="s">
        <v>82</v>
      </c>
      <c r="AU56">
        <v>4</v>
      </c>
    </row>
    <row r="57" spans="1:47">
      <c r="A57">
        <v>4</v>
      </c>
      <c r="B57">
        <v>0</v>
      </c>
      <c r="C57">
        <v>4</v>
      </c>
      <c r="D57">
        <v>4</v>
      </c>
      <c r="E57">
        <v>3</v>
      </c>
      <c r="F57" t="str">
        <v>1</v>
      </c>
      <c r="G57">
        <v>9</v>
      </c>
      <c r="H57">
        <v>18</v>
      </c>
      <c r="M57">
        <v>1</v>
      </c>
      <c r="N57">
        <v>4</v>
      </c>
      <c r="O57">
        <v>10</v>
      </c>
      <c r="P57">
        <v>1</v>
      </c>
      <c r="Q57">
        <v>5</v>
      </c>
      <c r="R57">
        <v>4</v>
      </c>
      <c r="V57">
        <v>1</v>
      </c>
      <c r="W57">
        <v>7</v>
      </c>
      <c r="X57">
        <v>4</v>
      </c>
      <c r="AI57">
        <v>1</v>
      </c>
      <c r="AJ57">
        <v>15</v>
      </c>
      <c r="AK57">
        <v>5</v>
      </c>
      <c r="AP57">
        <v>1</v>
      </c>
      <c r="AQ57" t="s">
        <v>81</v>
      </c>
      <c r="AR57">
        <v>13</v>
      </c>
      <c r="AS57">
        <v>1</v>
      </c>
      <c r="AT57" t="s">
        <v>82</v>
      </c>
      <c r="AU57">
        <v>16</v>
      </c>
    </row>
    <row r="58" spans="1:47">
      <c r="A58">
        <v>5</v>
      </c>
      <c r="B58">
        <v>0</v>
      </c>
      <c r="C58">
        <v>4</v>
      </c>
      <c r="D58">
        <v>2</v>
      </c>
      <c r="E58">
        <v>3</v>
      </c>
      <c r="F58" t="str">
        <v>1</v>
      </c>
      <c r="G58">
        <v>5</v>
      </c>
      <c r="H58">
        <v>11</v>
      </c>
      <c r="M58">
        <v>1</v>
      </c>
      <c r="N58">
        <v>4</v>
      </c>
      <c r="O58">
        <v>11</v>
      </c>
      <c r="P58">
        <v>1</v>
      </c>
      <c r="Q58">
        <v>5</v>
      </c>
      <c r="R58">
        <v>13</v>
      </c>
      <c r="V58">
        <v>1</v>
      </c>
      <c r="W58">
        <v>7</v>
      </c>
      <c r="X58">
        <v>5</v>
      </c>
      <c r="AI58">
        <v>1</v>
      </c>
      <c r="AJ58">
        <v>15</v>
      </c>
      <c r="AK58">
        <v>12</v>
      </c>
      <c r="AP58">
        <v>1</v>
      </c>
      <c r="AQ58" t="s">
        <v>81</v>
      </c>
      <c r="AR58">
        <v>13</v>
      </c>
      <c r="AS58">
        <v>1</v>
      </c>
      <c r="AT58" t="s">
        <v>82</v>
      </c>
      <c r="AU58">
        <v>9</v>
      </c>
    </row>
    <row r="59" spans="1:47">
      <c r="A59">
        <v>6</v>
      </c>
      <c r="B59">
        <v>1</v>
      </c>
      <c r="C59">
        <v>4</v>
      </c>
      <c r="D59">
        <v>4</v>
      </c>
      <c r="E59">
        <v>4</v>
      </c>
      <c r="F59" t="str">
        <v>0</v>
      </c>
      <c r="G59">
        <v>11</v>
      </c>
      <c r="H59">
        <v>20</v>
      </c>
      <c r="M59">
        <v>1</v>
      </c>
      <c r="N59">
        <v>4</v>
      </c>
      <c r="O59">
        <v>11</v>
      </c>
      <c r="P59">
        <v>1</v>
      </c>
      <c r="Q59">
        <v>5</v>
      </c>
      <c r="R59">
        <v>12</v>
      </c>
      <c r="V59">
        <v>1</v>
      </c>
      <c r="W59">
        <v>7</v>
      </c>
      <c r="X59">
        <v>11</v>
      </c>
      <c r="AI59">
        <v>1</v>
      </c>
      <c r="AJ59">
        <v>15</v>
      </c>
      <c r="AK59">
        <v>11</v>
      </c>
      <c r="AP59">
        <v>1</v>
      </c>
      <c r="AQ59" t="s">
        <v>81</v>
      </c>
      <c r="AR59">
        <v>12</v>
      </c>
      <c r="AS59">
        <v>1</v>
      </c>
      <c r="AT59" t="s">
        <v>82</v>
      </c>
      <c r="AU59">
        <v>4</v>
      </c>
    </row>
    <row r="60" spans="1:47">
      <c r="A60">
        <v>7</v>
      </c>
      <c r="B60">
        <v>2</v>
      </c>
      <c r="C60">
        <v>4</v>
      </c>
      <c r="D60">
        <v>6</v>
      </c>
      <c r="E60">
        <v>4</v>
      </c>
      <c r="F60" t="str">
        <v>1</v>
      </c>
      <c r="G60">
        <v>11</v>
      </c>
      <c r="H60">
        <v>20</v>
      </c>
      <c r="M60">
        <v>1</v>
      </c>
      <c r="N60">
        <v>4</v>
      </c>
      <c r="O60">
        <v>4</v>
      </c>
      <c r="P60">
        <v>1</v>
      </c>
      <c r="Q60">
        <v>5</v>
      </c>
      <c r="R60">
        <v>10</v>
      </c>
      <c r="V60">
        <v>1</v>
      </c>
      <c r="W60">
        <v>7</v>
      </c>
      <c r="X60">
        <v>11</v>
      </c>
      <c r="AI60">
        <v>1</v>
      </c>
      <c r="AJ60">
        <v>15</v>
      </c>
      <c r="AK60">
        <v>11</v>
      </c>
      <c r="AP60">
        <v>1</v>
      </c>
      <c r="AQ60" t="s">
        <v>81</v>
      </c>
      <c r="AR60">
        <v>12</v>
      </c>
      <c r="AS60">
        <v>1</v>
      </c>
      <c r="AT60" t="s">
        <v>82</v>
      </c>
      <c r="AU60">
        <v>4</v>
      </c>
    </row>
    <row r="61" spans="1:47">
      <c r="A61">
        <v>1</v>
      </c>
      <c r="B61">
        <v>3</v>
      </c>
      <c r="C61">
        <v>1</v>
      </c>
      <c r="D61">
        <v>2</v>
      </c>
      <c r="E61">
        <v>3</v>
      </c>
      <c r="F61" t="str">
        <v>1</v>
      </c>
      <c r="G61">
        <v>5</v>
      </c>
      <c r="H61">
        <v>19</v>
      </c>
      <c r="M61">
        <v>1</v>
      </c>
      <c r="N61">
        <v>4</v>
      </c>
      <c r="O61">
        <v>11</v>
      </c>
      <c r="P61">
        <v>1</v>
      </c>
      <c r="Q61">
        <v>5</v>
      </c>
      <c r="R61">
        <v>13</v>
      </c>
      <c r="V61">
        <v>1</v>
      </c>
      <c r="W61">
        <v>7</v>
      </c>
      <c r="X61">
        <v>10</v>
      </c>
      <c r="AI61">
        <v>1</v>
      </c>
      <c r="AJ61">
        <v>15</v>
      </c>
      <c r="AK61">
        <v>11</v>
      </c>
      <c r="AP61">
        <v>1</v>
      </c>
      <c r="AQ61" t="s">
        <v>81</v>
      </c>
      <c r="AR61">
        <v>10</v>
      </c>
      <c r="AS61">
        <v>1</v>
      </c>
      <c r="AT61" t="s">
        <v>82</v>
      </c>
      <c r="AU61">
        <v>4</v>
      </c>
    </row>
    <row r="62" spans="1:47">
      <c r="A62">
        <v>2</v>
      </c>
      <c r="B62">
        <v>0</v>
      </c>
      <c r="C62">
        <v>1</v>
      </c>
      <c r="D62">
        <v>9</v>
      </c>
      <c r="E62">
        <v>2</v>
      </c>
      <c r="F62" t="str">
        <v>0</v>
      </c>
      <c r="G62">
        <v>12</v>
      </c>
      <c r="H62">
        <v>20</v>
      </c>
      <c r="M62">
        <v>1</v>
      </c>
      <c r="N62">
        <v>4</v>
      </c>
      <c r="O62">
        <v>8</v>
      </c>
      <c r="P62">
        <v>1</v>
      </c>
      <c r="Q62">
        <v>5</v>
      </c>
      <c r="R62">
        <v>4</v>
      </c>
      <c r="V62">
        <v>1</v>
      </c>
      <c r="W62">
        <v>7</v>
      </c>
      <c r="X62">
        <v>9</v>
      </c>
      <c r="AI62">
        <v>1</v>
      </c>
      <c r="AJ62">
        <v>15</v>
      </c>
      <c r="AK62">
        <v>11</v>
      </c>
      <c r="AP62">
        <v>1</v>
      </c>
      <c r="AQ62" t="s">
        <v>81</v>
      </c>
      <c r="AR62">
        <v>12</v>
      </c>
      <c r="AS62">
        <v>1</v>
      </c>
      <c r="AT62" t="s">
        <v>82</v>
      </c>
      <c r="AU62">
        <v>4</v>
      </c>
    </row>
    <row r="63" spans="1:47">
      <c r="A63">
        <v>3</v>
      </c>
      <c r="B63">
        <v>0</v>
      </c>
      <c r="C63">
        <v>1</v>
      </c>
      <c r="D63">
        <v>11</v>
      </c>
      <c r="E63">
        <v>2</v>
      </c>
      <c r="F63" t="str">
        <v>0</v>
      </c>
      <c r="G63">
        <v>13</v>
      </c>
      <c r="H63">
        <v>20</v>
      </c>
      <c r="M63">
        <v>1</v>
      </c>
      <c r="N63">
        <v>4</v>
      </c>
      <c r="O63">
        <v>4</v>
      </c>
      <c r="V63">
        <v>1</v>
      </c>
      <c r="W63">
        <v>7</v>
      </c>
      <c r="X63">
        <v>5</v>
      </c>
      <c r="AI63">
        <v>1</v>
      </c>
      <c r="AJ63">
        <v>15</v>
      </c>
      <c r="AK63">
        <v>4</v>
      </c>
      <c r="AP63">
        <v>1</v>
      </c>
      <c r="AQ63" t="s">
        <v>81</v>
      </c>
      <c r="AR63">
        <v>13</v>
      </c>
      <c r="AS63">
        <v>1</v>
      </c>
      <c r="AT63" t="s">
        <v>82</v>
      </c>
      <c r="AU63">
        <v>15</v>
      </c>
    </row>
    <row r="64" spans="1:47">
      <c r="A64">
        <v>4</v>
      </c>
      <c r="B64">
        <v>0</v>
      </c>
      <c r="C64">
        <v>1</v>
      </c>
      <c r="D64">
        <v>2</v>
      </c>
      <c r="E64">
        <v>4</v>
      </c>
      <c r="F64" t="str">
        <v>1</v>
      </c>
      <c r="G64">
        <v>5</v>
      </c>
      <c r="H64">
        <v>19</v>
      </c>
      <c r="M64">
        <v>1</v>
      </c>
      <c r="N64">
        <v>4</v>
      </c>
      <c r="O64">
        <v>10</v>
      </c>
      <c r="V64">
        <v>1</v>
      </c>
      <c r="W64">
        <v>7</v>
      </c>
      <c r="X64">
        <v>5</v>
      </c>
      <c r="AP64">
        <v>1</v>
      </c>
      <c r="AQ64" t="s">
        <v>81</v>
      </c>
      <c r="AR64">
        <v>12</v>
      </c>
      <c r="AS64">
        <v>1</v>
      </c>
      <c r="AT64" t="s">
        <v>82</v>
      </c>
      <c r="AU64">
        <v>12</v>
      </c>
    </row>
    <row r="65" spans="1:47">
      <c r="A65">
        <v>5</v>
      </c>
      <c r="B65">
        <v>0</v>
      </c>
      <c r="C65">
        <v>1</v>
      </c>
      <c r="D65">
        <v>10</v>
      </c>
      <c r="E65">
        <v>4</v>
      </c>
      <c r="F65" t="str">
        <v>1</v>
      </c>
      <c r="G65">
        <v>14</v>
      </c>
      <c r="H65">
        <v>20</v>
      </c>
      <c r="V65">
        <v>1</v>
      </c>
      <c r="W65">
        <v>7</v>
      </c>
      <c r="X65">
        <v>5</v>
      </c>
      <c r="AP65">
        <v>1</v>
      </c>
      <c r="AQ65" t="s">
        <v>81</v>
      </c>
      <c r="AR65">
        <v>4</v>
      </c>
      <c r="AS65">
        <v>1</v>
      </c>
      <c r="AT65" t="s">
        <v>82</v>
      </c>
      <c r="AU65">
        <v>4</v>
      </c>
    </row>
    <row r="66" spans="1:47">
      <c r="A66">
        <v>6</v>
      </c>
      <c r="B66">
        <v>1</v>
      </c>
      <c r="C66">
        <v>1</v>
      </c>
      <c r="D66">
        <v>4</v>
      </c>
      <c r="E66">
        <v>4</v>
      </c>
      <c r="F66" t="str">
        <v>0</v>
      </c>
      <c r="G66">
        <v>13</v>
      </c>
      <c r="H66">
        <v>20</v>
      </c>
      <c r="AP66">
        <v>1</v>
      </c>
      <c r="AQ66" t="s">
        <v>81</v>
      </c>
      <c r="AR66">
        <v>12</v>
      </c>
      <c r="AS66">
        <v>1</v>
      </c>
      <c r="AT66" t="s">
        <v>82</v>
      </c>
      <c r="AU66">
        <v>4</v>
      </c>
    </row>
    <row r="67" spans="1:47">
      <c r="A67">
        <v>7</v>
      </c>
      <c r="B67">
        <v>2</v>
      </c>
      <c r="C67">
        <v>1</v>
      </c>
      <c r="D67">
        <v>4</v>
      </c>
      <c r="E67">
        <v>3</v>
      </c>
      <c r="F67" t="str">
        <v>0</v>
      </c>
      <c r="G67">
        <v>16</v>
      </c>
      <c r="H67">
        <v>20</v>
      </c>
      <c r="AP67">
        <v>1</v>
      </c>
      <c r="AQ67" t="s">
        <v>81</v>
      </c>
      <c r="AR67">
        <v>10</v>
      </c>
      <c r="AS67">
        <v>1</v>
      </c>
      <c r="AT67" t="s">
        <v>82</v>
      </c>
      <c r="AU67">
        <v>13</v>
      </c>
    </row>
    <row r="68" spans="1:47">
      <c r="A68">
        <v>1</v>
      </c>
      <c r="B68">
        <v>0</v>
      </c>
      <c r="C68">
        <v>1</v>
      </c>
      <c r="D68">
        <v>10</v>
      </c>
      <c r="E68">
        <v>3</v>
      </c>
      <c r="F68" t="str">
        <v>0</v>
      </c>
      <c r="G68">
        <v>13</v>
      </c>
      <c r="H68">
        <v>20</v>
      </c>
      <c r="AP68">
        <v>1</v>
      </c>
      <c r="AQ68" t="s">
        <v>81</v>
      </c>
      <c r="AR68">
        <v>10</v>
      </c>
      <c r="AS68">
        <v>1</v>
      </c>
      <c r="AT68" t="s">
        <v>82</v>
      </c>
      <c r="AU68">
        <v>12</v>
      </c>
    </row>
    <row r="69" spans="1:47">
      <c r="A69">
        <v>2</v>
      </c>
      <c r="B69">
        <v>0</v>
      </c>
      <c r="C69">
        <v>1</v>
      </c>
      <c r="D69">
        <v>7</v>
      </c>
      <c r="E69">
        <v>4</v>
      </c>
      <c r="F69" t="str">
        <v>0</v>
      </c>
      <c r="G69">
        <v>14</v>
      </c>
      <c r="H69">
        <v>20</v>
      </c>
      <c r="AP69">
        <v>1</v>
      </c>
      <c r="AQ69" t="s">
        <v>81</v>
      </c>
      <c r="AR69">
        <v>12</v>
      </c>
      <c r="AS69">
        <v>1</v>
      </c>
      <c r="AT69" t="s">
        <v>82</v>
      </c>
      <c r="AU69">
        <v>4</v>
      </c>
    </row>
    <row r="70" spans="1:47">
      <c r="A70">
        <v>3</v>
      </c>
      <c r="B70">
        <v>0</v>
      </c>
      <c r="C70">
        <v>1</v>
      </c>
      <c r="D70">
        <v>13</v>
      </c>
      <c r="E70">
        <v>3</v>
      </c>
      <c r="F70" t="str">
        <v>0</v>
      </c>
      <c r="G70">
        <v>13</v>
      </c>
      <c r="H70">
        <v>20</v>
      </c>
      <c r="AP70">
        <v>1</v>
      </c>
      <c r="AQ70" t="s">
        <v>81</v>
      </c>
      <c r="AR70">
        <v>12</v>
      </c>
      <c r="AS70">
        <v>1</v>
      </c>
      <c r="AT70" t="s">
        <v>82</v>
      </c>
      <c r="AU70">
        <v>13</v>
      </c>
    </row>
    <row r="71" spans="1:47">
      <c r="A71">
        <v>4</v>
      </c>
      <c r="B71">
        <v>0</v>
      </c>
      <c r="C71">
        <v>1</v>
      </c>
      <c r="D71">
        <v>8</v>
      </c>
      <c r="E71">
        <v>4</v>
      </c>
      <c r="F71" t="str">
        <v>1</v>
      </c>
      <c r="G71">
        <v>13</v>
      </c>
      <c r="H71">
        <v>20</v>
      </c>
      <c r="AP71">
        <v>1</v>
      </c>
      <c r="AQ71" t="s">
        <v>81</v>
      </c>
      <c r="AR71">
        <v>13</v>
      </c>
      <c r="AS71">
        <v>1</v>
      </c>
      <c r="AT71" t="s">
        <v>82</v>
      </c>
      <c r="AU71">
        <v>4</v>
      </c>
    </row>
    <row r="72" spans="1:47">
      <c r="A72">
        <v>5</v>
      </c>
      <c r="B72">
        <v>0</v>
      </c>
      <c r="C72">
        <v>1</v>
      </c>
      <c r="D72">
        <v>2</v>
      </c>
      <c r="E72">
        <v>4</v>
      </c>
      <c r="F72" t="str">
        <v>1</v>
      </c>
      <c r="G72">
        <v>5</v>
      </c>
      <c r="H72">
        <v>20</v>
      </c>
      <c r="AP72">
        <v>1</v>
      </c>
      <c r="AQ72" t="s">
        <v>81</v>
      </c>
      <c r="AR72">
        <v>10</v>
      </c>
      <c r="AS72">
        <v>1</v>
      </c>
      <c r="AT72" t="s">
        <v>82</v>
      </c>
      <c r="AU72">
        <v>4</v>
      </c>
    </row>
    <row r="73" spans="1:47">
      <c r="A73">
        <v>6</v>
      </c>
      <c r="B73">
        <v>1</v>
      </c>
      <c r="C73">
        <v>1</v>
      </c>
      <c r="D73">
        <v>12</v>
      </c>
      <c r="E73">
        <v>4</v>
      </c>
      <c r="F73" t="str">
        <v>0</v>
      </c>
      <c r="G73">
        <v>15</v>
      </c>
      <c r="H73">
        <v>21</v>
      </c>
      <c r="AP73">
        <v>1</v>
      </c>
      <c r="AQ73" t="s">
        <v>81</v>
      </c>
      <c r="AR73">
        <v>13</v>
      </c>
      <c r="AS73">
        <v>1</v>
      </c>
      <c r="AT73" t="s">
        <v>82</v>
      </c>
      <c r="AU73">
        <v>4</v>
      </c>
    </row>
    <row r="74" spans="1:47">
      <c r="A74">
        <v>7</v>
      </c>
      <c r="B74">
        <v>2</v>
      </c>
      <c r="C74">
        <v>1</v>
      </c>
      <c r="D74">
        <v>13</v>
      </c>
      <c r="E74">
        <v>4</v>
      </c>
      <c r="F74" t="str">
        <v>0</v>
      </c>
      <c r="G74">
        <v>11</v>
      </c>
      <c r="H74">
        <v>21</v>
      </c>
      <c r="AP74">
        <v>1</v>
      </c>
      <c r="AQ74" t="s">
        <v>81</v>
      </c>
      <c r="AR74">
        <v>10</v>
      </c>
      <c r="AS74">
        <v>1</v>
      </c>
      <c r="AT74" t="s">
        <v>82</v>
      </c>
      <c r="AU74">
        <v>7</v>
      </c>
    </row>
    <row r="75" spans="1:47">
      <c r="A75">
        <v>1</v>
      </c>
      <c r="B75">
        <v>0</v>
      </c>
      <c r="C75">
        <v>1</v>
      </c>
      <c r="D75">
        <v>11</v>
      </c>
      <c r="E75">
        <v>3</v>
      </c>
      <c r="F75" t="str">
        <v>0</v>
      </c>
      <c r="G75">
        <v>13</v>
      </c>
      <c r="H75">
        <v>20</v>
      </c>
      <c r="AP75">
        <v>1</v>
      </c>
      <c r="AQ75" t="s">
        <v>81</v>
      </c>
      <c r="AR75">
        <v>8</v>
      </c>
      <c r="AS75">
        <v>1</v>
      </c>
      <c r="AT75" t="s">
        <v>82</v>
      </c>
      <c r="AU75">
        <v>5</v>
      </c>
    </row>
    <row r="76" spans="1:47">
      <c r="A76">
        <v>2</v>
      </c>
      <c r="B76">
        <v>0</v>
      </c>
      <c r="C76">
        <v>1</v>
      </c>
      <c r="D76">
        <v>8</v>
      </c>
      <c r="E76">
        <v>3</v>
      </c>
      <c r="F76" t="str">
        <v>1</v>
      </c>
      <c r="G76">
        <v>13</v>
      </c>
      <c r="H76">
        <v>21</v>
      </c>
      <c r="AP76">
        <v>1</v>
      </c>
      <c r="AQ76" t="s">
        <v>81</v>
      </c>
      <c r="AR76">
        <v>13</v>
      </c>
      <c r="AS76">
        <v>1</v>
      </c>
      <c r="AT76" t="s">
        <v>82</v>
      </c>
      <c r="AU76">
        <v>5</v>
      </c>
    </row>
    <row r="77" spans="1:47">
      <c r="A77">
        <v>3</v>
      </c>
      <c r="B77">
        <v>0</v>
      </c>
      <c r="C77">
        <v>1</v>
      </c>
      <c r="D77">
        <v>14</v>
      </c>
      <c r="E77">
        <v>3</v>
      </c>
      <c r="F77" t="str">
        <v>0</v>
      </c>
      <c r="G77">
        <v>13</v>
      </c>
      <c r="H77">
        <v>20</v>
      </c>
      <c r="AP77">
        <v>1</v>
      </c>
      <c r="AQ77" t="s">
        <v>81</v>
      </c>
      <c r="AR77">
        <v>13</v>
      </c>
      <c r="AS77">
        <v>1</v>
      </c>
      <c r="AT77" t="s">
        <v>82</v>
      </c>
      <c r="AU77">
        <v>12</v>
      </c>
    </row>
    <row r="78" spans="1:47">
      <c r="A78">
        <v>4</v>
      </c>
      <c r="B78">
        <v>0</v>
      </c>
      <c r="C78">
        <v>1</v>
      </c>
      <c r="D78">
        <v>12</v>
      </c>
      <c r="E78">
        <v>4</v>
      </c>
      <c r="F78" t="str">
        <v>0</v>
      </c>
      <c r="G78">
        <v>13</v>
      </c>
      <c r="H78">
        <v>20</v>
      </c>
      <c r="AP78">
        <v>1</v>
      </c>
      <c r="AQ78" t="s">
        <v>81</v>
      </c>
      <c r="AR78">
        <v>13</v>
      </c>
      <c r="AS78">
        <v>1</v>
      </c>
      <c r="AT78" t="s">
        <v>82</v>
      </c>
      <c r="AU78">
        <v>4</v>
      </c>
    </row>
    <row r="79" spans="1:47">
      <c r="A79">
        <v>5</v>
      </c>
      <c r="B79">
        <v>0</v>
      </c>
      <c r="C79">
        <v>1</v>
      </c>
      <c r="D79">
        <v>4</v>
      </c>
      <c r="E79">
        <v>5</v>
      </c>
      <c r="F79" t="str">
        <v>1</v>
      </c>
      <c r="G79">
        <v>13</v>
      </c>
      <c r="H79">
        <v>19</v>
      </c>
      <c r="AP79">
        <v>1</v>
      </c>
      <c r="AQ79" t="s">
        <v>81</v>
      </c>
      <c r="AR79">
        <v>13</v>
      </c>
      <c r="AS79">
        <v>1</v>
      </c>
      <c r="AT79" t="s">
        <v>82</v>
      </c>
      <c r="AU79">
        <v>10</v>
      </c>
    </row>
    <row r="80" spans="1:47">
      <c r="A80">
        <v>6</v>
      </c>
      <c r="B80">
        <v>1</v>
      </c>
      <c r="C80">
        <v>1</v>
      </c>
      <c r="D80">
        <v>2</v>
      </c>
      <c r="E80">
        <v>3</v>
      </c>
      <c r="F80" t="str">
        <v>1</v>
      </c>
      <c r="G80">
        <v>4</v>
      </c>
      <c r="H80">
        <v>20</v>
      </c>
      <c r="AP80">
        <v>1</v>
      </c>
      <c r="AQ80" t="s">
        <v>81</v>
      </c>
      <c r="AR80">
        <v>12</v>
      </c>
      <c r="AS80">
        <v>1</v>
      </c>
      <c r="AT80" t="s">
        <v>82</v>
      </c>
      <c r="AU80">
        <v>5</v>
      </c>
    </row>
    <row r="81" spans="1:47">
      <c r="A81">
        <v>7</v>
      </c>
      <c r="B81">
        <v>2</v>
      </c>
      <c r="C81">
        <v>1</v>
      </c>
      <c r="D81">
        <v>10</v>
      </c>
      <c r="E81">
        <v>2</v>
      </c>
      <c r="F81" t="str">
        <v>0</v>
      </c>
      <c r="G81">
        <v>11</v>
      </c>
      <c r="H81">
        <v>20</v>
      </c>
      <c r="AP81">
        <v>1</v>
      </c>
      <c r="AQ81" t="s">
        <v>81</v>
      </c>
      <c r="AR81">
        <v>15</v>
      </c>
      <c r="AS81">
        <v>1</v>
      </c>
      <c r="AT81" t="s">
        <v>82</v>
      </c>
      <c r="AU81">
        <v>9</v>
      </c>
    </row>
    <row r="82" spans="1:47">
      <c r="A82">
        <v>1</v>
      </c>
      <c r="B82">
        <v>0</v>
      </c>
      <c r="C82">
        <v>1</v>
      </c>
      <c r="D82">
        <v>14</v>
      </c>
      <c r="E82">
        <v>2</v>
      </c>
      <c r="F82" t="str">
        <v>0</v>
      </c>
      <c r="G82">
        <v>13</v>
      </c>
      <c r="H82">
        <v>20</v>
      </c>
      <c r="AP82">
        <v>1</v>
      </c>
      <c r="AQ82" t="s">
        <v>81</v>
      </c>
      <c r="AR82">
        <v>13</v>
      </c>
      <c r="AS82">
        <v>1</v>
      </c>
      <c r="AT82" t="s">
        <v>82</v>
      </c>
      <c r="AU82">
        <v>4</v>
      </c>
    </row>
    <row r="83" spans="1:47">
      <c r="A83">
        <v>2</v>
      </c>
      <c r="B83">
        <v>0</v>
      </c>
      <c r="C83">
        <v>1</v>
      </c>
      <c r="D83">
        <v>14</v>
      </c>
      <c r="E83">
        <v>3</v>
      </c>
      <c r="F83" t="str">
        <v>0</v>
      </c>
      <c r="G83">
        <v>13</v>
      </c>
      <c r="H83">
        <v>21</v>
      </c>
      <c r="AP83">
        <v>1</v>
      </c>
      <c r="AQ83" t="s">
        <v>81</v>
      </c>
      <c r="AR83">
        <v>13</v>
      </c>
      <c r="AS83">
        <v>1</v>
      </c>
      <c r="AT83" t="s">
        <v>82</v>
      </c>
      <c r="AU83">
        <v>5</v>
      </c>
    </row>
    <row r="84" spans="1:47">
      <c r="A84">
        <v>3</v>
      </c>
      <c r="B84">
        <v>0</v>
      </c>
      <c r="C84">
        <v>1</v>
      </c>
      <c r="D84">
        <v>12</v>
      </c>
      <c r="E84">
        <v>4</v>
      </c>
      <c r="F84" t="str">
        <v>0</v>
      </c>
      <c r="G84">
        <v>10</v>
      </c>
      <c r="H84">
        <v>21</v>
      </c>
      <c r="AP84">
        <v>1</v>
      </c>
      <c r="AQ84" t="s">
        <v>81</v>
      </c>
      <c r="AR84">
        <v>13</v>
      </c>
      <c r="AS84">
        <v>1</v>
      </c>
      <c r="AT84" t="s">
        <v>82</v>
      </c>
      <c r="AU84">
        <v>4</v>
      </c>
    </row>
    <row r="85" spans="1:47">
      <c r="A85">
        <v>4</v>
      </c>
      <c r="B85">
        <v>0</v>
      </c>
      <c r="C85">
        <v>1</v>
      </c>
      <c r="D85">
        <v>15</v>
      </c>
      <c r="E85">
        <v>5</v>
      </c>
      <c r="F85" t="str">
        <v>0</v>
      </c>
      <c r="G85">
        <v>13</v>
      </c>
      <c r="H85">
        <v>21</v>
      </c>
      <c r="AP85">
        <v>1</v>
      </c>
      <c r="AQ85" t="s">
        <v>81</v>
      </c>
      <c r="AR85">
        <v>13</v>
      </c>
      <c r="AS85">
        <v>1</v>
      </c>
      <c r="AT85" t="s">
        <v>82</v>
      </c>
      <c r="AU85">
        <v>5</v>
      </c>
    </row>
    <row r="86" spans="1:47">
      <c r="A86">
        <v>5</v>
      </c>
      <c r="B86">
        <v>0</v>
      </c>
      <c r="C86">
        <v>1</v>
      </c>
      <c r="D86">
        <v>15</v>
      </c>
      <c r="E86">
        <v>4</v>
      </c>
      <c r="F86" t="str">
        <v>0</v>
      </c>
      <c r="G86">
        <v>13</v>
      </c>
      <c r="H86">
        <v>21</v>
      </c>
      <c r="AP86">
        <v>1</v>
      </c>
      <c r="AQ86" t="s">
        <v>81</v>
      </c>
      <c r="AR86">
        <v>13</v>
      </c>
      <c r="AS86">
        <v>1</v>
      </c>
      <c r="AT86" t="s">
        <v>82</v>
      </c>
      <c r="AU86">
        <v>5</v>
      </c>
    </row>
    <row r="87" spans="1:47">
      <c r="A87">
        <v>6</v>
      </c>
      <c r="B87">
        <v>1</v>
      </c>
      <c r="C87">
        <v>1</v>
      </c>
      <c r="D87">
        <v>2</v>
      </c>
      <c r="E87">
        <v>5</v>
      </c>
      <c r="F87" t="str">
        <v>1</v>
      </c>
      <c r="G87">
        <v>9</v>
      </c>
      <c r="H87">
        <v>19</v>
      </c>
      <c r="AP87">
        <v>1</v>
      </c>
      <c r="AQ87" t="s">
        <v>81</v>
      </c>
      <c r="AR87">
        <v>4</v>
      </c>
      <c r="AS87">
        <v>1</v>
      </c>
      <c r="AT87" t="s">
        <v>82</v>
      </c>
      <c r="AU87">
        <v>5</v>
      </c>
    </row>
    <row r="88" spans="1:47">
      <c r="A88">
        <v>7</v>
      </c>
      <c r="B88">
        <v>2</v>
      </c>
      <c r="C88">
        <v>1</v>
      </c>
      <c r="D88">
        <v>12</v>
      </c>
      <c r="E88">
        <v>5</v>
      </c>
      <c r="F88" t="str">
        <v>0</v>
      </c>
      <c r="G88">
        <v>13</v>
      </c>
      <c r="H88">
        <v>21</v>
      </c>
      <c r="AP88">
        <v>1</v>
      </c>
      <c r="AQ88" t="s">
        <v>81</v>
      </c>
      <c r="AR88">
        <v>13</v>
      </c>
    </row>
    <row r="89" spans="1:47">
      <c r="A89">
        <v>1</v>
      </c>
      <c r="B89">
        <v>0</v>
      </c>
      <c r="C89">
        <v>1</v>
      </c>
      <c r="D89">
        <v>12</v>
      </c>
      <c r="E89">
        <v>5</v>
      </c>
      <c r="F89" t="str">
        <v>0</v>
      </c>
      <c r="G89">
        <v>13</v>
      </c>
      <c r="H89">
        <v>21</v>
      </c>
      <c r="AP89">
        <v>1</v>
      </c>
      <c r="AQ89" t="s">
        <v>81</v>
      </c>
      <c r="AR89">
        <v>13</v>
      </c>
    </row>
    <row r="90" spans="1:47">
      <c r="A90">
        <v>2</v>
      </c>
      <c r="B90">
        <v>0</v>
      </c>
      <c r="C90">
        <v>1</v>
      </c>
      <c r="D90">
        <v>14</v>
      </c>
      <c r="E90">
        <v>5</v>
      </c>
      <c r="F90" t="str">
        <v>0</v>
      </c>
      <c r="G90">
        <v>13</v>
      </c>
      <c r="H90">
        <v>21</v>
      </c>
      <c r="AP90">
        <v>1</v>
      </c>
      <c r="AQ90" t="s">
        <v>81</v>
      </c>
      <c r="AR90">
        <v>15</v>
      </c>
    </row>
    <row r="91" spans="1:47">
      <c r="A91">
        <v>3</v>
      </c>
      <c r="B91">
        <v>0</v>
      </c>
      <c r="C91">
        <v>1</v>
      </c>
      <c r="D91">
        <v>9</v>
      </c>
      <c r="E91">
        <v>5</v>
      </c>
      <c r="F91" t="str">
        <v>0</v>
      </c>
      <c r="G91">
        <v>10</v>
      </c>
      <c r="H91">
        <v>20</v>
      </c>
      <c r="AP91">
        <v>1</v>
      </c>
      <c r="AQ91" t="s">
        <v>81</v>
      </c>
      <c r="AR91">
        <v>13</v>
      </c>
    </row>
    <row r="92" spans="1:47">
      <c r="A92">
        <v>4</v>
      </c>
      <c r="B92">
        <v>0</v>
      </c>
      <c r="C92">
        <v>1</v>
      </c>
      <c r="D92">
        <v>3</v>
      </c>
      <c r="E92">
        <v>5</v>
      </c>
      <c r="F92" t="str">
        <v>1</v>
      </c>
      <c r="G92">
        <v>4</v>
      </c>
      <c r="H92">
        <v>19</v>
      </c>
      <c r="AP92">
        <v>1</v>
      </c>
      <c r="AQ92" t="s">
        <v>81</v>
      </c>
      <c r="AR92">
        <v>11</v>
      </c>
    </row>
    <row r="93" spans="1:47">
      <c r="A93">
        <v>5</v>
      </c>
      <c r="B93">
        <v>0</v>
      </c>
      <c r="C93">
        <v>1</v>
      </c>
      <c r="D93">
        <v>7</v>
      </c>
      <c r="E93">
        <v>5</v>
      </c>
      <c r="F93" t="str">
        <v>1</v>
      </c>
      <c r="G93">
        <v>11</v>
      </c>
      <c r="H93">
        <v>20</v>
      </c>
      <c r="AP93">
        <v>1</v>
      </c>
      <c r="AQ93" t="s">
        <v>81</v>
      </c>
      <c r="AR93">
        <v>12</v>
      </c>
    </row>
    <row r="94" spans="1:47">
      <c r="A94">
        <v>6</v>
      </c>
      <c r="B94">
        <v>1</v>
      </c>
      <c r="C94">
        <v>1</v>
      </c>
      <c r="D94">
        <v>4</v>
      </c>
      <c r="E94">
        <v>5</v>
      </c>
      <c r="F94" t="str">
        <v>0</v>
      </c>
      <c r="G94">
        <v>4</v>
      </c>
      <c r="H94">
        <v>20</v>
      </c>
      <c r="AP94">
        <v>1</v>
      </c>
      <c r="AQ94" t="s">
        <v>81</v>
      </c>
      <c r="AR94">
        <v>12</v>
      </c>
    </row>
    <row r="95" spans="1:47">
      <c r="A95">
        <v>7</v>
      </c>
      <c r="B95">
        <v>2</v>
      </c>
      <c r="C95">
        <v>1</v>
      </c>
      <c r="D95">
        <v>2</v>
      </c>
      <c r="E95">
        <v>4</v>
      </c>
      <c r="F95" t="str">
        <v>1</v>
      </c>
      <c r="G95">
        <v>9</v>
      </c>
      <c r="H95">
        <v>20</v>
      </c>
      <c r="AP95">
        <v>1</v>
      </c>
      <c r="AQ95" t="s">
        <v>81</v>
      </c>
      <c r="AR95">
        <v>12</v>
      </c>
    </row>
    <row r="96" spans="1:47">
      <c r="A96">
        <v>1</v>
      </c>
      <c r="B96">
        <v>0</v>
      </c>
      <c r="C96">
        <v>1</v>
      </c>
      <c r="D96">
        <v>15</v>
      </c>
      <c r="E96">
        <v>4</v>
      </c>
      <c r="F96" t="str">
        <v>1</v>
      </c>
      <c r="G96">
        <v>13</v>
      </c>
      <c r="H96">
        <v>21</v>
      </c>
      <c r="AP96">
        <v>1</v>
      </c>
      <c r="AQ96" t="s">
        <v>81</v>
      </c>
      <c r="AR96">
        <v>11</v>
      </c>
    </row>
    <row r="97" spans="1:44">
      <c r="A97">
        <v>2</v>
      </c>
      <c r="B97">
        <v>0</v>
      </c>
      <c r="C97">
        <v>1</v>
      </c>
      <c r="D97">
        <v>15</v>
      </c>
      <c r="E97">
        <v>5</v>
      </c>
      <c r="F97" t="str">
        <v>0</v>
      </c>
      <c r="G97">
        <v>13</v>
      </c>
      <c r="H97">
        <v>21</v>
      </c>
      <c r="AP97">
        <v>1</v>
      </c>
      <c r="AQ97" t="s">
        <v>81</v>
      </c>
      <c r="AR97">
        <v>13</v>
      </c>
    </row>
    <row r="98" spans="1:44">
      <c r="A98">
        <v>3</v>
      </c>
      <c r="B98">
        <v>0</v>
      </c>
      <c r="C98">
        <v>1</v>
      </c>
      <c r="D98">
        <v>14</v>
      </c>
      <c r="E98">
        <v>5</v>
      </c>
      <c r="F98" t="str">
        <v>0</v>
      </c>
      <c r="G98">
        <v>13</v>
      </c>
      <c r="H98">
        <v>20</v>
      </c>
      <c r="AP98">
        <v>1</v>
      </c>
      <c r="AQ98" t="s">
        <v>81</v>
      </c>
      <c r="AR98">
        <v>13</v>
      </c>
    </row>
    <row r="99" spans="1:44">
      <c r="A99">
        <v>4</v>
      </c>
      <c r="B99">
        <v>0</v>
      </c>
      <c r="C99">
        <v>1</v>
      </c>
      <c r="D99">
        <v>14</v>
      </c>
      <c r="E99">
        <v>5</v>
      </c>
      <c r="F99" t="str">
        <v>0</v>
      </c>
      <c r="G99">
        <v>12</v>
      </c>
      <c r="H99">
        <v>21</v>
      </c>
      <c r="AP99">
        <v>1</v>
      </c>
      <c r="AQ99" t="s">
        <v>81</v>
      </c>
      <c r="AR99">
        <v>13</v>
      </c>
    </row>
    <row r="100" spans="1:44">
      <c r="A100">
        <v>5</v>
      </c>
      <c r="B100">
        <v>0</v>
      </c>
      <c r="C100">
        <v>1</v>
      </c>
      <c r="D100">
        <v>15</v>
      </c>
      <c r="E100">
        <v>4</v>
      </c>
      <c r="F100" t="str">
        <v>0</v>
      </c>
      <c r="G100">
        <v>12</v>
      </c>
      <c r="H100">
        <v>21</v>
      </c>
      <c r="AP100">
        <v>1</v>
      </c>
      <c r="AQ100" t="s">
        <v>81</v>
      </c>
      <c r="AR100">
        <v>15</v>
      </c>
    </row>
    <row r="101" spans="1:44">
      <c r="A101">
        <v>6</v>
      </c>
      <c r="B101">
        <v>1</v>
      </c>
      <c r="C101">
        <v>1</v>
      </c>
      <c r="D101">
        <v>14</v>
      </c>
      <c r="E101">
        <v>5</v>
      </c>
      <c r="F101" t="str">
        <v>0</v>
      </c>
      <c r="G101">
        <v>14</v>
      </c>
      <c r="H101">
        <v>21</v>
      </c>
      <c r="AP101">
        <v>1</v>
      </c>
      <c r="AQ101" t="s">
        <v>81</v>
      </c>
      <c r="AR101">
        <v>13</v>
      </c>
    </row>
    <row r="102" spans="1:44">
      <c r="A102">
        <v>7</v>
      </c>
      <c r="B102">
        <v>2</v>
      </c>
      <c r="C102">
        <v>1</v>
      </c>
      <c r="D102">
        <v>15</v>
      </c>
      <c r="E102">
        <v>5</v>
      </c>
      <c r="F102" t="str">
        <v>0</v>
      </c>
      <c r="G102">
        <v>12</v>
      </c>
      <c r="H102">
        <v>21</v>
      </c>
      <c r="AP102">
        <v>1</v>
      </c>
      <c r="AQ102" t="s">
        <v>81</v>
      </c>
      <c r="AR102">
        <v>13</v>
      </c>
    </row>
    <row r="103" spans="1:44">
      <c r="A103">
        <v>1</v>
      </c>
      <c r="B103">
        <v>0</v>
      </c>
      <c r="C103">
        <v>1</v>
      </c>
      <c r="D103">
        <v>2</v>
      </c>
      <c r="E103">
        <v>5</v>
      </c>
      <c r="F103" t="str">
        <v>1</v>
      </c>
      <c r="G103">
        <v>4</v>
      </c>
      <c r="H103">
        <v>18</v>
      </c>
      <c r="AP103">
        <v>1</v>
      </c>
      <c r="AQ103" t="s">
        <v>81</v>
      </c>
      <c r="AR103">
        <v>13</v>
      </c>
    </row>
    <row r="104" spans="1:44">
      <c r="A104">
        <v>2</v>
      </c>
      <c r="B104">
        <v>0</v>
      </c>
      <c r="C104">
        <v>1</v>
      </c>
      <c r="D104">
        <v>4</v>
      </c>
      <c r="E104">
        <v>3</v>
      </c>
      <c r="F104" t="str">
        <v>0</v>
      </c>
      <c r="G104">
        <v>13</v>
      </c>
      <c r="H104">
        <v>21</v>
      </c>
      <c r="AP104">
        <v>1</v>
      </c>
      <c r="AQ104" t="s">
        <v>81</v>
      </c>
      <c r="AR104">
        <v>10</v>
      </c>
    </row>
    <row r="105" spans="1:44">
      <c r="A105">
        <v>3</v>
      </c>
      <c r="B105">
        <v>0</v>
      </c>
      <c r="C105">
        <v>1</v>
      </c>
      <c r="D105">
        <v>15</v>
      </c>
      <c r="E105">
        <v>3</v>
      </c>
      <c r="F105" t="str">
        <v>0</v>
      </c>
      <c r="G105">
        <v>12</v>
      </c>
      <c r="H105">
        <v>20</v>
      </c>
      <c r="AP105">
        <v>1</v>
      </c>
      <c r="AQ105" t="s">
        <v>81</v>
      </c>
      <c r="AR105">
        <v>11</v>
      </c>
    </row>
    <row r="106" spans="1:44">
      <c r="A106">
        <v>4</v>
      </c>
      <c r="B106">
        <v>0</v>
      </c>
      <c r="C106">
        <v>1</v>
      </c>
      <c r="D106">
        <v>14</v>
      </c>
      <c r="E106">
        <v>4</v>
      </c>
      <c r="F106" t="str">
        <v>0</v>
      </c>
      <c r="G106">
        <v>12</v>
      </c>
      <c r="H106">
        <v>21</v>
      </c>
      <c r="AP106">
        <v>1</v>
      </c>
      <c r="AQ106" t="s">
        <v>81</v>
      </c>
      <c r="AR106">
        <v>12</v>
      </c>
    </row>
    <row r="107" spans="1:44">
      <c r="A107">
        <v>5</v>
      </c>
      <c r="B107">
        <v>0</v>
      </c>
      <c r="C107">
        <v>1</v>
      </c>
      <c r="D107">
        <v>14</v>
      </c>
      <c r="E107">
        <v>5</v>
      </c>
      <c r="F107" t="str">
        <v>0</v>
      </c>
      <c r="G107">
        <v>13</v>
      </c>
      <c r="H107">
        <v>21</v>
      </c>
      <c r="AP107">
        <v>1</v>
      </c>
      <c r="AQ107" t="s">
        <v>81</v>
      </c>
      <c r="AR107">
        <v>12</v>
      </c>
    </row>
    <row r="108" spans="1:44">
      <c r="A108">
        <v>6</v>
      </c>
      <c r="B108">
        <v>1</v>
      </c>
      <c r="C108">
        <v>1</v>
      </c>
      <c r="D108">
        <v>14</v>
      </c>
      <c r="E108">
        <v>4</v>
      </c>
      <c r="F108" t="str">
        <v>0</v>
      </c>
      <c r="G108">
        <v>10</v>
      </c>
      <c r="H108">
        <v>21</v>
      </c>
      <c r="AP108">
        <v>1</v>
      </c>
      <c r="AQ108" t="s">
        <v>81</v>
      </c>
      <c r="AR108">
        <v>13</v>
      </c>
    </row>
    <row r="109" spans="1:44">
      <c r="A109">
        <v>7</v>
      </c>
      <c r="B109">
        <v>2</v>
      </c>
      <c r="C109">
        <v>1</v>
      </c>
      <c r="D109">
        <v>16</v>
      </c>
      <c r="E109">
        <v>4</v>
      </c>
      <c r="F109" t="str">
        <v>0</v>
      </c>
      <c r="G109">
        <v>12</v>
      </c>
      <c r="H109">
        <v>21</v>
      </c>
      <c r="AP109">
        <v>1</v>
      </c>
      <c r="AQ109" t="s">
        <v>81</v>
      </c>
      <c r="AR109">
        <v>11</v>
      </c>
    </row>
    <row r="110" spans="1:44">
      <c r="A110">
        <v>1</v>
      </c>
      <c r="B110">
        <v>0</v>
      </c>
      <c r="C110">
        <v>1</v>
      </c>
      <c r="D110">
        <v>16</v>
      </c>
      <c r="E110">
        <v>4</v>
      </c>
      <c r="F110" t="str">
        <v>0</v>
      </c>
      <c r="G110">
        <v>13</v>
      </c>
      <c r="H110">
        <v>21</v>
      </c>
      <c r="AP110">
        <v>1</v>
      </c>
      <c r="AQ110" t="s">
        <v>81</v>
      </c>
      <c r="AR110">
        <v>10</v>
      </c>
    </row>
    <row r="111" spans="1:44">
      <c r="A111">
        <v>2</v>
      </c>
      <c r="B111">
        <v>0</v>
      </c>
      <c r="C111">
        <v>1</v>
      </c>
      <c r="D111">
        <v>16</v>
      </c>
      <c r="E111">
        <v>4</v>
      </c>
      <c r="F111" t="str">
        <v>0</v>
      </c>
      <c r="G111">
        <v>13</v>
      </c>
      <c r="H111">
        <v>21</v>
      </c>
      <c r="AP111">
        <v>1</v>
      </c>
      <c r="AQ111" t="s">
        <v>81</v>
      </c>
      <c r="AR111">
        <v>13</v>
      </c>
    </row>
    <row r="112" spans="1:44">
      <c r="A112">
        <v>3</v>
      </c>
      <c r="B112">
        <v>0</v>
      </c>
      <c r="C112">
        <v>1</v>
      </c>
      <c r="D112">
        <v>13</v>
      </c>
      <c r="E112">
        <v>5</v>
      </c>
      <c r="F112" t="str">
        <v>0</v>
      </c>
      <c r="G112">
        <v>12</v>
      </c>
      <c r="H112">
        <v>21</v>
      </c>
      <c r="AP112">
        <v>1</v>
      </c>
      <c r="AQ112" t="s">
        <v>81</v>
      </c>
      <c r="AR112">
        <v>12</v>
      </c>
    </row>
    <row r="113" spans="1:44">
      <c r="A113">
        <v>4</v>
      </c>
      <c r="B113">
        <v>0</v>
      </c>
      <c r="C113">
        <v>1</v>
      </c>
      <c r="D113">
        <v>11</v>
      </c>
      <c r="E113">
        <v>6</v>
      </c>
      <c r="F113" t="str">
        <v>0</v>
      </c>
      <c r="G113">
        <v>11</v>
      </c>
      <c r="H113">
        <v>20</v>
      </c>
      <c r="AP113">
        <v>1</v>
      </c>
      <c r="AQ113" t="s">
        <v>81</v>
      </c>
      <c r="AR113">
        <v>11</v>
      </c>
    </row>
    <row r="114" spans="1:44">
      <c r="A114">
        <v>5</v>
      </c>
      <c r="B114">
        <v>0</v>
      </c>
      <c r="C114">
        <v>1</v>
      </c>
      <c r="D114">
        <v>13</v>
      </c>
      <c r="E114">
        <v>6</v>
      </c>
      <c r="F114" t="str">
        <v>0</v>
      </c>
      <c r="G114">
        <v>13</v>
      </c>
      <c r="H114">
        <v>21</v>
      </c>
      <c r="AP114">
        <v>1</v>
      </c>
      <c r="AQ114" t="s">
        <v>81</v>
      </c>
      <c r="AR114">
        <v>12</v>
      </c>
    </row>
    <row r="115" spans="1:44">
      <c r="A115">
        <v>6</v>
      </c>
      <c r="B115">
        <v>1</v>
      </c>
      <c r="C115">
        <v>1</v>
      </c>
      <c r="D115">
        <v>13</v>
      </c>
      <c r="E115">
        <v>6</v>
      </c>
      <c r="F115" t="str">
        <v>0</v>
      </c>
      <c r="G115">
        <v>12</v>
      </c>
      <c r="H115">
        <v>21</v>
      </c>
      <c r="AP115">
        <v>1</v>
      </c>
      <c r="AQ115" t="s">
        <v>81</v>
      </c>
      <c r="AR115">
        <v>12</v>
      </c>
    </row>
    <row r="116" spans="1:44">
      <c r="A116">
        <v>7</v>
      </c>
      <c r="B116">
        <v>2</v>
      </c>
      <c r="C116">
        <v>1</v>
      </c>
      <c r="D116">
        <v>15</v>
      </c>
      <c r="E116">
        <v>6</v>
      </c>
      <c r="F116" t="str">
        <v>0</v>
      </c>
      <c r="G116">
        <v>12</v>
      </c>
      <c r="H116">
        <v>21</v>
      </c>
      <c r="AP116">
        <v>1</v>
      </c>
      <c r="AQ116" t="s">
        <v>81</v>
      </c>
      <c r="AR116">
        <v>12</v>
      </c>
    </row>
    <row r="117" spans="1:44">
      <c r="A117">
        <v>1</v>
      </c>
      <c r="B117">
        <v>0</v>
      </c>
      <c r="C117">
        <v>1</v>
      </c>
      <c r="D117">
        <v>15</v>
      </c>
      <c r="E117">
        <v>5</v>
      </c>
      <c r="F117" t="str">
        <v>0</v>
      </c>
      <c r="G117">
        <v>13</v>
      </c>
      <c r="H117">
        <v>21</v>
      </c>
      <c r="AP117">
        <v>1</v>
      </c>
      <c r="AQ117" t="s">
        <v>81</v>
      </c>
      <c r="AR117">
        <v>12</v>
      </c>
    </row>
    <row r="118" spans="1:44">
      <c r="A118">
        <v>2</v>
      </c>
      <c r="B118">
        <v>0</v>
      </c>
      <c r="C118">
        <v>1</v>
      </c>
      <c r="D118">
        <v>8</v>
      </c>
      <c r="E118">
        <v>5</v>
      </c>
      <c r="F118" t="str">
        <v>1</v>
      </c>
      <c r="G118">
        <v>14</v>
      </c>
      <c r="H118">
        <v>20</v>
      </c>
      <c r="AP118">
        <v>1</v>
      </c>
      <c r="AQ118" t="s">
        <v>81</v>
      </c>
      <c r="AR118">
        <v>10</v>
      </c>
    </row>
    <row r="119" spans="1:44">
      <c r="A119">
        <v>3</v>
      </c>
      <c r="B119">
        <v>0</v>
      </c>
      <c r="C119">
        <v>1</v>
      </c>
      <c r="D119">
        <v>14</v>
      </c>
      <c r="E119">
        <v>6</v>
      </c>
      <c r="F119" t="str">
        <v>0</v>
      </c>
      <c r="G119">
        <v>13</v>
      </c>
      <c r="H119">
        <v>21</v>
      </c>
      <c r="AP119">
        <v>1</v>
      </c>
      <c r="AQ119" t="s">
        <v>81</v>
      </c>
      <c r="AR119">
        <v>11</v>
      </c>
    </row>
    <row r="120" spans="1:44">
      <c r="A120">
        <v>4</v>
      </c>
      <c r="B120">
        <v>0</v>
      </c>
      <c r="C120">
        <v>1</v>
      </c>
      <c r="D120">
        <v>15</v>
      </c>
      <c r="E120">
        <v>6</v>
      </c>
      <c r="F120" t="str">
        <v>0</v>
      </c>
      <c r="G120">
        <v>13</v>
      </c>
      <c r="H120">
        <v>21</v>
      </c>
      <c r="AP120">
        <v>1</v>
      </c>
      <c r="AQ120" t="s">
        <v>81</v>
      </c>
      <c r="AR120">
        <v>10</v>
      </c>
    </row>
    <row r="121" spans="1:44">
      <c r="A121">
        <v>5</v>
      </c>
      <c r="B121">
        <v>0</v>
      </c>
      <c r="C121">
        <v>1</v>
      </c>
      <c r="D121">
        <v>16</v>
      </c>
      <c r="E121">
        <v>4</v>
      </c>
      <c r="F121" t="str">
        <v>1</v>
      </c>
      <c r="G121">
        <v>13</v>
      </c>
      <c r="H121">
        <v>20</v>
      </c>
      <c r="AP121">
        <v>1</v>
      </c>
      <c r="AQ121" t="s">
        <v>81</v>
      </c>
      <c r="AR121">
        <v>14</v>
      </c>
    </row>
    <row r="122" spans="1:44">
      <c r="A122">
        <v>6</v>
      </c>
      <c r="B122">
        <v>1</v>
      </c>
      <c r="C122">
        <v>1</v>
      </c>
      <c r="D122">
        <v>12</v>
      </c>
      <c r="E122">
        <v>6</v>
      </c>
      <c r="F122" t="str">
        <v>1</v>
      </c>
      <c r="G122">
        <v>12</v>
      </c>
      <c r="H122">
        <v>21</v>
      </c>
      <c r="AP122">
        <v>1</v>
      </c>
      <c r="AQ122" t="s">
        <v>81</v>
      </c>
      <c r="AR122">
        <v>11</v>
      </c>
    </row>
    <row r="123" spans="1:44">
      <c r="A123">
        <v>7</v>
      </c>
      <c r="B123">
        <v>2</v>
      </c>
      <c r="C123">
        <v>1</v>
      </c>
      <c r="D123">
        <v>15</v>
      </c>
      <c r="E123">
        <v>6</v>
      </c>
      <c r="F123" t="str">
        <v>0</v>
      </c>
      <c r="G123">
        <v>11</v>
      </c>
      <c r="H123">
        <v>21</v>
      </c>
      <c r="AP123">
        <v>1</v>
      </c>
      <c r="AQ123" t="s">
        <v>81</v>
      </c>
      <c r="AR123">
        <v>11</v>
      </c>
    </row>
    <row r="124" spans="1:44">
      <c r="A124">
        <v>1</v>
      </c>
      <c r="B124">
        <v>0</v>
      </c>
      <c r="C124">
        <v>1</v>
      </c>
      <c r="D124">
        <v>15</v>
      </c>
      <c r="E124">
        <v>6</v>
      </c>
      <c r="F124" t="str">
        <v>0</v>
      </c>
      <c r="G124">
        <v>13</v>
      </c>
      <c r="H124">
        <v>20</v>
      </c>
      <c r="AP124">
        <v>1</v>
      </c>
      <c r="AQ124" t="s">
        <v>81</v>
      </c>
      <c r="AR124">
        <v>10</v>
      </c>
    </row>
    <row r="125" spans="1:44">
      <c r="A125">
        <v>2</v>
      </c>
      <c r="B125">
        <v>0</v>
      </c>
      <c r="C125">
        <v>1</v>
      </c>
      <c r="D125">
        <v>2</v>
      </c>
      <c r="E125">
        <v>7</v>
      </c>
      <c r="F125" t="str">
        <v>1</v>
      </c>
      <c r="G125">
        <v>4</v>
      </c>
      <c r="H125">
        <v>18</v>
      </c>
      <c r="AP125">
        <v>1</v>
      </c>
      <c r="AQ125" t="s">
        <v>81</v>
      </c>
      <c r="AR125">
        <v>13</v>
      </c>
    </row>
    <row r="126" spans="1:44">
      <c r="A126">
        <v>3</v>
      </c>
      <c r="B126">
        <v>3</v>
      </c>
      <c r="C126">
        <v>1</v>
      </c>
      <c r="D126">
        <v>16</v>
      </c>
      <c r="E126">
        <v>6</v>
      </c>
      <c r="F126" t="str">
        <v>0</v>
      </c>
      <c r="G126">
        <v>13</v>
      </c>
      <c r="H126">
        <v>21</v>
      </c>
      <c r="AP126">
        <v>1</v>
      </c>
      <c r="AQ126" t="s">
        <v>81</v>
      </c>
      <c r="AR126">
        <v>10</v>
      </c>
    </row>
    <row r="127" spans="1:44">
      <c r="A127">
        <v>4</v>
      </c>
      <c r="B127">
        <v>0</v>
      </c>
      <c r="C127">
        <v>1</v>
      </c>
      <c r="D127">
        <v>16</v>
      </c>
      <c r="E127">
        <v>6</v>
      </c>
      <c r="F127" t="str">
        <v>0</v>
      </c>
      <c r="G127">
        <v>12</v>
      </c>
      <c r="H127">
        <v>20</v>
      </c>
      <c r="AP127">
        <v>1</v>
      </c>
      <c r="AQ127" t="s">
        <v>81</v>
      </c>
      <c r="AR127">
        <v>11</v>
      </c>
    </row>
    <row r="128" spans="1:44">
      <c r="A128">
        <v>5</v>
      </c>
      <c r="B128">
        <v>0</v>
      </c>
      <c r="C128">
        <v>1</v>
      </c>
      <c r="D128">
        <v>14</v>
      </c>
      <c r="E128">
        <v>7</v>
      </c>
      <c r="F128" t="str">
        <v>0</v>
      </c>
      <c r="G128">
        <v>12</v>
      </c>
      <c r="H128">
        <v>21</v>
      </c>
      <c r="AP128">
        <v>1</v>
      </c>
      <c r="AQ128" t="s">
        <v>81</v>
      </c>
      <c r="AR128">
        <v>13</v>
      </c>
    </row>
    <row r="129" spans="1:44">
      <c r="A129">
        <v>6</v>
      </c>
      <c r="B129">
        <v>1</v>
      </c>
      <c r="C129">
        <v>1</v>
      </c>
      <c r="D129">
        <v>14</v>
      </c>
      <c r="E129">
        <v>7</v>
      </c>
      <c r="F129" t="str">
        <v>0</v>
      </c>
      <c r="G129">
        <v>10</v>
      </c>
      <c r="H129">
        <v>21</v>
      </c>
      <c r="AP129">
        <v>1</v>
      </c>
      <c r="AQ129" t="s">
        <v>81</v>
      </c>
      <c r="AR129">
        <v>4</v>
      </c>
    </row>
    <row r="130" spans="1:44">
      <c r="A130">
        <v>7</v>
      </c>
      <c r="B130">
        <v>2</v>
      </c>
      <c r="C130">
        <v>1</v>
      </c>
      <c r="D130">
        <v>15</v>
      </c>
      <c r="E130">
        <v>6</v>
      </c>
      <c r="F130" t="str">
        <v>0</v>
      </c>
      <c r="G130">
        <v>12</v>
      </c>
      <c r="H130">
        <v>21</v>
      </c>
      <c r="AP130">
        <v>1</v>
      </c>
      <c r="AQ130" t="s">
        <v>81</v>
      </c>
      <c r="AR130">
        <v>4</v>
      </c>
    </row>
    <row r="131" spans="1:44">
      <c r="A131">
        <v>1</v>
      </c>
      <c r="B131">
        <v>0</v>
      </c>
      <c r="C131">
        <v>1</v>
      </c>
      <c r="D131">
        <v>16</v>
      </c>
      <c r="E131">
        <v>7</v>
      </c>
      <c r="F131" t="str">
        <v>0</v>
      </c>
      <c r="G131">
        <v>13</v>
      </c>
      <c r="H131">
        <v>20</v>
      </c>
      <c r="AP131">
        <v>1</v>
      </c>
      <c r="AQ131" t="s">
        <v>81</v>
      </c>
      <c r="AR131">
        <v>10</v>
      </c>
    </row>
    <row r="132" spans="1:44">
      <c r="A132">
        <v>2</v>
      </c>
      <c r="B132">
        <v>0</v>
      </c>
      <c r="C132">
        <v>1</v>
      </c>
      <c r="D132">
        <v>2</v>
      </c>
      <c r="E132">
        <v>7</v>
      </c>
      <c r="F132" t="str">
        <v>1</v>
      </c>
      <c r="G132">
        <v>4</v>
      </c>
      <c r="H132">
        <v>20</v>
      </c>
      <c r="AP132">
        <v>1</v>
      </c>
      <c r="AQ132" t="s">
        <v>81</v>
      </c>
      <c r="AR132">
        <v>10</v>
      </c>
    </row>
    <row r="133" spans="1:44">
      <c r="A133">
        <v>3</v>
      </c>
      <c r="B133">
        <v>0</v>
      </c>
      <c r="C133">
        <v>1</v>
      </c>
      <c r="D133">
        <v>8</v>
      </c>
      <c r="E133">
        <v>6</v>
      </c>
      <c r="F133" t="str">
        <v>1</v>
      </c>
      <c r="G133">
        <v>13</v>
      </c>
      <c r="H133">
        <v>20</v>
      </c>
      <c r="AP133">
        <v>1</v>
      </c>
      <c r="AQ133" t="s">
        <v>81</v>
      </c>
      <c r="AR133">
        <v>12</v>
      </c>
    </row>
    <row r="134" spans="1:44">
      <c r="A134">
        <v>4</v>
      </c>
      <c r="B134">
        <v>0</v>
      </c>
      <c r="C134">
        <v>1</v>
      </c>
      <c r="D134">
        <v>16</v>
      </c>
      <c r="E134">
        <v>7</v>
      </c>
      <c r="F134" t="str">
        <v>0</v>
      </c>
      <c r="G134">
        <v>12</v>
      </c>
      <c r="H134">
        <v>20</v>
      </c>
      <c r="AP134">
        <v>1</v>
      </c>
      <c r="AQ134" t="s">
        <v>81</v>
      </c>
      <c r="AR134">
        <v>12</v>
      </c>
    </row>
    <row r="135" spans="1:44">
      <c r="A135">
        <v>5</v>
      </c>
      <c r="B135">
        <v>0</v>
      </c>
      <c r="C135">
        <v>1</v>
      </c>
      <c r="D135">
        <v>9</v>
      </c>
      <c r="E135">
        <v>8</v>
      </c>
      <c r="F135" t="str">
        <v>0</v>
      </c>
      <c r="G135">
        <v>4</v>
      </c>
      <c r="H135">
        <v>20</v>
      </c>
      <c r="AP135">
        <v>1</v>
      </c>
      <c r="AQ135" t="s">
        <v>81</v>
      </c>
      <c r="AR135">
        <v>12</v>
      </c>
    </row>
    <row r="136" spans="1:44">
      <c r="A136">
        <v>6</v>
      </c>
      <c r="B136">
        <v>1</v>
      </c>
      <c r="C136">
        <v>1</v>
      </c>
      <c r="D136">
        <v>15</v>
      </c>
      <c r="E136">
        <v>9</v>
      </c>
      <c r="F136" t="str">
        <v>1</v>
      </c>
      <c r="G136">
        <v>10</v>
      </c>
      <c r="H136">
        <v>20</v>
      </c>
      <c r="AP136">
        <v>1</v>
      </c>
      <c r="AQ136" t="s">
        <v>81</v>
      </c>
      <c r="AR136">
        <v>12</v>
      </c>
    </row>
    <row r="137" spans="1:44">
      <c r="A137">
        <v>7</v>
      </c>
      <c r="B137">
        <v>2</v>
      </c>
      <c r="C137">
        <v>1</v>
      </c>
      <c r="D137">
        <v>4</v>
      </c>
      <c r="E137">
        <v>8</v>
      </c>
      <c r="F137" t="str">
        <v>1</v>
      </c>
      <c r="G137">
        <v>5</v>
      </c>
      <c r="H137">
        <v>20</v>
      </c>
      <c r="AP137">
        <v>1</v>
      </c>
      <c r="AQ137" t="s">
        <v>81</v>
      </c>
      <c r="AR137">
        <v>12</v>
      </c>
    </row>
    <row r="138" spans="1:44">
      <c r="A138">
        <v>1</v>
      </c>
      <c r="B138">
        <v>0</v>
      </c>
      <c r="C138">
        <v>1</v>
      </c>
      <c r="D138">
        <v>5</v>
      </c>
      <c r="E138">
        <v>6</v>
      </c>
      <c r="F138" t="str">
        <v>1</v>
      </c>
      <c r="G138">
        <v>5</v>
      </c>
      <c r="H138">
        <v>20</v>
      </c>
      <c r="AP138">
        <v>1</v>
      </c>
      <c r="AQ138" t="s">
        <v>81</v>
      </c>
      <c r="AR138">
        <v>11</v>
      </c>
    </row>
    <row r="139" spans="1:44">
      <c r="A139">
        <v>2</v>
      </c>
      <c r="B139">
        <v>0</v>
      </c>
      <c r="C139">
        <v>1</v>
      </c>
      <c r="D139">
        <v>15</v>
      </c>
      <c r="E139">
        <v>7</v>
      </c>
      <c r="F139" t="str">
        <v>0</v>
      </c>
      <c r="G139">
        <v>12</v>
      </c>
      <c r="H139">
        <v>20</v>
      </c>
      <c r="AP139">
        <v>1</v>
      </c>
      <c r="AQ139" t="s">
        <v>81</v>
      </c>
      <c r="AR139">
        <v>10</v>
      </c>
    </row>
    <row r="140" spans="1:44">
      <c r="A140">
        <v>3</v>
      </c>
      <c r="B140">
        <v>3</v>
      </c>
      <c r="C140">
        <v>1</v>
      </c>
      <c r="D140">
        <v>15</v>
      </c>
      <c r="E140">
        <v>7</v>
      </c>
      <c r="F140" t="str">
        <v>0</v>
      </c>
      <c r="G140">
        <v>10</v>
      </c>
      <c r="H140">
        <v>20</v>
      </c>
      <c r="AP140">
        <v>1</v>
      </c>
      <c r="AQ140" t="s">
        <v>81</v>
      </c>
      <c r="AR140">
        <v>12</v>
      </c>
    </row>
    <row r="141" spans="1:44">
      <c r="A141">
        <v>4</v>
      </c>
      <c r="B141">
        <v>0</v>
      </c>
      <c r="C141">
        <v>1</v>
      </c>
      <c r="D141">
        <v>4</v>
      </c>
      <c r="E141">
        <v>7</v>
      </c>
      <c r="F141" t="str">
        <v>1</v>
      </c>
      <c r="G141">
        <v>4</v>
      </c>
      <c r="H141">
        <v>19</v>
      </c>
      <c r="AP141">
        <v>1</v>
      </c>
      <c r="AQ141" t="s">
        <v>81</v>
      </c>
      <c r="AR141">
        <v>13</v>
      </c>
    </row>
    <row r="142" spans="1:44">
      <c r="A142">
        <v>5</v>
      </c>
      <c r="B142">
        <v>0</v>
      </c>
      <c r="C142">
        <v>1</v>
      </c>
      <c r="D142">
        <v>15</v>
      </c>
      <c r="E142">
        <v>6</v>
      </c>
      <c r="F142" t="str">
        <v>0</v>
      </c>
      <c r="G142">
        <v>10</v>
      </c>
      <c r="H142">
        <v>21</v>
      </c>
      <c r="AP142">
        <v>1</v>
      </c>
      <c r="AQ142" t="s">
        <v>81</v>
      </c>
      <c r="AR142">
        <v>13</v>
      </c>
    </row>
    <row r="143" spans="1:44">
      <c r="A143">
        <v>6</v>
      </c>
      <c r="B143">
        <v>1</v>
      </c>
      <c r="C143">
        <v>1</v>
      </c>
      <c r="D143">
        <v>16</v>
      </c>
      <c r="E143">
        <v>7</v>
      </c>
      <c r="F143" t="str">
        <v>0</v>
      </c>
      <c r="G143">
        <v>12</v>
      </c>
      <c r="H143">
        <v>21</v>
      </c>
      <c r="AP143">
        <v>1</v>
      </c>
      <c r="AQ143" t="s">
        <v>81</v>
      </c>
      <c r="AR143">
        <v>13</v>
      </c>
    </row>
    <row r="144" spans="1:44">
      <c r="A144">
        <v>7</v>
      </c>
      <c r="B144">
        <v>2</v>
      </c>
      <c r="C144">
        <v>1</v>
      </c>
      <c r="D144">
        <v>15</v>
      </c>
      <c r="E144">
        <v>7</v>
      </c>
      <c r="F144" t="str">
        <v>0</v>
      </c>
      <c r="G144">
        <v>12</v>
      </c>
      <c r="H144">
        <v>21</v>
      </c>
      <c r="AP144">
        <v>1</v>
      </c>
      <c r="AQ144" t="s">
        <v>81</v>
      </c>
      <c r="AR144">
        <v>12</v>
      </c>
    </row>
    <row r="145" spans="1:44">
      <c r="A145">
        <v>1</v>
      </c>
      <c r="B145">
        <v>0</v>
      </c>
      <c r="C145">
        <v>1</v>
      </c>
      <c r="D145">
        <v>15</v>
      </c>
      <c r="E145">
        <v>7</v>
      </c>
      <c r="F145" t="str">
        <v>1</v>
      </c>
      <c r="G145">
        <v>11</v>
      </c>
      <c r="H145">
        <v>20</v>
      </c>
      <c r="AP145">
        <v>1</v>
      </c>
      <c r="AQ145" t="s">
        <v>81</v>
      </c>
      <c r="AR145">
        <v>13</v>
      </c>
    </row>
    <row r="146" spans="1:44">
      <c r="A146">
        <v>2</v>
      </c>
      <c r="B146">
        <v>0</v>
      </c>
      <c r="C146">
        <v>1</v>
      </c>
      <c r="D146">
        <v>15</v>
      </c>
      <c r="E146">
        <v>7</v>
      </c>
      <c r="F146" t="str">
        <v>0</v>
      </c>
      <c r="G146">
        <v>13</v>
      </c>
      <c r="H146">
        <v>20</v>
      </c>
      <c r="AP146">
        <v>1</v>
      </c>
      <c r="AQ146" t="s">
        <v>81</v>
      </c>
      <c r="AR146">
        <v>8</v>
      </c>
    </row>
    <row r="147" spans="1:44">
      <c r="A147">
        <v>3</v>
      </c>
      <c r="B147">
        <v>0</v>
      </c>
      <c r="C147">
        <v>1</v>
      </c>
      <c r="D147">
        <v>4</v>
      </c>
      <c r="E147">
        <v>7</v>
      </c>
      <c r="F147" t="str">
        <v>1</v>
      </c>
      <c r="G147">
        <v>4</v>
      </c>
      <c r="H147">
        <v>19</v>
      </c>
      <c r="AP147">
        <v>1</v>
      </c>
      <c r="AQ147" t="s">
        <v>81</v>
      </c>
      <c r="AR147">
        <v>5</v>
      </c>
    </row>
    <row r="148" spans="1:44">
      <c r="A148">
        <v>4</v>
      </c>
      <c r="B148">
        <v>0</v>
      </c>
      <c r="C148">
        <v>1</v>
      </c>
      <c r="D148">
        <v>14</v>
      </c>
      <c r="E148">
        <v>7</v>
      </c>
      <c r="F148" t="str">
        <v>1</v>
      </c>
      <c r="G148">
        <v>13</v>
      </c>
      <c r="H148">
        <v>21</v>
      </c>
      <c r="AP148">
        <v>1</v>
      </c>
      <c r="AQ148" t="s">
        <v>81</v>
      </c>
      <c r="AR148">
        <v>14</v>
      </c>
    </row>
    <row r="149" spans="1:44">
      <c r="A149">
        <v>5</v>
      </c>
      <c r="B149">
        <v>0</v>
      </c>
      <c r="C149">
        <v>1</v>
      </c>
      <c r="D149">
        <v>14</v>
      </c>
      <c r="E149">
        <v>8</v>
      </c>
      <c r="F149" t="str">
        <v>0</v>
      </c>
      <c r="G149">
        <v>10</v>
      </c>
      <c r="H149">
        <v>21</v>
      </c>
      <c r="AP149">
        <v>1</v>
      </c>
      <c r="AQ149" t="s">
        <v>81</v>
      </c>
      <c r="AR149">
        <v>12</v>
      </c>
    </row>
    <row r="150" spans="1:44">
      <c r="A150">
        <v>6</v>
      </c>
      <c r="B150">
        <v>1</v>
      </c>
      <c r="C150">
        <v>1</v>
      </c>
      <c r="D150">
        <v>16</v>
      </c>
      <c r="E150">
        <v>7</v>
      </c>
      <c r="F150" t="str">
        <v>0</v>
      </c>
      <c r="G150">
        <v>13</v>
      </c>
      <c r="H150">
        <v>21</v>
      </c>
      <c r="AP150">
        <v>1</v>
      </c>
      <c r="AQ150" t="s">
        <v>81</v>
      </c>
      <c r="AR150">
        <v>12</v>
      </c>
    </row>
    <row r="151" spans="1:44">
      <c r="A151">
        <v>7</v>
      </c>
      <c r="B151">
        <v>2</v>
      </c>
      <c r="C151">
        <v>1</v>
      </c>
      <c r="D151">
        <v>16</v>
      </c>
      <c r="E151">
        <v>7</v>
      </c>
      <c r="F151" t="str">
        <v>0</v>
      </c>
      <c r="G151">
        <v>10</v>
      </c>
      <c r="H151">
        <v>21</v>
      </c>
      <c r="AP151">
        <v>1</v>
      </c>
      <c r="AQ151" t="s">
        <v>81</v>
      </c>
      <c r="AR151">
        <v>12</v>
      </c>
    </row>
    <row r="152" spans="1:44">
      <c r="A152">
        <v>1</v>
      </c>
      <c r="B152">
        <v>0</v>
      </c>
      <c r="C152">
        <v>1</v>
      </c>
      <c r="D152">
        <v>16</v>
      </c>
      <c r="E152">
        <v>8</v>
      </c>
      <c r="F152" t="str">
        <v>0</v>
      </c>
      <c r="G152">
        <v>8</v>
      </c>
      <c r="H152">
        <v>20</v>
      </c>
      <c r="AP152">
        <v>1</v>
      </c>
      <c r="AQ152" t="s">
        <v>81</v>
      </c>
      <c r="AR152">
        <v>13</v>
      </c>
    </row>
    <row r="153" spans="1:44">
      <c r="A153">
        <v>2</v>
      </c>
      <c r="B153">
        <v>0</v>
      </c>
      <c r="C153">
        <v>2</v>
      </c>
      <c r="D153">
        <v>15</v>
      </c>
      <c r="E153">
        <v>8</v>
      </c>
      <c r="F153" t="str">
        <v>0</v>
      </c>
      <c r="G153">
        <v>8</v>
      </c>
      <c r="H153">
        <v>17</v>
      </c>
      <c r="AP153">
        <v>1</v>
      </c>
      <c r="AQ153" t="s">
        <v>81</v>
      </c>
      <c r="AR153">
        <v>13</v>
      </c>
    </row>
    <row r="154" spans="1:44">
      <c r="A154">
        <v>3</v>
      </c>
      <c r="B154">
        <v>0</v>
      </c>
      <c r="C154">
        <v>2</v>
      </c>
      <c r="D154">
        <v>7</v>
      </c>
      <c r="E154">
        <v>8</v>
      </c>
      <c r="F154" t="str">
        <v>0</v>
      </c>
      <c r="G154">
        <v>5</v>
      </c>
      <c r="H154">
        <v>20</v>
      </c>
      <c r="AP154">
        <v>1</v>
      </c>
      <c r="AQ154" t="s">
        <v>81</v>
      </c>
      <c r="AR154">
        <v>13</v>
      </c>
    </row>
    <row r="155" spans="1:44">
      <c r="A155">
        <v>4</v>
      </c>
      <c r="B155">
        <v>0</v>
      </c>
      <c r="C155">
        <v>2</v>
      </c>
      <c r="D155">
        <v>11</v>
      </c>
      <c r="E155">
        <v>9</v>
      </c>
      <c r="F155" t="str">
        <v>1</v>
      </c>
      <c r="G155">
        <v>5</v>
      </c>
      <c r="H155">
        <v>18</v>
      </c>
      <c r="AP155">
        <v>1</v>
      </c>
      <c r="AQ155" t="s">
        <v>81</v>
      </c>
      <c r="AR155">
        <v>13</v>
      </c>
    </row>
    <row r="156" spans="1:44">
      <c r="A156">
        <v>5</v>
      </c>
      <c r="B156">
        <v>0</v>
      </c>
      <c r="C156">
        <v>2</v>
      </c>
      <c r="D156">
        <v>15</v>
      </c>
      <c r="E156">
        <v>7</v>
      </c>
      <c r="F156" t="str">
        <v>1</v>
      </c>
      <c r="G156">
        <v>13</v>
      </c>
      <c r="H156">
        <v>19</v>
      </c>
      <c r="AP156">
        <v>1</v>
      </c>
      <c r="AQ156" t="s">
        <v>81</v>
      </c>
      <c r="AR156">
        <v>13</v>
      </c>
    </row>
    <row r="157" spans="1:44">
      <c r="A157">
        <v>6</v>
      </c>
      <c r="B157">
        <v>1</v>
      </c>
      <c r="C157">
        <v>2</v>
      </c>
      <c r="D157">
        <v>15</v>
      </c>
      <c r="E157">
        <v>8</v>
      </c>
      <c r="F157" t="str">
        <v>0</v>
      </c>
      <c r="G157">
        <v>9</v>
      </c>
      <c r="H157">
        <v>20</v>
      </c>
      <c r="AP157">
        <v>1</v>
      </c>
      <c r="AQ157" t="s">
        <v>81</v>
      </c>
      <c r="AR157">
        <v>13</v>
      </c>
    </row>
    <row r="158" spans="1:44">
      <c r="A158">
        <v>7</v>
      </c>
      <c r="B158">
        <v>3</v>
      </c>
      <c r="C158">
        <v>2</v>
      </c>
      <c r="D158">
        <v>16</v>
      </c>
      <c r="E158">
        <v>7</v>
      </c>
      <c r="F158" t="str">
        <v>0</v>
      </c>
      <c r="G158">
        <v>12</v>
      </c>
      <c r="H158">
        <v>20</v>
      </c>
      <c r="AP158">
        <v>1</v>
      </c>
      <c r="AQ158" t="s">
        <v>81</v>
      </c>
      <c r="AR158">
        <v>13</v>
      </c>
    </row>
    <row r="159" spans="1:44">
      <c r="A159">
        <v>1</v>
      </c>
      <c r="B159">
        <v>0</v>
      </c>
      <c r="C159">
        <v>2</v>
      </c>
      <c r="D159">
        <v>16</v>
      </c>
      <c r="E159">
        <v>7</v>
      </c>
      <c r="F159" t="str">
        <v>0</v>
      </c>
      <c r="G159">
        <v>4</v>
      </c>
      <c r="H159">
        <v>19</v>
      </c>
      <c r="AP159">
        <v>1</v>
      </c>
      <c r="AQ159" t="s">
        <v>81</v>
      </c>
      <c r="AR159">
        <v>12</v>
      </c>
    </row>
    <row r="160" spans="1:44">
      <c r="A160">
        <v>2</v>
      </c>
      <c r="B160">
        <v>0</v>
      </c>
      <c r="C160">
        <v>2</v>
      </c>
      <c r="D160">
        <v>16</v>
      </c>
      <c r="E160">
        <v>9</v>
      </c>
      <c r="F160" t="str">
        <v>0</v>
      </c>
      <c r="G160">
        <v>4</v>
      </c>
      <c r="H160">
        <v>20</v>
      </c>
      <c r="AP160">
        <v>1</v>
      </c>
      <c r="AQ160" t="s">
        <v>81</v>
      </c>
      <c r="AR160">
        <v>11</v>
      </c>
    </row>
    <row r="161" spans="1:44">
      <c r="A161">
        <v>3</v>
      </c>
      <c r="B161">
        <v>0</v>
      </c>
      <c r="C161">
        <v>2</v>
      </c>
      <c r="D161">
        <v>16</v>
      </c>
      <c r="E161">
        <v>9</v>
      </c>
      <c r="F161" t="str">
        <v>0</v>
      </c>
      <c r="G161">
        <v>5</v>
      </c>
      <c r="H161">
        <v>19</v>
      </c>
      <c r="AP161">
        <v>1</v>
      </c>
      <c r="AQ161" t="s">
        <v>81</v>
      </c>
      <c r="AR161">
        <v>13</v>
      </c>
    </row>
    <row r="162" spans="1:44">
      <c r="A162">
        <v>4</v>
      </c>
      <c r="B162">
        <v>0</v>
      </c>
      <c r="C162">
        <v>2</v>
      </c>
      <c r="D162">
        <v>5</v>
      </c>
      <c r="E162">
        <v>8</v>
      </c>
      <c r="F162" t="str">
        <v>1</v>
      </c>
      <c r="G162">
        <v>4</v>
      </c>
      <c r="H162">
        <v>18</v>
      </c>
      <c r="AP162">
        <v>1</v>
      </c>
      <c r="AQ162" t="s">
        <v>81</v>
      </c>
      <c r="AR162">
        <v>12</v>
      </c>
    </row>
    <row r="163" spans="1:44">
      <c r="A163">
        <v>5</v>
      </c>
      <c r="B163">
        <v>0</v>
      </c>
      <c r="C163">
        <v>2</v>
      </c>
      <c r="D163">
        <v>4</v>
      </c>
      <c r="E163">
        <v>8</v>
      </c>
      <c r="F163" t="str">
        <v>1</v>
      </c>
      <c r="G163">
        <v>5</v>
      </c>
      <c r="H163">
        <v>20</v>
      </c>
      <c r="AP163">
        <v>1</v>
      </c>
      <c r="AQ163" t="s">
        <v>81</v>
      </c>
      <c r="AR163">
        <v>10</v>
      </c>
    </row>
    <row r="164" spans="1:44">
      <c r="A164">
        <v>6</v>
      </c>
      <c r="B164">
        <v>1</v>
      </c>
      <c r="C164">
        <v>2</v>
      </c>
      <c r="D164">
        <v>15</v>
      </c>
      <c r="E164">
        <v>8</v>
      </c>
      <c r="F164" t="str">
        <v>1</v>
      </c>
      <c r="G164">
        <v>12</v>
      </c>
      <c r="H164">
        <v>20</v>
      </c>
      <c r="AP164">
        <v>1</v>
      </c>
      <c r="AQ164" t="s">
        <v>81</v>
      </c>
      <c r="AR164">
        <v>10</v>
      </c>
    </row>
    <row r="165" spans="1:44">
      <c r="A165">
        <v>7</v>
      </c>
      <c r="B165">
        <v>2</v>
      </c>
      <c r="C165">
        <v>2</v>
      </c>
      <c r="D165">
        <v>13</v>
      </c>
      <c r="E165">
        <v>7</v>
      </c>
      <c r="F165" t="str">
        <v>0</v>
      </c>
      <c r="G165">
        <v>10</v>
      </c>
      <c r="H165">
        <v>21</v>
      </c>
      <c r="AP165">
        <v>1</v>
      </c>
      <c r="AQ165" t="s">
        <v>81</v>
      </c>
      <c r="AR165">
        <v>9</v>
      </c>
    </row>
    <row r="166" spans="1:44">
      <c r="A166">
        <v>1</v>
      </c>
      <c r="B166">
        <v>0</v>
      </c>
      <c r="C166">
        <v>2</v>
      </c>
      <c r="D166">
        <v>12</v>
      </c>
      <c r="E166">
        <v>7</v>
      </c>
      <c r="F166" t="str">
        <v>0</v>
      </c>
      <c r="G166">
        <v>5</v>
      </c>
      <c r="H166">
        <v>20</v>
      </c>
      <c r="AP166">
        <v>1</v>
      </c>
      <c r="AQ166" t="s">
        <v>81</v>
      </c>
      <c r="AR166">
        <v>4</v>
      </c>
    </row>
    <row r="167" spans="1:44">
      <c r="A167">
        <v>2</v>
      </c>
      <c r="B167">
        <v>0</v>
      </c>
      <c r="C167">
        <v>2</v>
      </c>
      <c r="D167">
        <v>3</v>
      </c>
      <c r="E167">
        <v>8</v>
      </c>
      <c r="F167" t="str">
        <v>1</v>
      </c>
      <c r="G167">
        <v>5</v>
      </c>
      <c r="H167">
        <v>14</v>
      </c>
      <c r="AP167">
        <v>1</v>
      </c>
      <c r="AQ167" t="s">
        <v>81</v>
      </c>
      <c r="AR167">
        <v>12</v>
      </c>
    </row>
    <row r="168" spans="1:44">
      <c r="A168">
        <v>3</v>
      </c>
      <c r="B168">
        <v>0</v>
      </c>
      <c r="C168">
        <v>2</v>
      </c>
      <c r="D168">
        <v>3</v>
      </c>
      <c r="E168">
        <v>7</v>
      </c>
      <c r="F168" t="str">
        <v>1</v>
      </c>
      <c r="G168">
        <v>5</v>
      </c>
      <c r="H168">
        <v>20</v>
      </c>
      <c r="AP168">
        <v>1</v>
      </c>
      <c r="AQ168" t="s">
        <v>81</v>
      </c>
      <c r="AR168">
        <v>13</v>
      </c>
    </row>
    <row r="169" spans="1:44">
      <c r="A169">
        <v>4</v>
      </c>
      <c r="B169">
        <v>0</v>
      </c>
      <c r="C169">
        <v>2</v>
      </c>
      <c r="D169">
        <v>3</v>
      </c>
      <c r="E169">
        <v>7</v>
      </c>
      <c r="F169" t="str">
        <v>0</v>
      </c>
      <c r="G169">
        <v>4</v>
      </c>
      <c r="H169">
        <v>20</v>
      </c>
      <c r="AP169">
        <v>1</v>
      </c>
      <c r="AQ169" t="s">
        <v>81</v>
      </c>
      <c r="AR169">
        <v>12</v>
      </c>
    </row>
    <row r="170" spans="1:44">
      <c r="A170">
        <v>5</v>
      </c>
      <c r="B170">
        <v>0</v>
      </c>
      <c r="C170">
        <v>2</v>
      </c>
      <c r="D170">
        <v>7</v>
      </c>
      <c r="E170">
        <v>7</v>
      </c>
      <c r="F170" t="str">
        <v>0</v>
      </c>
      <c r="G170">
        <v>5</v>
      </c>
      <c r="H170">
        <v>19</v>
      </c>
      <c r="AP170">
        <v>1</v>
      </c>
      <c r="AQ170" t="s">
        <v>81</v>
      </c>
      <c r="AR170">
        <v>13</v>
      </c>
    </row>
    <row r="171" spans="1:44">
      <c r="A171">
        <v>6</v>
      </c>
      <c r="B171">
        <v>1</v>
      </c>
      <c r="C171">
        <v>2</v>
      </c>
      <c r="D171">
        <v>16</v>
      </c>
      <c r="E171">
        <v>8</v>
      </c>
      <c r="F171" t="str">
        <v>0</v>
      </c>
      <c r="G171">
        <v>9</v>
      </c>
      <c r="H171">
        <v>20</v>
      </c>
      <c r="AP171">
        <v>1</v>
      </c>
      <c r="AQ171" t="s">
        <v>81</v>
      </c>
      <c r="AR171">
        <v>12</v>
      </c>
    </row>
    <row r="172" spans="1:44">
      <c r="A172">
        <v>7</v>
      </c>
      <c r="B172">
        <v>2</v>
      </c>
      <c r="C172">
        <v>2</v>
      </c>
      <c r="D172">
        <v>16</v>
      </c>
      <c r="E172">
        <v>8</v>
      </c>
      <c r="F172" t="str">
        <v>0</v>
      </c>
      <c r="G172">
        <v>10</v>
      </c>
      <c r="H172">
        <v>19</v>
      </c>
      <c r="AP172">
        <v>1</v>
      </c>
      <c r="AQ172" t="s">
        <v>81</v>
      </c>
      <c r="AR172">
        <v>12</v>
      </c>
    </row>
    <row r="173" spans="1:44">
      <c r="A173">
        <v>1</v>
      </c>
      <c r="B173">
        <v>0</v>
      </c>
      <c r="C173">
        <v>2</v>
      </c>
      <c r="D173">
        <v>16</v>
      </c>
      <c r="E173">
        <v>8</v>
      </c>
      <c r="F173" t="str">
        <v>0</v>
      </c>
      <c r="G173">
        <v>4</v>
      </c>
      <c r="H173">
        <v>18</v>
      </c>
      <c r="AP173">
        <v>1</v>
      </c>
      <c r="AQ173" t="s">
        <v>81</v>
      </c>
      <c r="AR173">
        <v>10</v>
      </c>
    </row>
    <row r="174" spans="1:44">
      <c r="A174">
        <v>2</v>
      </c>
      <c r="B174">
        <v>0</v>
      </c>
      <c r="C174">
        <v>2</v>
      </c>
      <c r="D174">
        <v>16</v>
      </c>
      <c r="E174">
        <v>8</v>
      </c>
      <c r="F174" t="str">
        <v>0</v>
      </c>
      <c r="G174">
        <v>5</v>
      </c>
      <c r="H174">
        <v>18</v>
      </c>
      <c r="AP174">
        <v>1</v>
      </c>
      <c r="AQ174" t="s">
        <v>81</v>
      </c>
      <c r="AR174">
        <v>13</v>
      </c>
    </row>
    <row r="175" spans="1:44">
      <c r="A175">
        <v>3</v>
      </c>
      <c r="B175">
        <v>0</v>
      </c>
      <c r="C175">
        <v>2</v>
      </c>
      <c r="D175">
        <v>15</v>
      </c>
      <c r="E175">
        <v>8</v>
      </c>
      <c r="F175" t="str">
        <v>0</v>
      </c>
      <c r="G175">
        <v>5</v>
      </c>
      <c r="H175">
        <v>20</v>
      </c>
      <c r="AP175">
        <v>1</v>
      </c>
      <c r="AQ175" t="s">
        <v>81</v>
      </c>
      <c r="AR175">
        <v>10</v>
      </c>
    </row>
    <row r="176" spans="1:44">
      <c r="A176">
        <v>4</v>
      </c>
      <c r="B176">
        <v>0</v>
      </c>
      <c r="C176">
        <v>2</v>
      </c>
      <c r="D176">
        <v>14</v>
      </c>
      <c r="E176">
        <v>8</v>
      </c>
      <c r="F176" t="str">
        <v>0</v>
      </c>
      <c r="G176">
        <v>5</v>
      </c>
      <c r="H176">
        <v>17</v>
      </c>
      <c r="AP176">
        <v>1</v>
      </c>
      <c r="AQ176" t="s">
        <v>81</v>
      </c>
      <c r="AR176">
        <v>10</v>
      </c>
    </row>
    <row r="177" spans="1:44">
      <c r="A177">
        <v>5</v>
      </c>
      <c r="B177">
        <v>0</v>
      </c>
      <c r="C177">
        <v>2</v>
      </c>
      <c r="D177">
        <v>11</v>
      </c>
      <c r="E177">
        <v>8</v>
      </c>
      <c r="F177" t="str">
        <v>0</v>
      </c>
      <c r="G177">
        <v>4</v>
      </c>
      <c r="H177">
        <v>18</v>
      </c>
      <c r="AP177">
        <v>1</v>
      </c>
      <c r="AQ177" t="s">
        <v>81</v>
      </c>
      <c r="AR177">
        <v>13</v>
      </c>
    </row>
    <row r="178" spans="1:44">
      <c r="A178">
        <v>6</v>
      </c>
      <c r="B178">
        <v>1</v>
      </c>
      <c r="C178">
        <v>2</v>
      </c>
      <c r="D178">
        <v>10</v>
      </c>
      <c r="E178">
        <v>9</v>
      </c>
      <c r="F178" t="str">
        <v>0</v>
      </c>
      <c r="G178">
        <v>5</v>
      </c>
      <c r="H178">
        <v>19</v>
      </c>
      <c r="AP178">
        <v>1</v>
      </c>
      <c r="AQ178" t="s">
        <v>81</v>
      </c>
      <c r="AR178">
        <v>12</v>
      </c>
    </row>
    <row r="179" spans="1:44">
      <c r="A179">
        <v>7</v>
      </c>
      <c r="B179">
        <v>2</v>
      </c>
      <c r="C179">
        <v>2</v>
      </c>
      <c r="D179">
        <v>14</v>
      </c>
      <c r="E179">
        <v>8</v>
      </c>
      <c r="F179" t="str">
        <v>0</v>
      </c>
      <c r="G179">
        <v>8</v>
      </c>
      <c r="H179">
        <v>21</v>
      </c>
      <c r="AP179">
        <v>1</v>
      </c>
      <c r="AQ179" t="s">
        <v>81</v>
      </c>
      <c r="AR179">
        <v>10</v>
      </c>
    </row>
    <row r="180" spans="1:44">
      <c r="A180">
        <v>1</v>
      </c>
      <c r="B180">
        <v>0</v>
      </c>
      <c r="C180">
        <v>2</v>
      </c>
      <c r="D180">
        <v>15</v>
      </c>
      <c r="E180">
        <v>8</v>
      </c>
      <c r="F180" t="str">
        <v>0</v>
      </c>
      <c r="G180">
        <v>5</v>
      </c>
      <c r="H180">
        <v>19</v>
      </c>
      <c r="AP180">
        <v>1</v>
      </c>
      <c r="AQ180" t="s">
        <v>81</v>
      </c>
      <c r="AR180">
        <v>10</v>
      </c>
    </row>
    <row r="181" spans="1:44">
      <c r="A181">
        <v>2</v>
      </c>
      <c r="B181">
        <v>0</v>
      </c>
      <c r="C181">
        <v>2</v>
      </c>
      <c r="D181">
        <v>15</v>
      </c>
      <c r="E181">
        <v>8</v>
      </c>
      <c r="F181" t="str">
        <v>0</v>
      </c>
      <c r="G181">
        <v>5</v>
      </c>
      <c r="H181">
        <v>19</v>
      </c>
      <c r="AP181">
        <v>1</v>
      </c>
      <c r="AQ181" t="s">
        <v>81</v>
      </c>
      <c r="AR181">
        <v>11</v>
      </c>
    </row>
    <row r="182" spans="1:44">
      <c r="A182">
        <v>3</v>
      </c>
      <c r="B182">
        <v>0</v>
      </c>
      <c r="C182">
        <v>2</v>
      </c>
      <c r="D182">
        <v>13</v>
      </c>
      <c r="E182">
        <v>8</v>
      </c>
      <c r="F182" t="str">
        <v>0</v>
      </c>
      <c r="G182">
        <v>5</v>
      </c>
      <c r="H182">
        <v>19</v>
      </c>
      <c r="AP182">
        <v>1</v>
      </c>
      <c r="AQ182" t="s">
        <v>81</v>
      </c>
      <c r="AR182">
        <v>11</v>
      </c>
    </row>
    <row r="183" spans="1:44">
      <c r="A183">
        <v>4</v>
      </c>
      <c r="B183">
        <v>0</v>
      </c>
      <c r="C183">
        <v>2</v>
      </c>
      <c r="D183">
        <v>15</v>
      </c>
      <c r="E183">
        <v>8</v>
      </c>
      <c r="F183" t="str">
        <v>0</v>
      </c>
      <c r="G183">
        <v>5</v>
      </c>
      <c r="H183">
        <v>19</v>
      </c>
      <c r="AP183">
        <v>1</v>
      </c>
      <c r="AQ183" t="s">
        <v>81</v>
      </c>
      <c r="AR183">
        <v>5</v>
      </c>
    </row>
    <row r="184" spans="1:44">
      <c r="A184">
        <v>5</v>
      </c>
      <c r="B184">
        <v>0</v>
      </c>
      <c r="C184">
        <v>2</v>
      </c>
      <c r="D184">
        <v>5</v>
      </c>
      <c r="E184">
        <v>8</v>
      </c>
      <c r="F184" t="str">
        <v>0</v>
      </c>
      <c r="G184">
        <v>5</v>
      </c>
      <c r="H184">
        <v>18</v>
      </c>
      <c r="AP184">
        <v>1</v>
      </c>
      <c r="AQ184" t="s">
        <v>81</v>
      </c>
      <c r="AR184">
        <v>4</v>
      </c>
    </row>
    <row r="185" spans="1:44">
      <c r="A185">
        <v>6</v>
      </c>
      <c r="B185">
        <v>1</v>
      </c>
      <c r="C185">
        <v>2</v>
      </c>
      <c r="D185">
        <v>3</v>
      </c>
      <c r="E185">
        <v>9</v>
      </c>
      <c r="F185" t="str">
        <v>1</v>
      </c>
      <c r="G185">
        <v>5</v>
      </c>
      <c r="H185">
        <v>20</v>
      </c>
      <c r="AP185">
        <v>1</v>
      </c>
      <c r="AQ185" t="s">
        <v>81</v>
      </c>
      <c r="AR185">
        <v>12</v>
      </c>
    </row>
    <row r="186" spans="1:44">
      <c r="A186">
        <v>7</v>
      </c>
      <c r="B186">
        <v>2</v>
      </c>
      <c r="C186">
        <v>2</v>
      </c>
      <c r="D186">
        <v>2</v>
      </c>
      <c r="E186">
        <v>9</v>
      </c>
      <c r="F186" t="str">
        <v>1</v>
      </c>
      <c r="G186">
        <v>5</v>
      </c>
      <c r="H186">
        <v>20</v>
      </c>
      <c r="AP186">
        <v>1</v>
      </c>
      <c r="AQ186" t="s">
        <v>81</v>
      </c>
      <c r="AR186">
        <v>12</v>
      </c>
    </row>
    <row r="187" spans="1:44">
      <c r="A187">
        <v>1</v>
      </c>
      <c r="B187">
        <v>0</v>
      </c>
      <c r="C187">
        <v>2</v>
      </c>
      <c r="D187">
        <v>9</v>
      </c>
      <c r="E187">
        <v>9</v>
      </c>
      <c r="F187" t="str">
        <v>1</v>
      </c>
      <c r="G187">
        <v>5</v>
      </c>
      <c r="H187">
        <v>20</v>
      </c>
      <c r="AP187">
        <v>1</v>
      </c>
      <c r="AQ187" t="s">
        <v>81</v>
      </c>
      <c r="AR187">
        <v>10</v>
      </c>
    </row>
    <row r="188" spans="1:44">
      <c r="A188">
        <v>2</v>
      </c>
      <c r="B188">
        <v>0</v>
      </c>
      <c r="C188">
        <v>2</v>
      </c>
      <c r="D188">
        <v>11</v>
      </c>
      <c r="E188">
        <v>10</v>
      </c>
      <c r="F188" t="str">
        <v>0</v>
      </c>
      <c r="G188">
        <v>5</v>
      </c>
      <c r="H188">
        <v>18</v>
      </c>
      <c r="AP188">
        <v>1</v>
      </c>
      <c r="AQ188" t="s">
        <v>81</v>
      </c>
      <c r="AR188">
        <v>13</v>
      </c>
    </row>
    <row r="189" spans="1:44">
      <c r="A189">
        <v>3</v>
      </c>
      <c r="B189">
        <v>0</v>
      </c>
      <c r="C189">
        <v>2</v>
      </c>
      <c r="D189">
        <v>6</v>
      </c>
      <c r="E189">
        <v>10</v>
      </c>
      <c r="F189" t="str">
        <v>1</v>
      </c>
      <c r="G189">
        <v>5</v>
      </c>
      <c r="H189">
        <v>15</v>
      </c>
      <c r="AP189">
        <v>1</v>
      </c>
      <c r="AQ189" t="s">
        <v>81</v>
      </c>
      <c r="AR189">
        <v>11</v>
      </c>
    </row>
    <row r="190" spans="1:44">
      <c r="A190">
        <v>4</v>
      </c>
      <c r="B190">
        <v>0</v>
      </c>
      <c r="C190">
        <v>2</v>
      </c>
      <c r="D190">
        <v>7</v>
      </c>
      <c r="E190">
        <v>10</v>
      </c>
      <c r="F190" t="str">
        <v>1</v>
      </c>
      <c r="G190">
        <v>5</v>
      </c>
      <c r="H190">
        <v>16</v>
      </c>
      <c r="AP190">
        <v>1</v>
      </c>
      <c r="AQ190" t="s">
        <v>81</v>
      </c>
      <c r="AR190">
        <v>10</v>
      </c>
    </row>
    <row r="191" spans="1:44">
      <c r="A191">
        <v>5</v>
      </c>
      <c r="B191">
        <v>0</v>
      </c>
      <c r="C191">
        <v>2</v>
      </c>
      <c r="D191">
        <v>13</v>
      </c>
      <c r="E191">
        <v>9</v>
      </c>
      <c r="F191" t="str">
        <v>1</v>
      </c>
      <c r="G191">
        <v>5</v>
      </c>
      <c r="H191">
        <v>20</v>
      </c>
      <c r="AP191">
        <v>1</v>
      </c>
      <c r="AQ191" t="s">
        <v>81</v>
      </c>
      <c r="AR191">
        <v>8</v>
      </c>
    </row>
    <row r="192" spans="1:44">
      <c r="A192">
        <v>6</v>
      </c>
      <c r="B192">
        <v>1</v>
      </c>
      <c r="C192">
        <v>2</v>
      </c>
      <c r="D192">
        <v>12</v>
      </c>
      <c r="E192">
        <v>10</v>
      </c>
      <c r="F192" t="str">
        <v>0</v>
      </c>
      <c r="G192">
        <v>5</v>
      </c>
      <c r="H192">
        <v>19</v>
      </c>
      <c r="AP192">
        <v>1</v>
      </c>
      <c r="AQ192" t="s">
        <v>81</v>
      </c>
      <c r="AR192">
        <v>10</v>
      </c>
    </row>
    <row r="193" spans="1:44">
      <c r="A193">
        <v>7</v>
      </c>
      <c r="B193">
        <v>2</v>
      </c>
      <c r="C193">
        <v>2</v>
      </c>
      <c r="D193">
        <v>14</v>
      </c>
      <c r="E193">
        <v>10</v>
      </c>
      <c r="F193" t="str">
        <v>0</v>
      </c>
      <c r="G193">
        <v>5</v>
      </c>
      <c r="H193">
        <v>20</v>
      </c>
      <c r="AP193">
        <v>1</v>
      </c>
      <c r="AQ193" t="s">
        <v>81</v>
      </c>
      <c r="AR193">
        <v>9</v>
      </c>
    </row>
    <row r="194" spans="1:44">
      <c r="A194">
        <v>1</v>
      </c>
      <c r="B194">
        <v>0</v>
      </c>
      <c r="C194">
        <v>2</v>
      </c>
      <c r="D194">
        <v>14</v>
      </c>
      <c r="E194">
        <v>10</v>
      </c>
      <c r="F194" t="str">
        <v>0</v>
      </c>
      <c r="G194">
        <v>5</v>
      </c>
      <c r="H194">
        <v>19</v>
      </c>
      <c r="AP194">
        <v>1</v>
      </c>
      <c r="AQ194" t="s">
        <v>81</v>
      </c>
      <c r="AR194">
        <v>9</v>
      </c>
    </row>
    <row r="195" spans="1:44">
      <c r="A195">
        <v>2</v>
      </c>
      <c r="B195">
        <v>0</v>
      </c>
      <c r="C195">
        <v>2</v>
      </c>
      <c r="D195">
        <v>14</v>
      </c>
      <c r="E195">
        <v>10</v>
      </c>
      <c r="F195" t="str">
        <v>0</v>
      </c>
      <c r="G195">
        <v>5</v>
      </c>
      <c r="H195">
        <v>20</v>
      </c>
      <c r="AP195">
        <v>1</v>
      </c>
      <c r="AQ195" t="s">
        <v>81</v>
      </c>
      <c r="AR195">
        <v>11</v>
      </c>
    </row>
    <row r="196" spans="1:44">
      <c r="A196">
        <v>3</v>
      </c>
      <c r="B196">
        <v>0</v>
      </c>
      <c r="C196">
        <v>2</v>
      </c>
      <c r="D196">
        <v>11</v>
      </c>
      <c r="E196">
        <v>9</v>
      </c>
      <c r="F196" t="str">
        <v>0</v>
      </c>
      <c r="G196">
        <v>5</v>
      </c>
      <c r="H196">
        <v>20</v>
      </c>
      <c r="AP196">
        <v>1</v>
      </c>
      <c r="AQ196" t="s">
        <v>81</v>
      </c>
      <c r="AR196">
        <v>9</v>
      </c>
    </row>
    <row r="197" spans="1:44">
      <c r="A197">
        <v>4</v>
      </c>
      <c r="B197">
        <v>0</v>
      </c>
      <c r="C197">
        <v>2</v>
      </c>
      <c r="D197">
        <v>15</v>
      </c>
      <c r="E197">
        <v>10</v>
      </c>
      <c r="F197" t="str">
        <v>0</v>
      </c>
      <c r="G197">
        <v>5</v>
      </c>
      <c r="H197">
        <v>18</v>
      </c>
      <c r="AP197">
        <v>1</v>
      </c>
      <c r="AQ197" t="s">
        <v>81</v>
      </c>
      <c r="AR197">
        <v>10</v>
      </c>
    </row>
    <row r="198" spans="1:44">
      <c r="A198">
        <v>5</v>
      </c>
      <c r="B198">
        <v>0</v>
      </c>
      <c r="C198">
        <v>2</v>
      </c>
      <c r="D198">
        <v>15</v>
      </c>
      <c r="E198">
        <v>9</v>
      </c>
      <c r="F198" t="str">
        <v>0</v>
      </c>
      <c r="G198">
        <v>5</v>
      </c>
      <c r="H198">
        <v>20</v>
      </c>
      <c r="AP198">
        <v>1</v>
      </c>
      <c r="AQ198" t="s">
        <v>81</v>
      </c>
      <c r="AR198">
        <v>11</v>
      </c>
    </row>
    <row r="199" spans="1:44">
      <c r="A199">
        <v>6</v>
      </c>
      <c r="B199">
        <v>1</v>
      </c>
      <c r="C199">
        <v>2</v>
      </c>
      <c r="D199">
        <v>14</v>
      </c>
      <c r="E199">
        <v>9</v>
      </c>
      <c r="F199" t="str">
        <v>1</v>
      </c>
      <c r="G199">
        <v>5</v>
      </c>
      <c r="H199">
        <v>20</v>
      </c>
      <c r="AP199">
        <v>1</v>
      </c>
      <c r="AQ199" t="s">
        <v>81</v>
      </c>
      <c r="AR199">
        <v>9</v>
      </c>
    </row>
    <row r="200" spans="1:44">
      <c r="A200">
        <v>7</v>
      </c>
      <c r="B200">
        <v>2</v>
      </c>
      <c r="C200">
        <v>2</v>
      </c>
      <c r="D200">
        <v>12</v>
      </c>
      <c r="E200">
        <v>9</v>
      </c>
      <c r="F200" t="str">
        <v>1</v>
      </c>
      <c r="G200">
        <v>5</v>
      </c>
      <c r="H200">
        <v>20</v>
      </c>
      <c r="AP200">
        <v>1</v>
      </c>
      <c r="AQ200" t="s">
        <v>81</v>
      </c>
      <c r="AR200">
        <v>10</v>
      </c>
    </row>
    <row r="201" spans="1:44">
      <c r="A201">
        <v>1</v>
      </c>
      <c r="B201">
        <v>0</v>
      </c>
      <c r="C201">
        <v>2</v>
      </c>
      <c r="D201">
        <v>16</v>
      </c>
      <c r="E201">
        <v>10</v>
      </c>
      <c r="F201" t="str">
        <v>0</v>
      </c>
      <c r="G201">
        <v>5</v>
      </c>
      <c r="H201">
        <v>19</v>
      </c>
      <c r="AP201">
        <v>1</v>
      </c>
      <c r="AQ201" t="s">
        <v>81</v>
      </c>
      <c r="AR201">
        <v>7</v>
      </c>
    </row>
    <row r="202" spans="1:44">
      <c r="A202">
        <v>2</v>
      </c>
      <c r="B202">
        <v>0</v>
      </c>
      <c r="C202">
        <v>2</v>
      </c>
      <c r="D202">
        <v>14</v>
      </c>
      <c r="E202">
        <v>9</v>
      </c>
      <c r="F202" t="str">
        <v>0</v>
      </c>
      <c r="G202">
        <v>5</v>
      </c>
      <c r="H202">
        <v>19</v>
      </c>
      <c r="AP202">
        <v>1</v>
      </c>
      <c r="AQ202" t="s">
        <v>81</v>
      </c>
      <c r="AR202">
        <v>11</v>
      </c>
    </row>
    <row r="203" spans="1:44">
      <c r="A203">
        <v>3</v>
      </c>
      <c r="B203">
        <v>0</v>
      </c>
      <c r="C203">
        <v>2</v>
      </c>
      <c r="D203">
        <v>14</v>
      </c>
      <c r="E203">
        <v>9</v>
      </c>
      <c r="F203" t="str">
        <v>0</v>
      </c>
      <c r="G203">
        <v>5</v>
      </c>
      <c r="H203">
        <v>19</v>
      </c>
      <c r="AP203">
        <v>1</v>
      </c>
      <c r="AQ203" t="s">
        <v>81</v>
      </c>
      <c r="AR203">
        <v>11</v>
      </c>
    </row>
    <row r="204" spans="1:44">
      <c r="A204">
        <v>4</v>
      </c>
      <c r="B204">
        <v>0</v>
      </c>
      <c r="C204">
        <v>2</v>
      </c>
      <c r="D204">
        <v>11</v>
      </c>
      <c r="E204">
        <v>9</v>
      </c>
      <c r="F204" t="str">
        <v>0</v>
      </c>
      <c r="G204">
        <v>5</v>
      </c>
      <c r="H204">
        <v>20</v>
      </c>
      <c r="AP204">
        <v>1</v>
      </c>
      <c r="AQ204" t="s">
        <v>81</v>
      </c>
      <c r="AR204">
        <v>10</v>
      </c>
    </row>
    <row r="205" spans="1:44">
      <c r="A205">
        <v>5</v>
      </c>
      <c r="B205">
        <v>0</v>
      </c>
      <c r="C205">
        <v>2</v>
      </c>
      <c r="D205">
        <v>5</v>
      </c>
      <c r="E205">
        <v>9</v>
      </c>
      <c r="F205" t="str">
        <v>0</v>
      </c>
      <c r="G205">
        <v>5</v>
      </c>
      <c r="H205">
        <v>20</v>
      </c>
      <c r="AP205">
        <v>1</v>
      </c>
      <c r="AQ205" t="s">
        <v>81</v>
      </c>
      <c r="AR205">
        <v>10</v>
      </c>
    </row>
    <row r="206" spans="1:44">
      <c r="A206">
        <v>6</v>
      </c>
      <c r="B206">
        <v>1</v>
      </c>
      <c r="C206">
        <v>2</v>
      </c>
      <c r="D206">
        <v>10</v>
      </c>
      <c r="E206">
        <v>10</v>
      </c>
      <c r="F206" t="str">
        <v>0</v>
      </c>
      <c r="G206">
        <v>5</v>
      </c>
      <c r="H206">
        <v>20</v>
      </c>
      <c r="AP206">
        <v>1</v>
      </c>
      <c r="AQ206" t="s">
        <v>81</v>
      </c>
      <c r="AR206">
        <v>9</v>
      </c>
    </row>
    <row r="207" spans="1:44">
      <c r="A207">
        <v>7</v>
      </c>
      <c r="B207">
        <v>2</v>
      </c>
      <c r="C207">
        <v>2</v>
      </c>
      <c r="D207">
        <v>4</v>
      </c>
      <c r="E207">
        <v>9</v>
      </c>
      <c r="F207" t="str">
        <v>1</v>
      </c>
      <c r="G207">
        <v>5</v>
      </c>
      <c r="H207">
        <v>20</v>
      </c>
      <c r="AP207">
        <v>1</v>
      </c>
      <c r="AQ207" t="s">
        <v>81</v>
      </c>
      <c r="AR207">
        <v>5</v>
      </c>
    </row>
    <row r="208" spans="1:44">
      <c r="A208">
        <v>1</v>
      </c>
      <c r="B208">
        <v>0</v>
      </c>
      <c r="C208">
        <v>2</v>
      </c>
      <c r="D208">
        <v>7</v>
      </c>
      <c r="E208">
        <v>9</v>
      </c>
      <c r="F208" t="str">
        <v>0</v>
      </c>
      <c r="G208">
        <v>5</v>
      </c>
      <c r="H208">
        <v>20</v>
      </c>
      <c r="AP208">
        <v>1</v>
      </c>
      <c r="AQ208" t="s">
        <v>81</v>
      </c>
      <c r="AR208">
        <v>5</v>
      </c>
    </row>
    <row r="209" spans="1:44">
      <c r="A209">
        <v>2</v>
      </c>
      <c r="B209">
        <v>0</v>
      </c>
      <c r="C209">
        <v>2</v>
      </c>
      <c r="D209">
        <v>16</v>
      </c>
      <c r="E209">
        <v>10</v>
      </c>
      <c r="F209" t="str">
        <v>0</v>
      </c>
      <c r="G209">
        <v>5</v>
      </c>
      <c r="H209">
        <v>19</v>
      </c>
      <c r="AP209">
        <v>1</v>
      </c>
      <c r="AQ209" t="s">
        <v>81</v>
      </c>
      <c r="AR209">
        <v>4</v>
      </c>
    </row>
    <row r="210" spans="1:44">
      <c r="A210">
        <v>3</v>
      </c>
      <c r="B210">
        <v>0</v>
      </c>
      <c r="C210">
        <v>2</v>
      </c>
      <c r="D210">
        <v>16</v>
      </c>
      <c r="E210">
        <v>10</v>
      </c>
      <c r="F210" t="str">
        <v>0</v>
      </c>
      <c r="G210">
        <v>5</v>
      </c>
      <c r="H210">
        <v>19</v>
      </c>
    </row>
    <row r="211" spans="1:44">
      <c r="A211">
        <v>4</v>
      </c>
      <c r="B211">
        <v>0</v>
      </c>
      <c r="C211">
        <v>2</v>
      </c>
      <c r="D211">
        <v>15</v>
      </c>
      <c r="E211">
        <v>10</v>
      </c>
      <c r="F211" t="str">
        <v>0</v>
      </c>
      <c r="G211">
        <v>5</v>
      </c>
      <c r="H211">
        <v>18</v>
      </c>
    </row>
    <row r="212" spans="1:44">
      <c r="A212">
        <v>5</v>
      </c>
      <c r="B212">
        <v>0</v>
      </c>
      <c r="C212">
        <v>2</v>
      </c>
      <c r="D212">
        <v>11</v>
      </c>
      <c r="E212">
        <v>9</v>
      </c>
      <c r="F212" t="str">
        <v>1</v>
      </c>
      <c r="G212">
        <v>5</v>
      </c>
      <c r="H212">
        <v>18</v>
      </c>
    </row>
    <row r="213" spans="1:44">
      <c r="A213">
        <v>6</v>
      </c>
      <c r="B213">
        <v>1</v>
      </c>
      <c r="C213">
        <v>2</v>
      </c>
      <c r="D213">
        <v>5</v>
      </c>
      <c r="E213">
        <v>10</v>
      </c>
      <c r="F213" t="str">
        <v>1</v>
      </c>
      <c r="G213">
        <v>5</v>
      </c>
      <c r="H213">
        <v>20</v>
      </c>
    </row>
    <row r="214" spans="1:44">
      <c r="A214">
        <v>7</v>
      </c>
      <c r="B214">
        <v>2</v>
      </c>
      <c r="C214">
        <v>2</v>
      </c>
      <c r="D214">
        <v>12</v>
      </c>
      <c r="E214">
        <v>10</v>
      </c>
      <c r="F214" t="str">
        <v>1</v>
      </c>
      <c r="G214">
        <v>5</v>
      </c>
      <c r="H214">
        <v>20</v>
      </c>
    </row>
    <row r="215" spans="1:44">
      <c r="A215">
        <v>1</v>
      </c>
      <c r="B215">
        <v>0</v>
      </c>
      <c r="C215">
        <v>2</v>
      </c>
      <c r="D215">
        <v>9</v>
      </c>
      <c r="E215">
        <v>10</v>
      </c>
      <c r="F215" t="str">
        <v>1</v>
      </c>
      <c r="G215">
        <v>5</v>
      </c>
      <c r="H215">
        <v>19</v>
      </c>
    </row>
    <row r="216" spans="1:44">
      <c r="A216">
        <v>2</v>
      </c>
      <c r="B216">
        <v>0</v>
      </c>
      <c r="C216">
        <v>2</v>
      </c>
      <c r="D216">
        <v>14</v>
      </c>
      <c r="E216">
        <v>10</v>
      </c>
      <c r="F216" t="str">
        <v>1</v>
      </c>
      <c r="G216">
        <v>5</v>
      </c>
      <c r="H216">
        <v>19</v>
      </c>
    </row>
    <row r="217" spans="1:44">
      <c r="A217">
        <v>3</v>
      </c>
      <c r="B217">
        <v>0</v>
      </c>
      <c r="C217">
        <v>2</v>
      </c>
      <c r="D217">
        <v>15</v>
      </c>
      <c r="E217">
        <v>10</v>
      </c>
      <c r="F217" t="str">
        <v>0</v>
      </c>
      <c r="G217">
        <v>5</v>
      </c>
      <c r="H217">
        <v>20</v>
      </c>
    </row>
    <row r="218" spans="1:44">
      <c r="A218">
        <v>4</v>
      </c>
      <c r="B218">
        <v>0</v>
      </c>
      <c r="C218">
        <v>2</v>
      </c>
      <c r="D218">
        <v>14</v>
      </c>
      <c r="E218">
        <v>10</v>
      </c>
      <c r="F218" t="str">
        <v>0</v>
      </c>
      <c r="G218">
        <v>5</v>
      </c>
      <c r="H218">
        <v>19</v>
      </c>
    </row>
    <row r="219" spans="1:44">
      <c r="A219">
        <v>5</v>
      </c>
      <c r="B219">
        <v>0</v>
      </c>
      <c r="C219">
        <v>2</v>
      </c>
      <c r="D219">
        <v>15</v>
      </c>
      <c r="E219">
        <v>10</v>
      </c>
      <c r="F219" t="str">
        <v>0</v>
      </c>
      <c r="G219">
        <v>5</v>
      </c>
      <c r="H219">
        <v>18</v>
      </c>
    </row>
    <row r="220" spans="1:44">
      <c r="A220">
        <v>6</v>
      </c>
      <c r="B220">
        <v>1</v>
      </c>
      <c r="C220">
        <v>2</v>
      </c>
      <c r="D220">
        <v>15</v>
      </c>
      <c r="E220">
        <v>10</v>
      </c>
      <c r="F220" t="str">
        <v>0</v>
      </c>
      <c r="G220">
        <v>5</v>
      </c>
      <c r="H220">
        <v>19</v>
      </c>
    </row>
    <row r="221" spans="1:44">
      <c r="A221">
        <v>7</v>
      </c>
      <c r="B221">
        <v>2</v>
      </c>
      <c r="C221">
        <v>2</v>
      </c>
      <c r="D221">
        <v>5</v>
      </c>
      <c r="E221">
        <v>9</v>
      </c>
      <c r="F221" t="str">
        <v>1</v>
      </c>
      <c r="G221">
        <v>5</v>
      </c>
      <c r="H221">
        <v>20</v>
      </c>
    </row>
    <row r="222" spans="1:44">
      <c r="A222">
        <v>1</v>
      </c>
      <c r="B222">
        <v>0</v>
      </c>
      <c r="C222">
        <v>2</v>
      </c>
      <c r="D222">
        <v>14</v>
      </c>
      <c r="E222">
        <v>10</v>
      </c>
      <c r="F222" t="str">
        <v>0</v>
      </c>
      <c r="G222">
        <v>5</v>
      </c>
      <c r="H222">
        <v>18</v>
      </c>
    </row>
    <row r="223" spans="1:44">
      <c r="A223">
        <v>2</v>
      </c>
      <c r="B223">
        <v>0</v>
      </c>
      <c r="C223">
        <v>2</v>
      </c>
      <c r="D223">
        <v>12</v>
      </c>
      <c r="E223">
        <v>9</v>
      </c>
      <c r="F223" t="str">
        <v>1</v>
      </c>
      <c r="G223">
        <v>5</v>
      </c>
      <c r="H223">
        <v>18</v>
      </c>
    </row>
    <row r="224" spans="1:44">
      <c r="A224">
        <v>3</v>
      </c>
      <c r="B224">
        <v>0</v>
      </c>
      <c r="C224">
        <v>2</v>
      </c>
      <c r="D224">
        <v>4</v>
      </c>
      <c r="E224">
        <v>9</v>
      </c>
      <c r="F224" t="str">
        <v>1</v>
      </c>
      <c r="G224">
        <v>5</v>
      </c>
      <c r="H224">
        <v>20</v>
      </c>
    </row>
    <row r="225" spans="1:8">
      <c r="A225">
        <v>4</v>
      </c>
      <c r="B225">
        <v>0</v>
      </c>
      <c r="C225">
        <v>2</v>
      </c>
      <c r="D225">
        <v>4</v>
      </c>
      <c r="E225">
        <v>9</v>
      </c>
      <c r="F225" t="str">
        <v>1</v>
      </c>
      <c r="G225">
        <v>5</v>
      </c>
      <c r="H225">
        <v>16</v>
      </c>
    </row>
    <row r="226" spans="1:8">
      <c r="A226">
        <v>5</v>
      </c>
      <c r="B226">
        <v>0</v>
      </c>
      <c r="C226">
        <v>2</v>
      </c>
      <c r="D226">
        <v>4</v>
      </c>
      <c r="E226">
        <v>8</v>
      </c>
      <c r="F226" t="str">
        <v>1</v>
      </c>
      <c r="G226">
        <v>5</v>
      </c>
      <c r="H226">
        <v>18</v>
      </c>
    </row>
    <row r="227" spans="1:8">
      <c r="A227">
        <v>6</v>
      </c>
      <c r="B227">
        <v>1</v>
      </c>
      <c r="C227">
        <v>2</v>
      </c>
      <c r="D227">
        <v>2</v>
      </c>
      <c r="E227">
        <v>8</v>
      </c>
      <c r="F227" t="str">
        <v>1</v>
      </c>
      <c r="G227">
        <v>5</v>
      </c>
      <c r="H227">
        <v>20</v>
      </c>
    </row>
    <row r="228" spans="1:8">
      <c r="A228">
        <v>7</v>
      </c>
      <c r="B228">
        <v>3</v>
      </c>
      <c r="C228">
        <v>2</v>
      </c>
      <c r="D228">
        <v>4</v>
      </c>
      <c r="E228">
        <v>8</v>
      </c>
      <c r="F228" t="str">
        <v>1</v>
      </c>
      <c r="G228">
        <v>5</v>
      </c>
      <c r="H228">
        <v>20</v>
      </c>
    </row>
    <row r="229" spans="1:8">
      <c r="A229">
        <v>1</v>
      </c>
      <c r="B229">
        <v>3</v>
      </c>
      <c r="C229">
        <v>2</v>
      </c>
      <c r="D229">
        <v>4</v>
      </c>
      <c r="E229">
        <v>8</v>
      </c>
      <c r="F229" t="str">
        <v>1</v>
      </c>
      <c r="G229">
        <v>5</v>
      </c>
      <c r="H229">
        <v>19</v>
      </c>
    </row>
    <row r="230" spans="1:8">
      <c r="A230">
        <v>2</v>
      </c>
      <c r="B230">
        <v>0</v>
      </c>
      <c r="C230">
        <v>2</v>
      </c>
      <c r="D230">
        <v>12</v>
      </c>
      <c r="E230">
        <v>8</v>
      </c>
      <c r="F230" t="str">
        <v>1</v>
      </c>
      <c r="G230">
        <v>5</v>
      </c>
      <c r="H230">
        <v>19</v>
      </c>
    </row>
    <row r="231" spans="1:8">
      <c r="A231">
        <v>3</v>
      </c>
      <c r="B231">
        <v>0</v>
      </c>
      <c r="C231">
        <v>2</v>
      </c>
      <c r="D231">
        <v>15</v>
      </c>
      <c r="E231">
        <v>9</v>
      </c>
      <c r="F231" t="str">
        <v>0</v>
      </c>
      <c r="G231">
        <v>5</v>
      </c>
      <c r="H231">
        <v>19</v>
      </c>
    </row>
    <row r="232" spans="1:8">
      <c r="A232">
        <v>4</v>
      </c>
      <c r="B232">
        <v>0</v>
      </c>
      <c r="C232">
        <v>2</v>
      </c>
      <c r="D232">
        <v>11</v>
      </c>
      <c r="E232">
        <v>8</v>
      </c>
      <c r="F232" t="str">
        <v>0</v>
      </c>
      <c r="G232">
        <v>5</v>
      </c>
      <c r="H232">
        <v>20</v>
      </c>
    </row>
    <row r="233" spans="1:8">
      <c r="A233">
        <v>5</v>
      </c>
      <c r="B233">
        <v>0</v>
      </c>
      <c r="C233">
        <v>2</v>
      </c>
      <c r="D233">
        <v>15</v>
      </c>
      <c r="E233">
        <v>9</v>
      </c>
      <c r="F233" t="str">
        <v>0</v>
      </c>
      <c r="G233">
        <v>5</v>
      </c>
      <c r="H233">
        <v>18</v>
      </c>
    </row>
    <row r="234" spans="1:8">
      <c r="A234">
        <v>6</v>
      </c>
      <c r="B234">
        <v>1</v>
      </c>
      <c r="C234">
        <v>2</v>
      </c>
      <c r="D234">
        <v>3</v>
      </c>
      <c r="E234">
        <v>9</v>
      </c>
      <c r="F234" t="str">
        <v>1</v>
      </c>
      <c r="G234">
        <v>4</v>
      </c>
      <c r="H234">
        <v>13</v>
      </c>
    </row>
    <row r="235" spans="1:8">
      <c r="A235">
        <v>7</v>
      </c>
      <c r="B235">
        <v>2</v>
      </c>
      <c r="C235">
        <v>2</v>
      </c>
      <c r="D235">
        <v>3</v>
      </c>
      <c r="E235">
        <v>9</v>
      </c>
      <c r="F235" t="str">
        <v>1</v>
      </c>
      <c r="G235">
        <v>5</v>
      </c>
      <c r="H235">
        <v>20</v>
      </c>
    </row>
    <row r="236" spans="1:8">
      <c r="A236">
        <v>1</v>
      </c>
      <c r="B236">
        <v>0</v>
      </c>
      <c r="C236">
        <v>2</v>
      </c>
      <c r="D236">
        <v>7</v>
      </c>
      <c r="E236">
        <v>10</v>
      </c>
      <c r="F236" t="str">
        <v>1</v>
      </c>
      <c r="G236">
        <v>5</v>
      </c>
      <c r="H236">
        <v>15</v>
      </c>
    </row>
    <row r="237" spans="1:8">
      <c r="A237">
        <v>2</v>
      </c>
      <c r="B237">
        <v>0</v>
      </c>
      <c r="C237">
        <v>2</v>
      </c>
      <c r="D237">
        <v>6</v>
      </c>
      <c r="E237">
        <v>10</v>
      </c>
      <c r="F237" t="str">
        <v>1</v>
      </c>
      <c r="G237">
        <v>5</v>
      </c>
      <c r="H237">
        <v>18</v>
      </c>
    </row>
    <row r="238" spans="1:8">
      <c r="A238">
        <v>3</v>
      </c>
      <c r="B238">
        <v>0</v>
      </c>
      <c r="C238">
        <v>2</v>
      </c>
      <c r="D238">
        <v>6</v>
      </c>
      <c r="E238">
        <v>10</v>
      </c>
      <c r="F238" t="str">
        <v>1</v>
      </c>
      <c r="G238">
        <v>5</v>
      </c>
      <c r="H238">
        <v>14</v>
      </c>
    </row>
    <row r="239" spans="1:8">
      <c r="A239">
        <v>4</v>
      </c>
      <c r="B239">
        <v>0</v>
      </c>
      <c r="C239">
        <v>2</v>
      </c>
      <c r="D239">
        <v>13</v>
      </c>
      <c r="E239">
        <v>9</v>
      </c>
      <c r="F239" t="str">
        <v>0</v>
      </c>
      <c r="G239">
        <v>5</v>
      </c>
      <c r="H239">
        <v>18</v>
      </c>
    </row>
    <row r="240" spans="1:8">
      <c r="A240">
        <v>5</v>
      </c>
      <c r="B240">
        <v>0</v>
      </c>
      <c r="C240">
        <v>2</v>
      </c>
      <c r="D240">
        <v>15</v>
      </c>
      <c r="E240">
        <v>10</v>
      </c>
      <c r="F240" t="str">
        <v>1</v>
      </c>
      <c r="G240">
        <v>5</v>
      </c>
      <c r="H240">
        <v>18</v>
      </c>
    </row>
    <row r="241" spans="1:8">
      <c r="A241">
        <v>6</v>
      </c>
      <c r="B241">
        <v>1</v>
      </c>
      <c r="C241">
        <v>2</v>
      </c>
      <c r="D241">
        <v>15</v>
      </c>
      <c r="E241">
        <v>10</v>
      </c>
      <c r="F241" t="str">
        <v>0</v>
      </c>
      <c r="G241">
        <v>5</v>
      </c>
      <c r="H241">
        <v>19</v>
      </c>
    </row>
    <row r="242" spans="1:8">
      <c r="A242">
        <v>7</v>
      </c>
      <c r="B242">
        <v>2</v>
      </c>
      <c r="C242">
        <v>2</v>
      </c>
      <c r="D242">
        <v>15</v>
      </c>
      <c r="E242">
        <v>10</v>
      </c>
      <c r="F242" t="str">
        <v>0</v>
      </c>
      <c r="G242">
        <v>5</v>
      </c>
      <c r="H242">
        <v>20</v>
      </c>
    </row>
    <row r="243" spans="1:8">
      <c r="A243">
        <v>1</v>
      </c>
      <c r="B243">
        <v>0</v>
      </c>
      <c r="C243">
        <v>2</v>
      </c>
      <c r="D243">
        <v>10</v>
      </c>
      <c r="E243">
        <v>9</v>
      </c>
      <c r="F243" t="str">
        <v>0</v>
      </c>
      <c r="G243">
        <v>5</v>
      </c>
      <c r="H243">
        <v>19</v>
      </c>
    </row>
    <row r="244" spans="1:8">
      <c r="A244">
        <v>2</v>
      </c>
      <c r="B244">
        <v>0</v>
      </c>
      <c r="C244">
        <v>2</v>
      </c>
      <c r="D244">
        <v>14</v>
      </c>
      <c r="E244">
        <v>9</v>
      </c>
      <c r="F244" t="str">
        <v>0</v>
      </c>
      <c r="G244">
        <v>5</v>
      </c>
      <c r="H244">
        <v>18</v>
      </c>
    </row>
    <row r="245" spans="1:8">
      <c r="A245">
        <v>3</v>
      </c>
      <c r="B245">
        <v>0</v>
      </c>
      <c r="C245">
        <v>3</v>
      </c>
      <c r="D245">
        <v>11</v>
      </c>
      <c r="E245">
        <v>10</v>
      </c>
      <c r="F245" t="str">
        <v>1</v>
      </c>
      <c r="G245">
        <v>4</v>
      </c>
      <c r="H245">
        <v>17</v>
      </c>
    </row>
    <row r="246" spans="1:8">
      <c r="A246">
        <v>4</v>
      </c>
      <c r="B246">
        <v>0</v>
      </c>
      <c r="C246">
        <v>3</v>
      </c>
      <c r="D246">
        <v>4</v>
      </c>
      <c r="E246">
        <v>8</v>
      </c>
      <c r="F246" t="str">
        <v>1</v>
      </c>
      <c r="G246">
        <v>5</v>
      </c>
      <c r="H246">
        <v>15</v>
      </c>
    </row>
    <row r="247" spans="1:8">
      <c r="A247">
        <v>5</v>
      </c>
      <c r="B247">
        <v>0</v>
      </c>
      <c r="C247">
        <v>3</v>
      </c>
      <c r="D247">
        <v>3</v>
      </c>
      <c r="E247">
        <v>8</v>
      </c>
      <c r="F247" t="str">
        <v>1</v>
      </c>
      <c r="G247">
        <v>4</v>
      </c>
      <c r="H247">
        <v>19</v>
      </c>
    </row>
    <row r="248" spans="1:8">
      <c r="A248">
        <v>6</v>
      </c>
      <c r="B248">
        <v>1</v>
      </c>
      <c r="C248">
        <v>3</v>
      </c>
      <c r="D248">
        <v>10</v>
      </c>
      <c r="E248">
        <v>9</v>
      </c>
      <c r="F248" t="str">
        <v>0</v>
      </c>
      <c r="G248">
        <v>5</v>
      </c>
      <c r="H248">
        <v>20</v>
      </c>
    </row>
    <row r="249" spans="1:8">
      <c r="A249">
        <v>7</v>
      </c>
      <c r="B249">
        <v>2</v>
      </c>
      <c r="C249">
        <v>3</v>
      </c>
      <c r="D249">
        <v>2</v>
      </c>
      <c r="E249">
        <v>8</v>
      </c>
      <c r="F249" t="str">
        <v>1</v>
      </c>
      <c r="G249">
        <v>4</v>
      </c>
      <c r="H249">
        <v>20</v>
      </c>
    </row>
    <row r="250" spans="1:8">
      <c r="A250">
        <v>1</v>
      </c>
      <c r="B250">
        <v>0</v>
      </c>
      <c r="C250">
        <v>3</v>
      </c>
      <c r="D250">
        <v>5</v>
      </c>
      <c r="E250">
        <v>8</v>
      </c>
      <c r="F250" t="str">
        <v>1</v>
      </c>
      <c r="G250">
        <v>5</v>
      </c>
      <c r="H250">
        <v>20</v>
      </c>
    </row>
    <row r="251" spans="1:8">
      <c r="A251">
        <v>2</v>
      </c>
      <c r="B251">
        <v>0</v>
      </c>
      <c r="C251">
        <v>3</v>
      </c>
      <c r="D251">
        <v>8</v>
      </c>
      <c r="E251">
        <v>9</v>
      </c>
      <c r="F251" t="str">
        <v>1</v>
      </c>
      <c r="G251">
        <v>5</v>
      </c>
      <c r="H251">
        <v>18</v>
      </c>
    </row>
    <row r="252" spans="1:8">
      <c r="A252">
        <v>3</v>
      </c>
      <c r="B252">
        <v>0</v>
      </c>
      <c r="C252">
        <v>3</v>
      </c>
      <c r="D252">
        <v>13</v>
      </c>
      <c r="E252">
        <v>8</v>
      </c>
      <c r="F252" t="str">
        <v>0</v>
      </c>
      <c r="G252">
        <v>4</v>
      </c>
      <c r="H252">
        <v>18</v>
      </c>
    </row>
    <row r="253" spans="1:8">
      <c r="A253">
        <v>4</v>
      </c>
      <c r="B253">
        <v>0</v>
      </c>
      <c r="C253">
        <v>3</v>
      </c>
      <c r="D253">
        <v>15</v>
      </c>
      <c r="E253">
        <v>9</v>
      </c>
      <c r="F253" t="str">
        <v>0</v>
      </c>
      <c r="G253">
        <v>4</v>
      </c>
      <c r="H253">
        <v>19</v>
      </c>
    </row>
    <row r="254" spans="1:8">
      <c r="A254">
        <v>5</v>
      </c>
      <c r="B254">
        <v>0</v>
      </c>
      <c r="C254">
        <v>3</v>
      </c>
      <c r="D254">
        <v>3</v>
      </c>
      <c r="E254">
        <v>9</v>
      </c>
      <c r="F254" t="str">
        <v>1</v>
      </c>
      <c r="G254">
        <v>5</v>
      </c>
      <c r="H254">
        <v>19</v>
      </c>
    </row>
    <row r="255" spans="1:8">
      <c r="A255">
        <v>6</v>
      </c>
      <c r="B255">
        <v>1</v>
      </c>
      <c r="C255">
        <v>3</v>
      </c>
      <c r="D255">
        <v>11</v>
      </c>
      <c r="E255">
        <v>9</v>
      </c>
      <c r="F255" t="str">
        <v>0</v>
      </c>
      <c r="G255">
        <v>5</v>
      </c>
      <c r="H255">
        <v>20</v>
      </c>
    </row>
    <row r="256" spans="1:8">
      <c r="A256">
        <v>7</v>
      </c>
      <c r="B256">
        <v>2</v>
      </c>
      <c r="C256">
        <v>3</v>
      </c>
      <c r="D256">
        <v>8</v>
      </c>
      <c r="E256">
        <v>9</v>
      </c>
      <c r="F256" t="str">
        <v>0</v>
      </c>
      <c r="G256">
        <v>8</v>
      </c>
      <c r="H256">
        <v>20</v>
      </c>
    </row>
    <row r="257" spans="1:8">
      <c r="A257">
        <v>1</v>
      </c>
      <c r="B257">
        <v>0</v>
      </c>
      <c r="C257">
        <v>3</v>
      </c>
      <c r="D257">
        <v>2</v>
      </c>
      <c r="E257">
        <v>8</v>
      </c>
      <c r="F257" t="str">
        <v>1</v>
      </c>
      <c r="G257">
        <v>4</v>
      </c>
      <c r="H257">
        <v>11</v>
      </c>
    </row>
    <row r="258" spans="1:8">
      <c r="A258">
        <v>2</v>
      </c>
      <c r="B258">
        <v>0</v>
      </c>
      <c r="C258">
        <v>3</v>
      </c>
      <c r="D258">
        <v>2</v>
      </c>
      <c r="E258">
        <v>8</v>
      </c>
      <c r="F258" t="str">
        <v>1</v>
      </c>
      <c r="G258">
        <v>4</v>
      </c>
      <c r="H258">
        <v>19</v>
      </c>
    </row>
    <row r="259" spans="1:8">
      <c r="A259">
        <v>3</v>
      </c>
      <c r="B259">
        <v>0</v>
      </c>
      <c r="C259">
        <v>3</v>
      </c>
      <c r="D259">
        <v>2</v>
      </c>
      <c r="E259">
        <v>7</v>
      </c>
      <c r="F259" t="str">
        <v>1</v>
      </c>
      <c r="G259">
        <v>5</v>
      </c>
      <c r="H259">
        <v>18</v>
      </c>
    </row>
    <row r="260" spans="1:8">
      <c r="A260">
        <v>4</v>
      </c>
      <c r="B260">
        <v>0</v>
      </c>
      <c r="C260">
        <v>3</v>
      </c>
      <c r="D260">
        <v>1</v>
      </c>
      <c r="E260">
        <v>8</v>
      </c>
      <c r="F260" t="str">
        <v>1</v>
      </c>
      <c r="G260">
        <v>5</v>
      </c>
      <c r="H260">
        <v>12</v>
      </c>
    </row>
    <row r="261" spans="1:8">
      <c r="A261">
        <v>5</v>
      </c>
      <c r="B261">
        <v>0</v>
      </c>
      <c r="C261">
        <v>3</v>
      </c>
      <c r="D261">
        <v>2</v>
      </c>
      <c r="E261">
        <v>8</v>
      </c>
      <c r="F261" t="str">
        <v>1</v>
      </c>
      <c r="G261">
        <v>4</v>
      </c>
      <c r="H261">
        <v>18</v>
      </c>
    </row>
    <row r="262" spans="1:8">
      <c r="A262">
        <v>6</v>
      </c>
      <c r="B262">
        <v>1</v>
      </c>
      <c r="C262">
        <v>3</v>
      </c>
      <c r="D262">
        <v>12</v>
      </c>
      <c r="E262">
        <v>9</v>
      </c>
      <c r="F262" t="str">
        <v>0</v>
      </c>
      <c r="G262">
        <v>4</v>
      </c>
      <c r="H262">
        <v>19</v>
      </c>
    </row>
    <row r="263" spans="1:8">
      <c r="A263">
        <v>7</v>
      </c>
      <c r="B263">
        <v>2</v>
      </c>
      <c r="C263">
        <v>3</v>
      </c>
      <c r="D263">
        <v>13</v>
      </c>
      <c r="E263">
        <v>8</v>
      </c>
      <c r="F263" t="str">
        <v>0</v>
      </c>
      <c r="G263">
        <v>10</v>
      </c>
      <c r="H263">
        <v>19</v>
      </c>
    </row>
    <row r="264" spans="1:8">
      <c r="A264">
        <v>1</v>
      </c>
      <c r="B264">
        <v>3</v>
      </c>
      <c r="C264">
        <v>3</v>
      </c>
      <c r="D264">
        <v>13</v>
      </c>
      <c r="E264">
        <v>9</v>
      </c>
      <c r="F264" t="str">
        <v>0</v>
      </c>
      <c r="G264">
        <v>10</v>
      </c>
      <c r="H264">
        <v>19</v>
      </c>
    </row>
    <row r="265" spans="1:8">
      <c r="A265">
        <v>2</v>
      </c>
      <c r="B265">
        <v>3</v>
      </c>
      <c r="C265">
        <v>3</v>
      </c>
      <c r="D265">
        <v>9</v>
      </c>
      <c r="E265">
        <v>9</v>
      </c>
      <c r="F265" t="str">
        <v>1</v>
      </c>
      <c r="G265">
        <v>14</v>
      </c>
      <c r="H265">
        <v>19</v>
      </c>
    </row>
    <row r="266" spans="1:8">
      <c r="A266">
        <v>3</v>
      </c>
      <c r="B266">
        <v>3</v>
      </c>
      <c r="C266">
        <v>3</v>
      </c>
      <c r="D266">
        <v>14</v>
      </c>
      <c r="E266">
        <v>10</v>
      </c>
      <c r="F266" t="str">
        <v>0</v>
      </c>
      <c r="G266">
        <v>9</v>
      </c>
      <c r="H266">
        <v>19</v>
      </c>
    </row>
    <row r="267" spans="1:8">
      <c r="A267">
        <v>4</v>
      </c>
      <c r="B267">
        <v>0</v>
      </c>
      <c r="C267">
        <v>3</v>
      </c>
      <c r="D267">
        <v>13</v>
      </c>
      <c r="E267">
        <v>9</v>
      </c>
      <c r="F267" t="str">
        <v>0</v>
      </c>
      <c r="G267">
        <v>4</v>
      </c>
      <c r="H267">
        <v>19</v>
      </c>
    </row>
    <row r="268" spans="1:8">
      <c r="A268">
        <v>5</v>
      </c>
      <c r="B268">
        <v>0</v>
      </c>
      <c r="C268">
        <v>3</v>
      </c>
      <c r="D268">
        <v>10</v>
      </c>
      <c r="E268">
        <v>8</v>
      </c>
      <c r="F268" t="str">
        <v>0</v>
      </c>
      <c r="G268">
        <v>5</v>
      </c>
      <c r="H268">
        <v>18</v>
      </c>
    </row>
    <row r="269" spans="1:8">
      <c r="A269">
        <v>6</v>
      </c>
      <c r="B269">
        <v>1</v>
      </c>
      <c r="C269">
        <v>3</v>
      </c>
      <c r="D269">
        <v>6</v>
      </c>
      <c r="E269">
        <v>8</v>
      </c>
      <c r="F269" t="str">
        <v>1</v>
      </c>
      <c r="G269">
        <v>5</v>
      </c>
      <c r="H269">
        <v>19</v>
      </c>
    </row>
    <row r="270" spans="1:8">
      <c r="A270">
        <v>7</v>
      </c>
      <c r="B270">
        <v>2</v>
      </c>
      <c r="C270">
        <v>3</v>
      </c>
      <c r="D270">
        <v>10</v>
      </c>
      <c r="E270">
        <v>8</v>
      </c>
      <c r="F270" t="str">
        <v>0</v>
      </c>
      <c r="G270">
        <v>11</v>
      </c>
      <c r="H270">
        <v>19</v>
      </c>
    </row>
    <row r="271" spans="1:8">
      <c r="A271">
        <v>1</v>
      </c>
      <c r="B271">
        <v>0</v>
      </c>
      <c r="C271">
        <v>3</v>
      </c>
      <c r="D271">
        <v>10</v>
      </c>
      <c r="E271">
        <v>8</v>
      </c>
      <c r="F271" t="str">
        <v>0</v>
      </c>
      <c r="G271">
        <v>4</v>
      </c>
      <c r="H271">
        <v>18</v>
      </c>
    </row>
    <row r="272" spans="1:8">
      <c r="A272">
        <v>2</v>
      </c>
      <c r="B272">
        <v>0</v>
      </c>
      <c r="C272">
        <v>3</v>
      </c>
      <c r="D272">
        <v>9</v>
      </c>
      <c r="E272">
        <v>9</v>
      </c>
      <c r="F272" t="str">
        <v>0</v>
      </c>
      <c r="G272">
        <v>4</v>
      </c>
      <c r="H272">
        <v>18</v>
      </c>
    </row>
    <row r="273" spans="1:8">
      <c r="A273">
        <v>3</v>
      </c>
      <c r="B273">
        <v>0</v>
      </c>
      <c r="C273">
        <v>3</v>
      </c>
      <c r="D273">
        <v>10</v>
      </c>
      <c r="E273">
        <v>9</v>
      </c>
      <c r="F273" t="str">
        <v>1</v>
      </c>
      <c r="G273">
        <v>4</v>
      </c>
      <c r="H273">
        <v>18</v>
      </c>
    </row>
    <row r="274" spans="1:8">
      <c r="A274">
        <v>4</v>
      </c>
      <c r="B274">
        <v>0</v>
      </c>
      <c r="C274">
        <v>3</v>
      </c>
      <c r="D274">
        <v>3</v>
      </c>
      <c r="E274">
        <v>8</v>
      </c>
      <c r="F274" t="str">
        <v>1</v>
      </c>
      <c r="G274">
        <v>5</v>
      </c>
      <c r="H274">
        <v>18</v>
      </c>
    </row>
    <row r="275" spans="1:8">
      <c r="A275">
        <v>5</v>
      </c>
      <c r="B275">
        <v>0</v>
      </c>
      <c r="C275">
        <v>3</v>
      </c>
      <c r="D275">
        <v>12</v>
      </c>
      <c r="E275">
        <v>6</v>
      </c>
      <c r="F275" t="str">
        <v>0</v>
      </c>
      <c r="G275">
        <v>5</v>
      </c>
      <c r="H275">
        <v>18</v>
      </c>
    </row>
    <row r="276" spans="1:8">
      <c r="A276">
        <v>6</v>
      </c>
      <c r="B276">
        <v>1</v>
      </c>
      <c r="C276">
        <v>3</v>
      </c>
      <c r="D276">
        <v>12</v>
      </c>
      <c r="E276">
        <v>6</v>
      </c>
      <c r="F276" t="str">
        <v>0</v>
      </c>
      <c r="G276">
        <v>9</v>
      </c>
      <c r="H276">
        <v>19</v>
      </c>
    </row>
    <row r="277" spans="1:8">
      <c r="A277">
        <v>7</v>
      </c>
      <c r="B277">
        <v>3</v>
      </c>
      <c r="C277">
        <v>3</v>
      </c>
      <c r="D277">
        <v>13</v>
      </c>
      <c r="E277">
        <v>6</v>
      </c>
      <c r="F277" t="str">
        <v>0</v>
      </c>
      <c r="G277">
        <v>9</v>
      </c>
      <c r="H277">
        <v>19</v>
      </c>
    </row>
    <row r="278" spans="1:8">
      <c r="A278">
        <v>1</v>
      </c>
      <c r="B278">
        <v>3</v>
      </c>
      <c r="C278">
        <v>3</v>
      </c>
      <c r="D278">
        <v>12</v>
      </c>
      <c r="E278">
        <v>7</v>
      </c>
      <c r="F278" t="str">
        <v>0</v>
      </c>
      <c r="G278">
        <v>4</v>
      </c>
      <c r="H278">
        <v>19</v>
      </c>
    </row>
    <row r="279" spans="1:8">
      <c r="A279">
        <v>2</v>
      </c>
      <c r="B279">
        <v>0</v>
      </c>
      <c r="C279">
        <v>3</v>
      </c>
      <c r="D279">
        <v>12</v>
      </c>
      <c r="E279">
        <v>6</v>
      </c>
      <c r="F279" t="str">
        <v>0</v>
      </c>
      <c r="G279">
        <v>4</v>
      </c>
      <c r="H279">
        <v>18</v>
      </c>
    </row>
    <row r="280" spans="1:8">
      <c r="A280">
        <v>3</v>
      </c>
      <c r="B280">
        <v>0</v>
      </c>
      <c r="C280">
        <v>3</v>
      </c>
      <c r="D280">
        <v>11</v>
      </c>
      <c r="E280">
        <v>7</v>
      </c>
      <c r="F280" t="str">
        <v>0</v>
      </c>
      <c r="G280">
        <v>4</v>
      </c>
      <c r="H280">
        <v>18</v>
      </c>
    </row>
    <row r="281" spans="1:8">
      <c r="A281">
        <v>4</v>
      </c>
      <c r="B281">
        <v>0</v>
      </c>
      <c r="C281">
        <v>3</v>
      </c>
      <c r="D281">
        <v>12</v>
      </c>
      <c r="E281">
        <v>6</v>
      </c>
      <c r="F281" t="str">
        <v>0</v>
      </c>
      <c r="G281">
        <v>4</v>
      </c>
      <c r="H281">
        <v>18</v>
      </c>
    </row>
    <row r="282" spans="1:8">
      <c r="A282">
        <v>5</v>
      </c>
      <c r="B282">
        <v>0</v>
      </c>
      <c r="C282">
        <v>3</v>
      </c>
      <c r="D282">
        <v>9</v>
      </c>
      <c r="E282">
        <v>7</v>
      </c>
      <c r="F282" t="str">
        <v>0</v>
      </c>
      <c r="G282">
        <v>4</v>
      </c>
      <c r="H282">
        <v>18</v>
      </c>
    </row>
    <row r="283" spans="1:8">
      <c r="A283">
        <v>6</v>
      </c>
      <c r="B283">
        <v>3</v>
      </c>
      <c r="C283">
        <v>3</v>
      </c>
      <c r="D283">
        <v>3</v>
      </c>
      <c r="E283">
        <v>7</v>
      </c>
      <c r="F283" t="str">
        <v>1</v>
      </c>
      <c r="G283">
        <v>4</v>
      </c>
      <c r="H283">
        <v>19</v>
      </c>
    </row>
    <row r="284" spans="1:8">
      <c r="A284">
        <v>7</v>
      </c>
      <c r="B284">
        <v>2</v>
      </c>
      <c r="C284">
        <v>3</v>
      </c>
      <c r="D284">
        <v>7</v>
      </c>
      <c r="E284">
        <v>7</v>
      </c>
      <c r="F284" t="str">
        <v>0</v>
      </c>
      <c r="G284">
        <v>4</v>
      </c>
      <c r="H284">
        <v>19</v>
      </c>
    </row>
    <row r="285" spans="1:8">
      <c r="A285">
        <v>1</v>
      </c>
      <c r="B285">
        <v>3</v>
      </c>
      <c r="C285">
        <v>3</v>
      </c>
      <c r="D285">
        <v>3</v>
      </c>
      <c r="E285">
        <v>6</v>
      </c>
      <c r="F285" t="str">
        <v>1</v>
      </c>
      <c r="G285">
        <v>5</v>
      </c>
      <c r="H285">
        <v>19</v>
      </c>
    </row>
    <row r="286" spans="1:8">
      <c r="A286">
        <v>2</v>
      </c>
      <c r="B286">
        <v>0</v>
      </c>
      <c r="C286">
        <v>3</v>
      </c>
      <c r="D286">
        <v>2</v>
      </c>
      <c r="E286">
        <v>6</v>
      </c>
      <c r="F286" t="str">
        <v>1</v>
      </c>
      <c r="G286">
        <v>4</v>
      </c>
      <c r="H286">
        <v>19</v>
      </c>
    </row>
    <row r="287" spans="1:8">
      <c r="A287">
        <v>3</v>
      </c>
      <c r="B287">
        <v>0</v>
      </c>
      <c r="C287">
        <v>3</v>
      </c>
      <c r="D287">
        <v>2</v>
      </c>
      <c r="E287">
        <v>6</v>
      </c>
      <c r="F287" t="str">
        <v>1</v>
      </c>
      <c r="G287">
        <v>4</v>
      </c>
      <c r="H287">
        <v>19</v>
      </c>
    </row>
    <row r="288" spans="1:8">
      <c r="A288">
        <v>4</v>
      </c>
      <c r="B288">
        <v>0</v>
      </c>
      <c r="C288">
        <v>3</v>
      </c>
      <c r="D288">
        <v>9</v>
      </c>
      <c r="E288">
        <v>7</v>
      </c>
      <c r="F288" t="str">
        <v>0</v>
      </c>
      <c r="G288">
        <v>4</v>
      </c>
      <c r="H288">
        <v>18</v>
      </c>
    </row>
    <row r="289" spans="1:8">
      <c r="A289">
        <v>5</v>
      </c>
      <c r="B289">
        <v>0</v>
      </c>
      <c r="C289">
        <v>3</v>
      </c>
      <c r="D289">
        <v>10</v>
      </c>
      <c r="E289">
        <v>6</v>
      </c>
      <c r="F289" t="str">
        <v>0</v>
      </c>
      <c r="G289">
        <v>4</v>
      </c>
      <c r="H289">
        <v>19</v>
      </c>
    </row>
    <row r="290" spans="1:8">
      <c r="A290">
        <v>6</v>
      </c>
      <c r="B290">
        <v>1</v>
      </c>
      <c r="C290">
        <v>3</v>
      </c>
      <c r="D290">
        <v>2</v>
      </c>
      <c r="E290">
        <v>5</v>
      </c>
      <c r="F290" t="str">
        <v>1</v>
      </c>
      <c r="G290">
        <v>4</v>
      </c>
      <c r="H290">
        <v>19</v>
      </c>
    </row>
    <row r="291" spans="1:8">
      <c r="A291">
        <v>7</v>
      </c>
      <c r="B291">
        <v>2</v>
      </c>
      <c r="C291">
        <v>3</v>
      </c>
      <c r="D291">
        <v>12</v>
      </c>
      <c r="E291">
        <v>4</v>
      </c>
      <c r="F291" t="str">
        <v>0</v>
      </c>
      <c r="G291">
        <v>11</v>
      </c>
      <c r="H291">
        <v>19</v>
      </c>
    </row>
    <row r="292" spans="1:8">
      <c r="A292">
        <v>1</v>
      </c>
      <c r="B292">
        <v>0</v>
      </c>
      <c r="C292">
        <v>3</v>
      </c>
      <c r="D292">
        <v>11</v>
      </c>
      <c r="E292">
        <v>3</v>
      </c>
      <c r="F292" t="str">
        <v>0</v>
      </c>
      <c r="G292">
        <v>12</v>
      </c>
      <c r="H292">
        <v>19</v>
      </c>
    </row>
    <row r="293" spans="1:8">
      <c r="A293">
        <v>2</v>
      </c>
      <c r="B293">
        <v>0</v>
      </c>
      <c r="C293">
        <v>3</v>
      </c>
      <c r="D293">
        <v>7</v>
      </c>
      <c r="E293">
        <v>5</v>
      </c>
      <c r="F293" t="str">
        <v>1</v>
      </c>
      <c r="G293">
        <v>11</v>
      </c>
      <c r="H293">
        <v>19</v>
      </c>
    </row>
    <row r="294" spans="1:8">
      <c r="A294">
        <v>3</v>
      </c>
      <c r="B294">
        <v>0</v>
      </c>
      <c r="C294">
        <v>3</v>
      </c>
      <c r="D294">
        <v>3</v>
      </c>
      <c r="E294">
        <v>5</v>
      </c>
      <c r="F294" t="str">
        <v>0</v>
      </c>
      <c r="G294">
        <v>4</v>
      </c>
      <c r="H294">
        <v>19</v>
      </c>
    </row>
    <row r="295" spans="1:8">
      <c r="A295">
        <v>4</v>
      </c>
      <c r="B295">
        <v>0</v>
      </c>
      <c r="C295">
        <v>3</v>
      </c>
      <c r="D295">
        <v>7</v>
      </c>
      <c r="E295">
        <v>5</v>
      </c>
      <c r="F295" t="str">
        <v>0</v>
      </c>
      <c r="G295">
        <v>13</v>
      </c>
      <c r="H295">
        <v>19</v>
      </c>
    </row>
    <row r="296" spans="1:8">
      <c r="A296">
        <v>5</v>
      </c>
      <c r="B296">
        <v>0</v>
      </c>
      <c r="C296">
        <v>3</v>
      </c>
      <c r="D296">
        <v>8</v>
      </c>
      <c r="E296">
        <v>5</v>
      </c>
      <c r="F296" t="str">
        <v>0</v>
      </c>
      <c r="G296">
        <v>13</v>
      </c>
      <c r="H296">
        <v>19</v>
      </c>
    </row>
    <row r="297" spans="1:8">
      <c r="A297">
        <v>6</v>
      </c>
      <c r="B297">
        <v>1</v>
      </c>
      <c r="C297">
        <v>3</v>
      </c>
      <c r="D297">
        <v>11</v>
      </c>
      <c r="E297">
        <v>5</v>
      </c>
      <c r="F297" t="str">
        <v>0</v>
      </c>
      <c r="G297">
        <v>12</v>
      </c>
      <c r="H297">
        <v>19</v>
      </c>
    </row>
    <row r="298" spans="1:8">
      <c r="A298">
        <v>7</v>
      </c>
      <c r="B298">
        <v>2</v>
      </c>
      <c r="C298">
        <v>3</v>
      </c>
      <c r="D298">
        <v>4</v>
      </c>
      <c r="E298">
        <v>5</v>
      </c>
      <c r="F298" t="str">
        <v>0</v>
      </c>
      <c r="G298">
        <v>12</v>
      </c>
      <c r="H298">
        <v>19</v>
      </c>
    </row>
    <row r="299" spans="1:8">
      <c r="A299">
        <v>1</v>
      </c>
      <c r="B299">
        <v>0</v>
      </c>
      <c r="C299">
        <v>3</v>
      </c>
      <c r="D299">
        <v>10</v>
      </c>
      <c r="E299">
        <v>6</v>
      </c>
      <c r="F299" t="str">
        <v>0</v>
      </c>
      <c r="G299">
        <v>13</v>
      </c>
      <c r="H299">
        <v>19</v>
      </c>
    </row>
    <row r="300" spans="1:8">
      <c r="A300">
        <v>2</v>
      </c>
      <c r="B300">
        <v>0</v>
      </c>
      <c r="C300">
        <v>3</v>
      </c>
      <c r="D300">
        <v>10</v>
      </c>
      <c r="E300">
        <v>5</v>
      </c>
      <c r="F300" t="str">
        <v>0</v>
      </c>
      <c r="G300">
        <v>13</v>
      </c>
      <c r="H300">
        <v>19</v>
      </c>
    </row>
    <row r="301" spans="1:8">
      <c r="A301">
        <v>3</v>
      </c>
      <c r="B301">
        <v>0</v>
      </c>
      <c r="C301">
        <v>3</v>
      </c>
      <c r="D301">
        <v>8</v>
      </c>
      <c r="E301">
        <v>5</v>
      </c>
      <c r="F301" t="str">
        <v>0</v>
      </c>
      <c r="G301">
        <v>13</v>
      </c>
      <c r="H301">
        <v>19</v>
      </c>
    </row>
    <row r="302" spans="1:8">
      <c r="A302">
        <v>4</v>
      </c>
      <c r="B302">
        <v>0</v>
      </c>
      <c r="C302">
        <v>3</v>
      </c>
      <c r="D302">
        <v>10</v>
      </c>
      <c r="E302">
        <v>5</v>
      </c>
      <c r="F302" t="str">
        <v>0</v>
      </c>
      <c r="G302">
        <v>12</v>
      </c>
      <c r="H302">
        <v>19</v>
      </c>
    </row>
    <row r="303" spans="1:8">
      <c r="A303">
        <v>5</v>
      </c>
      <c r="B303">
        <v>0</v>
      </c>
      <c r="C303">
        <v>3</v>
      </c>
      <c r="D303">
        <v>9</v>
      </c>
      <c r="E303">
        <v>6</v>
      </c>
      <c r="F303" t="str">
        <v>0</v>
      </c>
      <c r="G303">
        <v>12</v>
      </c>
      <c r="H303">
        <v>19</v>
      </c>
    </row>
    <row r="304" spans="1:8">
      <c r="A304">
        <v>6</v>
      </c>
      <c r="B304">
        <v>1</v>
      </c>
      <c r="C304">
        <v>3</v>
      </c>
      <c r="D304">
        <v>3</v>
      </c>
      <c r="E304">
        <v>6</v>
      </c>
      <c r="F304" t="str">
        <v>1</v>
      </c>
      <c r="G304">
        <v>11</v>
      </c>
      <c r="H304">
        <v>19</v>
      </c>
    </row>
    <row r="305" spans="1:8">
      <c r="A305">
        <v>7</v>
      </c>
      <c r="B305">
        <v>2</v>
      </c>
      <c r="C305">
        <v>3</v>
      </c>
      <c r="D305">
        <v>10</v>
      </c>
      <c r="E305">
        <v>5</v>
      </c>
      <c r="F305" t="str">
        <v>0</v>
      </c>
      <c r="G305">
        <v>12</v>
      </c>
      <c r="H305">
        <v>19</v>
      </c>
    </row>
    <row r="306" spans="1:8">
      <c r="A306">
        <v>1</v>
      </c>
      <c r="B306">
        <v>0</v>
      </c>
      <c r="C306">
        <v>3</v>
      </c>
      <c r="D306">
        <v>6</v>
      </c>
      <c r="E306">
        <v>5</v>
      </c>
      <c r="F306" t="str">
        <v>0</v>
      </c>
      <c r="G306">
        <v>13</v>
      </c>
      <c r="H306">
        <v>18</v>
      </c>
    </row>
    <row r="307" spans="1:8">
      <c r="A307">
        <v>2</v>
      </c>
      <c r="B307">
        <v>0</v>
      </c>
      <c r="C307">
        <v>3</v>
      </c>
      <c r="D307">
        <v>7</v>
      </c>
      <c r="E307">
        <v>6</v>
      </c>
      <c r="F307" t="str">
        <v>0</v>
      </c>
      <c r="G307">
        <v>13</v>
      </c>
      <c r="H307">
        <v>19</v>
      </c>
    </row>
    <row r="308" spans="1:8">
      <c r="A308">
        <v>3</v>
      </c>
      <c r="B308">
        <v>0</v>
      </c>
      <c r="C308">
        <v>3</v>
      </c>
      <c r="D308">
        <v>9</v>
      </c>
      <c r="E308">
        <v>5</v>
      </c>
      <c r="F308" t="str">
        <v>0</v>
      </c>
      <c r="G308">
        <v>12</v>
      </c>
      <c r="H308">
        <v>18</v>
      </c>
    </row>
    <row r="309" spans="1:8">
      <c r="A309">
        <v>4</v>
      </c>
      <c r="B309">
        <v>0</v>
      </c>
      <c r="C309">
        <v>3</v>
      </c>
      <c r="D309">
        <v>8</v>
      </c>
      <c r="E309">
        <v>5</v>
      </c>
      <c r="F309" t="str">
        <v>0</v>
      </c>
      <c r="G309">
        <v>13</v>
      </c>
      <c r="H309">
        <v>19</v>
      </c>
    </row>
    <row r="310" spans="1:8">
      <c r="A310">
        <v>5</v>
      </c>
      <c r="B310">
        <v>0</v>
      </c>
      <c r="C310">
        <v>3</v>
      </c>
      <c r="D310">
        <v>3</v>
      </c>
      <c r="E310">
        <v>5</v>
      </c>
      <c r="F310" t="str">
        <v>0</v>
      </c>
      <c r="G310">
        <v>4</v>
      </c>
      <c r="H310">
        <v>19</v>
      </c>
    </row>
    <row r="311" spans="1:8">
      <c r="A311">
        <v>6</v>
      </c>
      <c r="B311">
        <v>1</v>
      </c>
      <c r="C311">
        <v>3</v>
      </c>
      <c r="D311">
        <v>5</v>
      </c>
      <c r="E311">
        <v>6</v>
      </c>
      <c r="F311" t="str">
        <v>0</v>
      </c>
      <c r="G311">
        <v>4</v>
      </c>
      <c r="H311">
        <v>19</v>
      </c>
    </row>
    <row r="312" spans="1:8">
      <c r="A312">
        <v>7</v>
      </c>
      <c r="B312">
        <v>2</v>
      </c>
      <c r="C312">
        <v>3</v>
      </c>
      <c r="D312">
        <v>6</v>
      </c>
      <c r="E312">
        <v>6</v>
      </c>
      <c r="F312" t="str">
        <v>0</v>
      </c>
      <c r="G312">
        <v>11</v>
      </c>
      <c r="H312">
        <v>19</v>
      </c>
    </row>
    <row r="313" spans="1:8">
      <c r="A313">
        <v>1</v>
      </c>
      <c r="B313">
        <v>0</v>
      </c>
      <c r="C313">
        <v>3</v>
      </c>
      <c r="D313">
        <v>1</v>
      </c>
      <c r="E313">
        <v>4</v>
      </c>
      <c r="F313" t="str">
        <v>1</v>
      </c>
      <c r="G313">
        <v>5</v>
      </c>
      <c r="H313">
        <v>18</v>
      </c>
    </row>
    <row r="314" spans="1:8">
      <c r="A314">
        <v>2</v>
      </c>
      <c r="B314">
        <v>0</v>
      </c>
      <c r="C314">
        <v>3</v>
      </c>
      <c r="D314">
        <v>3</v>
      </c>
      <c r="E314">
        <v>3</v>
      </c>
      <c r="F314" t="str">
        <v>1</v>
      </c>
      <c r="G314">
        <v>4</v>
      </c>
      <c r="H314">
        <v>19</v>
      </c>
    </row>
    <row r="315" spans="1:8">
      <c r="A315">
        <v>3</v>
      </c>
      <c r="B315">
        <v>0</v>
      </c>
      <c r="C315">
        <v>3</v>
      </c>
      <c r="D315">
        <v>2</v>
      </c>
      <c r="E315">
        <v>3</v>
      </c>
      <c r="F315" t="str">
        <v>1</v>
      </c>
      <c r="G315">
        <v>4</v>
      </c>
      <c r="H315">
        <v>18</v>
      </c>
    </row>
    <row r="316" spans="1:8">
      <c r="A316">
        <v>4</v>
      </c>
      <c r="B316">
        <v>0</v>
      </c>
      <c r="C316">
        <v>3</v>
      </c>
      <c r="D316">
        <v>4</v>
      </c>
      <c r="E316">
        <v>4</v>
      </c>
      <c r="F316" t="str">
        <v>1</v>
      </c>
      <c r="G316">
        <v>13</v>
      </c>
      <c r="H316">
        <v>18</v>
      </c>
    </row>
    <row r="317" spans="1:8">
      <c r="A317">
        <v>5</v>
      </c>
      <c r="B317">
        <v>0</v>
      </c>
      <c r="C317">
        <v>3</v>
      </c>
      <c r="D317">
        <v>5</v>
      </c>
      <c r="E317">
        <v>3</v>
      </c>
      <c r="F317" t="str">
        <v>1</v>
      </c>
      <c r="G317">
        <v>13</v>
      </c>
      <c r="H317">
        <v>18</v>
      </c>
    </row>
    <row r="318" spans="1:8">
      <c r="A318">
        <v>6</v>
      </c>
      <c r="B318">
        <v>1</v>
      </c>
      <c r="C318">
        <v>3</v>
      </c>
      <c r="D318">
        <v>6</v>
      </c>
      <c r="E318">
        <v>5</v>
      </c>
      <c r="F318" t="str">
        <v>0</v>
      </c>
      <c r="G318">
        <v>10</v>
      </c>
      <c r="H318">
        <v>19</v>
      </c>
    </row>
    <row r="319" spans="1:8">
      <c r="A319">
        <v>7</v>
      </c>
      <c r="B319">
        <v>2</v>
      </c>
      <c r="C319">
        <v>3</v>
      </c>
      <c r="D319">
        <v>8</v>
      </c>
      <c r="E319">
        <v>5</v>
      </c>
      <c r="F319" t="str">
        <v>0</v>
      </c>
      <c r="G319">
        <v>12</v>
      </c>
      <c r="H319">
        <v>19</v>
      </c>
    </row>
    <row r="320" spans="1:8">
      <c r="A320">
        <v>1</v>
      </c>
      <c r="B320">
        <v>0</v>
      </c>
      <c r="C320">
        <v>3</v>
      </c>
      <c r="D320">
        <v>8</v>
      </c>
      <c r="E320">
        <v>4</v>
      </c>
      <c r="F320" t="str">
        <v>0</v>
      </c>
      <c r="G320">
        <v>13</v>
      </c>
      <c r="H320">
        <v>19</v>
      </c>
    </row>
    <row r="321" spans="1:8">
      <c r="A321">
        <v>2</v>
      </c>
      <c r="B321">
        <v>0</v>
      </c>
      <c r="C321">
        <v>3</v>
      </c>
      <c r="D321">
        <v>4</v>
      </c>
      <c r="E321">
        <v>4</v>
      </c>
      <c r="F321" t="str">
        <v>0</v>
      </c>
      <c r="G321">
        <v>4</v>
      </c>
      <c r="H321">
        <v>19</v>
      </c>
    </row>
    <row r="322" spans="1:8">
      <c r="A322">
        <v>3</v>
      </c>
      <c r="B322">
        <v>0</v>
      </c>
      <c r="C322">
        <v>3</v>
      </c>
      <c r="D322">
        <v>7</v>
      </c>
      <c r="E322">
        <v>3</v>
      </c>
      <c r="F322" t="str">
        <v>0</v>
      </c>
      <c r="G322">
        <v>13</v>
      </c>
      <c r="H322">
        <v>19</v>
      </c>
    </row>
    <row r="323" spans="1:8">
      <c r="A323">
        <v>4</v>
      </c>
      <c r="B323">
        <v>0</v>
      </c>
      <c r="C323">
        <v>3</v>
      </c>
      <c r="D323">
        <v>8</v>
      </c>
      <c r="E323">
        <v>4</v>
      </c>
      <c r="F323" t="str">
        <v>0</v>
      </c>
      <c r="G323">
        <v>13</v>
      </c>
      <c r="H323">
        <v>19</v>
      </c>
    </row>
    <row r="324" spans="1:8">
      <c r="A324">
        <v>5</v>
      </c>
      <c r="B324">
        <v>0</v>
      </c>
      <c r="C324">
        <v>3</v>
      </c>
      <c r="D324">
        <v>8</v>
      </c>
      <c r="E324">
        <v>4</v>
      </c>
      <c r="F324" t="str">
        <v>0</v>
      </c>
      <c r="G324">
        <v>13</v>
      </c>
      <c r="H324">
        <v>19</v>
      </c>
    </row>
    <row r="325" spans="1:8">
      <c r="A325">
        <v>6</v>
      </c>
      <c r="B325">
        <v>1</v>
      </c>
      <c r="C325">
        <v>3</v>
      </c>
      <c r="D325">
        <v>7</v>
      </c>
      <c r="E325">
        <v>4</v>
      </c>
      <c r="F325" t="str">
        <v>0</v>
      </c>
      <c r="G325">
        <v>12</v>
      </c>
      <c r="H325">
        <v>19</v>
      </c>
    </row>
    <row r="326" spans="1:8">
      <c r="A326">
        <v>7</v>
      </c>
      <c r="B326">
        <v>2</v>
      </c>
      <c r="C326">
        <v>3</v>
      </c>
      <c r="D326">
        <v>3</v>
      </c>
      <c r="E326">
        <v>5</v>
      </c>
      <c r="F326" t="str">
        <v>0</v>
      </c>
      <c r="G326">
        <v>6</v>
      </c>
      <c r="H326">
        <v>19</v>
      </c>
    </row>
    <row r="327" spans="1:8">
      <c r="A327">
        <v>1</v>
      </c>
      <c r="B327">
        <v>0</v>
      </c>
      <c r="C327">
        <v>3</v>
      </c>
      <c r="D327">
        <v>2</v>
      </c>
      <c r="E327">
        <v>2</v>
      </c>
      <c r="F327" t="str">
        <v>1</v>
      </c>
      <c r="G327">
        <v>4</v>
      </c>
      <c r="H327">
        <v>18</v>
      </c>
    </row>
    <row r="328" spans="1:8">
      <c r="A328">
        <v>2</v>
      </c>
      <c r="B328">
        <v>0</v>
      </c>
      <c r="C328">
        <v>3</v>
      </c>
      <c r="D328">
        <v>2</v>
      </c>
      <c r="E328">
        <v>3</v>
      </c>
      <c r="F328" t="str">
        <v>0</v>
      </c>
      <c r="G328">
        <v>3</v>
      </c>
      <c r="H328">
        <v>18</v>
      </c>
    </row>
    <row r="329" spans="1:8">
      <c r="A329">
        <v>3</v>
      </c>
      <c r="B329">
        <v>0</v>
      </c>
      <c r="C329">
        <v>3</v>
      </c>
      <c r="D329">
        <v>5</v>
      </c>
      <c r="E329">
        <v>4</v>
      </c>
      <c r="F329" t="str">
        <v>0</v>
      </c>
      <c r="G329">
        <v>13</v>
      </c>
      <c r="H329">
        <v>19</v>
      </c>
    </row>
    <row r="330" spans="1:8">
      <c r="A330">
        <v>4</v>
      </c>
      <c r="B330">
        <v>0</v>
      </c>
      <c r="C330">
        <v>3</v>
      </c>
      <c r="D330">
        <v>6</v>
      </c>
      <c r="E330">
        <v>4</v>
      </c>
      <c r="F330" t="str">
        <v>0</v>
      </c>
      <c r="G330">
        <v>12</v>
      </c>
      <c r="H330">
        <v>19</v>
      </c>
    </row>
    <row r="331" spans="1:8">
      <c r="A331">
        <v>5</v>
      </c>
      <c r="B331">
        <v>0</v>
      </c>
      <c r="C331">
        <v>3</v>
      </c>
      <c r="D331">
        <v>7</v>
      </c>
      <c r="E331">
        <v>4</v>
      </c>
      <c r="F331" t="str">
        <v>0</v>
      </c>
      <c r="G331">
        <v>13</v>
      </c>
      <c r="H331">
        <v>19</v>
      </c>
    </row>
    <row r="332" spans="1:8">
      <c r="A332">
        <v>6</v>
      </c>
      <c r="B332">
        <v>1</v>
      </c>
      <c r="C332">
        <v>3</v>
      </c>
      <c r="D332">
        <v>7</v>
      </c>
      <c r="E332">
        <v>3</v>
      </c>
      <c r="F332" t="str">
        <v>0</v>
      </c>
      <c r="G332">
        <v>13</v>
      </c>
      <c r="H332">
        <v>19</v>
      </c>
    </row>
    <row r="333" spans="1:8">
      <c r="A333">
        <v>7</v>
      </c>
      <c r="B333">
        <v>2</v>
      </c>
      <c r="C333">
        <v>3</v>
      </c>
      <c r="D333">
        <v>7</v>
      </c>
      <c r="E333">
        <v>3</v>
      </c>
      <c r="F333" t="str">
        <v>0</v>
      </c>
      <c r="G333">
        <v>12</v>
      </c>
      <c r="H333">
        <v>19</v>
      </c>
    </row>
    <row r="334" spans="1:8">
      <c r="A334">
        <v>1</v>
      </c>
      <c r="B334">
        <v>0</v>
      </c>
      <c r="C334">
        <v>3</v>
      </c>
      <c r="D334">
        <v>6</v>
      </c>
      <c r="E334">
        <v>4</v>
      </c>
      <c r="F334" t="str">
        <v>0</v>
      </c>
      <c r="G334">
        <v>12</v>
      </c>
      <c r="H334">
        <v>19</v>
      </c>
    </row>
    <row r="335" spans="1:8">
      <c r="A335">
        <v>2</v>
      </c>
      <c r="B335">
        <v>0</v>
      </c>
      <c r="C335">
        <v>3</v>
      </c>
      <c r="D335">
        <v>1</v>
      </c>
      <c r="E335">
        <v>3</v>
      </c>
      <c r="F335" t="str">
        <v>1</v>
      </c>
      <c r="G335">
        <v>4</v>
      </c>
      <c r="H335">
        <v>18</v>
      </c>
    </row>
    <row r="336" spans="1:8">
      <c r="A336">
        <v>3</v>
      </c>
      <c r="B336">
        <v>0</v>
      </c>
      <c r="C336">
        <v>4</v>
      </c>
      <c r="D336">
        <v>2</v>
      </c>
      <c r="E336">
        <v>2</v>
      </c>
      <c r="F336" t="str">
        <v>1</v>
      </c>
      <c r="G336">
        <v>4</v>
      </c>
      <c r="H336">
        <v>18</v>
      </c>
    </row>
    <row r="337" spans="1:8">
      <c r="A337">
        <v>4</v>
      </c>
      <c r="B337">
        <v>0</v>
      </c>
      <c r="C337">
        <v>4</v>
      </c>
      <c r="D337">
        <v>2</v>
      </c>
      <c r="E337">
        <v>3</v>
      </c>
      <c r="F337" t="str">
        <v>1</v>
      </c>
      <c r="G337">
        <v>4</v>
      </c>
      <c r="H337">
        <v>19</v>
      </c>
    </row>
    <row r="338" spans="1:8">
      <c r="A338">
        <v>5</v>
      </c>
      <c r="B338">
        <v>0</v>
      </c>
      <c r="C338">
        <v>4</v>
      </c>
      <c r="D338">
        <v>4</v>
      </c>
      <c r="E338">
        <v>3</v>
      </c>
      <c r="F338" t="str">
        <v>0</v>
      </c>
      <c r="G338">
        <v>13</v>
      </c>
      <c r="H338">
        <v>19</v>
      </c>
    </row>
    <row r="339" spans="1:8">
      <c r="A339">
        <v>6</v>
      </c>
      <c r="B339">
        <v>1</v>
      </c>
      <c r="C339">
        <v>4</v>
      </c>
      <c r="D339">
        <v>7</v>
      </c>
      <c r="E339">
        <v>3</v>
      </c>
      <c r="F339" t="str">
        <v>0</v>
      </c>
      <c r="G339">
        <v>12</v>
      </c>
      <c r="H339">
        <v>19</v>
      </c>
    </row>
    <row r="340" spans="1:8">
      <c r="A340">
        <v>7</v>
      </c>
      <c r="B340">
        <v>2</v>
      </c>
      <c r="C340">
        <v>4</v>
      </c>
      <c r="D340">
        <v>7</v>
      </c>
      <c r="E340">
        <v>3</v>
      </c>
      <c r="F340" t="str">
        <v>0</v>
      </c>
      <c r="G340">
        <v>14</v>
      </c>
      <c r="H340">
        <v>19</v>
      </c>
    </row>
    <row r="341" spans="1:8">
      <c r="A341">
        <v>1</v>
      </c>
      <c r="B341">
        <v>0</v>
      </c>
      <c r="C341">
        <v>4</v>
      </c>
      <c r="D341">
        <v>4</v>
      </c>
      <c r="E341">
        <v>3</v>
      </c>
      <c r="F341" t="str">
        <v>0</v>
      </c>
      <c r="G341">
        <v>13</v>
      </c>
      <c r="H341">
        <v>19</v>
      </c>
    </row>
    <row r="342" spans="1:8">
      <c r="A342">
        <v>2</v>
      </c>
      <c r="B342">
        <v>0</v>
      </c>
      <c r="C342">
        <v>4</v>
      </c>
      <c r="D342">
        <v>6</v>
      </c>
      <c r="E342">
        <v>3</v>
      </c>
      <c r="F342" t="str">
        <v>0</v>
      </c>
      <c r="G342">
        <v>13</v>
      </c>
      <c r="H342">
        <v>19</v>
      </c>
    </row>
    <row r="343" spans="1:8">
      <c r="A343">
        <v>3</v>
      </c>
      <c r="B343">
        <v>0</v>
      </c>
      <c r="C343">
        <v>4</v>
      </c>
      <c r="D343">
        <v>6</v>
      </c>
      <c r="E343">
        <v>3</v>
      </c>
      <c r="F343" t="str">
        <v>0</v>
      </c>
      <c r="G343">
        <v>13</v>
      </c>
      <c r="H343">
        <v>19</v>
      </c>
    </row>
    <row r="344" spans="1:8">
      <c r="A344">
        <v>4</v>
      </c>
      <c r="B344">
        <v>0</v>
      </c>
      <c r="C344">
        <v>4</v>
      </c>
      <c r="D344">
        <v>2</v>
      </c>
      <c r="E344">
        <v>4</v>
      </c>
      <c r="F344" t="str">
        <v>1</v>
      </c>
      <c r="G344">
        <v>4</v>
      </c>
      <c r="H344">
        <v>19</v>
      </c>
    </row>
    <row r="345" spans="1:8">
      <c r="A345">
        <v>5</v>
      </c>
      <c r="B345">
        <v>0</v>
      </c>
      <c r="C345">
        <v>4</v>
      </c>
      <c r="D345">
        <v>3</v>
      </c>
      <c r="E345">
        <v>4</v>
      </c>
      <c r="F345" t="str">
        <v>0</v>
      </c>
      <c r="G345">
        <v>13</v>
      </c>
      <c r="H345">
        <v>19</v>
      </c>
    </row>
    <row r="346" spans="1:8">
      <c r="A346">
        <v>6</v>
      </c>
      <c r="B346">
        <v>1</v>
      </c>
      <c r="C346">
        <v>4</v>
      </c>
      <c r="D346">
        <v>2</v>
      </c>
      <c r="E346">
        <v>4</v>
      </c>
      <c r="F346" t="str">
        <v>0</v>
      </c>
      <c r="G346">
        <v>14</v>
      </c>
      <c r="H346">
        <v>19</v>
      </c>
    </row>
    <row r="347" spans="1:8">
      <c r="A347">
        <v>7</v>
      </c>
      <c r="B347">
        <v>2</v>
      </c>
      <c r="C347">
        <v>4</v>
      </c>
      <c r="D347">
        <v>2</v>
      </c>
      <c r="E347">
        <v>2</v>
      </c>
      <c r="F347" t="str">
        <v>0</v>
      </c>
      <c r="G347">
        <v>12</v>
      </c>
      <c r="H347">
        <v>19</v>
      </c>
    </row>
    <row r="348" spans="1:8">
      <c r="A348">
        <v>1</v>
      </c>
      <c r="B348">
        <v>0</v>
      </c>
      <c r="C348">
        <v>4</v>
      </c>
      <c r="D348">
        <v>2</v>
      </c>
      <c r="E348">
        <v>2</v>
      </c>
      <c r="F348" t="str">
        <v>0</v>
      </c>
      <c r="G348">
        <v>4</v>
      </c>
      <c r="H348">
        <v>18</v>
      </c>
    </row>
    <row r="349" spans="1:8">
      <c r="A349">
        <v>2</v>
      </c>
      <c r="B349">
        <v>0</v>
      </c>
      <c r="C349">
        <v>4</v>
      </c>
      <c r="D349">
        <v>5</v>
      </c>
      <c r="E349">
        <v>2</v>
      </c>
      <c r="F349" t="str">
        <v>0</v>
      </c>
      <c r="G349">
        <v>13</v>
      </c>
      <c r="H349">
        <v>19</v>
      </c>
    </row>
    <row r="350" spans="1:8">
      <c r="A350">
        <v>3</v>
      </c>
      <c r="B350">
        <v>0</v>
      </c>
      <c r="C350">
        <v>4</v>
      </c>
      <c r="D350">
        <v>2</v>
      </c>
      <c r="E350">
        <v>3</v>
      </c>
      <c r="F350" t="str">
        <v>1</v>
      </c>
      <c r="G350">
        <v>4</v>
      </c>
      <c r="H350">
        <v>19</v>
      </c>
    </row>
    <row r="351" spans="1:8">
      <c r="A351">
        <v>4</v>
      </c>
      <c r="B351">
        <v>0</v>
      </c>
      <c r="C351">
        <v>4</v>
      </c>
      <c r="D351">
        <v>1</v>
      </c>
      <c r="E351">
        <v>4</v>
      </c>
      <c r="F351" t="str">
        <v>1</v>
      </c>
      <c r="G351">
        <v>4</v>
      </c>
      <c r="H351">
        <v>18</v>
      </c>
    </row>
    <row r="352" spans="1:8">
      <c r="A352">
        <v>5</v>
      </c>
      <c r="B352">
        <v>0</v>
      </c>
      <c r="C352">
        <v>4</v>
      </c>
      <c r="D352">
        <v>2</v>
      </c>
      <c r="E352">
        <v>1</v>
      </c>
      <c r="F352" t="str">
        <v>1</v>
      </c>
      <c r="G352">
        <v>4</v>
      </c>
      <c r="H352">
        <v>18</v>
      </c>
    </row>
    <row r="353" spans="1:8">
      <c r="A353">
        <v>6</v>
      </c>
      <c r="B353">
        <v>1</v>
      </c>
      <c r="C353">
        <v>4</v>
      </c>
      <c r="D353">
        <v>2</v>
      </c>
      <c r="E353">
        <v>1</v>
      </c>
      <c r="F353" t="str">
        <v>1</v>
      </c>
      <c r="G353">
        <v>4</v>
      </c>
      <c r="H353">
        <v>19</v>
      </c>
    </row>
    <row r="354" spans="1:8">
      <c r="A354">
        <v>7</v>
      </c>
      <c r="B354">
        <v>2</v>
      </c>
      <c r="C354">
        <v>4</v>
      </c>
      <c r="D354">
        <v>3</v>
      </c>
      <c r="E354">
        <v>2</v>
      </c>
      <c r="F354" t="str">
        <v>1</v>
      </c>
      <c r="G354">
        <v>12</v>
      </c>
      <c r="H354">
        <v>19</v>
      </c>
    </row>
    <row r="355" spans="1:8">
      <c r="A355">
        <v>1</v>
      </c>
      <c r="B355">
        <v>0</v>
      </c>
      <c r="C355">
        <v>4</v>
      </c>
      <c r="D355">
        <v>6</v>
      </c>
      <c r="E355">
        <v>2</v>
      </c>
      <c r="F355" t="str">
        <v>0</v>
      </c>
      <c r="G355">
        <v>13</v>
      </c>
      <c r="H355">
        <v>19</v>
      </c>
    </row>
    <row r="356" spans="1:8">
      <c r="A356">
        <v>2</v>
      </c>
      <c r="B356">
        <v>0</v>
      </c>
      <c r="C356">
        <v>4</v>
      </c>
      <c r="D356">
        <v>4</v>
      </c>
      <c r="E356">
        <v>3</v>
      </c>
      <c r="F356" t="str">
        <v>0</v>
      </c>
      <c r="G356">
        <v>13</v>
      </c>
      <c r="H356">
        <v>19</v>
      </c>
    </row>
    <row r="357" spans="1:8">
      <c r="A357">
        <v>3</v>
      </c>
      <c r="B357">
        <v>0</v>
      </c>
      <c r="C357">
        <v>4</v>
      </c>
      <c r="D357">
        <v>7</v>
      </c>
      <c r="E357">
        <v>2</v>
      </c>
      <c r="F357" t="str">
        <v>0</v>
      </c>
      <c r="G357">
        <v>13</v>
      </c>
      <c r="H357">
        <v>19</v>
      </c>
    </row>
    <row r="358" spans="1:8">
      <c r="A358">
        <v>4</v>
      </c>
      <c r="B358">
        <v>0</v>
      </c>
      <c r="C358">
        <v>4</v>
      </c>
      <c r="D358">
        <v>6</v>
      </c>
      <c r="E358">
        <v>3</v>
      </c>
      <c r="F358" t="str">
        <v>0</v>
      </c>
      <c r="G358">
        <v>13</v>
      </c>
      <c r="H358">
        <v>19</v>
      </c>
    </row>
    <row r="359" spans="1:8">
      <c r="A359">
        <v>5</v>
      </c>
      <c r="B359">
        <v>0</v>
      </c>
      <c r="C359">
        <v>4</v>
      </c>
      <c r="D359">
        <v>2</v>
      </c>
      <c r="E359">
        <v>2</v>
      </c>
      <c r="F359" t="str">
        <v>0</v>
      </c>
      <c r="G359">
        <v>4</v>
      </c>
      <c r="H359">
        <v>18</v>
      </c>
    </row>
    <row r="360" spans="1:8">
      <c r="A360">
        <v>6</v>
      </c>
      <c r="B360">
        <v>3</v>
      </c>
      <c r="C360">
        <v>4</v>
      </c>
      <c r="D360">
        <v>1</v>
      </c>
      <c r="E360">
        <v>1</v>
      </c>
      <c r="F360" t="str">
        <v>0</v>
      </c>
      <c r="G360">
        <v>4</v>
      </c>
      <c r="H360">
        <v>19</v>
      </c>
    </row>
    <row r="361" spans="1:8">
      <c r="A361">
        <v>7</v>
      </c>
      <c r="B361">
        <v>2</v>
      </c>
      <c r="C361">
        <v>4</v>
      </c>
      <c r="D361">
        <v>2</v>
      </c>
      <c r="E361">
        <v>1</v>
      </c>
      <c r="F361" t="str">
        <v>1</v>
      </c>
      <c r="G361">
        <v>4</v>
      </c>
      <c r="H361">
        <v>19</v>
      </c>
    </row>
    <row r="362" spans="1:8">
      <c r="A362">
        <v>1</v>
      </c>
      <c r="B362">
        <v>0</v>
      </c>
      <c r="C362">
        <v>4</v>
      </c>
      <c r="D362">
        <v>2</v>
      </c>
      <c r="E362">
        <v>1</v>
      </c>
      <c r="F362" t="str">
        <v>1</v>
      </c>
      <c r="G362">
        <v>4</v>
      </c>
      <c r="H362">
        <v>18</v>
      </c>
    </row>
    <row r="363" spans="1:8">
      <c r="A363">
        <v>2</v>
      </c>
      <c r="B363">
        <v>0</v>
      </c>
      <c r="C363">
        <v>4</v>
      </c>
      <c r="D363">
        <v>1</v>
      </c>
      <c r="E363">
        <v>2</v>
      </c>
      <c r="F363" t="str">
        <v>0</v>
      </c>
      <c r="G363">
        <v>5</v>
      </c>
      <c r="H363">
        <v>19</v>
      </c>
    </row>
    <row r="364" spans="1:8">
      <c r="A364">
        <v>3</v>
      </c>
      <c r="B364">
        <v>0</v>
      </c>
      <c r="C364">
        <v>4</v>
      </c>
      <c r="D364">
        <v>3</v>
      </c>
      <c r="E364">
        <v>3</v>
      </c>
      <c r="F364" t="str">
        <v>1</v>
      </c>
      <c r="G364">
        <v>12</v>
      </c>
      <c r="H364">
        <v>19</v>
      </c>
    </row>
    <row r="365" spans="1:8">
      <c r="A365">
        <v>4</v>
      </c>
      <c r="B365">
        <v>0</v>
      </c>
      <c r="C365">
        <v>4</v>
      </c>
      <c r="D365">
        <v>3</v>
      </c>
      <c r="E365">
        <v>2</v>
      </c>
      <c r="F365" t="str">
        <v>0</v>
      </c>
      <c r="G365">
        <v>13</v>
      </c>
      <c r="H365">
        <v>18</v>
      </c>
    </row>
    <row r="366" spans="1:8">
      <c r="A366">
        <v>5</v>
      </c>
      <c r="B366">
        <v>0</v>
      </c>
      <c r="C366">
        <v>4</v>
      </c>
      <c r="D366">
        <v>2</v>
      </c>
      <c r="E366">
        <v>2</v>
      </c>
      <c r="F366" t="str">
        <v>0</v>
      </c>
      <c r="G366">
        <v>4</v>
      </c>
      <c r="H366">
        <v>19</v>
      </c>
    </row>
    <row r="367" spans="1:8">
      <c r="A367">
        <v>6</v>
      </c>
      <c r="B367">
        <v>3</v>
      </c>
      <c r="C367">
        <v>4</v>
      </c>
      <c r="D367">
        <v>6</v>
      </c>
      <c r="E367">
        <v>1</v>
      </c>
      <c r="F367" t="str">
        <v>0</v>
      </c>
      <c r="G367">
        <v>12</v>
      </c>
      <c r="H367">
        <v>19</v>
      </c>
    </row>
    <row r="368" spans="1:8">
      <c r="A368">
        <v>7</v>
      </c>
      <c r="B368">
        <v>2</v>
      </c>
      <c r="C368">
        <v>4</v>
      </c>
      <c r="D368">
        <v>2</v>
      </c>
      <c r="E368">
        <v>2</v>
      </c>
      <c r="F368" t="str">
        <v>0</v>
      </c>
      <c r="G368">
        <v>10</v>
      </c>
      <c r="H368">
        <v>19</v>
      </c>
    </row>
    <row r="369" spans="1:8">
      <c r="A369">
        <v>1</v>
      </c>
      <c r="B369">
        <v>0</v>
      </c>
      <c r="C369">
        <v>4</v>
      </c>
      <c r="D369">
        <v>5</v>
      </c>
      <c r="E369">
        <v>2</v>
      </c>
      <c r="F369" t="str">
        <v>0</v>
      </c>
      <c r="G369">
        <v>13</v>
      </c>
      <c r="H369">
        <v>19</v>
      </c>
    </row>
    <row r="370" spans="1:8">
      <c r="A370">
        <v>2</v>
      </c>
      <c r="B370">
        <v>0</v>
      </c>
      <c r="C370">
        <v>4</v>
      </c>
      <c r="D370">
        <v>2</v>
      </c>
      <c r="E370">
        <v>2</v>
      </c>
      <c r="F370" t="str">
        <v>0</v>
      </c>
      <c r="G370">
        <v>13</v>
      </c>
      <c r="H370">
        <v>19</v>
      </c>
    </row>
    <row r="371" spans="1:8">
      <c r="A371">
        <v>3</v>
      </c>
      <c r="B371">
        <v>0</v>
      </c>
      <c r="C371">
        <v>4</v>
      </c>
      <c r="D371">
        <v>1</v>
      </c>
      <c r="E371">
        <v>2</v>
      </c>
      <c r="F371" t="str">
        <v>1</v>
      </c>
      <c r="G371">
        <v>4</v>
      </c>
      <c r="H371">
        <v>18</v>
      </c>
    </row>
    <row r="372" spans="1:8">
      <c r="A372">
        <v>4</v>
      </c>
      <c r="B372">
        <v>0</v>
      </c>
      <c r="C372">
        <v>4</v>
      </c>
      <c r="D372">
        <v>6</v>
      </c>
      <c r="E372">
        <v>2</v>
      </c>
      <c r="F372" t="str">
        <v>0</v>
      </c>
      <c r="G372">
        <v>13</v>
      </c>
      <c r="H372">
        <v>19</v>
      </c>
    </row>
    <row r="373" spans="1:8">
      <c r="A373">
        <v>5</v>
      </c>
      <c r="B373">
        <v>0</v>
      </c>
      <c r="C373">
        <v>4</v>
      </c>
      <c r="D373">
        <v>7</v>
      </c>
      <c r="E373">
        <v>1</v>
      </c>
      <c r="F373" t="str">
        <v>0</v>
      </c>
      <c r="G373">
        <v>13</v>
      </c>
      <c r="H373">
        <v>19</v>
      </c>
    </row>
    <row r="374" spans="1:8">
      <c r="A374">
        <v>6</v>
      </c>
      <c r="B374">
        <v>1</v>
      </c>
      <c r="C374">
        <v>4</v>
      </c>
      <c r="D374">
        <v>2</v>
      </c>
      <c r="E374">
        <v>2</v>
      </c>
      <c r="F374" t="str">
        <v>0</v>
      </c>
      <c r="G374">
        <v>13</v>
      </c>
      <c r="H374">
        <v>19</v>
      </c>
    </row>
    <row r="375" spans="1:8">
      <c r="A375">
        <v>7</v>
      </c>
      <c r="B375">
        <v>2</v>
      </c>
      <c r="C375">
        <v>4</v>
      </c>
      <c r="D375">
        <v>1</v>
      </c>
      <c r="E375">
        <v>2</v>
      </c>
      <c r="F375" t="str">
        <v>0</v>
      </c>
      <c r="G375">
        <v>15</v>
      </c>
      <c r="H375">
        <v>19</v>
      </c>
    </row>
    <row r="376" spans="1:8">
      <c r="A376">
        <v>1</v>
      </c>
      <c r="B376">
        <v>0</v>
      </c>
      <c r="C376">
        <v>4</v>
      </c>
      <c r="D376">
        <v>3</v>
      </c>
      <c r="E376">
        <v>2</v>
      </c>
      <c r="F376" t="str">
        <v>1</v>
      </c>
      <c r="G376">
        <v>13</v>
      </c>
      <c r="H376">
        <v>19</v>
      </c>
    </row>
    <row r="377" spans="1:8">
      <c r="A377">
        <v>2</v>
      </c>
      <c r="B377">
        <v>0</v>
      </c>
      <c r="C377">
        <v>4</v>
      </c>
      <c r="D377">
        <v>2</v>
      </c>
      <c r="E377">
        <v>1</v>
      </c>
      <c r="F377" t="str">
        <v>1</v>
      </c>
      <c r="G377">
        <v>4</v>
      </c>
      <c r="H377">
        <v>18</v>
      </c>
    </row>
    <row r="378" spans="1:8">
      <c r="A378">
        <v>3</v>
      </c>
      <c r="B378">
        <v>0</v>
      </c>
      <c r="C378">
        <v>4</v>
      </c>
      <c r="D378">
        <v>2</v>
      </c>
      <c r="E378">
        <v>1</v>
      </c>
      <c r="F378" t="str">
        <v>0</v>
      </c>
      <c r="G378">
        <v>14</v>
      </c>
      <c r="H378">
        <v>19</v>
      </c>
    </row>
    <row r="379" spans="1:8">
      <c r="A379">
        <v>4</v>
      </c>
      <c r="B379">
        <v>0</v>
      </c>
      <c r="C379">
        <v>4</v>
      </c>
      <c r="D379">
        <v>2</v>
      </c>
      <c r="E379">
        <v>1</v>
      </c>
      <c r="F379" t="str">
        <v>1</v>
      </c>
      <c r="G379">
        <v>4</v>
      </c>
      <c r="H379">
        <v>19</v>
      </c>
    </row>
    <row r="380" spans="1:8">
      <c r="A380">
        <v>5</v>
      </c>
      <c r="B380">
        <v>0</v>
      </c>
      <c r="C380">
        <v>4</v>
      </c>
      <c r="D380">
        <v>4</v>
      </c>
      <c r="E380">
        <v>1</v>
      </c>
      <c r="F380" t="str">
        <v>0</v>
      </c>
      <c r="G380">
        <v>14</v>
      </c>
      <c r="H380">
        <v>19</v>
      </c>
    </row>
    <row r="381" spans="1:8">
      <c r="A381">
        <v>6</v>
      </c>
      <c r="B381">
        <v>1</v>
      </c>
      <c r="C381">
        <v>4</v>
      </c>
      <c r="D381">
        <v>5</v>
      </c>
      <c r="E381">
        <v>2</v>
      </c>
      <c r="F381" t="str">
        <v>0</v>
      </c>
      <c r="G381">
        <v>13</v>
      </c>
      <c r="H381">
        <v>20</v>
      </c>
    </row>
    <row r="382" spans="1:8">
      <c r="A382">
        <v>7</v>
      </c>
      <c r="B382">
        <v>2</v>
      </c>
      <c r="C382">
        <v>4</v>
      </c>
      <c r="D382">
        <v>3</v>
      </c>
      <c r="E382">
        <v>2</v>
      </c>
      <c r="F382" t="str">
        <v>1</v>
      </c>
      <c r="G382">
        <v>12</v>
      </c>
      <c r="H382">
        <v>19</v>
      </c>
    </row>
    <row r="383" spans="1:8">
      <c r="A383">
        <v>1</v>
      </c>
      <c r="B383">
        <v>0</v>
      </c>
      <c r="C383">
        <v>4</v>
      </c>
      <c r="D383">
        <v>2</v>
      </c>
      <c r="E383">
        <v>2</v>
      </c>
      <c r="F383" t="str">
        <v>0</v>
      </c>
      <c r="G383">
        <v>13</v>
      </c>
      <c r="H383">
        <v>18</v>
      </c>
    </row>
    <row r="384" spans="1:8">
      <c r="A384">
        <v>2</v>
      </c>
      <c r="B384">
        <v>0</v>
      </c>
      <c r="C384">
        <v>4</v>
      </c>
      <c r="D384">
        <v>6</v>
      </c>
      <c r="E384">
        <v>1</v>
      </c>
      <c r="F384" t="str">
        <v>0</v>
      </c>
      <c r="G384">
        <v>13</v>
      </c>
      <c r="H384">
        <v>19</v>
      </c>
    </row>
    <row r="385" spans="1:8">
      <c r="A385">
        <v>3</v>
      </c>
      <c r="B385">
        <v>0</v>
      </c>
      <c r="C385">
        <v>4</v>
      </c>
      <c r="D385">
        <v>7</v>
      </c>
      <c r="E385">
        <v>1</v>
      </c>
      <c r="F385" t="str">
        <v>0</v>
      </c>
      <c r="G385">
        <v>13</v>
      </c>
      <c r="H385">
        <v>19</v>
      </c>
    </row>
    <row r="386" spans="1:8">
      <c r="A386">
        <v>4</v>
      </c>
      <c r="B386">
        <v>0</v>
      </c>
      <c r="C386">
        <v>4</v>
      </c>
      <c r="D386">
        <v>4</v>
      </c>
      <c r="E386">
        <v>1</v>
      </c>
      <c r="F386" t="str">
        <v>0</v>
      </c>
      <c r="G386">
        <v>12</v>
      </c>
      <c r="H386">
        <v>19</v>
      </c>
    </row>
    <row r="387" spans="1:8">
      <c r="A387">
        <v>5</v>
      </c>
      <c r="B387">
        <v>0</v>
      </c>
      <c r="C387">
        <v>4</v>
      </c>
      <c r="D387">
        <v>4</v>
      </c>
      <c r="E387">
        <v>1</v>
      </c>
      <c r="F387" t="str">
        <v>0</v>
      </c>
      <c r="G387">
        <v>12</v>
      </c>
      <c r="H387">
        <v>19</v>
      </c>
    </row>
    <row r="388" spans="1:8">
      <c r="A388">
        <v>6</v>
      </c>
      <c r="B388">
        <v>1</v>
      </c>
      <c r="C388">
        <v>4</v>
      </c>
      <c r="D388">
        <v>5</v>
      </c>
      <c r="E388">
        <v>3</v>
      </c>
      <c r="F388" t="str">
        <v>1</v>
      </c>
      <c r="G388">
        <v>14</v>
      </c>
      <c r="H388">
        <v>19</v>
      </c>
    </row>
    <row r="389" spans="1:8">
      <c r="A389">
        <v>7</v>
      </c>
      <c r="B389">
        <v>2</v>
      </c>
      <c r="C389">
        <v>4</v>
      </c>
      <c r="D389">
        <v>2</v>
      </c>
      <c r="E389">
        <v>3</v>
      </c>
      <c r="F389" t="str">
        <v>1</v>
      </c>
      <c r="G389">
        <v>4</v>
      </c>
      <c r="H389">
        <v>19</v>
      </c>
    </row>
    <row r="390" spans="1:8">
      <c r="A390">
        <v>1</v>
      </c>
      <c r="B390">
        <v>0</v>
      </c>
      <c r="C390">
        <v>4</v>
      </c>
      <c r="D390">
        <v>3</v>
      </c>
      <c r="E390">
        <v>3</v>
      </c>
      <c r="F390" t="str">
        <v>0</v>
      </c>
      <c r="G390">
        <v>4</v>
      </c>
      <c r="H390">
        <v>19</v>
      </c>
    </row>
    <row r="391" spans="1:8">
      <c r="A391">
        <v>2</v>
      </c>
      <c r="B391">
        <v>0</v>
      </c>
      <c r="C391">
        <v>4</v>
      </c>
      <c r="D391">
        <v>1</v>
      </c>
      <c r="E391">
        <v>3</v>
      </c>
      <c r="F391" t="str">
        <v>1</v>
      </c>
      <c r="G391">
        <v>4</v>
      </c>
      <c r="H391">
        <v>18</v>
      </c>
    </row>
    <row r="392" spans="1:8">
      <c r="A392">
        <v>3</v>
      </c>
      <c r="B392">
        <v>0</v>
      </c>
      <c r="C392">
        <v>4</v>
      </c>
      <c r="D392">
        <v>3</v>
      </c>
      <c r="E392">
        <v>2</v>
      </c>
      <c r="F392" t="str">
        <v>0</v>
      </c>
      <c r="G392">
        <v>13</v>
      </c>
      <c r="H392">
        <v>19</v>
      </c>
    </row>
    <row r="393" spans="1:8">
      <c r="A393">
        <v>4</v>
      </c>
      <c r="B393">
        <v>0</v>
      </c>
      <c r="C393">
        <v>4</v>
      </c>
      <c r="D393">
        <v>3</v>
      </c>
      <c r="E393">
        <v>2</v>
      </c>
      <c r="F393" t="str">
        <v>0</v>
      </c>
      <c r="G393">
        <v>4</v>
      </c>
      <c r="H393">
        <v>19</v>
      </c>
    </row>
    <row r="394" spans="1:8">
      <c r="A394">
        <v>5</v>
      </c>
      <c r="B394">
        <v>0</v>
      </c>
      <c r="C394">
        <v>4</v>
      </c>
      <c r="D394">
        <v>4</v>
      </c>
      <c r="E394">
        <v>2</v>
      </c>
      <c r="F394" t="str">
        <v>0</v>
      </c>
      <c r="G394">
        <v>14</v>
      </c>
      <c r="H394">
        <v>19</v>
      </c>
    </row>
    <row r="395" spans="1:8">
      <c r="A395">
        <v>6</v>
      </c>
      <c r="B395">
        <v>1</v>
      </c>
      <c r="C395">
        <v>4</v>
      </c>
      <c r="D395">
        <v>3</v>
      </c>
      <c r="E395">
        <v>2</v>
      </c>
      <c r="F395" t="str">
        <v>0</v>
      </c>
      <c r="G395">
        <v>13</v>
      </c>
      <c r="H395">
        <v>19</v>
      </c>
    </row>
    <row r="396" spans="1:8">
      <c r="A396">
        <v>7</v>
      </c>
      <c r="B396">
        <v>2</v>
      </c>
      <c r="C396">
        <v>4</v>
      </c>
      <c r="D396">
        <v>7</v>
      </c>
      <c r="E396">
        <v>1</v>
      </c>
      <c r="F396" t="str">
        <v>0</v>
      </c>
      <c r="G396">
        <v>14</v>
      </c>
      <c r="H396">
        <v>20</v>
      </c>
    </row>
    <row r="397" spans="1:8">
      <c r="A397">
        <v>1</v>
      </c>
      <c r="B397">
        <v>3</v>
      </c>
      <c r="C397">
        <v>4</v>
      </c>
      <c r="D397">
        <v>6</v>
      </c>
      <c r="E397">
        <v>2</v>
      </c>
      <c r="F397" t="str">
        <v>0</v>
      </c>
      <c r="G397">
        <v>13</v>
      </c>
      <c r="H397">
        <v>20</v>
      </c>
    </row>
    <row r="398" spans="1:8">
      <c r="A398">
        <v>2</v>
      </c>
      <c r="B398">
        <v>3</v>
      </c>
      <c r="C398">
        <v>4</v>
      </c>
      <c r="D398">
        <v>4</v>
      </c>
      <c r="E398">
        <v>2</v>
      </c>
      <c r="F398" t="str">
        <v>0</v>
      </c>
      <c r="G398">
        <v>13</v>
      </c>
      <c r="H398">
        <v>21</v>
      </c>
    </row>
    <row r="399" spans="1:8">
      <c r="A399">
        <v>3</v>
      </c>
      <c r="B399">
        <v>3</v>
      </c>
      <c r="C399">
        <v>4</v>
      </c>
      <c r="D399">
        <v>3</v>
      </c>
      <c r="E399">
        <v>2</v>
      </c>
      <c r="F399" t="str">
        <v>0</v>
      </c>
      <c r="G399">
        <v>15</v>
      </c>
      <c r="H399">
        <v>19</v>
      </c>
    </row>
    <row r="400" spans="1:8">
      <c r="A400">
        <v>4</v>
      </c>
      <c r="B400">
        <v>0</v>
      </c>
      <c r="C400">
        <v>4</v>
      </c>
      <c r="D400">
        <v>4</v>
      </c>
      <c r="E400">
        <v>1</v>
      </c>
      <c r="F400" t="str">
        <v>0</v>
      </c>
      <c r="G400">
        <v>13</v>
      </c>
      <c r="H400">
        <v>19</v>
      </c>
    </row>
    <row r="401" spans="1:8">
      <c r="A401">
        <v>5</v>
      </c>
      <c r="B401">
        <v>0</v>
      </c>
      <c r="C401">
        <v>4</v>
      </c>
      <c r="D401">
        <v>3</v>
      </c>
      <c r="E401">
        <v>1</v>
      </c>
      <c r="F401" t="str">
        <v>0</v>
      </c>
      <c r="G401">
        <v>13</v>
      </c>
      <c r="H401">
        <v>19</v>
      </c>
    </row>
    <row r="402" spans="1:8">
      <c r="A402">
        <v>6</v>
      </c>
      <c r="B402">
        <v>1</v>
      </c>
      <c r="C402">
        <v>4</v>
      </c>
      <c r="D402">
        <v>4</v>
      </c>
      <c r="E402">
        <v>1</v>
      </c>
      <c r="F402" t="str">
        <v>1</v>
      </c>
      <c r="G402">
        <v>13</v>
      </c>
      <c r="H402">
        <v>19</v>
      </c>
    </row>
    <row r="403" spans="1:8">
      <c r="A403">
        <v>7</v>
      </c>
      <c r="B403">
        <v>2</v>
      </c>
      <c r="C403">
        <v>4</v>
      </c>
      <c r="D403">
        <v>5</v>
      </c>
      <c r="E403">
        <v>1</v>
      </c>
      <c r="F403" t="str">
        <v>1</v>
      </c>
      <c r="G403">
        <v>13</v>
      </c>
      <c r="H403">
        <v>19</v>
      </c>
    </row>
    <row r="404" spans="1:8">
      <c r="A404">
        <v>1</v>
      </c>
      <c r="B404">
        <v>0</v>
      </c>
      <c r="C404">
        <v>4</v>
      </c>
      <c r="D404">
        <v>3</v>
      </c>
      <c r="E404">
        <v>2</v>
      </c>
      <c r="F404" t="str">
        <v>0</v>
      </c>
      <c r="G404">
        <v>11</v>
      </c>
      <c r="H404">
        <v>19</v>
      </c>
    </row>
    <row r="405" spans="1:8">
      <c r="A405">
        <v>2</v>
      </c>
      <c r="B405">
        <v>0</v>
      </c>
      <c r="C405">
        <v>4</v>
      </c>
      <c r="D405">
        <v>9</v>
      </c>
      <c r="E405">
        <v>1</v>
      </c>
      <c r="F405" t="str">
        <v>0</v>
      </c>
      <c r="G405">
        <v>13</v>
      </c>
      <c r="H405">
        <v>19</v>
      </c>
    </row>
    <row r="406" spans="1:8">
      <c r="A406">
        <v>3</v>
      </c>
      <c r="B406">
        <v>0</v>
      </c>
      <c r="C406">
        <v>4</v>
      </c>
      <c r="D406">
        <v>4</v>
      </c>
      <c r="E406">
        <v>1</v>
      </c>
      <c r="F406" t="str">
        <v>1</v>
      </c>
      <c r="G406">
        <v>13</v>
      </c>
      <c r="H406">
        <v>19</v>
      </c>
    </row>
    <row r="407" spans="1:8">
      <c r="A407">
        <v>4</v>
      </c>
      <c r="B407">
        <v>0</v>
      </c>
      <c r="C407">
        <v>4</v>
      </c>
      <c r="D407">
        <v>8</v>
      </c>
      <c r="E407">
        <v>2</v>
      </c>
      <c r="F407" t="str">
        <v>1</v>
      </c>
      <c r="G407">
        <v>13</v>
      </c>
      <c r="H407">
        <v>19</v>
      </c>
    </row>
    <row r="408" spans="1:8">
      <c r="A408">
        <v>5</v>
      </c>
      <c r="B408">
        <v>0</v>
      </c>
      <c r="C408">
        <v>4</v>
      </c>
      <c r="D408">
        <v>10</v>
      </c>
      <c r="E408">
        <v>1</v>
      </c>
      <c r="F408" t="str">
        <v>0</v>
      </c>
      <c r="G408">
        <v>13</v>
      </c>
      <c r="H408">
        <v>19</v>
      </c>
    </row>
    <row r="409" spans="1:8">
      <c r="A409">
        <v>6</v>
      </c>
      <c r="B409">
        <v>1</v>
      </c>
      <c r="C409">
        <v>4</v>
      </c>
      <c r="D409">
        <v>3</v>
      </c>
      <c r="E409">
        <v>3</v>
      </c>
      <c r="F409" t="str">
        <v>0</v>
      </c>
      <c r="G409">
        <v>15</v>
      </c>
      <c r="H409">
        <v>20</v>
      </c>
    </row>
    <row r="410" spans="1:8">
      <c r="A410">
        <v>7</v>
      </c>
      <c r="B410">
        <v>2</v>
      </c>
      <c r="C410">
        <v>4</v>
      </c>
      <c r="D410">
        <v>2</v>
      </c>
      <c r="E410">
        <v>3</v>
      </c>
      <c r="F410" t="str">
        <v>0</v>
      </c>
      <c r="G410">
        <v>11</v>
      </c>
      <c r="H410">
        <v>19</v>
      </c>
    </row>
    <row r="411" spans="1:8">
      <c r="A411">
        <v>1</v>
      </c>
      <c r="B411">
        <v>0</v>
      </c>
      <c r="C411">
        <v>4</v>
      </c>
      <c r="D411">
        <v>4</v>
      </c>
      <c r="E411">
        <v>3</v>
      </c>
      <c r="F411" t="str">
        <v>0</v>
      </c>
      <c r="G411">
        <v>13</v>
      </c>
      <c r="H411">
        <v>20</v>
      </c>
    </row>
    <row r="412" spans="1:8">
      <c r="A412">
        <v>2</v>
      </c>
      <c r="B412">
        <v>0</v>
      </c>
      <c r="C412">
        <v>4</v>
      </c>
      <c r="D412">
        <v>4</v>
      </c>
      <c r="E412">
        <v>1</v>
      </c>
      <c r="F412" t="str">
        <v>0</v>
      </c>
      <c r="G412">
        <v>12</v>
      </c>
      <c r="H412">
        <v>19</v>
      </c>
    </row>
    <row r="413" spans="1:8">
      <c r="A413">
        <v>3</v>
      </c>
      <c r="B413">
        <v>0</v>
      </c>
      <c r="C413">
        <v>4</v>
      </c>
      <c r="D413">
        <v>3</v>
      </c>
      <c r="E413">
        <v>1</v>
      </c>
      <c r="F413" t="str">
        <v>0</v>
      </c>
      <c r="G413">
        <v>15</v>
      </c>
      <c r="H413">
        <v>19</v>
      </c>
    </row>
    <row r="414" spans="1:8">
      <c r="A414">
        <v>4</v>
      </c>
      <c r="B414">
        <v>0</v>
      </c>
      <c r="C414">
        <v>4</v>
      </c>
      <c r="D414">
        <v>4</v>
      </c>
      <c r="E414">
        <v>1</v>
      </c>
      <c r="F414" t="str">
        <v>0</v>
      </c>
      <c r="G414">
        <v>12</v>
      </c>
      <c r="H414">
        <v>19</v>
      </c>
    </row>
    <row r="415" spans="1:8">
      <c r="A415">
        <v>5</v>
      </c>
      <c r="B415">
        <v>0</v>
      </c>
      <c r="C415">
        <v>4</v>
      </c>
      <c r="D415">
        <v>4</v>
      </c>
      <c r="E415">
        <v>1</v>
      </c>
      <c r="F415" t="str">
        <v>1</v>
      </c>
      <c r="G415">
        <v>14</v>
      </c>
      <c r="H415">
        <v>19</v>
      </c>
    </row>
    <row r="416" spans="1:8">
      <c r="A416">
        <v>6</v>
      </c>
      <c r="B416">
        <v>1</v>
      </c>
      <c r="C416">
        <v>4</v>
      </c>
      <c r="D416">
        <v>2</v>
      </c>
      <c r="E416">
        <v>1</v>
      </c>
      <c r="F416" t="str">
        <v>1</v>
      </c>
      <c r="G416">
        <v>15</v>
      </c>
      <c r="H416">
        <v>19</v>
      </c>
    </row>
    <row r="417" spans="1:8">
      <c r="A417">
        <v>7</v>
      </c>
      <c r="B417">
        <v>2</v>
      </c>
      <c r="C417">
        <v>4</v>
      </c>
      <c r="D417">
        <v>5</v>
      </c>
      <c r="E417">
        <v>1</v>
      </c>
      <c r="F417" t="str">
        <v>1</v>
      </c>
      <c r="G417">
        <v>13</v>
      </c>
      <c r="H417">
        <v>19</v>
      </c>
    </row>
    <row r="418" spans="1:8">
      <c r="A418">
        <v>1</v>
      </c>
      <c r="B418">
        <v>0</v>
      </c>
      <c r="C418">
        <v>4</v>
      </c>
      <c r="D418">
        <v>5</v>
      </c>
      <c r="E418">
        <v>1</v>
      </c>
      <c r="F418" t="str">
        <v>0</v>
      </c>
      <c r="G418">
        <v>13</v>
      </c>
      <c r="H418">
        <v>19</v>
      </c>
    </row>
    <row r="419" spans="1:8">
      <c r="A419">
        <v>2</v>
      </c>
      <c r="B419">
        <v>0</v>
      </c>
      <c r="C419">
        <v>4</v>
      </c>
      <c r="D419">
        <v>7</v>
      </c>
      <c r="E419">
        <v>1</v>
      </c>
      <c r="F419" t="str">
        <v>0</v>
      </c>
      <c r="G419">
        <v>13</v>
      </c>
      <c r="H419">
        <v>19</v>
      </c>
    </row>
    <row r="420" spans="1:8">
      <c r="A420">
        <v>3</v>
      </c>
      <c r="B420">
        <v>0</v>
      </c>
      <c r="C420">
        <v>4</v>
      </c>
      <c r="D420">
        <v>3</v>
      </c>
      <c r="E420">
        <v>1</v>
      </c>
      <c r="F420" t="str">
        <v>0</v>
      </c>
      <c r="G420">
        <v>14</v>
      </c>
      <c r="H420">
        <v>19</v>
      </c>
    </row>
    <row r="421" spans="1:8">
      <c r="A421">
        <v>4</v>
      </c>
      <c r="B421">
        <v>0</v>
      </c>
      <c r="C421">
        <v>4</v>
      </c>
      <c r="D421">
        <v>2</v>
      </c>
      <c r="E421">
        <v>1</v>
      </c>
      <c r="F421" t="str">
        <v>0</v>
      </c>
      <c r="G421">
        <v>13</v>
      </c>
      <c r="H421">
        <v>19</v>
      </c>
    </row>
    <row r="422" spans="1:8">
      <c r="A422">
        <v>5</v>
      </c>
      <c r="B422">
        <v>0</v>
      </c>
      <c r="C422">
        <v>4</v>
      </c>
      <c r="D422">
        <v>13</v>
      </c>
      <c r="E422">
        <v>2</v>
      </c>
      <c r="F422" t="str">
        <v>0</v>
      </c>
      <c r="G422">
        <v>13</v>
      </c>
      <c r="H422">
        <v>20</v>
      </c>
    </row>
    <row r="423" spans="1:8">
      <c r="A423">
        <v>6</v>
      </c>
      <c r="B423">
        <v>1</v>
      </c>
      <c r="C423">
        <v>4</v>
      </c>
      <c r="D423">
        <v>12</v>
      </c>
      <c r="E423">
        <v>2</v>
      </c>
      <c r="F423" t="str">
        <v>0</v>
      </c>
      <c r="G423">
        <v>13</v>
      </c>
      <c r="H423">
        <v>20</v>
      </c>
    </row>
    <row r="424" spans="1:8">
      <c r="A424">
        <v>7</v>
      </c>
      <c r="B424">
        <v>2</v>
      </c>
      <c r="C424">
        <v>4</v>
      </c>
      <c r="D424">
        <v>13</v>
      </c>
      <c r="E424">
        <v>2</v>
      </c>
      <c r="F424" t="str">
        <v>0</v>
      </c>
      <c r="G424">
        <v>13</v>
      </c>
      <c r="H424">
        <v>21</v>
      </c>
    </row>
    <row r="425" spans="1:8">
      <c r="A425">
        <v>1</v>
      </c>
      <c r="B425">
        <v>0</v>
      </c>
      <c r="C425">
        <v>4</v>
      </c>
      <c r="D425">
        <v>4</v>
      </c>
      <c r="E425">
        <v>2</v>
      </c>
      <c r="F425" t="str">
        <v>0</v>
      </c>
      <c r="G425">
        <v>13</v>
      </c>
      <c r="H425">
        <v>19</v>
      </c>
    </row>
    <row r="426" spans="1:8">
      <c r="A426">
        <v>2</v>
      </c>
      <c r="B426">
        <v>3</v>
      </c>
      <c r="C426">
        <v>1</v>
      </c>
      <c r="D426">
        <v>2</v>
      </c>
      <c r="E426">
        <v>3</v>
      </c>
      <c r="F426" t="str">
        <v>1</v>
      </c>
      <c r="G426">
        <v>14</v>
      </c>
      <c r="H426">
        <v>20</v>
      </c>
    </row>
    <row r="427" spans="1:8">
      <c r="A427">
        <v>3</v>
      </c>
      <c r="B427">
        <v>0</v>
      </c>
      <c r="C427">
        <v>1</v>
      </c>
      <c r="D427">
        <v>8</v>
      </c>
      <c r="E427">
        <v>2</v>
      </c>
      <c r="F427" t="str">
        <v>0</v>
      </c>
      <c r="G427">
        <v>13</v>
      </c>
      <c r="H427">
        <v>20</v>
      </c>
    </row>
    <row r="428" spans="1:8">
      <c r="A428">
        <v>4</v>
      </c>
      <c r="B428">
        <v>0</v>
      </c>
      <c r="C428">
        <v>1</v>
      </c>
      <c r="D428">
        <v>12</v>
      </c>
      <c r="E428">
        <v>2</v>
      </c>
      <c r="F428" t="str">
        <v>0</v>
      </c>
      <c r="G428">
        <v>13</v>
      </c>
      <c r="H428">
        <v>20</v>
      </c>
    </row>
    <row r="429" spans="1:8">
      <c r="A429">
        <v>5</v>
      </c>
      <c r="B429">
        <v>0</v>
      </c>
      <c r="C429">
        <v>1</v>
      </c>
      <c r="D429">
        <v>8</v>
      </c>
      <c r="E429">
        <v>3</v>
      </c>
      <c r="F429" t="str">
        <v>0</v>
      </c>
      <c r="G429">
        <v>13</v>
      </c>
      <c r="H429">
        <v>20</v>
      </c>
    </row>
    <row r="430" spans="1:8">
      <c r="A430">
        <v>6</v>
      </c>
      <c r="B430">
        <v>1</v>
      </c>
      <c r="C430">
        <v>1</v>
      </c>
      <c r="D430">
        <v>12</v>
      </c>
      <c r="E430">
        <v>2</v>
      </c>
      <c r="F430" t="str">
        <v>0</v>
      </c>
      <c r="G430">
        <v>13</v>
      </c>
      <c r="H430">
        <v>20</v>
      </c>
    </row>
    <row r="431" spans="1:8">
      <c r="A431">
        <v>7</v>
      </c>
      <c r="B431">
        <v>2</v>
      </c>
      <c r="C431">
        <v>1</v>
      </c>
      <c r="D431">
        <v>13</v>
      </c>
      <c r="E431">
        <v>2</v>
      </c>
      <c r="F431" t="str">
        <v>0</v>
      </c>
      <c r="G431">
        <v>12</v>
      </c>
      <c r="H431">
        <v>20</v>
      </c>
    </row>
    <row r="432" spans="1:8">
      <c r="A432">
        <v>1</v>
      </c>
      <c r="B432">
        <v>0</v>
      </c>
      <c r="C432">
        <v>1</v>
      </c>
      <c r="D432">
        <v>11</v>
      </c>
      <c r="E432">
        <v>2</v>
      </c>
      <c r="F432" t="str">
        <v>0</v>
      </c>
      <c r="G432">
        <v>15</v>
      </c>
      <c r="H432">
        <v>20</v>
      </c>
    </row>
    <row r="433" spans="1:8">
      <c r="A433">
        <v>2</v>
      </c>
      <c r="B433">
        <v>0</v>
      </c>
      <c r="C433">
        <v>1</v>
      </c>
      <c r="D433">
        <v>13</v>
      </c>
      <c r="E433">
        <v>2</v>
      </c>
      <c r="F433" t="str">
        <v>0</v>
      </c>
      <c r="G433">
        <v>13</v>
      </c>
      <c r="H433">
        <v>20</v>
      </c>
    </row>
    <row r="434" spans="1:8">
      <c r="A434">
        <v>3</v>
      </c>
      <c r="B434">
        <v>3</v>
      </c>
      <c r="C434">
        <v>1</v>
      </c>
      <c r="D434">
        <v>13</v>
      </c>
      <c r="E434">
        <v>3</v>
      </c>
      <c r="F434" t="str">
        <v>0</v>
      </c>
      <c r="G434">
        <v>13</v>
      </c>
      <c r="H434">
        <v>21</v>
      </c>
    </row>
    <row r="435" spans="1:8">
      <c r="A435">
        <v>4</v>
      </c>
      <c r="B435">
        <v>0</v>
      </c>
      <c r="C435">
        <v>1</v>
      </c>
      <c r="D435">
        <v>13</v>
      </c>
      <c r="E435">
        <v>3</v>
      </c>
      <c r="F435" t="str">
        <v>0</v>
      </c>
      <c r="G435">
        <v>13</v>
      </c>
      <c r="H435">
        <v>20</v>
      </c>
    </row>
    <row r="436" spans="1:8">
      <c r="A436">
        <v>5</v>
      </c>
      <c r="B436">
        <v>0</v>
      </c>
      <c r="C436">
        <v>1</v>
      </c>
      <c r="D436">
        <v>5</v>
      </c>
      <c r="E436">
        <v>5</v>
      </c>
      <c r="F436" t="str">
        <v>0</v>
      </c>
      <c r="G436">
        <v>13</v>
      </c>
      <c r="H436">
        <v>20</v>
      </c>
    </row>
    <row r="437" spans="1:8">
      <c r="A437">
        <v>6</v>
      </c>
      <c r="B437">
        <v>1</v>
      </c>
      <c r="C437">
        <v>1</v>
      </c>
      <c r="D437">
        <v>13</v>
      </c>
      <c r="E437">
        <v>5</v>
      </c>
      <c r="F437" t="str">
        <v>0</v>
      </c>
      <c r="G437">
        <v>13</v>
      </c>
      <c r="H437">
        <v>20</v>
      </c>
    </row>
    <row r="438" spans="1:8">
      <c r="A438">
        <v>7</v>
      </c>
      <c r="B438">
        <v>2</v>
      </c>
      <c r="C438">
        <v>1</v>
      </c>
      <c r="D438">
        <v>2</v>
      </c>
      <c r="E438">
        <v>6</v>
      </c>
      <c r="F438" t="str">
        <v>1</v>
      </c>
      <c r="G438">
        <v>4</v>
      </c>
      <c r="H438">
        <v>20</v>
      </c>
    </row>
    <row r="439" spans="1:8">
      <c r="A439">
        <v>1</v>
      </c>
      <c r="B439">
        <v>0</v>
      </c>
      <c r="C439">
        <v>1</v>
      </c>
      <c r="D439">
        <v>3</v>
      </c>
      <c r="E439">
        <v>4</v>
      </c>
      <c r="F439" t="str">
        <v>0</v>
      </c>
      <c r="G439">
        <v>4</v>
      </c>
      <c r="H439">
        <v>20</v>
      </c>
    </row>
    <row r="440" spans="1:8">
      <c r="A440">
        <v>2</v>
      </c>
      <c r="B440">
        <v>0</v>
      </c>
      <c r="C440">
        <v>1</v>
      </c>
      <c r="D440">
        <v>14</v>
      </c>
      <c r="E440">
        <v>3</v>
      </c>
      <c r="F440" t="str">
        <v>0</v>
      </c>
      <c r="G440">
        <v>13</v>
      </c>
      <c r="H440">
        <v>20</v>
      </c>
    </row>
    <row r="441" spans="1:8">
      <c r="A441">
        <v>3</v>
      </c>
      <c r="B441">
        <v>0</v>
      </c>
      <c r="C441">
        <v>1</v>
      </c>
      <c r="D441">
        <v>13</v>
      </c>
      <c r="E441">
        <v>4</v>
      </c>
      <c r="F441" t="str">
        <v>0</v>
      </c>
      <c r="G441">
        <v>13</v>
      </c>
      <c r="H441">
        <v>20</v>
      </c>
    </row>
    <row r="442" spans="1:8">
      <c r="A442">
        <v>4</v>
      </c>
      <c r="B442">
        <v>0</v>
      </c>
      <c r="C442">
        <v>1</v>
      </c>
      <c r="D442">
        <v>2</v>
      </c>
      <c r="E442">
        <v>4</v>
      </c>
      <c r="F442" t="str">
        <v>1</v>
      </c>
      <c r="G442">
        <v>5</v>
      </c>
      <c r="H442">
        <v>19</v>
      </c>
    </row>
    <row r="443" spans="1:8">
      <c r="A443">
        <v>5</v>
      </c>
      <c r="B443">
        <v>0</v>
      </c>
      <c r="C443">
        <v>1</v>
      </c>
      <c r="D443">
        <v>2</v>
      </c>
      <c r="E443">
        <v>4</v>
      </c>
      <c r="F443" t="str">
        <v>1</v>
      </c>
      <c r="G443">
        <v>5</v>
      </c>
      <c r="H443">
        <v>19</v>
      </c>
    </row>
    <row r="444" spans="1:8">
      <c r="A444">
        <v>6</v>
      </c>
      <c r="B444">
        <v>1</v>
      </c>
      <c r="C444">
        <v>1</v>
      </c>
      <c r="D444">
        <v>2</v>
      </c>
      <c r="E444">
        <v>2</v>
      </c>
      <c r="F444" t="str">
        <v>1</v>
      </c>
      <c r="G444">
        <v>13</v>
      </c>
      <c r="H444">
        <v>20</v>
      </c>
    </row>
    <row r="445" spans="1:8">
      <c r="A445">
        <v>7</v>
      </c>
      <c r="B445">
        <v>2</v>
      </c>
      <c r="C445">
        <v>1</v>
      </c>
      <c r="D445">
        <v>3</v>
      </c>
      <c r="E445">
        <v>3</v>
      </c>
      <c r="F445" t="str">
        <v>0</v>
      </c>
      <c r="G445">
        <v>15</v>
      </c>
      <c r="H445">
        <v>20</v>
      </c>
    </row>
    <row r="446" spans="1:8">
      <c r="A446">
        <v>1</v>
      </c>
      <c r="B446">
        <v>0</v>
      </c>
      <c r="C446">
        <v>1</v>
      </c>
      <c r="D446">
        <v>4</v>
      </c>
      <c r="E446">
        <v>3</v>
      </c>
      <c r="F446" t="str">
        <v>1</v>
      </c>
      <c r="G446">
        <v>9</v>
      </c>
      <c r="H446">
        <v>19</v>
      </c>
    </row>
    <row r="447" spans="1:8">
      <c r="A447">
        <v>2</v>
      </c>
      <c r="B447">
        <v>0</v>
      </c>
      <c r="C447">
        <v>1</v>
      </c>
      <c r="D447">
        <v>11</v>
      </c>
      <c r="E447">
        <v>3</v>
      </c>
      <c r="F447" t="str">
        <v>1</v>
      </c>
      <c r="G447">
        <v>13</v>
      </c>
      <c r="H447">
        <v>20</v>
      </c>
    </row>
    <row r="448" spans="1:8">
      <c r="A448">
        <v>3</v>
      </c>
      <c r="B448">
        <v>0</v>
      </c>
      <c r="C448">
        <v>1</v>
      </c>
      <c r="D448">
        <v>6</v>
      </c>
      <c r="E448">
        <v>3</v>
      </c>
      <c r="F448" t="str">
        <v>1</v>
      </c>
      <c r="G448">
        <v>14</v>
      </c>
      <c r="H448">
        <v>20</v>
      </c>
    </row>
    <row r="449" spans="1:8">
      <c r="A449">
        <v>4</v>
      </c>
      <c r="B449">
        <v>0</v>
      </c>
      <c r="C449">
        <v>1</v>
      </c>
      <c r="D449">
        <v>14</v>
      </c>
      <c r="E449">
        <v>2</v>
      </c>
      <c r="F449" t="str">
        <v>0</v>
      </c>
      <c r="G449">
        <v>13</v>
      </c>
      <c r="H449">
        <v>21</v>
      </c>
    </row>
    <row r="450" spans="1:8">
      <c r="A450">
        <v>5</v>
      </c>
      <c r="B450">
        <v>0</v>
      </c>
      <c r="C450">
        <v>1</v>
      </c>
      <c r="D450">
        <v>4</v>
      </c>
      <c r="E450">
        <v>4</v>
      </c>
      <c r="F450" t="str">
        <v>1</v>
      </c>
      <c r="G450">
        <v>13</v>
      </c>
      <c r="H450">
        <v>19</v>
      </c>
    </row>
    <row r="451" spans="1:8">
      <c r="A451">
        <v>6</v>
      </c>
      <c r="B451">
        <v>1</v>
      </c>
      <c r="C451">
        <v>1</v>
      </c>
      <c r="D451">
        <v>2</v>
      </c>
      <c r="E451">
        <v>3</v>
      </c>
      <c r="F451" t="str">
        <v>1</v>
      </c>
      <c r="G451">
        <v>13</v>
      </c>
      <c r="H451">
        <v>20</v>
      </c>
    </row>
    <row r="452" spans="1:8">
      <c r="A452">
        <v>7</v>
      </c>
      <c r="B452">
        <v>2</v>
      </c>
      <c r="C452">
        <v>1</v>
      </c>
      <c r="D452">
        <v>14</v>
      </c>
      <c r="E452">
        <v>3</v>
      </c>
      <c r="F452" t="str">
        <v>0</v>
      </c>
      <c r="G452">
        <v>11</v>
      </c>
      <c r="H452">
        <v>21</v>
      </c>
    </row>
    <row r="453" spans="1:8">
      <c r="A453">
        <v>1</v>
      </c>
      <c r="B453">
        <v>0</v>
      </c>
      <c r="C453">
        <v>1</v>
      </c>
      <c r="D453">
        <v>9</v>
      </c>
      <c r="E453">
        <v>3</v>
      </c>
      <c r="F453" t="str">
        <v>0</v>
      </c>
      <c r="G453">
        <v>12</v>
      </c>
      <c r="H453">
        <v>20</v>
      </c>
    </row>
    <row r="454" spans="1:8">
      <c r="A454">
        <v>2</v>
      </c>
      <c r="B454">
        <v>0</v>
      </c>
      <c r="C454">
        <v>1</v>
      </c>
      <c r="D454">
        <v>15</v>
      </c>
      <c r="E454">
        <v>3</v>
      </c>
      <c r="F454" t="str">
        <v>0</v>
      </c>
      <c r="G454">
        <v>12</v>
      </c>
      <c r="H454">
        <v>21</v>
      </c>
    </row>
    <row r="455" spans="1:8">
      <c r="A455">
        <v>3</v>
      </c>
      <c r="B455">
        <v>0</v>
      </c>
      <c r="C455">
        <v>1</v>
      </c>
      <c r="D455">
        <v>9</v>
      </c>
      <c r="E455">
        <v>5</v>
      </c>
      <c r="F455" t="str">
        <v>0</v>
      </c>
      <c r="G455">
        <v>12</v>
      </c>
      <c r="H455">
        <v>20</v>
      </c>
    </row>
    <row r="456" spans="1:8">
      <c r="A456">
        <v>4</v>
      </c>
      <c r="B456">
        <v>0</v>
      </c>
      <c r="C456">
        <v>1</v>
      </c>
      <c r="D456">
        <v>4</v>
      </c>
      <c r="E456">
        <v>4</v>
      </c>
      <c r="F456" t="str">
        <v>1</v>
      </c>
      <c r="G456">
        <v>4</v>
      </c>
      <c r="H456">
        <v>20</v>
      </c>
    </row>
    <row r="457" spans="1:8">
      <c r="A457">
        <v>5</v>
      </c>
      <c r="B457">
        <v>0</v>
      </c>
      <c r="C457">
        <v>1</v>
      </c>
      <c r="D457">
        <v>14</v>
      </c>
      <c r="E457">
        <v>4</v>
      </c>
      <c r="F457" t="str">
        <v>0</v>
      </c>
      <c r="G457">
        <v>11</v>
      </c>
      <c r="H457">
        <v>21</v>
      </c>
    </row>
    <row r="458" spans="1:8">
      <c r="A458">
        <v>6</v>
      </c>
      <c r="B458">
        <v>1</v>
      </c>
      <c r="C458">
        <v>1</v>
      </c>
      <c r="D458">
        <v>15</v>
      </c>
      <c r="E458">
        <v>3</v>
      </c>
      <c r="F458" t="str">
        <v>0</v>
      </c>
      <c r="G458">
        <v>13</v>
      </c>
      <c r="H458">
        <v>21</v>
      </c>
    </row>
    <row r="459" spans="1:8">
      <c r="A459">
        <v>7</v>
      </c>
      <c r="B459">
        <v>2</v>
      </c>
      <c r="C459">
        <v>1</v>
      </c>
      <c r="D459">
        <v>15</v>
      </c>
      <c r="E459">
        <v>3</v>
      </c>
      <c r="F459" t="str">
        <v>0</v>
      </c>
      <c r="G459">
        <v>13</v>
      </c>
      <c r="H459">
        <v>21</v>
      </c>
    </row>
    <row r="460" spans="1:8">
      <c r="A460">
        <v>1</v>
      </c>
      <c r="B460">
        <v>0</v>
      </c>
      <c r="C460">
        <v>1</v>
      </c>
      <c r="D460">
        <v>15</v>
      </c>
      <c r="E460">
        <v>3</v>
      </c>
      <c r="F460" t="str">
        <v>0</v>
      </c>
      <c r="G460">
        <v>13</v>
      </c>
      <c r="H460">
        <v>21</v>
      </c>
    </row>
    <row r="461" spans="1:8">
      <c r="A461">
        <v>2</v>
      </c>
      <c r="B461">
        <v>0</v>
      </c>
      <c r="C461">
        <v>1</v>
      </c>
      <c r="D461">
        <v>12</v>
      </c>
      <c r="E461">
        <v>3</v>
      </c>
      <c r="F461" t="str">
        <v>0</v>
      </c>
      <c r="G461">
        <v>15</v>
      </c>
      <c r="H461">
        <v>20</v>
      </c>
    </row>
    <row r="462" spans="1:8">
      <c r="A462">
        <v>3</v>
      </c>
      <c r="B462">
        <v>0</v>
      </c>
      <c r="C462">
        <v>1</v>
      </c>
      <c r="D462">
        <v>15</v>
      </c>
      <c r="E462">
        <v>4</v>
      </c>
      <c r="F462" t="str">
        <v>0</v>
      </c>
      <c r="G462">
        <v>13</v>
      </c>
      <c r="H462">
        <v>21</v>
      </c>
    </row>
    <row r="463" spans="1:8">
      <c r="A463">
        <v>4</v>
      </c>
      <c r="B463">
        <v>0</v>
      </c>
      <c r="C463">
        <v>1</v>
      </c>
      <c r="D463">
        <v>14</v>
      </c>
      <c r="E463">
        <v>4</v>
      </c>
      <c r="F463" t="str">
        <v>0</v>
      </c>
      <c r="G463">
        <v>13</v>
      </c>
      <c r="H463">
        <v>21</v>
      </c>
    </row>
    <row r="464" spans="1:8">
      <c r="A464">
        <v>5</v>
      </c>
      <c r="B464">
        <v>0</v>
      </c>
      <c r="C464">
        <v>1</v>
      </c>
      <c r="D464">
        <v>15</v>
      </c>
      <c r="E464">
        <v>4</v>
      </c>
      <c r="F464" t="str">
        <v>0</v>
      </c>
      <c r="G464">
        <v>13</v>
      </c>
      <c r="H464">
        <v>21</v>
      </c>
    </row>
    <row r="465" spans="1:8">
      <c r="A465">
        <v>6</v>
      </c>
      <c r="B465">
        <v>1</v>
      </c>
      <c r="C465">
        <v>1</v>
      </c>
      <c r="D465">
        <v>15</v>
      </c>
      <c r="E465">
        <v>5</v>
      </c>
      <c r="F465" t="str">
        <v>0</v>
      </c>
      <c r="G465">
        <v>10</v>
      </c>
      <c r="H465">
        <v>21</v>
      </c>
    </row>
    <row r="466" spans="1:8">
      <c r="A466">
        <v>7</v>
      </c>
      <c r="B466">
        <v>2</v>
      </c>
      <c r="C466">
        <v>1</v>
      </c>
      <c r="D466">
        <v>13</v>
      </c>
      <c r="E466">
        <v>5</v>
      </c>
      <c r="F466" t="str">
        <v>0</v>
      </c>
      <c r="G466">
        <v>11</v>
      </c>
      <c r="H466">
        <v>21</v>
      </c>
    </row>
    <row r="467" spans="1:8">
      <c r="A467">
        <v>1</v>
      </c>
      <c r="B467">
        <v>0</v>
      </c>
      <c r="C467">
        <v>1</v>
      </c>
      <c r="D467">
        <v>15</v>
      </c>
      <c r="E467">
        <v>6</v>
      </c>
      <c r="F467" t="str">
        <v>0</v>
      </c>
      <c r="G467">
        <v>12</v>
      </c>
      <c r="H467">
        <v>20</v>
      </c>
    </row>
    <row r="468" spans="1:8">
      <c r="A468">
        <v>2</v>
      </c>
      <c r="B468">
        <v>0</v>
      </c>
      <c r="C468">
        <v>1</v>
      </c>
      <c r="D468">
        <v>15</v>
      </c>
      <c r="E468">
        <v>6</v>
      </c>
      <c r="F468" t="str">
        <v>0</v>
      </c>
      <c r="G468">
        <v>12</v>
      </c>
      <c r="H468">
        <v>20</v>
      </c>
    </row>
    <row r="469" spans="1:8">
      <c r="A469">
        <v>3</v>
      </c>
      <c r="B469">
        <v>0</v>
      </c>
      <c r="C469">
        <v>1</v>
      </c>
      <c r="D469">
        <v>10</v>
      </c>
      <c r="E469">
        <v>5</v>
      </c>
      <c r="F469" t="str">
        <v>1</v>
      </c>
      <c r="G469">
        <v>10</v>
      </c>
      <c r="H469">
        <v>20</v>
      </c>
    </row>
    <row r="470" spans="1:8">
      <c r="A470">
        <v>4</v>
      </c>
      <c r="B470">
        <v>0</v>
      </c>
      <c r="C470">
        <v>1</v>
      </c>
      <c r="D470">
        <v>2</v>
      </c>
      <c r="E470">
        <v>5</v>
      </c>
      <c r="F470" t="str">
        <v>1</v>
      </c>
      <c r="G470">
        <v>4</v>
      </c>
      <c r="H470">
        <v>20</v>
      </c>
    </row>
    <row r="471" spans="1:8">
      <c r="A471">
        <v>5</v>
      </c>
      <c r="B471">
        <v>0</v>
      </c>
      <c r="C471">
        <v>1</v>
      </c>
      <c r="D471">
        <v>11</v>
      </c>
      <c r="E471">
        <v>4</v>
      </c>
      <c r="F471" t="str">
        <v>0</v>
      </c>
      <c r="G471">
        <v>13</v>
      </c>
      <c r="H471">
        <v>21</v>
      </c>
    </row>
    <row r="472" spans="1:8">
      <c r="A472">
        <v>6</v>
      </c>
      <c r="B472">
        <v>1</v>
      </c>
      <c r="C472">
        <v>1</v>
      </c>
      <c r="D472">
        <v>15</v>
      </c>
      <c r="E472">
        <v>4</v>
      </c>
      <c r="F472" t="str">
        <v>0</v>
      </c>
      <c r="G472">
        <v>11</v>
      </c>
      <c r="H472">
        <v>21</v>
      </c>
    </row>
    <row r="473" spans="1:8">
      <c r="A473">
        <v>7</v>
      </c>
      <c r="B473">
        <v>2</v>
      </c>
      <c r="C473">
        <v>1</v>
      </c>
      <c r="D473">
        <v>16</v>
      </c>
      <c r="E473">
        <v>4</v>
      </c>
      <c r="F473" t="str">
        <v>0</v>
      </c>
      <c r="G473">
        <v>10</v>
      </c>
      <c r="H473">
        <v>21</v>
      </c>
    </row>
    <row r="474" spans="1:8">
      <c r="A474">
        <v>1</v>
      </c>
      <c r="B474">
        <v>0</v>
      </c>
      <c r="C474">
        <v>1</v>
      </c>
      <c r="D474">
        <v>11</v>
      </c>
      <c r="E474">
        <v>5</v>
      </c>
      <c r="F474" t="str">
        <v>0</v>
      </c>
      <c r="G474">
        <v>13</v>
      </c>
      <c r="H474">
        <v>22</v>
      </c>
    </row>
    <row r="475" spans="1:8">
      <c r="A475">
        <v>2</v>
      </c>
      <c r="B475">
        <v>0</v>
      </c>
      <c r="C475">
        <v>1</v>
      </c>
      <c r="D475">
        <v>15</v>
      </c>
      <c r="E475">
        <v>5</v>
      </c>
      <c r="F475" t="str">
        <v>0</v>
      </c>
      <c r="G475">
        <v>12</v>
      </c>
      <c r="H475">
        <v>20</v>
      </c>
    </row>
    <row r="476" spans="1:8">
      <c r="A476">
        <v>3</v>
      </c>
      <c r="B476">
        <v>0</v>
      </c>
      <c r="C476">
        <v>1</v>
      </c>
      <c r="D476">
        <v>15</v>
      </c>
      <c r="E476">
        <v>4</v>
      </c>
      <c r="F476" t="str">
        <v>0</v>
      </c>
      <c r="G476">
        <v>11</v>
      </c>
      <c r="H476">
        <v>21</v>
      </c>
    </row>
    <row r="477" spans="1:8">
      <c r="A477">
        <v>4</v>
      </c>
      <c r="B477">
        <v>0</v>
      </c>
      <c r="C477">
        <v>1</v>
      </c>
      <c r="D477">
        <v>8</v>
      </c>
      <c r="E477">
        <v>5</v>
      </c>
      <c r="F477" t="str">
        <v>1</v>
      </c>
      <c r="G477">
        <v>14</v>
      </c>
      <c r="H477">
        <v>21</v>
      </c>
    </row>
    <row r="478" spans="1:8">
      <c r="A478">
        <v>5</v>
      </c>
      <c r="B478">
        <v>0</v>
      </c>
      <c r="C478">
        <v>1</v>
      </c>
      <c r="D478">
        <v>15</v>
      </c>
      <c r="E478">
        <v>5</v>
      </c>
      <c r="F478" t="str">
        <v>0</v>
      </c>
      <c r="G478">
        <v>12</v>
      </c>
      <c r="H478">
        <v>20</v>
      </c>
    </row>
    <row r="479" spans="1:8">
      <c r="A479">
        <v>6</v>
      </c>
      <c r="B479">
        <v>1</v>
      </c>
      <c r="C479">
        <v>1</v>
      </c>
      <c r="D479">
        <v>5</v>
      </c>
      <c r="E479">
        <v>6</v>
      </c>
      <c r="F479" t="str">
        <v>0</v>
      </c>
      <c r="G479">
        <v>12</v>
      </c>
      <c r="H479">
        <v>20</v>
      </c>
    </row>
    <row r="480" spans="1:8">
      <c r="A480">
        <v>7</v>
      </c>
      <c r="B480">
        <v>2</v>
      </c>
      <c r="C480">
        <v>1</v>
      </c>
      <c r="D480">
        <v>13</v>
      </c>
      <c r="E480">
        <v>6</v>
      </c>
      <c r="F480" t="str">
        <v>0</v>
      </c>
      <c r="G480">
        <v>12</v>
      </c>
      <c r="H480">
        <v>21</v>
      </c>
    </row>
    <row r="481" spans="1:8">
      <c r="A481">
        <v>1</v>
      </c>
      <c r="B481">
        <v>0</v>
      </c>
      <c r="C481">
        <v>1</v>
      </c>
      <c r="D481">
        <v>13</v>
      </c>
      <c r="E481">
        <v>6</v>
      </c>
      <c r="F481" t="str">
        <v>1</v>
      </c>
      <c r="G481">
        <v>10</v>
      </c>
      <c r="H481">
        <v>20</v>
      </c>
    </row>
    <row r="482" spans="1:8">
      <c r="A482">
        <v>2</v>
      </c>
      <c r="B482">
        <v>0</v>
      </c>
      <c r="C482">
        <v>1</v>
      </c>
      <c r="D482">
        <v>2</v>
      </c>
      <c r="E482">
        <v>5</v>
      </c>
      <c r="F482" t="str">
        <v>1</v>
      </c>
      <c r="G482">
        <v>4</v>
      </c>
      <c r="H482">
        <v>14</v>
      </c>
    </row>
    <row r="483" spans="1:8">
      <c r="A483">
        <v>3</v>
      </c>
      <c r="B483">
        <v>0</v>
      </c>
      <c r="C483">
        <v>1</v>
      </c>
      <c r="D483">
        <v>15</v>
      </c>
      <c r="E483">
        <v>5</v>
      </c>
      <c r="F483" t="str">
        <v>0</v>
      </c>
      <c r="G483">
        <v>12</v>
      </c>
      <c r="H483">
        <v>21</v>
      </c>
    </row>
    <row r="484" spans="1:8">
      <c r="A484">
        <v>4</v>
      </c>
      <c r="B484">
        <v>0</v>
      </c>
      <c r="C484">
        <v>1</v>
      </c>
      <c r="D484">
        <v>14</v>
      </c>
      <c r="E484">
        <v>6</v>
      </c>
      <c r="F484" t="str">
        <v>0</v>
      </c>
      <c r="G484">
        <v>10</v>
      </c>
      <c r="H484">
        <v>20</v>
      </c>
    </row>
    <row r="485" spans="1:8">
      <c r="A485">
        <v>5</v>
      </c>
      <c r="B485">
        <v>0</v>
      </c>
      <c r="C485">
        <v>1</v>
      </c>
      <c r="D485">
        <v>3</v>
      </c>
      <c r="E485">
        <v>4</v>
      </c>
      <c r="F485" t="str">
        <v>1</v>
      </c>
      <c r="G485">
        <v>12</v>
      </c>
      <c r="H485">
        <v>20</v>
      </c>
    </row>
    <row r="486" spans="1:8">
      <c r="A486">
        <v>6</v>
      </c>
      <c r="B486">
        <v>1</v>
      </c>
      <c r="C486">
        <v>1</v>
      </c>
      <c r="D486">
        <v>14</v>
      </c>
      <c r="E486">
        <v>5</v>
      </c>
      <c r="F486" t="str">
        <v>0</v>
      </c>
      <c r="G486">
        <v>11</v>
      </c>
      <c r="H486">
        <v>21</v>
      </c>
    </row>
    <row r="487" spans="1:8">
      <c r="A487">
        <v>7</v>
      </c>
      <c r="B487">
        <v>2</v>
      </c>
      <c r="C487">
        <v>1</v>
      </c>
      <c r="D487">
        <v>16</v>
      </c>
      <c r="E487">
        <v>6</v>
      </c>
      <c r="F487" t="str">
        <v>0</v>
      </c>
      <c r="G487">
        <v>10</v>
      </c>
      <c r="H487">
        <v>21</v>
      </c>
    </row>
    <row r="488" spans="1:8">
      <c r="A488">
        <v>1</v>
      </c>
      <c r="B488">
        <v>0</v>
      </c>
      <c r="C488">
        <v>1</v>
      </c>
      <c r="D488">
        <v>15</v>
      </c>
      <c r="E488">
        <v>6</v>
      </c>
      <c r="F488" t="str">
        <v>0</v>
      </c>
      <c r="G488">
        <v>14</v>
      </c>
      <c r="H488">
        <v>21</v>
      </c>
    </row>
    <row r="489" spans="1:8">
      <c r="A489">
        <v>2</v>
      </c>
      <c r="B489">
        <v>0</v>
      </c>
      <c r="C489">
        <v>1</v>
      </c>
      <c r="D489">
        <v>16</v>
      </c>
      <c r="E489">
        <v>6</v>
      </c>
      <c r="F489" t="str">
        <v>0</v>
      </c>
      <c r="G489">
        <v>11</v>
      </c>
      <c r="H489">
        <v>21</v>
      </c>
    </row>
    <row r="490" spans="1:8">
      <c r="A490">
        <v>3</v>
      </c>
      <c r="B490">
        <v>0</v>
      </c>
      <c r="C490">
        <v>1</v>
      </c>
      <c r="D490">
        <v>16</v>
      </c>
      <c r="E490">
        <v>6</v>
      </c>
   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c>
      <c r="C491">
        <v>1</v>
      </c>
      <c r="D491">
        <v>16</v>
      </c>
      <c r="E491">
        <v>8</v>
      </c>
      <c r="F491" t="str">
        <v>0</v>
      </c>
      <c r="G491">
        <v>10</v>
      </c>
      <c r="H491">
        <v>22</v>
      </c>
    </row>
    <row r="492" spans="1:8">
      <c r="A492">
        <v>5</v>
      </c>
      <c r="B492">
        <v>0</v>
      </c>
      <c r="C492">
        <v>1</v>
      </c>
      <c r="D492">
        <v>15</v>
      </c>
      <c r="E492">
        <v>7</v>
      </c>
      <c r="F492" t="str">
        <v>0</v>
      </c>
      <c r="G492">
        <v>13</v>
      </c>
      <c r="H492">
        <v>21</v>
      </c>
    </row>
    <row r="493" spans="1:8">
      <c r="A493">
        <v>6</v>
      </c>
      <c r="B493">
        <v>1</v>
      </c>
      <c r="C493">
        <v>1</v>
      </c>
      <c r="D493">
        <v>13</v>
      </c>
      <c r="E493">
        <v>7</v>
      </c>
      <c r="F493" t="str">
        <v>0</v>
      </c>
      <c r="G493">
        <v>10</v>
      </c>
      <c r="H493">
        <v>21</v>
      </c>
    </row>
    <row r="494" spans="1:8">
      <c r="A494">
        <v>7</v>
      </c>
      <c r="B494">
        <v>3</v>
      </c>
      <c r="C494">
        <v>1</v>
      </c>
      <c r="D494">
        <v>13</v>
      </c>
      <c r="E494">
        <v>7</v>
      </c>
      <c r="F494" t="str">
        <v>0</v>
      </c>
      <c r="G494">
        <v>11</v>
      </c>
      <c r="H494">
        <v>21</v>
      </c>
    </row>
    <row r="495" spans="1:8">
      <c r="A495">
        <v>1</v>
      </c>
      <c r="B495">
        <v>0</v>
      </c>
      <c r="C495">
        <v>1</v>
      </c>
      <c r="D495">
        <v>14</v>
      </c>
      <c r="E495">
        <v>6</v>
      </c>
      <c r="F495" t="str">
        <v>0</v>
      </c>
      <c r="G495">
        <v>13</v>
      </c>
      <c r="H495">
        <v>21</v>
      </c>
    </row>
    <row r="496" spans="1:8">
      <c r="A496">
        <v>2</v>
      </c>
      <c r="B496">
        <v>0</v>
      </c>
      <c r="C496">
        <v>1</v>
      </c>
      <c r="D496">
        <v>8</v>
      </c>
      <c r="E496">
        <v>6</v>
      </c>
      <c r="F496" t="str">
        <v>1</v>
      </c>
      <c r="G496">
        <v>13</v>
      </c>
      <c r="H496">
        <v>21</v>
      </c>
    </row>
    <row r="497" spans="1:8">
      <c r="A497">
        <v>3</v>
      </c>
      <c r="B497">
        <v>0</v>
      </c>
      <c r="C497">
        <v>1</v>
      </c>
      <c r="D497">
        <v>3</v>
      </c>
      <c r="E497">
        <v>7</v>
      </c>
      <c r="F497" t="str">
        <v>0</v>
      </c>
      <c r="G497">
        <v>4</v>
      </c>
      <c r="H497">
        <v>20</v>
      </c>
    </row>
    <row r="498" spans="1:8">
      <c r="A498">
        <v>4</v>
      </c>
      <c r="B498">
        <v>0</v>
      </c>
      <c r="C498">
        <v>1</v>
      </c>
      <c r="D498">
        <v>7</v>
      </c>
      <c r="E498">
        <v>7</v>
      </c>
      <c r="F498" t="str">
        <v>0</v>
      </c>
      <c r="G498">
        <v>4</v>
      </c>
      <c r="H498">
        <v>20</v>
      </c>
    </row>
    <row r="499" spans="1:8">
      <c r="A499">
        <v>5</v>
      </c>
      <c r="B499">
        <v>0</v>
      </c>
      <c r="C499">
        <v>1</v>
      </c>
      <c r="D499">
        <v>2</v>
      </c>
      <c r="E499">
        <v>6</v>
      </c>
      <c r="F499" t="str">
        <v>1</v>
      </c>
      <c r="G499">
        <v>4</v>
      </c>
      <c r="H499">
        <v>20</v>
      </c>
    </row>
    <row r="500" spans="1:8">
      <c r="A500">
        <v>6</v>
      </c>
      <c r="B500">
        <v>1</v>
      </c>
      <c r="C500">
        <v>1</v>
      </c>
      <c r="D500">
        <v>15</v>
      </c>
      <c r="E500">
        <v>6</v>
      </c>
      <c r="F500" t="str">
        <v>0</v>
      </c>
      <c r="G500">
        <v>10</v>
      </c>
      <c r="H500">
        <v>21</v>
      </c>
    </row>
    <row r="501" spans="1:8">
      <c r="A501">
        <v>7</v>
      </c>
      <c r="B501">
        <v>2</v>
      </c>
      <c r="C501">
        <v>1</v>
      </c>
      <c r="D501">
        <v>13</v>
      </c>
      <c r="E501">
        <v>6</v>
      </c>
      <c r="F501" t="str">
        <v>0</v>
      </c>
      <c r="G501">
        <v>10</v>
      </c>
      <c r="H501">
        <v>21</v>
      </c>
    </row>
    <row r="502" spans="1:8">
      <c r="A502">
        <v>1</v>
      </c>
      <c r="B502">
        <v>0</v>
      </c>
      <c r="C502">
        <v>1</v>
      </c>
      <c r="D502">
        <v>15</v>
      </c>
      <c r="E502">
        <v>6</v>
      </c>
      <c r="F502" t="str">
        <v>0</v>
      </c>
      <c r="G502">
        <v>12</v>
      </c>
      <c r="H502">
        <v>21</v>
      </c>
    </row>
    <row r="503" spans="1:8">
      <c r="A503">
        <v>2</v>
      </c>
      <c r="B503">
        <v>0</v>
      </c>
      <c r="C503">
        <v>1</v>
      </c>
      <c r="D503">
        <v>16</v>
      </c>
      <c r="E503">
        <v>7</v>
      </c>
      <c r="F503" t="str">
        <v>0</v>
      </c>
      <c r="G503">
        <v>12</v>
      </c>
      <c r="H503">
        <v>21</v>
      </c>
    </row>
    <row r="504" spans="1:8">
      <c r="A504">
        <v>3</v>
      </c>
      <c r="B504">
        <v>0</v>
      </c>
      <c r="C504">
        <v>1</v>
      </c>
      <c r="D504">
        <v>16</v>
      </c>
      <c r="E504">
        <v>7</v>
      </c>
      <c r="F504" t="str">
        <v>0</v>
      </c>
      <c r="G504">
        <v>12</v>
      </c>
      <c r="H504">
        <v>21</v>
      </c>
    </row>
    <row r="505" spans="1:8">
      <c r="A505">
        <v>4</v>
      </c>
      <c r="B505">
        <v>0</v>
      </c>
      <c r="C505">
        <v>1</v>
      </c>
      <c r="D505">
        <v>9</v>
      </c>
      <c r="E505">
        <v>7</v>
      </c>
      <c r="F505" t="str">
        <v>0</v>
      </c>
      <c r="G505">
        <v>12</v>
      </c>
      <c r="H505">
        <v>21</v>
      </c>
    </row>
    <row r="506" spans="1:8">
      <c r="A506">
        <v>5</v>
      </c>
      <c r="B506">
        <v>0</v>
      </c>
      <c r="C506">
        <v>1</v>
      </c>
      <c r="D506">
        <v>7</v>
      </c>
      <c r="E506">
        <v>7</v>
      </c>
      <c r="F506" t="str">
        <v>0</v>
      </c>
      <c r="G506">
        <v>12</v>
      </c>
      <c r="H506">
        <v>21</v>
      </c>
    </row>
    <row r="507" spans="1:8">
      <c r="A507">
        <v>6</v>
      </c>
      <c r="B507">
        <v>1</v>
      </c>
      <c r="C507">
        <v>1</v>
      </c>
      <c r="D507">
        <v>16</v>
      </c>
      <c r="E507">
        <v>7</v>
      </c>
      <c r="F507" t="str">
        <v>0</v>
      </c>
      <c r="G507">
        <v>11</v>
      </c>
      <c r="H507">
        <v>21</v>
      </c>
    </row>
    <row r="508" spans="1:8">
      <c r="A508">
        <v>7</v>
      </c>
      <c r="B508">
        <v>2</v>
      </c>
      <c r="C508">
        <v>1</v>
      </c>
      <c r="D508">
        <v>16</v>
      </c>
      <c r="E508">
        <v>7</v>
      </c>
      <c r="F508" t="str">
        <v>0</v>
      </c>
      <c r="G508">
        <v>10</v>
      </c>
      <c r="H508">
        <v>21</v>
      </c>
    </row>
    <row r="509" spans="1:8">
      <c r="A509">
        <v>1</v>
      </c>
      <c r="B509">
        <v>0</v>
      </c>
      <c r="C509">
        <v>1</v>
      </c>
      <c r="D509">
        <v>14</v>
      </c>
      <c r="E509">
        <v>7</v>
      </c>
      <c r="F509" t="str">
        <v>0</v>
      </c>
      <c r="G509">
        <v>12</v>
      </c>
      <c r="H509">
        <v>20</v>
      </c>
    </row>
    <row r="510" spans="1:8">
      <c r="A510">
        <v>2</v>
      </c>
      <c r="B510">
        <v>0</v>
      </c>
      <c r="C510">
        <v>1</v>
      </c>
      <c r="D510">
        <v>16</v>
      </c>
      <c r="E510">
        <v>7</v>
      </c>
      <c r="F510" t="str">
        <v>0</v>
      </c>
      <c r="G510">
        <v>13</v>
      </c>
      <c r="H510">
        <v>20</v>
      </c>
    </row>
    <row r="511" spans="1:8">
      <c r="A511">
        <v>3</v>
      </c>
      <c r="B511">
        <v>0</v>
      </c>
      <c r="C511">
        <v>1</v>
      </c>
      <c r="D511">
        <v>15</v>
      </c>
      <c r="E511">
        <v>7</v>
      </c>
      <c r="F511" t="str">
        <v>0</v>
      </c>
      <c r="G511">
        <v>13</v>
      </c>
      <c r="H511">
        <v>20</v>
      </c>
    </row>
    <row r="512" spans="1:8">
      <c r="A512">
        <v>4</v>
      </c>
      <c r="B512">
        <v>0</v>
      </c>
      <c r="C512">
        <v>1</v>
      </c>
      <c r="D512">
        <v>12</v>
      </c>
      <c r="E512">
        <v>7</v>
      </c>
      <c r="F512" t="str">
        <v>0</v>
      </c>
      <c r="G512">
        <v>13</v>
      </c>
      <c r="H512">
        <v>21</v>
      </c>
    </row>
    <row r="513" spans="1:8">
      <c r="A513">
        <v>5</v>
      </c>
      <c r="B513">
        <v>0</v>
      </c>
      <c r="C513">
        <v>1</v>
      </c>
      <c r="D513">
        <v>16</v>
      </c>
      <c r="E513">
        <v>7</v>
      </c>
      <c r="F513" t="str">
        <v>0</v>
      </c>
      <c r="G513">
        <v>12</v>
      </c>
      <c r="H513">
        <v>21</v>
      </c>
    </row>
    <row r="514" spans="1:8">
      <c r="A514">
        <v>6</v>
      </c>
      <c r="B514">
        <v>1</v>
      </c>
      <c r="C514">
        <v>1</v>
      </c>
      <c r="D514">
        <v>12</v>
      </c>
      <c r="E514">
        <v>7</v>
      </c>
      <c r="F514" t="str">
        <v>0</v>
      </c>
      <c r="G514">
        <v>13</v>
      </c>
      <c r="H514">
        <v>20</v>
      </c>
    </row>
    <row r="515" spans="1:8">
      <c r="A515">
        <v>7</v>
      </c>
      <c r="B515">
        <v>2</v>
      </c>
      <c r="C515">
        <v>1</v>
      </c>
      <c r="D515">
        <v>7</v>
      </c>
      <c r="E515">
        <v>7</v>
      </c>
      <c r="F515" t="str">
        <v>0</v>
      </c>
      <c r="G515">
        <v>8</v>
      </c>
      <c r="H515">
        <v>21</v>
      </c>
    </row>
    <row r="516" spans="1:8">
      <c r="A516">
        <v>1</v>
      </c>
      <c r="B516">
        <v>0</v>
      </c>
      <c r="C516">
        <v>1</v>
      </c>
      <c r="D516">
        <v>7</v>
      </c>
      <c r="E516">
        <v>7</v>
      </c>
      <c r="F516" t="str">
        <v>0</v>
      </c>
      <c r="G516">
        <v>5</v>
      </c>
      <c r="H516">
        <v>20</v>
      </c>
    </row>
    <row r="517" spans="1:8">
      <c r="A517">
        <v>2</v>
      </c>
      <c r="B517">
        <v>0</v>
      </c>
      <c r="C517">
        <v>1</v>
      </c>
      <c r="D517">
        <v>16</v>
      </c>
      <c r="E517">
        <v>7</v>
      </c>
      <c r="F517" t="str">
        <v>0</v>
      </c>
      <c r="G517">
        <v>14</v>
      </c>
      <c r="H517">
        <v>20</v>
      </c>
    </row>
    <row r="518" spans="1:8">
      <c r="A518">
        <v>3</v>
      </c>
      <c r="B518">
        <v>3</v>
      </c>
      <c r="C518">
        <v>2</v>
      </c>
      <c r="D518">
        <v>15</v>
      </c>
      <c r="E518">
        <v>7</v>
      </c>
      <c r="F518" t="str">
        <v>0</v>
      </c>
      <c r="G518">
        <v>12</v>
      </c>
      <c r="H518">
        <v>21</v>
      </c>
    </row>
    <row r="519" spans="1:8">
      <c r="A519">
        <v>4</v>
      </c>
      <c r="B519">
        <v>0</v>
      </c>
      <c r="C519">
        <v>2</v>
      </c>
      <c r="D519">
        <v>15</v>
      </c>
      <c r="E519">
        <v>8</v>
      </c>
      <c r="F519" t="str">
        <v>0</v>
      </c>
      <c r="G519">
        <v>5</v>
      </c>
      <c r="H519">
        <v>20</v>
      </c>
    </row>
    <row r="520" spans="1:8">
      <c r="A520">
        <v>5</v>
      </c>
      <c r="B520">
        <v>0</v>
      </c>
      <c r="C520">
        <v>2</v>
      </c>
      <c r="D520">
        <v>16</v>
      </c>
      <c r="E520">
        <v>7</v>
      </c>
      <c r="F520" t="str">
        <v>0</v>
      </c>
      <c r="G520">
        <v>13</v>
      </c>
      <c r="H520">
        <v>20</v>
      </c>
    </row>
    <row r="521" spans="1:8">
      <c r="A521">
        <v>6</v>
      </c>
      <c r="B521">
        <v>1</v>
      </c>
      <c r="C521">
        <v>2</v>
      </c>
      <c r="D521">
        <v>13</v>
      </c>
      <c r="E521">
        <v>8</v>
      </c>
      <c r="F521" t="str">
        <v>0</v>
      </c>
      <c r="G521">
        <v>12</v>
      </c>
      <c r="H521">
        <v>21</v>
      </c>
    </row>
    <row r="522" spans="1:8">
      <c r="A522">
        <v>7</v>
      </c>
      <c r="B522">
        <v>2</v>
      </c>
      <c r="C522">
        <v>2</v>
      </c>
      <c r="D522">
        <v>2</v>
      </c>
      <c r="E522">
        <v>7</v>
      </c>
      <c r="F522" t="str">
        <v>1</v>
      </c>
      <c r="G522">
        <v>4</v>
      </c>
      <c r="H522">
        <v>21</v>
      </c>
    </row>
    <row r="523" spans="1:8">
      <c r="A523">
        <v>1</v>
      </c>
      <c r="B523">
        <v>3</v>
      </c>
      <c r="C523">
        <v>2</v>
      </c>
      <c r="D523">
        <v>14</v>
      </c>
      <c r="E523">
        <v>7</v>
      </c>
      <c r="F523" t="str">
        <v>1</v>
      </c>
      <c r="G523">
        <v>12</v>
      </c>
      <c r="H523">
        <v>21</v>
      </c>
    </row>
    <row r="524" spans="1:8">
      <c r="A524">
        <v>2</v>
      </c>
      <c r="B524">
        <v>0</v>
      </c>
      <c r="C524">
        <v>2</v>
      </c>
      <c r="D524">
        <v>8</v>
      </c>
      <c r="E524">
        <v>7</v>
      </c>
      <c r="F524" t="str">
        <v>1</v>
      </c>
      <c r="G524">
        <v>5</v>
      </c>
      <c r="H524">
        <v>20</v>
      </c>
    </row>
    <row r="525" spans="1:8">
      <c r="A525">
        <v>3</v>
      </c>
      <c r="B525">
        <v>0</v>
      </c>
      <c r="C525">
        <v>2</v>
      </c>
      <c r="D525">
        <v>16</v>
      </c>
      <c r="E525">
        <v>7</v>
      </c>
      <c r="F525" t="str">
        <v>0</v>
      </c>
      <c r="G525">
        <v>5</v>
      </c>
      <c r="H525">
        <v>20</v>
      </c>
    </row>
    <row r="526" spans="1:8">
      <c r="A526">
        <v>4</v>
      </c>
      <c r="B526">
        <v>0</v>
      </c>
      <c r="C526">
        <v>2</v>
      </c>
      <c r="D526">
        <v>16</v>
      </c>
      <c r="E526">
        <v>7</v>
      </c>
      <c r="F526" t="str">
        <v>0</v>
      </c>
      <c r="G526">
        <v>13</v>
      </c>
      <c r="H526">
        <v>20</v>
      </c>
    </row>
    <row r="527" spans="1:8">
      <c r="A527">
        <v>5</v>
      </c>
      <c r="B527">
        <v>0</v>
      </c>
      <c r="C527">
        <v>2</v>
      </c>
      <c r="D527">
        <v>8</v>
      </c>
      <c r="E527">
        <v>8</v>
      </c>
      <c r="F527" t="str">
        <v>0</v>
      </c>
      <c r="G527">
        <v>7</v>
      </c>
      <c r="H527">
        <v>20</v>
      </c>
    </row>
    <row r="528" spans="1:8">
      <c r="A528">
        <v>6</v>
      </c>
      <c r="B528">
        <v>1</v>
      </c>
      <c r="C528">
        <v>2</v>
      </c>
      <c r="D528">
        <v>13</v>
      </c>
      <c r="E528">
        <v>7</v>
      </c>
      <c r="F528" t="str">
        <v>1</v>
      </c>
      <c r="G528">
        <v>12</v>
      </c>
      <c r="H528">
        <v>20</v>
      </c>
    </row>
    <row r="529" spans="1:8">
      <c r="A529">
        <v>7</v>
      </c>
      <c r="B529">
        <v>2</v>
      </c>
      <c r="C529">
        <v>2</v>
      </c>
      <c r="D529">
        <v>13</v>
      </c>
      <c r="E529">
        <v>7</v>
      </c>
      <c r="F529" t="str">
        <v>0</v>
      </c>
      <c r="G529">
        <v>14</v>
      </c>
      <c r="H529">
        <v>21</v>
      </c>
    </row>
    <row r="530" spans="1:8">
      <c r="A530">
        <v>1</v>
      </c>
      <c r="B530">
        <v>0</v>
      </c>
      <c r="C530">
        <v>2</v>
      </c>
      <c r="D530">
        <v>3</v>
      </c>
      <c r="E530">
        <v>7</v>
      </c>
      <c r="F530" t="str">
        <v>1</v>
      </c>
      <c r="G530">
        <v>4</v>
      </c>
      <c r="H530">
        <v>19</v>
      </c>
    </row>
    <row r="531" spans="1:8">
      <c r="A531">
        <v>2</v>
      </c>
      <c r="B531">
        <v>0</v>
      </c>
      <c r="C531">
        <v>2</v>
      </c>
      <c r="D531">
        <v>2</v>
      </c>
      <c r="E531">
        <v>7</v>
      </c>
      <c r="F531" t="str">
        <v>1</v>
      </c>
      <c r="G531">
        <v>4</v>
      </c>
      <c r="H531">
        <v>20</v>
      </c>
    </row>
    <row r="532" spans="1:8">
      <c r="A532">
        <v>3</v>
      </c>
      <c r="B532">
        <v>0</v>
      </c>
      <c r="C532">
        <v>2</v>
      </c>
      <c r="D532">
        <v>15</v>
      </c>
      <c r="E532">
        <v>8</v>
      </c>
      <c r="F532" t="str">
        <v>0</v>
      </c>
      <c r="G532">
        <v>5</v>
      </c>
      <c r="H532">
        <v>20</v>
      </c>
    </row>
    <row r="533" spans="1:8">
      <c r="A533">
        <v>4</v>
      </c>
      <c r="B533">
        <v>0</v>
      </c>
      <c r="C533">
        <v>2</v>
      </c>
      <c r="D533">
        <v>14</v>
      </c>
      <c r="E533">
        <v>8</v>
      </c>
      <c r="F533" t="str">
        <v>0</v>
      </c>
      <c r="G533">
        <v>5</v>
      </c>
      <c r="H533">
        <v>20</v>
      </c>
    </row>
    <row r="534" spans="1:8">
      <c r="A534">
        <v>5</v>
      </c>
      <c r="B534">
        <v>0</v>
      </c>
      <c r="C534">
        <v>2</v>
      </c>
      <c r="D534">
        <v>15</v>
      </c>
      <c r="E534">
        <v>8</v>
      </c>
      <c r="F534" t="str">
        <v>0</v>
      </c>
      <c r="G534">
        <v>5</v>
      </c>
      <c r="H534">
        <v>20</v>
      </c>
    </row>
    <row r="535" spans="1:8">
      <c r="A535">
        <v>6</v>
      </c>
      <c r="B535">
        <v>1</v>
      </c>
      <c r="C535">
        <v>2</v>
      </c>
      <c r="D535">
        <v>16</v>
      </c>
      <c r="E535">
        <v>8</v>
      </c>
      <c r="F535" t="str">
        <v>0</v>
      </c>
      <c r="G535">
        <v>8</v>
      </c>
      <c r="H535">
        <v>19</v>
      </c>
    </row>
    <row r="536" spans="1:8">
      <c r="A536">
        <v>7</v>
      </c>
      <c r="B536">
        <v>2</v>
      </c>
      <c r="C536">
        <v>2</v>
      </c>
      <c r="D536">
        <v>15</v>
      </c>
      <c r="E536">
        <v>9</v>
      </c>
      <c r="F536" t="str">
        <v>0</v>
      </c>
      <c r="G536">
        <v>11</v>
      </c>
      <c r="H536">
        <v>20</v>
      </c>
    </row>
    <row r="537" spans="1:8">
      <c r="A537">
        <v>1</v>
      </c>
      <c r="B537">
        <v>0</v>
      </c>
      <c r="C537">
        <v>2</v>
      </c>
      <c r="D537">
        <v>9</v>
      </c>
      <c r="E537">
        <v>8</v>
      </c>
      <c r="F537" t="str">
        <v>0</v>
      </c>
      <c r="G537">
        <v>5</v>
      </c>
      <c r="H537">
        <v>20</v>
      </c>
    </row>
    <row r="538" spans="1:8">
      <c r="A538">
        <v>2</v>
      </c>
      <c r="B538">
        <v>0</v>
      </c>
      <c r="C538">
        <v>2</v>
      </c>
      <c r="D538">
        <v>14</v>
      </c>
      <c r="E538">
        <v>8</v>
      </c>
      <c r="F538" t="str">
        <v>1</v>
      </c>
      <c r="G538">
        <v>5</v>
      </c>
      <c r="H538">
        <v>19</v>
      </c>
    </row>
    <row r="539" spans="1:8">
      <c r="A539">
        <v>3</v>
      </c>
      <c r="B539">
        <v>0</v>
      </c>
      <c r="C539">
        <v>2</v>
      </c>
      <c r="D539">
        <v>16</v>
      </c>
      <c r="E539">
        <v>8</v>
      </c>
      <c r="F539" t="str">
        <v>0</v>
      </c>
      <c r="G539">
        <v>5</v>
      </c>
      <c r="H539">
        <v>19</v>
      </c>
    </row>
    <row r="540" spans="1:8">
      <c r="A540">
        <v>4</v>
      </c>
      <c r="B540">
        <v>0</v>
      </c>
      <c r="C540">
        <v>2</v>
      </c>
      <c r="D540">
        <v>15</v>
      </c>
      <c r="E540">
        <v>10</v>
      </c>
      <c r="F540" t="str">
        <v>0</v>
      </c>
      <c r="G540">
        <v>5</v>
      </c>
      <c r="H540">
        <v>18</v>
      </c>
    </row>
    <row r="541" spans="1:8">
      <c r="A541">
        <v>5</v>
      </c>
      <c r="B541">
        <v>0</v>
      </c>
      <c r="C541">
        <v>2</v>
      </c>
      <c r="D541">
        <v>7</v>
      </c>
      <c r="E541">
        <v>9</v>
      </c>
      <c r="F541" t="str">
        <v>1</v>
      </c>
      <c r="G541">
        <v>5</v>
      </c>
      <c r="H541">
        <v>19</v>
      </c>
    </row>
    <row r="542" spans="1:8">
      <c r="A542">
        <v>6</v>
      </c>
      <c r="B542">
        <v>1</v>
      </c>
      <c r="C542">
        <v>2</v>
      </c>
      <c r="D542">
        <v>15</v>
      </c>
      <c r="E542">
        <v>9</v>
      </c>
      <c r="F542" t="str">
        <v>0</v>
      </c>
      <c r="G542">
        <v>5</v>
      </c>
      <c r="H542">
        <v>19</v>
      </c>
    </row>
    <row r="543" spans="1:8">
      <c r="A543">
        <v>7</v>
      </c>
      <c r="B543">
        <v>2</v>
      </c>
      <c r="C543">
        <v>2</v>
      </c>
      <c r="D543">
        <v>15</v>
      </c>
      <c r="E543">
        <v>10</v>
      </c>
      <c r="F543" t="str">
        <v>0</v>
      </c>
      <c r="G543">
        <v>5</v>
      </c>
      <c r="H543">
        <v>20</v>
      </c>
    </row>
    <row r="544" spans="1:8">
      <c r="A544">
        <v>1</v>
      </c>
      <c r="B544">
        <v>0</v>
      </c>
      <c r="C544">
        <v>2</v>
      </c>
      <c r="D544">
        <v>10</v>
      </c>
      <c r="E544">
        <v>10</v>
      </c>
      <c r="F544" t="str">
        <v>0</v>
      </c>
      <c r="G544">
        <v>5</v>
      </c>
      <c r="H544">
        <v>20</v>
      </c>
    </row>
    <row r="545" spans="1:8">
      <c r="A545">
        <v>2</v>
      </c>
      <c r="B545">
        <v>0</v>
      </c>
      <c r="C545">
        <v>2</v>
      </c>
      <c r="D545">
        <v>12</v>
      </c>
      <c r="E545">
        <v>10</v>
      </c>
      <c r="F545" t="str">
        <v>0</v>
      </c>
      <c r="G545">
        <v>5</v>
      </c>
      <c r="H545">
        <v>18</v>
      </c>
    </row>
    <row r="546" spans="1:8">
      <c r="A546">
        <v>3</v>
      </c>
      <c r="B546">
        <v>0</v>
      </c>
      <c r="C546">
        <v>2</v>
      </c>
      <c r="D546">
        <v>15</v>
      </c>
      <c r="E546">
        <v>10</v>
      </c>
      <c r="F546" t="str">
        <v>0</v>
      </c>
      <c r="G546">
        <v>5</v>
      </c>
      <c r="H546">
        <v>18</v>
      </c>
    </row>
    <row r="547" spans="1:8">
      <c r="A547">
        <v>4</v>
      </c>
      <c r="B547">
        <v>0</v>
      </c>
      <c r="C547">
        <v>2</v>
      </c>
      <c r="D547">
        <v>16</v>
      </c>
      <c r="E547">
        <v>10</v>
      </c>
      <c r="F547" t="str">
        <v>0</v>
      </c>
      <c r="G547">
        <v>5</v>
      </c>
      <c r="H547">
        <v>19</v>
      </c>
    </row>
    <row r="548" spans="1:8">
      <c r="A548">
        <v>5</v>
      </c>
      <c r="B548">
        <v>0</v>
      </c>
      <c r="C548">
        <v>2</v>
      </c>
      <c r="D548">
        <v>16</v>
      </c>
      <c r="E548">
        <v>10</v>
      </c>
      <c r="F548" t="str">
        <v>0</v>
      </c>
      <c r="G548">
        <v>5</v>
      </c>
      <c r="H548">
        <v>19</v>
      </c>
    </row>
    <row r="549" spans="1:8">
      <c r="A549">
        <v>6</v>
      </c>
      <c r="B549">
        <v>1</v>
      </c>
      <c r="C549">
        <v>2</v>
      </c>
      <c r="D549">
        <v>15</v>
      </c>
      <c r="E549">
        <v>9</v>
      </c>
      <c r="F549" t="str">
        <v>0</v>
      </c>
      <c r="G549">
        <v>5</v>
      </c>
      <c r="H549">
        <v>19</v>
      </c>
    </row>
    <row r="550" spans="1:8">
      <c r="A550">
        <v>7</v>
      </c>
      <c r="B550">
        <v>2</v>
      </c>
      <c r="C550">
        <v>2</v>
      </c>
      <c r="D550">
        <v>14</v>
      </c>
      <c r="E550">
        <v>10</v>
      </c>
      <c r="F550" t="str">
        <v>0</v>
      </c>
      <c r="G550">
        <v>8</v>
      </c>
      <c r="H550">
        <v>19</v>
      </c>
    </row>
    <row r="551" spans="1:8">
      <c r="A551">
        <v>1</v>
      </c>
      <c r="B551">
        <v>0</v>
      </c>
      <c r="C551">
        <v>2</v>
      </c>
      <c r="D551">
        <v>15</v>
      </c>
      <c r="E551">
        <v>9</v>
      </c>
      <c r="F551" t="str">
        <v>0</v>
      </c>
      <c r="G551">
        <v>5</v>
      </c>
      <c r="H551">
        <v>19</v>
      </c>
    </row>
    <row r="552" spans="1:8">
      <c r="A552">
        <v>2</v>
      </c>
      <c r="B552">
        <v>0</v>
      </c>
      <c r="C552">
        <v>2</v>
      </c>
      <c r="D552">
        <v>14</v>
      </c>
      <c r="E552">
        <v>9</v>
      </c>
      <c r="F552" t="str">
        <v>1</v>
      </c>
      <c r="G552">
        <v>5</v>
      </c>
      <c r="H552">
        <v>19</v>
      </c>
    </row>
    <row r="553" spans="1:8">
      <c r="A553">
        <v>3</v>
      </c>
      <c r="B553">
        <v>0</v>
      </c>
      <c r="C553">
        <v>2</v>
      </c>
      <c r="D553">
        <v>15</v>
      </c>
      <c r="E553">
        <v>10</v>
      </c>
      <c r="F553" t="str">
        <v>0</v>
      </c>
      <c r="G553">
        <v>5</v>
      </c>
      <c r="H553">
        <v>19</v>
      </c>
    </row>
    <row r="554" spans="1:8">
      <c r="A554">
        <v>4</v>
      </c>
      <c r="B554">
        <v>0</v>
      </c>
      <c r="C554">
        <v>2</v>
      </c>
      <c r="D554">
        <v>16</v>
      </c>
      <c r="E554">
        <v>10</v>
      </c>
      <c r="F554" t="str">
        <v>0</v>
      </c>
      <c r="G554">
        <v>5</v>
      </c>
      <c r="H554">
        <v>19</v>
      </c>
    </row>
    <row r="555" spans="1:8">
      <c r="A555">
        <v>5</v>
      </c>
      <c r="B555">
        <v>0</v>
      </c>
      <c r="C555">
        <v>2</v>
      </c>
      <c r="D555">
        <v>12</v>
      </c>
      <c r="E555">
        <v>10</v>
      </c>
      <c r="F555" t="str">
        <v>0</v>
      </c>
      <c r="G555">
        <v>5</v>
      </c>
      <c r="H555">
        <v>18</v>
      </c>
    </row>
    <row r="556" spans="1:8">
      <c r="A556">
        <v>6</v>
      </c>
      <c r="B556">
        <v>1</v>
      </c>
      <c r="C556">
        <v>2</v>
      </c>
      <c r="D556">
        <v>16</v>
      </c>
      <c r="E556">
        <v>9</v>
      </c>
      <c r="F556" t="str">
        <v>0</v>
      </c>
      <c r="G556">
        <v>5</v>
      </c>
      <c r="H556">
        <v>19</v>
      </c>
    </row>
    <row r="557" spans="1:8">
      <c r="A557">
        <v>7</v>
      </c>
      <c r="B557">
        <v>2</v>
      </c>
      <c r="C557">
        <v>2</v>
      </c>
      <c r="D557">
        <v>12</v>
      </c>
      <c r="E557">
        <v>10</v>
      </c>
      <c r="F557" t="str">
        <v>0</v>
      </c>
      <c r="G557">
        <v>5</v>
      </c>
      <c r="H557">
        <v>19</v>
      </c>
    </row>
    <row r="558" spans="1:8">
      <c r="A558">
        <v>1</v>
      </c>
      <c r="B558">
        <v>0</v>
      </c>
      <c r="C558">
        <v>2</v>
      </c>
      <c r="D558">
        <v>7</v>
      </c>
      <c r="E558">
        <v>10</v>
      </c>
      <c r="F558" t="str">
        <v>1</v>
      </c>
      <c r="G558">
        <v>5</v>
      </c>
      <c r="H558">
        <v>19</v>
      </c>
    </row>
    <row r="559" spans="1:8">
      <c r="A559">
        <v>2</v>
      </c>
      <c r="B559">
        <v>0</v>
      </c>
      <c r="C559">
        <v>2</v>
      </c>
      <c r="D559">
        <v>14</v>
      </c>
      <c r="E559">
        <v>10</v>
      </c>
      <c r="F559" t="str">
        <v>0</v>
      </c>
      <c r="G559">
        <v>5</v>
      </c>
      <c r="H559">
        <v>20</v>
      </c>
    </row>
    <row r="560" spans="1:8">
      <c r="A560">
        <v>3</v>
      </c>
      <c r="B560">
        <v>0</v>
      </c>
      <c r="C560">
        <v>2</v>
      </c>
      <c r="D560">
        <v>10</v>
      </c>
      <c r="E560">
        <v>10</v>
      </c>
      <c r="F560" t="str">
        <v>0</v>
      </c>
      <c r="G560">
        <v>5</v>
      </c>
      <c r="H560">
        <v>19</v>
      </c>
    </row>
    <row r="561" spans="1:8">
      <c r="A561">
        <v>4</v>
      </c>
      <c r="B561">
        <v>0</v>
      </c>
      <c r="C561">
        <v>2</v>
      </c>
      <c r="D561">
        <v>8</v>
      </c>
      <c r="E561">
        <v>10</v>
      </c>
      <c r="F561" t="str">
        <v>1</v>
      </c>
      <c r="G561">
        <v>5</v>
      </c>
      <c r="H561">
        <v>17</v>
      </c>
    </row>
    <row r="562" spans="1:8">
      <c r="A562">
        <v>5</v>
      </c>
      <c r="B562">
        <v>0</v>
      </c>
      <c r="C562">
        <v>2</v>
      </c>
      <c r="D562">
        <v>4</v>
      </c>
      <c r="E562">
        <v>9</v>
      </c>
      <c r="F562" t="str">
        <v>1</v>
      </c>
      <c r="G562">
        <v>5</v>
      </c>
      <c r="H562">
        <v>12</v>
      </c>
    </row>
    <row r="563" spans="1:8">
      <c r="A563">
        <v>6</v>
      </c>
      <c r="B563">
        <v>1</v>
      </c>
      <c r="C563">
        <v>2</v>
      </c>
      <c r="D563">
        <v>14</v>
      </c>
      <c r="E563">
        <v>9</v>
      </c>
      <c r="F563" t="str">
        <v>0</v>
      </c>
      <c r="G563">
        <v>8</v>
      </c>
      <c r="H563">
        <v>20</v>
      </c>
    </row>
    <row r="564" spans="1:8">
      <c r="A564">
        <v>7</v>
      </c>
      <c r="B564">
        <v>2</v>
      </c>
      <c r="C564">
        <v>2</v>
      </c>
      <c r="D564">
        <v>6</v>
      </c>
      <c r="E564">
        <v>9</v>
      </c>
      <c r="F564" t="str">
        <v>1</v>
      </c>
      <c r="G564">
        <v>5</v>
      </c>
      <c r="H564">
        <v>20</v>
      </c>
    </row>
    <row r="565" spans="1:8">
      <c r="A565">
        <v>1</v>
      </c>
      <c r="B565">
        <v>0</v>
      </c>
      <c r="C565">
        <v>2</v>
      </c>
      <c r="D565">
        <v>6</v>
      </c>
      <c r="E565">
        <v>10</v>
      </c>
      <c r="F565" t="str">
        <v>1</v>
      </c>
      <c r="G565">
        <v>5</v>
      </c>
      <c r="H565">
        <v>12</v>
      </c>
    </row>
    <row r="566" spans="1:8">
      <c r="A566">
        <v>2</v>
      </c>
      <c r="B566">
        <v>0</v>
      </c>
      <c r="C566">
        <v>2</v>
      </c>
      <c r="D566">
        <v>15</v>
      </c>
      <c r="E566">
        <v>9</v>
      </c>
      <c r="F566" t="str">
        <v>1</v>
      </c>
      <c r="G566">
        <v>5</v>
      </c>
      <c r="H566">
        <v>19</v>
      </c>
    </row>
    <row r="567" spans="1:8">
      <c r="A567">
        <v>3</v>
      </c>
      <c r="B567">
        <v>0</v>
      </c>
      <c r="C567">
        <v>2</v>
      </c>
      <c r="D567">
        <v>14</v>
      </c>
      <c r="E567">
        <v>9</v>
      </c>
      <c r="F567" t="str">
        <v>0</v>
      </c>
      <c r="G567">
        <v>5</v>
      </c>
      <c r="H567">
        <v>20</v>
      </c>
    </row>
    <row r="568" spans="1:8">
      <c r="A568">
        <v>4</v>
      </c>
      <c r="B568">
        <v>0</v>
      </c>
      <c r="C568">
        <v>2</v>
      </c>
      <c r="D568">
        <v>11</v>
      </c>
      <c r="E568">
        <v>9</v>
      </c>
      <c r="F568" t="str">
        <v>0</v>
      </c>
      <c r="G568">
        <v>5</v>
      </c>
      <c r="H568">
        <v>18</v>
      </c>
    </row>
    <row r="569" spans="1:8">
      <c r="A569">
        <v>5</v>
      </c>
      <c r="B569">
        <v>0</v>
      </c>
      <c r="C569">
        <v>2</v>
      </c>
      <c r="D569">
        <v>15</v>
      </c>
      <c r="E569">
        <v>9</v>
      </c>
      <c r="F569" t="str">
        <v>0</v>
      </c>
      <c r="G569">
        <v>5</v>
      </c>
      <c r="H569">
        <v>20</v>
      </c>
    </row>
    <row r="570" spans="1:8">
      <c r="A570">
        <v>6</v>
      </c>
      <c r="B570">
        <v>1</v>
      </c>
      <c r="C570">
        <v>2</v>
      </c>
      <c r="D570">
        <v>13</v>
      </c>
      <c r="E570">
        <v>9</v>
      </c>
      <c r="F570" t="str">
        <v>0</v>
      </c>
      <c r="G570">
        <v>5</v>
      </c>
      <c r="H570">
        <v>20</v>
      </c>
    </row>
    <row r="571" spans="1:8">
      <c r="A571">
        <v>7</v>
      </c>
      <c r="B571">
        <v>2</v>
      </c>
      <c r="C571">
        <v>2</v>
      </c>
      <c r="D571">
        <v>13</v>
      </c>
      <c r="E571">
        <v>9</v>
      </c>
      <c r="F571" t="str">
        <v>1</v>
      </c>
      <c r="G571">
        <v>10</v>
      </c>
      <c r="H571">
        <v>20</v>
      </c>
    </row>
    <row r="572" spans="1:8">
      <c r="A572">
        <v>1</v>
      </c>
      <c r="B572">
        <v>0</v>
      </c>
      <c r="C572">
        <v>2</v>
      </c>
      <c r="D572">
        <v>16</v>
      </c>
      <c r="E572">
        <v>9</v>
      </c>
      <c r="F572" t="str">
        <v>0</v>
      </c>
      <c r="G572">
        <v>5</v>
      </c>
      <c r="H572">
        <v>19</v>
      </c>
    </row>
    <row r="573" spans="1:8">
      <c r="A573">
        <v>2</v>
      </c>
      <c r="B573">
        <v>0</v>
      </c>
      <c r="C573">
        <v>2</v>
      </c>
      <c r="D573">
        <v>16</v>
      </c>
      <c r="E573">
        <v>10</v>
      </c>
      <c r="F573" t="str">
        <v>0</v>
      </c>
      <c r="G573">
        <v>5</v>
      </c>
      <c r="H573">
        <v>19</v>
      </c>
    </row>
    <row r="574" spans="1:8">
      <c r="A574">
        <v>3</v>
      </c>
      <c r="B574">
        <v>0</v>
      </c>
      <c r="C574">
        <v>2</v>
      </c>
      <c r="D574">
        <v>15</v>
      </c>
      <c r="E574">
        <v>10</v>
      </c>
      <c r="F574" t="str">
        <v>0</v>
      </c>
      <c r="G574">
        <v>5</v>
      </c>
      <c r="H574">
        <v>18</v>
      </c>
    </row>
    <row r="575" spans="1:8">
      <c r="A575">
        <v>4</v>
      </c>
      <c r="B575">
        <v>0</v>
      </c>
      <c r="C575">
        <v>2</v>
      </c>
      <c r="D575">
        <v>15</v>
      </c>
      <c r="E575">
        <v>10</v>
      </c>
      <c r="F575" t="str">
        <v>0</v>
      </c>
      <c r="G575">
        <v>5</v>
      </c>
      <c r="H575">
        <v>19</v>
      </c>
    </row>
    <row r="576" spans="1:8">
      <c r="A576">
        <v>5</v>
      </c>
      <c r="B576">
        <v>0</v>
      </c>
      <c r="C576">
        <v>2</v>
      </c>
      <c r="D576">
        <v>15</v>
      </c>
      <c r="E576">
        <v>10</v>
      </c>
      <c r="F576" t="str">
        <v>0</v>
      </c>
      <c r="G576">
        <v>5</v>
      </c>
      <c r="H576">
        <v>19</v>
      </c>
    </row>
    <row r="577" spans="1:8">
      <c r="A577">
        <v>6</v>
      </c>
      <c r="B577">
        <v>1</v>
      </c>
      <c r="C577">
        <v>2</v>
      </c>
      <c r="D577">
        <v>2</v>
      </c>
      <c r="E577">
        <v>9</v>
      </c>
      <c r="F577" t="str">
        <v>1</v>
      </c>
      <c r="G577">
        <v>5</v>
      </c>
      <c r="H577">
        <v>20</v>
      </c>
    </row>
    <row r="578" spans="1:8">
      <c r="A578">
        <v>7</v>
      </c>
      <c r="B578">
        <v>2</v>
      </c>
      <c r="C578">
        <v>2</v>
      </c>
      <c r="D578">
        <v>3</v>
      </c>
      <c r="E578">
        <v>9</v>
      </c>
      <c r="F578" t="str">
        <v>1</v>
      </c>
      <c r="G578">
        <v>5</v>
      </c>
      <c r="H578">
        <v>20</v>
      </c>
    </row>
    <row r="579" spans="1:8">
      <c r="A579">
        <v>1</v>
      </c>
      <c r="B579">
        <v>0</v>
      </c>
      <c r="C579">
        <v>2</v>
      </c>
      <c r="D579">
        <v>9</v>
      </c>
      <c r="E579">
        <v>10</v>
      </c>
      <c r="F579" t="str">
        <v>1</v>
      </c>
      <c r="G579">
        <v>5</v>
      </c>
      <c r="H579">
        <v>20</v>
      </c>
    </row>
    <row r="580" spans="1:8">
      <c r="A580">
        <v>2</v>
      </c>
      <c r="B580">
        <v>0</v>
      </c>
      <c r="C580">
        <v>2</v>
      </c>
      <c r="D580">
        <v>13</v>
      </c>
      <c r="E580">
        <v>10</v>
      </c>
      <c r="F580" t="str">
        <v>1</v>
      </c>
      <c r="G580">
        <v>5</v>
      </c>
      <c r="H580">
        <v>20</v>
      </c>
    </row>
    <row r="581" spans="1:8">
      <c r="A581">
        <v>3</v>
      </c>
      <c r="B581">
        <v>0</v>
      </c>
      <c r="C581">
        <v>2</v>
      </c>
      <c r="D581">
        <v>15</v>
      </c>
      <c r="E581">
        <v>10</v>
      </c>
      <c r="F581" t="str">
        <v>0</v>
      </c>
      <c r="G581">
        <v>5</v>
      </c>
      <c r="H581">
        <v>19</v>
      </c>
    </row>
    <row r="582" spans="1:8">
      <c r="A582">
        <v>4</v>
      </c>
      <c r="B582">
        <v>0</v>
      </c>
      <c r="C582">
        <v>2</v>
      </c>
      <c r="D582">
        <v>16</v>
      </c>
      <c r="E582">
        <v>10</v>
      </c>
      <c r="F582" t="str">
        <v>0</v>
      </c>
      <c r="G582">
        <v>5</v>
      </c>
      <c r="H582">
        <v>19</v>
      </c>
    </row>
    <row r="583" spans="1:8">
      <c r="A583">
        <v>5</v>
      </c>
      <c r="B583">
        <v>0</v>
      </c>
      <c r="C583">
        <v>2</v>
      </c>
      <c r="D583">
        <v>15</v>
      </c>
      <c r="E583">
        <v>10</v>
      </c>
      <c r="F583" t="str">
        <v>0</v>
      </c>
      <c r="G583">
        <v>5</v>
      </c>
      <c r="H583">
        <v>19</v>
      </c>
    </row>
    <row r="584" spans="1:8">
      <c r="A584">
        <v>6</v>
      </c>
      <c r="B584">
        <v>1</v>
      </c>
      <c r="C584">
        <v>2</v>
      </c>
      <c r="D584">
        <v>12</v>
      </c>
      <c r="E584">
        <v>10</v>
      </c>
      <c r="F584" t="str">
        <v>0</v>
      </c>
      <c r="G584">
        <v>5</v>
      </c>
      <c r="H584">
        <v>19</v>
      </c>
    </row>
    <row r="585" spans="1:8">
      <c r="A585">
        <v>7</v>
      </c>
      <c r="B585">
        <v>2</v>
      </c>
      <c r="C585">
        <v>2</v>
      </c>
      <c r="D585">
        <v>15</v>
      </c>
      <c r="E585">
        <v>10</v>
      </c>
      <c r="F585" t="str">
        <v>0</v>
      </c>
      <c r="G585">
        <v>5</v>
      </c>
      <c r="H585">
        <v>20</v>
      </c>
    </row>
    <row r="586" spans="1:8">
      <c r="A586">
        <v>1</v>
      </c>
      <c r="B586">
        <v>0</v>
      </c>
      <c r="C586">
        <v>2</v>
      </c>
      <c r="D586">
        <v>15</v>
      </c>
      <c r="E586">
        <v>10</v>
      </c>
      <c r="F586" t="str">
        <v>0</v>
      </c>
      <c r="G586">
        <v>5</v>
      </c>
      <c r="H586">
        <v>18</v>
      </c>
    </row>
    <row r="587" spans="1:8">
      <c r="A587">
        <v>2</v>
      </c>
      <c r="B587">
        <v>0</v>
      </c>
      <c r="C587">
        <v>2</v>
      </c>
      <c r="D587">
        <v>14</v>
      </c>
      <c r="E587">
        <v>10</v>
      </c>
      <c r="F587" t="str">
        <v>0</v>
      </c>
      <c r="G587">
        <v>4</v>
      </c>
      <c r="H587">
        <v>17</v>
      </c>
    </row>
    <row r="588" spans="1:8">
      <c r="A588">
        <v>3</v>
      </c>
      <c r="B588">
        <v>0</v>
      </c>
      <c r="C588">
        <v>2</v>
      </c>
      <c r="D588">
        <v>13</v>
      </c>
      <c r="E588">
        <v>10</v>
      </c>
      <c r="F588" t="str">
        <v>0</v>
      </c>
      <c r="G588">
        <v>5</v>
      </c>
      <c r="H588">
        <v>18</v>
      </c>
    </row>
    <row r="589" spans="1:8">
      <c r="A589">
        <v>4</v>
      </c>
      <c r="B589">
        <v>0</v>
      </c>
      <c r="C589">
        <v>2</v>
      </c>
      <c r="D589">
        <v>11</v>
      </c>
      <c r="E589">
        <v>10</v>
      </c>
      <c r="F589" t="str">
        <v>0</v>
      </c>
      <c r="G589">
        <v>5</v>
      </c>
      <c r="H589">
        <v>20</v>
      </c>
    </row>
    <row r="590" spans="1:8">
      <c r="A590">
        <v>5</v>
      </c>
      <c r="B590">
        <v>0</v>
      </c>
      <c r="C590">
        <v>2</v>
      </c>
      <c r="D590">
        <v>8</v>
      </c>
      <c r="E590">
        <v>10</v>
      </c>
      <c r="F590" t="str">
        <v>1</v>
      </c>
      <c r="G590">
        <v>5</v>
      </c>
      <c r="H590">
        <v>19</v>
      </c>
    </row>
    <row r="591" spans="1:8">
      <c r="A591">
        <v>6</v>
      </c>
      <c r="B591">
        <v>1</v>
      </c>
      <c r="C591">
        <v>2</v>
      </c>
      <c r="D591">
        <v>14</v>
      </c>
      <c r="E591">
        <v>10</v>
      </c>
      <c r="F591" t="str">
        <v>0</v>
      </c>
      <c r="G591">
        <v>5</v>
      </c>
      <c r="H591">
        <v>20</v>
      </c>
    </row>
    <row r="592" spans="1:8">
      <c r="A592">
        <v>7</v>
      </c>
      <c r="B592">
        <v>2</v>
      </c>
      <c r="C592">
        <v>2</v>
      </c>
      <c r="D592">
        <v>14</v>
      </c>
      <c r="E592">
        <v>10</v>
      </c>
      <c r="F592" t="str">
        <v>0</v>
      </c>
      <c r="G592">
        <v>5</v>
      </c>
      <c r="H592">
        <v>20</v>
      </c>
    </row>
    <row r="593" spans="1:8">
      <c r="A593">
        <v>1</v>
      </c>
      <c r="B593">
        <v>3</v>
      </c>
      <c r="C593">
        <v>2</v>
      </c>
      <c r="D593">
        <v>15</v>
      </c>
      <c r="E593">
        <v>10</v>
      </c>
      <c r="F593" t="str">
        <v>0</v>
      </c>
      <c r="G593">
        <v>5</v>
      </c>
      <c r="H593">
        <v>20</v>
      </c>
    </row>
    <row r="594" spans="1:8">
      <c r="A594">
        <v>2</v>
      </c>
      <c r="B594">
        <v>0</v>
      </c>
      <c r="C594">
        <v>2</v>
      </c>
      <c r="D594">
        <v>11</v>
      </c>
      <c r="E594">
        <v>10</v>
      </c>
      <c r="F594" t="str">
        <v>1</v>
      </c>
      <c r="G594">
        <v>5</v>
      </c>
      <c r="H594">
        <v>19</v>
      </c>
    </row>
    <row r="595" spans="1:8">
      <c r="A595">
        <v>3</v>
      </c>
      <c r="B595">
        <v>0</v>
      </c>
      <c r="C595">
        <v>2</v>
      </c>
      <c r="D595">
        <v>2</v>
      </c>
      <c r="E595">
        <v>9</v>
      </c>
      <c r="F595" t="str">
        <v>1</v>
      </c>
      <c r="G595">
        <v>5</v>
      </c>
      <c r="H595">
        <v>12</v>
      </c>
    </row>
    <row r="596" spans="1:8">
      <c r="A596">
        <v>4</v>
      </c>
      <c r="B596">
        <v>0</v>
      </c>
      <c r="C596">
        <v>2</v>
      </c>
      <c r="D596">
        <v>15</v>
      </c>
      <c r="E596">
        <v>9</v>
      </c>
      <c r="F596" t="str">
        <v>0</v>
      </c>
      <c r="G596">
        <v>5</v>
      </c>
      <c r="H596">
        <v>19</v>
      </c>
    </row>
    <row r="597" spans="1:8">
      <c r="A597">
        <v>5</v>
      </c>
      <c r="B597">
        <v>0</v>
      </c>
      <c r="C597">
        <v>2</v>
      </c>
      <c r="D597">
        <v>15</v>
      </c>
      <c r="E597">
        <v>10</v>
      </c>
      <c r="F597" t="str">
        <v>0</v>
      </c>
      <c r="G597">
        <v>5</v>
      </c>
      <c r="H597">
        <v>18</v>
      </c>
    </row>
    <row r="598" spans="1:8">
      <c r="A598">
        <v>6</v>
      </c>
      <c r="B598">
        <v>1</v>
      </c>
      <c r="C598">
        <v>2</v>
      </c>
      <c r="D598">
        <v>3</v>
      </c>
      <c r="E598">
        <v>10</v>
      </c>
      <c r="F598" t="str">
        <v>0</v>
      </c>
      <c r="G598">
        <v>5</v>
      </c>
      <c r="H598">
        <v>20</v>
      </c>
    </row>
    <row r="599" spans="1:8">
      <c r="A599">
        <v>7</v>
      </c>
      <c r="B599">
        <v>2</v>
      </c>
      <c r="C599">
        <v>2</v>
      </c>
      <c r="D599">
        <v>14</v>
      </c>
      <c r="E599">
        <v>9</v>
      </c>
      <c r="F599" t="str">
        <v>0</v>
      </c>
      <c r="G599">
        <v>9</v>
      </c>
      <c r="H599">
        <v>19</v>
      </c>
    </row>
    <row r="600" spans="1:8">
      <c r="A600">
        <v>1</v>
      </c>
      <c r="B600">
        <v>0</v>
      </c>
      <c r="C600">
        <v>2</v>
      </c>
      <c r="D600">
        <v>14</v>
      </c>
      <c r="E600">
        <v>10</v>
      </c>
      <c r="F600" t="str">
        <v>0</v>
      </c>
      <c r="G600">
        <v>5</v>
      </c>
      <c r="H600">
        <v>19</v>
      </c>
    </row>
    <row r="601" spans="1:8">
      <c r="A601">
        <v>2</v>
      </c>
      <c r="B601">
        <v>0</v>
      </c>
      <c r="C601">
        <v>2</v>
      </c>
      <c r="D601">
        <v>13</v>
      </c>
      <c r="E601">
        <v>10</v>
      </c>
      <c r="F601" t="str">
        <v>0</v>
      </c>
      <c r="G601">
        <v>5</v>
      </c>
      <c r="H601">
        <v>20</v>
      </c>
    </row>
    <row r="602" spans="1:8">
      <c r="A602">
        <v>3</v>
      </c>
      <c r="B602">
        <v>0</v>
      </c>
      <c r="C602">
        <v>2</v>
      </c>
      <c r="D602">
        <v>12</v>
      </c>
      <c r="E602">
        <v>9</v>
      </c>
      <c r="F602" t="str">
        <v>0</v>
      </c>
      <c r="G602">
        <v>5</v>
      </c>
      <c r="H602">
        <v>18</v>
      </c>
    </row>
    <row r="603" spans="1:8">
      <c r="A603">
        <v>4</v>
      </c>
      <c r="B603">
        <v>0</v>
      </c>
      <c r="C603">
        <v>2</v>
      </c>
      <c r="D603">
        <v>15</v>
      </c>
      <c r="E603">
        <v>9</v>
      </c>
      <c r="F603" t="str">
        <v>0</v>
      </c>
      <c r="G603">
        <v>5</v>
      </c>
      <c r="H603">
        <v>18</v>
      </c>
    </row>
    <row r="604" spans="1:8">
      <c r="A604">
        <v>5</v>
      </c>
      <c r="B604">
        <v>0</v>
      </c>
      <c r="C604">
        <v>2</v>
      </c>
      <c r="D604">
        <v>6</v>
      </c>
      <c r="E604">
        <v>8</v>
      </c>
      <c r="F604" t="str">
        <v>0</v>
      </c>
      <c r="G604">
        <v>5</v>
      </c>
      <c r="H604">
        <v>19</v>
      </c>
    </row>
    <row r="605" spans="1:8">
      <c r="A605">
        <v>6</v>
      </c>
      <c r="B605">
        <v>1</v>
      </c>
      <c r="C605">
        <v>2</v>
      </c>
      <c r="D605">
        <v>13</v>
      </c>
      <c r="E605">
        <v>9</v>
      </c>
      <c r="F605" t="str">
        <v>0</v>
      </c>
      <c r="G605">
        <v>5</v>
      </c>
      <c r="H605">
        <v>17</v>
      </c>
    </row>
    <row r="606" spans="1:8">
      <c r="A606">
        <v>7</v>
      </c>
      <c r="B606">
        <v>2</v>
      </c>
      <c r="C606">
        <v>2</v>
      </c>
      <c r="D606">
        <v>11</v>
      </c>
      <c r="E606">
        <v>8</v>
      </c>
      <c r="F606" t="str">
        <v>0</v>
      </c>
      <c r="G606">
        <v>9</v>
      </c>
      <c r="H606">
        <v>19</v>
      </c>
    </row>
    <row r="607" spans="1:8">
      <c r="A607">
        <v>1</v>
      </c>
      <c r="B607">
        <v>0</v>
      </c>
      <c r="C607">
        <v>2</v>
      </c>
      <c r="D607">
        <v>12</v>
      </c>
      <c r="E607">
        <v>9</v>
      </c>
      <c r="F607" t="str">
        <v>0</v>
      </c>
      <c r="G607">
        <v>4</v>
      </c>
      <c r="H607">
        <v>17</v>
      </c>
    </row>
    <row r="608" spans="1:8">
      <c r="A608">
        <v>2</v>
      </c>
      <c r="B608">
        <v>0</v>
      </c>
      <c r="C608">
        <v>2</v>
      </c>
      <c r="D608">
        <v>12</v>
      </c>
      <c r="E608">
        <v>10</v>
      </c>
      <c r="F608" t="str">
        <v>0</v>
      </c>
      <c r="G608">
        <v>5</v>
      </c>
      <c r="H608">
        <v>18</v>
      </c>
    </row>
    <row r="609" spans="1:8">
      <c r="A609">
        <v>3</v>
      </c>
      <c r="B609">
        <v>0</v>
      </c>
      <c r="C609">
        <v>2</v>
      </c>
      <c r="D609">
        <v>9</v>
      </c>
      <c r="E609">
        <v>9</v>
      </c>
      <c r="F609" t="str">
        <v>1</v>
      </c>
      <c r="G609">
        <v>5</v>
      </c>
      <c r="H609">
        <v>14</v>
      </c>
    </row>
    <row r="610" spans="1:8">
      <c r="A610">
        <v>4</v>
      </c>
      <c r="B610">
        <v>0</v>
      </c>
      <c r="C610">
        <v>3</v>
      </c>
      <c r="D610">
        <v>3</v>
      </c>
      <c r="E610">
        <v>8</v>
      </c>
      <c r="F610" t="str">
        <v>0</v>
      </c>
      <c r="G610">
        <v>5</v>
      </c>
      <c r="H610">
        <v>14</v>
      </c>
    </row>
    <row r="611" spans="1:8">
      <c r="A611">
        <v>5</v>
      </c>
      <c r="B611">
        <v>0</v>
      </c>
      <c r="C611">
        <v>3</v>
      </c>
      <c r="D611">
        <v>2</v>
      </c>
      <c r="E611">
        <v>8</v>
      </c>
      <c r="F611" t="str">
        <v>1</v>
      </c>
      <c r="G611">
        <v>5</v>
      </c>
      <c r="H611">
        <v>12</v>
      </c>
    </row>
    <row r="612" spans="1:8">
      <c r="A612">
        <v>6</v>
      </c>
      <c r="B612">
        <v>1</v>
      </c>
      <c r="C612">
        <v>3</v>
      </c>
      <c r="D612">
        <v>6</v>
      </c>
      <c r="E612">
        <v>9</v>
      </c>
      <c r="F612" t="str">
        <v>1</v>
      </c>
      <c r="G612">
        <v>5</v>
      </c>
      <c r="H612">
        <v>20</v>
      </c>
    </row>
    <row r="613" spans="1:8">
      <c r="A613">
        <v>7</v>
      </c>
      <c r="B613">
        <v>2</v>
      </c>
      <c r="C613">
        <v>3</v>
      </c>
      <c r="D613">
        <v>4</v>
      </c>
      <c r="E613">
        <v>9</v>
      </c>
      <c r="F613" t="str">
        <v>1</v>
      </c>
      <c r="G613">
        <v>5</v>
      </c>
      <c r="H613">
        <v>19</v>
      </c>
    </row>
    <row r="614" spans="1:8">
      <c r="A614">
        <v>1</v>
      </c>
      <c r="B614">
        <v>0</v>
      </c>
      <c r="C614">
        <v>3</v>
      </c>
      <c r="D614">
        <v>2</v>
      </c>
      <c r="E614">
        <v>9</v>
      </c>
      <c r="F614" t="str">
        <v>1</v>
      </c>
      <c r="G614">
        <v>5</v>
      </c>
      <c r="H614">
        <v>14</v>
      </c>
    </row>
    <row r="615" spans="1:8">
      <c r="A615">
        <v>2</v>
      </c>
      <c r="B615">
        <v>0</v>
      </c>
      <c r="C615">
        <v>3</v>
      </c>
      <c r="D615">
        <v>7</v>
      </c>
      <c r="E615">
        <v>8</v>
      </c>
      <c r="F615" t="str">
        <v>1</v>
      </c>
      <c r="G615">
        <v>4</v>
      </c>
      <c r="H615">
        <v>19</v>
      </c>
    </row>
    <row r="616" spans="1:8">
      <c r="A616">
        <v>3</v>
      </c>
      <c r="B616">
        <v>0</v>
      </c>
      <c r="C616">
        <v>3</v>
      </c>
      <c r="D616">
        <v>15</v>
      </c>
      <c r="E616">
        <v>8</v>
      </c>
      <c r="F616" t="str">
        <v>0</v>
      </c>
      <c r="G616">
        <v>5</v>
      </c>
      <c r="H616">
        <v>18</v>
      </c>
    </row>
    <row r="617" spans="1:8">
      <c r="A617">
        <v>4</v>
      </c>
      <c r="B617">
        <v>0</v>
      </c>
      <c r="C617">
        <v>3</v>
      </c>
      <c r="D617">
        <v>14</v>
      </c>
      <c r="E617">
        <v>8</v>
      </c>
      <c r="F617" t="str">
        <v>0</v>
      </c>
      <c r="G617">
        <v>5</v>
      </c>
      <c r="H617">
        <v>19</v>
      </c>
    </row>
    <row r="618" spans="1:8">
      <c r="A618">
        <v>5</v>
      </c>
      <c r="B618">
        <v>3</v>
      </c>
      <c r="C618">
        <v>3</v>
      </c>
      <c r="D618">
        <v>13</v>
      </c>
      <c r="E618">
        <v>8</v>
      </c>
      <c r="F618" t="str">
        <v>0</v>
      </c>
      <c r="G618">
        <v>10</v>
      </c>
      <c r="H618">
        <v>19</v>
      </c>
    </row>
    <row r="619" spans="1:8">
      <c r="A619">
        <v>6</v>
      </c>
      <c r="B619">
        <v>3</v>
      </c>
      <c r="C619">
        <v>3</v>
      </c>
      <c r="D619">
        <v>5</v>
      </c>
      <c r="E619">
        <v>8</v>
      </c>
      <c r="F619" t="str">
        <v>1</v>
      </c>
      <c r="G619">
        <v>5</v>
      </c>
      <c r="H619">
        <v>20</v>
      </c>
    </row>
    <row r="620" spans="1:8">
      <c r="A620">
        <v>7</v>
      </c>
      <c r="B620">
        <v>3</v>
      </c>
      <c r="C620">
        <v>3</v>
      </c>
      <c r="D620">
        <v>6</v>
      </c>
      <c r="E620">
        <v>8</v>
      </c>
      <c r="F620" t="str">
        <v>0</v>
      </c>
      <c r="G620">
        <v>5</v>
      </c>
      <c r="H620">
        <v>20</v>
      </c>
    </row>
    <row r="621" spans="1:8">
      <c r="A621">
        <v>1</v>
      </c>
      <c r="B621">
        <v>3</v>
      </c>
      <c r="C621">
        <v>3</v>
      </c>
      <c r="D621">
        <v>2</v>
      </c>
      <c r="E621">
        <v>8</v>
      </c>
      <c r="F621" t="str">
        <v>1</v>
      </c>
      <c r="G621">
        <v>5</v>
      </c>
      <c r="H621">
        <v>20</v>
      </c>
    </row>
    <row r="622" spans="1:8">
      <c r="A622">
        <v>2</v>
      </c>
      <c r="B622">
        <v>0</v>
      </c>
      <c r="C622">
        <v>3</v>
      </c>
      <c r="D622">
        <v>1</v>
      </c>
      <c r="E622">
        <v>8</v>
      </c>
      <c r="F622" t="str">
        <v>1</v>
      </c>
      <c r="G622">
        <v>5</v>
      </c>
      <c r="H622">
        <v>12</v>
      </c>
    </row>
    <row r="623" spans="1:8">
      <c r="A623">
        <v>3</v>
      </c>
      <c r="B623">
        <v>0</v>
      </c>
      <c r="C623">
        <v>3</v>
      </c>
      <c r="D623">
        <v>1</v>
      </c>
      <c r="E623">
        <v>8</v>
      </c>
      <c r="F623" t="str">
        <v>1</v>
      </c>
      <c r="G623">
        <v>5</v>
      </c>
      <c r="H623">
        <v>18</v>
      </c>
    </row>
    <row r="624" spans="1:8">
      <c r="A624">
        <v>4</v>
      </c>
      <c r="B624">
        <v>0</v>
      </c>
      <c r="C624">
        <v>3</v>
      </c>
      <c r="D624">
        <v>1</v>
      </c>
      <c r="E624">
        <v>8</v>
      </c>
      <c r="F624" t="str">
        <v>1</v>
      </c>
      <c r="G624">
        <v>5</v>
      </c>
      <c r="H624">
        <v>19</v>
      </c>
    </row>
    <row r="625" spans="1:8">
      <c r="A625">
        <v>5</v>
      </c>
      <c r="B625">
        <v>0</v>
      </c>
      <c r="C625">
        <v>3</v>
      </c>
      <c r="D625">
        <v>10</v>
      </c>
      <c r="E625">
        <v>10</v>
      </c>
      <c r="F625" t="str">
        <v>1</v>
      </c>
      <c r="G625">
        <v>5</v>
      </c>
      <c r="H625">
        <v>19</v>
      </c>
    </row>
    <row r="626" spans="1:8">
      <c r="A626">
        <v>6</v>
      </c>
      <c r="B626">
        <v>1</v>
      </c>
      <c r="C626">
        <v>3</v>
      </c>
      <c r="D626">
        <v>8</v>
      </c>
      <c r="E626">
        <v>9</v>
      </c>
      <c r="F626" t="str">
        <v>0</v>
      </c>
      <c r="G626">
        <v>5</v>
      </c>
      <c r="H626">
        <v>19</v>
      </c>
    </row>
    <row r="627" spans="1:8">
      <c r="A627">
        <v>7</v>
      </c>
      <c r="B627">
        <v>2</v>
      </c>
      <c r="C627">
        <v>3</v>
      </c>
      <c r="D627">
        <v>11</v>
      </c>
      <c r="E627">
        <v>9</v>
      </c>
      <c r="F627" t="str">
        <v>0</v>
      </c>
      <c r="G627">
        <v>9</v>
      </c>
      <c r="H627">
        <v>20</v>
      </c>
    </row>
    <row r="628" spans="1:8">
      <c r="A628">
        <v>1</v>
      </c>
      <c r="B628">
        <v>0</v>
      </c>
      <c r="C628">
        <v>3</v>
      </c>
      <c r="D628">
        <v>10</v>
      </c>
      <c r="E628">
        <v>8</v>
      </c>
      <c r="F628" t="str">
        <v>0</v>
      </c>
      <c r="G628">
        <v>5</v>
      </c>
      <c r="H628">
        <v>18</v>
      </c>
    </row>
    <row r="629" spans="1:8">
      <c r="A629">
        <v>2</v>
      </c>
      <c r="B629">
        <v>0</v>
      </c>
      <c r="C629">
        <v>3</v>
      </c>
      <c r="D629">
        <v>9</v>
      </c>
      <c r="E629">
        <v>7</v>
      </c>
      <c r="F629" t="str">
        <v>0</v>
      </c>
      <c r="G629">
        <v>5</v>
      </c>
      <c r="H629">
        <v>19</v>
      </c>
    </row>
    <row r="630" spans="1:8">
      <c r="A630">
        <v>3</v>
      </c>
      <c r="B630">
        <v>0</v>
      </c>
      <c r="C630">
        <v>3</v>
      </c>
      <c r="D630">
        <v>10</v>
      </c>
      <c r="E630">
        <v>7</v>
      </c>
      <c r="F630" t="str">
        <v>0</v>
      </c>
      <c r="G630">
        <v>5</v>
      </c>
      <c r="H630">
        <v>19</v>
      </c>
    </row>
    <row r="631" spans="1:8">
      <c r="A631">
        <v>4</v>
      </c>
      <c r="B631">
        <v>0</v>
      </c>
      <c r="C631">
        <v>3</v>
      </c>
      <c r="D631">
        <v>8</v>
      </c>
      <c r="E631">
        <v>7</v>
      </c>
      <c r="F631" t="str">
        <v>0</v>
      </c>
      <c r="G631">
        <v>4</v>
      </c>
      <c r="H631">
        <v>19</v>
      </c>
    </row>
    <row r="632" spans="1:8">
      <c r="A632">
        <v>5</v>
      </c>
      <c r="B632">
        <v>0</v>
      </c>
      <c r="C632">
        <v>3</v>
      </c>
      <c r="D632">
        <v>11</v>
      </c>
      <c r="E632">
        <v>8</v>
      </c>
      <c r="F632" t="str">
        <v>0</v>
      </c>
      <c r="G632">
        <v>5</v>
      </c>
      <c r="H632">
        <v>16</v>
      </c>
    </row>
    <row r="633" spans="1:8">
      <c r="A633">
        <v>6</v>
      </c>
      <c r="B633">
        <v>1</v>
      </c>
      <c r="C633">
        <v>3</v>
      </c>
      <c r="D633">
        <v>12</v>
      </c>
      <c r="E633">
        <v>7</v>
      </c>
      <c r="F633" t="str">
        <v>0</v>
      </c>
      <c r="G633">
        <v>12</v>
      </c>
      <c r="H633">
        <v>19</v>
      </c>
    </row>
    <row r="634" spans="1:8">
      <c r="A634">
        <v>7</v>
      </c>
      <c r="B634">
        <v>2</v>
      </c>
      <c r="C634">
        <v>3</v>
      </c>
      <c r="D634">
        <v>7</v>
      </c>
      <c r="E634">
        <v>7</v>
      </c>
      <c r="F634" t="str">
        <v>0</v>
      </c>
      <c r="G634">
        <v>13</v>
      </c>
      <c r="H634">
        <v>19</v>
      </c>
    </row>
    <row r="635" spans="1:8">
      <c r="A635">
        <v>1</v>
      </c>
      <c r="B635">
        <v>0</v>
      </c>
      <c r="C635">
        <v>3</v>
      </c>
      <c r="D635">
        <v>9</v>
      </c>
      <c r="E635">
        <v>7</v>
      </c>
      <c r="F635" t="str">
        <v>0</v>
      </c>
      <c r="G635">
        <v>5</v>
      </c>
      <c r="H635">
        <v>19</v>
      </c>
    </row>
    <row r="636" spans="1:8">
      <c r="A636">
        <v>2</v>
      </c>
      <c r="B636">
        <v>0</v>
      </c>
      <c r="C636">
        <v>3</v>
      </c>
      <c r="D636">
        <v>12</v>
      </c>
      <c r="E636">
        <v>7</v>
      </c>
      <c r="F636" t="str">
        <v>1</v>
      </c>
      <c r="G636">
        <v>4</v>
      </c>
      <c r="H636">
        <v>18</v>
      </c>
    </row>
    <row r="637" spans="1:8">
      <c r="A637">
        <v>3</v>
      </c>
      <c r="B637">
        <v>0</v>
      </c>
      <c r="C637">
        <v>3</v>
      </c>
      <c r="D637">
        <v>4</v>
      </c>
      <c r="E637">
        <v>8</v>
      </c>
      <c r="F637" t="str">
        <v>0</v>
      </c>
      <c r="G637">
        <v>4</v>
      </c>
      <c r="H637">
        <v>19</v>
      </c>
    </row>
    <row r="638" spans="1:8">
      <c r="A638">
        <v>4</v>
      </c>
      <c r="B638">
        <v>0</v>
      </c>
      <c r="C638">
        <v>3</v>
      </c>
      <c r="D638">
        <v>11</v>
      </c>
      <c r="E638">
        <v>8</v>
      </c>
      <c r="F638" t="str">
        <v>0</v>
      </c>
      <c r="G638">
        <v>5</v>
      </c>
      <c r="H638">
        <v>20</v>
      </c>
    </row>
    <row r="639" spans="1:8">
      <c r="A639">
        <v>5</v>
      </c>
      <c r="B639">
        <v>0</v>
      </c>
      <c r="C639">
        <v>3</v>
      </c>
      <c r="D639">
        <v>13</v>
      </c>
      <c r="E639">
        <v>7</v>
      </c>
      <c r="F639" t="str">
        <v>0</v>
      </c>
      <c r="G639">
        <v>4</v>
      </c>
      <c r="H639">
        <v>18</v>
      </c>
    </row>
    <row r="640" spans="1:8">
      <c r="A640">
        <v>6</v>
      </c>
      <c r="B640">
        <v>1</v>
      </c>
      <c r="C640">
        <v>3</v>
      </c>
      <c r="D640">
        <v>13</v>
      </c>
      <c r="E640">
        <v>6</v>
      </c>
      <c r="F640" t="str">
        <v>0</v>
      </c>
      <c r="G640">
        <v>9</v>
      </c>
      <c r="H640">
        <v>19</v>
      </c>
    </row>
    <row r="641" spans="1:8">
      <c r="A641">
        <v>7</v>
      </c>
      <c r="B641">
        <v>2</v>
      </c>
      <c r="C641">
        <v>3</v>
      </c>
      <c r="D641">
        <v>12</v>
      </c>
      <c r="E641">
        <v>6</v>
      </c>
      <c r="F641" t="str">
        <v>0</v>
      </c>
      <c r="G641">
        <v>9</v>
      </c>
      <c r="H641">
        <v>19</v>
      </c>
    </row>
    <row r="642" spans="1:8">
      <c r="A642">
        <v>1</v>
      </c>
      <c r="B642">
        <v>3</v>
      </c>
      <c r="C642">
        <v>3</v>
      </c>
      <c r="D642">
        <v>12</v>
      </c>
      <c r="E642">
        <v>7</v>
      </c>
      <c r="F642" t="str">
        <v>0</v>
      </c>
      <c r="G642">
        <v>5</v>
      </c>
      <c r="H642">
        <v>19</v>
      </c>
    </row>
    <row r="643" spans="1:8">
      <c r="A643">
        <v>2</v>
      </c>
      <c r="B643">
        <v>0</v>
      </c>
      <c r="C643">
        <v>3</v>
      </c>
      <c r="D643">
        <v>2</v>
      </c>
      <c r="E643">
        <v>6</v>
      </c>
      <c r="F643" t="str">
        <v>1</v>
      </c>
      <c r="G643">
        <v>5</v>
      </c>
      <c r="H643">
        <v>12</v>
      </c>
    </row>
    <row r="644" spans="1:8">
      <c r="A644">
        <v>3</v>
      </c>
      <c r="B644">
        <v>0</v>
      </c>
      <c r="C644">
        <v>3</v>
      </c>
      <c r="D644">
        <v>10</v>
      </c>
      <c r="E644">
        <v>6</v>
      </c>
      <c r="F644" t="str">
        <v>1</v>
      </c>
      <c r="G644">
        <v>12</v>
      </c>
      <c r="H644">
        <v>19</v>
      </c>
    </row>
    <row r="645" spans="1:8">
      <c r="A645">
        <v>4</v>
      </c>
      <c r="B645">
        <v>0</v>
      </c>
      <c r="C645">
        <v>3</v>
      </c>
      <c r="D645">
        <v>5</v>
      </c>
      <c r="E645">
        <v>6</v>
      </c>
      <c r="F645" t="str">
        <v>1</v>
      </c>
      <c r="G645">
        <v>5</v>
      </c>
      <c r="H645">
        <v>19</v>
      </c>
    </row>
    <row r="646" spans="1:8">
      <c r="A646">
        <v>5</v>
      </c>
      <c r="B646">
        <v>0</v>
      </c>
      <c r="C646">
        <v>3</v>
      </c>
      <c r="D646">
        <v>8</v>
      </c>
      <c r="E646">
        <v>6</v>
      </c>
      <c r="F646" t="str">
        <v>0</v>
      </c>
      <c r="G646">
        <v>13</v>
      </c>
      <c r="H646">
        <v>19</v>
      </c>
    </row>
    <row r="647" spans="1:8">
      <c r="A647">
        <v>6</v>
      </c>
      <c r="B647">
        <v>1</v>
      </c>
      <c r="C647">
        <v>3</v>
      </c>
      <c r="D647">
        <v>3</v>
      </c>
      <c r="E647">
        <v>6</v>
      </c>
      <c r="F647" t="str">
        <v>1</v>
      </c>
      <c r="G647">
        <v>4</v>
      </c>
      <c r="H647">
        <v>19</v>
      </c>
    </row>
    <row r="648" spans="1:8">
      <c r="A648">
        <v>7</v>
      </c>
      <c r="B648">
        <v>3</v>
      </c>
      <c r="C648">
        <v>3</v>
      </c>
      <c r="D648">
        <v>3</v>
      </c>
      <c r="E648">
        <v>6</v>
      </c>
      <c r="F648" t="str">
        <v>1</v>
      </c>
      <c r="G648">
        <v>5</v>
      </c>
      <c r="H648">
        <v>21</v>
      </c>
    </row>
    <row r="649" spans="1:8">
      <c r="A649">
        <v>1</v>
      </c>
      <c r="B649">
        <v>3</v>
      </c>
      <c r="C649">
        <v>3</v>
      </c>
      <c r="D649">
        <v>5</v>
      </c>
      <c r="E649">
        <v>5</v>
      </c>
      <c r="F649" t="str">
        <v>1</v>
      </c>
      <c r="G649">
        <v>13</v>
      </c>
      <c r="H649">
        <v>19</v>
      </c>
    </row>
    <row r="650" spans="1:8">
      <c r="A650">
        <v>2</v>
      </c>
      <c r="B650">
        <v>0</v>
      </c>
      <c r="C650">
        <v>3</v>
      </c>
      <c r="D650">
        <v>9</v>
      </c>
      <c r="E650">
        <v>6</v>
      </c>
      <c r="F650" t="str">
        <v>0</v>
      </c>
      <c r="G650">
        <v>13</v>
      </c>
      <c r="H650">
        <v>19</v>
      </c>
    </row>
    <row r="651" spans="1:8">
      <c r="A651">
        <v>3</v>
      </c>
      <c r="B651">
        <v>0</v>
      </c>
      <c r="C651">
        <v>3</v>
      </c>
      <c r="D651">
        <v>12</v>
      </c>
      <c r="E651">
        <v>5</v>
      </c>
      <c r="F651" t="str">
        <v>0</v>
      </c>
      <c r="G651">
        <v>13</v>
      </c>
      <c r="H651">
        <v>19</v>
      </c>
    </row>
    <row r="652" spans="1:8">
      <c r="A652">
        <v>4</v>
      </c>
      <c r="B652">
        <v>0</v>
      </c>
      <c r="C652">
        <v>3</v>
      </c>
      <c r="D652">
        <v>6</v>
      </c>
      <c r="E652">
        <v>6</v>
      </c>
      <c r="F652" t="str">
        <v>0</v>
      </c>
      <c r="G652">
        <v>4</v>
      </c>
      <c r="H652">
        <v>19</v>
      </c>
    </row>
    <row r="653" spans="1:8">
      <c r="A653">
        <v>5</v>
      </c>
      <c r="B653">
        <v>0</v>
      </c>
      <c r="C653">
        <v>3</v>
      </c>
      <c r="D653">
        <v>9</v>
      </c>
      <c r="E653">
        <v>6</v>
      </c>
      <c r="F653" t="str">
        <v>0</v>
      </c>
      <c r="G653">
        <v>4</v>
      </c>
      <c r="H653">
        <v>19</v>
      </c>
    </row>
    <row r="654" spans="1:8">
      <c r="A654">
        <v>6</v>
      </c>
      <c r="B654">
        <v>1</v>
      </c>
      <c r="C654">
        <v>3</v>
      </c>
      <c r="D654">
        <v>11</v>
      </c>
      <c r="E654">
        <v>6</v>
      </c>
      <c r="F654" t="str">
        <v>0</v>
      </c>
      <c r="G654">
        <v>11</v>
      </c>
      <c r="H654">
        <v>19</v>
      </c>
    </row>
    <row r="655" spans="1:8">
      <c r="A655">
        <v>7</v>
      </c>
      <c r="B655">
        <v>2</v>
      </c>
      <c r="C655">
        <v>3</v>
      </c>
      <c r="D655">
        <v>7</v>
      </c>
      <c r="E655">
        <v>6</v>
      </c>
      <c r="F655" t="str">
        <v>0</v>
      </c>
      <c r="G655">
        <v>12</v>
      </c>
      <c r="H655">
        <v>19</v>
      </c>
    </row>
    <row r="656" spans="1:8">
      <c r="A656">
        <v>1</v>
      </c>
      <c r="B656">
        <v>0</v>
      </c>
      <c r="C656">
        <v>3</v>
      </c>
      <c r="D656">
        <v>10</v>
      </c>
      <c r="E656">
        <v>5</v>
      </c>
      <c r="F656" t="str">
        <v>0</v>
      </c>
      <c r="G656">
        <v>14</v>
      </c>
      <c r="H656">
        <v>18</v>
      </c>
    </row>
    <row r="657" spans="1:8">
      <c r="A657">
        <v>2</v>
      </c>
      <c r="B657">
        <v>0</v>
      </c>
      <c r="C657">
        <v>3</v>
      </c>
      <c r="D657">
        <v>11</v>
      </c>
      <c r="E657">
        <v>5</v>
      </c>
      <c r="F657" t="str">
        <v>0</v>
      </c>
      <c r="G657">
        <v>11</v>
      </c>
      <c r="H657">
        <v>19</v>
      </c>
    </row>
    <row r="658" spans="1:8">
      <c r="A658">
        <v>3</v>
      </c>
      <c r="B658">
        <v>0</v>
      </c>
      <c r="C658">
        <v>3</v>
      </c>
      <c r="D658">
        <v>11</v>
      </c>
      <c r="E658">
        <v>5</v>
      </c>
      <c r="F658" t="str">
        <v>0</v>
      </c>
      <c r="G658">
        <v>11</v>
      </c>
      <c r="H658">
        <v>19</v>
      </c>
    </row>
    <row r="659" spans="1:8">
      <c r="A659">
        <v>4</v>
      </c>
      <c r="B659">
        <v>0</v>
      </c>
      <c r="C659">
        <v>3</v>
      </c>
      <c r="D659">
        <v>11</v>
      </c>
      <c r="E659">
        <v>5</v>
      </c>
      <c r="F659" t="str">
        <v>0</v>
      </c>
      <c r="G659">
        <v>12</v>
      </c>
      <c r="H659">
        <v>19</v>
      </c>
    </row>
    <row r="660" spans="1:8">
      <c r="A660">
        <v>5</v>
      </c>
      <c r="B660">
        <v>0</v>
      </c>
      <c r="C660">
        <v>3</v>
      </c>
      <c r="D660">
        <v>8</v>
      </c>
      <c r="E660">
        <v>5</v>
      </c>
      <c r="F660" t="str">
        <v>0</v>
      </c>
      <c r="G660">
        <v>10</v>
      </c>
      <c r="H660">
        <v>19</v>
      </c>
    </row>
    <row r="661" spans="1:8">
      <c r="A661">
        <v>6</v>
      </c>
      <c r="B661">
        <v>1</v>
      </c>
      <c r="C661">
        <v>3</v>
      </c>
      <c r="D661">
        <v>5</v>
      </c>
      <c r="E661">
        <v>6</v>
      </c>
      <c r="F661" t="str">
        <v>0</v>
      </c>
      <c r="G661">
        <v>12</v>
      </c>
      <c r="H661">
        <v>19</v>
      </c>
    </row>
    <row r="662" spans="1:8">
      <c r="A662">
        <v>7</v>
      </c>
      <c r="B662">
        <v>2</v>
      </c>
      <c r="C662">
        <v>3</v>
      </c>
      <c r="D662">
        <v>9</v>
      </c>
      <c r="E662">
        <v>5</v>
      </c>
      <c r="F662" t="str">
        <v>0</v>
      </c>
      <c r="G662">
        <v>12</v>
      </c>
      <c r="H662">
        <v>19</v>
      </c>
    </row>
    <row r="663" spans="1:8">
      <c r="A663">
        <v>1</v>
      </c>
      <c r="B663">
        <v>0</v>
      </c>
      <c r="C663">
        <v>3</v>
      </c>
      <c r="D663">
        <v>10</v>
      </c>
      <c r="E663">
        <v>5</v>
      </c>
      <c r="F663" t="str">
        <v>0</v>
      </c>
      <c r="G663">
        <v>12</v>
      </c>
      <c r="H663">
        <v>19</v>
      </c>
    </row>
    <row r="664" spans="1:8">
      <c r="A664">
        <v>2</v>
      </c>
      <c r="B664">
        <v>0</v>
      </c>
      <c r="C664">
        <v>3</v>
      </c>
      <c r="D664">
        <v>9</v>
      </c>
      <c r="E664">
        <v>4</v>
      </c>
      <c r="F664" t="str">
        <v>0</v>
      </c>
      <c r="G664">
        <v>12</v>
      </c>
      <c r="H664">
        <v>19</v>
      </c>
    </row>
    <row r="665" spans="1:8">
      <c r="A665">
        <v>3</v>
      </c>
      <c r="B665">
        <v>0</v>
      </c>
      <c r="C665">
        <v>3</v>
      </c>
      <c r="D665">
        <v>9</v>
      </c>
      <c r="E665">
        <v>6</v>
      </c>
      <c r="F665" t="str">
        <v>0</v>
      </c>
      <c r="G665">
        <v>11</v>
      </c>
      <c r="H665">
        <v>19</v>
      </c>
    </row>
    <row r="666" spans="1:8">
      <c r="A666">
        <v>4</v>
      </c>
      <c r="B666">
        <v>0</v>
      </c>
      <c r="C666">
        <v>3</v>
      </c>
      <c r="D666">
        <v>5</v>
      </c>
      <c r="E666">
        <v>5</v>
      </c>
      <c r="F666" t="str">
        <v>0</v>
      </c>
      <c r="G666">
        <v>14</v>
      </c>
      <c r="H666">
        <v>19</v>
      </c>
    </row>
    <row r="667" spans="1:8">
      <c r="A667">
        <v>5</v>
      </c>
      <c r="B667">
        <v>0</v>
      </c>
      <c r="C667">
        <v>3</v>
      </c>
      <c r="D667">
        <v>9</v>
      </c>
      <c r="E667">
        <v>5</v>
      </c>
      <c r="F667" t="str">
        <v>0</v>
      </c>
      <c r="G667">
        <v>12</v>
      </c>
      <c r="H667">
        <v>19</v>
      </c>
    </row>
    <row r="668" spans="1:8">
      <c r="A668">
        <v>6</v>
      </c>
      <c r="B668">
        <v>1</v>
      </c>
      <c r="C668">
        <v>3</v>
      </c>
      <c r="D668">
        <v>7</v>
      </c>
      <c r="E668">
        <v>6</v>
      </c>
      <c r="F668" t="str">
        <v>0</v>
      </c>
      <c r="G668">
        <v>12</v>
      </c>
      <c r="H668">
        <v>19</v>
      </c>
    </row>
    <row r="669" spans="1:8">
      <c r="A669">
        <v>7</v>
      </c>
      <c r="B669">
        <v>2</v>
      </c>
      <c r="C669">
        <v>3</v>
      </c>
      <c r="D669">
        <v>7</v>
      </c>
      <c r="E669">
        <v>6</v>
      </c>
      <c r="F669" t="str">
        <v>0</v>
      </c>
      <c r="G669">
        <v>12</v>
      </c>
      <c r="H669">
        <v>19</v>
      </c>
    </row>
    <row r="670" spans="1:8">
      <c r="A670">
        <v>1</v>
      </c>
      <c r="B670">
        <v>0</v>
      </c>
      <c r="C670">
        <v>3</v>
      </c>
      <c r="D670">
        <v>6</v>
      </c>
      <c r="E670">
        <v>6</v>
      </c>
      <c r="F670" t="str">
        <v>0</v>
      </c>
      <c r="G670">
        <v>13</v>
      </c>
      <c r="H670">
        <v>18</v>
      </c>
    </row>
    <row r="671" spans="1:8">
      <c r="A671">
        <v>2</v>
      </c>
      <c r="B671">
        <v>0</v>
      </c>
      <c r="C671">
        <v>3</v>
      </c>
      <c r="D671">
        <v>9</v>
      </c>
      <c r="E671">
        <v>6</v>
      </c>
      <c r="F671" t="str">
        <v>0</v>
      </c>
      <c r="G671">
        <v>13</v>
      </c>
      <c r="H671">
        <v>19</v>
      </c>
    </row>
    <row r="672" spans="1:8">
      <c r="A672">
        <v>3</v>
      </c>
      <c r="B672">
        <v>0</v>
      </c>
      <c r="C672">
        <v>3</v>
      </c>
      <c r="D672">
        <v>9</v>
      </c>
      <c r="E672">
        <v>5</v>
      </c>
      <c r="F672" t="str">
        <v>0</v>
      </c>
      <c r="G672">
        <v>13</v>
      </c>
      <c r="H672">
        <v>19</v>
      </c>
    </row>
    <row r="673" spans="1:8">
      <c r="A673">
        <v>4</v>
      </c>
      <c r="B673">
        <v>0</v>
      </c>
      <c r="C673">
        <v>3</v>
      </c>
      <c r="D673">
        <v>10</v>
      </c>
      <c r="E673">
        <v>4</v>
      </c>
      <c r="F673" t="str">
        <v>0</v>
      </c>
      <c r="G673">
        <v>12</v>
      </c>
      <c r="H673">
        <v>18</v>
      </c>
    </row>
    <row r="674" spans="1:8">
      <c r="A674">
        <v>5</v>
      </c>
      <c r="B674">
        <v>0</v>
      </c>
      <c r="C674">
        <v>3</v>
      </c>
      <c r="D674">
        <v>6</v>
      </c>
      <c r="E674">
        <v>4</v>
      </c>
      <c r="F674" t="str">
        <v>0</v>
      </c>
      <c r="G674">
        <v>10</v>
      </c>
      <c r="H674">
        <v>18</v>
      </c>
    </row>
    <row r="675" spans="1:8">
      <c r="A675">
        <v>6</v>
      </c>
      <c r="B675">
        <v>1</v>
      </c>
      <c r="C675">
        <v>3</v>
      </c>
      <c r="D675">
        <v>6</v>
      </c>
      <c r="E675">
        <v>4</v>
      </c>
      <c r="F675" t="str">
        <v>0</v>
      </c>
      <c r="G675">
        <v>13</v>
      </c>
      <c r="H675">
        <v>19</v>
      </c>
    </row>
    <row r="676" spans="1:8">
      <c r="A676">
        <v>7</v>
      </c>
      <c r="B676">
        <v>2</v>
      </c>
      <c r="C676">
        <v>3</v>
      </c>
      <c r="D676">
        <v>8</v>
      </c>
      <c r="E676">
        <v>3</v>
      </c>
      <c r="F676" t="str">
        <v>0</v>
      </c>
      <c r="G676">
        <v>12</v>
      </c>
      <c r="H676">
        <v>19</v>
      </c>
    </row>
    <row r="677" spans="1:8">
      <c r="A677">
        <v>1</v>
      </c>
      <c r="B677">
        <v>0</v>
      </c>
      <c r="C677">
        <v>3</v>
      </c>
      <c r="D677">
        <v>9</v>
      </c>
      <c r="E677">
        <v>4</v>
      </c>
      <c r="F677" t="str">
        <v>0</v>
      </c>
      <c r="G677">
        <v>12</v>
      </c>
      <c r="H677">
        <v>19</v>
      </c>
    </row>
    <row r="678" spans="1:8">
      <c r="A678">
        <v>2</v>
      </c>
      <c r="B678">
        <v>0</v>
      </c>
      <c r="C678">
        <v>3</v>
      </c>
      <c r="D678">
        <v>9</v>
      </c>
      <c r="E678">
        <v>4</v>
      </c>
      <c r="F678" t="str">
        <v>0</v>
      </c>
      <c r="G678">
        <v>13</v>
      </c>
      <c r="H678">
        <v>19</v>
      </c>
    </row>
    <row r="679" spans="1:8">
      <c r="A679">
        <v>3</v>
      </c>
      <c r="B679">
        <v>0</v>
      </c>
      <c r="C679">
        <v>3</v>
      </c>
      <c r="D679">
        <v>8</v>
      </c>
      <c r="E679">
        <v>5</v>
      </c>
      <c r="F679" t="str">
        <v>0</v>
      </c>
      <c r="G679">
        <v>13</v>
      </c>
      <c r="H679">
        <v>19</v>
      </c>
    </row>
    <row r="680" spans="1:8">
      <c r="A680">
        <v>4</v>
      </c>
      <c r="B680">
        <v>0</v>
      </c>
      <c r="C680">
        <v>3</v>
      </c>
      <c r="D680">
        <v>4</v>
      </c>
      <c r="E680">
        <v>6</v>
      </c>
      <c r="F680" t="str">
        <v>1</v>
      </c>
      <c r="G680">
        <v>4</v>
      </c>
      <c r="H680">
        <v>19</v>
      </c>
    </row>
    <row r="681" spans="1:8">
      <c r="A681">
        <v>5</v>
      </c>
      <c r="B681">
        <v>0</v>
      </c>
      <c r="C681">
        <v>3</v>
      </c>
      <c r="D681">
        <v>8</v>
      </c>
      <c r="E681">
        <v>6</v>
      </c>
      <c r="F681" t="str">
        <v>0</v>
      </c>
      <c r="G681">
        <v>5</v>
      </c>
      <c r="H681">
        <v>18</v>
      </c>
    </row>
    <row r="682" spans="1:8">
      <c r="A682">
        <v>6</v>
      </c>
      <c r="B682">
        <v>1</v>
      </c>
      <c r="C682">
        <v>3</v>
      </c>
      <c r="D682">
        <v>2</v>
      </c>
      <c r="E682">
        <v>6</v>
      </c>
      <c r="F682" t="str">
        <v>1</v>
      </c>
      <c r="G682">
        <v>4</v>
      </c>
      <c r="H682">
        <v>19</v>
      </c>
    </row>
    <row r="683" spans="1:8">
      <c r="A683">
        <v>7</v>
      </c>
      <c r="B683">
        <v>2</v>
      </c>
      <c r="C683">
        <v>3</v>
      </c>
      <c r="D683">
        <v>1</v>
      </c>
      <c r="E683">
        <v>5</v>
      </c>
      <c r="F683" t="str">
        <v>1</v>
      </c>
      <c r="G683">
        <v>11</v>
      </c>
      <c r="H683">
        <v>19</v>
      </c>
    </row>
    <row r="684" spans="1:8">
      <c r="A684">
        <v>1</v>
      </c>
      <c r="B684">
        <v>0</v>
      </c>
      <c r="C684">
        <v>3</v>
      </c>
      <c r="D684">
        <v>4</v>
      </c>
      <c r="E684">
        <v>5</v>
      </c>
      <c r="F684" t="str">
        <v>0</v>
      </c>
      <c r="G684">
        <v>13</v>
      </c>
      <c r="H684">
        <v>18</v>
      </c>
    </row>
    <row r="685" spans="1:8">
      <c r="A685">
        <v>2</v>
      </c>
      <c r="B685">
        <v>0</v>
      </c>
      <c r="C685">
        <v>3</v>
      </c>
      <c r="D685">
        <v>8</v>
      </c>
      <c r="E685">
        <v>4</v>
      </c>
      <c r="F685" t="str">
        <v>0</v>
      </c>
      <c r="G685">
        <v>13</v>
      </c>
      <c r="H685">
        <v>18</v>
      </c>
    </row>
    <row r="686" spans="1:8">
      <c r="A686">
        <v>3</v>
      </c>
      <c r="B686">
        <v>0</v>
      </c>
      <c r="C686">
        <v>3</v>
      </c>
      <c r="D686">
        <v>6</v>
      </c>
      <c r="E686">
        <v>4</v>
      </c>
      <c r="F686" t="str">
        <v>0</v>
      </c>
      <c r="G686">
        <v>12</v>
      </c>
      <c r="H686">
        <v>19</v>
      </c>
    </row>
    <row r="687" spans="1:8">
      <c r="A687">
        <v>4</v>
      </c>
      <c r="B687">
        <v>0</v>
      </c>
      <c r="C687">
        <v>3</v>
      </c>
      <c r="D687">
        <v>3</v>
      </c>
      <c r="E687">
        <v>4</v>
      </c>
      <c r="F687" t="str">
        <v>0</v>
      </c>
      <c r="G687">
        <v>5</v>
      </c>
      <c r="H687">
        <v>19</v>
      </c>
    </row>
    <row r="688" spans="1:8">
      <c r="A688">
        <v>5</v>
      </c>
      <c r="B688">
        <v>0</v>
      </c>
      <c r="C688">
        <v>3</v>
      </c>
      <c r="D688">
        <v>6</v>
      </c>
      <c r="E688">
        <v>5</v>
      </c>
      <c r="F688" t="str">
        <v>0</v>
      </c>
      <c r="G688">
        <v>13</v>
      </c>
      <c r="H688">
        <v>19</v>
      </c>
    </row>
    <row r="689" spans="1:8">
      <c r="A689">
        <v>6</v>
      </c>
      <c r="B689">
        <v>1</v>
      </c>
      <c r="C689">
        <v>3</v>
      </c>
      <c r="D689">
        <v>4</v>
      </c>
      <c r="E689">
        <v>6</v>
      </c>
      <c r="F689" t="str">
        <v>0</v>
      </c>
      <c r="G689">
        <v>12</v>
      </c>
      <c r="H689">
        <v>19</v>
      </c>
    </row>
    <row r="690" spans="1:8">
      <c r="A690">
        <v>7</v>
      </c>
      <c r="B690">
        <v>2</v>
      </c>
      <c r="C690">
        <v>3</v>
      </c>
      <c r="D690">
        <v>1</v>
      </c>
      <c r="E690">
        <v>6</v>
      </c>
      <c r="F690" t="str">
        <v>1</v>
      </c>
      <c r="G690">
        <v>5</v>
      </c>
      <c r="H690">
        <v>19</v>
      </c>
    </row>
    <row r="691" spans="1:8">
      <c r="A691">
        <v>1</v>
      </c>
      <c r="B691">
        <v>0</v>
      </c>
      <c r="C691">
        <v>3</v>
      </c>
      <c r="D691">
        <v>7</v>
      </c>
      <c r="E691">
        <v>5</v>
      </c>
      <c r="F691" t="str">
        <v>0</v>
      </c>
      <c r="G691">
        <v>13</v>
      </c>
      <c r="H691">
        <v>19</v>
      </c>
    </row>
    <row r="692" spans="1:8">
      <c r="A692">
        <v>2</v>
      </c>
      <c r="B692">
        <v>0</v>
      </c>
      <c r="C692">
        <v>3</v>
      </c>
      <c r="D692">
        <v>2</v>
      </c>
      <c r="E692">
        <v>5</v>
      </c>
      <c r="F692" t="str">
        <v>1</v>
      </c>
      <c r="G692">
        <v>4</v>
      </c>
      <c r="H692">
        <v>18</v>
      </c>
    </row>
    <row r="693" spans="1:8">
      <c r="A693">
        <v>3</v>
      </c>
      <c r="B693">
        <v>0</v>
      </c>
      <c r="C693">
        <v>3</v>
      </c>
      <c r="D693">
        <v>3</v>
      </c>
      <c r="E693">
        <v>4</v>
      </c>
      <c r="F693" t="str">
        <v>1</v>
      </c>
      <c r="G693">
        <v>13</v>
      </c>
      <c r="H693">
        <v>19</v>
      </c>
    </row>
    <row r="694" spans="1:8">
      <c r="A694">
        <v>4</v>
      </c>
      <c r="B694">
        <v>0</v>
      </c>
      <c r="C694">
        <v>3</v>
      </c>
      <c r="D694">
        <v>6</v>
      </c>
      <c r="E694">
        <v>4</v>
      </c>
      <c r="F694" t="str">
        <v>0</v>
      </c>
      <c r="G694">
        <v>13</v>
      </c>
      <c r="H694">
        <v>19</v>
      </c>
    </row>
    <row r="695" spans="1:8">
      <c r="A695">
        <v>5</v>
      </c>
      <c r="B695">
        <v>0</v>
      </c>
      <c r="C695">
        <v>3</v>
      </c>
      <c r="D695">
        <v>7</v>
      </c>
      <c r="E695">
        <v>4</v>
      </c>
      <c r="F695" t="str">
        <v>0</v>
      </c>
      <c r="G695">
        <v>12</v>
      </c>
      <c r="H695">
        <v>19</v>
      </c>
    </row>
    <row r="696" spans="1:8">
      <c r="A696">
        <v>6</v>
      </c>
      <c r="B696">
        <v>1</v>
      </c>
      <c r="C696">
        <v>3</v>
      </c>
      <c r="D696">
        <v>4</v>
      </c>
      <c r="E696">
        <v>4</v>
      </c>
      <c r="F696" t="str">
        <v>0</v>
      </c>
      <c r="G696">
        <v>14</v>
      </c>
      <c r="H696">
        <v>20</v>
      </c>
    </row>
    <row r="697" spans="1:8">
      <c r="A697">
        <v>7</v>
      </c>
      <c r="B697">
        <v>2</v>
      </c>
      <c r="C697">
        <v>3</v>
      </c>
      <c r="D697">
        <v>5</v>
      </c>
      <c r="E697">
        <v>3</v>
      </c>
      <c r="F697" t="str">
        <v>0</v>
      </c>
      <c r="G697">
        <v>12</v>
      </c>
      <c r="H697">
        <v>19</v>
      </c>
    </row>
    <row r="698" spans="1:8">
      <c r="A698">
        <v>1</v>
      </c>
      <c r="B698">
        <v>0</v>
      </c>
      <c r="C698">
        <v>3</v>
      </c>
      <c r="D698">
        <v>5</v>
      </c>
      <c r="E698">
        <v>6</v>
      </c>
      <c r="F698" t="str">
        <v>1</v>
      </c>
      <c r="G698">
        <v>4</v>
      </c>
      <c r="H698">
        <v>18</v>
      </c>
    </row>
    <row r="699" spans="1:8">
      <c r="A699">
        <v>2</v>
      </c>
      <c r="B699">
        <v>0</v>
      </c>
      <c r="C699">
        <v>3</v>
      </c>
      <c r="D699">
        <v>1</v>
      </c>
      <c r="E699">
        <v>3</v>
      </c>
      <c r="F699" t="str">
        <v>1</v>
      </c>
      <c r="G699">
        <v>5</v>
      </c>
      <c r="H699">
        <v>18</v>
      </c>
    </row>
    <row r="700" spans="1:8">
      <c r="A700">
        <v>3</v>
      </c>
      <c r="B700">
        <v>0</v>
      </c>
      <c r="C700">
        <v>3</v>
      </c>
      <c r="D700">
        <v>1</v>
      </c>
      <c r="E700">
        <v>1</v>
      </c>
      <c r="F700" t="str">
        <v>0</v>
      </c>
      <c r="G700">
        <v>4</v>
      </c>
      <c r="H700">
        <v>18</v>
      </c>
    </row>
    <row r="701" spans="1:8">
      <c r="A701">
        <v>4</v>
      </c>
      <c r="B701">
        <v>0</v>
      </c>
      <c r="C701">
        <v>4</v>
      </c>
      <c r="D701">
        <v>2</v>
      </c>
      <c r="E701">
        <v>1</v>
      </c>
      <c r="F701" t="str">
        <v>0</v>
      </c>
      <c r="G701">
        <v>4</v>
      </c>
      <c r="H701">
        <v>18</v>
      </c>
    </row>
    <row r="702" spans="1:8">
      <c r="A702">
        <v>5</v>
      </c>
      <c r="B702">
        <v>0</v>
      </c>
      <c r="C702">
        <v>4</v>
      </c>
      <c r="D702">
        <v>4</v>
      </c>
      <c r="E702">
        <v>2</v>
      </c>
      <c r="F702" t="str">
        <v>1</v>
      </c>
      <c r="G702">
        <v>13</v>
      </c>
      <c r="H702">
        <v>19</v>
      </c>
    </row>
    <row r="703" spans="1:8">
      <c r="A703">
        <v>6</v>
      </c>
      <c r="B703">
        <v>1</v>
      </c>
      <c r="C703">
        <v>4</v>
      </c>
      <c r="D703">
        <v>2</v>
      </c>
      <c r="E703">
        <v>3</v>
      </c>
      <c r="F703" t="str">
        <v>1</v>
      </c>
      <c r="G703">
        <v>5</v>
      </c>
      <c r="H703">
        <v>19</v>
      </c>
    </row>
    <row r="704" spans="1:8">
      <c r="A704">
        <v>7</v>
      </c>
      <c r="B704">
        <v>2</v>
      </c>
      <c r="C704">
        <v>4</v>
      </c>
      <c r="D704">
        <v>3</v>
      </c>
      <c r="E704">
        <v>2</v>
      </c>
      <c r="F704" t="str">
        <v>1</v>
      </c>
      <c r="G704">
        <v>13</v>
      </c>
      <c r="H704">
        <v>19</v>
      </c>
    </row>
    <row r="705" spans="1:8">
      <c r="A705">
        <v>1</v>
      </c>
      <c r="B705">
        <v>0</v>
      </c>
      <c r="C705">
        <v>4</v>
      </c>
      <c r="D705">
        <v>3</v>
      </c>
      <c r="E705">
        <v>1</v>
      </c>
      <c r="F705" t="str">
        <v>0</v>
      </c>
      <c r="G705">
        <v>4</v>
      </c>
      <c r="H705">
        <v>19</v>
      </c>
    </row>
    <row r="706" spans="1:8">
      <c r="A706">
        <v>2</v>
      </c>
      <c r="B706">
        <v>0</v>
      </c>
      <c r="C706">
        <v>4</v>
      </c>
      <c r="D706">
        <v>4</v>
      </c>
      <c r="E706">
        <v>2</v>
      </c>
      <c r="F706" t="str">
        <v>0</v>
      </c>
      <c r="G706">
        <v>14</v>
      </c>
      <c r="H706">
        <v>19</v>
      </c>
    </row>
    <row r="707" spans="1:8">
      <c r="A707">
        <v>3</v>
      </c>
      <c r="B707">
        <v>0</v>
      </c>
      <c r="C707">
        <v>4</v>
      </c>
      <c r="D707">
        <v>5</v>
      </c>
      <c r="E707">
        <v>3</v>
      </c>
      <c r="F707" t="str">
        <v>0</v>
      </c>
      <c r="G707">
        <v>13</v>
      </c>
      <c r="H707">
        <v>19</v>
      </c>
    </row>
    <row r="708" spans="1:8">
      <c r="A708">
        <v>4</v>
      </c>
      <c r="B708">
        <v>0</v>
      </c>
      <c r="C708">
        <v>4</v>
      </c>
      <c r="D708">
        <v>3</v>
      </c>
      <c r="E708">
        <v>2</v>
      </c>
      <c r="F708" t="str">
        <v>0</v>
      </c>
      <c r="G708">
        <v>4</v>
      </c>
      <c r="H708">
        <v>19</v>
      </c>
    </row>
    <row r="709" spans="1:8">
      <c r="A709">
        <v>5</v>
      </c>
      <c r="B709">
        <v>0</v>
      </c>
      <c r="C709">
        <v>4</v>
      </c>
      <c r="D709">
        <v>2</v>
      </c>
      <c r="E709">
        <v>3</v>
      </c>
      <c r="F709" t="str">
        <v>0</v>
      </c>
      <c r="G709">
        <v>4</v>
      </c>
      <c r="H709">
        <v>18</v>
      </c>
    </row>
    <row r="710" spans="1:8">
      <c r="A710">
        <v>6</v>
      </c>
      <c r="B710">
        <v>1</v>
      </c>
      <c r="C710">
        <v>4</v>
      </c>
      <c r="D710">
        <v>3</v>
      </c>
      <c r="E710">
        <v>3</v>
      </c>
      <c r="F710" t="str">
        <v>0</v>
      </c>
      <c r="G710">
        <v>13</v>
      </c>
      <c r="H710">
        <v>18</v>
      </c>
    </row>
    <row r="711" spans="1:8">
      <c r="A711">
        <v>7</v>
      </c>
      <c r="B711">
        <v>2</v>
      </c>
      <c r="C711">
        <v>4</v>
      </c>
      <c r="D711">
        <v>3</v>
      </c>
      <c r="E711">
        <v>2</v>
      </c>
      <c r="F711" t="str">
        <v>0</v>
      </c>
      <c r="G711">
        <v>12</v>
      </c>
      <c r="H711">
        <v>20</v>
      </c>
    </row>
    <row r="712" spans="1:8">
      <c r="A712">
        <v>1</v>
      </c>
      <c r="B712">
        <v>0</v>
      </c>
      <c r="C712">
        <v>4</v>
      </c>
      <c r="D712">
        <v>2</v>
      </c>
      <c r="E712">
        <v>2</v>
      </c>
      <c r="F712" t="str">
        <v>0</v>
      </c>
      <c r="G712">
        <v>5</v>
      </c>
      <c r="H712">
        <v>18</v>
      </c>
    </row>
    <row r="713" spans="1:8">
      <c r="A713">
        <v>2</v>
      </c>
      <c r="B713">
        <v>0</v>
      </c>
      <c r="C713">
        <v>4</v>
      </c>
      <c r="D713">
        <v>3</v>
      </c>
      <c r="E713">
        <v>2</v>
      </c>
      <c r="F713" t="str">
        <v>0</v>
      </c>
      <c r="G713">
        <v>13</v>
      </c>
      <c r="H713">
        <v>18</v>
      </c>
    </row>
    <row r="714" spans="1:8">
      <c r="A714">
        <v>3</v>
      </c>
      <c r="B714">
        <v>0</v>
      </c>
      <c r="C714">
        <v>4</v>
      </c>
      <c r="D714">
        <v>2</v>
      </c>
      <c r="E714">
        <v>1</v>
      </c>
      <c r="F714" t="str">
        <v>1</v>
      </c>
      <c r="G714">
        <v>4</v>
      </c>
      <c r="H714">
        <v>18</v>
      </c>
    </row>
    <row r="715" spans="1:8">
      <c r="A715">
        <v>4</v>
      </c>
      <c r="B715">
        <v>0</v>
      </c>
      <c r="C715">
        <v>4</v>
      </c>
      <c r="D715">
        <v>5</v>
      </c>
      <c r="E715">
        <v>1</v>
      </c>
      <c r="F715" t="str">
        <v>0</v>
      </c>
      <c r="G715">
        <v>13</v>
      </c>
      <c r="H715">
        <v>19</v>
      </c>
    </row>
    <row r="716" spans="1:8">
      <c r="A716">
        <v>5</v>
      </c>
      <c r="B716">
        <v>0</v>
      </c>
      <c r="C716">
        <v>4</v>
      </c>
      <c r="D716">
        <v>1</v>
      </c>
      <c r="E716">
        <v>2</v>
      </c>
      <c r="F716" t="str">
        <v>0</v>
      </c>
      <c r="G716">
        <v>5</v>
      </c>
      <c r="H716">
        <v>18</v>
      </c>
    </row>
    <row r="717" spans="1:8">
      <c r="A717">
        <v>6</v>
      </c>
      <c r="B717">
        <v>1</v>
      </c>
      <c r="C717">
        <v>4</v>
      </c>
      <c r="D717">
        <v>2</v>
      </c>
      <c r="E717">
        <v>1</v>
      </c>
      <c r="F717" t="str">
        <v>1</v>
      </c>
      <c r="G717">
        <v>5</v>
      </c>
      <c r="H717">
        <v>19</v>
      </c>
    </row>
    <row r="718" spans="1:8">
      <c r="A718">
        <v>7</v>
      </c>
      <c r="B718">
        <v>2</v>
      </c>
      <c r="C718">
        <v>4</v>
      </c>
      <c r="D718">
        <v>2</v>
      </c>
      <c r="E718">
        <v>1</v>
      </c>
      <c r="F718" t="str">
        <v>1</v>
      </c>
      <c r="G718">
        <v>4</v>
      </c>
      <c r="H718">
        <v>19</v>
      </c>
    </row>
    <row r="719" spans="1:8">
      <c r="A719">
        <v>1</v>
      </c>
      <c r="B719">
        <v>0</v>
      </c>
      <c r="C719">
        <v>4</v>
      </c>
      <c r="D719">
        <v>2</v>
      </c>
      <c r="E719">
        <v>1</v>
      </c>
      <c r="F719" t="str">
        <v>1</v>
      </c>
      <c r="G719">
        <v>4</v>
      </c>
      <c r="H719">
        <v>18</v>
      </c>
    </row>
    <row r="720" spans="1:8">
      <c r="A720">
        <v>2</v>
      </c>
      <c r="B720">
        <v>0</v>
      </c>
      <c r="C720">
        <v>4</v>
      </c>
      <c r="D720">
        <v>6</v>
      </c>
      <c r="E720">
        <v>2</v>
      </c>
      <c r="F720" t="str">
        <v>0</v>
      </c>
      <c r="G720">
        <v>13</v>
      </c>
      <c r="H720">
        <v>19</v>
      </c>
    </row>
    <row r="721" spans="1:8">
      <c r="A721">
        <v>3</v>
      </c>
      <c r="B721">
        <v>0</v>
      </c>
      <c r="C721">
        <v>4</v>
      </c>
      <c r="D721">
        <v>1</v>
      </c>
      <c r="E721">
        <v>2</v>
      </c>
      <c r="F721" t="str">
        <v>1</v>
      </c>
      <c r="G721">
        <v>4</v>
      </c>
      <c r="H721">
        <v>19</v>
      </c>
    </row>
    <row r="722" spans="1:8">
      <c r="A722">
        <v>4</v>
      </c>
      <c r="B722">
        <v>0</v>
      </c>
      <c r="C722">
        <v>4</v>
      </c>
      <c r="D722">
        <v>1</v>
      </c>
      <c r="E722">
        <v>1</v>
      </c>
      <c r="F722" t="str">
        <v>1</v>
      </c>
      <c r="G722">
        <v>4</v>
      </c>
      <c r="H722">
        <v>18</v>
      </c>
    </row>
    <row r="723" spans="1:8">
      <c r="A723">
        <v>5</v>
      </c>
      <c r="B723">
        <v>0</v>
      </c>
      <c r="C723">
        <v>4</v>
      </c>
      <c r="D723">
        <v>2</v>
      </c>
      <c r="E723">
        <v>1</v>
      </c>
      <c r="F723" t="str">
        <v>1</v>
      </c>
      <c r="G723">
        <v>4</v>
      </c>
      <c r="H723">
        <v>18</v>
      </c>
    </row>
    <row r="724" spans="1:8">
      <c r="A724">
        <v>6</v>
      </c>
      <c r="B724">
        <v>1</v>
      </c>
      <c r="C724">
        <v>4</v>
      </c>
      <c r="D724">
        <v>1</v>
      </c>
      <c r="E724">
        <v>1</v>
      </c>
      <c r="F724" t="str">
        <v>1</v>
      </c>
      <c r="G724">
        <v>4</v>
      </c>
      <c r="H724">
        <v>19</v>
      </c>
    </row>
    <row r="725" spans="1:8">
      <c r="A725">
        <v>7</v>
      </c>
      <c r="B725">
        <v>3</v>
      </c>
      <c r="C725">
        <v>4</v>
      </c>
      <c r="D725">
        <v>2</v>
      </c>
      <c r="E725">
        <v>1</v>
      </c>
      <c r="F725" t="str">
        <v>0</v>
      </c>
      <c r="G725">
        <v>11</v>
      </c>
      <c r="H725">
        <v>19</v>
      </c>
    </row>
    <row r="726" spans="1:8">
      <c r="A726">
        <v>1</v>
      </c>
      <c r="B726">
        <v>0</v>
      </c>
      <c r="C726">
        <v>4</v>
      </c>
      <c r="D726">
        <v>2</v>
      </c>
      <c r="E726">
        <v>2</v>
      </c>
      <c r="F726" t="str">
        <v>0</v>
      </c>
      <c r="G726">
        <v>4</v>
      </c>
      <c r="H726">
        <v>19</v>
      </c>
    </row>
    <row r="727" spans="1:8">
      <c r="A727">
        <v>2</v>
      </c>
      <c r="B727">
        <v>0</v>
      </c>
      <c r="C727">
        <v>4</v>
      </c>
      <c r="D727">
        <v>2</v>
      </c>
      <c r="E727">
        <v>2</v>
      </c>
      <c r="F727" t="str">
        <v>0</v>
      </c>
      <c r="G727">
        <v>4</v>
      </c>
      <c r="H727">
        <v>18</v>
      </c>
    </row>
    <row r="728" spans="1:8">
      <c r="A728">
        <v>3</v>
      </c>
      <c r="B728">
        <v>0</v>
      </c>
      <c r="C728">
        <v>4</v>
      </c>
      <c r="D728">
        <v>2</v>
      </c>
      <c r="E728">
        <v>2</v>
      </c>
      <c r="F728" t="str">
        <v>0</v>
      </c>
      <c r="G728">
        <v>5</v>
      </c>
      <c r="H728">
        <v>19</v>
      </c>
    </row>
    <row r="729" spans="1:8">
      <c r="A729">
        <v>4</v>
      </c>
      <c r="B729">
        <v>0</v>
      </c>
      <c r="C729">
        <v>4</v>
      </c>
      <c r="D729">
        <v>2</v>
      </c>
      <c r="E729">
        <v>2</v>
      </c>
      <c r="F729" t="str">
        <v>0</v>
      </c>
      <c r="G729">
        <v>4</v>
      </c>
      <c r="H729">
        <v>18</v>
      </c>
    </row>
    <row r="730" spans="1:8">
      <c r="A730">
        <v>5</v>
      </c>
      <c r="B730">
        <v>0</v>
      </c>
      <c r="C730">
        <v>4</v>
      </c>
      <c r="D730">
        <v>2</v>
      </c>
      <c r="E730">
        <v>2</v>
      </c>
      <c r="F730" t="str">
        <v>0</v>
      </c>
      <c r="G730">
        <v>4</v>
      </c>
      <c r="H730">
        <v>18</v>
      </c>
    </row>
    <row r="731" spans="1:8">
      <c r="A731">
        <v>6</v>
      </c>
      <c r="B731">
        <v>1</v>
      </c>
      <c r="C731">
        <v>4</v>
      </c>
      <c r="D731">
        <v>5</v>
      </c>
      <c r="E731">
        <v>2</v>
      </c>
      <c r="F731" t="str">
        <v>0</v>
      </c>
      <c r="G731">
        <v>13</v>
      </c>
      <c r="H731">
        <v>20</v>
      </c>
    </row>
    <row r="732" spans="1:8">
      <c r="A732">
        <v>7</v>
      </c>
      <c r="B732">
        <v>3</v>
      </c>
      <c r="C732">
        <v>4</v>
      </c>
      <c r="D732">
        <v>3</v>
      </c>
      <c r="E732">
        <v>2</v>
      </c>
      <c r="F732" t="str">
        <v>0</v>
      </c>
      <c r="G732">
        <v>14</v>
      </c>
      <c r="H732">
        <v>19</v>
      </c>
    </row>
    <row r="733" spans="1:8">
      <c r="A733">
        <v>1</v>
      </c>
      <c r="B733">
        <v>0</v>
      </c>
      <c r="C733">
        <v>4</v>
      </c>
      <c r="D733">
        <v>3</v>
      </c>
      <c r="E733">
        <v>1</v>
      </c>
      <c r="F733" t="str">
        <v>0</v>
      </c>
      <c r="G733">
        <v>13</v>
      </c>
      <c r="H733">
        <v>19</v>
      </c>
    </row>
    <row r="734" spans="1:8">
      <c r="A734">
        <v>2</v>
      </c>
      <c r="B734">
        <v>0</v>
      </c>
      <c r="C734">
        <v>4</v>
      </c>
      <c r="D734">
        <v>3</v>
      </c>
      <c r="E734">
        <v>2</v>
      </c>
      <c r="F734" t="str">
        <v>0</v>
      </c>
      <c r="G734">
        <v>13</v>
      </c>
      <c r="H734">
        <v>19</v>
      </c>
    </row>
    <row r="735" spans="1:8">
      <c r="A735">
        <v>3</v>
      </c>
      <c r="B735">
        <v>0</v>
      </c>
      <c r="C735">
        <v>4</v>
      </c>
      <c r="D735">
        <v>6</v>
      </c>
      <c r="E735">
        <v>2</v>
      </c>
      <c r="F735" t="str">
        <v>0</v>
      </c>
      <c r="G735">
        <v>13</v>
      </c>
      <c r="H735">
        <v>19</v>
      </c>
    </row>
    <row r="736" spans="1:8">
      <c r="A736">
        <v>4</v>
      </c>
      <c r="B736">
        <v>0</v>
      </c>
      <c r="C736">
        <v>4</v>
      </c>
      <c r="D736">
        <v>4</v>
      </c>
      <c r="E736">
        <v>2</v>
      </c>
      <c r="F736" t="str">
        <v>0</v>
      </c>
      <c r="G736">
        <v>13</v>
      </c>
      <c r="H736">
        <v>19</v>
      </c>
    </row>
    <row r="737" spans="1:8">
      <c r="A737">
        <v>5</v>
      </c>
      <c r="B737">
        <v>0</v>
      </c>
      <c r="C737">
        <v>4</v>
      </c>
      <c r="D737">
        <v>3</v>
      </c>
      <c r="E737">
        <v>2</v>
      </c>
      <c r="F737" t="str">
        <v>1</v>
      </c>
      <c r="G737">
        <v>6</v>
      </c>
      <c r="H737">
        <v>19</v>
      </c>
    </row>
    <row r="738" spans="1:8">
      <c r="A738">
        <v>6</v>
      </c>
      <c r="B738">
        <v>1</v>
      </c>
      <c r="C738">
        <v>4</v>
      </c>
      <c r="D738">
        <v>6</v>
      </c>
      <c r="E738">
        <v>2</v>
      </c>
      <c r="F738" t="str">
        <v>0</v>
      </c>
      <c r="G738">
        <v>13</v>
      </c>
      <c r="H738">
        <v>20</v>
      </c>
    </row>
    <row r="739" spans="1:8">
      <c r="A739">
        <v>7</v>
      </c>
      <c r="B739">
        <v>2</v>
      </c>
      <c r="C739">
        <v>4</v>
      </c>
      <c r="D739">
        <v>6</v>
      </c>
      <c r="E739">
        <v>2</v>
      </c>
      <c r="F739" t="str">
        <v>0</v>
      </c>
      <c r="G739">
        <v>13</v>
      </c>
      <c r="H739">
        <v>20</v>
      </c>
    </row>
    <row r="740" spans="1:8">
      <c r="A740">
        <v>1</v>
      </c>
      <c r="B740">
        <v>0</v>
      </c>
      <c r="C740">
        <v>4</v>
      </c>
      <c r="D740">
        <v>3</v>
      </c>
      <c r="E740">
        <v>3</v>
      </c>
      <c r="F740" t="str">
        <v>0</v>
      </c>
      <c r="G740">
        <v>13</v>
      </c>
      <c r="H740">
        <v>19</v>
      </c>
    </row>
    <row r="741" spans="1:8">
      <c r="A741">
        <v>2</v>
      </c>
      <c r="B741">
        <v>0</v>
      </c>
      <c r="C741">
        <v>4</v>
      </c>
      <c r="D741">
        <v>7</v>
      </c>
      <c r="E741">
        <v>2</v>
      </c>
      <c r="F741" t="str">
        <v>0</v>
      </c>
      <c r="G741">
        <v>14</v>
      </c>
      <c r="H741">
        <v>21</v>
      </c>
    </row>
    <row r="742" spans="1:8">
      <c r="A742">
        <v>3</v>
      </c>
      <c r="B742">
        <v>0</v>
      </c>
      <c r="C742">
        <v>4</v>
      </c>
      <c r="D742">
        <v>7</v>
      </c>
      <c r="E742">
        <v>3</v>
      </c>
      <c r="F742" t="str">
        <v>0</v>
      </c>
      <c r="G742">
        <v>13</v>
      </c>
      <c r="H742">
        <v>20</v>
      </c>
    </row>
    <row r="743" spans="1:8">
      <c r="A743">
        <v>4</v>
      </c>
      <c r="B743">
        <v>0</v>
      </c>
      <c r="C743">
        <v>4</v>
      </c>
      <c r="D743">
        <v>2</v>
      </c>
      <c r="E743">
        <v>3</v>
      </c>
      <c r="F743" t="str">
        <v>1</v>
      </c>
      <c r="G743">
        <v>5</v>
      </c>
      <c r="H743">
        <v>18</v>
      </c>
    </row>
    <row r="744" spans="1:8">
      <c r="A744">
        <v>5</v>
      </c>
      <c r="B744">
        <v>0</v>
      </c>
      <c r="C744">
        <v>4</v>
      </c>
      <c r="D744">
        <v>2</v>
      </c>
      <c r="E744">
        <v>6</v>
      </c>
      <c r="F744" t="str">
        <v>1</v>
      </c>
      <c r="G744">
        <v>4</v>
      </c>
      <c r="H744">
        <v>10</v>
      </c>
    </row>
    <row r="745" spans="1:8">
      <c r="A745">
        <v>6</v>
      </c>
      <c r="B745">
        <v>1</v>
      </c>
      <c r="C745">
        <v>4</v>
      </c>
      <c r="D745">
        <v>1</v>
      </c>
      <c r="E745">
        <v>3</v>
      </c>
      <c r="F745" t="str">
        <v>1</v>
      </c>
      <c r="G745">
        <v>4</v>
      </c>
      <c r="H745">
        <v>20</v>
      </c>
    </row>
    <row r="746" spans="1:8">
      <c r="A746">
        <v>7</v>
      </c>
      <c r="B746">
        <v>2</v>
      </c>
      <c r="C746">
        <v>4</v>
      </c>
      <c r="D746">
        <v>1</v>
      </c>
      <c r="E746">
        <v>1</v>
      </c>
      <c r="F746" t="str">
        <v>1</v>
      </c>
      <c r="G746">
        <v>4</v>
      </c>
      <c r="H746">
        <v>19</v>
      </c>
    </row>
    <row r="747" spans="1:8">
      <c r="A747">
        <v>1</v>
      </c>
      <c r="B747">
        <v>0</v>
      </c>
      <c r="C747">
        <v>4</v>
      </c>
      <c r="D747">
        <v>2</v>
      </c>
      <c r="E747">
        <v>1</v>
      </c>
      <c r="F747" t="str">
        <v>0</v>
      </c>
      <c r="G747">
        <v>3</v>
      </c>
      <c r="H747">
        <v>19</v>
      </c>
    </row>
    <row r="748" spans="1:8">
      <c r="A748">
        <v>2</v>
      </c>
      <c r="B748">
        <v>0</v>
      </c>
      <c r="C748">
        <v>4</v>
      </c>
      <c r="D748">
        <v>1</v>
      </c>
      <c r="E748">
        <v>1</v>
      </c>
      <c r="F748" t="str">
        <v>0</v>
      </c>
      <c r="G748">
        <v>5</v>
      </c>
      <c r="H748">
        <v>19</v>
      </c>
    </row>
    <row r="749" spans="1:8">
      <c r="A749">
        <v>3</v>
      </c>
      <c r="B749">
        <v>0</v>
      </c>
      <c r="C749">
        <v>4</v>
      </c>
      <c r="D749">
        <v>2</v>
      </c>
      <c r="E749">
        <v>2</v>
      </c>
      <c r="F749" t="str">
        <v>0</v>
      </c>
      <c r="G749">
        <v>14</v>
      </c>
      <c r="H749">
        <v>19</v>
      </c>
    </row>
    <row r="750" spans="1:8">
      <c r="A750">
        <v>4</v>
      </c>
      <c r="B750">
        <v>0</v>
      </c>
      <c r="C750">
        <v>4</v>
      </c>
      <c r="D750">
        <v>3</v>
      </c>
      <c r="E750">
        <v>2</v>
      </c>
      <c r="F750" t="str">
        <v>0</v>
      </c>
      <c r="G750">
        <v>14</v>
      </c>
      <c r="H750">
        <v>19</v>
      </c>
    </row>
    <row r="751" spans="1:8">
      <c r="A751">
        <v>5</v>
      </c>
      <c r="B751">
        <v>0</v>
      </c>
      <c r="C751">
        <v>4</v>
      </c>
      <c r="D751">
        <v>3</v>
      </c>
      <c r="E751">
        <v>1</v>
      </c>
      <c r="F751" t="str">
        <v>0</v>
      </c>
      <c r="G751">
        <v>13</v>
      </c>
      <c r="H751">
        <v>19</v>
      </c>
    </row>
    <row r="752" spans="1:8">
      <c r="A752">
        <v>6</v>
      </c>
      <c r="B752">
        <v>3</v>
      </c>
      <c r="C752">
        <v>4</v>
      </c>
      <c r="D752">
        <v>2</v>
      </c>
      <c r="E752">
        <v>1</v>
      </c>
      <c r="F752" t="str">
        <v>0</v>
      </c>
      <c r="G752">
        <v>13</v>
      </c>
      <c r="H752">
        <v>19</v>
      </c>
    </row>
    <row r="753" spans="1:8">
      <c r="A753">
        <v>7</v>
      </c>
      <c r="B753">
        <v>3</v>
      </c>
      <c r="C753">
        <v>4</v>
      </c>
      <c r="D753">
        <v>1</v>
      </c>
      <c r="E753">
        <v>1</v>
      </c>
      <c r="F753" t="str">
        <v>1</v>
      </c>
      <c r="G753">
        <v>13</v>
      </c>
      <c r="H753">
        <v>1</v>
      </c>
    </row>
    <row r="754" spans="1:8">
      <c r="A754">
        <v>1</v>
      </c>
      <c r="B754">
        <v>3</v>
      </c>
      <c r="C754">
        <v>4</v>
      </c>
      <c r="D754">
        <v>5</v>
      </c>
      <c r="E754">
        <v>2</v>
      </c>
      <c r="F754" t="str">
        <v>1</v>
      </c>
      <c r="G754">
        <v>13</v>
      </c>
      <c r="H754">
        <v>20</v>
      </c>
    </row>
    <row r="755" spans="1:8">
      <c r="A755">
        <v>2</v>
      </c>
      <c r="B755">
        <v>3</v>
      </c>
      <c r="C755">
        <v>4</v>
      </c>
      <c r="D755">
        <v>2</v>
      </c>
      <c r="E755">
        <v>1</v>
      </c>
      <c r="F755" t="str">
        <v>1</v>
      </c>
      <c r="G755">
        <v>3</v>
      </c>
      <c r="H755">
        <v>19</v>
      </c>
    </row>
    <row r="756" spans="1:8">
      <c r="A756">
        <v>3</v>
      </c>
      <c r="B756">
        <v>0</v>
      </c>
      <c r="C756">
        <v>4</v>
      </c>
      <c r="D756">
        <v>4</v>
      </c>
      <c r="E756">
        <v>1</v>
      </c>
      <c r="F756" t="str">
        <v>1</v>
      </c>
      <c r="G756">
        <v>13</v>
      </c>
      <c r="H756">
        <v>20</v>
      </c>
    </row>
    <row r="757" spans="1:8">
      <c r="A757">
        <v>4</v>
      </c>
      <c r="B757">
        <v>0</v>
      </c>
      <c r="C757">
        <v>4</v>
      </c>
      <c r="D757">
        <v>4</v>
      </c>
      <c r="E757">
        <v>1</v>
      </c>
      <c r="F757" t="str">
        <v>1</v>
      </c>
      <c r="G757">
        <v>13</v>
      </c>
      <c r="H757">
        <v>19</v>
      </c>
    </row>
    <row r="758" spans="1:8">
      <c r="A758">
        <v>5</v>
      </c>
      <c r="B758">
        <v>0</v>
      </c>
      <c r="C758">
        <v>4</v>
      </c>
      <c r="D758">
        <v>2</v>
      </c>
      <c r="E758">
        <v>1</v>
      </c>
      <c r="F758" t="str">
        <v>1</v>
      </c>
      <c r="G758">
        <v>5</v>
      </c>
      <c r="H758">
        <v>18</v>
      </c>
    </row>
    <row r="759" spans="1:8">
      <c r="A759">
        <v>6</v>
      </c>
      <c r="B759">
        <v>1</v>
      </c>
      <c r="C759">
        <v>4</v>
      </c>
      <c r="D759">
        <v>2</v>
      </c>
      <c r="E759">
        <v>1</v>
      </c>
      <c r="F759" t="str">
        <v>1</v>
      </c>
      <c r="G759">
        <v>13</v>
      </c>
      <c r="H759">
        <v>19</v>
      </c>
    </row>
    <row r="760" spans="1:8">
      <c r="A760">
        <v>7</v>
      </c>
      <c r="B760">
        <v>2</v>
      </c>
      <c r="C760">
        <v>4</v>
      </c>
      <c r="D760">
        <v>2</v>
      </c>
      <c r="E760">
        <v>2</v>
      </c>
      <c r="F760" t="str">
        <v>0</v>
      </c>
      <c r="G760">
        <v>15</v>
      </c>
      <c r="H760">
        <v>19</v>
      </c>
    </row>
    <row r="761" spans="1:8">
      <c r="A761">
        <v>1</v>
      </c>
      <c r="B761">
        <v>0</v>
      </c>
      <c r="C761">
        <v>4</v>
      </c>
      <c r="D761">
        <v>9</v>
      </c>
      <c r="E761">
        <v>2</v>
      </c>
      <c r="F761" t="str">
        <v>0</v>
      </c>
      <c r="G761">
        <v>13</v>
      </c>
      <c r="H761">
        <v>19</v>
      </c>
    </row>
    <row r="762" spans="1:8">
      <c r="A762">
        <v>2</v>
      </c>
      <c r="B762">
        <v>0</v>
      </c>
      <c r="C762">
        <v>4</v>
      </c>
      <c r="D762">
        <v>9</v>
      </c>
      <c r="E762">
        <v>1</v>
      </c>
      <c r="F762" t="str">
        <v>0</v>
      </c>
      <c r="G762">
        <v>13</v>
      </c>
      <c r="H762">
        <v>8</v>
      </c>
    </row>
    <row r="763" spans="1:8">
      <c r="A763">
        <v>3</v>
      </c>
      <c r="B763">
        <v>0</v>
      </c>
      <c r="C763">
        <v>4</v>
      </c>
      <c r="D763">
        <v>6</v>
      </c>
      <c r="E763">
        <v>2</v>
      </c>
      <c r="F763" t="str">
        <v>0</v>
      </c>
      <c r="G763">
        <v>13</v>
      </c>
      <c r="H763">
        <v>20</v>
      </c>
    </row>
    <row r="764" spans="1:8">
      <c r="A764">
        <v>4</v>
      </c>
      <c r="B764">
        <v>0</v>
      </c>
      <c r="C764">
        <v>4</v>
      </c>
      <c r="D764">
        <v>8</v>
      </c>
      <c r="E764">
        <v>1</v>
      </c>
      <c r="F764" t="str">
        <v>0</v>
      </c>
      <c r="G764">
        <v>13</v>
      </c>
      <c r="H764">
        <v>20</v>
      </c>
    </row>
    <row r="765" spans="1:8">
      <c r="A765">
        <v>5</v>
      </c>
      <c r="B765">
        <v>0</v>
      </c>
      <c r="C765">
        <v>4</v>
      </c>
      <c r="D765">
        <v>3</v>
      </c>
      <c r="E765">
        <v>2</v>
      </c>
      <c r="F765" t="str">
        <v>0</v>
      </c>
      <c r="G765">
        <v>12</v>
      </c>
      <c r="H765">
        <v>19</v>
      </c>
    </row>
    <row r="766" spans="1:8">
      <c r="A766">
        <v>6</v>
      </c>
      <c r="B766">
        <v>1</v>
      </c>
      <c r="C766">
        <v>4</v>
      </c>
      <c r="D766">
        <v>8</v>
      </c>
      <c r="E766">
        <v>2</v>
      </c>
      <c r="F766" t="str">
        <v>0</v>
      </c>
      <c r="G766">
        <v>13</v>
      </c>
      <c r="H766">
        <v>19</v>
      </c>
    </row>
    <row r="767" spans="1:8">
      <c r="A767">
        <v>7</v>
      </c>
      <c r="B767">
        <v>2</v>
      </c>
      <c r="C767">
        <v>4</v>
      </c>
      <c r="D767">
        <v>9</v>
      </c>
      <c r="E767">
        <v>1</v>
      </c>
      <c r="F767" t="str">
        <v>0</v>
      </c>
      <c r="G767">
        <v>13</v>
      </c>
      <c r="H767">
        <v>20</v>
      </c>
    </row>
    <row r="768" spans="1:8">
      <c r="A768">
        <v>1</v>
      </c>
      <c r="B768">
        <v>0</v>
      </c>
      <c r="C768">
        <v>4</v>
      </c>
      <c r="D768">
        <v>2</v>
      </c>
      <c r="E768">
        <v>2</v>
      </c>
      <c r="F768" t="str">
        <v>1</v>
      </c>
      <c r="G768">
        <v>5</v>
      </c>
      <c r="H768">
        <v>18</v>
      </c>
    </row>
    <row r="769" spans="1:8">
      <c r="A769">
        <v>2</v>
      </c>
      <c r="B769">
        <v>0</v>
      </c>
      <c r="C769">
        <v>4</v>
      </c>
      <c r="D769">
        <v>7</v>
      </c>
      <c r="E769">
        <v>3</v>
      </c>
      <c r="F769" t="str">
        <v>0</v>
      </c>
      <c r="G769">
        <v>13</v>
      </c>
      <c r="H769">
        <v>20</v>
      </c>
    </row>
    <row r="770" spans="1:8">
      <c r="A770">
        <v>3</v>
      </c>
      <c r="B770">
        <v>0</v>
      </c>
      <c r="C770">
        <v>4</v>
      </c>
      <c r="D770">
        <v>9</v>
      </c>
      <c r="E770">
        <v>2</v>
      </c>
      <c r="F770" t="str">
        <v>0</v>
      </c>
      <c r="G770">
        <v>13</v>
      </c>
      <c r="H770">
        <v>19</v>
      </c>
    </row>
    <row r="771" spans="1:8">
      <c r="A771">
        <v>4</v>
      </c>
      <c r="B771">
        <v>0</v>
      </c>
      <c r="C771">
        <v>4</v>
      </c>
      <c r="D771">
        <v>3</v>
      </c>
      <c r="E771">
        <v>3</v>
      </c>
      <c r="F771" t="str">
        <v>1</v>
      </c>
      <c r="G771">
        <v>4</v>
      </c>
      <c r="H771">
        <v>19</v>
      </c>
    </row>
    <row r="772" spans="1:8">
      <c r="A772">
        <v>5</v>
      </c>
      <c r="B772">
        <v>0</v>
      </c>
      <c r="C772">
        <v>4</v>
      </c>
      <c r="D772">
        <v>3</v>
      </c>
      <c r="E772">
        <v>3</v>
      </c>
      <c r="F772" t="str">
        <v>1</v>
      </c>
      <c r="G772">
        <v>12</v>
      </c>
      <c r="H772">
        <v>20</v>
      </c>
    </row>
    <row r="773" spans="1:8">
      <c r="A773">
        <v>6</v>
      </c>
      <c r="B773">
        <v>1</v>
      </c>
      <c r="C773">
        <v>4</v>
      </c>
      <c r="D773">
        <v>3</v>
      </c>
      <c r="E773">
        <v>2</v>
      </c>
      <c r="F773" t="str">
        <v>0</v>
      </c>
      <c r="G773">
        <v>13</v>
      </c>
      <c r="H773">
        <v>19</v>
      </c>
    </row>
    <row r="774" spans="1:8">
      <c r="A774">
        <v>7</v>
      </c>
      <c r="B774">
        <v>2</v>
      </c>
      <c r="C774">
        <v>4</v>
      </c>
      <c r="D774">
        <v>2</v>
      </c>
      <c r="E774">
        <v>3</v>
      </c>
      <c r="F774" t="str">
        <v>1</v>
      </c>
      <c r="G774">
        <v>10</v>
      </c>
      <c r="H774">
        <v>19</v>
      </c>
    </row>
    <row r="775" spans="1:8">
      <c r="A775">
        <v>1</v>
      </c>
      <c r="B775">
        <v>0</v>
      </c>
      <c r="C775">
        <v>4</v>
      </c>
      <c r="D775">
        <v>2</v>
      </c>
      <c r="E775">
        <v>3</v>
      </c>
      <c r="F775" t="str">
        <v>1</v>
      </c>
      <c r="G775">
        <v>4</v>
      </c>
      <c r="H775">
        <v>19</v>
      </c>
    </row>
    <row r="776" spans="1:8">
      <c r="A776">
        <v>2</v>
      </c>
      <c r="B776">
        <v>0</v>
      </c>
      <c r="C776">
        <v>4</v>
      </c>
      <c r="D776">
        <v>8</v>
      </c>
      <c r="E776">
        <v>2</v>
      </c>
      <c r="F776" t="str">
        <v>0</v>
      </c>
      <c r="G776">
        <v>13</v>
      </c>
      <c r="H776">
        <v>20</v>
      </c>
    </row>
    <row r="777" spans="1:8">
      <c r="A777">
        <v>3</v>
      </c>
      <c r="B777">
        <v>0</v>
      </c>
      <c r="C777">
        <v>4</v>
      </c>
      <c r="D777">
        <v>2</v>
      </c>
      <c r="E777">
        <v>2</v>
      </c>
      <c r="F777" t="str">
        <v>1</v>
      </c>
      <c r="G777">
        <v>11</v>
      </c>
      <c r="H777">
        <v>19</v>
      </c>
    </row>
    <row r="778" spans="1:8">
      <c r="A778">
        <v>4</v>
      </c>
      <c r="B778">
        <v>0</v>
      </c>
      <c r="C778">
        <v>4</v>
      </c>
      <c r="D778">
        <v>1</v>
      </c>
      <c r="E778">
        <v>2</v>
      </c>
      <c r="F778" t="str">
        <v>1</v>
      </c>
      <c r="G778">
        <v>5</v>
      </c>
      <c r="H778">
        <v>20</v>
      </c>
    </row>
    <row r="779" spans="1:8">
      <c r="A779">
        <v>5</v>
      </c>
      <c r="B779">
        <v>0</v>
      </c>
      <c r="C779">
        <v>4</v>
      </c>
      <c r="D779">
        <v>3</v>
      </c>
      <c r="E779">
        <v>2</v>
      </c>
      <c r="F779" t="str">
        <v>0</v>
      </c>
      <c r="G779">
        <v>5</v>
      </c>
      <c r="H779">
        <v>19</v>
      </c>
    </row>
    <row r="780" spans="1:8">
      <c r="A780">
        <v>6</v>
      </c>
      <c r="B780">
        <v>1</v>
      </c>
      <c r="C780">
        <v>4</v>
      </c>
      <c r="D780">
        <v>2</v>
      </c>
      <c r="E780">
        <v>5</v>
      </c>
      <c r="F780" t="str">
        <v>1</v>
      </c>
      <c r="G780">
        <v>4</v>
      </c>
      <c r="H780">
        <v>19</v>
      </c>
    </row>
    <row r="781" spans="1:8">
      <c r="A781">
        <v>7</v>
      </c>
      <c r="B781">
        <v>2</v>
      </c>
      <c r="C781">
        <v>4</v>
      </c>
      <c r="D781">
        <v>3</v>
      </c>
      <c r="E781">
        <v>2</v>
      </c>
      <c r="F781" t="str">
        <v>1</v>
      </c>
      <c r="G781">
        <v>13</v>
      </c>
      <c r="H781">
        <v>20</v>
      </c>
    </row>
    <row r="782" spans="1:8">
      <c r="A782">
        <v>1</v>
      </c>
      <c r="B782">
        <v>0</v>
      </c>
      <c r="C782">
        <v>4</v>
      </c>
      <c r="D782">
        <v>9</v>
      </c>
      <c r="E782">
        <v>1</v>
      </c>
      <c r="F782" t="str">
        <v>0</v>
      </c>
      <c r="G782">
        <v>12</v>
      </c>
      <c r="H782">
        <v>20</v>
      </c>
    </row>
    <row r="783" spans="1:8">
      <c r="A783">
        <v>2</v>
      </c>
      <c r="B783">
        <v>0</v>
      </c>
      <c r="C783">
        <v>4</v>
      </c>
      <c r="D783">
        <v>11</v>
      </c>
      <c r="E783">
        <v>1</v>
      </c>
      <c r="F783" t="str">
        <v>0</v>
      </c>
      <c r="G783">
        <v>13</v>
      </c>
      <c r="H783">
        <v>20</v>
      </c>
    </row>
    <row r="784" spans="1:8">
      <c r="A784">
        <v>3</v>
      </c>
      <c r="B784">
        <v>0</v>
      </c>
      <c r="C784">
        <v>4</v>
      </c>
      <c r="D784">
        <v>4</v>
      </c>
      <c r="E784">
        <v>2</v>
      </c>
      <c r="F784" t="str">
        <v>1</v>
      </c>
      <c r="G784">
        <v>10</v>
      </c>
      <c r="H784">
        <v>19</v>
      </c>
    </row>
    <row r="785" spans="1:8">
      <c r="A785">
        <v>4</v>
      </c>
      <c r="B785">
        <v>0</v>
      </c>
      <c r="C785">
        <v>4</v>
      </c>
      <c r="D785">
        <v>3</v>
      </c>
      <c r="E785">
        <v>2</v>
      </c>
      <c r="F785" t="str">
        <v>1</v>
      </c>
      <c r="G785">
        <v>4</v>
      </c>
      <c r="H785">
        <v>20</v>
      </c>
    </row>
    <row r="786" spans="1:8">
      <c r="A786">
        <v>5</v>
      </c>
      <c r="B786">
        <v>0</v>
      </c>
      <c r="C786">
        <v>4</v>
      </c>
      <c r="D786">
        <v>8</v>
      </c>
      <c r="E786">
        <v>2</v>
      </c>
      <c r="F786" t="str">
        <v>1</v>
      </c>
      <c r="G786">
        <v>14</v>
      </c>
      <c r="H786">
        <v>20</v>
      </c>
    </row>
    <row r="787" spans="1:8">
      <c r="A787">
        <v>6</v>
      </c>
      <c r="B787">
        <v>1</v>
      </c>
      <c r="C787">
        <v>4</v>
      </c>
      <c r="D787">
        <v>5</v>
      </c>
      <c r="E787">
        <v>1</v>
      </c>
      <c r="F787" t="str">
        <v>0</v>
      </c>
      <c r="G787">
        <v>13</v>
      </c>
      <c r="H787">
        <v>20</v>
      </c>
    </row>
    <row r="788" spans="1:8">
      <c r="A788">
        <v>7</v>
      </c>
      <c r="B788">
        <v>2</v>
      </c>
      <c r="C788">
        <v>4</v>
      </c>
      <c r="D788">
        <v>13</v>
      </c>
      <c r="E788">
        <v>1</v>
      </c>
      <c r="F788" t="str">
        <v>0</v>
      </c>
      <c r="G788">
        <v>11</v>
      </c>
      <c r="H788">
        <v>21</v>
      </c>
    </row>
    <row r="789" spans="1:8">
      <c r="A789">
        <v>1</v>
      </c>
      <c r="B789">
        <v>0</v>
      </c>
      <c r="C789">
        <v>4</v>
      </c>
      <c r="D789">
        <v>13</v>
      </c>
      <c r="E789">
        <v>2</v>
      </c>
      <c r="F789" t="str">
        <v>0</v>
      </c>
      <c r="G789">
        <v>13</v>
      </c>
      <c r="H789">
        <v>20</v>
      </c>
    </row>
    <row r="790" spans="1:8">
      <c r="A790">
        <v>2</v>
      </c>
      <c r="B790">
        <v>0</v>
      </c>
      <c r="C790">
        <v>4</v>
      </c>
      <c r="D790">
        <v>13</v>
      </c>
      <c r="E790">
        <v>2</v>
      </c>
      <c r="F790" t="str">
        <v>0</v>
      </c>
      <c r="G790">
        <v>12</v>
      </c>
      <c r="H790">
        <v>20</v>
      </c>
    </row>
    <row r="791" spans="1:8">
      <c r="A791">
        <v>3</v>
      </c>
      <c r="B791">
        <v>3</v>
      </c>
      <c r="C791">
        <v>1</v>
      </c>
      <c r="D791">
        <v>2</v>
      </c>
      <c r="E791">
        <v>3</v>
      </c>
      <c r="F791" t="str">
        <v>1</v>
      </c>
      <c r="G791">
        <v>16</v>
      </c>
      <c r="H791">
        <v>21</v>
      </c>
    </row>
    <row r="792" spans="1:8">
      <c r="A792">
        <v>4</v>
      </c>
      <c r="B792">
        <v>0</v>
      </c>
      <c r="C792">
        <v>1</v>
      </c>
      <c r="D792">
        <v>13</v>
      </c>
      <c r="E792">
        <v>2</v>
      </c>
      <c r="F792" t="str">
        <v>0</v>
      </c>
      <c r="G792">
        <v>12</v>
      </c>
      <c r="H792">
        <v>20</v>
      </c>
    </row>
    <row r="793" spans="1:8">
      <c r="A793">
        <v>5</v>
      </c>
      <c r="B793">
        <v>0</v>
      </c>
      <c r="C793">
        <v>1</v>
      </c>
      <c r="D793">
        <v>11</v>
      </c>
      <c r="E793">
        <v>2</v>
      </c>
      <c r="F793" t="str">
        <v>0</v>
      </c>
      <c r="G793">
        <v>12</v>
      </c>
      <c r="H793">
        <v>20</v>
      </c>
    </row>
    <row r="794" spans="1:8">
      <c r="A794">
        <v>6</v>
      </c>
      <c r="B794">
        <v>1</v>
      </c>
      <c r="C794">
        <v>1</v>
      </c>
      <c r="D794">
        <v>11</v>
      </c>
      <c r="E794">
        <v>2</v>
      </c>
      <c r="F794" t="str">
        <v>0</v>
      </c>
      <c r="G794">
        <v>12</v>
      </c>
      <c r="H794">
        <v>21</v>
      </c>
    </row>
    <row r="795" spans="1:8">
      <c r="A795">
        <v>7</v>
      </c>
      <c r="B795">
        <v>2</v>
      </c>
      <c r="C795">
        <v>1</v>
      </c>
      <c r="D795">
        <v>11</v>
      </c>
      <c r="E795">
        <v>3</v>
      </c>
      <c r="F795" t="str">
        <v>0</v>
      </c>
      <c r="G795">
        <v>13</v>
      </c>
      <c r="H795">
        <v>20</v>
      </c>
    </row>
    <row r="796" spans="1:8">
      <c r="A796">
        <v>1</v>
      </c>
      <c r="B796">
        <v>0</v>
      </c>
      <c r="C796">
        <v>1</v>
      </c>
      <c r="D796">
        <v>13</v>
      </c>
      <c r="E796">
        <v>3</v>
      </c>
      <c r="F796" t="str">
        <v>0</v>
      </c>
      <c r="G796">
        <v>13</v>
      </c>
      <c r="H796">
        <v>20</v>
      </c>
    </row>
    <row r="797" spans="1:8">
      <c r="A797">
        <v>2</v>
      </c>
      <c r="B797">
        <v>0</v>
      </c>
      <c r="C797">
        <v>1</v>
      </c>
      <c r="D797">
        <v>12</v>
      </c>
      <c r="E797">
        <v>3</v>
      </c>
      <c r="F797" t="str">
        <v>0</v>
      </c>
      <c r="G797">
        <v>13</v>
      </c>
      <c r="H797">
        <v>20</v>
      </c>
    </row>
    <row r="798" spans="1:8">
      <c r="A798">
        <v>3</v>
      </c>
      <c r="B798">
        <v>0</v>
      </c>
      <c r="C798">
        <v>1</v>
      </c>
      <c r="D798">
        <v>10</v>
      </c>
      <c r="E798">
        <v>4</v>
      </c>
      <c r="F798" t="str">
        <v>0</v>
      </c>
      <c r="G798">
        <v>13</v>
      </c>
      <c r="H798">
        <v>20</v>
      </c>
    </row>
    <row r="799" spans="1:8">
      <c r="A799">
        <v>4</v>
      </c>
      <c r="B799">
        <v>0</v>
      </c>
      <c r="C799">
        <v>1</v>
      </c>
      <c r="D799">
        <v>10</v>
      </c>
      <c r="E799">
        <v>4</v>
      </c>
      <c r="F799" t="str">
        <v>0</v>
      </c>
      <c r="G799">
        <v>13</v>
      </c>
      <c r="H799">
        <v>21</v>
      </c>
    </row>
    <row r="800" spans="1:8">
      <c r="A800">
        <v>5</v>
      </c>
      <c r="B800">
        <v>0</v>
      </c>
      <c r="C800">
        <v>1</v>
      </c>
      <c r="D800">
        <v>12</v>
      </c>
      <c r="E800">
        <v>4</v>
      </c>
      <c r="F800" t="str">
        <v>0</v>
      </c>
      <c r="G800">
        <v>13</v>
      </c>
      <c r="H800">
        <v>21</v>
      </c>
    </row>
    <row r="801" spans="1:8">
      <c r="A801">
        <v>6</v>
      </c>
      <c r="B801">
        <v>1</v>
      </c>
      <c r="C801">
        <v>1</v>
      </c>
      <c r="D801">
        <v>11</v>
      </c>
      <c r="E801">
        <v>5</v>
      </c>
      <c r="F801" t="str">
        <v>0</v>
      </c>
      <c r="G801">
        <v>13</v>
      </c>
      <c r="H801">
        <v>20</v>
      </c>
    </row>
    <row r="802" spans="1:8">
      <c r="A802">
        <v>7</v>
      </c>
      <c r="B802">
        <v>2</v>
      </c>
      <c r="C802">
        <v>1</v>
      </c>
      <c r="D802">
        <v>2</v>
      </c>
      <c r="E802">
        <v>2</v>
      </c>
      <c r="F802" t="str">
        <v>1</v>
      </c>
      <c r="G802">
        <v>9</v>
      </c>
      <c r="H802">
        <v>20</v>
      </c>
    </row>
    <row r="803" spans="1:8">
      <c r="A803">
        <v>1</v>
      </c>
      <c r="B803">
        <v>0</v>
      </c>
      <c r="C803">
        <v>1</v>
      </c>
      <c r="D803">
        <v>14</v>
      </c>
      <c r="E803">
        <v>2</v>
      </c>
      <c r="F803" t="str">
        <v>0</v>
      </c>
      <c r="G803">
        <v>12</v>
      </c>
      <c r="H803">
        <v>20</v>
      </c>
    </row>
    <row r="804" spans="1:8">
      <c r="A804">
        <v>2</v>
      </c>
      <c r="B804">
        <v>0</v>
      </c>
      <c r="C804">
        <v>1</v>
      </c>
      <c r="D804">
        <v>14</v>
      </c>
      <c r="E804">
        <v>2</v>
      </c>
      <c r="F804" t="str">
        <v>0</v>
      </c>
      <c r="G804">
        <v>11</v>
      </c>
      <c r="H804">
        <v>20</v>
      </c>
    </row>
    <row r="805" spans="1:8">
      <c r="A805">
        <v>3</v>
      </c>
      <c r="B805">
        <v>0</v>
      </c>
      <c r="C805">
        <v>1</v>
      </c>
      <c r="D805">
        <v>13</v>
      </c>
      <c r="E805">
        <v>3</v>
      </c>
      <c r="F805" t="str">
        <v>0</v>
      </c>
      <c r="G805">
        <v>13</v>
      </c>
      <c r="H805">
        <v>21</v>
      </c>
    </row>
    <row r="806" spans="1:8">
      <c r="A806">
        <v>4</v>
      </c>
      <c r="B806">
        <v>0</v>
      </c>
      <c r="C806">
        <v>1</v>
      </c>
      <c r="D806">
        <v>13</v>
      </c>
      <c r="E806">
        <v>3</v>
      </c>
      <c r="F806" t="str">
        <v>0</v>
      </c>
      <c r="G806">
        <v>12</v>
      </c>
      <c r="H806">
        <v>20</v>
      </c>
    </row>
    <row r="807" spans="1:8">
      <c r="A807">
        <v>5</v>
      </c>
      <c r="B807">
        <v>0</v>
      </c>
      <c r="C807">
        <v>1</v>
      </c>
      <c r="D807">
        <v>2</v>
      </c>
      <c r="E807">
        <v>4</v>
      </c>
      <c r="F807" t="str">
        <v>1</v>
      </c>
      <c r="G807">
        <v>4</v>
      </c>
      <c r="H807">
        <v>18</v>
      </c>
    </row>
    <row r="808" spans="1:8">
      <c r="A808">
        <v>6</v>
      </c>
      <c r="B808">
        <v>1</v>
      </c>
      <c r="C808">
        <v>1</v>
      </c>
      <c r="D808">
        <v>14</v>
      </c>
      <c r="E808">
        <v>4</v>
      </c>
      <c r="F808" t="str">
        <v>0</v>
      </c>
      <c r="G808">
        <v>10</v>
      </c>
      <c r="H808">
        <v>20</v>
      </c>
    </row>
    <row r="809" spans="1:8">
      <c r="A809">
        <v>7</v>
      </c>
      <c r="B809">
        <v>2</v>
      </c>
      <c r="C809">
        <v>1</v>
      </c>
      <c r="D809">
        <v>13</v>
      </c>
      <c r="E809">
        <v>3</v>
      </c>
      <c r="F809" t="str">
        <v>0</v>
      </c>
      <c r="G809">
        <v>10</v>
      </c>
      <c r="H809">
        <v>21</v>
      </c>
    </row>
    <row r="810" spans="1:8">
      <c r="A810">
        <v>1</v>
      </c>
      <c r="B810">
        <v>0</v>
      </c>
      <c r="C810">
        <v>1</v>
      </c>
      <c r="D810">
        <v>5</v>
      </c>
      <c r="E810">
        <v>3</v>
      </c>
      <c r="F810" t="str">
        <v>0</v>
      </c>
      <c r="G810">
        <v>9</v>
      </c>
      <c r="H810">
        <v>20</v>
      </c>
    </row>
    <row r="811" spans="1:8">
      <c r="A811">
        <v>2</v>
      </c>
      <c r="B811">
        <v>0</v>
      </c>
      <c r="C811">
        <v>1</v>
      </c>
      <c r="D811">
        <v>2</v>
      </c>
      <c r="E811">
        <v>5</v>
      </c>
      <c r="F811" t="str">
        <v>1</v>
      </c>
      <c r="G811">
        <v>4</v>
      </c>
      <c r="H811">
        <v>20</v>
      </c>
    </row>
    <row r="812" spans="1:8">
      <c r="A812">
        <v>3</v>
      </c>
      <c r="B812">
        <v>0</v>
      </c>
      <c r="C812">
        <v>1</v>
      </c>
      <c r="D812">
        <v>5</v>
      </c>
      <c r="E812">
        <v>6</v>
      </c>
      <c r="F812" t="str">
        <v>0</v>
      </c>
      <c r="G812">
        <v>4</v>
      </c>
      <c r="H812">
        <v>20</v>
      </c>
    </row>
    <row r="813" spans="1:8">
      <c r="A813">
        <v>4</v>
      </c>
      <c r="B813">
        <v>0</v>
      </c>
      <c r="C813">
        <v>1</v>
      </c>
      <c r="D813">
        <v>2</v>
      </c>
      <c r="E813">
        <v>5</v>
      </c>
      <c r="F813" t="str">
        <v>1</v>
      </c>
      <c r="G813">
        <v>4</v>
      </c>
      <c r="H813">
        <v>20</v>
      </c>
    </row>
    <row r="814" spans="1:8">
      <c r="A814">
        <v>5</v>
      </c>
      <c r="B814">
        <v>0</v>
      </c>
      <c r="C814">
        <v>1</v>
      </c>
      <c r="D814">
        <v>2</v>
      </c>
      <c r="E814">
        <v>4</v>
      </c>
      <c r="F814" t="str">
        <v>1</v>
      </c>
      <c r="G814">
        <v>4</v>
      </c>
      <c r="H814">
        <v>19</v>
      </c>
    </row>
    <row r="815" spans="1:8">
      <c r="A815">
        <v>6</v>
      </c>
      <c r="B815">
        <v>1</v>
      </c>
      <c r="C815">
        <v>1</v>
      </c>
      <c r="D815">
        <v>2</v>
      </c>
      <c r="E815">
        <v>5</v>
      </c>
      <c r="F815" t="str">
        <v>1</v>
      </c>
      <c r="G815">
        <v>15</v>
      </c>
      <c r="H815">
        <v>20</v>
      </c>
    </row>
    <row r="816" spans="1:8">
      <c r="A816">
        <v>7</v>
      </c>
      <c r="B816">
        <v>2</v>
      </c>
      <c r="C816">
        <v>1</v>
      </c>
      <c r="D816">
        <v>12</v>
      </c>
      <c r="E816">
        <v>4</v>
      </c>
      <c r="F816" t="str">
        <v>1</v>
      </c>
      <c r="G816">
        <v>12</v>
      </c>
      <c r="H816">
        <v>21</v>
      </c>
    </row>
    <row r="817" spans="1:8">
      <c r="A817">
        <v>1</v>
      </c>
      <c r="B817">
        <v>0</v>
      </c>
      <c r="C817">
        <v>1</v>
      </c>
      <c r="D817">
        <v>15</v>
      </c>
      <c r="E817">
        <v>3</v>
      </c>
      <c r="F817" t="str">
        <v>0</v>
      </c>
      <c r="G817">
        <v>12</v>
      </c>
      <c r="H817">
        <v>21</v>
      </c>
    </row>
    <row r="818" spans="1:8">
      <c r="A818">
        <v>2</v>
      </c>
      <c r="B818">
        <v>0</v>
      </c>
      <c r="C818">
        <v>1</v>
      </c>
      <c r="D818">
        <v>14</v>
      </c>
      <c r="E818">
        <v>3</v>
      </c>
      <c r="F818" t="str">
        <v>0</v>
      </c>
      <c r="G818">
        <v>13</v>
      </c>
      <c r="H818">
        <v>21</v>
      </c>
    </row>
    <row r="819" spans="1:8">
      <c r="A819">
        <v>3</v>
      </c>
      <c r="B819">
        <v>0</v>
      </c>
      <c r="C819">
        <v>1</v>
      </c>
      <c r="D819">
        <v>14</v>
      </c>
      <c r="E819">
        <v>4</v>
      </c>
      <c r="F819" t="str">
        <v>0</v>
      </c>
      <c r="G819">
        <v>12</v>
      </c>
      <c r="H819">
        <v>21</v>
      </c>
    </row>
    <row r="820" spans="1:8">
      <c r="A820">
        <v>4</v>
      </c>
      <c r="B820">
        <v>0</v>
      </c>
      <c r="C820">
        <v>1</v>
      </c>
      <c r="D820">
        <v>10</v>
      </c>
      <c r="E820">
        <v>4</v>
      </c>
      <c r="F820" t="str">
        <v>0</v>
      </c>
      <c r="G820">
        <v>13</v>
      </c>
      <c r="H820">
        <v>20</v>
      </c>
    </row>
    <row r="821" spans="1:8">
      <c r="A821">
        <v>5</v>
      </c>
      <c r="B821">
        <v>0</v>
      </c>
      <c r="C821">
        <v>1</v>
      </c>
      <c r="D821">
        <v>14</v>
      </c>
      <c r="E821">
        <v>5</v>
      </c>
      <c r="F821" t="str">
        <v>0</v>
      </c>
      <c r="G821">
        <v>12</v>
      </c>
      <c r="H821">
        <v>21</v>
      </c>
    </row>
    <row r="822" spans="1:8">
      <c r="A822">
        <v>6</v>
      </c>
      <c r="B822">
        <v>1</v>
      </c>
      <c r="C822">
        <v>1</v>
      </c>
      <c r="D822">
        <v>13</v>
      </c>
      <c r="E822">
        <v>5</v>
      </c>
      <c r="F822" t="str">
        <v>0</v>
      </c>
      <c r="G822">
        <v>12</v>
      </c>
      <c r="H822">
        <v>21</v>
      </c>
    </row>
    <row r="823" spans="1:8">
      <c r="A823">
        <v>7</v>
      </c>
      <c r="B823">
        <v>2</v>
      </c>
      <c r="C823">
        <v>1</v>
      </c>
      <c r="D823">
        <v>15</v>
      </c>
      <c r="E823">
        <v>5</v>
      </c>
      <c r="F823" t="str">
        <v>0</v>
      </c>
      <c r="G823">
        <v>10</v>
      </c>
      <c r="H823">
        <v>21</v>
      </c>
    </row>
    <row r="824" spans="1:8">
      <c r="A824">
        <v>1</v>
      </c>
      <c r="B824">
        <v>0</v>
      </c>
      <c r="C824">
        <v>1</v>
      </c>
      <c r="D824">
        <v>14</v>
      </c>
      <c r="E824">
        <v>5</v>
      </c>
      <c r="F824" t="str">
        <v>0</v>
      </c>
      <c r="G824">
        <v>13</v>
      </c>
      <c r="H824">
        <v>20</v>
      </c>
    </row>
    <row r="825" spans="1:8">
      <c r="A825">
        <v>2</v>
      </c>
      <c r="B825">
        <v>0</v>
      </c>
      <c r="C825">
        <v>1</v>
      </c>
      <c r="D825">
        <v>2</v>
      </c>
      <c r="E825">
        <v>5</v>
      </c>
      <c r="F825" t="str">
        <v>1</v>
      </c>
      <c r="G825">
        <v>4</v>
      </c>
      <c r="H825">
        <v>20</v>
      </c>
    </row>
    <row r="826" spans="1:8">
      <c r="A826">
        <v>3</v>
      </c>
      <c r="B826">
        <v>0</v>
      </c>
      <c r="C826">
        <v>1</v>
      </c>
      <c r="D826">
        <v>2</v>
      </c>
      <c r="E826">
        <v>5</v>
      </c>
      <c r="F826" t="str">
        <v>1</v>
      </c>
      <c r="G826">
        <v>4</v>
      </c>
      <c r="H826">
        <v>20</v>
      </c>
    </row>
    <row r="827" spans="1:8">
      <c r="A827">
        <v>4</v>
      </c>
      <c r="B827">
        <v>0</v>
      </c>
      <c r="C827">
        <v>1</v>
      </c>
      <c r="D827">
        <v>2</v>
      </c>
      <c r="E827">
        <v>4</v>
      </c>
      <c r="F827" t="str">
        <v>1</v>
      </c>
      <c r="G827">
        <v>13</v>
      </c>
      <c r="H827">
        <v>20</v>
      </c>
    </row>
    <row r="828" spans="1:8">
      <c r="A828">
        <v>5</v>
      </c>
      <c r="B828">
        <v>0</v>
      </c>
      <c r="C828">
        <v>1</v>
      </c>
      <c r="D828">
        <v>9</v>
      </c>
      <c r="E828">
        <v>3</v>
      </c>
      <c r="F828" t="str">
        <v>1</v>
      </c>
      <c r="G828">
        <v>12</v>
      </c>
      <c r="H828">
        <v>21</v>
      </c>
    </row>
    <row r="829" spans="1:8">
      <c r="A829">
        <v>6</v>
      </c>
      <c r="B829">
        <v>1</v>
      </c>
      <c r="C829">
        <v>1</v>
      </c>
      <c r="D829">
        <v>15</v>
      </c>
      <c r="E829">
        <v>3</v>
      </c>
      <c r="F829" t="str">
        <v>0</v>
      </c>
      <c r="G829">
        <v>10</v>
      </c>
      <c r="H829">
        <v>21</v>
      </c>
    </row>
    <row r="830" spans="1:8">
      <c r="A830">
        <v>7</v>
      </c>
      <c r="B830">
        <v>2</v>
      </c>
      <c r="C830">
        <v>1</v>
      </c>
      <c r="D830">
        <v>15</v>
      </c>
      <c r="E830">
        <v>3</v>
      </c>
      <c r="F830" t="str">
        <v>0</v>
      </c>
      <c r="G830">
        <v>10</v>
      </c>
      <c r="H830">
        <v>21</v>
      </c>
    </row>
    <row r="831" spans="1:8">
      <c r="A831">
        <v>1</v>
      </c>
      <c r="B831">
        <v>0</v>
      </c>
      <c r="C831">
        <v>1</v>
      </c>
      <c r="D831">
        <v>14</v>
      </c>
      <c r="E831">
        <v>4</v>
      </c>
      <c r="F831" t="str">
        <v>0</v>
      </c>
      <c r="G831">
        <v>13</v>
      </c>
      <c r="H831">
        <v>21</v>
      </c>
    </row>
    <row r="832" spans="1:8">
      <c r="A832">
        <v>2</v>
      </c>
      <c r="B832">
        <v>0</v>
      </c>
      <c r="C832">
        <v>1</v>
      </c>
      <c r="D832">
        <v>14</v>
      </c>
      <c r="E832">
        <v>5</v>
      </c>
      <c r="F832" t="str">
        <v>0</v>
      </c>
      <c r="G832">
        <v>12</v>
      </c>
      <c r="H832">
        <v>20</v>
      </c>
    </row>
    <row r="833" spans="1:8">
      <c r="A833">
        <v>3</v>
      </c>
      <c r="B833">
        <v>0</v>
      </c>
      <c r="C833">
        <v>1</v>
      </c>
      <c r="D833">
        <v>15</v>
      </c>
      <c r="E833">
        <v>5</v>
      </c>
      <c r="F833" t="str">
        <v>0</v>
      </c>
      <c r="G833">
        <v>10</v>
      </c>
      <c r="H833">
        <v>21</v>
      </c>
    </row>
    <row r="834" spans="1:8">
      <c r="A834">
        <v>4</v>
      </c>
      <c r="B834">
        <v>0</v>
      </c>
      <c r="C834">
        <v>1</v>
      </c>
      <c r="D834">
        <v>15</v>
      </c>
      <c r="E834">
        <v>4</v>
      </c>
      <c r="F834" t="str">
        <v>0</v>
      </c>
      <c r="G834">
        <v>10</v>
      </c>
      <c r="H834">
        <v>21</v>
      </c>
    </row>
    <row r="835" spans="1:8">
      <c r="A835">
        <v>5</v>
      </c>
      <c r="B835">
        <v>0</v>
      </c>
      <c r="C835">
        <v>1</v>
      </c>
      <c r="D835">
        <v>2</v>
      </c>
      <c r="E835">
        <v>5</v>
      </c>
      <c r="F835" t="str">
        <v>1</v>
      </c>
      <c r="G835">
        <v>4</v>
      </c>
      <c r="H835">
        <v>18</v>
      </c>
    </row>
    <row r="836" spans="1:8">
      <c r="A836">
        <v>6</v>
      </c>
      <c r="B836">
        <v>1</v>
      </c>
      <c r="C836">
        <v>1</v>
      </c>
      <c r="D836">
        <v>7</v>
      </c>
      <c r="E836">
        <v>5</v>
      </c>
      <c r="F836" t="str">
        <v>1</v>
      </c>
      <c r="G836">
        <v>13</v>
      </c>
      <c r="H836">
        <v>21</v>
      </c>
    </row>
    <row r="837" spans="1:8">
      <c r="A837">
        <v>7</v>
      </c>
      <c r="B837">
        <v>2</v>
      </c>
      <c r="C837">
        <v>1</v>
      </c>
      <c r="D837">
        <v>14</v>
      </c>
      <c r="E837">
        <v>4</v>
      </c>
      <c r="F837" t="str">
        <v>0</v>
      </c>
      <c r="G837">
        <v>11</v>
      </c>
      <c r="H837">
        <v>21</v>
      </c>
    </row>
    <row r="838" spans="1:8">
      <c r="A838">
        <v>1</v>
      </c>
      <c r="B838">
        <v>0</v>
      </c>
      <c r="C838">
        <v>1</v>
      </c>
      <c r="D838">
        <v>15</v>
      </c>
      <c r="E838">
        <v>4</v>
      </c>
      <c r="F838" t="str">
        <v>0</v>
      </c>
      <c r="G838">
        <v>11</v>
      </c>
      <c r="H838">
        <v>21</v>
      </c>
    </row>
    <row r="839" spans="1:8">
      <c r="A839">
        <v>2</v>
      </c>
      <c r="B839">
        <v>0</v>
      </c>
      <c r="C839">
        <v>1</v>
      </c>
      <c r="D839">
        <v>15</v>
      </c>
      <c r="E839">
        <v>6</v>
      </c>
      <c r="F839" t="str">
        <v>0</v>
      </c>
      <c r="G839">
        <v>5</v>
      </c>
      <c r="H839">
        <v>20</v>
      </c>
    </row>
    <row r="840" spans="1:8">
      <c r="A840">
        <v>3</v>
      </c>
      <c r="B840">
        <v>0</v>
      </c>
      <c r="C840">
        <v>1</v>
      </c>
      <c r="D840">
        <v>8</v>
      </c>
      <c r="E840">
        <v>6</v>
      </c>
      <c r="F840" t="str">
        <v>0</v>
      </c>
      <c r="G840">
        <v>4</v>
      </c>
      <c r="H840">
        <v>20</v>
      </c>
    </row>
    <row r="841" spans="1:8">
      <c r="A841">
        <v>4</v>
      </c>
      <c r="B841">
        <v>0</v>
      </c>
      <c r="C841">
        <v>1</v>
      </c>
      <c r="D841">
        <v>15</v>
      </c>
      <c r="E841">
        <v>6</v>
      </c>
      <c r="F841" t="str">
        <v>0</v>
      </c>
      <c r="G841">
        <v>12</v>
      </c>
      <c r="H841">
        <v>21</v>
      </c>
    </row>
    <row r="842" spans="1:8">
      <c r="A842">
        <v>5</v>
      </c>
      <c r="B842">
        <v>0</v>
      </c>
      <c r="C842">
        <v>1</v>
      </c>
      <c r="D842">
        <v>12</v>
      </c>
      <c r="E842">
        <v>5</v>
      </c>
      <c r="F842" t="str">
        <v>0</v>
      </c>
      <c r="G842">
        <v>12</v>
      </c>
      <c r="H842">
        <v>21</v>
      </c>
    </row>
    <row r="843" spans="1:8">
      <c r="A843">
        <v>6</v>
      </c>
      <c r="B843">
        <v>1</v>
      </c>
      <c r="C843">
        <v>1</v>
      </c>
      <c r="D843">
        <v>14</v>
      </c>
      <c r="E843">
        <v>5</v>
      </c>
      <c r="F843" t="str">
        <v>0</v>
      </c>
      <c r="G843">
        <v>10</v>
      </c>
      <c r="H843">
        <v>21</v>
      </c>
    </row>
    <row r="844" spans="1:8">
      <c r="A844">
        <v>7</v>
      </c>
      <c r="B844">
        <v>2</v>
      </c>
      <c r="C844">
        <v>1</v>
      </c>
      <c r="D844">
        <v>9</v>
      </c>
      <c r="E844">
        <v>5</v>
      </c>
      <c r="F844" t="str">
        <v>0</v>
      </c>
      <c r="G844">
        <v>13</v>
      </c>
      <c r="H844">
        <v>21</v>
      </c>
    </row>
    <row r="845" spans="1:8">
      <c r="A845">
        <v>1</v>
      </c>
      <c r="B845">
        <v>0</v>
      </c>
      <c r="C845">
        <v>1</v>
      </c>
      <c r="D845">
        <v>2</v>
      </c>
      <c r="E845">
        <v>5</v>
      </c>
      <c r="F845" t="str">
        <v>1</v>
      </c>
      <c r="G845">
        <v>4</v>
      </c>
      <c r="H845">
        <v>20</v>
      </c>
    </row>
    <row r="846" spans="1:8">
      <c r="A846">
        <v>2</v>
      </c>
      <c r="B846">
        <v>0</v>
      </c>
      <c r="C846">
        <v>1</v>
      </c>
      <c r="D846">
        <v>1</v>
      </c>
      <c r="E846">
        <v>4</v>
      </c>
      <c r="F846" t="str">
        <v>1</v>
      </c>
      <c r="G846">
        <v>4</v>
      </c>
      <c r="H846">
        <v>18</v>
      </c>
    </row>
    <row r="847" spans="1:8">
      <c r="A847">
        <v>3</v>
      </c>
      <c r="B847">
        <v>0</v>
      </c>
      <c r="C847">
        <v>1</v>
      </c>
      <c r="D847">
        <v>15</v>
      </c>
      <c r="E847">
        <v>4</v>
      </c>
      <c r="F847" t="str">
        <v>0</v>
      </c>
      <c r="G847">
        <v>11</v>
      </c>
      <c r="H847">
        <v>21</v>
      </c>
    </row>
    <row r="848" spans="1:8">
      <c r="A848">
        <v>4</v>
      </c>
      <c r="B848">
        <v>0</v>
      </c>
      <c r="C848">
        <v>1</v>
      </c>
      <c r="D848">
        <v>16</v>
      </c>
      <c r="E848">
        <v>3</v>
      </c>
      <c r="F848" t="str">
        <v>0</v>
      </c>
      <c r="G848">
        <v>10</v>
      </c>
      <c r="H848">
        <v>21</v>
      </c>
    </row>
    <row r="849" spans="1:8">
      <c r="A849">
        <v>5</v>
      </c>
      <c r="B849">
        <v>0</v>
      </c>
      <c r="C849">
        <v>1</v>
      </c>
      <c r="D849">
        <v>10</v>
      </c>
      <c r="E849">
        <v>4</v>
      </c>
      <c r="F849" t="str">
        <v>0</v>
      </c>
      <c r="G849">
        <v>8</v>
      </c>
      <c r="H849">
        <v>20</v>
      </c>
    </row>
    <row r="850" spans="1:8">
      <c r="A850">
        <v>6</v>
      </c>
      <c r="B850">
        <v>1</v>
      </c>
      <c r="C850">
        <v>1</v>
      </c>
      <c r="D850">
        <v>2</v>
      </c>
      <c r="E850">
        <v>4</v>
      </c>
      <c r="F850" t="str">
        <v>1</v>
      </c>
      <c r="G850">
        <v>4</v>
      </c>
      <c r="H850">
        <v>21</v>
      </c>
    </row>
    <row r="851" spans="1:8">
      <c r="A851">
        <v>7</v>
      </c>
      <c r="B851">
        <v>2</v>
      </c>
      <c r="C851">
        <v>1</v>
      </c>
      <c r="D851">
        <v>16</v>
      </c>
      <c r="E851">
        <v>4</v>
      </c>
      <c r="F851" t="str">
        <v>0</v>
      </c>
      <c r="G851">
        <v>10</v>
      </c>
      <c r="H851">
        <v>22</v>
      </c>
    </row>
    <row r="852" spans="1:8">
      <c r="A852">
        <v>1</v>
      </c>
      <c r="B852">
        <v>0</v>
      </c>
      <c r="C852">
        <v>1</v>
      </c>
      <c r="D852">
        <v>16</v>
      </c>
      <c r="E852">
        <v>6</v>
      </c>
      <c r="F852" t="str">
        <v>0</v>
      </c>
      <c r="G852">
        <v>9</v>
      </c>
      <c r="H852">
        <v>22</v>
      </c>
    </row>
    <row r="853" spans="1:8">
      <c r="A853">
        <v>2</v>
      </c>
      <c r="B853">
        <v>0</v>
      </c>
      <c r="C853">
        <v>1</v>
      </c>
      <c r="D853">
        <v>16</v>
      </c>
      <c r="E853">
        <v>7</v>
      </c>
      <c r="F853" t="str">
        <v>0</v>
      </c>
      <c r="G853">
        <v>9</v>
      </c>
      <c r="H853">
        <v>21</v>
      </c>
    </row>
    <row r="854" spans="1:8">
      <c r="A854">
        <v>3</v>
      </c>
      <c r="B854">
        <v>0</v>
      </c>
      <c r="C854">
        <v>1</v>
      </c>
      <c r="D854">
        <v>2</v>
      </c>
      <c r="E854">
        <v>6</v>
      </c>
      <c r="F854" t="str">
        <v>1</v>
      </c>
      <c r="G854">
        <v>7</v>
      </c>
      <c r="H854">
        <v>20</v>
      </c>
    </row>
    <row r="855" spans="1:8">
      <c r="A855">
        <v>4</v>
      </c>
      <c r="B855">
        <v>0</v>
      </c>
      <c r="C855">
        <v>1</v>
      </c>
      <c r="D855">
        <v>1</v>
      </c>
      <c r="E855">
        <v>7</v>
      </c>
      <c r="F855" t="str">
        <v>1</v>
      </c>
      <c r="G855">
        <v>5</v>
      </c>
      <c r="H855">
        <v>14</v>
      </c>
    </row>
    <row r="856" spans="1:8">
      <c r="A856">
        <v>5</v>
      </c>
      <c r="B856">
        <v>3</v>
      </c>
      <c r="C856">
        <v>1</v>
      </c>
      <c r="D856">
        <v>2</v>
      </c>
      <c r="E856">
        <v>8</v>
      </c>
      <c r="F856" t="str">
        <v>1</v>
      </c>
      <c r="G856">
        <v>5</v>
      </c>
      <c r="H856">
        <v>20</v>
      </c>
    </row>
    <row r="857" spans="1:8">
      <c r="A857">
        <v>6</v>
      </c>
      <c r="B857">
        <v>1</v>
      </c>
      <c r="C857">
        <v>1</v>
      </c>
      <c r="D857">
        <v>11</v>
      </c>
      <c r="E857">
        <v>7</v>
      </c>
      <c r="F857" t="str">
        <v>1</v>
      </c>
      <c r="G857">
        <v>12</v>
      </c>
      <c r="H857">
        <v>21</v>
      </c>
    </row>
    <row r="858" spans="1:8">
      <c r="A858">
        <v>7</v>
      </c>
      <c r="B858">
        <v>2</v>
      </c>
      <c r="C858">
        <v>1</v>
      </c>
      <c r="D858">
        <v>1</v>
      </c>
      <c r="E858">
        <v>6</v>
      </c>
      <c r="F858" t="str">
        <v>1</v>
      </c>
      <c r="G858">
        <v>4</v>
      </c>
      <c r="H858">
        <v>20</v>
      </c>
    </row>
    <row r="859" spans="1:8">
      <c r="A859">
        <v>1</v>
      </c>
      <c r="B859">
        <v>0</v>
      </c>
      <c r="C859">
        <v>1</v>
      </c>
      <c r="D859">
        <v>15</v>
      </c>
      <c r="E859">
        <v>6</v>
      </c>
      <c r="F859" t="str">
        <v>0</v>
      </c>
      <c r="G859">
        <v>11</v>
      </c>
      <c r="H859">
        <v>21</v>
      </c>
    </row>
    <row r="860" spans="1:8">
      <c r="A860">
        <v>2</v>
      </c>
      <c r="B860">
        <v>0</v>
      </c>
      <c r="C860">
        <v>1</v>
      </c>
      <c r="D860">
        <v>16</v>
      </c>
      <c r="E860">
        <v>6</v>
      </c>
      <c r="F860" t="str">
        <v>0</v>
      </c>
      <c r="G860">
        <v>9</v>
      </c>
      <c r="H860">
        <v>21</v>
      </c>
    </row>
    <row r="861" spans="1:8">
      <c r="A861">
        <v>3</v>
      </c>
      <c r="B861">
        <v>0</v>
      </c>
      <c r="C861">
        <v>1</v>
      </c>
      <c r="D861">
        <v>16</v>
      </c>
      <c r="E861">
        <v>7</v>
      </c>
      <c r="F861" t="str">
        <v>0</v>
      </c>
      <c r="G861">
        <v>10</v>
      </c>
      <c r="H861">
        <v>20</v>
      </c>
    </row>
    <row r="862" spans="1:8">
      <c r="A862">
        <v>4</v>
      </c>
      <c r="B862">
        <v>0</v>
      </c>
      <c r="C862">
        <v>1</v>
      </c>
      <c r="D862">
        <v>15</v>
      </c>
      <c r="E862">
        <v>7</v>
      </c>
      <c r="F862" t="str">
        <v>0</v>
      </c>
      <c r="G862">
        <v>11</v>
      </c>
      <c r="H862">
        <v>21</v>
      </c>
    </row>
    <row r="863" spans="1:8">
      <c r="A863">
        <v>5</v>
      </c>
      <c r="B863">
        <v>0</v>
      </c>
      <c r="C863">
        <v>1</v>
      </c>
      <c r="D863">
        <v>5</v>
      </c>
      <c r="E863">
        <v>6</v>
      </c>
      <c r="F863" t="str">
        <v>1</v>
      </c>
      <c r="G863">
        <v>10</v>
      </c>
      <c r="H863">
        <v>20</v>
      </c>
    </row>
    <row r="864" spans="1:8">
      <c r="A864">
        <v>6</v>
      </c>
      <c r="B864">
        <v>1</v>
      </c>
      <c r="C864">
        <v>1</v>
      </c>
      <c r="D864">
        <v>5</v>
      </c>
      <c r="E864">
        <v>6</v>
      </c>
      <c r="F864" t="str">
        <v>1</v>
      </c>
      <c r="G864">
        <v>5</v>
      </c>
      <c r="H864">
        <v>21</v>
      </c>
    </row>
    <row r="865" spans="1:8">
      <c r="A865">
        <v>7</v>
      </c>
      <c r="B865">
        <v>2</v>
      </c>
      <c r="C865">
        <v>1</v>
      </c>
      <c r="D865">
        <v>14</v>
      </c>
      <c r="E865">
        <v>7</v>
      </c>
      <c r="F865" t="str">
        <v>0</v>
      </c>
      <c r="G865">
        <v>9</v>
      </c>
      <c r="H865">
        <v>21</v>
      </c>
    </row>
    <row r="866" spans="1:8">
      <c r="A866">
        <v>1</v>
      </c>
      <c r="B866">
        <v>0</v>
      </c>
      <c r="C866">
        <v>1</v>
      </c>
      <c r="D866">
        <v>7</v>
      </c>
      <c r="E866">
        <v>7</v>
      </c>
      <c r="F866" t="str">
        <v>1</v>
      </c>
      <c r="G866">
        <v>9</v>
      </c>
      <c r="H866">
        <v>11</v>
      </c>
    </row>
    <row r="867" spans="1:8">
      <c r="A867">
        <v>2</v>
      </c>
      <c r="B867">
        <v>0</v>
      </c>
      <c r="C867">
        <v>1</v>
      </c>
      <c r="D867">
        <v>16</v>
      </c>
      <c r="E867">
        <v>7</v>
      </c>
      <c r="F867" t="str">
        <v>0</v>
      </c>
      <c r="G867">
        <v>10</v>
      </c>
      <c r="H867">
        <v>20</v>
      </c>
    </row>
    <row r="868" spans="1:8">
      <c r="A868">
        <v>3</v>
      </c>
      <c r="B868">
        <v>0</v>
      </c>
      <c r="C868">
        <v>1</v>
      </c>
      <c r="D868">
        <v>14</v>
      </c>
      <c r="E868">
        <v>7</v>
      </c>
      <c r="F868" t="str">
        <v>0</v>
      </c>
      <c r="G868">
        <v>7</v>
      </c>
      <c r="H868">
        <v>20</v>
      </c>
    </row>
    <row r="869" spans="1:8">
      <c r="A869">
        <v>4</v>
      </c>
      <c r="B869">
        <v>0</v>
      </c>
      <c r="C869">
        <v>1</v>
      </c>
      <c r="D869">
        <v>4</v>
      </c>
      <c r="E869">
        <v>7</v>
      </c>
      <c r="F869" t="str">
        <v>1</v>
      </c>
      <c r="G869">
        <v>4</v>
      </c>
      <c r="H869">
        <v>20</v>
      </c>
    </row>
    <row r="870" spans="1:8">
      <c r="A870">
        <v>5</v>
      </c>
      <c r="B870">
        <v>0</v>
      </c>
      <c r="C870">
        <v>1</v>
      </c>
      <c r="D870">
        <v>11</v>
      </c>
      <c r="E870">
        <v>7</v>
      </c>
      <c r="F870" t="str">
        <v>1</v>
      </c>
      <c r="G870">
        <v>5</v>
      </c>
      <c r="H870">
        <v>20</v>
      </c>
    </row>
    <row r="871" spans="1:8">
      <c r="A871">
        <v>6</v>
      </c>
      <c r="B871">
        <v>1</v>
      </c>
      <c r="C871">
        <v>1</v>
      </c>
      <c r="D871">
        <v>15</v>
      </c>
      <c r="E871">
        <v>7</v>
      </c>
      <c r="F871" t="str">
        <v>0</v>
      </c>
      <c r="G871">
        <v>11</v>
      </c>
      <c r="H871">
        <v>21</v>
      </c>
    </row>
    <row r="872" spans="1:8">
      <c r="A872">
        <v>7</v>
      </c>
      <c r="B872">
        <v>2</v>
      </c>
      <c r="C872">
        <v>1</v>
      </c>
      <c r="D872">
        <v>12</v>
      </c>
      <c r="E872">
        <v>7</v>
      </c>
      <c r="F872" t="str">
        <v>0</v>
      </c>
      <c r="G872">
        <v>11</v>
      </c>
      <c r="H872">
        <v>21</v>
      </c>
    </row>
    <row r="873" spans="1:8">
      <c r="A873">
        <v>1</v>
      </c>
      <c r="B873">
        <v>0</v>
      </c>
      <c r="C873">
        <v>1</v>
      </c>
      <c r="D873">
        <v>4</v>
      </c>
      <c r="E873">
        <v>6</v>
      </c>
      <c r="F873" t="str">
        <v>1</v>
      </c>
      <c r="G873">
        <v>4</v>
      </c>
      <c r="H873">
        <v>20</v>
      </c>
    </row>
    <row r="874" spans="1:8">
      <c r="A874">
        <v>2</v>
      </c>
      <c r="B874">
        <v>0</v>
      </c>
      <c r="C874">
        <v>1</v>
      </c>
      <c r="D874">
        <v>16</v>
      </c>
      <c r="E874">
        <v>7</v>
      </c>
      <c r="F874" t="str">
        <v>0</v>
      </c>
      <c r="G874">
        <v>10</v>
      </c>
      <c r="H874">
        <v>21</v>
      </c>
    </row>
    <row r="875" spans="1:8">
      <c r="A875">
        <v>3</v>
      </c>
      <c r="B875">
        <v>0</v>
      </c>
      <c r="C875">
        <v>1</v>
      </c>
      <c r="D875">
        <v>9</v>
      </c>
      <c r="E875">
        <v>6</v>
      </c>
      <c r="F875" t="str">
        <v>0</v>
      </c>
      <c r="G875">
        <v>10</v>
      </c>
      <c r="H875">
        <v>20</v>
      </c>
    </row>
    <row r="876" spans="1:8">
      <c r="A876">
        <v>4</v>
      </c>
      <c r="B876">
        <v>0</v>
      </c>
      <c r="C876">
        <v>1</v>
      </c>
      <c r="D876">
        <v>16</v>
      </c>
      <c r="E876">
        <v>7</v>
      </c>
      <c r="F876" t="str">
        <v>0</v>
      </c>
      <c r="G876">
        <v>9</v>
      </c>
      <c r="H876">
        <v>20</v>
      </c>
    </row>
    <row r="877" spans="1:8">
      <c r="A877">
        <v>5</v>
      </c>
      <c r="B877">
        <v>0</v>
      </c>
      <c r="C877">
        <v>1</v>
      </c>
      <c r="D877">
        <v>14</v>
      </c>
      <c r="E877">
        <v>8</v>
      </c>
      <c r="F877" t="str">
        <v>0</v>
      </c>
      <c r="G877">
        <v>5</v>
      </c>
      <c r="H877">
        <v>18</v>
      </c>
    </row>
    <row r="878" spans="1:8">
      <c r="A878">
        <v>6</v>
      </c>
      <c r="B878">
        <v>3</v>
      </c>
      <c r="C878">
        <v>1</v>
      </c>
      <c r="D878">
        <v>6</v>
      </c>
      <c r="E878">
        <v>7</v>
      </c>
      <c r="F878" t="str">
        <v>0</v>
      </c>
      <c r="G878">
        <v>5</v>
      </c>
      <c r="H878">
        <v>20</v>
      </c>
    </row>
    <row r="879" spans="1:8">
      <c r="A879">
        <v>7</v>
      </c>
      <c r="B879">
        <v>2</v>
      </c>
      <c r="C879">
        <v>1</v>
      </c>
      <c r="D879">
        <v>15</v>
      </c>
      <c r="E879">
        <v>8</v>
      </c>
      <c r="F879" t="str">
        <v>0</v>
      </c>
      <c r="G879">
        <v>4</v>
      </c>
      <c r="H879">
        <v>20</v>
      </c>
    </row>
    <row r="880" spans="1:8">
      <c r="A880">
        <v>1</v>
      </c>
      <c r="B880">
        <v>3</v>
      </c>
      <c r="C880">
        <v>1</v>
      </c>
      <c r="D880">
        <v>10</v>
      </c>
      <c r="E880">
        <v>9</v>
      </c>
      <c r="F880" t="str">
        <v>1</v>
      </c>
      <c r="G880">
        <v>5</v>
      </c>
      <c r="H880">
        <v>20</v>
      </c>
    </row>
    <row r="881" spans="1:8">
      <c r="A881">
        <v>2</v>
      </c>
      <c r="B881">
        <v>0</v>
      </c>
      <c r="C881">
        <v>1</v>
      </c>
      <c r="D881">
        <v>3</v>
      </c>
      <c r="E881">
        <v>7</v>
      </c>
      <c r="F881" t="str">
        <v>1</v>
      </c>
      <c r="G881">
        <v>5</v>
      </c>
      <c r="H881">
        <v>14</v>
      </c>
    </row>
    <row r="882" spans="1:8">
      <c r="A882">
        <v>3</v>
      </c>
      <c r="B882">
        <v>0</v>
      </c>
      <c r="C882">
        <v>1</v>
      </c>
      <c r="D882">
        <v>13</v>
      </c>
      <c r="E882">
        <v>7</v>
      </c>
      <c r="F882" t="str">
        <v>1</v>
      </c>
      <c r="G882">
        <v>5</v>
      </c>
      <c r="H882">
        <v>19</v>
      </c>
    </row>
    <row r="883" spans="1:8">
      <c r="A883">
        <v>4</v>
      </c>
      <c r="B883">
        <v>0</v>
      </c>
      <c r="C883">
        <v>2</v>
      </c>
      <c r="D883">
        <v>6</v>
      </c>
      <c r="E883">
        <v>7</v>
      </c>
      <c r="F883" t="str">
        <v>1</v>
      </c>
      <c r="G883">
        <v>5</v>
      </c>
      <c r="H883">
        <v>18</v>
      </c>
    </row>
    <row r="884" spans="1:8">
      <c r="A884">
        <v>5</v>
      </c>
      <c r="B884">
        <v>0</v>
      </c>
      <c r="C884">
        <v>2</v>
      </c>
      <c r="D884">
        <v>14</v>
      </c>
      <c r="E884">
        <v>7</v>
      </c>
      <c r="F884" t="str">
        <v>1</v>
      </c>
      <c r="G884">
        <v>5</v>
      </c>
      <c r="H884">
        <v>19</v>
      </c>
    </row>
    <row r="885" spans="1:8">
      <c r="A885">
        <v>6</v>
      </c>
      <c r="B885">
        <v>1</v>
      </c>
      <c r="C885">
        <v>2</v>
      </c>
      <c r="D885">
        <v>16</v>
      </c>
      <c r="E885">
        <v>7</v>
      </c>
      <c r="F885" t="str">
        <v>0</v>
      </c>
      <c r="G885">
        <v>9</v>
      </c>
      <c r="H885">
        <v>19</v>
      </c>
    </row>
    <row r="886" spans="1:8">
      <c r="A886">
        <v>7</v>
      </c>
      <c r="B886">
        <v>2</v>
      </c>
      <c r="C886">
        <v>2</v>
      </c>
      <c r="D886">
        <v>13</v>
      </c>
      <c r="E886">
        <v>8</v>
      </c>
      <c r="F886" t="str">
        <v>0</v>
      </c>
      <c r="G886">
        <v>10</v>
      </c>
      <c r="H886">
        <v>20</v>
      </c>
    </row>
    <row r="887" spans="1:8">
      <c r="A887">
        <v>1</v>
      </c>
      <c r="B887">
        <v>0</v>
      </c>
      <c r="C887">
        <v>2</v>
      </c>
      <c r="D887">
        <v>3</v>
      </c>
      <c r="E887">
        <v>7</v>
      </c>
      <c r="F887" t="str">
        <v>1</v>
      </c>
      <c r="G887">
        <v>5</v>
      </c>
      <c r="H887">
        <v>20</v>
      </c>
    </row>
    <row r="888" spans="1:8">
      <c r="A888">
        <v>2</v>
      </c>
      <c r="B888">
        <v>3</v>
      </c>
      <c r="C888">
        <v>2</v>
      </c>
      <c r="D888">
        <v>6</v>
      </c>
      <c r="E888">
        <v>7</v>
      </c>
      <c r="F888" t="str">
        <v>1</v>
      </c>
      <c r="G888">
        <v>5</v>
      </c>
      <c r="H888">
        <v>19</v>
      </c>
    </row>
    <row r="889" spans="1:8">
      <c r="A889">
        <v>3</v>
      </c>
      <c r="B889">
        <v>0</v>
      </c>
      <c r="C889">
        <v>2</v>
      </c>
      <c r="D889">
        <v>15</v>
      </c>
      <c r="E889">
        <v>7</v>
      </c>
      <c r="F889" t="str">
        <v>0</v>
      </c>
      <c r="G889">
        <v>5</v>
      </c>
      <c r="H889">
        <v>20</v>
      </c>
    </row>
    <row r="890" spans="1:8">
      <c r="A890">
        <v>4</v>
      </c>
      <c r="B890">
        <v>0</v>
      </c>
      <c r="C890">
        <v>2</v>
      </c>
      <c r="D890">
        <v>11</v>
      </c>
      <c r="E890">
        <v>8</v>
      </c>
      <c r="F890" t="str">
        <v>1</v>
      </c>
      <c r="G890">
        <v>5</v>
      </c>
      <c r="H890">
        <v>20</v>
      </c>
    </row>
    <row r="891" spans="1:8">
      <c r="A891">
        <v>5</v>
      </c>
      <c r="B891">
        <v>0</v>
      </c>
      <c r="C891">
        <v>2</v>
      </c>
      <c r="D891">
        <v>15</v>
      </c>
      <c r="E891">
        <v>8</v>
      </c>
      <c r="F891" t="str">
        <v>0</v>
      </c>
      <c r="G891">
        <v>5</v>
      </c>
      <c r="H891">
        <v>19</v>
      </c>
    </row>
    <row r="892" spans="1:8">
      <c r="A892">
        <v>6</v>
      </c>
      <c r="B892">
        <v>1</v>
      </c>
      <c r="C892">
        <v>2</v>
      </c>
      <c r="D892">
        <v>15</v>
      </c>
      <c r="E892">
        <v>9</v>
      </c>
      <c r="F892" t="str">
        <v>0</v>
      </c>
      <c r="G892">
        <v>8</v>
      </c>
      <c r="H892">
        <v>19</v>
      </c>
    </row>
    <row r="893" spans="1:8">
      <c r="A893">
        <v>7</v>
      </c>
      <c r="B893">
        <v>2</v>
      </c>
      <c r="C893">
        <v>2</v>
      </c>
      <c r="D893">
        <v>12</v>
      </c>
      <c r="E893">
        <v>7</v>
      </c>
      <c r="F893" t="str">
        <v>0</v>
      </c>
      <c r="G893">
        <v>11</v>
      </c>
      <c r="H893">
        <v>20</v>
      </c>
    </row>
    <row r="894" spans="1:8">
      <c r="A894">
        <v>1</v>
      </c>
      <c r="B894">
        <v>0</v>
      </c>
      <c r="C894">
        <v>2</v>
      </c>
      <c r="D894">
        <v>13</v>
      </c>
      <c r="E894">
        <v>7</v>
      </c>
      <c r="F894" t="str">
        <v>0</v>
      </c>
      <c r="G894">
        <v>5</v>
      </c>
      <c r="H894">
        <v>20</v>
      </c>
    </row>
    <row r="895" spans="1:8">
      <c r="A895">
        <v>2</v>
      </c>
      <c r="B895">
        <v>0</v>
      </c>
      <c r="C895">
        <v>2</v>
      </c>
      <c r="D895">
        <v>7</v>
      </c>
      <c r="E895">
        <v>7</v>
      </c>
      <c r="F895" t="str">
        <v>0</v>
      </c>
      <c r="G895">
        <v>5</v>
      </c>
      <c r="H895">
        <v>17</v>
      </c>
    </row>
    <row r="896" spans="1:8">
      <c r="A896">
        <v>3</v>
      </c>
      <c r="B896">
        <v>0</v>
      </c>
      <c r="C896">
        <v>2</v>
      </c>
      <c r="D896">
        <v>3</v>
      </c>
      <c r="E896">
        <v>7</v>
      </c>
      <c r="F896" t="str">
        <v>0</v>
      </c>
      <c r="G896">
        <v>5</v>
      </c>
      <c r="H896">
        <v>18</v>
      </c>
    </row>
    <row r="897" spans="1:8">
      <c r="A897">
        <v>4</v>
      </c>
      <c r="B897">
        <v>0</v>
      </c>
      <c r="C897">
        <v>2</v>
      </c>
      <c r="D897">
        <v>16</v>
      </c>
      <c r="E897">
        <v>7</v>
      </c>
      <c r="F897" t="str">
        <v>0</v>
      </c>
      <c r="G897">
        <v>5</v>
      </c>
      <c r="H897">
        <v>19</v>
      </c>
    </row>
    <row r="898" spans="1:8">
      <c r="A898">
        <v>5</v>
      </c>
      <c r="B898">
        <v>0</v>
      </c>
      <c r="C898">
        <v>2</v>
      </c>
      <c r="D898">
        <v>15</v>
      </c>
      <c r="E898">
        <v>7</v>
      </c>
      <c r="F898" t="str">
        <v>0</v>
      </c>
      <c r="G898">
        <v>4</v>
      </c>
      <c r="H898">
        <v>20</v>
      </c>
    </row>
    <row r="899" spans="1:8">
      <c r="A899">
        <v>6</v>
      </c>
      <c r="B899">
        <v>1</v>
      </c>
      <c r="C899">
        <v>2</v>
      </c>
      <c r="D899">
        <v>15</v>
      </c>
      <c r="E899">
        <v>8</v>
      </c>
      <c r="F899" t="str">
        <v>0</v>
      </c>
      <c r="G899">
        <v>9</v>
      </c>
      <c r="H899">
        <v>20</v>
      </c>
    </row>
    <row r="900" spans="1:8">
      <c r="A900">
        <v>7</v>
      </c>
      <c r="B900">
        <v>2</v>
      </c>
      <c r="C900">
        <v>2</v>
      </c>
      <c r="D900">
        <v>7</v>
      </c>
      <c r="E900">
        <v>7</v>
      </c>
      <c r="F900" t="str">
        <v>0</v>
      </c>
      <c r="G900">
        <v>5</v>
      </c>
      <c r="H900">
        <v>20</v>
      </c>
    </row>
    <row r="901" spans="1:8">
      <c r="A901">
        <v>1</v>
      </c>
      <c r="B901">
        <v>0</v>
      </c>
      <c r="C901">
        <v>2</v>
      </c>
      <c r="D901">
        <v>15</v>
      </c>
      <c r="E901">
        <v>8</v>
      </c>
      <c r="F901" t="str">
        <v>0</v>
      </c>
      <c r="G901">
        <v>5</v>
      </c>
      <c r="H901">
        <v>18</v>
      </c>
    </row>
    <row r="902" spans="1:8">
      <c r="A902">
        <v>2</v>
      </c>
      <c r="B902">
        <v>0</v>
      </c>
      <c r="C902">
        <v>2</v>
      </c>
      <c r="D902">
        <v>6</v>
      </c>
      <c r="E902">
        <v>8</v>
      </c>
      <c r="F902" t="str">
        <v>1</v>
      </c>
      <c r="G902">
        <v>5</v>
      </c>
      <c r="H902">
        <v>20</v>
      </c>
    </row>
    <row r="903" spans="1:8">
      <c r="A903">
        <v>3</v>
      </c>
      <c r="B903">
        <v>0</v>
      </c>
      <c r="C903">
        <v>2</v>
      </c>
      <c r="D903">
        <v>3</v>
      </c>
      <c r="E903">
        <v>7</v>
      </c>
      <c r="F903" t="str">
        <v>1</v>
      </c>
      <c r="G903">
        <v>5</v>
      </c>
      <c r="H903">
        <v>11</v>
      </c>
    </row>
    <row r="904" spans="1:8">
      <c r="A904">
        <v>4</v>
      </c>
      <c r="B904">
        <v>0</v>
      </c>
      <c r="C904">
        <v>2</v>
      </c>
      <c r="D904">
        <v>15</v>
      </c>
      <c r="E904">
        <v>8</v>
      </c>
      <c r="F904" t="str">
        <v>0</v>
      </c>
      <c r="G904">
        <v>5</v>
      </c>
      <c r="H904">
        <v>20</v>
      </c>
    </row>
    <row r="905" spans="1:8">
      <c r="A905">
        <v>5</v>
      </c>
      <c r="B905">
        <v>0</v>
      </c>
      <c r="C905">
        <v>2</v>
      </c>
      <c r="D905">
        <v>16</v>
      </c>
      <c r="E905">
        <v>7</v>
      </c>
      <c r="F905" t="str">
        <v>0</v>
      </c>
      <c r="G905">
        <v>5</v>
      </c>
      <c r="H905">
        <v>18</v>
      </c>
    </row>
    <row r="906" spans="1:8">
      <c r="A906">
        <v>6</v>
      </c>
      <c r="B906">
        <v>1</v>
      </c>
      <c r="C906">
        <v>2</v>
      </c>
      <c r="D906">
        <v>13</v>
      </c>
      <c r="E906">
        <v>8</v>
      </c>
      <c r="F906" t="str">
        <v>0</v>
      </c>
      <c r="G906">
        <v>5</v>
      </c>
      <c r="H906">
        <v>20</v>
      </c>
    </row>
    <row r="907" spans="1:8">
      <c r="A907">
        <v>7</v>
      </c>
      <c r="B907">
        <v>2</v>
      </c>
      <c r="C907">
        <v>2</v>
      </c>
      <c r="D907">
        <v>2</v>
      </c>
      <c r="E907">
        <v>8</v>
      </c>
      <c r="F907" t="str">
        <v>1</v>
      </c>
      <c r="G907">
        <v>5</v>
      </c>
      <c r="H907">
        <v>20</v>
      </c>
    </row>
    <row r="908" spans="1:8">
      <c r="A908">
        <v>1</v>
      </c>
      <c r="B908">
        <v>0</v>
      </c>
      <c r="C908">
        <v>2</v>
      </c>
      <c r="D908">
        <v>10</v>
      </c>
      <c r="E908">
        <v>9</v>
      </c>
      <c r="F908" t="str">
        <v>0</v>
      </c>
      <c r="G908">
        <v>5</v>
      </c>
      <c r="H908">
        <v>19</v>
      </c>
    </row>
    <row r="909" spans="1:8">
      <c r="A909">
        <v>2</v>
      </c>
      <c r="B909">
        <v>0</v>
      </c>
      <c r="C909">
        <v>2</v>
      </c>
      <c r="D909">
        <v>5</v>
      </c>
      <c r="E909">
        <v>9</v>
      </c>
      <c r="F909" t="str">
        <v>1</v>
      </c>
      <c r="G909">
        <v>5</v>
      </c>
      <c r="H909">
        <v>11</v>
      </c>
    </row>
    <row r="910" spans="1:8">
      <c r="A910">
        <v>3</v>
      </c>
      <c r="B910">
        <v>0</v>
      </c>
      <c r="C910">
        <v>2</v>
      </c>
      <c r="D910">
        <v>15</v>
      </c>
      <c r="E910">
        <v>9</v>
      </c>
      <c r="F910" t="str">
        <v>0</v>
      </c>
      <c r="G910">
        <v>5</v>
      </c>
      <c r="H910">
        <v>20</v>
      </c>
    </row>
    <row r="911" spans="1:8">
      <c r="A911">
        <v>4</v>
      </c>
      <c r="B911">
        <v>0</v>
      </c>
      <c r="C911">
        <v>2</v>
      </c>
      <c r="D911">
        <v>12</v>
      </c>
      <c r="E911">
        <v>9</v>
      </c>
      <c r="F911" t="str">
        <v>1</v>
      </c>
      <c r="G911">
        <v>5</v>
      </c>
      <c r="H911">
        <v>18</v>
      </c>
    </row>
    <row r="912" spans="1:8">
      <c r="A912">
        <v>5</v>
      </c>
      <c r="B912">
        <v>0</v>
      </c>
      <c r="C912">
        <v>2</v>
      </c>
      <c r="D912">
        <v>2</v>
      </c>
      <c r="E912">
        <v>8</v>
      </c>
      <c r="F912" t="str">
        <v>1</v>
      </c>
      <c r="G912">
        <v>5</v>
      </c>
      <c r="H912">
        <v>14</v>
      </c>
    </row>
    <row r="913" spans="1:8">
      <c r="A913">
        <v>6</v>
      </c>
      <c r="B913">
        <v>1</v>
      </c>
      <c r="C913">
        <v>2</v>
      </c>
      <c r="D913">
        <v>9</v>
      </c>
      <c r="E913">
        <v>8</v>
      </c>
      <c r="F913" t="str">
        <v>1</v>
      </c>
      <c r="G913">
        <v>5</v>
      </c>
      <c r="H913">
        <v>19</v>
      </c>
    </row>
    <row r="914" spans="1:8">
      <c r="A914">
        <v>7</v>
      </c>
      <c r="B914">
        <v>2</v>
      </c>
      <c r="C914">
        <v>2</v>
      </c>
      <c r="D914">
        <v>13</v>
      </c>
      <c r="E914">
        <v>9</v>
      </c>
      <c r="F914" t="str">
        <v>1</v>
      </c>
      <c r="G914">
        <v>4</v>
      </c>
      <c r="H914">
        <v>21</v>
      </c>
    </row>
    <row r="915" spans="1:8">
      <c r="A915">
        <v>1</v>
      </c>
      <c r="B915">
        <v>0</v>
      </c>
      <c r="C915">
        <v>2</v>
      </c>
      <c r="D915">
        <v>2</v>
      </c>
      <c r="E915">
        <v>8</v>
      </c>
      <c r="F915" t="str">
        <v>1</v>
      </c>
      <c r="G915">
        <v>5</v>
      </c>
      <c r="H915">
        <v>14</v>
      </c>
    </row>
    <row r="916" spans="1:8">
      <c r="A916">
        <v>2</v>
      </c>
      <c r="B916">
        <v>0</v>
      </c>
      <c r="C916">
        <v>2</v>
      </c>
      <c r="D916">
        <v>9</v>
      </c>
      <c r="E916">
        <v>10</v>
      </c>
      <c r="F916" t="str">
        <v>0</v>
      </c>
      <c r="G916">
        <v>5</v>
      </c>
      <c r="H916">
        <v>19</v>
      </c>
    </row>
    <row r="917" spans="1:8">
      <c r="A917">
        <v>3</v>
      </c>
      <c r="B917">
        <v>0</v>
      </c>
      <c r="C917">
        <v>2</v>
      </c>
      <c r="D917">
        <v>14</v>
      </c>
      <c r="E917">
        <v>9</v>
      </c>
      <c r="F917" t="str">
        <v>1</v>
      </c>
      <c r="G917">
        <v>5</v>
      </c>
      <c r="H917">
        <v>19</v>
      </c>
    </row>
    <row r="918" spans="1:8">
      <c r="A918">
        <v>4</v>
      </c>
      <c r="B918">
        <v>0</v>
      </c>
      <c r="C918">
        <v>2</v>
      </c>
      <c r="D918">
        <v>16</v>
      </c>
      <c r="E918">
        <v>8</v>
      </c>
      <c r="F918" t="str">
        <v>0</v>
      </c>
      <c r="G918">
        <v>5</v>
      </c>
      <c r="H918">
        <v>18</v>
      </c>
    </row>
    <row r="919" spans="1:8">
      <c r="A919">
        <v>5</v>
      </c>
      <c r="B919">
        <v>0</v>
      </c>
      <c r="C919">
        <v>2</v>
      </c>
      <c r="D919">
        <v>5</v>
      </c>
      <c r="E919">
        <v>9</v>
      </c>
      <c r="F919" t="str">
        <v>1</v>
      </c>
      <c r="G919">
        <v>5</v>
      </c>
      <c r="H919">
        <v>15</v>
      </c>
    </row>
    <row r="920" spans="1:8">
      <c r="A920">
        <v>6</v>
      </c>
      <c r="B920">
        <v>1</v>
      </c>
      <c r="C920">
        <v>2</v>
      </c>
      <c r="D920">
        <v>3</v>
      </c>
      <c r="E920">
        <v>9</v>
      </c>
      <c r="F920" t="str">
        <v>1</v>
      </c>
      <c r="G920">
        <v>5</v>
      </c>
      <c r="H920">
        <v>20</v>
      </c>
    </row>
    <row r="921" spans="1:8">
      <c r="A921">
        <v>7</v>
      </c>
      <c r="B921">
        <v>2</v>
      </c>
      <c r="C921">
        <v>2</v>
      </c>
      <c r="D921">
        <v>7</v>
      </c>
      <c r="E921">
        <v>10</v>
      </c>
      <c r="F921" t="str">
        <v>1</v>
      </c>
      <c r="G921">
        <v>5</v>
      </c>
      <c r="H921">
        <v>20</v>
      </c>
    </row>
    <row r="922" spans="1:8">
      <c r="A922">
        <v>1</v>
      </c>
      <c r="B922">
        <v>0</v>
      </c>
      <c r="C922">
        <v>2</v>
      </c>
      <c r="D922">
        <v>15</v>
      </c>
      <c r="E922">
        <v>10</v>
      </c>
      <c r="F922" t="str">
        <v>0</v>
      </c>
      <c r="G922">
        <v>5</v>
      </c>
      <c r="H922">
        <v>18</v>
      </c>
    </row>
    <row r="923" spans="1:8">
      <c r="A923">
        <v>2</v>
      </c>
      <c r="B923">
        <v>0</v>
      </c>
      <c r="C923">
        <v>2</v>
      </c>
      <c r="D923">
        <v>15</v>
      </c>
      <c r="E923">
        <v>10</v>
      </c>
      <c r="F923" t="str">
        <v>0</v>
      </c>
      <c r="G923">
        <v>5</v>
      </c>
      <c r="H923">
        <v>18</v>
      </c>
    </row>
    <row r="924" spans="1:8">
      <c r="A924">
        <v>3</v>
      </c>
      <c r="B924">
        <v>0</v>
      </c>
      <c r="C924">
        <v>2</v>
      </c>
      <c r="D924">
        <v>16</v>
      </c>
      <c r="E924">
        <v>10</v>
      </c>
      <c r="F924" t="str">
        <v>0</v>
      </c>
      <c r="G924">
        <v>5</v>
      </c>
      <c r="H924">
        <v>19</v>
      </c>
    </row>
    <row r="925" spans="1:8">
      <c r="A925">
        <v>4</v>
      </c>
      <c r="B925">
        <v>0</v>
      </c>
      <c r="C925">
        <v>2</v>
      </c>
      <c r="D925">
        <v>7</v>
      </c>
      <c r="E925">
        <v>9</v>
      </c>
      <c r="F925" t="str">
        <v>0</v>
      </c>
      <c r="G925">
        <v>5</v>
      </c>
      <c r="H925">
        <v>14</v>
      </c>
    </row>
    <row r="926" spans="1:8">
      <c r="A926">
        <v>5</v>
      </c>
      <c r="B926">
        <v>0</v>
      </c>
      <c r="C926">
        <v>2</v>
      </c>
      <c r="D926">
        <v>12</v>
      </c>
      <c r="E926">
        <v>10</v>
      </c>
      <c r="F926" t="str">
        <v>0</v>
      </c>
      <c r="G926">
        <v>5</v>
      </c>
      <c r="H926">
        <v>20</v>
      </c>
    </row>
    <row r="927" spans="1:8">
      <c r="A927">
        <v>6</v>
      </c>
      <c r="B927">
        <v>1</v>
      </c>
      <c r="C927">
        <v>2</v>
      </c>
      <c r="D927">
        <v>14</v>
      </c>
      <c r="E927">
        <v>10</v>
      </c>
      <c r="F927" t="str">
        <v>1</v>
      </c>
      <c r="G927">
        <v>5</v>
      </c>
      <c r="H927">
        <v>19</v>
      </c>
    </row>
    <row r="928" spans="1:8">
      <c r="A928">
        <v>7</v>
      </c>
      <c r="B928">
        <v>2</v>
      </c>
      <c r="C928">
        <v>2</v>
      </c>
      <c r="D928">
        <v>10</v>
      </c>
      <c r="E928">
        <v>10</v>
      </c>
      <c r="F928" t="str">
        <v>1</v>
      </c>
      <c r="G928">
        <v>5</v>
      </c>
      <c r="H928">
        <v>20</v>
      </c>
    </row>
    <row r="929" spans="1:8">
      <c r="A929">
        <v>1</v>
      </c>
      <c r="B929">
        <v>0</v>
      </c>
      <c r="C929">
        <v>2</v>
      </c>
      <c r="D929">
        <v>7</v>
      </c>
      <c r="E929">
        <v>9</v>
      </c>
      <c r="F929" t="str">
        <v>1</v>
      </c>
      <c r="G929">
        <v>5</v>
      </c>
      <c r="H929">
        <v>11</v>
      </c>
    </row>
    <row r="930" spans="1:8">
      <c r="A930">
        <v>2</v>
      </c>
      <c r="B930">
        <v>0</v>
      </c>
      <c r="C930">
        <v>2</v>
      </c>
      <c r="D930">
        <v>6</v>
      </c>
      <c r="E930">
        <v>9</v>
      </c>
      <c r="F930" t="str">
        <v>1</v>
      </c>
      <c r="G930">
        <v>5</v>
      </c>
      <c r="H930">
        <v>16</v>
      </c>
    </row>
    <row r="931" spans="1:8">
      <c r="A931">
        <v>3</v>
      </c>
      <c r="B931">
        <v>0</v>
      </c>
      <c r="C931">
        <v>2</v>
      </c>
      <c r="D931">
        <v>6</v>
      </c>
      <c r="E931">
        <v>8</v>
      </c>
      <c r="F931" t="str">
        <v>1</v>
      </c>
      <c r="G931">
        <v>5</v>
      </c>
      <c r="H931">
        <v>20</v>
      </c>
    </row>
    <row r="932" spans="1:8">
      <c r="A932">
        <v>4</v>
      </c>
      <c r="B932">
        <v>0</v>
      </c>
      <c r="C932">
        <v>2</v>
      </c>
      <c r="D932">
        <v>5</v>
      </c>
      <c r="E932">
        <v>8</v>
      </c>
      <c r="F932" t="str">
        <v>0</v>
      </c>
      <c r="G932">
        <v>5</v>
      </c>
      <c r="H932">
        <v>20</v>
      </c>
    </row>
    <row r="933" spans="1:8">
      <c r="A933">
        <v>5</v>
      </c>
      <c r="B933">
        <v>0</v>
      </c>
      <c r="C933">
        <v>2</v>
      </c>
      <c r="D933">
        <v>7</v>
      </c>
      <c r="E933">
        <v>9</v>
      </c>
      <c r="F933" t="str">
        <v>0</v>
      </c>
      <c r="G933">
        <v>5</v>
      </c>
      <c r="H933">
        <v>20</v>
      </c>
    </row>
    <row r="934" spans="1:8">
      <c r="A934">
        <v>6</v>
      </c>
      <c r="B934">
        <v>1</v>
      </c>
      <c r="C934">
        <v>2</v>
      </c>
      <c r="D934">
        <v>3</v>
      </c>
      <c r="E934">
        <v>9</v>
      </c>
      <c r="F934" t="str">
        <v>1</v>
      </c>
      <c r="G934">
        <v>6</v>
      </c>
      <c r="H934">
        <v>20</v>
      </c>
    </row>
    <row r="935" spans="1:8">
      <c r="A935">
        <v>7</v>
      </c>
      <c r="B935">
        <v>2</v>
      </c>
      <c r="C935">
        <v>2</v>
      </c>
      <c r="D935">
        <v>6</v>
      </c>
      <c r="E935">
        <v>9</v>
      </c>
      <c r="F935" t="str">
        <v>0</v>
      </c>
      <c r="G935">
        <v>5</v>
      </c>
      <c r="H935">
        <v>20</v>
      </c>
    </row>
    <row r="936" spans="1:8">
      <c r="A936">
        <v>1</v>
      </c>
      <c r="B936">
        <v>0</v>
      </c>
      <c r="C936">
        <v>2</v>
      </c>
      <c r="D936">
        <v>4</v>
      </c>
      <c r="E936">
        <v>9</v>
      </c>
      <c r="F936" t="str">
        <v>1</v>
      </c>
      <c r="G936">
        <v>5</v>
      </c>
      <c r="H936">
        <v>14</v>
      </c>
    </row>
    <row r="937" spans="1:8">
      <c r="A937">
        <v>2</v>
      </c>
      <c r="B937">
        <v>0</v>
      </c>
      <c r="C937">
        <v>2</v>
      </c>
      <c r="D937">
        <v>5</v>
      </c>
      <c r="E937">
        <v>9</v>
      </c>
      <c r="F937" t="str">
        <v>1</v>
      </c>
      <c r="G937">
        <v>4</v>
      </c>
      <c r="H937">
        <v>19</v>
      </c>
    </row>
    <row r="938" spans="1:8">
      <c r="A938">
        <v>3</v>
      </c>
      <c r="B938">
        <v>0</v>
      </c>
      <c r="C938">
        <v>2</v>
      </c>
      <c r="D938">
        <v>15</v>
      </c>
      <c r="E938">
        <v>10</v>
      </c>
      <c r="F938" t="str">
        <v>1</v>
      </c>
      <c r="G938">
        <v>5</v>
      </c>
      <c r="H938">
        <v>19</v>
      </c>
    </row>
    <row r="939" spans="1:8">
      <c r="A939">
        <v>4</v>
      </c>
      <c r="B939">
        <v>0</v>
      </c>
      <c r="C939">
        <v>2</v>
      </c>
      <c r="D939">
        <v>15</v>
      </c>
      <c r="E939">
        <v>10</v>
      </c>
      <c r="F939" t="str">
        <v>0</v>
      </c>
      <c r="G939">
        <v>5</v>
      </c>
      <c r="H939">
        <v>18</v>
      </c>
    </row>
    <row r="940" spans="1:8">
      <c r="A940">
        <v>5</v>
      </c>
      <c r="B940">
        <v>0</v>
      </c>
      <c r="C940">
        <v>2</v>
      </c>
      <c r="D940">
        <v>7</v>
      </c>
      <c r="E940">
        <v>9</v>
      </c>
      <c r="F940" t="str">
        <v>1</v>
      </c>
      <c r="G940">
        <v>5</v>
      </c>
      <c r="H940">
        <v>14</v>
      </c>
    </row>
    <row r="941" spans="1:8">
      <c r="A941">
        <v>6</v>
      </c>
      <c r="B941">
        <v>1</v>
      </c>
      <c r="C941">
        <v>2</v>
      </c>
      <c r="D941">
        <v>14</v>
      </c>
      <c r="E941">
        <v>10</v>
      </c>
      <c r="F941" t="str">
        <v>0</v>
      </c>
      <c r="G941">
        <v>5</v>
      </c>
      <c r="H941">
        <v>19</v>
      </c>
    </row>
    <row r="942" spans="1:8">
      <c r="A942">
        <v>7</v>
      </c>
      <c r="B942">
        <v>2</v>
      </c>
      <c r="C942">
        <v>2</v>
      </c>
      <c r="D942">
        <v>14</v>
      </c>
      <c r="E942">
        <v>10</v>
      </c>
      <c r="F942" t="str">
        <v>0</v>
      </c>
      <c r="G942">
        <v>5</v>
      </c>
      <c r="H942">
        <v>20</v>
      </c>
    </row>
    <row r="943" spans="1:8">
      <c r="A943">
        <v>1</v>
      </c>
      <c r="B943">
        <v>0</v>
      </c>
      <c r="C943">
        <v>2</v>
      </c>
      <c r="D943">
        <v>15</v>
      </c>
      <c r="E943">
        <v>10</v>
      </c>
      <c r="F943" t="str">
        <v>0</v>
      </c>
      <c r="G943">
        <v>5</v>
      </c>
      <c r="H943">
        <v>19</v>
      </c>
    </row>
    <row r="944" spans="1:8">
      <c r="A944">
        <v>2</v>
      </c>
      <c r="B944">
        <v>0</v>
      </c>
      <c r="C944">
        <v>2</v>
      </c>
      <c r="D944">
        <v>15</v>
      </c>
      <c r="E944">
        <v>10</v>
      </c>
      <c r="F944" t="str">
        <v>0</v>
      </c>
      <c r="G944">
        <v>5</v>
      </c>
      <c r="H944">
        <v>18</v>
      </c>
    </row>
    <row r="945" spans="1:8">
      <c r="A945">
        <v>3</v>
      </c>
      <c r="B945">
        <v>0</v>
      </c>
      <c r="C945">
        <v>2</v>
      </c>
      <c r="D945">
        <v>15</v>
      </c>
      <c r="E945">
        <v>10</v>
      </c>
      <c r="F945" t="str">
        <v>0</v>
      </c>
      <c r="G945">
        <v>5</v>
      </c>
      <c r="H945">
        <v>19</v>
      </c>
    </row>
    <row r="946" spans="1:8">
      <c r="A946">
        <v>4</v>
      </c>
      <c r="B946">
        <v>0</v>
      </c>
      <c r="C946">
        <v>2</v>
      </c>
      <c r="D946">
        <v>16</v>
      </c>
      <c r="E946">
        <v>10</v>
      </c>
      <c r="F946" t="str">
        <v>0</v>
      </c>
      <c r="G946">
        <v>5</v>
      </c>
      <c r="H946">
        <v>18</v>
      </c>
    </row>
    <row r="947" spans="1:8">
      <c r="A947">
        <v>5</v>
      </c>
      <c r="B947">
        <v>0</v>
      </c>
      <c r="C947">
        <v>2</v>
      </c>
      <c r="D947">
        <v>15</v>
      </c>
      <c r="E947">
        <v>10</v>
      </c>
      <c r="F947" t="str">
        <v>0</v>
      </c>
      <c r="G947">
        <v>5</v>
      </c>
      <c r="H947">
        <v>18</v>
      </c>
    </row>
    <row r="948" spans="1:8">
      <c r="A948">
        <v>6</v>
      </c>
      <c r="B948">
        <v>1</v>
      </c>
      <c r="C948">
        <v>2</v>
      </c>
      <c r="D948">
        <v>15</v>
      </c>
      <c r="E948">
        <v>10</v>
      </c>
      <c r="F948" t="str">
        <v>1</v>
      </c>
      <c r="G948">
        <v>5</v>
      </c>
      <c r="H948">
        <v>19</v>
      </c>
    </row>
    <row r="949" spans="1:8">
      <c r="A949">
        <v>7</v>
      </c>
      <c r="B949">
        <v>2</v>
      </c>
      <c r="C949">
        <v>2</v>
      </c>
      <c r="D949">
        <v>13</v>
      </c>
      <c r="E949">
        <v>10</v>
      </c>
      <c r="F949" t="str">
        <v>0</v>
      </c>
      <c r="G949">
        <v>5</v>
      </c>
      <c r="H949">
        <v>19</v>
      </c>
    </row>
    <row r="950" spans="1:8">
      <c r="A950">
        <v>1</v>
      </c>
      <c r="B950">
        <v>0</v>
      </c>
      <c r="C950">
        <v>2</v>
      </c>
      <c r="D950">
        <v>14</v>
      </c>
      <c r="E950">
        <v>10</v>
      </c>
      <c r="F950" t="str">
        <v>0</v>
      </c>
      <c r="G950">
        <v>5</v>
      </c>
      <c r="H950">
        <v>19</v>
      </c>
    </row>
    <row r="951" spans="1:8">
      <c r="A951">
        <v>2</v>
      </c>
      <c r="B951">
        <v>0</v>
      </c>
      <c r="C951">
        <v>2</v>
      </c>
      <c r="D951">
        <v>9</v>
      </c>
      <c r="E951">
        <v>10</v>
      </c>
      <c r="F951" t="str">
        <v>0</v>
      </c>
      <c r="G951">
        <v>5</v>
      </c>
      <c r="H951">
        <v>18</v>
      </c>
    </row>
    <row r="952" spans="1:8">
      <c r="A952">
        <v>3</v>
      </c>
      <c r="B952">
        <v>0</v>
      </c>
      <c r="C952">
        <v>2</v>
      </c>
      <c r="D952">
        <v>2</v>
      </c>
      <c r="E952">
        <v>9</v>
      </c>
      <c r="F952" t="str">
        <v>1</v>
      </c>
      <c r="G952">
        <v>5</v>
      </c>
      <c r="H952">
        <v>12</v>
      </c>
    </row>
    <row r="953" spans="1:8">
      <c r="A953">
        <v>4</v>
      </c>
      <c r="B953">
        <v>0</v>
      </c>
      <c r="C953">
        <v>2</v>
      </c>
      <c r="D953">
        <v>11</v>
      </c>
      <c r="E953">
        <v>9</v>
      </c>
      <c r="F953" t="str">
        <v>1</v>
      </c>
      <c r="G953">
        <v>5</v>
      </c>
      <c r="H953">
        <v>20</v>
      </c>
    </row>
    <row r="954" spans="1:8">
      <c r="A954">
        <v>5</v>
      </c>
      <c r="B954">
        <v>0</v>
      </c>
      <c r="C954">
        <v>2</v>
      </c>
      <c r="D954">
        <v>15</v>
      </c>
      <c r="E954">
        <v>10</v>
      </c>
      <c r="F954" t="str">
        <v>1</v>
      </c>
      <c r="G954">
        <v>5</v>
      </c>
      <c r="H954">
        <v>18</v>
      </c>
    </row>
    <row r="955" spans="1:8">
      <c r="A955">
        <v>6</v>
      </c>
      <c r="B955">
        <v>1</v>
      </c>
      <c r="C955">
        <v>2</v>
      </c>
      <c r="D955">
        <v>14</v>
      </c>
      <c r="E955">
        <v>10</v>
      </c>
      <c r="F955" t="str">
        <v>0</v>
      </c>
      <c r="G955">
        <v>5</v>
      </c>
      <c r="H955">
        <v>20</v>
      </c>
    </row>
    <row r="956" spans="1:8">
      <c r="A956">
        <v>7</v>
      </c>
      <c r="B956">
        <v>2</v>
      </c>
      <c r="C956">
        <v>2</v>
      </c>
      <c r="D956">
        <v>14</v>
      </c>
      <c r="E956">
        <v>10</v>
      </c>
      <c r="F956" t="str">
        <v>0</v>
      </c>
      <c r="G956">
        <v>5</v>
      </c>
      <c r="H956">
        <v>20</v>
      </c>
    </row>
    <row r="957" spans="1:8">
      <c r="A957">
        <v>1</v>
      </c>
      <c r="B957">
        <v>0</v>
      </c>
      <c r="C957">
        <v>2</v>
      </c>
      <c r="D957">
        <v>15</v>
      </c>
      <c r="E957">
        <v>9</v>
      </c>
      <c r="F957" t="str">
        <v>0</v>
      </c>
      <c r="G957">
        <v>5</v>
      </c>
      <c r="H957">
        <v>18</v>
      </c>
    </row>
    <row r="958" spans="1:8">
      <c r="A958">
        <v>2</v>
      </c>
      <c r="B958">
        <v>3</v>
      </c>
      <c r="C958">
        <v>2</v>
      </c>
      <c r="D958">
        <v>15</v>
      </c>
      <c r="E958">
        <v>9</v>
      </c>
      <c r="F958" t="str">
        <v>0</v>
      </c>
      <c r="G958">
        <v>5</v>
      </c>
      <c r="H958">
        <v>20</v>
      </c>
    </row>
    <row r="959" spans="1:8">
      <c r="A959">
        <v>3</v>
      </c>
      <c r="B959">
        <v>0</v>
      </c>
      <c r="C959">
        <v>2</v>
      </c>
      <c r="D959">
        <v>14</v>
      </c>
      <c r="E959">
        <v>10</v>
      </c>
      <c r="F959" t="str">
        <v>0</v>
      </c>
      <c r="G959">
        <v>5</v>
      </c>
      <c r="H959">
        <v>19</v>
      </c>
    </row>
    <row r="960" spans="1:8">
      <c r="A960">
        <v>4</v>
      </c>
      <c r="B960">
        <v>0</v>
      </c>
      <c r="C960">
        <v>2</v>
      </c>
      <c r="D960">
        <v>10</v>
      </c>
      <c r="E960">
        <v>9</v>
      </c>
      <c r="F960" t="str">
        <v>1</v>
      </c>
      <c r="G960">
        <v>5</v>
      </c>
      <c r="H960">
        <v>14</v>
      </c>
    </row>
    <row r="961" spans="1:8">
      <c r="A961">
        <v>5</v>
      </c>
      <c r="B961">
        <v>0</v>
      </c>
      <c r="C961">
        <v>2</v>
      </c>
      <c r="D961">
        <v>14</v>
      </c>
      <c r="E961">
        <v>9</v>
      </c>
      <c r="F961" t="str">
        <v>1</v>
      </c>
      <c r="G961">
        <v>5</v>
      </c>
      <c r="H961">
        <v>18</v>
      </c>
    </row>
    <row r="962" spans="1:8">
      <c r="A962">
        <v>6</v>
      </c>
      <c r="B962">
        <v>1</v>
      </c>
      <c r="C962">
        <v>2</v>
      </c>
      <c r="D962">
        <v>15</v>
      </c>
      <c r="E962">
        <v>10</v>
      </c>
      <c r="F962" t="str">
        <v>1</v>
      </c>
      <c r="G962">
        <v>5</v>
      </c>
      <c r="H962">
        <v>19</v>
      </c>
    </row>
    <row r="963" spans="1:8">
      <c r="A963">
        <v>7</v>
      </c>
      <c r="B963">
        <v>2</v>
      </c>
      <c r="C963">
        <v>2</v>
      </c>
      <c r="D963">
        <v>14</v>
      </c>
      <c r="E963">
        <v>10</v>
      </c>
      <c r="F963" t="str">
        <v>0</v>
      </c>
      <c r="G963">
        <v>5</v>
      </c>
      <c r="H963">
        <v>20</v>
      </c>
    </row>
    <row r="964" spans="1:8">
      <c r="A964">
        <v>1</v>
      </c>
      <c r="B964">
        <v>0</v>
      </c>
      <c r="C964">
        <v>2</v>
      </c>
      <c r="D964">
        <v>14</v>
      </c>
      <c r="E964">
        <v>10</v>
      </c>
      <c r="F964" t="str">
        <v>0</v>
      </c>
      <c r="G964">
        <v>5</v>
      </c>
      <c r="H964">
        <v>18</v>
      </c>
    </row>
    <row r="965" spans="1:8">
      <c r="A965">
        <v>2</v>
      </c>
      <c r="B965">
        <v>0</v>
      </c>
      <c r="C965">
        <v>2</v>
      </c>
      <c r="D965">
        <v>11</v>
      </c>
      <c r="E965">
        <v>10</v>
      </c>
      <c r="F965" t="str">
        <v>1</v>
      </c>
      <c r="G965">
        <v>5</v>
      </c>
      <c r="H965">
        <v>20</v>
      </c>
    </row>
    <row r="966" spans="1:8">
      <c r="A966">
        <v>3</v>
      </c>
      <c r="B966">
        <v>0</v>
      </c>
      <c r="C966">
        <v>2</v>
      </c>
      <c r="D966">
        <v>2</v>
      </c>
      <c r="E966">
        <v>9</v>
      </c>
      <c r="F966" t="str">
        <v>1</v>
      </c>
      <c r="G966">
        <v>5</v>
      </c>
      <c r="H966">
        <v>14</v>
      </c>
    </row>
    <row r="967" spans="1:8">
      <c r="A967">
        <v>4</v>
      </c>
      <c r="B967">
        <v>0</v>
      </c>
      <c r="C967">
        <v>2</v>
      </c>
      <c r="D967">
        <v>5</v>
      </c>
      <c r="E967">
        <v>9</v>
      </c>
      <c r="F967" t="str">
        <v>1</v>
      </c>
      <c r="G967">
        <v>5</v>
      </c>
      <c r="H967">
        <v>19</v>
      </c>
    </row>
    <row r="968" spans="1:8">
      <c r="A968">
        <v>5</v>
      </c>
      <c r="B968">
        <v>0</v>
      </c>
      <c r="C968">
        <v>2</v>
      </c>
      <c r="D968">
        <v>15</v>
      </c>
      <c r="E968">
        <v>9</v>
      </c>
      <c r="F968" t="str">
        <v>0</v>
      </c>
      <c r="G968">
        <v>5</v>
      </c>
      <c r="H968">
        <v>18</v>
      </c>
    </row>
    <row r="969" spans="1:8">
      <c r="A969">
        <v>6</v>
      </c>
      <c r="B969">
        <v>1</v>
      </c>
      <c r="C969">
        <v>2</v>
      </c>
      <c r="D969">
        <v>15</v>
      </c>
      <c r="E969">
        <v>9</v>
      </c>
      <c r="F969" t="str">
        <v>0</v>
      </c>
      <c r="G969">
        <v>5</v>
      </c>
      <c r="H969">
        <v>20</v>
      </c>
    </row>
    <row r="970" spans="1:8">
      <c r="A970">
        <v>7</v>
      </c>
      <c r="B970">
        <v>2</v>
      </c>
      <c r="C970">
        <v>2</v>
      </c>
      <c r="D970">
        <v>15</v>
      </c>
      <c r="E970">
        <v>10</v>
      </c>
      <c r="F970" t="str">
        <v>0</v>
      </c>
      <c r="G970">
        <v>5</v>
      </c>
      <c r="H970">
        <v>20</v>
      </c>
    </row>
    <row r="971" spans="1:8">
      <c r="A971">
        <v>1</v>
      </c>
      <c r="B971">
        <v>0</v>
      </c>
      <c r="C971">
        <v>2</v>
      </c>
      <c r="D971">
        <v>13</v>
      </c>
      <c r="E971">
        <v>10</v>
      </c>
      <c r="F971" t="str">
        <v>1</v>
      </c>
      <c r="G971">
        <v>5</v>
      </c>
      <c r="H971">
        <v>18</v>
      </c>
    </row>
    <row r="972" spans="1:8">
      <c r="A972">
        <v>2</v>
      </c>
      <c r="B972">
        <v>0</v>
      </c>
      <c r="C972">
        <v>2</v>
      </c>
      <c r="D972">
        <v>8</v>
      </c>
      <c r="E972">
        <v>10</v>
      </c>
      <c r="F972" t="str">
        <v>1</v>
      </c>
      <c r="G972">
        <v>5</v>
      </c>
      <c r="H972">
        <v>15</v>
      </c>
    </row>
    <row r="973" spans="1:8">
      <c r="A973">
        <v>3</v>
      </c>
      <c r="B973">
        <v>0</v>
      </c>
      <c r="C973">
        <v>2</v>
      </c>
      <c r="D973">
        <v>2</v>
      </c>
      <c r="E973">
        <v>8</v>
      </c>
      <c r="F973" t="str">
        <v>1</v>
      </c>
      <c r="G973">
        <v>5</v>
      </c>
      <c r="H973">
        <v>11</v>
      </c>
    </row>
    <row r="974" spans="1:8">
      <c r="A974">
        <v>4</v>
      </c>
      <c r="B974">
        <v>0</v>
      </c>
      <c r="C974">
        <v>2</v>
      </c>
      <c r="D974">
        <v>13</v>
      </c>
      <c r="E974">
        <v>8</v>
      </c>
      <c r="F974" t="str">
        <v>1</v>
      </c>
      <c r="G974">
        <v>5</v>
      </c>
      <c r="H974">
        <v>19</v>
      </c>
    </row>
    <row r="975" spans="1:8">
      <c r="A975">
        <v>5</v>
      </c>
      <c r="B975">
        <v>0</v>
      </c>
      <c r="C975">
        <v>3</v>
      </c>
      <c r="D975">
        <v>4</v>
      </c>
      <c r="E975">
        <v>8</v>
      </c>
      <c r="F975" t="str">
        <v>1</v>
      </c>
      <c r="G975">
        <v>5</v>
      </c>
      <c r="H975">
        <v>20</v>
      </c>
    </row>
    <row r="976" spans="1:8">
      <c r="A976">
        <v>6</v>
      </c>
      <c r="B976">
        <v>1</v>
      </c>
      <c r="C976">
        <v>3</v>
      </c>
      <c r="D976">
        <v>13</v>
      </c>
      <c r="E976">
        <v>9</v>
      </c>
      <c r="F976" t="str">
        <v>1</v>
      </c>
      <c r="G976">
        <v>5</v>
      </c>
      <c r="H976">
        <v>18</v>
      </c>
    </row>
    <row r="977" spans="1:8">
      <c r="A977">
        <v>7</v>
      </c>
      <c r="B977">
        <v>2</v>
      </c>
      <c r="C977">
        <v>3</v>
      </c>
      <c r="D977">
        <v>14</v>
      </c>
      <c r="E977">
        <v>10</v>
      </c>
      <c r="F977" t="str">
        <v>0</v>
      </c>
      <c r="G977">
        <v>5</v>
      </c>
      <c r="H977">
        <v>19</v>
      </c>
    </row>
    <row r="978" spans="1:8">
      <c r="A978">
        <v>1</v>
      </c>
      <c r="B978">
        <v>0</v>
      </c>
      <c r="C978">
        <v>3</v>
      </c>
      <c r="D978">
        <v>14</v>
      </c>
      <c r="E978">
        <v>9</v>
      </c>
      <c r="F978" t="str">
        <v>0</v>
      </c>
      <c r="G978">
        <v>5</v>
      </c>
      <c r="H978">
        <v>18</v>
      </c>
    </row>
    <row r="979" spans="1:8">
      <c r="A979">
        <v>2</v>
      </c>
      <c r="B979">
        <v>0</v>
      </c>
      <c r="C979">
        <v>3</v>
      </c>
      <c r="D979">
        <v>13</v>
      </c>
      <c r="E979">
        <v>8</v>
      </c>
      <c r="F979" t="str">
        <v>1</v>
      </c>
      <c r="G979">
        <v>5</v>
      </c>
      <c r="H979">
        <v>18</v>
      </c>
    </row>
    <row r="980" spans="1:8">
      <c r="A980">
        <v>3</v>
      </c>
      <c r="B980">
        <v>0</v>
      </c>
      <c r="C980">
        <v>3</v>
      </c>
      <c r="D980">
        <v>15</v>
      </c>
      <c r="E980">
        <v>8</v>
      </c>
      <c r="F980" t="str">
        <v>0</v>
      </c>
      <c r="G980">
        <v>5</v>
      </c>
      <c r="H980">
        <v>18</v>
      </c>
    </row>
    <row r="981" spans="1:8">
      <c r="A981">
        <v>4</v>
      </c>
      <c r="B981">
        <v>0</v>
      </c>
      <c r="C981">
        <v>3</v>
      </c>
      <c r="D981">
        <v>15</v>
      </c>
      <c r="E981">
        <v>8</v>
      </c>
      <c r="F981" t="str">
        <v>1</v>
      </c>
      <c r="G981">
        <v>5</v>
      </c>
      <c r="H981">
        <v>18</v>
      </c>
    </row>
    <row r="982" spans="1:8">
      <c r="A982">
        <v>5</v>
      </c>
      <c r="B982">
        <v>0</v>
      </c>
      <c r="C982">
        <v>3</v>
      </c>
      <c r="D982">
        <v>15</v>
      </c>
      <c r="E982">
        <v>8</v>
      </c>
      <c r="F982" t="str">
        <v>0</v>
      </c>
      <c r="G982">
        <v>5</v>
      </c>
      <c r="H982">
        <v>18</v>
      </c>
    </row>
    <row r="983" spans="1:8">
      <c r="A983">
        <v>6</v>
      </c>
      <c r="B983">
        <v>1</v>
      </c>
      <c r="C983">
        <v>3</v>
      </c>
      <c r="D983">
        <v>15</v>
      </c>
      <c r="E983">
        <v>8</v>
      </c>
      <c r="F983" t="str">
        <v>0</v>
      </c>
      <c r="G983">
        <v>5</v>
      </c>
      <c r="H983">
        <v>19</v>
      </c>
    </row>
    <row r="984" spans="1:8">
      <c r="A984">
        <v>7</v>
      </c>
      <c r="B984">
        <v>2</v>
      </c>
      <c r="C984">
        <v>3</v>
      </c>
      <c r="D984">
        <v>11</v>
      </c>
      <c r="E984">
        <v>8</v>
      </c>
      <c r="F984" t="str">
        <v>0</v>
      </c>
      <c r="G984">
        <v>5</v>
      </c>
      <c r="H984">
        <v>20</v>
      </c>
    </row>
    <row r="985" spans="1:8">
      <c r="A985">
        <v>1</v>
      </c>
      <c r="B985">
        <v>0</v>
      </c>
      <c r="C985">
        <v>3</v>
      </c>
      <c r="D985">
        <v>14</v>
      </c>
      <c r="E985">
        <v>8</v>
      </c>
      <c r="F985" t="str">
        <v>0</v>
      </c>
      <c r="G985">
        <v>5</v>
      </c>
      <c r="H985">
        <v>18</v>
      </c>
    </row>
    <row r="986" spans="1:8">
      <c r="A986">
        <v>2</v>
      </c>
      <c r="B986">
        <v>0</v>
      </c>
      <c r="C986">
        <v>3</v>
      </c>
      <c r="D986">
        <v>11</v>
      </c>
      <c r="E986">
        <v>9</v>
      </c>
      <c r="F986" t="str">
        <v>1</v>
      </c>
      <c r="G986">
        <v>5</v>
      </c>
      <c r="H986">
        <v>19</v>
      </c>
    </row>
    <row r="987" spans="1:8">
      <c r="A987">
        <v>3</v>
      </c>
      <c r="B987">
        <v>0</v>
      </c>
      <c r="C987">
        <v>3</v>
      </c>
      <c r="D987">
        <v>11</v>
      </c>
      <c r="E987">
        <v>9</v>
      </c>
      <c r="F987" t="str">
        <v>1</v>
      </c>
      <c r="G987">
        <v>5</v>
      </c>
      <c r="H987">
        <v>19</v>
      </c>
    </row>
    <row r="988" spans="1:8">
      <c r="A988">
        <v>4</v>
      </c>
      <c r="B988">
        <v>0</v>
      </c>
      <c r="C988">
        <v>3</v>
      </c>
      <c r="D988">
        <v>3</v>
      </c>
      <c r="E988">
        <v>8</v>
      </c>
      <c r="F988" t="str">
        <v>1</v>
      </c>
      <c r="G988">
        <v>5</v>
      </c>
      <c r="H988">
        <v>11</v>
      </c>
    </row>
    <row r="989" spans="1:8">
      <c r="A989">
        <v>5</v>
      </c>
      <c r="B989">
        <v>0</v>
      </c>
      <c r="C989">
        <v>3</v>
      </c>
      <c r="D989">
        <v>14</v>
      </c>
      <c r="E989">
        <v>9</v>
      </c>
      <c r="F989" t="str">
        <v>0</v>
      </c>
      <c r="G989">
        <v>5</v>
      </c>
      <c r="H989">
        <v>18</v>
      </c>
    </row>
    <row r="990" spans="1:8">
      <c r="A990">
        <v>6</v>
      </c>
      <c r="B990">
        <v>1</v>
      </c>
      <c r="C990">
        <v>3</v>
      </c>
      <c r="D990">
        <v>3</v>
      </c>
      <c r="E990">
        <v>8</v>
      </c>
      <c r="F990" t="str">
        <v>1</v>
      </c>
      <c r="G990">
        <v>5</v>
      </c>
      <c r="H990">
        <v>13</v>
      </c>
    </row>
    <row r="991" spans="1:8">
      <c r="A991">
        <v>7</v>
      </c>
      <c r="B991">
        <v>2</v>
      </c>
      <c r="C991">
        <v>3</v>
      </c>
      <c r="D991">
        <v>4</v>
      </c>
      <c r="E991">
        <v>8</v>
      </c>
      <c r="F991" t="str">
        <v>1</v>
      </c>
      <c r="G991">
        <v>5</v>
      </c>
      <c r="H991">
        <v>19</v>
      </c>
    </row>
    <row r="992" spans="1:8">
      <c r="A992">
        <v>1</v>
      </c>
      <c r="B992">
        <v>0</v>
      </c>
      <c r="C992">
        <v>3</v>
      </c>
      <c r="D992">
        <v>13</v>
      </c>
      <c r="E992">
        <v>8</v>
      </c>
      <c r="F992" t="str">
        <v>0</v>
      </c>
      <c r="G992">
        <v>5</v>
      </c>
      <c r="H992">
        <v>18</v>
      </c>
    </row>
    <row r="993" spans="1:8">
      <c r="A993">
        <v>2</v>
      </c>
      <c r="B993">
        <v>0</v>
      </c>
      <c r="C993">
        <v>3</v>
      </c>
      <c r="D993">
        <v>11</v>
      </c>
      <c r="E993">
        <v>9</v>
      </c>
      <c r="F993" t="str">
        <v>0</v>
      </c>
      <c r="G993">
        <v>5</v>
      </c>
      <c r="H993">
        <v>19</v>
      </c>
    </row>
    <row r="994" spans="1:8">
      <c r="A994">
        <v>3</v>
      </c>
      <c r="B994">
        <v>0</v>
      </c>
      <c r="C994">
        <v>3</v>
      </c>
      <c r="D994">
        <v>6</v>
      </c>
      <c r="E994">
        <v>9</v>
      </c>
      <c r="F994" t="str">
        <v>0</v>
      </c>
      <c r="G994">
        <v>5</v>
      </c>
      <c r="H994">
        <v>20</v>
      </c>
    </row>
    <row r="995" spans="1:8">
      <c r="A995">
        <v>4</v>
      </c>
      <c r="B995">
        <v>0</v>
      </c>
      <c r="C995">
        <v>3</v>
      </c>
      <c r="D995">
        <v>7</v>
      </c>
      <c r="E995">
        <v>8</v>
      </c>
      <c r="F995" t="str">
        <v>1</v>
      </c>
      <c r="G995">
        <v>5</v>
      </c>
      <c r="H995">
        <v>18</v>
      </c>
    </row>
    <row r="996" spans="1:8">
      <c r="A996">
        <v>5</v>
      </c>
      <c r="B996">
        <v>0</v>
      </c>
      <c r="C996">
        <v>3</v>
      </c>
      <c r="D996">
        <v>4</v>
      </c>
      <c r="E996">
        <v>7</v>
      </c>
      <c r="F996" t="str">
        <v>1</v>
      </c>
      <c r="G996">
        <v>5</v>
      </c>
      <c r="H996">
        <v>19</v>
      </c>
    </row>
    <row r="997" spans="1:8">
      <c r="A997">
        <v>6</v>
      </c>
      <c r="B997">
        <v>1</v>
      </c>
      <c r="C997">
        <v>3</v>
      </c>
      <c r="D997">
        <v>7</v>
      </c>
      <c r="E997">
        <v>8</v>
      </c>
      <c r="F997" t="str">
        <v>1</v>
      </c>
      <c r="G997">
        <v>5</v>
      </c>
      <c r="H997">
        <v>19</v>
      </c>
    </row>
    <row r="998" spans="1:8">
      <c r="A998">
        <v>7</v>
      </c>
      <c r="B998">
        <v>2</v>
      </c>
      <c r="C998">
        <v>3</v>
      </c>
      <c r="D998">
        <v>8</v>
      </c>
      <c r="E998">
        <v>7</v>
      </c>
      <c r="F998" t="str">
        <v>0</v>
      </c>
      <c r="G998">
        <v>4</v>
      </c>
      <c r="H998">
        <v>20</v>
      </c>
    </row>
    <row r="999" spans="1:8">
      <c r="A999">
        <v>1</v>
      </c>
      <c r="B999">
        <v>0</v>
      </c>
      <c r="C999">
        <v>3</v>
      </c>
      <c r="D999">
        <v>10</v>
      </c>
      <c r="E999">
        <v>8</v>
      </c>
      <c r="F999" t="str">
        <v>0</v>
      </c>
      <c r="G999">
        <v>4</v>
      </c>
      <c r="H999">
        <v>18</v>
      </c>
    </row>
    <row r="1000" spans="1:8">
      <c r="A1000">
        <v>2</v>
      </c>
      <c r="B1000">
        <v>0</v>
      </c>
      <c r="C1000">
        <v>3</v>
      </c>
      <c r="D1000">
        <v>11</v>
      </c>
      <c r="E1000">
        <v>9</v>
      </c>
      <c r="F1000" t="str">
        <v>0</v>
      </c>
      <c r="G1000">
        <v>5</v>
      </c>
      <c r="H1000">
        <v>18</v>
      </c>
    </row>
    <row r="1001" spans="1:8">
      <c r="A1001">
        <v>3</v>
      </c>
      <c r="B1001">
        <v>0</v>
      </c>
      <c r="C1001">
        <v>3</v>
      </c>
      <c r="D1001">
        <v>12</v>
      </c>
      <c r="E1001">
        <v>8</v>
      </c>
      <c r="F1001" t="str">
        <v>0</v>
      </c>
      <c r="G1001">
        <v>5</v>
      </c>
      <c r="H1001">
        <v>18</v>
      </c>
    </row>
    <row r="1002" spans="1:8">
      <c r="A1002">
        <v>4</v>
      </c>
      <c r="B1002">
        <v>3</v>
      </c>
      <c r="C1002">
        <v>3</v>
      </c>
      <c r="D1002">
        <v>10</v>
      </c>
      <c r="E1002">
        <v>8</v>
      </c>
      <c r="F1002" t="str">
        <v>1</v>
      </c>
      <c r="G1002">
        <v>5</v>
      </c>
      <c r="H1002">
        <v>19</v>
      </c>
    </row>
    <row r="1003" spans="1:8">
      <c r="A1003">
        <v>5</v>
      </c>
      <c r="B1003">
        <v>3</v>
      </c>
      <c r="C1003">
        <v>3</v>
      </c>
      <c r="D1003">
        <v>13</v>
      </c>
      <c r="E1003">
        <v>8</v>
      </c>
      <c r="F1003" t="str">
        <v>0</v>
      </c>
      <c r="G1003">
        <v>11</v>
      </c>
      <c r="H1003">
        <v>19</v>
      </c>
    </row>
    <row r="1004" spans="1:8">
      <c r="A1004">
        <v>6</v>
      </c>
      <c r="B1004">
        <v>3</v>
      </c>
      <c r="C1004">
        <v>3</v>
      </c>
      <c r="D1004">
        <v>3</v>
      </c>
      <c r="E1004">
        <v>7</v>
      </c>
      <c r="F1004" t="str">
        <v>1</v>
      </c>
      <c r="G1004">
        <v>5</v>
      </c>
      <c r="H1004">
        <v>20</v>
      </c>
    </row>
    <row r="1005" spans="1:8">
      <c r="A1005">
        <v>7</v>
      </c>
      <c r="B1005">
        <v>2</v>
      </c>
      <c r="C1005">
        <v>3</v>
      </c>
      <c r="D1005">
        <v>13</v>
      </c>
      <c r="E1005">
        <v>6</v>
      </c>
      <c r="F1005" t="str">
        <v>0</v>
      </c>
      <c r="G1005">
        <v>5</v>
      </c>
      <c r="H1005">
        <v>19</v>
      </c>
    </row>
    <row r="1006" spans="1:8">
      <c r="A1006">
        <v>1</v>
      </c>
      <c r="B1006">
        <v>3</v>
      </c>
      <c r="C1006">
        <v>3</v>
      </c>
      <c r="D1006">
        <v>13</v>
      </c>
      <c r="E1006">
        <v>6</v>
      </c>
      <c r="F1006" t="str">
        <v>0</v>
      </c>
      <c r="G1006">
        <v>5</v>
      </c>
      <c r="H1006">
        <v>19</v>
      </c>
    </row>
    <row r="1007" spans="1:8">
      <c r="A1007">
        <v>2</v>
      </c>
      <c r="B1007">
        <v>3</v>
      </c>
      <c r="C1007">
        <v>3</v>
      </c>
      <c r="D1007">
        <v>2</v>
      </c>
      <c r="E1007">
        <v>6</v>
      </c>
      <c r="F1007" t="str">
        <v>1</v>
      </c>
      <c r="G1007">
        <v>5</v>
      </c>
      <c r="H1007">
        <v>19</v>
      </c>
    </row>
    <row r="1008" spans="1:8">
      <c r="A1008">
        <v>3</v>
      </c>
      <c r="B1008">
        <v>0</v>
      </c>
      <c r="C1008">
        <v>3</v>
      </c>
      <c r="D1008">
        <v>12</v>
      </c>
      <c r="E1008">
        <v>6</v>
      </c>
      <c r="F1008" t="str">
        <v>0</v>
      </c>
      <c r="G1008">
        <v>4</v>
      </c>
      <c r="H1008">
        <v>19</v>
      </c>
    </row>
    <row r="1009" spans="1:8">
      <c r="A1009">
        <v>4</v>
      </c>
      <c r="B1009">
        <v>0</v>
      </c>
      <c r="C1009">
        <v>3</v>
      </c>
      <c r="D1009">
        <v>12</v>
      </c>
      <c r="E1009">
        <v>6</v>
      </c>
      <c r="F1009" t="str">
        <v>0</v>
      </c>
      <c r="G1009">
        <v>5</v>
      </c>
      <c r="H1009">
        <v>19</v>
      </c>
    </row>
    <row r="1010" spans="1:8">
      <c r="A1010">
        <v>5</v>
      </c>
      <c r="B1010">
        <v>0</v>
      </c>
      <c r="C1010">
        <v>3</v>
      </c>
      <c r="D1010">
        <v>7</v>
      </c>
      <c r="E1010">
        <v>6</v>
      </c>
      <c r="F1010" t="str">
        <v>0</v>
      </c>
      <c r="G1010">
        <v>4</v>
      </c>
      <c r="H1010">
        <v>19</v>
      </c>
    </row>
    <row r="1011" spans="1:8">
      <c r="A1011">
        <v>6</v>
      </c>
      <c r="B1011">
        <v>1</v>
      </c>
      <c r="C1011">
        <v>3</v>
      </c>
      <c r="D1011">
        <v>2</v>
      </c>
      <c r="E1011">
        <v>6</v>
      </c>
      <c r="F1011" t="str">
        <v>1</v>
      </c>
      <c r="G1011">
        <v>5</v>
      </c>
      <c r="H1011">
        <v>19</v>
      </c>
    </row>
    <row r="1012" spans="1:8">
      <c r="A1012">
        <v>7</v>
      </c>
      <c r="B1012">
        <v>2</v>
      </c>
      <c r="C1012">
        <v>3</v>
      </c>
      <c r="D1012">
        <v>3</v>
      </c>
      <c r="E1012">
        <v>6</v>
      </c>
      <c r="F1012" t="str">
        <v>1</v>
      </c>
      <c r="G1012">
        <v>4</v>
      </c>
      <c r="H1012">
        <v>19</v>
      </c>
    </row>
    <row r="1013" spans="1:8">
      <c r="A1013">
        <v>1</v>
      </c>
      <c r="B1013">
        <v>3</v>
      </c>
      <c r="C1013">
        <v>3</v>
      </c>
      <c r="D1013">
        <v>7</v>
      </c>
      <c r="E1013">
        <v>6</v>
      </c>
      <c r="F1013" t="str">
        <v>0</v>
      </c>
      <c r="G1013">
        <v>4</v>
      </c>
      <c r="H1013">
        <v>19</v>
      </c>
    </row>
    <row r="1014" spans="1:8">
      <c r="A1014">
        <v>2</v>
      </c>
      <c r="B1014">
        <v>0</v>
      </c>
      <c r="C1014">
        <v>3</v>
      </c>
      <c r="D1014">
        <v>12</v>
      </c>
      <c r="E1014">
        <v>6</v>
      </c>
      <c r="F1014" t="str">
        <v>0</v>
      </c>
      <c r="G1014">
        <v>4</v>
      </c>
      <c r="H1014">
        <v>19</v>
      </c>
    </row>
    <row r="1015" spans="1:8">
      <c r="A1015">
        <v>3</v>
      </c>
      <c r="B1015">
        <v>0</v>
      </c>
      <c r="C1015">
        <v>3</v>
      </c>
      <c r="D1015">
        <v>10</v>
      </c>
      <c r="E1015">
        <v>6</v>
      </c>
      <c r="F1015" t="str">
        <v>0</v>
      </c>
      <c r="G1015">
        <v>4</v>
      </c>
      <c r="H1015">
        <v>19</v>
      </c>
    </row>
    <row r="1016" spans="1:8">
      <c r="A1016">
        <v>4</v>
      </c>
      <c r="B1016">
        <v>0</v>
      </c>
      <c r="C1016">
        <v>3</v>
      </c>
      <c r="D1016">
        <v>12</v>
      </c>
      <c r="E1016">
        <v>6</v>
      </c>
      <c r="F1016" t="str">
        <v>0</v>
      </c>
      <c r="G1016">
        <v>4</v>
      </c>
      <c r="H1016">
        <v>19</v>
      </c>
    </row>
    <row r="1017" spans="1:8">
      <c r="A1017">
        <v>5</v>
      </c>
      <c r="B1017">
        <v>0</v>
      </c>
      <c r="C1017">
        <v>3</v>
      </c>
      <c r="D1017">
        <v>7</v>
      </c>
      <c r="E1017">
        <v>6</v>
      </c>
      <c r="F1017" t="str">
        <v>0</v>
      </c>
      <c r="G1017">
        <v>4</v>
      </c>
      <c r="H1017">
        <v>19</v>
      </c>
    </row>
    <row r="1018" spans="1:8">
      <c r="A1018">
        <v>6</v>
      </c>
      <c r="B1018">
        <v>1</v>
      </c>
      <c r="C1018">
        <v>3</v>
      </c>
      <c r="D1018">
        <v>10</v>
      </c>
      <c r="E1018">
        <v>6</v>
      </c>
      <c r="F1018" t="str">
        <v>1</v>
      </c>
      <c r="G1018">
        <v>5</v>
      </c>
      <c r="H1018">
        <v>19</v>
      </c>
    </row>
    <row r="1019" spans="1:8">
      <c r="A1019">
        <v>7</v>
      </c>
      <c r="B1019">
        <v>2</v>
      </c>
      <c r="C1019">
        <v>3</v>
      </c>
      <c r="D1019">
        <v>9</v>
      </c>
      <c r="E1019">
        <v>6</v>
      </c>
      <c r="F1019" t="str">
        <v>0</v>
      </c>
      <c r="G1019">
        <v>5</v>
      </c>
      <c r="H1019">
        <v>19</v>
      </c>
    </row>
    <row r="1020" spans="1:8">
      <c r="A1020">
        <v>1</v>
      </c>
      <c r="B1020">
        <v>0</v>
      </c>
      <c r="C1020">
        <v>3</v>
      </c>
      <c r="D1020">
        <v>9</v>
      </c>
      <c r="E1020">
        <v>6</v>
      </c>
      <c r="F1020" t="str">
        <v>0</v>
      </c>
      <c r="G1020">
        <v>4</v>
      </c>
      <c r="H1020">
        <v>19</v>
      </c>
    </row>
    <row r="1021" spans="1:8">
      <c r="A1021">
        <v>2</v>
      </c>
      <c r="B1021">
        <v>0</v>
      </c>
      <c r="C1021">
        <v>3</v>
      </c>
      <c r="D1021">
        <v>12</v>
      </c>
      <c r="E1021">
        <v>6</v>
      </c>
      <c r="F1021" t="str">
        <v>0</v>
      </c>
      <c r="G1021">
        <v>4</v>
      </c>
      <c r="H1021">
        <v>19</v>
      </c>
    </row>
    <row r="1022" spans="1:8">
      <c r="A1022">
        <v>3</v>
      </c>
      <c r="B1022">
        <v>0</v>
      </c>
      <c r="C1022">
        <v>3</v>
      </c>
      <c r="D1022">
        <v>12</v>
      </c>
      <c r="E1022">
        <v>5</v>
      </c>
      <c r="F1022" t="str">
        <v>0</v>
      </c>
      <c r="G1022">
        <v>4</v>
      </c>
      <c r="H1022">
        <v>19</v>
      </c>
    </row>
    <row r="1023" spans="1:8">
      <c r="A1023">
        <v>4</v>
      </c>
      <c r="B1023">
        <v>0</v>
      </c>
      <c r="C1023">
        <v>3</v>
      </c>
      <c r="D1023">
        <v>10</v>
      </c>
      <c r="E1023">
        <v>6</v>
      </c>
      <c r="F1023" t="str">
        <v>0</v>
      </c>
      <c r="G1023">
        <v>4</v>
      </c>
      <c r="H1023">
        <v>19</v>
      </c>
    </row>
    <row r="1024" spans="1:8">
      <c r="A1024">
        <v>5</v>
      </c>
      <c r="B1024">
        <v>0</v>
      </c>
      <c r="C1024">
        <v>3</v>
      </c>
      <c r="D1024">
        <v>7</v>
      </c>
      <c r="E1024">
        <v>5</v>
      </c>
      <c r="F1024" t="str">
        <v>1</v>
      </c>
      <c r="G1024">
        <v>5</v>
      </c>
      <c r="H1024">
        <v>19</v>
      </c>
    </row>
    <row r="1025" spans="1:8">
      <c r="A1025">
        <v>6</v>
      </c>
      <c r="B1025">
        <v>1</v>
      </c>
      <c r="C1025">
        <v>3</v>
      </c>
      <c r="D1025">
        <v>12</v>
      </c>
      <c r="E1025">
        <v>5</v>
      </c>
      <c r="F1025" t="str">
        <v>0</v>
      </c>
      <c r="G1025">
        <v>12</v>
      </c>
      <c r="H1025">
        <v>19</v>
      </c>
    </row>
    <row r="1026" spans="1:8">
      <c r="A1026">
        <v>7</v>
      </c>
      <c r="B1026">
        <v>2</v>
      </c>
      <c r="C1026">
        <v>3</v>
      </c>
      <c r="D1026">
        <v>10</v>
      </c>
      <c r="E1026">
        <v>5</v>
      </c>
      <c r="F1026" t="str">
        <v>0</v>
      </c>
      <c r="G1026">
        <v>10</v>
      </c>
      <c r="H1026">
        <v>19</v>
      </c>
    </row>
    <row r="1027" spans="1:8">
      <c r="A1027">
        <v>1</v>
      </c>
      <c r="B1027">
        <v>0</v>
      </c>
      <c r="C1027">
        <v>3</v>
      </c>
      <c r="D1027">
        <v>11</v>
      </c>
      <c r="E1027">
        <v>5</v>
      </c>
      <c r="F1027" t="str">
        <v>0</v>
      </c>
      <c r="G1027">
        <v>4</v>
      </c>
      <c r="H1027">
        <v>19</v>
      </c>
    </row>
    <row r="1028" spans="1:8">
      <c r="A1028">
        <v>2</v>
      </c>
      <c r="B1028">
        <v>0</v>
      </c>
      <c r="C1028">
        <v>3</v>
      </c>
      <c r="D1028">
        <v>9</v>
      </c>
      <c r="E1028">
        <v>5</v>
      </c>
      <c r="F1028" t="str">
        <v>0</v>
      </c>
      <c r="G1028">
        <v>4</v>
      </c>
      <c r="H1028">
        <v>19</v>
      </c>
    </row>
    <row r="1029" spans="1:8">
      <c r="A1029">
        <v>3</v>
      </c>
      <c r="B1029">
        <v>0</v>
      </c>
      <c r="C1029">
        <v>3</v>
      </c>
      <c r="D1029">
        <v>11</v>
      </c>
      <c r="E1029">
        <v>6</v>
      </c>
      <c r="F1029" t="str">
        <v>0</v>
      </c>
      <c r="G1029">
        <v>4</v>
      </c>
      <c r="H1029">
        <v>19</v>
      </c>
    </row>
    <row r="1030" spans="1:8">
      <c r="A1030">
        <v>4</v>
      </c>
      <c r="B1030">
        <v>0</v>
      </c>
      <c r="C1030">
        <v>3</v>
      </c>
      <c r="D1030">
        <v>9</v>
      </c>
      <c r="E1030">
        <v>6</v>
      </c>
      <c r="F1030" t="str">
        <v>0</v>
      </c>
      <c r="G1030">
        <v>4</v>
      </c>
      <c r="H1030">
        <v>19</v>
      </c>
    </row>
    <row r="1031" spans="1:8">
      <c r="A1031">
        <v>5</v>
      </c>
      <c r="B1031">
        <v>0</v>
      </c>
      <c r="C1031">
        <v>3</v>
      </c>
      <c r="D1031">
        <v>10</v>
      </c>
      <c r="E1031">
        <v>6</v>
      </c>
      <c r="F1031" t="str">
        <v>0</v>
      </c>
      <c r="G1031">
        <v>4</v>
      </c>
      <c r="H1031">
        <v>19</v>
      </c>
    </row>
    <row r="1032" spans="1:8">
      <c r="A1032">
        <v>6</v>
      </c>
      <c r="B1032">
        <v>1</v>
      </c>
      <c r="C1032">
        <v>3</v>
      </c>
      <c r="D1032">
        <v>10</v>
      </c>
      <c r="E1032">
        <v>5</v>
      </c>
      <c r="F1032" t="str">
        <v>0</v>
      </c>
      <c r="G1032">
        <v>4</v>
      </c>
      <c r="H1032">
        <v>19</v>
      </c>
    </row>
    <row r="1033" spans="1:8">
      <c r="A1033">
        <v>7</v>
      </c>
      <c r="B1033">
        <v>2</v>
      </c>
      <c r="C1033">
        <v>3</v>
      </c>
      <c r="D1033">
        <v>10</v>
      </c>
      <c r="E1033">
        <v>5</v>
      </c>
      <c r="F1033" t="str">
        <v>0</v>
      </c>
      <c r="G1033">
        <v>10</v>
      </c>
      <c r="H1033">
        <v>19</v>
      </c>
    </row>
    <row r="1034" spans="1:8">
      <c r="A1034">
        <v>1</v>
      </c>
      <c r="B1034">
        <v>0</v>
      </c>
      <c r="C1034">
        <v>3</v>
      </c>
      <c r="D1034">
        <v>10</v>
      </c>
      <c r="E1034">
        <v>6</v>
      </c>
      <c r="F1034" t="str">
        <v>0</v>
      </c>
      <c r="G1034">
        <v>4</v>
      </c>
      <c r="H1034">
        <v>19</v>
      </c>
    </row>
    <row r="1035" spans="1:8">
      <c r="A1035">
        <v>2</v>
      </c>
      <c r="B1035">
        <v>0</v>
      </c>
      <c r="C1035">
        <v>3</v>
      </c>
      <c r="D1035">
        <v>10</v>
      </c>
      <c r="E1035">
        <v>5</v>
      </c>
      <c r="F1035" t="str">
        <v>0</v>
      </c>
      <c r="G1035">
        <v>4</v>
      </c>
      <c r="H1035">
        <v>19</v>
      </c>
    </row>
    <row r="1036" spans="1:8">
      <c r="A1036">
        <v>3</v>
      </c>
      <c r="B1036">
        <v>0</v>
      </c>
      <c r="C1036">
        <v>3</v>
      </c>
      <c r="D1036">
        <v>10</v>
      </c>
      <c r="E1036">
        <v>5</v>
      </c>
      <c r="F1036" t="str">
        <v>0</v>
      </c>
      <c r="G1036">
        <v>4</v>
      </c>
      <c r="H1036">
        <v>19</v>
      </c>
    </row>
    <row r="1037" spans="1:8">
      <c r="A1037">
        <v>4</v>
      </c>
      <c r="B1037">
        <v>0</v>
      </c>
      <c r="C1037">
        <v>3</v>
      </c>
      <c r="D1037">
        <v>10</v>
      </c>
      <c r="E1037">
        <v>6</v>
      </c>
      <c r="F1037" t="str">
        <v>0</v>
      </c>
      <c r="G1037">
        <v>4</v>
      </c>
      <c r="H1037">
        <v>18</v>
      </c>
    </row>
    <row r="1038" spans="1:8">
      <c r="A1038">
        <v>5</v>
      </c>
      <c r="B1038">
        <v>0</v>
      </c>
      <c r="C1038">
        <v>3</v>
      </c>
      <c r="D1038">
        <v>8</v>
      </c>
      <c r="E1038">
        <v>6</v>
      </c>
      <c r="F1038" t="str">
        <v>0</v>
      </c>
      <c r="G1038">
        <v>4</v>
      </c>
      <c r="H1038">
        <v>19</v>
      </c>
    </row>
    <row r="1039" spans="1:8">
      <c r="A1039">
        <v>6</v>
      </c>
      <c r="B1039">
        <v>1</v>
      </c>
      <c r="C1039">
        <v>3</v>
      </c>
      <c r="D1039">
        <v>8</v>
      </c>
      <c r="E1039">
        <v>6</v>
      </c>
      <c r="F1039" t="str">
        <v>0</v>
      </c>
      <c r="G1039">
        <v>4</v>
      </c>
      <c r="H1039">
        <v>19</v>
      </c>
    </row>
    <row r="1040" spans="1:8">
      <c r="A1040">
        <v>7</v>
      </c>
      <c r="B1040">
        <v>2</v>
      </c>
      <c r="C1040">
        <v>3</v>
      </c>
      <c r="D1040">
        <v>2</v>
      </c>
      <c r="E1040">
        <v>7</v>
      </c>
      <c r="F1040" t="str">
        <v>1</v>
      </c>
      <c r="G1040">
        <v>5</v>
      </c>
      <c r="H1040">
        <v>19</v>
      </c>
    </row>
    <row r="1041" spans="1:8">
      <c r="A1041">
        <v>1</v>
      </c>
      <c r="B1041">
        <v>0</v>
      </c>
      <c r="C1041">
        <v>3</v>
      </c>
      <c r="D1041">
        <v>2</v>
      </c>
      <c r="E1041">
        <v>6</v>
      </c>
      <c r="F1041" t="str">
        <v>1</v>
      </c>
      <c r="G1041">
        <v>4</v>
      </c>
      <c r="H1041">
        <v>19</v>
      </c>
    </row>
    <row r="1042" spans="1:8">
      <c r="A1042">
        <v>2</v>
      </c>
      <c r="B1042">
        <v>0</v>
      </c>
      <c r="C1042">
        <v>3</v>
      </c>
      <c r="D1042">
        <v>5</v>
      </c>
      <c r="E1042">
        <v>5</v>
      </c>
      <c r="F1042" t="str">
        <v>0</v>
      </c>
      <c r="G1042">
        <v>4</v>
      </c>
      <c r="H1042">
        <v>19</v>
      </c>
    </row>
    <row r="1043" spans="1:8">
      <c r="A1043">
        <v>3</v>
      </c>
      <c r="B1043">
        <v>0</v>
      </c>
      <c r="C1043">
        <v>3</v>
      </c>
      <c r="D1043">
        <v>10</v>
      </c>
      <c r="E1043">
        <v>4</v>
      </c>
      <c r="F1043" t="str">
        <v>0</v>
      </c>
      <c r="G1043">
        <v>4</v>
      </c>
      <c r="H1043">
        <v>19</v>
      </c>
    </row>
    <row r="1044" spans="1:8">
      <c r="A1044">
        <v>4</v>
      </c>
      <c r="B1044">
        <v>0</v>
      </c>
      <c r="C1044">
        <v>3</v>
      </c>
      <c r="D1044">
        <v>3</v>
      </c>
      <c r="E1044">
        <v>5</v>
      </c>
      <c r="F1044" t="str">
        <v>1</v>
      </c>
      <c r="G1044">
        <v>4</v>
      </c>
      <c r="H1044">
        <v>19</v>
      </c>
    </row>
    <row r="1045" spans="1:8">
      <c r="A1045">
        <v>5</v>
      </c>
      <c r="B1045">
        <v>0</v>
      </c>
      <c r="C1045">
        <v>3</v>
      </c>
      <c r="D1045">
        <v>4</v>
      </c>
      <c r="E1045">
        <v>4</v>
      </c>
      <c r="F1045" t="str">
        <v>1</v>
      </c>
      <c r="G1045">
        <v>5</v>
      </c>
      <c r="H1045">
        <v>19</v>
      </c>
    </row>
    <row r="1046" spans="1:8">
      <c r="A1046">
        <v>6</v>
      </c>
      <c r="B1046">
        <v>1</v>
      </c>
      <c r="C1046">
        <v>3</v>
      </c>
      <c r="D1046">
        <v>7</v>
      </c>
      <c r="E1046">
        <v>3</v>
      </c>
      <c r="F1046" t="str">
        <v>0</v>
      </c>
      <c r="G1046">
        <v>12</v>
      </c>
      <c r="H1046">
        <v>19</v>
      </c>
    </row>
    <row r="1047" spans="1:8">
      <c r="A1047">
        <v>7</v>
      </c>
      <c r="B1047">
        <v>2</v>
      </c>
      <c r="C1047">
        <v>3</v>
      </c>
      <c r="D1047">
        <v>2</v>
      </c>
      <c r="E1047">
        <v>3</v>
      </c>
      <c r="F1047" t="str">
        <v>0</v>
      </c>
      <c r="G1047">
        <v>5</v>
      </c>
      <c r="H1047">
        <v>19</v>
      </c>
    </row>
    <row r="1048" spans="1:8">
      <c r="A1048">
        <v>1</v>
      </c>
      <c r="B1048">
        <v>0</v>
      </c>
      <c r="C1048">
        <v>3</v>
      </c>
      <c r="D1048">
        <v>3</v>
      </c>
      <c r="E1048">
        <v>2</v>
      </c>
      <c r="F1048" t="str">
        <v>1</v>
      </c>
      <c r="G1048">
        <v>4</v>
      </c>
      <c r="H1048">
        <v>19</v>
      </c>
    </row>
    <row r="1049" spans="1:8">
      <c r="A1049">
        <v>2</v>
      </c>
      <c r="B1049">
        <v>0</v>
      </c>
      <c r="C1049">
        <v>3</v>
      </c>
      <c r="D1049">
        <v>2</v>
      </c>
      <c r="E1049">
        <v>4</v>
      </c>
      <c r="F1049" t="str">
        <v>0</v>
      </c>
      <c r="G1049">
        <v>4</v>
      </c>
      <c r="H1049">
        <v>19</v>
      </c>
    </row>
    <row r="1050" spans="1:8">
      <c r="A1050">
        <v>3</v>
      </c>
      <c r="B1050">
        <v>0</v>
      </c>
      <c r="C1050">
        <v>3</v>
      </c>
      <c r="D1050">
        <v>8</v>
      </c>
      <c r="E1050">
        <v>4</v>
      </c>
      <c r="F1050" t="str">
        <v>0</v>
      </c>
      <c r="G1050">
        <v>4</v>
      </c>
      <c r="H1050">
        <v>19</v>
      </c>
    </row>
    <row r="1051" spans="1:8">
      <c r="A1051">
        <v>4</v>
      </c>
      <c r="B1051">
        <v>0</v>
      </c>
      <c r="C1051">
        <v>3</v>
      </c>
      <c r="D1051">
        <v>2</v>
      </c>
      <c r="E1051">
        <v>4</v>
      </c>
      <c r="F1051" t="str">
        <v>1</v>
      </c>
      <c r="G1051">
        <v>4</v>
      </c>
      <c r="H1051">
        <v>18</v>
      </c>
    </row>
    <row r="1052" spans="1:8">
      <c r="A1052">
        <v>5</v>
      </c>
      <c r="B1052">
        <v>0</v>
      </c>
      <c r="C1052">
        <v>3</v>
      </c>
      <c r="D1052">
        <v>2</v>
      </c>
      <c r="E1052">
        <v>2</v>
      </c>
      <c r="F1052" t="str">
        <v>1</v>
      </c>
      <c r="G1052">
        <v>4</v>
      </c>
      <c r="H1052">
        <v>18</v>
      </c>
    </row>
    <row r="1053" spans="1:8">
      <c r="A1053">
        <v>6</v>
      </c>
      <c r="B1053">
        <v>1</v>
      </c>
      <c r="C1053">
        <v>3</v>
      </c>
      <c r="D1053">
        <v>2</v>
      </c>
      <c r="E1053">
        <v>2</v>
      </c>
      <c r="F1053" t="str">
        <v>1</v>
      </c>
      <c r="G1053">
        <v>4</v>
      </c>
      <c r="H1053">
        <v>19</v>
      </c>
    </row>
    <row r="1054" spans="1:8">
      <c r="A1054">
        <v>7</v>
      </c>
      <c r="B1054">
        <v>2</v>
      </c>
      <c r="C1054">
        <v>3</v>
      </c>
      <c r="D1054">
        <v>7</v>
      </c>
      <c r="E1054">
        <v>4</v>
      </c>
      <c r="F1054" t="str">
        <v>0</v>
      </c>
      <c r="G1054">
        <v>13</v>
      </c>
      <c r="H1054">
        <v>19</v>
      </c>
    </row>
    <row r="1055" spans="1:8">
      <c r="A1055">
        <v>1</v>
      </c>
      <c r="B1055">
        <v>0</v>
      </c>
      <c r="C1055">
        <v>3</v>
      </c>
      <c r="D1055">
        <v>9</v>
      </c>
      <c r="E1055">
        <v>3</v>
      </c>
      <c r="F1055" t="str">
        <v>0</v>
      </c>
      <c r="G1055">
        <v>4</v>
      </c>
      <c r="H1055">
        <v>19</v>
      </c>
    </row>
    <row r="1056" spans="1:8">
      <c r="A1056">
        <v>2</v>
      </c>
      <c r="B1056">
        <v>0</v>
      </c>
      <c r="C1056">
        <v>3</v>
      </c>
      <c r="D1056">
        <v>6</v>
      </c>
      <c r="E1056">
        <v>3</v>
      </c>
      <c r="F1056" t="str">
        <v>0</v>
      </c>
      <c r="G1056">
        <v>13</v>
      </c>
      <c r="H1056">
        <v>19</v>
      </c>
    </row>
    <row r="1057" spans="1:8">
      <c r="A1057">
        <v>3</v>
      </c>
      <c r="B1057">
        <v>0</v>
      </c>
      <c r="C1057">
        <v>3</v>
      </c>
      <c r="D1057">
        <v>7</v>
      </c>
      <c r="E1057">
        <v>4</v>
      </c>
      <c r="F1057" t="str">
        <v>0</v>
      </c>
      <c r="G1057">
        <v>13</v>
      </c>
      <c r="H1057">
        <v>19</v>
      </c>
    </row>
    <row r="1058" spans="1:8">
      <c r="A1058">
        <v>4</v>
      </c>
      <c r="B1058">
        <v>0</v>
      </c>
      <c r="C1058">
        <v>3</v>
      </c>
      <c r="D1058">
        <v>5</v>
      </c>
      <c r="E1058">
        <v>4</v>
      </c>
      <c r="F1058" t="str">
        <v>0</v>
      </c>
      <c r="G1058">
        <v>4</v>
      </c>
      <c r="H1058">
        <v>19</v>
      </c>
    </row>
    <row r="1059" spans="1:8">
      <c r="A1059">
        <v>5</v>
      </c>
      <c r="B1059">
        <v>0</v>
      </c>
      <c r="C1059">
        <v>3</v>
      </c>
      <c r="D1059">
        <v>2</v>
      </c>
      <c r="E1059">
        <v>2</v>
      </c>
      <c r="F1059" t="str">
        <v>0</v>
      </c>
      <c r="G1059">
        <v>4</v>
      </c>
      <c r="H1059">
        <v>18</v>
      </c>
    </row>
    <row r="1060" spans="1:8">
      <c r="A1060">
        <v>6</v>
      </c>
      <c r="B1060">
        <v>1</v>
      </c>
      <c r="C1060">
        <v>3</v>
      </c>
      <c r="D1060">
        <v>5</v>
      </c>
      <c r="E1060">
        <v>2</v>
      </c>
      <c r="F1060" t="str">
        <v>0</v>
      </c>
      <c r="G1060">
        <v>13</v>
      </c>
      <c r="H1060">
        <v>19</v>
      </c>
    </row>
    <row r="1061" spans="1:8">
      <c r="A1061">
        <v>7</v>
      </c>
      <c r="B1061">
        <v>2</v>
      </c>
      <c r="C1061">
        <v>3</v>
      </c>
      <c r="D1061">
        <v>5</v>
      </c>
      <c r="E1061">
        <v>2</v>
      </c>
      <c r="F1061" t="str">
        <v>0</v>
      </c>
      <c r="G1061">
        <v>13</v>
      </c>
      <c r="H1061">
        <v>19</v>
      </c>
    </row>
    <row r="1062" spans="1:8">
      <c r="A1062">
        <v>1</v>
      </c>
      <c r="B1062">
        <v>0</v>
      </c>
      <c r="C1062">
        <v>3</v>
      </c>
      <c r="D1062">
        <v>2</v>
      </c>
      <c r="E1062">
        <v>3</v>
      </c>
      <c r="F1062" t="str">
        <v>0</v>
      </c>
      <c r="G1062">
        <v>4</v>
      </c>
      <c r="H1062">
        <v>19</v>
      </c>
    </row>
    <row r="1063" spans="1:8">
      <c r="A1063">
        <v>2</v>
      </c>
      <c r="B1063">
        <v>0</v>
      </c>
      <c r="C1063">
        <v>3</v>
      </c>
      <c r="D1063">
        <v>3</v>
      </c>
      <c r="E1063">
        <v>3</v>
      </c>
      <c r="F1063" t="str">
        <v>0</v>
      </c>
      <c r="G1063">
        <v>4</v>
      </c>
      <c r="H1063">
        <v>19</v>
      </c>
    </row>
    <row r="1064" spans="1:8">
      <c r="A1064">
        <v>3</v>
      </c>
      <c r="B1064">
        <v>0</v>
      </c>
      <c r="C1064">
        <v>3</v>
      </c>
      <c r="D1064">
        <v>4</v>
      </c>
      <c r="E1064">
        <v>3</v>
      </c>
      <c r="F1064" t="str">
        <v>0</v>
      </c>
      <c r="G1064">
        <v>4</v>
      </c>
      <c r="H1064">
        <v>18</v>
      </c>
    </row>
    <row r="1065" spans="1:8">
      <c r="A1065">
        <v>4</v>
      </c>
      <c r="B1065">
        <v>0</v>
      </c>
      <c r="C1065">
        <v>3</v>
      </c>
      <c r="D1065">
        <v>1</v>
      </c>
      <c r="E1065">
        <v>2</v>
      </c>
      <c r="F1065" t="str">
        <v>0</v>
      </c>
      <c r="G1065">
        <v>4</v>
      </c>
      <c r="H1065">
        <v>18</v>
      </c>
    </row>
    <row r="1066" spans="1:8">
      <c r="A1066">
        <v>5</v>
      </c>
      <c r="B1066">
        <v>0</v>
      </c>
      <c r="C1066">
        <v>4</v>
      </c>
      <c r="D1066">
        <v>1</v>
      </c>
      <c r="E1066">
        <v>2</v>
      </c>
      <c r="F1066" t="str">
        <v>1</v>
      </c>
      <c r="G1066">
        <v>4</v>
      </c>
      <c r="H1066">
        <v>18</v>
      </c>
    </row>
    <row r="1067" spans="1:8">
      <c r="A1067">
        <v>6</v>
      </c>
      <c r="B1067">
        <v>1</v>
      </c>
      <c r="C1067">
        <v>4</v>
      </c>
      <c r="D1067">
        <v>2</v>
      </c>
      <c r="E1067">
        <v>3</v>
      </c>
      <c r="F1067" t="str">
        <v>0</v>
      </c>
      <c r="G1067">
        <v>5</v>
      </c>
      <c r="H1067">
        <v>19</v>
      </c>
    </row>
    <row r="1068" spans="1:8">
      <c r="A1068">
        <v>7</v>
      </c>
      <c r="B1068">
        <v>2</v>
      </c>
      <c r="C1068">
        <v>4</v>
      </c>
      <c r="D1068">
        <v>3</v>
      </c>
      <c r="E1068">
        <v>3</v>
      </c>
      <c r="F1068" t="str">
        <v>0</v>
      </c>
      <c r="G1068">
        <v>13</v>
      </c>
      <c r="H1068">
        <v>19</v>
      </c>
    </row>
    <row r="1069" spans="1:8">
      <c r="A1069">
        <v>1</v>
      </c>
      <c r="B1069">
        <v>0</v>
      </c>
      <c r="C1069">
        <v>4</v>
      </c>
      <c r="D1069">
        <v>6</v>
      </c>
      <c r="E1069">
        <v>2</v>
      </c>
      <c r="F1069" t="str">
        <v>0</v>
      </c>
      <c r="G1069">
        <v>4</v>
      </c>
      <c r="H1069">
        <v>19</v>
      </c>
    </row>
    <row r="1070" spans="1:8">
      <c r="A1070">
        <v>2</v>
      </c>
      <c r="B1070">
        <v>0</v>
      </c>
      <c r="C1070">
        <v>4</v>
      </c>
      <c r="D1070">
        <v>7</v>
      </c>
      <c r="E1070">
        <v>3</v>
      </c>
      <c r="F1070" t="str">
        <v>0</v>
      </c>
      <c r="G1070">
        <v>13</v>
      </c>
      <c r="H1070">
        <v>19</v>
      </c>
    </row>
    <row r="1071" spans="1:8">
      <c r="A1071">
        <v>3</v>
      </c>
      <c r="B1071">
        <v>0</v>
      </c>
      <c r="C1071">
        <v>4</v>
      </c>
      <c r="D1071">
        <v>3</v>
      </c>
      <c r="E1071">
        <v>4</v>
      </c>
      <c r="F1071" t="str">
        <v>1</v>
      </c>
      <c r="G1071">
        <v>13</v>
      </c>
      <c r="H1071">
        <v>19</v>
      </c>
    </row>
    <row r="1072" spans="1:8">
      <c r="A1072">
        <v>4</v>
      </c>
      <c r="B1072">
        <v>0</v>
      </c>
      <c r="C1072">
        <v>4</v>
      </c>
      <c r="D1072">
        <v>8</v>
      </c>
      <c r="E1072">
        <v>3</v>
      </c>
      <c r="F1072" t="str">
        <v>0</v>
      </c>
      <c r="G1072">
        <v>13</v>
      </c>
      <c r="H1072">
        <v>19</v>
      </c>
    </row>
    <row r="1073" spans="1:8">
      <c r="A1073">
        <v>5</v>
      </c>
      <c r="B1073">
        <v>0</v>
      </c>
      <c r="C1073">
        <v>4</v>
      </c>
      <c r="D1073">
        <v>7</v>
      </c>
      <c r="E1073">
        <v>3</v>
      </c>
      <c r="F1073" t="str">
        <v>0</v>
      </c>
      <c r="G1073">
        <v>13</v>
      </c>
      <c r="H1073">
        <v>19</v>
      </c>
    </row>
    <row r="1074" spans="1:8">
      <c r="A1074">
        <v>6</v>
      </c>
      <c r="B1074">
        <v>1</v>
      </c>
      <c r="C1074">
        <v>4</v>
      </c>
      <c r="D1074">
        <v>4</v>
      </c>
      <c r="E1074">
        <v>4</v>
      </c>
      <c r="F1074" t="str">
        <v>0</v>
      </c>
      <c r="G1074">
        <v>13</v>
      </c>
      <c r="H1074">
        <v>19</v>
      </c>
    </row>
    <row r="1075" spans="1:8">
      <c r="A1075">
        <v>7</v>
      </c>
      <c r="B1075">
        <v>2</v>
      </c>
      <c r="C1075">
        <v>4</v>
      </c>
      <c r="D1075">
        <v>4</v>
      </c>
      <c r="E1075">
        <v>5</v>
      </c>
      <c r="F1075" t="str">
        <v>1</v>
      </c>
      <c r="G1075">
        <v>12</v>
      </c>
      <c r="H1075">
        <v>19</v>
      </c>
    </row>
    <row r="1076" spans="1:8">
      <c r="A1076">
        <v>1</v>
      </c>
      <c r="B1076">
        <v>0</v>
      </c>
      <c r="C1076">
        <v>4</v>
      </c>
      <c r="D1076">
        <v>2</v>
      </c>
      <c r="E1076">
        <v>5</v>
      </c>
      <c r="F1076" t="str">
        <v>1</v>
      </c>
      <c r="G1076">
        <v>4</v>
      </c>
      <c r="H1076">
        <v>18</v>
      </c>
    </row>
    <row r="1077" spans="1:8">
      <c r="A1077">
        <v>2</v>
      </c>
      <c r="B1077">
        <v>0</v>
      </c>
      <c r="C1077">
        <v>4</v>
      </c>
      <c r="D1077">
        <v>1</v>
      </c>
      <c r="E1077">
        <v>4</v>
      </c>
      <c r="F1077" t="str">
        <v>1</v>
      </c>
      <c r="G1077">
        <v>4</v>
      </c>
      <c r="H1077">
        <v>19</v>
      </c>
    </row>
    <row r="1078" spans="1:8">
      <c r="A1078">
        <v>3</v>
      </c>
      <c r="B1078">
        <v>0</v>
      </c>
      <c r="C1078">
        <v>4</v>
      </c>
      <c r="D1078">
        <v>4</v>
      </c>
      <c r="E1078">
        <v>5</v>
      </c>
      <c r="F1078" t="str">
        <v>1</v>
      </c>
      <c r="G1078">
        <v>4</v>
      </c>
      <c r="H1078">
        <v>19</v>
      </c>
    </row>
    <row r="1079" spans="1:8">
      <c r="A1079">
        <v>4</v>
      </c>
      <c r="B1079">
        <v>0</v>
      </c>
      <c r="C1079">
        <v>4</v>
      </c>
      <c r="D1079">
        <v>1</v>
      </c>
      <c r="E1079">
        <v>5</v>
      </c>
      <c r="F1079" t="str">
        <v>1</v>
      </c>
      <c r="G1079">
        <v>4</v>
      </c>
      <c r="H1079">
        <v>14</v>
      </c>
    </row>
    <row r="1080" spans="1:8">
      <c r="A1080">
        <v>5</v>
      </c>
      <c r="B1080">
        <v>0</v>
      </c>
      <c r="C1080">
        <v>4</v>
      </c>
      <c r="D1080">
        <v>1</v>
      </c>
      <c r="E1080">
        <v>4</v>
      </c>
      <c r="F1080" t="str">
        <v>1</v>
      </c>
      <c r="G1080">
        <v>4</v>
      </c>
      <c r="H1080">
        <v>18</v>
      </c>
    </row>
    <row r="1081" spans="1:8">
      <c r="A1081">
        <v>6</v>
      </c>
      <c r="B1081">
        <v>1</v>
      </c>
      <c r="C1081">
        <v>4</v>
      </c>
      <c r="D1081">
        <v>1</v>
      </c>
      <c r="E1081">
        <v>1</v>
      </c>
      <c r="F1081" t="str">
        <v>1</v>
      </c>
      <c r="G1081">
        <v>4</v>
      </c>
      <c r="H1081">
        <v>19</v>
      </c>
    </row>
    <row r="1082" spans="1:8">
      <c r="A1082">
        <v>7</v>
      </c>
      <c r="B1082">
        <v>2</v>
      </c>
      <c r="C1082">
        <v>4</v>
      </c>
      <c r="D1082">
        <v>1</v>
      </c>
      <c r="E1082">
        <v>1</v>
      </c>
      <c r="F1082" t="str">
        <v>1</v>
      </c>
      <c r="G1082">
        <v>4</v>
      </c>
      <c r="H1082">
        <v>19</v>
      </c>
    </row>
    <row r="1083" spans="1:8">
      <c r="A1083">
        <v>1</v>
      </c>
      <c r="B1083">
        <v>0</v>
      </c>
      <c r="C1083">
        <v>4</v>
      </c>
      <c r="D1083">
        <v>2</v>
      </c>
      <c r="E1083">
        <v>1</v>
      </c>
      <c r="F1083" t="str">
        <v>1</v>
      </c>
      <c r="G1083">
        <v>4</v>
      </c>
      <c r="H1083">
        <v>18</v>
      </c>
    </row>
    <row r="1084" spans="1:8">
      <c r="A1084">
        <v>2</v>
      </c>
      <c r="B1084">
        <v>0</v>
      </c>
      <c r="C1084">
        <v>4</v>
      </c>
      <c r="D1084">
        <v>2</v>
      </c>
      <c r="E1084">
        <v>2</v>
      </c>
      <c r="F1084" t="str">
        <v>1</v>
      </c>
      <c r="G1084">
        <v>5</v>
      </c>
      <c r="H1084">
        <v>18</v>
      </c>
    </row>
    <row r="1085" spans="1:8">
      <c r="A1085">
        <v>3</v>
      </c>
      <c r="B1085">
        <v>0</v>
      </c>
      <c r="C1085">
        <v>4</v>
      </c>
      <c r="D1085">
        <v>2</v>
      </c>
      <c r="E1085">
        <v>1</v>
      </c>
      <c r="F1085" t="str">
        <v>0</v>
      </c>
      <c r="G1085">
        <v>4</v>
      </c>
      <c r="H1085">
        <v>18</v>
      </c>
    </row>
    <row r="1086" spans="1:8">
      <c r="A1086">
        <v>4</v>
      </c>
      <c r="B1086">
        <v>0</v>
      </c>
      <c r="C1086">
        <v>4</v>
      </c>
      <c r="D1086">
        <v>2</v>
      </c>
      <c r="E1086">
        <v>1</v>
      </c>
      <c r="F1086" t="str">
        <v>1</v>
      </c>
      <c r="G1086">
        <v>4</v>
      </c>
      <c r="H1086">
        <v>11</v>
      </c>
    </row>
    <row r="1087" spans="1:8">
      <c r="A1087">
        <v>5</v>
      </c>
      <c r="B1087">
        <v>0</v>
      </c>
      <c r="C1087">
        <v>4</v>
      </c>
      <c r="D1087">
        <v>2</v>
      </c>
      <c r="E1087">
        <v>1</v>
      </c>
      <c r="F1087" t="str">
        <v>1</v>
      </c>
      <c r="G1087">
        <v>4</v>
      </c>
      <c r="H1087">
        <v>11</v>
      </c>
    </row>
    <row r="1088" spans="1:8">
      <c r="A1088">
        <v>6</v>
      </c>
      <c r="B1088">
        <v>1</v>
      </c>
      <c r="C1088">
        <v>4</v>
      </c>
      <c r="D1088">
        <v>2</v>
      </c>
      <c r="E1088">
        <v>1</v>
      </c>
      <c r="F1088" t="str">
        <v>0</v>
      </c>
      <c r="G1088">
        <v>5</v>
      </c>
      <c r="H1088">
        <v>19</v>
      </c>
    </row>
    <row r="1089" spans="1:8">
      <c r="A1089">
        <v>7</v>
      </c>
      <c r="B1089">
        <v>2</v>
      </c>
      <c r="C1089">
        <v>4</v>
      </c>
      <c r="D1089">
        <v>1</v>
      </c>
      <c r="E1089">
        <v>2</v>
      </c>
      <c r="F1089" t="str">
        <v>1</v>
      </c>
      <c r="G1089">
        <v>5</v>
      </c>
      <c r="H1089">
        <v>19</v>
      </c>
    </row>
    <row r="1090" spans="1:8">
      <c r="A1090">
        <v>1</v>
      </c>
      <c r="B1090">
        <v>3</v>
      </c>
      <c r="C1090">
        <v>4</v>
      </c>
      <c r="D1090">
        <v>2</v>
      </c>
      <c r="E1090">
        <v>2</v>
      </c>
      <c r="F1090" t="str">
        <v>0</v>
      </c>
      <c r="G1090">
        <v>5</v>
      </c>
      <c r="H1090">
        <v>19</v>
      </c>
    </row>
    <row r="1091" spans="1:8">
      <c r="A1091">
        <v>2</v>
      </c>
      <c r="B1091">
        <v>0</v>
      </c>
      <c r="C1091">
        <v>4</v>
      </c>
      <c r="D1091">
        <v>2</v>
      </c>
      <c r="E1091">
        <v>2</v>
      </c>
      <c r="F1091" t="str">
        <v>0</v>
      </c>
      <c r="G1091">
        <v>4</v>
      </c>
      <c r="H1091">
        <v>19</v>
      </c>
    </row>
    <row r="1092" spans="1:8">
      <c r="A1092">
        <v>3</v>
      </c>
      <c r="B1092">
        <v>0</v>
      </c>
      <c r="C1092">
        <v>4</v>
      </c>
      <c r="D1092">
        <v>5</v>
      </c>
      <c r="E1092">
        <v>3</v>
      </c>
      <c r="F1092" t="str">
        <v>0</v>
      </c>
      <c r="G1092">
        <v>4</v>
      </c>
      <c r="H1092">
        <v>19</v>
      </c>
    </row>
    <row r="1093" spans="1:8">
      <c r="A1093">
        <v>4</v>
      </c>
      <c r="B1093">
        <v>0</v>
      </c>
      <c r="C1093">
        <v>4</v>
      </c>
      <c r="D1093">
        <v>4</v>
      </c>
      <c r="E1093">
        <v>3</v>
      </c>
      <c r="F1093" t="str">
        <v>0</v>
      </c>
      <c r="G1093">
        <v>5</v>
      </c>
      <c r="H1093">
        <v>19</v>
      </c>
    </row>
    <row r="1094" spans="1:8">
      <c r="A1094">
        <v>5</v>
      </c>
      <c r="B1094">
        <v>0</v>
      </c>
      <c r="C1094">
        <v>4</v>
      </c>
      <c r="D1094">
        <v>5</v>
      </c>
      <c r="E1094">
        <v>3</v>
      </c>
      <c r="F1094" t="str">
        <v>0</v>
      </c>
      <c r="G1094">
        <v>4</v>
      </c>
      <c r="H1094">
        <v>19</v>
      </c>
    </row>
    <row r="1095" spans="1:8">
      <c r="A1095">
        <v>6</v>
      </c>
      <c r="B1095">
        <v>1</v>
      </c>
      <c r="C1095">
        <v>4</v>
      </c>
      <c r="D1095">
        <v>6</v>
      </c>
      <c r="E1095">
        <v>2</v>
      </c>
      <c r="F1095" t="str">
        <v>0</v>
      </c>
      <c r="G1095">
        <v>13</v>
      </c>
      <c r="H1095">
        <v>19</v>
      </c>
    </row>
    <row r="1096" spans="1:8">
      <c r="A1096">
        <v>7</v>
      </c>
      <c r="B1096">
        <v>2</v>
      </c>
      <c r="C1096">
        <v>4</v>
      </c>
      <c r="D1096">
        <v>2</v>
      </c>
      <c r="E1096">
        <v>3</v>
      </c>
      <c r="F1096" t="str">
        <v>1</v>
      </c>
      <c r="G1096">
        <v>4</v>
      </c>
      <c r="H1096">
        <v>19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37CC-E454-4D58-A0D6-8FB4D60FD86D}">
  <sheetPr>
    <tabColor rgb="FFFFEBEB"/>
  </sheetPr>
  <dimension ref="A1:AO1096"/>
  <sheetViews>
    <sheetView workbookViewId="0">
      <selection activeCell="Z8" sqref="Z8"/>
    </sheetView>
  </sheetViews>
  <sheetFormatPr defaultRowHeight="13.2"/>
  <sheetData>
    <row r="1" spans="1:41" ht="13.8">
      <c r="A1" s="15" t="str" cm="1">
        <f t="array" ref="A1:C1096">분석1단계!BI1:BK1096</f>
        <v>DAY</v>
      </c>
      <c r="B1" s="15" t="str">
        <v>WEEK</v>
      </c>
      <c r="C1" s="15" t="str">
        <v>SEASON</v>
      </c>
      <c r="D1" s="15" t="str" cm="1">
        <f t="array" ref="D1:D1096">분석1단계!BF1:BF1096</f>
        <v>solar</v>
      </c>
      <c r="E1" s="15" t="str" cm="1">
        <f t="array" ref="E1:E1096">분석1단계!BO1:BO1096</f>
        <v>p-temp</v>
      </c>
      <c r="F1" s="15" t="str" cm="1">
        <f t="array" ref="F1:F1096">분석1단계!BG1:BG1096</f>
        <v>rain</v>
      </c>
      <c r="G1" s="15" t="str" cm="1">
        <f t="array" ref="G1:H1096">분석1단계!BL1:BM1096</f>
        <v>mintime</v>
      </c>
      <c r="H1" s="15" t="str">
        <v>maxtime</v>
      </c>
      <c r="J1" s="25" t="s">
        <v>106</v>
      </c>
      <c r="W1" s="25" t="s">
        <v>108</v>
      </c>
      <c r="AJ1" s="25" t="s">
        <v>107</v>
      </c>
    </row>
    <row r="2" spans="1:41">
      <c r="A2">
        <v>5</v>
      </c>
      <c r="B2">
        <v>3</v>
      </c>
      <c r="C2">
        <v>4</v>
      </c>
      <c r="D2">
        <v>2</v>
      </c>
      <c r="E2">
        <v>1</v>
      </c>
      <c r="F2" t="str">
        <v>0</v>
      </c>
      <c r="G2">
        <v>11</v>
      </c>
      <c r="H2">
        <v>19</v>
      </c>
    </row>
    <row r="3" spans="1:41" ht="15.6">
      <c r="A3">
        <v>6</v>
      </c>
      <c r="B3">
        <v>1</v>
      </c>
      <c r="C3">
        <v>4</v>
      </c>
      <c r="D3">
        <v>3</v>
      </c>
      <c r="E3">
        <v>1</v>
      </c>
      <c r="F3" t="str">
        <v>0</v>
      </c>
      <c r="G3">
        <v>14</v>
      </c>
      <c r="H3">
        <v>19</v>
      </c>
      <c r="K3" s="36" t="s">
        <v>100</v>
      </c>
      <c r="L3" s="36" t="s">
        <v>101</v>
      </c>
      <c r="M3" s="36" t="s">
        <v>102</v>
      </c>
      <c r="O3" t="s">
        <v>63</v>
      </c>
      <c r="P3" t="s">
        <v>71</v>
      </c>
      <c r="X3" s="36" t="s">
        <v>100</v>
      </c>
      <c r="Y3" s="36" t="s">
        <v>101</v>
      </c>
      <c r="Z3" s="36" t="s">
        <v>102</v>
      </c>
      <c r="AB3" t="s">
        <v>63</v>
      </c>
      <c r="AC3" t="s">
        <v>57</v>
      </c>
      <c r="AJ3" t="s">
        <v>63</v>
      </c>
      <c r="AK3" t="s">
        <v>80</v>
      </c>
    </row>
    <row r="4" spans="1:41">
      <c r="A4">
        <v>7</v>
      </c>
      <c r="B4">
        <v>2</v>
      </c>
      <c r="C4">
        <v>4</v>
      </c>
      <c r="D4">
        <v>4</v>
      </c>
      <c r="E4">
        <v>1</v>
      </c>
      <c r="F4" t="str">
        <v>0</v>
      </c>
      <c r="G4">
        <v>12</v>
      </c>
      <c r="H4">
        <v>19</v>
      </c>
      <c r="J4" t="s">
        <v>56</v>
      </c>
      <c r="K4">
        <v>3</v>
      </c>
      <c r="L4">
        <v>4</v>
      </c>
      <c r="M4">
        <v>1</v>
      </c>
      <c r="O4">
        <v>3</v>
      </c>
      <c r="P4">
        <v>8</v>
      </c>
      <c r="W4" t="s">
        <v>57</v>
      </c>
      <c r="X4">
        <v>2</v>
      </c>
      <c r="Y4">
        <v>7</v>
      </c>
      <c r="Z4">
        <v>2</v>
      </c>
      <c r="AB4">
        <v>3</v>
      </c>
      <c r="AC4">
        <v>10</v>
      </c>
      <c r="AJ4">
        <v>3</v>
      </c>
      <c r="AK4">
        <v>1</v>
      </c>
    </row>
    <row r="5" spans="1:41">
      <c r="A5">
        <v>1</v>
      </c>
      <c r="B5">
        <v>0</v>
      </c>
      <c r="C5">
        <v>4</v>
      </c>
      <c r="D5">
        <v>5</v>
      </c>
      <c r="E5">
        <v>1</v>
      </c>
      <c r="F5" t="str">
        <v>0</v>
      </c>
      <c r="G5">
        <v>11</v>
      </c>
      <c r="H5">
        <v>18</v>
      </c>
      <c r="K5">
        <v>4</v>
      </c>
      <c r="L5">
        <v>5</v>
      </c>
      <c r="M5">
        <v>2</v>
      </c>
      <c r="X5">
        <v>13</v>
      </c>
      <c r="Y5">
        <v>8</v>
      </c>
      <c r="Z5">
        <v>3</v>
      </c>
    </row>
    <row r="6" spans="1:41">
      <c r="A6">
        <v>2</v>
      </c>
      <c r="B6">
        <v>0</v>
      </c>
      <c r="C6">
        <v>4</v>
      </c>
      <c r="D6">
        <v>2</v>
      </c>
      <c r="E6">
        <v>1</v>
      </c>
      <c r="F6" t="str">
        <v>0</v>
      </c>
      <c r="G6">
        <v>3</v>
      </c>
      <c r="H6">
        <v>18</v>
      </c>
      <c r="K6">
        <v>5</v>
      </c>
      <c r="L6">
        <v>6</v>
      </c>
      <c r="M6">
        <v>3</v>
      </c>
      <c r="X6">
        <v>14</v>
      </c>
      <c r="Y6">
        <v>9</v>
      </c>
      <c r="Z6">
        <v>4</v>
      </c>
    </row>
    <row r="7" spans="1:41">
      <c r="A7">
        <v>3</v>
      </c>
      <c r="B7">
        <v>0</v>
      </c>
      <c r="C7">
        <v>4</v>
      </c>
      <c r="D7">
        <v>3</v>
      </c>
      <c r="E7">
        <v>1</v>
      </c>
      <c r="F7" t="str">
        <v>1</v>
      </c>
      <c r="G7">
        <v>5</v>
      </c>
      <c r="H7">
        <v>19</v>
      </c>
      <c r="K7">
        <v>6</v>
      </c>
      <c r="X7">
        <v>15</v>
      </c>
      <c r="Y7">
        <v>10</v>
      </c>
    </row>
    <row r="8" spans="1:41">
      <c r="A8">
        <v>4</v>
      </c>
      <c r="B8">
        <v>0</v>
      </c>
      <c r="C8">
        <v>4</v>
      </c>
      <c r="D8">
        <v>2</v>
      </c>
      <c r="E8">
        <v>1</v>
      </c>
      <c r="F8" t="str">
        <v>1</v>
      </c>
      <c r="G8">
        <v>3</v>
      </c>
      <c r="H8">
        <v>11</v>
      </c>
      <c r="K8">
        <v>7</v>
      </c>
      <c r="L8">
        <v>8</v>
      </c>
      <c r="X8">
        <v>16</v>
      </c>
    </row>
    <row r="9" spans="1:41" ht="13.8" thickBot="1">
      <c r="A9">
        <v>5</v>
      </c>
      <c r="B9">
        <v>0</v>
      </c>
      <c r="C9">
        <v>4</v>
      </c>
      <c r="D9">
        <v>2</v>
      </c>
      <c r="E9">
        <v>1</v>
      </c>
      <c r="F9" t="str">
        <v>1</v>
      </c>
      <c r="G9">
        <v>5</v>
      </c>
      <c r="H9">
        <v>11</v>
      </c>
    </row>
    <row r="10" spans="1:41" ht="13.8" thickBot="1">
      <c r="A10">
        <v>6</v>
      </c>
      <c r="B10">
        <v>1</v>
      </c>
      <c r="C10">
        <v>4</v>
      </c>
      <c r="D10">
        <v>2</v>
      </c>
      <c r="E10">
        <v>1</v>
      </c>
      <c r="F10" t="str">
        <v>1</v>
      </c>
      <c r="G10">
        <v>15</v>
      </c>
      <c r="H10">
        <v>19</v>
      </c>
      <c r="J10" s="33" t="s">
        <v>74</v>
      </c>
      <c r="K10" s="34" t="s">
        <v>71</v>
      </c>
      <c r="L10" s="35" t="s">
        <v>59</v>
      </c>
      <c r="M10" s="33" t="s">
        <v>74</v>
      </c>
      <c r="N10" s="34" t="s">
        <v>71</v>
      </c>
      <c r="O10" s="35" t="s">
        <v>59</v>
      </c>
      <c r="P10" s="33" t="s">
        <v>74</v>
      </c>
      <c r="Q10" s="34" t="s">
        <v>71</v>
      </c>
      <c r="R10" s="35" t="s">
        <v>59</v>
      </c>
      <c r="S10" s="33" t="s">
        <v>74</v>
      </c>
      <c r="T10" s="34" t="s">
        <v>71</v>
      </c>
      <c r="U10" s="35" t="s">
        <v>59</v>
      </c>
      <c r="W10" s="33" t="s">
        <v>74</v>
      </c>
      <c r="X10" s="34" t="s">
        <v>57</v>
      </c>
      <c r="Y10" s="35" t="s">
        <v>59</v>
      </c>
      <c r="Z10" s="33" t="s">
        <v>74</v>
      </c>
      <c r="AA10" s="34" t="s">
        <v>57</v>
      </c>
      <c r="AB10" s="35" t="s">
        <v>59</v>
      </c>
      <c r="AC10" s="33" t="s">
        <v>74</v>
      </c>
      <c r="AD10" s="34" t="s">
        <v>57</v>
      </c>
      <c r="AE10" s="35" t="s">
        <v>59</v>
      </c>
      <c r="AF10" s="33" t="s">
        <v>74</v>
      </c>
      <c r="AG10" s="34" t="s">
        <v>57</v>
      </c>
      <c r="AH10" s="35" t="s">
        <v>59</v>
      </c>
      <c r="AJ10" s="33" t="s">
        <v>74</v>
      </c>
      <c r="AK10" s="34" t="s">
        <v>80</v>
      </c>
      <c r="AL10" s="35" t="s">
        <v>59</v>
      </c>
      <c r="AM10" s="33" t="s">
        <v>74</v>
      </c>
      <c r="AN10" s="34" t="s">
        <v>80</v>
      </c>
      <c r="AO10" s="35" t="s">
        <v>59</v>
      </c>
    </row>
    <row r="11" spans="1:41">
      <c r="A11">
        <v>7</v>
      </c>
      <c r="B11">
        <v>2</v>
      </c>
      <c r="C11">
        <v>4</v>
      </c>
      <c r="D11">
        <v>2</v>
      </c>
      <c r="E11">
        <v>1</v>
      </c>
      <c r="F11" t="str">
        <v>0</v>
      </c>
      <c r="G11">
        <v>12</v>
      </c>
      <c r="H11">
        <v>19</v>
      </c>
      <c r="J11">
        <v>3</v>
      </c>
      <c r="K11">
        <v>4</v>
      </c>
      <c r="L11">
        <v>11</v>
      </c>
      <c r="M11">
        <v>3</v>
      </c>
      <c r="N11">
        <v>5</v>
      </c>
      <c r="O11">
        <v>4</v>
      </c>
      <c r="P11">
        <v>3</v>
      </c>
      <c r="Q11">
        <v>6</v>
      </c>
      <c r="R11">
        <v>5</v>
      </c>
      <c r="S11">
        <v>3</v>
      </c>
      <c r="T11">
        <v>8</v>
      </c>
      <c r="U11">
        <v>5</v>
      </c>
      <c r="W11">
        <v>3</v>
      </c>
      <c r="X11">
        <v>7</v>
      </c>
      <c r="Y11">
        <v>4</v>
      </c>
      <c r="Z11">
        <v>3</v>
      </c>
      <c r="AA11">
        <v>8</v>
      </c>
      <c r="AB11">
        <v>5</v>
      </c>
      <c r="AC11">
        <v>3</v>
      </c>
      <c r="AD11">
        <v>9</v>
      </c>
      <c r="AE11">
        <v>14</v>
      </c>
      <c r="AF11">
        <v>3</v>
      </c>
      <c r="AG11">
        <v>10</v>
      </c>
      <c r="AH11">
        <v>5</v>
      </c>
      <c r="AJ11">
        <v>3</v>
      </c>
      <c r="AK11" t="s">
        <v>81</v>
      </c>
      <c r="AL11">
        <v>5</v>
      </c>
      <c r="AM11">
        <v>3</v>
      </c>
      <c r="AN11" t="s">
        <v>82</v>
      </c>
      <c r="AO11">
        <v>4</v>
      </c>
    </row>
    <row r="12" spans="1:41">
      <c r="A12">
        <v>1</v>
      </c>
      <c r="B12">
        <v>0</v>
      </c>
      <c r="C12">
        <v>4</v>
      </c>
      <c r="D12">
        <v>1</v>
      </c>
      <c r="E12">
        <v>1</v>
      </c>
      <c r="F12" t="str">
        <v>1</v>
      </c>
      <c r="G12">
        <v>4</v>
      </c>
      <c r="H12">
        <v>18</v>
      </c>
      <c r="J12">
        <v>3</v>
      </c>
      <c r="K12">
        <v>4</v>
      </c>
      <c r="L12">
        <v>5</v>
      </c>
      <c r="M12">
        <v>3</v>
      </c>
      <c r="N12">
        <v>5</v>
      </c>
      <c r="O12">
        <v>11</v>
      </c>
      <c r="P12">
        <v>3</v>
      </c>
      <c r="Q12">
        <v>6</v>
      </c>
      <c r="R12">
        <v>9</v>
      </c>
      <c r="S12">
        <v>3</v>
      </c>
      <c r="T12">
        <v>8</v>
      </c>
      <c r="U12">
        <v>4</v>
      </c>
      <c r="W12">
        <v>3</v>
      </c>
      <c r="X12">
        <v>7</v>
      </c>
      <c r="Y12">
        <v>11</v>
      </c>
      <c r="Z12">
        <v>3</v>
      </c>
      <c r="AA12">
        <v>8</v>
      </c>
      <c r="AB12">
        <v>8</v>
      </c>
      <c r="AC12">
        <v>3</v>
      </c>
      <c r="AD12">
        <v>9</v>
      </c>
      <c r="AE12">
        <v>4</v>
      </c>
      <c r="AF12">
        <v>3</v>
      </c>
      <c r="AG12">
        <v>10</v>
      </c>
      <c r="AH12">
        <v>5</v>
      </c>
      <c r="AJ12">
        <v>3</v>
      </c>
      <c r="AK12" t="s">
        <v>81</v>
      </c>
      <c r="AL12">
        <v>4</v>
      </c>
      <c r="AM12">
        <v>3</v>
      </c>
      <c r="AN12" t="s">
        <v>82</v>
      </c>
      <c r="AO12">
        <v>5</v>
      </c>
    </row>
    <row r="13" spans="1:41">
      <c r="A13">
        <v>2</v>
      </c>
      <c r="B13">
        <v>0</v>
      </c>
      <c r="C13">
        <v>4</v>
      </c>
      <c r="D13">
        <v>2</v>
      </c>
      <c r="E13">
        <v>1</v>
      </c>
      <c r="F13" t="str">
        <v>1</v>
      </c>
      <c r="G13">
        <v>4</v>
      </c>
      <c r="H13">
        <v>19</v>
      </c>
      <c r="J13">
        <v>3</v>
      </c>
      <c r="K13">
        <v>4</v>
      </c>
      <c r="L13">
        <v>13</v>
      </c>
      <c r="M13">
        <v>3</v>
      </c>
      <c r="N13">
        <v>5</v>
      </c>
      <c r="O13">
        <v>4</v>
      </c>
      <c r="P13">
        <v>3</v>
      </c>
      <c r="Q13">
        <v>6</v>
      </c>
      <c r="R13">
        <v>9</v>
      </c>
      <c r="S13">
        <v>3</v>
      </c>
      <c r="T13">
        <v>8</v>
      </c>
      <c r="U13">
        <v>4</v>
      </c>
      <c r="W13">
        <v>3</v>
      </c>
      <c r="X13">
        <v>7</v>
      </c>
      <c r="Y13">
        <v>13</v>
      </c>
      <c r="Z13">
        <v>3</v>
      </c>
      <c r="AA13">
        <v>8</v>
      </c>
      <c r="AB13">
        <v>13</v>
      </c>
      <c r="AC13">
        <v>3</v>
      </c>
      <c r="AD13">
        <v>9</v>
      </c>
      <c r="AE13">
        <v>4</v>
      </c>
      <c r="AF13">
        <v>3</v>
      </c>
      <c r="AG13">
        <v>10</v>
      </c>
      <c r="AH13">
        <v>11</v>
      </c>
      <c r="AJ13">
        <v>3</v>
      </c>
      <c r="AK13" t="s">
        <v>81</v>
      </c>
      <c r="AL13">
        <v>4</v>
      </c>
      <c r="AM13">
        <v>3</v>
      </c>
      <c r="AN13" t="s">
        <v>82</v>
      </c>
      <c r="AO13">
        <v>4</v>
      </c>
    </row>
    <row r="14" spans="1:41">
      <c r="A14">
        <v>3</v>
      </c>
      <c r="B14">
        <v>0</v>
      </c>
      <c r="C14">
        <v>4</v>
      </c>
      <c r="D14">
        <v>7</v>
      </c>
      <c r="E14">
        <v>2</v>
      </c>
      <c r="F14" t="str">
        <v>0</v>
      </c>
      <c r="G14">
        <v>13</v>
      </c>
      <c r="H14">
        <v>19</v>
      </c>
      <c r="J14">
        <v>3</v>
      </c>
      <c r="K14">
        <v>4</v>
      </c>
      <c r="L14">
        <v>13</v>
      </c>
      <c r="M14">
        <v>3</v>
      </c>
      <c r="N14">
        <v>5</v>
      </c>
      <c r="O14">
        <v>13</v>
      </c>
      <c r="P14">
        <v>3</v>
      </c>
      <c r="Q14">
        <v>6</v>
      </c>
      <c r="R14">
        <v>4</v>
      </c>
      <c r="S14">
        <v>3</v>
      </c>
      <c r="T14">
        <v>8</v>
      </c>
      <c r="U14">
        <v>5</v>
      </c>
      <c r="W14">
        <v>3</v>
      </c>
      <c r="X14">
        <v>7</v>
      </c>
      <c r="Y14">
        <v>13</v>
      </c>
      <c r="Z14">
        <v>3</v>
      </c>
      <c r="AA14">
        <v>8</v>
      </c>
      <c r="AB14">
        <v>13</v>
      </c>
      <c r="AC14">
        <v>3</v>
      </c>
      <c r="AD14">
        <v>9</v>
      </c>
      <c r="AE14">
        <v>4</v>
      </c>
      <c r="AF14">
        <v>3</v>
      </c>
      <c r="AG14">
        <v>10</v>
      </c>
      <c r="AH14">
        <v>4</v>
      </c>
      <c r="AJ14">
        <v>3</v>
      </c>
      <c r="AK14" t="s">
        <v>81</v>
      </c>
      <c r="AL14">
        <v>5</v>
      </c>
      <c r="AM14">
        <v>3</v>
      </c>
      <c r="AN14" t="s">
        <v>82</v>
      </c>
      <c r="AO14">
        <v>4</v>
      </c>
    </row>
    <row r="15" spans="1:41">
      <c r="A15">
        <v>4</v>
      </c>
      <c r="B15">
        <v>0</v>
      </c>
      <c r="C15">
        <v>4</v>
      </c>
      <c r="D15">
        <v>7</v>
      </c>
      <c r="E15">
        <v>3</v>
      </c>
      <c r="F15" t="str">
        <v>0</v>
      </c>
      <c r="G15">
        <v>13</v>
      </c>
      <c r="H15">
        <v>20</v>
      </c>
      <c r="J15">
        <v>3</v>
      </c>
      <c r="K15">
        <v>4</v>
      </c>
      <c r="L15">
        <v>4</v>
      </c>
      <c r="M15">
        <v>3</v>
      </c>
      <c r="N15">
        <v>5</v>
      </c>
      <c r="O15">
        <v>13</v>
      </c>
      <c r="P15">
        <v>3</v>
      </c>
      <c r="Q15">
        <v>6</v>
      </c>
      <c r="R15">
        <v>4</v>
      </c>
      <c r="S15">
        <v>3</v>
      </c>
      <c r="T15">
        <v>8</v>
      </c>
      <c r="U15">
        <v>4</v>
      </c>
      <c r="W15">
        <v>3</v>
      </c>
      <c r="X15">
        <v>7</v>
      </c>
      <c r="Y15">
        <v>13</v>
      </c>
      <c r="Z15">
        <v>3</v>
      </c>
      <c r="AA15">
        <v>8</v>
      </c>
      <c r="AB15">
        <v>13</v>
      </c>
      <c r="AC15">
        <v>3</v>
      </c>
      <c r="AD15">
        <v>9</v>
      </c>
      <c r="AE15">
        <v>12</v>
      </c>
      <c r="AF15">
        <v>3</v>
      </c>
      <c r="AG15">
        <v>10</v>
      </c>
      <c r="AH15">
        <v>4</v>
      </c>
      <c r="AJ15">
        <v>3</v>
      </c>
      <c r="AK15" t="s">
        <v>81</v>
      </c>
      <c r="AL15">
        <v>8</v>
      </c>
      <c r="AM15">
        <v>3</v>
      </c>
      <c r="AN15" t="s">
        <v>82</v>
      </c>
      <c r="AO15">
        <v>5</v>
      </c>
    </row>
    <row r="16" spans="1:41">
      <c r="A16">
        <v>5</v>
      </c>
      <c r="B16">
        <v>0</v>
      </c>
      <c r="C16">
        <v>4</v>
      </c>
      <c r="D16">
        <v>7</v>
      </c>
      <c r="E16">
        <v>3</v>
      </c>
      <c r="F16" t="str">
        <v>0</v>
      </c>
      <c r="G16">
        <v>13</v>
      </c>
      <c r="H16">
        <v>19</v>
      </c>
      <c r="J16">
        <v>3</v>
      </c>
      <c r="K16">
        <v>4</v>
      </c>
      <c r="L16">
        <v>13</v>
      </c>
      <c r="M16">
        <v>3</v>
      </c>
      <c r="N16">
        <v>5</v>
      </c>
      <c r="O16">
        <v>12</v>
      </c>
      <c r="P16">
        <v>3</v>
      </c>
      <c r="Q16">
        <v>6</v>
      </c>
      <c r="R16">
        <v>5</v>
      </c>
      <c r="S16">
        <v>3</v>
      </c>
      <c r="T16">
        <v>8</v>
      </c>
      <c r="U16">
        <v>4</v>
      </c>
      <c r="W16">
        <v>3</v>
      </c>
      <c r="X16">
        <v>7</v>
      </c>
      <c r="Y16">
        <v>12</v>
      </c>
      <c r="Z16">
        <v>3</v>
      </c>
      <c r="AA16">
        <v>8</v>
      </c>
      <c r="AB16">
        <v>12</v>
      </c>
      <c r="AC16">
        <v>3</v>
      </c>
      <c r="AD16">
        <v>9</v>
      </c>
      <c r="AE16">
        <v>12</v>
      </c>
      <c r="AF16">
        <v>3</v>
      </c>
      <c r="AG16">
        <v>10</v>
      </c>
      <c r="AH16">
        <v>4</v>
      </c>
      <c r="AJ16">
        <v>3</v>
      </c>
      <c r="AK16" t="s">
        <v>81</v>
      </c>
      <c r="AL16">
        <v>4</v>
      </c>
      <c r="AM16">
        <v>3</v>
      </c>
      <c r="AN16" t="s">
        <v>82</v>
      </c>
      <c r="AO16">
        <v>5</v>
      </c>
    </row>
    <row r="17" spans="1:41">
      <c r="A17">
        <v>6</v>
      </c>
      <c r="B17">
        <v>1</v>
      </c>
      <c r="C17">
        <v>4</v>
      </c>
      <c r="D17">
        <v>3</v>
      </c>
      <c r="E17">
        <v>1</v>
      </c>
      <c r="F17" t="str">
        <v>0</v>
      </c>
      <c r="G17">
        <v>13</v>
      </c>
      <c r="H17">
        <v>19</v>
      </c>
      <c r="J17">
        <v>3</v>
      </c>
      <c r="K17">
        <v>4</v>
      </c>
      <c r="L17">
        <v>13</v>
      </c>
      <c r="M17">
        <v>3</v>
      </c>
      <c r="N17">
        <v>5</v>
      </c>
      <c r="O17">
        <v>12</v>
      </c>
      <c r="P17">
        <v>3</v>
      </c>
      <c r="Q17">
        <v>6</v>
      </c>
      <c r="R17">
        <v>4</v>
      </c>
      <c r="S17">
        <v>3</v>
      </c>
      <c r="T17">
        <v>8</v>
      </c>
      <c r="U17">
        <v>4</v>
      </c>
      <c r="W17">
        <v>3</v>
      </c>
      <c r="X17">
        <v>7</v>
      </c>
      <c r="Y17">
        <v>13</v>
      </c>
      <c r="Z17">
        <v>3</v>
      </c>
      <c r="AA17">
        <v>8</v>
      </c>
      <c r="AB17">
        <v>13</v>
      </c>
      <c r="AC17">
        <v>3</v>
      </c>
      <c r="AD17">
        <v>9</v>
      </c>
      <c r="AE17">
        <v>5</v>
      </c>
      <c r="AF17">
        <v>3</v>
      </c>
      <c r="AG17">
        <v>10</v>
      </c>
      <c r="AH17">
        <v>13</v>
      </c>
      <c r="AJ17">
        <v>3</v>
      </c>
      <c r="AK17" t="s">
        <v>81</v>
      </c>
      <c r="AL17">
        <v>10</v>
      </c>
      <c r="AM17">
        <v>3</v>
      </c>
      <c r="AN17" t="s">
        <v>82</v>
      </c>
      <c r="AO17">
        <v>5</v>
      </c>
    </row>
    <row r="18" spans="1:41">
      <c r="A18">
        <v>7</v>
      </c>
      <c r="B18">
        <v>2</v>
      </c>
      <c r="C18">
        <v>4</v>
      </c>
      <c r="D18">
        <v>2</v>
      </c>
      <c r="E18">
        <v>1</v>
      </c>
      <c r="F18" t="str">
        <v>1</v>
      </c>
      <c r="G18">
        <v>13</v>
      </c>
      <c r="H18">
        <v>19</v>
      </c>
      <c r="J18">
        <v>3</v>
      </c>
      <c r="K18">
        <v>4</v>
      </c>
      <c r="L18">
        <v>12</v>
      </c>
      <c r="M18">
        <v>3</v>
      </c>
      <c r="N18">
        <v>5</v>
      </c>
      <c r="O18">
        <v>13</v>
      </c>
      <c r="P18">
        <v>3</v>
      </c>
      <c r="Q18">
        <v>6</v>
      </c>
      <c r="R18">
        <v>4</v>
      </c>
      <c r="S18">
        <v>3</v>
      </c>
      <c r="T18">
        <v>8</v>
      </c>
      <c r="U18">
        <v>5</v>
      </c>
      <c r="W18">
        <v>3</v>
      </c>
      <c r="X18">
        <v>7</v>
      </c>
      <c r="Y18">
        <v>13</v>
      </c>
      <c r="Z18">
        <v>3</v>
      </c>
      <c r="AA18">
        <v>8</v>
      </c>
      <c r="AB18">
        <v>13</v>
      </c>
      <c r="AC18">
        <v>3</v>
      </c>
      <c r="AD18">
        <v>9</v>
      </c>
      <c r="AE18">
        <v>5</v>
      </c>
      <c r="AF18">
        <v>3</v>
      </c>
      <c r="AG18">
        <v>10</v>
      </c>
      <c r="AH18">
        <v>13</v>
      </c>
      <c r="AJ18">
        <v>3</v>
      </c>
      <c r="AK18" t="s">
        <v>81</v>
      </c>
      <c r="AL18">
        <v>10</v>
      </c>
      <c r="AM18">
        <v>3</v>
      </c>
      <c r="AN18" t="s">
        <v>82</v>
      </c>
      <c r="AO18">
        <v>4</v>
      </c>
    </row>
    <row r="19" spans="1:41">
      <c r="A19">
        <v>1</v>
      </c>
      <c r="B19">
        <v>0</v>
      </c>
      <c r="C19">
        <v>4</v>
      </c>
      <c r="D19">
        <v>4</v>
      </c>
      <c r="E19">
        <v>1</v>
      </c>
      <c r="F19" t="str">
        <v>0</v>
      </c>
      <c r="G19">
        <v>14</v>
      </c>
      <c r="H19">
        <v>19</v>
      </c>
      <c r="J19">
        <v>3</v>
      </c>
      <c r="K19">
        <v>4</v>
      </c>
      <c r="L19">
        <v>13</v>
      </c>
      <c r="M19">
        <v>3</v>
      </c>
      <c r="N19">
        <v>5</v>
      </c>
      <c r="O19">
        <v>13</v>
      </c>
      <c r="P19">
        <v>3</v>
      </c>
      <c r="Q19">
        <v>6</v>
      </c>
      <c r="R19">
        <v>4</v>
      </c>
      <c r="S19">
        <v>3</v>
      </c>
      <c r="T19">
        <v>8</v>
      </c>
      <c r="U19">
        <v>4</v>
      </c>
      <c r="W19">
        <v>3</v>
      </c>
      <c r="X19">
        <v>7</v>
      </c>
      <c r="Y19">
        <v>12</v>
      </c>
      <c r="Z19">
        <v>3</v>
      </c>
      <c r="AA19">
        <v>8</v>
      </c>
      <c r="AB19">
        <v>13</v>
      </c>
      <c r="AC19">
        <v>3</v>
      </c>
      <c r="AD19">
        <v>9</v>
      </c>
      <c r="AE19">
        <v>13</v>
      </c>
      <c r="AF19">
        <v>3</v>
      </c>
      <c r="AG19">
        <v>10</v>
      </c>
      <c r="AH19">
        <v>12</v>
      </c>
      <c r="AJ19">
        <v>3</v>
      </c>
      <c r="AK19" t="s">
        <v>81</v>
      </c>
      <c r="AL19">
        <v>9</v>
      </c>
      <c r="AM19">
        <v>3</v>
      </c>
      <c r="AN19" t="s">
        <v>82</v>
      </c>
      <c r="AO19">
        <v>4</v>
      </c>
    </row>
    <row r="20" spans="1:41">
      <c r="A20">
        <v>2</v>
      </c>
      <c r="B20">
        <v>0</v>
      </c>
      <c r="C20">
        <v>4</v>
      </c>
      <c r="D20">
        <v>8</v>
      </c>
      <c r="E20">
        <v>1</v>
      </c>
      <c r="F20" t="str">
        <v>0</v>
      </c>
      <c r="G20">
        <v>13</v>
      </c>
      <c r="H20">
        <v>19</v>
      </c>
      <c r="J20">
        <v>3</v>
      </c>
      <c r="K20">
        <v>4</v>
      </c>
      <c r="L20">
        <v>12</v>
      </c>
      <c r="M20">
        <v>3</v>
      </c>
      <c r="N20">
        <v>5</v>
      </c>
      <c r="O20">
        <v>12</v>
      </c>
      <c r="P20">
        <v>3</v>
      </c>
      <c r="Q20">
        <v>6</v>
      </c>
      <c r="R20">
        <v>13</v>
      </c>
      <c r="S20">
        <v>3</v>
      </c>
      <c r="T20">
        <v>8</v>
      </c>
      <c r="U20">
        <v>10</v>
      </c>
      <c r="W20">
        <v>3</v>
      </c>
      <c r="X20">
        <v>7</v>
      </c>
      <c r="Y20">
        <v>4</v>
      </c>
      <c r="Z20">
        <v>3</v>
      </c>
      <c r="AA20">
        <v>8</v>
      </c>
      <c r="AB20">
        <v>5</v>
      </c>
      <c r="AC20">
        <v>3</v>
      </c>
      <c r="AD20">
        <v>9</v>
      </c>
      <c r="AE20">
        <v>4</v>
      </c>
      <c r="AF20">
        <v>3</v>
      </c>
      <c r="AG20">
        <v>10</v>
      </c>
      <c r="AH20">
        <v>12</v>
      </c>
      <c r="AJ20">
        <v>3</v>
      </c>
      <c r="AK20" t="s">
        <v>81</v>
      </c>
      <c r="AL20">
        <v>4</v>
      </c>
      <c r="AM20">
        <v>3</v>
      </c>
      <c r="AN20" t="s">
        <v>82</v>
      </c>
      <c r="AO20">
        <v>5</v>
      </c>
    </row>
    <row r="21" spans="1:41">
      <c r="A21">
        <v>3</v>
      </c>
      <c r="B21">
        <v>0</v>
      </c>
      <c r="C21">
        <v>4</v>
      </c>
      <c r="D21">
        <v>8</v>
      </c>
      <c r="E21">
        <v>2</v>
      </c>
      <c r="F21" t="str">
        <v>0</v>
      </c>
      <c r="G21">
        <v>13</v>
      </c>
      <c r="H21">
        <v>1</v>
      </c>
      <c r="J21">
        <v>3</v>
      </c>
      <c r="K21">
        <v>4</v>
      </c>
      <c r="L21">
        <v>13</v>
      </c>
      <c r="M21">
        <v>3</v>
      </c>
      <c r="N21">
        <v>5</v>
      </c>
      <c r="O21">
        <v>12</v>
      </c>
      <c r="P21">
        <v>3</v>
      </c>
      <c r="Q21">
        <v>6</v>
      </c>
      <c r="R21">
        <v>12</v>
      </c>
      <c r="S21">
        <v>3</v>
      </c>
      <c r="T21">
        <v>8</v>
      </c>
      <c r="U21">
        <v>5</v>
      </c>
      <c r="W21">
        <v>3</v>
      </c>
      <c r="X21">
        <v>7</v>
      </c>
      <c r="Y21">
        <v>13</v>
      </c>
      <c r="Z21">
        <v>3</v>
      </c>
      <c r="AA21">
        <v>8</v>
      </c>
      <c r="AB21">
        <v>4</v>
      </c>
      <c r="AC21">
        <v>3</v>
      </c>
      <c r="AD21">
        <v>9</v>
      </c>
      <c r="AE21">
        <v>12</v>
      </c>
      <c r="AF21">
        <v>3</v>
      </c>
      <c r="AG21">
        <v>10</v>
      </c>
      <c r="AH21">
        <v>5</v>
      </c>
      <c r="AJ21">
        <v>3</v>
      </c>
      <c r="AK21" t="s">
        <v>81</v>
      </c>
      <c r="AL21">
        <v>5</v>
      </c>
      <c r="AM21">
        <v>3</v>
      </c>
      <c r="AN21" t="s">
        <v>82</v>
      </c>
      <c r="AO21">
        <v>5</v>
      </c>
    </row>
    <row r="22" spans="1:41">
      <c r="A22">
        <v>4</v>
      </c>
      <c r="B22">
        <v>0</v>
      </c>
      <c r="C22">
        <v>4</v>
      </c>
      <c r="D22">
        <v>6</v>
      </c>
      <c r="E22">
        <v>3</v>
      </c>
      <c r="F22" t="str">
        <v>1</v>
      </c>
      <c r="G22">
        <v>13</v>
      </c>
      <c r="H22">
        <v>19</v>
      </c>
      <c r="J22">
        <v>3</v>
      </c>
      <c r="K22">
        <v>4</v>
      </c>
      <c r="L22">
        <v>12</v>
      </c>
      <c r="M22">
        <v>3</v>
      </c>
      <c r="N22">
        <v>5</v>
      </c>
      <c r="O22">
        <v>13</v>
      </c>
      <c r="P22">
        <v>3</v>
      </c>
      <c r="Q22">
        <v>6</v>
      </c>
      <c r="R22">
        <v>11</v>
      </c>
      <c r="S22">
        <v>3</v>
      </c>
      <c r="T22">
        <v>8</v>
      </c>
      <c r="U22">
        <v>5</v>
      </c>
      <c r="W22">
        <v>3</v>
      </c>
      <c r="X22">
        <v>7</v>
      </c>
      <c r="Y22">
        <v>12</v>
      </c>
      <c r="Z22">
        <v>3</v>
      </c>
      <c r="AA22">
        <v>8</v>
      </c>
      <c r="AB22">
        <v>13</v>
      </c>
      <c r="AC22">
        <v>3</v>
      </c>
      <c r="AD22">
        <v>9</v>
      </c>
      <c r="AE22">
        <v>12</v>
      </c>
      <c r="AF22">
        <v>3</v>
      </c>
      <c r="AG22">
        <v>10</v>
      </c>
      <c r="AH22">
        <v>5</v>
      </c>
      <c r="AJ22">
        <v>3</v>
      </c>
      <c r="AK22" t="s">
        <v>81</v>
      </c>
      <c r="AL22">
        <v>11</v>
      </c>
      <c r="AM22">
        <v>3</v>
      </c>
      <c r="AN22" t="s">
        <v>82</v>
      </c>
      <c r="AO22">
        <v>4</v>
      </c>
    </row>
    <row r="23" spans="1:41">
      <c r="A23">
        <v>5</v>
      </c>
      <c r="B23">
        <v>0</v>
      </c>
      <c r="C23">
        <v>4</v>
      </c>
      <c r="D23">
        <v>2</v>
      </c>
      <c r="E23">
        <v>5</v>
      </c>
      <c r="F23" t="str">
        <v>1</v>
      </c>
      <c r="G23">
        <v>4</v>
      </c>
      <c r="H23">
        <v>18</v>
      </c>
      <c r="J23">
        <v>3</v>
      </c>
      <c r="K23">
        <v>4</v>
      </c>
      <c r="L23">
        <v>12</v>
      </c>
      <c r="M23">
        <v>3</v>
      </c>
      <c r="N23">
        <v>5</v>
      </c>
      <c r="O23">
        <v>12</v>
      </c>
      <c r="P23">
        <v>3</v>
      </c>
      <c r="Q23">
        <v>6</v>
      </c>
      <c r="R23">
        <v>13</v>
      </c>
      <c r="S23">
        <v>3</v>
      </c>
      <c r="T23">
        <v>8</v>
      </c>
      <c r="U23">
        <v>11</v>
      </c>
      <c r="W23">
        <v>3</v>
      </c>
      <c r="X23">
        <v>7</v>
      </c>
      <c r="Y23">
        <v>12</v>
      </c>
      <c r="Z23">
        <v>3</v>
      </c>
      <c r="AA23">
        <v>8</v>
      </c>
      <c r="AB23">
        <v>10</v>
      </c>
      <c r="AC23">
        <v>3</v>
      </c>
      <c r="AD23">
        <v>9</v>
      </c>
      <c r="AE23">
        <v>11</v>
      </c>
      <c r="AF23">
        <v>3</v>
      </c>
      <c r="AG23">
        <v>10</v>
      </c>
      <c r="AH23">
        <v>5</v>
      </c>
      <c r="AJ23">
        <v>3</v>
      </c>
      <c r="AK23" t="s">
        <v>81</v>
      </c>
      <c r="AL23">
        <v>4</v>
      </c>
      <c r="AM23">
        <v>3</v>
      </c>
      <c r="AN23" t="s">
        <v>82</v>
      </c>
      <c r="AO23">
        <v>14</v>
      </c>
    </row>
    <row r="24" spans="1:41">
      <c r="A24">
        <v>6</v>
      </c>
      <c r="B24">
        <v>1</v>
      </c>
      <c r="C24">
        <v>4</v>
      </c>
      <c r="D24">
        <v>1</v>
      </c>
      <c r="E24">
        <v>4</v>
      </c>
      <c r="F24" t="str">
        <v>1</v>
      </c>
      <c r="G24">
        <v>5</v>
      </c>
      <c r="H24">
        <v>19</v>
      </c>
      <c r="J24">
        <v>3</v>
      </c>
      <c r="K24">
        <v>4</v>
      </c>
      <c r="L24">
        <v>12</v>
      </c>
      <c r="M24">
        <v>3</v>
      </c>
      <c r="N24">
        <v>5</v>
      </c>
      <c r="O24">
        <v>13</v>
      </c>
      <c r="P24">
        <v>3</v>
      </c>
      <c r="Q24">
        <v>6</v>
      </c>
      <c r="R24">
        <v>4</v>
      </c>
      <c r="S24">
        <v>3</v>
      </c>
      <c r="T24">
        <v>8</v>
      </c>
      <c r="U24">
        <v>4</v>
      </c>
      <c r="W24">
        <v>3</v>
      </c>
      <c r="X24">
        <v>7</v>
      </c>
      <c r="Y24">
        <v>12</v>
      </c>
      <c r="Z24">
        <v>3</v>
      </c>
      <c r="AA24">
        <v>8</v>
      </c>
      <c r="AB24">
        <v>12</v>
      </c>
      <c r="AC24">
        <v>3</v>
      </c>
      <c r="AD24">
        <v>9</v>
      </c>
      <c r="AE24">
        <v>12</v>
      </c>
      <c r="AF24">
        <v>3</v>
      </c>
      <c r="AG24">
        <v>10</v>
      </c>
      <c r="AH24">
        <v>12</v>
      </c>
      <c r="AJ24">
        <v>3</v>
      </c>
      <c r="AK24" t="s">
        <v>81</v>
      </c>
      <c r="AL24">
        <v>4</v>
      </c>
      <c r="AM24">
        <v>3</v>
      </c>
      <c r="AN24" t="s">
        <v>82</v>
      </c>
      <c r="AO24">
        <v>5</v>
      </c>
    </row>
    <row r="25" spans="1:41">
      <c r="A25">
        <v>7</v>
      </c>
      <c r="B25">
        <v>2</v>
      </c>
      <c r="C25">
        <v>4</v>
      </c>
      <c r="D25">
        <v>7</v>
      </c>
      <c r="E25">
        <v>4</v>
      </c>
      <c r="F25" t="str">
        <v>1</v>
      </c>
      <c r="G25">
        <v>12</v>
      </c>
      <c r="H25">
        <v>19</v>
      </c>
      <c r="J25">
        <v>3</v>
      </c>
      <c r="K25">
        <v>4</v>
      </c>
      <c r="L25">
        <v>10</v>
      </c>
      <c r="M25">
        <v>3</v>
      </c>
      <c r="N25">
        <v>5</v>
      </c>
      <c r="O25">
        <v>4</v>
      </c>
      <c r="P25">
        <v>3</v>
      </c>
      <c r="Q25">
        <v>6</v>
      </c>
      <c r="R25">
        <v>11</v>
      </c>
      <c r="S25">
        <v>3</v>
      </c>
      <c r="T25">
        <v>8</v>
      </c>
      <c r="U25">
        <v>5</v>
      </c>
      <c r="W25">
        <v>3</v>
      </c>
      <c r="X25">
        <v>7</v>
      </c>
      <c r="Y25">
        <v>13</v>
      </c>
      <c r="Z25">
        <v>3</v>
      </c>
      <c r="AA25">
        <v>8</v>
      </c>
      <c r="AB25">
        <v>13</v>
      </c>
      <c r="AC25">
        <v>3</v>
      </c>
      <c r="AD25">
        <v>9</v>
      </c>
      <c r="AE25">
        <v>13</v>
      </c>
      <c r="AF25">
        <v>3</v>
      </c>
      <c r="AG25">
        <v>10</v>
      </c>
      <c r="AH25">
        <v>14</v>
      </c>
      <c r="AJ25">
        <v>3</v>
      </c>
      <c r="AK25" t="s">
        <v>81</v>
      </c>
      <c r="AL25">
        <v>5</v>
      </c>
      <c r="AM25">
        <v>3</v>
      </c>
      <c r="AN25" t="s">
        <v>82</v>
      </c>
      <c r="AO25">
        <v>4</v>
      </c>
    </row>
    <row r="26" spans="1:41">
      <c r="A26">
        <v>1</v>
      </c>
      <c r="B26">
        <v>0</v>
      </c>
      <c r="C26">
        <v>4</v>
      </c>
      <c r="D26">
        <v>5</v>
      </c>
      <c r="E26">
        <v>4</v>
      </c>
      <c r="F26" t="str">
        <v>0</v>
      </c>
      <c r="G26">
        <v>13</v>
      </c>
      <c r="H26">
        <v>19</v>
      </c>
      <c r="J26">
        <v>3</v>
      </c>
      <c r="K26">
        <v>4</v>
      </c>
      <c r="L26">
        <v>13</v>
      </c>
      <c r="M26">
        <v>3</v>
      </c>
      <c r="N26">
        <v>5</v>
      </c>
      <c r="O26">
        <v>10</v>
      </c>
      <c r="P26">
        <v>3</v>
      </c>
      <c r="Q26">
        <v>6</v>
      </c>
      <c r="R26">
        <v>9</v>
      </c>
      <c r="S26">
        <v>3</v>
      </c>
      <c r="T26">
        <v>8</v>
      </c>
      <c r="U26">
        <v>5</v>
      </c>
      <c r="W26">
        <v>3</v>
      </c>
      <c r="X26">
        <v>7</v>
      </c>
      <c r="Y26">
        <v>12</v>
      </c>
      <c r="Z26">
        <v>3</v>
      </c>
      <c r="AA26">
        <v>8</v>
      </c>
      <c r="AB26">
        <v>5</v>
      </c>
      <c r="AC26">
        <v>3</v>
      </c>
      <c r="AD26">
        <v>9</v>
      </c>
      <c r="AE26">
        <v>13</v>
      </c>
      <c r="AF26">
        <v>3</v>
      </c>
      <c r="AG26">
        <v>10</v>
      </c>
      <c r="AH26">
        <v>12</v>
      </c>
      <c r="AJ26">
        <v>3</v>
      </c>
      <c r="AK26" t="s">
        <v>81</v>
      </c>
      <c r="AL26">
        <v>9</v>
      </c>
      <c r="AM26">
        <v>3</v>
      </c>
      <c r="AN26" t="s">
        <v>82</v>
      </c>
      <c r="AO26">
        <v>5</v>
      </c>
    </row>
    <row r="27" spans="1:41">
      <c r="A27">
        <v>2</v>
      </c>
      <c r="B27">
        <v>0</v>
      </c>
      <c r="C27">
        <v>4</v>
      </c>
      <c r="D27">
        <v>2</v>
      </c>
      <c r="E27">
        <v>3</v>
      </c>
      <c r="F27" t="str">
        <v>1</v>
      </c>
      <c r="G27">
        <v>4</v>
      </c>
      <c r="H27">
        <v>16</v>
      </c>
      <c r="J27">
        <v>3</v>
      </c>
      <c r="K27">
        <v>4</v>
      </c>
      <c r="L27">
        <v>12</v>
      </c>
      <c r="M27">
        <v>3</v>
      </c>
      <c r="N27">
        <v>5</v>
      </c>
      <c r="O27">
        <v>12</v>
      </c>
      <c r="P27">
        <v>3</v>
      </c>
      <c r="Q27">
        <v>6</v>
      </c>
      <c r="R27">
        <v>9</v>
      </c>
      <c r="S27">
        <v>3</v>
      </c>
      <c r="T27">
        <v>8</v>
      </c>
      <c r="U27">
        <v>5</v>
      </c>
      <c r="W27">
        <v>3</v>
      </c>
      <c r="X27">
        <v>7</v>
      </c>
      <c r="Y27">
        <v>5</v>
      </c>
      <c r="Z27">
        <v>3</v>
      </c>
      <c r="AA27">
        <v>8</v>
      </c>
      <c r="AB27">
        <v>13</v>
      </c>
      <c r="AC27">
        <v>3</v>
      </c>
      <c r="AD27">
        <v>9</v>
      </c>
      <c r="AE27">
        <v>12</v>
      </c>
      <c r="AF27">
        <v>3</v>
      </c>
      <c r="AG27">
        <v>10</v>
      </c>
      <c r="AH27">
        <v>12</v>
      </c>
      <c r="AJ27">
        <v>3</v>
      </c>
      <c r="AK27" t="s">
        <v>81</v>
      </c>
      <c r="AL27">
        <v>9</v>
      </c>
      <c r="AM27">
        <v>3</v>
      </c>
      <c r="AN27" t="s">
        <v>82</v>
      </c>
      <c r="AO27">
        <v>4</v>
      </c>
    </row>
    <row r="28" spans="1:41">
      <c r="A28">
        <v>3</v>
      </c>
      <c r="B28">
        <v>0</v>
      </c>
      <c r="C28">
        <v>4</v>
      </c>
      <c r="D28">
        <v>9</v>
      </c>
      <c r="E28">
        <v>2</v>
      </c>
      <c r="F28" t="str">
        <v>0</v>
      </c>
      <c r="G28">
        <v>13</v>
      </c>
      <c r="H28">
        <v>20</v>
      </c>
      <c r="J28">
        <v>3</v>
      </c>
      <c r="K28">
        <v>4</v>
      </c>
      <c r="L28">
        <v>13</v>
      </c>
      <c r="M28">
        <v>3</v>
      </c>
      <c r="N28">
        <v>5</v>
      </c>
      <c r="O28">
        <v>6</v>
      </c>
      <c r="P28">
        <v>3</v>
      </c>
      <c r="Q28">
        <v>6</v>
      </c>
      <c r="R28">
        <v>5</v>
      </c>
      <c r="S28">
        <v>3</v>
      </c>
      <c r="T28">
        <v>8</v>
      </c>
      <c r="U28">
        <v>4</v>
      </c>
      <c r="W28">
        <v>3</v>
      </c>
      <c r="X28">
        <v>7</v>
      </c>
      <c r="Y28">
        <v>5</v>
      </c>
      <c r="Z28">
        <v>3</v>
      </c>
      <c r="AA28">
        <v>8</v>
      </c>
      <c r="AB28">
        <v>4</v>
      </c>
      <c r="AC28">
        <v>3</v>
      </c>
      <c r="AD28">
        <v>9</v>
      </c>
      <c r="AE28">
        <v>13</v>
      </c>
      <c r="AF28">
        <v>3</v>
      </c>
      <c r="AG28">
        <v>10</v>
      </c>
      <c r="AH28">
        <v>4</v>
      </c>
      <c r="AJ28">
        <v>3</v>
      </c>
      <c r="AK28" t="s">
        <v>81</v>
      </c>
      <c r="AL28">
        <v>4</v>
      </c>
      <c r="AM28">
        <v>3</v>
      </c>
      <c r="AN28" t="s">
        <v>82</v>
      </c>
      <c r="AO28">
        <v>5</v>
      </c>
    </row>
    <row r="29" spans="1:41">
      <c r="A29">
        <v>4</v>
      </c>
      <c r="B29">
        <v>0</v>
      </c>
      <c r="C29">
        <v>4</v>
      </c>
      <c r="D29">
        <v>3</v>
      </c>
      <c r="E29">
        <v>1</v>
      </c>
      <c r="F29" t="str">
        <v>1</v>
      </c>
      <c r="G29">
        <v>10</v>
      </c>
      <c r="H29">
        <v>19</v>
      </c>
      <c r="J29">
        <v>3</v>
      </c>
      <c r="K29">
        <v>4</v>
      </c>
      <c r="L29">
        <v>13</v>
      </c>
      <c r="M29">
        <v>3</v>
      </c>
      <c r="N29">
        <v>5</v>
      </c>
      <c r="O29">
        <v>13</v>
      </c>
      <c r="P29">
        <v>3</v>
      </c>
      <c r="Q29">
        <v>6</v>
      </c>
      <c r="R29">
        <v>12</v>
      </c>
      <c r="S29">
        <v>3</v>
      </c>
      <c r="T29">
        <v>8</v>
      </c>
      <c r="U29">
        <v>5</v>
      </c>
      <c r="W29">
        <v>3</v>
      </c>
      <c r="X29">
        <v>7</v>
      </c>
      <c r="Y29">
        <v>4</v>
      </c>
      <c r="Z29">
        <v>3</v>
      </c>
      <c r="AA29">
        <v>8</v>
      </c>
      <c r="AB29">
        <v>4</v>
      </c>
      <c r="AC29">
        <v>3</v>
      </c>
      <c r="AD29">
        <v>9</v>
      </c>
      <c r="AE29">
        <v>5</v>
      </c>
      <c r="AF29">
        <v>3</v>
      </c>
      <c r="AG29">
        <v>10</v>
      </c>
      <c r="AH29">
        <v>5</v>
      </c>
      <c r="AJ29">
        <v>3</v>
      </c>
      <c r="AK29" t="s">
        <v>81</v>
      </c>
      <c r="AL29">
        <v>4</v>
      </c>
      <c r="AM29">
        <v>3</v>
      </c>
      <c r="AN29" t="s">
        <v>82</v>
      </c>
      <c r="AO29">
        <v>4</v>
      </c>
    </row>
    <row r="30" spans="1:41">
      <c r="A30">
        <v>5</v>
      </c>
      <c r="B30">
        <v>0</v>
      </c>
      <c r="C30">
        <v>4</v>
      </c>
      <c r="D30">
        <v>5</v>
      </c>
      <c r="E30">
        <v>1</v>
      </c>
      <c r="F30" t="str">
        <v>1</v>
      </c>
      <c r="G30">
        <v>14</v>
      </c>
      <c r="H30">
        <v>19</v>
      </c>
      <c r="J30">
        <v>3</v>
      </c>
      <c r="K30">
        <v>4</v>
      </c>
      <c r="L30">
        <v>12</v>
      </c>
      <c r="M30">
        <v>3</v>
      </c>
      <c r="N30">
        <v>5</v>
      </c>
      <c r="O30">
        <v>13</v>
      </c>
      <c r="P30">
        <v>3</v>
      </c>
      <c r="Q30">
        <v>6</v>
      </c>
      <c r="R30">
        <v>5</v>
      </c>
      <c r="S30">
        <v>3</v>
      </c>
      <c r="T30">
        <v>8</v>
      </c>
      <c r="U30">
        <v>5</v>
      </c>
      <c r="W30">
        <v>3</v>
      </c>
      <c r="X30">
        <v>7</v>
      </c>
      <c r="Y30">
        <v>4</v>
      </c>
      <c r="Z30">
        <v>3</v>
      </c>
      <c r="AA30">
        <v>8</v>
      </c>
      <c r="AB30">
        <v>4</v>
      </c>
      <c r="AC30">
        <v>3</v>
      </c>
      <c r="AD30">
        <v>9</v>
      </c>
      <c r="AE30">
        <v>4</v>
      </c>
      <c r="AF30">
        <v>3</v>
      </c>
      <c r="AG30">
        <v>10</v>
      </c>
      <c r="AH30">
        <v>4</v>
      </c>
      <c r="AJ30">
        <v>3</v>
      </c>
      <c r="AK30" t="s">
        <v>81</v>
      </c>
      <c r="AL30">
        <v>4</v>
      </c>
      <c r="AM30">
        <v>3</v>
      </c>
      <c r="AN30" t="s">
        <v>82</v>
      </c>
      <c r="AO30">
        <v>4</v>
      </c>
    </row>
    <row r="31" spans="1:41">
      <c r="A31">
        <v>6</v>
      </c>
      <c r="B31">
        <v>1</v>
      </c>
      <c r="C31">
        <v>4</v>
      </c>
      <c r="D31">
        <v>8</v>
      </c>
      <c r="E31">
        <v>1</v>
      </c>
      <c r="F31" t="str">
        <v>0</v>
      </c>
      <c r="G31">
        <v>12</v>
      </c>
      <c r="H31">
        <v>19</v>
      </c>
      <c r="J31">
        <v>3</v>
      </c>
      <c r="K31">
        <v>4</v>
      </c>
      <c r="L31">
        <v>5</v>
      </c>
      <c r="M31">
        <v>3</v>
      </c>
      <c r="N31">
        <v>5</v>
      </c>
      <c r="O31">
        <v>14</v>
      </c>
      <c r="P31">
        <v>3</v>
      </c>
      <c r="Q31">
        <v>6</v>
      </c>
      <c r="R31">
        <v>13</v>
      </c>
      <c r="S31">
        <v>3</v>
      </c>
      <c r="T31">
        <v>8</v>
      </c>
      <c r="U31">
        <v>10</v>
      </c>
      <c r="W31">
        <v>3</v>
      </c>
      <c r="X31">
        <v>7</v>
      </c>
      <c r="Y31">
        <v>4</v>
      </c>
      <c r="Z31">
        <v>3</v>
      </c>
      <c r="AA31">
        <v>8</v>
      </c>
      <c r="AB31">
        <v>4</v>
      </c>
      <c r="AC31">
        <v>3</v>
      </c>
      <c r="AD31">
        <v>9</v>
      </c>
      <c r="AE31">
        <v>4</v>
      </c>
      <c r="AF31">
        <v>3</v>
      </c>
      <c r="AG31">
        <v>10</v>
      </c>
      <c r="AH31">
        <v>5</v>
      </c>
      <c r="AJ31">
        <v>3</v>
      </c>
      <c r="AK31" t="s">
        <v>81</v>
      </c>
      <c r="AL31">
        <v>4</v>
      </c>
      <c r="AM31">
        <v>3</v>
      </c>
      <c r="AN31" t="s">
        <v>82</v>
      </c>
      <c r="AO31">
        <v>4</v>
      </c>
    </row>
    <row r="32" spans="1:41">
      <c r="A32">
        <v>7</v>
      </c>
      <c r="B32">
        <v>2</v>
      </c>
      <c r="C32">
        <v>4</v>
      </c>
      <c r="D32">
        <v>6</v>
      </c>
      <c r="E32">
        <v>2</v>
      </c>
      <c r="F32" t="str">
        <v>0</v>
      </c>
      <c r="G32">
        <v>14</v>
      </c>
      <c r="H32">
        <v>1</v>
      </c>
      <c r="J32">
        <v>3</v>
      </c>
      <c r="K32">
        <v>4</v>
      </c>
      <c r="L32">
        <v>13</v>
      </c>
      <c r="M32">
        <v>3</v>
      </c>
      <c r="N32">
        <v>5</v>
      </c>
      <c r="O32">
        <v>11</v>
      </c>
      <c r="P32">
        <v>3</v>
      </c>
      <c r="Q32">
        <v>6</v>
      </c>
      <c r="R32">
        <v>4</v>
      </c>
      <c r="S32">
        <v>3</v>
      </c>
      <c r="T32">
        <v>8</v>
      </c>
      <c r="U32">
        <v>5</v>
      </c>
      <c r="W32">
        <v>3</v>
      </c>
      <c r="X32">
        <v>7</v>
      </c>
      <c r="Y32">
        <v>5</v>
      </c>
      <c r="AC32">
        <v>3</v>
      </c>
      <c r="AD32">
        <v>9</v>
      </c>
      <c r="AE32">
        <v>4</v>
      </c>
      <c r="AF32">
        <v>3</v>
      </c>
      <c r="AG32">
        <v>10</v>
      </c>
      <c r="AH32">
        <v>4</v>
      </c>
      <c r="AJ32">
        <v>3</v>
      </c>
      <c r="AK32" t="s">
        <v>81</v>
      </c>
      <c r="AL32">
        <v>4</v>
      </c>
      <c r="AM32">
        <v>3</v>
      </c>
      <c r="AN32" t="s">
        <v>82</v>
      </c>
      <c r="AO32">
        <v>11</v>
      </c>
    </row>
    <row r="33" spans="1:41">
      <c r="A33">
        <v>1</v>
      </c>
      <c r="B33">
        <v>0</v>
      </c>
      <c r="C33">
        <v>4</v>
      </c>
      <c r="D33">
        <v>2</v>
      </c>
      <c r="E33">
        <v>3</v>
      </c>
      <c r="F33" t="str">
        <v>1</v>
      </c>
      <c r="G33">
        <v>4</v>
      </c>
      <c r="H33">
        <v>19</v>
      </c>
      <c r="J33">
        <v>3</v>
      </c>
      <c r="K33">
        <v>4</v>
      </c>
      <c r="L33">
        <v>13</v>
      </c>
      <c r="M33">
        <v>3</v>
      </c>
      <c r="N33">
        <v>5</v>
      </c>
      <c r="O33">
        <v>11</v>
      </c>
      <c r="P33">
        <v>3</v>
      </c>
      <c r="Q33">
        <v>6</v>
      </c>
      <c r="R33">
        <v>5</v>
      </c>
      <c r="S33">
        <v>3</v>
      </c>
      <c r="T33">
        <v>8</v>
      </c>
      <c r="U33">
        <v>5</v>
      </c>
      <c r="W33">
        <v>3</v>
      </c>
      <c r="X33">
        <v>7</v>
      </c>
      <c r="Y33">
        <v>12</v>
      </c>
      <c r="AC33">
        <v>3</v>
      </c>
      <c r="AD33">
        <v>9</v>
      </c>
      <c r="AE33">
        <v>4</v>
      </c>
      <c r="AF33">
        <v>3</v>
      </c>
      <c r="AG33">
        <v>10</v>
      </c>
      <c r="AH33">
        <v>10</v>
      </c>
      <c r="AJ33">
        <v>3</v>
      </c>
      <c r="AK33" t="s">
        <v>81</v>
      </c>
      <c r="AL33">
        <v>4</v>
      </c>
      <c r="AM33">
        <v>3</v>
      </c>
      <c r="AN33" t="s">
        <v>82</v>
      </c>
      <c r="AO33">
        <v>11</v>
      </c>
    </row>
    <row r="34" spans="1:41">
      <c r="A34">
        <v>2</v>
      </c>
      <c r="B34">
        <v>0</v>
      </c>
      <c r="C34">
        <v>4</v>
      </c>
      <c r="D34">
        <v>7</v>
      </c>
      <c r="E34">
        <v>1</v>
      </c>
      <c r="F34" t="str">
        <v>0</v>
      </c>
      <c r="G34">
        <v>13</v>
      </c>
      <c r="H34">
        <v>19</v>
      </c>
      <c r="J34">
        <v>3</v>
      </c>
      <c r="K34">
        <v>4</v>
      </c>
      <c r="L34">
        <v>12</v>
      </c>
      <c r="M34">
        <v>3</v>
      </c>
      <c r="N34">
        <v>5</v>
      </c>
      <c r="O34">
        <v>12</v>
      </c>
      <c r="P34">
        <v>3</v>
      </c>
      <c r="Q34">
        <v>6</v>
      </c>
      <c r="R34">
        <v>13</v>
      </c>
      <c r="S34">
        <v>3</v>
      </c>
      <c r="T34">
        <v>8</v>
      </c>
      <c r="U34">
        <v>5</v>
      </c>
      <c r="W34">
        <v>3</v>
      </c>
      <c r="X34">
        <v>7</v>
      </c>
      <c r="Y34">
        <v>13</v>
      </c>
      <c r="AF34">
        <v>3</v>
      </c>
      <c r="AG34">
        <v>10</v>
      </c>
      <c r="AH34">
        <v>4</v>
      </c>
      <c r="AJ34">
        <v>3</v>
      </c>
      <c r="AK34" t="s">
        <v>81</v>
      </c>
      <c r="AL34">
        <v>4</v>
      </c>
      <c r="AM34">
        <v>3</v>
      </c>
      <c r="AN34" t="s">
        <v>82</v>
      </c>
      <c r="AO34">
        <v>5</v>
      </c>
    </row>
    <row r="35" spans="1:41">
      <c r="A35">
        <v>3</v>
      </c>
      <c r="B35">
        <v>0</v>
      </c>
      <c r="C35">
        <v>4</v>
      </c>
      <c r="D35">
        <v>9</v>
      </c>
      <c r="E35">
        <v>1</v>
      </c>
      <c r="F35" t="str">
        <v>0</v>
      </c>
      <c r="G35">
        <v>13</v>
      </c>
      <c r="H35">
        <v>20</v>
      </c>
      <c r="J35">
        <v>3</v>
      </c>
      <c r="K35">
        <v>4</v>
      </c>
      <c r="L35">
        <v>14</v>
      </c>
      <c r="M35">
        <v>3</v>
      </c>
      <c r="N35">
        <v>5</v>
      </c>
      <c r="O35">
        <v>10</v>
      </c>
      <c r="P35">
        <v>3</v>
      </c>
      <c r="Q35">
        <v>6</v>
      </c>
      <c r="R35">
        <v>4</v>
      </c>
      <c r="S35">
        <v>3</v>
      </c>
      <c r="T35">
        <v>8</v>
      </c>
      <c r="U35">
        <v>5</v>
      </c>
      <c r="W35">
        <v>3</v>
      </c>
      <c r="X35">
        <v>7</v>
      </c>
      <c r="Y35">
        <v>13</v>
      </c>
      <c r="AF35">
        <v>3</v>
      </c>
      <c r="AG35">
        <v>10</v>
      </c>
      <c r="AH35">
        <v>4</v>
      </c>
      <c r="AJ35">
        <v>3</v>
      </c>
      <c r="AK35" t="s">
        <v>81</v>
      </c>
      <c r="AL35">
        <v>4</v>
      </c>
      <c r="AM35">
        <v>3</v>
      </c>
      <c r="AN35" t="s">
        <v>82</v>
      </c>
      <c r="AO35">
        <v>4</v>
      </c>
    </row>
    <row r="36" spans="1:41">
      <c r="A36">
        <v>4</v>
      </c>
      <c r="B36">
        <v>0</v>
      </c>
      <c r="C36">
        <v>4</v>
      </c>
      <c r="D36">
        <v>10</v>
      </c>
      <c r="E36">
        <v>2</v>
      </c>
      <c r="F36" t="str">
        <v>1</v>
      </c>
      <c r="G36">
        <v>13</v>
      </c>
      <c r="H36">
        <v>20</v>
      </c>
      <c r="J36">
        <v>3</v>
      </c>
      <c r="K36">
        <v>4</v>
      </c>
      <c r="L36">
        <v>4</v>
      </c>
      <c r="M36">
        <v>3</v>
      </c>
      <c r="N36">
        <v>5</v>
      </c>
      <c r="O36">
        <v>12</v>
      </c>
      <c r="P36">
        <v>3</v>
      </c>
      <c r="Q36">
        <v>6</v>
      </c>
      <c r="R36">
        <v>4</v>
      </c>
      <c r="S36">
        <v>3</v>
      </c>
      <c r="T36">
        <v>8</v>
      </c>
      <c r="U36">
        <v>5</v>
      </c>
      <c r="AF36">
        <v>3</v>
      </c>
      <c r="AG36">
        <v>10</v>
      </c>
      <c r="AH36">
        <v>10</v>
      </c>
      <c r="AJ36">
        <v>3</v>
      </c>
      <c r="AK36" t="s">
        <v>81</v>
      </c>
      <c r="AL36">
        <v>11</v>
      </c>
      <c r="AM36">
        <v>3</v>
      </c>
      <c r="AN36" t="s">
        <v>82</v>
      </c>
      <c r="AO36">
        <v>4</v>
      </c>
    </row>
    <row r="37" spans="1:41">
      <c r="A37">
        <v>5</v>
      </c>
      <c r="B37">
        <v>0</v>
      </c>
      <c r="C37">
        <v>4</v>
      </c>
      <c r="D37">
        <v>2</v>
      </c>
      <c r="E37">
        <v>1</v>
      </c>
      <c r="F37" t="str">
        <v>0</v>
      </c>
      <c r="G37">
        <v>4</v>
      </c>
      <c r="H37">
        <v>19</v>
      </c>
      <c r="J37">
        <v>3</v>
      </c>
      <c r="K37">
        <v>4</v>
      </c>
      <c r="L37">
        <v>5</v>
      </c>
      <c r="M37">
        <v>3</v>
      </c>
      <c r="N37">
        <v>5</v>
      </c>
      <c r="O37">
        <v>12</v>
      </c>
      <c r="P37">
        <v>3</v>
      </c>
      <c r="Q37">
        <v>6</v>
      </c>
      <c r="R37">
        <v>11</v>
      </c>
      <c r="S37">
        <v>3</v>
      </c>
      <c r="T37">
        <v>8</v>
      </c>
      <c r="U37">
        <v>5</v>
      </c>
      <c r="AF37">
        <v>3</v>
      </c>
      <c r="AG37">
        <v>10</v>
      </c>
      <c r="AH37">
        <v>4</v>
      </c>
      <c r="AJ37">
        <v>3</v>
      </c>
      <c r="AK37" t="s">
        <v>81</v>
      </c>
      <c r="AL37">
        <v>12</v>
      </c>
      <c r="AM37">
        <v>3</v>
      </c>
      <c r="AN37" t="s">
        <v>82</v>
      </c>
      <c r="AO37">
        <v>13</v>
      </c>
    </row>
    <row r="38" spans="1:41">
      <c r="A38">
        <v>6</v>
      </c>
      <c r="B38">
        <v>1</v>
      </c>
      <c r="C38">
        <v>4</v>
      </c>
      <c r="D38">
        <v>10</v>
      </c>
      <c r="E38">
        <v>3</v>
      </c>
      <c r="F38" t="str">
        <v>0</v>
      </c>
      <c r="G38">
        <v>14</v>
      </c>
      <c r="H38">
        <v>20</v>
      </c>
      <c r="J38">
        <v>3</v>
      </c>
      <c r="K38">
        <v>4</v>
      </c>
      <c r="L38">
        <v>4</v>
      </c>
      <c r="M38">
        <v>3</v>
      </c>
      <c r="N38">
        <v>5</v>
      </c>
      <c r="O38">
        <v>14</v>
      </c>
      <c r="P38">
        <v>3</v>
      </c>
      <c r="Q38">
        <v>6</v>
      </c>
      <c r="R38">
        <v>12</v>
      </c>
      <c r="S38">
        <v>3</v>
      </c>
      <c r="T38">
        <v>8</v>
      </c>
      <c r="U38">
        <v>5</v>
      </c>
      <c r="AF38">
        <v>3</v>
      </c>
      <c r="AG38">
        <v>10</v>
      </c>
      <c r="AH38">
        <v>4</v>
      </c>
      <c r="AJ38">
        <v>3</v>
      </c>
      <c r="AK38" t="s">
        <v>81</v>
      </c>
      <c r="AL38">
        <v>4</v>
      </c>
      <c r="AM38">
        <v>3</v>
      </c>
      <c r="AN38" t="s">
        <v>82</v>
      </c>
      <c r="AO38">
        <v>13</v>
      </c>
    </row>
    <row r="39" spans="1:41">
      <c r="A39">
        <v>7</v>
      </c>
      <c r="B39">
        <v>2</v>
      </c>
      <c r="C39">
        <v>4</v>
      </c>
      <c r="D39">
        <v>8</v>
      </c>
      <c r="E39">
        <v>3</v>
      </c>
      <c r="F39" t="str">
        <v>0</v>
      </c>
      <c r="G39">
        <v>13</v>
      </c>
      <c r="H39">
        <v>20</v>
      </c>
      <c r="J39">
        <v>3</v>
      </c>
      <c r="K39">
        <v>4</v>
      </c>
      <c r="L39">
        <v>4</v>
      </c>
      <c r="M39">
        <v>3</v>
      </c>
      <c r="N39">
        <v>5</v>
      </c>
      <c r="O39">
        <v>12</v>
      </c>
      <c r="P39">
        <v>3</v>
      </c>
      <c r="Q39">
        <v>6</v>
      </c>
      <c r="R39">
        <v>12</v>
      </c>
      <c r="S39">
        <v>3</v>
      </c>
      <c r="T39">
        <v>8</v>
      </c>
      <c r="U39">
        <v>5</v>
      </c>
      <c r="AF39">
        <v>3</v>
      </c>
      <c r="AG39">
        <v>10</v>
      </c>
      <c r="AH39">
        <v>4</v>
      </c>
      <c r="AJ39">
        <v>3</v>
      </c>
      <c r="AK39" t="s">
        <v>81</v>
      </c>
      <c r="AL39">
        <v>13</v>
      </c>
      <c r="AM39">
        <v>3</v>
      </c>
      <c r="AN39" t="s">
        <v>82</v>
      </c>
      <c r="AO39">
        <v>4</v>
      </c>
    </row>
    <row r="40" spans="1:41">
      <c r="A40">
        <v>1</v>
      </c>
      <c r="B40">
        <v>0</v>
      </c>
      <c r="C40">
        <v>4</v>
      </c>
      <c r="D40">
        <v>7</v>
      </c>
      <c r="E40">
        <v>1</v>
      </c>
      <c r="F40" t="str">
        <v>0</v>
      </c>
      <c r="G40">
        <v>13</v>
      </c>
      <c r="H40">
        <v>19</v>
      </c>
      <c r="J40">
        <v>3</v>
      </c>
      <c r="K40">
        <v>4</v>
      </c>
      <c r="L40">
        <v>4</v>
      </c>
      <c r="M40">
        <v>3</v>
      </c>
      <c r="N40">
        <v>5</v>
      </c>
      <c r="O40">
        <v>13</v>
      </c>
      <c r="P40">
        <v>3</v>
      </c>
      <c r="Q40">
        <v>6</v>
      </c>
      <c r="R40">
        <v>11</v>
      </c>
      <c r="S40">
        <v>3</v>
      </c>
      <c r="T40">
        <v>8</v>
      </c>
      <c r="U40">
        <v>4</v>
      </c>
      <c r="AF40">
        <v>3</v>
      </c>
      <c r="AG40">
        <v>10</v>
      </c>
      <c r="AH40">
        <v>4</v>
      </c>
      <c r="AJ40">
        <v>3</v>
      </c>
      <c r="AK40" t="s">
        <v>81</v>
      </c>
      <c r="AL40">
        <v>13</v>
      </c>
      <c r="AM40">
        <v>3</v>
      </c>
      <c r="AN40" t="s">
        <v>82</v>
      </c>
      <c r="AO40">
        <v>4</v>
      </c>
    </row>
    <row r="41" spans="1:41">
      <c r="A41">
        <v>2</v>
      </c>
      <c r="B41">
        <v>0</v>
      </c>
      <c r="C41">
        <v>4</v>
      </c>
      <c r="D41">
        <v>9</v>
      </c>
      <c r="E41">
        <v>1</v>
      </c>
      <c r="F41" t="str">
        <v>0</v>
      </c>
      <c r="G41">
        <v>13</v>
      </c>
      <c r="H41">
        <v>20</v>
      </c>
      <c r="J41">
        <v>3</v>
      </c>
      <c r="K41">
        <v>4</v>
      </c>
      <c r="L41">
        <v>13</v>
      </c>
      <c r="M41">
        <v>3</v>
      </c>
      <c r="N41">
        <v>5</v>
      </c>
      <c r="O41">
        <v>13</v>
      </c>
      <c r="P41">
        <v>3</v>
      </c>
      <c r="Q41">
        <v>6</v>
      </c>
      <c r="R41">
        <v>12</v>
      </c>
      <c r="S41">
        <v>3</v>
      </c>
      <c r="T41">
        <v>8</v>
      </c>
      <c r="U41">
        <v>5</v>
      </c>
      <c r="AF41">
        <v>3</v>
      </c>
      <c r="AG41">
        <v>10</v>
      </c>
      <c r="AH41">
        <v>4</v>
      </c>
      <c r="AJ41">
        <v>3</v>
      </c>
      <c r="AK41" t="s">
        <v>81</v>
      </c>
      <c r="AL41">
        <v>12</v>
      </c>
      <c r="AM41">
        <v>3</v>
      </c>
      <c r="AN41" t="s">
        <v>82</v>
      </c>
      <c r="AO41">
        <v>5</v>
      </c>
    </row>
    <row r="42" spans="1:41">
      <c r="A42">
        <v>3</v>
      </c>
      <c r="B42">
        <v>0</v>
      </c>
      <c r="C42">
        <v>4</v>
      </c>
      <c r="D42">
        <v>9</v>
      </c>
      <c r="E42">
        <v>2</v>
      </c>
      <c r="F42" t="str">
        <v>0</v>
      </c>
      <c r="G42">
        <v>12</v>
      </c>
      <c r="H42">
        <v>20</v>
      </c>
      <c r="J42">
        <v>3</v>
      </c>
      <c r="K42">
        <v>4</v>
      </c>
      <c r="L42">
        <v>13</v>
      </c>
      <c r="M42">
        <v>3</v>
      </c>
      <c r="N42">
        <v>5</v>
      </c>
      <c r="O42">
        <v>11</v>
      </c>
      <c r="P42">
        <v>3</v>
      </c>
      <c r="Q42">
        <v>6</v>
      </c>
      <c r="R42">
        <v>12</v>
      </c>
      <c r="S42">
        <v>3</v>
      </c>
      <c r="T42">
        <v>8</v>
      </c>
      <c r="U42">
        <v>5</v>
      </c>
      <c r="AJ42">
        <v>3</v>
      </c>
      <c r="AK42" t="s">
        <v>81</v>
      </c>
      <c r="AL42">
        <v>12</v>
      </c>
      <c r="AM42">
        <v>3</v>
      </c>
      <c r="AN42" t="s">
        <v>82</v>
      </c>
      <c r="AO42">
        <v>5</v>
      </c>
    </row>
    <row r="43" spans="1:41">
      <c r="A43">
        <v>4</v>
      </c>
      <c r="B43">
        <v>3</v>
      </c>
      <c r="C43">
        <v>4</v>
      </c>
      <c r="D43">
        <v>4</v>
      </c>
      <c r="E43">
        <v>3</v>
      </c>
      <c r="F43" t="str">
        <v>0</v>
      </c>
      <c r="G43">
        <v>13</v>
      </c>
      <c r="H43">
        <v>20</v>
      </c>
      <c r="J43">
        <v>3</v>
      </c>
      <c r="K43">
        <v>4</v>
      </c>
      <c r="L43">
        <v>4</v>
      </c>
      <c r="M43">
        <v>3</v>
      </c>
      <c r="N43">
        <v>5</v>
      </c>
      <c r="O43">
        <v>13</v>
      </c>
      <c r="P43">
        <v>3</v>
      </c>
      <c r="Q43">
        <v>6</v>
      </c>
      <c r="R43">
        <v>13</v>
      </c>
      <c r="S43">
        <v>3</v>
      </c>
      <c r="T43">
        <v>8</v>
      </c>
      <c r="U43">
        <v>5</v>
      </c>
      <c r="AJ43">
        <v>3</v>
      </c>
      <c r="AK43" t="s">
        <v>81</v>
      </c>
      <c r="AL43">
        <v>13</v>
      </c>
      <c r="AM43">
        <v>3</v>
      </c>
      <c r="AN43" t="s">
        <v>82</v>
      </c>
      <c r="AO43">
        <v>5</v>
      </c>
    </row>
    <row r="44" spans="1:41">
      <c r="A44">
        <v>5</v>
      </c>
      <c r="B44">
        <v>3</v>
      </c>
      <c r="C44">
        <v>4</v>
      </c>
      <c r="D44">
        <v>5</v>
      </c>
      <c r="E44">
        <v>4</v>
      </c>
      <c r="F44" t="str">
        <v>0</v>
      </c>
      <c r="G44">
        <v>14</v>
      </c>
      <c r="H44">
        <v>21</v>
      </c>
      <c r="M44">
        <v>3</v>
      </c>
      <c r="N44">
        <v>5</v>
      </c>
      <c r="O44">
        <v>13</v>
      </c>
      <c r="P44">
        <v>3</v>
      </c>
      <c r="Q44">
        <v>6</v>
      </c>
      <c r="R44">
        <v>13</v>
      </c>
      <c r="S44">
        <v>3</v>
      </c>
      <c r="T44">
        <v>8</v>
      </c>
      <c r="U44">
        <v>5</v>
      </c>
      <c r="AJ44">
        <v>3</v>
      </c>
      <c r="AK44" t="s">
        <v>81</v>
      </c>
      <c r="AL44">
        <v>13</v>
      </c>
      <c r="AM44">
        <v>3</v>
      </c>
      <c r="AN44" t="s">
        <v>82</v>
      </c>
      <c r="AO44">
        <v>5</v>
      </c>
    </row>
    <row r="45" spans="1:41">
      <c r="A45">
        <v>6</v>
      </c>
      <c r="B45">
        <v>3</v>
      </c>
      <c r="C45">
        <v>4</v>
      </c>
      <c r="D45">
        <v>8</v>
      </c>
      <c r="E45">
        <v>4</v>
      </c>
      <c r="F45" t="str">
        <v>0</v>
      </c>
      <c r="G45">
        <v>14</v>
      </c>
      <c r="H45">
        <v>21</v>
      </c>
      <c r="M45">
        <v>3</v>
      </c>
      <c r="N45">
        <v>5</v>
      </c>
      <c r="O45">
        <v>13</v>
      </c>
      <c r="P45">
        <v>3</v>
      </c>
      <c r="Q45">
        <v>6</v>
      </c>
      <c r="R45">
        <v>4</v>
      </c>
      <c r="S45">
        <v>3</v>
      </c>
      <c r="T45">
        <v>8</v>
      </c>
      <c r="U45">
        <v>5</v>
      </c>
      <c r="AJ45">
        <v>3</v>
      </c>
      <c r="AK45" t="s">
        <v>81</v>
      </c>
      <c r="AL45">
        <v>13</v>
      </c>
      <c r="AM45">
        <v>3</v>
      </c>
      <c r="AN45" t="s">
        <v>82</v>
      </c>
      <c r="AO45">
        <v>4</v>
      </c>
    </row>
    <row r="46" spans="1:41">
      <c r="A46">
        <v>7</v>
      </c>
      <c r="B46">
        <v>2</v>
      </c>
      <c r="C46">
        <v>4</v>
      </c>
      <c r="D46">
        <v>3</v>
      </c>
      <c r="E46">
        <v>5</v>
      </c>
      <c r="F46" t="str">
        <v>1</v>
      </c>
      <c r="G46">
        <v>12</v>
      </c>
      <c r="H46">
        <v>20</v>
      </c>
      <c r="M46">
        <v>3</v>
      </c>
      <c r="N46">
        <v>5</v>
      </c>
      <c r="O46">
        <v>4</v>
      </c>
      <c r="P46">
        <v>3</v>
      </c>
      <c r="Q46">
        <v>6</v>
      </c>
      <c r="R46">
        <v>5</v>
      </c>
      <c r="S46">
        <v>3</v>
      </c>
      <c r="T46">
        <v>8</v>
      </c>
      <c r="U46">
        <v>5</v>
      </c>
      <c r="AJ46">
        <v>3</v>
      </c>
      <c r="AK46" t="s">
        <v>81</v>
      </c>
      <c r="AL46">
        <v>12</v>
      </c>
      <c r="AM46">
        <v>3</v>
      </c>
      <c r="AN46" t="s">
        <v>82</v>
      </c>
      <c r="AO46">
        <v>5</v>
      </c>
    </row>
    <row r="47" spans="1:41">
      <c r="A47">
        <v>1</v>
      </c>
      <c r="B47">
        <v>0</v>
      </c>
      <c r="C47">
        <v>4</v>
      </c>
      <c r="D47">
        <v>2</v>
      </c>
      <c r="E47">
        <v>1</v>
      </c>
      <c r="F47" t="str">
        <v>0</v>
      </c>
      <c r="G47">
        <v>4</v>
      </c>
      <c r="H47">
        <v>20</v>
      </c>
      <c r="M47">
        <v>3</v>
      </c>
      <c r="N47">
        <v>5</v>
      </c>
      <c r="O47">
        <v>4</v>
      </c>
      <c r="P47">
        <v>3</v>
      </c>
      <c r="Q47">
        <v>6</v>
      </c>
      <c r="R47">
        <v>4</v>
      </c>
      <c r="S47">
        <v>3</v>
      </c>
      <c r="T47">
        <v>8</v>
      </c>
      <c r="U47">
        <v>5</v>
      </c>
      <c r="AJ47">
        <v>3</v>
      </c>
      <c r="AK47" t="s">
        <v>81</v>
      </c>
      <c r="AL47">
        <v>12</v>
      </c>
      <c r="AM47">
        <v>3</v>
      </c>
      <c r="AN47" t="s">
        <v>82</v>
      </c>
      <c r="AO47">
        <v>5</v>
      </c>
    </row>
    <row r="48" spans="1:41">
      <c r="A48">
        <v>2</v>
      </c>
      <c r="B48">
        <v>0</v>
      </c>
      <c r="C48">
        <v>4</v>
      </c>
      <c r="D48">
        <v>9</v>
      </c>
      <c r="E48">
        <v>1</v>
      </c>
      <c r="F48" t="str">
        <v>0</v>
      </c>
      <c r="G48">
        <v>13</v>
      </c>
      <c r="H48">
        <v>19</v>
      </c>
      <c r="M48">
        <v>3</v>
      </c>
      <c r="N48">
        <v>5</v>
      </c>
      <c r="O48">
        <v>5</v>
      </c>
      <c r="P48">
        <v>3</v>
      </c>
      <c r="Q48">
        <v>6</v>
      </c>
      <c r="R48">
        <v>12</v>
      </c>
      <c r="S48">
        <v>3</v>
      </c>
      <c r="T48">
        <v>8</v>
      </c>
      <c r="U48">
        <v>5</v>
      </c>
      <c r="AJ48">
        <v>3</v>
      </c>
      <c r="AK48" t="s">
        <v>81</v>
      </c>
      <c r="AL48">
        <v>12</v>
      </c>
      <c r="AM48">
        <v>3</v>
      </c>
      <c r="AN48" t="s">
        <v>82</v>
      </c>
      <c r="AO48">
        <v>5</v>
      </c>
    </row>
    <row r="49" spans="1:41">
      <c r="A49">
        <v>3</v>
      </c>
      <c r="B49">
        <v>0</v>
      </c>
      <c r="C49">
        <v>4</v>
      </c>
      <c r="D49">
        <v>4</v>
      </c>
      <c r="E49">
        <v>1</v>
      </c>
      <c r="F49" t="str">
        <v>1</v>
      </c>
      <c r="G49">
        <v>5</v>
      </c>
      <c r="H49">
        <v>19</v>
      </c>
      <c r="M49">
        <v>3</v>
      </c>
      <c r="N49">
        <v>5</v>
      </c>
      <c r="O49">
        <v>12</v>
      </c>
      <c r="P49">
        <v>3</v>
      </c>
      <c r="Q49">
        <v>6</v>
      </c>
      <c r="R49">
        <v>5</v>
      </c>
      <c r="S49">
        <v>3</v>
      </c>
      <c r="T49">
        <v>8</v>
      </c>
      <c r="U49">
        <v>5</v>
      </c>
      <c r="AJ49">
        <v>3</v>
      </c>
      <c r="AK49" t="s">
        <v>81</v>
      </c>
      <c r="AL49">
        <v>13</v>
      </c>
      <c r="AM49">
        <v>3</v>
      </c>
      <c r="AN49" t="s">
        <v>82</v>
      </c>
      <c r="AO49">
        <v>5</v>
      </c>
    </row>
    <row r="50" spans="1:41">
      <c r="A50">
        <v>4</v>
      </c>
      <c r="B50">
        <v>0</v>
      </c>
      <c r="C50">
        <v>4</v>
      </c>
      <c r="D50">
        <v>2</v>
      </c>
      <c r="E50">
        <v>1</v>
      </c>
      <c r="F50" t="str">
        <v>1</v>
      </c>
      <c r="G50">
        <v>4</v>
      </c>
      <c r="H50">
        <v>19</v>
      </c>
      <c r="M50">
        <v>3</v>
      </c>
      <c r="N50">
        <v>5</v>
      </c>
      <c r="O50">
        <v>10</v>
      </c>
      <c r="P50">
        <v>3</v>
      </c>
      <c r="Q50">
        <v>6</v>
      </c>
      <c r="R50">
        <v>4</v>
      </c>
      <c r="S50">
        <v>3</v>
      </c>
      <c r="T50">
        <v>8</v>
      </c>
      <c r="U50">
        <v>5</v>
      </c>
      <c r="AJ50">
        <v>3</v>
      </c>
      <c r="AK50" t="s">
        <v>81</v>
      </c>
      <c r="AL50">
        <v>13</v>
      </c>
      <c r="AM50">
        <v>3</v>
      </c>
      <c r="AN50" t="s">
        <v>82</v>
      </c>
      <c r="AO50">
        <v>5</v>
      </c>
    </row>
    <row r="51" spans="1:41">
      <c r="A51">
        <v>5</v>
      </c>
      <c r="B51">
        <v>0</v>
      </c>
      <c r="C51">
        <v>4</v>
      </c>
      <c r="D51">
        <v>12</v>
      </c>
      <c r="E51">
        <v>1</v>
      </c>
      <c r="F51" t="str">
        <v>0</v>
      </c>
      <c r="G51">
        <v>13</v>
      </c>
      <c r="H51">
        <v>20</v>
      </c>
      <c r="M51">
        <v>3</v>
      </c>
      <c r="N51">
        <v>5</v>
      </c>
      <c r="O51">
        <v>4</v>
      </c>
      <c r="P51">
        <v>3</v>
      </c>
      <c r="Q51">
        <v>6</v>
      </c>
      <c r="R51">
        <v>5</v>
      </c>
      <c r="S51">
        <v>3</v>
      </c>
      <c r="T51">
        <v>8</v>
      </c>
      <c r="U51">
        <v>5</v>
      </c>
      <c r="AJ51">
        <v>3</v>
      </c>
      <c r="AK51" t="s">
        <v>81</v>
      </c>
      <c r="AL51">
        <v>12</v>
      </c>
      <c r="AM51">
        <v>3</v>
      </c>
      <c r="AN51" t="s">
        <v>82</v>
      </c>
      <c r="AO51">
        <v>5</v>
      </c>
    </row>
    <row r="52" spans="1:41">
      <c r="A52">
        <v>6</v>
      </c>
      <c r="B52">
        <v>1</v>
      </c>
      <c r="C52">
        <v>4</v>
      </c>
      <c r="D52">
        <v>11</v>
      </c>
      <c r="E52">
        <v>4</v>
      </c>
      <c r="F52" t="str">
        <v>0</v>
      </c>
      <c r="G52">
        <v>13</v>
      </c>
      <c r="H52">
        <v>20</v>
      </c>
      <c r="M52">
        <v>3</v>
      </c>
      <c r="N52">
        <v>5</v>
      </c>
      <c r="O52">
        <v>4</v>
      </c>
      <c r="P52">
        <v>3</v>
      </c>
      <c r="Q52">
        <v>6</v>
      </c>
      <c r="R52">
        <v>5</v>
      </c>
      <c r="S52">
        <v>3</v>
      </c>
      <c r="T52">
        <v>8</v>
      </c>
      <c r="U52">
        <v>5</v>
      </c>
      <c r="AJ52">
        <v>3</v>
      </c>
      <c r="AK52" t="s">
        <v>81</v>
      </c>
      <c r="AL52">
        <v>13</v>
      </c>
      <c r="AM52">
        <v>3</v>
      </c>
      <c r="AN52" t="s">
        <v>82</v>
      </c>
      <c r="AO52">
        <v>4</v>
      </c>
    </row>
    <row r="53" spans="1:41">
      <c r="A53">
        <v>7</v>
      </c>
      <c r="B53">
        <v>2</v>
      </c>
      <c r="C53">
        <v>4</v>
      </c>
      <c r="D53">
        <v>12</v>
      </c>
      <c r="E53">
        <v>6</v>
      </c>
      <c r="F53" t="str">
        <v>0</v>
      </c>
      <c r="G53">
        <v>13</v>
      </c>
      <c r="H53">
        <v>19</v>
      </c>
      <c r="M53">
        <v>3</v>
      </c>
      <c r="N53">
        <v>5</v>
      </c>
      <c r="O53">
        <v>4</v>
      </c>
      <c r="P53">
        <v>3</v>
      </c>
      <c r="Q53">
        <v>6</v>
      </c>
      <c r="R53">
        <v>5</v>
      </c>
      <c r="S53">
        <v>3</v>
      </c>
      <c r="T53">
        <v>8</v>
      </c>
      <c r="U53">
        <v>5</v>
      </c>
      <c r="AJ53">
        <v>3</v>
      </c>
      <c r="AK53" t="s">
        <v>81</v>
      </c>
      <c r="AL53">
        <v>4</v>
      </c>
      <c r="AM53">
        <v>3</v>
      </c>
      <c r="AN53" t="s">
        <v>82</v>
      </c>
      <c r="AO53">
        <v>5</v>
      </c>
    </row>
    <row r="54" spans="1:41">
      <c r="A54">
        <v>1</v>
      </c>
      <c r="B54">
        <v>0</v>
      </c>
      <c r="C54">
        <v>4</v>
      </c>
      <c r="D54">
        <v>11</v>
      </c>
      <c r="E54">
        <v>3</v>
      </c>
      <c r="F54" t="str">
        <v>0</v>
      </c>
      <c r="G54">
        <v>13</v>
      </c>
      <c r="H54">
        <v>21</v>
      </c>
      <c r="M54">
        <v>3</v>
      </c>
      <c r="N54">
        <v>5</v>
      </c>
      <c r="O54">
        <v>10</v>
      </c>
      <c r="P54">
        <v>3</v>
      </c>
      <c r="Q54">
        <v>6</v>
      </c>
      <c r="R54">
        <v>4</v>
      </c>
      <c r="S54">
        <v>3</v>
      </c>
      <c r="T54">
        <v>8</v>
      </c>
      <c r="U54">
        <v>5</v>
      </c>
      <c r="AJ54">
        <v>3</v>
      </c>
      <c r="AK54" t="s">
        <v>81</v>
      </c>
      <c r="AL54">
        <v>4</v>
      </c>
      <c r="AM54">
        <v>3</v>
      </c>
      <c r="AN54" t="s">
        <v>82</v>
      </c>
      <c r="AO54">
        <v>12</v>
      </c>
    </row>
    <row r="55" spans="1:41">
      <c r="A55">
        <v>2</v>
      </c>
      <c r="B55">
        <v>0</v>
      </c>
      <c r="C55">
        <v>4</v>
      </c>
      <c r="D55">
        <v>11</v>
      </c>
      <c r="E55">
        <v>2</v>
      </c>
      <c r="F55" t="str">
        <v>0</v>
      </c>
      <c r="G55">
        <v>14</v>
      </c>
      <c r="H55">
        <v>20</v>
      </c>
      <c r="M55">
        <v>3</v>
      </c>
      <c r="N55">
        <v>5</v>
      </c>
      <c r="O55">
        <v>4</v>
      </c>
      <c r="P55">
        <v>3</v>
      </c>
      <c r="Q55">
        <v>6</v>
      </c>
      <c r="R55">
        <v>5</v>
      </c>
      <c r="S55">
        <v>3</v>
      </c>
      <c r="T55">
        <v>8</v>
      </c>
      <c r="U55">
        <v>5</v>
      </c>
      <c r="AJ55">
        <v>3</v>
      </c>
      <c r="AK55" t="s">
        <v>81</v>
      </c>
      <c r="AL55">
        <v>11</v>
      </c>
      <c r="AM55">
        <v>3</v>
      </c>
      <c r="AN55" t="s">
        <v>82</v>
      </c>
      <c r="AO55">
        <v>5</v>
      </c>
    </row>
    <row r="56" spans="1:41">
      <c r="A56">
        <v>3</v>
      </c>
      <c r="B56">
        <v>0</v>
      </c>
      <c r="C56">
        <v>4</v>
      </c>
      <c r="D56">
        <v>11</v>
      </c>
      <c r="E56">
        <v>2</v>
      </c>
      <c r="F56" t="str">
        <v>0</v>
      </c>
      <c r="G56">
        <v>13</v>
      </c>
      <c r="H56">
        <v>20</v>
      </c>
      <c r="M56">
        <v>3</v>
      </c>
      <c r="N56">
        <v>5</v>
      </c>
      <c r="O56">
        <v>4</v>
      </c>
      <c r="P56">
        <v>3</v>
      </c>
      <c r="Q56">
        <v>6</v>
      </c>
      <c r="R56">
        <v>4</v>
      </c>
      <c r="S56">
        <v>3</v>
      </c>
      <c r="T56">
        <v>8</v>
      </c>
      <c r="U56">
        <v>4</v>
      </c>
      <c r="AJ56">
        <v>3</v>
      </c>
      <c r="AK56" t="s">
        <v>81</v>
      </c>
      <c r="AL56">
        <v>10</v>
      </c>
      <c r="AM56">
        <v>3</v>
      </c>
      <c r="AN56" t="s">
        <v>82</v>
      </c>
      <c r="AO56">
        <v>4</v>
      </c>
    </row>
    <row r="57" spans="1:41">
      <c r="A57">
        <v>4</v>
      </c>
      <c r="B57">
        <v>0</v>
      </c>
      <c r="C57">
        <v>4</v>
      </c>
      <c r="D57">
        <v>4</v>
      </c>
      <c r="E57">
        <v>3</v>
      </c>
      <c r="F57" t="str">
        <v>1</v>
      </c>
      <c r="G57">
        <v>9</v>
      </c>
      <c r="H57">
        <v>18</v>
      </c>
      <c r="M57">
        <v>3</v>
      </c>
      <c r="N57">
        <v>5</v>
      </c>
      <c r="O57">
        <v>4</v>
      </c>
      <c r="P57">
        <v>3</v>
      </c>
      <c r="Q57">
        <v>6</v>
      </c>
      <c r="R57">
        <v>5</v>
      </c>
      <c r="S57">
        <v>3</v>
      </c>
      <c r="T57">
        <v>8</v>
      </c>
      <c r="U57">
        <v>5</v>
      </c>
      <c r="AJ57">
        <v>3</v>
      </c>
      <c r="AK57" t="s">
        <v>81</v>
      </c>
      <c r="AL57">
        <v>12</v>
      </c>
      <c r="AM57">
        <v>3</v>
      </c>
      <c r="AN57" t="s">
        <v>82</v>
      </c>
      <c r="AO57">
        <v>5</v>
      </c>
    </row>
    <row r="58" spans="1:41">
      <c r="A58">
        <v>5</v>
      </c>
      <c r="B58">
        <v>0</v>
      </c>
      <c r="C58">
        <v>4</v>
      </c>
      <c r="D58">
        <v>2</v>
      </c>
      <c r="E58">
        <v>3</v>
      </c>
      <c r="F58" t="str">
        <v>1</v>
      </c>
      <c r="G58">
        <v>5</v>
      </c>
      <c r="H58">
        <v>11</v>
      </c>
      <c r="M58">
        <v>3</v>
      </c>
      <c r="N58">
        <v>5</v>
      </c>
      <c r="O58">
        <v>4</v>
      </c>
      <c r="P58">
        <v>3</v>
      </c>
      <c r="Q58">
        <v>6</v>
      </c>
      <c r="R58">
        <v>4</v>
      </c>
      <c r="S58">
        <v>3</v>
      </c>
      <c r="T58">
        <v>8</v>
      </c>
      <c r="U58">
        <v>5</v>
      </c>
      <c r="AJ58">
        <v>3</v>
      </c>
      <c r="AK58" t="s">
        <v>81</v>
      </c>
      <c r="AL58">
        <v>13</v>
      </c>
      <c r="AM58">
        <v>3</v>
      </c>
      <c r="AN58" t="s">
        <v>82</v>
      </c>
      <c r="AO58">
        <v>13</v>
      </c>
    </row>
    <row r="59" spans="1:41">
      <c r="A59">
        <v>6</v>
      </c>
      <c r="B59">
        <v>1</v>
      </c>
      <c r="C59">
        <v>4</v>
      </c>
      <c r="D59">
        <v>4</v>
      </c>
      <c r="E59">
        <v>4</v>
      </c>
      <c r="F59" t="str">
        <v>0</v>
      </c>
      <c r="G59">
        <v>11</v>
      </c>
      <c r="H59">
        <v>20</v>
      </c>
      <c r="P59">
        <v>3</v>
      </c>
      <c r="Q59">
        <v>6</v>
      </c>
      <c r="R59">
        <v>4</v>
      </c>
      <c r="S59">
        <v>3</v>
      </c>
      <c r="T59">
        <v>8</v>
      </c>
      <c r="U59">
        <v>11</v>
      </c>
      <c r="AJ59">
        <v>3</v>
      </c>
      <c r="AK59" t="s">
        <v>81</v>
      </c>
      <c r="AL59">
        <v>4</v>
      </c>
      <c r="AM59">
        <v>3</v>
      </c>
      <c r="AN59" t="s">
        <v>82</v>
      </c>
      <c r="AO59">
        <v>4</v>
      </c>
    </row>
    <row r="60" spans="1:41">
      <c r="A60">
        <v>7</v>
      </c>
      <c r="B60">
        <v>2</v>
      </c>
      <c r="C60">
        <v>4</v>
      </c>
      <c r="D60">
        <v>6</v>
      </c>
      <c r="E60">
        <v>4</v>
      </c>
      <c r="F60" t="str">
        <v>1</v>
      </c>
      <c r="G60">
        <v>11</v>
      </c>
      <c r="H60">
        <v>20</v>
      </c>
      <c r="P60">
        <v>3</v>
      </c>
      <c r="Q60">
        <v>6</v>
      </c>
      <c r="R60">
        <v>4</v>
      </c>
      <c r="AJ60">
        <v>3</v>
      </c>
      <c r="AK60" t="s">
        <v>81</v>
      </c>
      <c r="AL60">
        <v>13</v>
      </c>
      <c r="AM60">
        <v>3</v>
      </c>
      <c r="AN60" t="s">
        <v>82</v>
      </c>
      <c r="AO60">
        <v>4</v>
      </c>
    </row>
    <row r="61" spans="1:41">
      <c r="A61">
        <v>1</v>
      </c>
      <c r="B61">
        <v>3</v>
      </c>
      <c r="C61">
        <v>1</v>
      </c>
      <c r="D61">
        <v>2</v>
      </c>
      <c r="E61">
        <v>3</v>
      </c>
      <c r="F61" t="str">
        <v>1</v>
      </c>
      <c r="G61">
        <v>5</v>
      </c>
      <c r="H61">
        <v>19</v>
      </c>
      <c r="P61">
        <v>3</v>
      </c>
      <c r="Q61">
        <v>6</v>
      </c>
      <c r="R61">
        <v>4</v>
      </c>
      <c r="AJ61">
        <v>3</v>
      </c>
      <c r="AK61" t="s">
        <v>81</v>
      </c>
      <c r="AL61">
        <v>13</v>
      </c>
      <c r="AM61">
        <v>3</v>
      </c>
      <c r="AN61" t="s">
        <v>82</v>
      </c>
      <c r="AO61">
        <v>11</v>
      </c>
    </row>
    <row r="62" spans="1:41">
      <c r="A62">
        <v>2</v>
      </c>
      <c r="B62">
        <v>0</v>
      </c>
      <c r="C62">
        <v>1</v>
      </c>
      <c r="D62">
        <v>9</v>
      </c>
      <c r="E62">
        <v>2</v>
      </c>
      <c r="F62" t="str">
        <v>0</v>
      </c>
      <c r="G62">
        <v>12</v>
      </c>
      <c r="H62">
        <v>20</v>
      </c>
      <c r="P62">
        <v>3</v>
      </c>
      <c r="Q62">
        <v>6</v>
      </c>
      <c r="R62">
        <v>4</v>
      </c>
      <c r="AJ62">
        <v>3</v>
      </c>
      <c r="AK62" t="s">
        <v>81</v>
      </c>
      <c r="AL62">
        <v>13</v>
      </c>
      <c r="AM62">
        <v>3</v>
      </c>
      <c r="AN62" t="s">
        <v>82</v>
      </c>
      <c r="AO62">
        <v>5</v>
      </c>
    </row>
    <row r="63" spans="1:41">
      <c r="A63">
        <v>3</v>
      </c>
      <c r="B63">
        <v>0</v>
      </c>
      <c r="C63">
        <v>1</v>
      </c>
      <c r="D63">
        <v>11</v>
      </c>
      <c r="E63">
        <v>2</v>
      </c>
      <c r="F63" t="str">
        <v>0</v>
      </c>
      <c r="G63">
        <v>13</v>
      </c>
      <c r="H63">
        <v>20</v>
      </c>
      <c r="P63">
        <v>3</v>
      </c>
      <c r="Q63">
        <v>6</v>
      </c>
      <c r="R63">
        <v>4</v>
      </c>
      <c r="AJ63">
        <v>3</v>
      </c>
      <c r="AK63" t="s">
        <v>81</v>
      </c>
      <c r="AL63">
        <v>12</v>
      </c>
      <c r="AM63">
        <v>3</v>
      </c>
      <c r="AN63" t="s">
        <v>82</v>
      </c>
      <c r="AO63">
        <v>4</v>
      </c>
    </row>
    <row r="64" spans="1:41">
      <c r="A64">
        <v>4</v>
      </c>
      <c r="B64">
        <v>0</v>
      </c>
      <c r="C64">
        <v>1</v>
      </c>
      <c r="D64">
        <v>2</v>
      </c>
      <c r="E64">
        <v>4</v>
      </c>
      <c r="F64" t="str">
        <v>1</v>
      </c>
      <c r="G64">
        <v>5</v>
      </c>
      <c r="H64">
        <v>19</v>
      </c>
      <c r="P64">
        <v>3</v>
      </c>
      <c r="Q64">
        <v>6</v>
      </c>
      <c r="R64">
        <v>5</v>
      </c>
      <c r="AJ64">
        <v>3</v>
      </c>
      <c r="AK64" t="s">
        <v>81</v>
      </c>
      <c r="AL64">
        <v>6</v>
      </c>
      <c r="AM64">
        <v>3</v>
      </c>
      <c r="AN64" t="s">
        <v>82</v>
      </c>
      <c r="AO64">
        <v>13</v>
      </c>
    </row>
    <row r="65" spans="1:41">
      <c r="A65">
        <v>5</v>
      </c>
      <c r="B65">
        <v>0</v>
      </c>
      <c r="C65">
        <v>1</v>
      </c>
      <c r="D65">
        <v>10</v>
      </c>
      <c r="E65">
        <v>4</v>
      </c>
      <c r="F65" t="str">
        <v>1</v>
      </c>
      <c r="G65">
        <v>14</v>
      </c>
      <c r="H65">
        <v>20</v>
      </c>
      <c r="P65">
        <v>3</v>
      </c>
      <c r="Q65">
        <v>6</v>
      </c>
      <c r="R65">
        <v>5</v>
      </c>
      <c r="AJ65">
        <v>3</v>
      </c>
      <c r="AK65" t="s">
        <v>81</v>
      </c>
      <c r="AL65">
        <v>3</v>
      </c>
      <c r="AM65">
        <v>3</v>
      </c>
      <c r="AN65" t="s">
        <v>82</v>
      </c>
      <c r="AO65">
        <v>4</v>
      </c>
    </row>
    <row r="66" spans="1:41">
      <c r="A66">
        <v>6</v>
      </c>
      <c r="B66">
        <v>1</v>
      </c>
      <c r="C66">
        <v>1</v>
      </c>
      <c r="D66">
        <v>4</v>
      </c>
      <c r="E66">
        <v>4</v>
      </c>
      <c r="F66" t="str">
        <v>0</v>
      </c>
      <c r="G66">
        <v>13</v>
      </c>
      <c r="H66">
        <v>20</v>
      </c>
      <c r="P66">
        <v>3</v>
      </c>
      <c r="Q66">
        <v>6</v>
      </c>
      <c r="R66">
        <v>4</v>
      </c>
      <c r="AJ66">
        <v>3</v>
      </c>
      <c r="AK66" t="s">
        <v>81</v>
      </c>
      <c r="AL66">
        <v>13</v>
      </c>
      <c r="AM66">
        <v>3</v>
      </c>
      <c r="AN66" t="s">
        <v>82</v>
      </c>
      <c r="AO66">
        <v>5</v>
      </c>
    </row>
    <row r="67" spans="1:41">
      <c r="A67">
        <v>7</v>
      </c>
      <c r="B67">
        <v>2</v>
      </c>
      <c r="C67">
        <v>1</v>
      </c>
      <c r="D67">
        <v>4</v>
      </c>
      <c r="E67">
        <v>3</v>
      </c>
      <c r="F67" t="str">
        <v>0</v>
      </c>
      <c r="G67">
        <v>16</v>
      </c>
      <c r="H67">
        <v>20</v>
      </c>
      <c r="P67">
        <v>3</v>
      </c>
      <c r="Q67">
        <v>6</v>
      </c>
      <c r="R67">
        <v>4</v>
      </c>
      <c r="AJ67">
        <v>3</v>
      </c>
      <c r="AK67" t="s">
        <v>81</v>
      </c>
      <c r="AL67">
        <v>12</v>
      </c>
      <c r="AM67">
        <v>3</v>
      </c>
      <c r="AN67" t="s">
        <v>82</v>
      </c>
      <c r="AO67">
        <v>5</v>
      </c>
    </row>
    <row r="68" spans="1:41">
      <c r="A68">
        <v>1</v>
      </c>
      <c r="B68">
        <v>0</v>
      </c>
      <c r="C68">
        <v>1</v>
      </c>
      <c r="D68">
        <v>10</v>
      </c>
      <c r="E68">
        <v>3</v>
      </c>
      <c r="F68" t="str">
        <v>0</v>
      </c>
      <c r="G68">
        <v>13</v>
      </c>
      <c r="H68">
        <v>20</v>
      </c>
      <c r="P68">
        <v>3</v>
      </c>
      <c r="Q68">
        <v>6</v>
      </c>
      <c r="R68">
        <v>4</v>
      </c>
      <c r="AJ68">
        <v>3</v>
      </c>
      <c r="AK68" t="s">
        <v>81</v>
      </c>
      <c r="AL68">
        <v>13</v>
      </c>
      <c r="AM68">
        <v>3</v>
      </c>
      <c r="AN68" t="s">
        <v>82</v>
      </c>
      <c r="AO68">
        <v>5</v>
      </c>
    </row>
    <row r="69" spans="1:41">
      <c r="A69">
        <v>2</v>
      </c>
      <c r="B69">
        <v>0</v>
      </c>
      <c r="C69">
        <v>1</v>
      </c>
      <c r="D69">
        <v>7</v>
      </c>
      <c r="E69">
        <v>4</v>
      </c>
      <c r="F69" t="str">
        <v>0</v>
      </c>
      <c r="G69">
        <v>14</v>
      </c>
      <c r="H69">
        <v>20</v>
      </c>
      <c r="P69">
        <v>3</v>
      </c>
      <c r="Q69">
        <v>6</v>
      </c>
      <c r="R69">
        <v>4</v>
      </c>
      <c r="AJ69">
        <v>3</v>
      </c>
      <c r="AK69" t="s">
        <v>81</v>
      </c>
      <c r="AL69">
        <v>13</v>
      </c>
      <c r="AM69">
        <v>3</v>
      </c>
      <c r="AN69" t="s">
        <v>82</v>
      </c>
      <c r="AO69">
        <v>5</v>
      </c>
    </row>
    <row r="70" spans="1:41">
      <c r="A70">
        <v>3</v>
      </c>
      <c r="B70">
        <v>0</v>
      </c>
      <c r="C70">
        <v>1</v>
      </c>
      <c r="D70">
        <v>13</v>
      </c>
      <c r="E70">
        <v>3</v>
      </c>
      <c r="F70" t="str">
        <v>0</v>
      </c>
      <c r="G70">
        <v>13</v>
      </c>
      <c r="H70">
        <v>20</v>
      </c>
      <c r="P70">
        <v>3</v>
      </c>
      <c r="Q70">
        <v>6</v>
      </c>
      <c r="R70">
        <v>4</v>
      </c>
      <c r="AJ70">
        <v>3</v>
      </c>
      <c r="AK70" t="s">
        <v>81</v>
      </c>
      <c r="AL70">
        <v>12</v>
      </c>
      <c r="AM70">
        <v>3</v>
      </c>
      <c r="AN70" t="s">
        <v>82</v>
      </c>
      <c r="AO70">
        <v>5</v>
      </c>
    </row>
    <row r="71" spans="1:41">
      <c r="A71">
        <v>4</v>
      </c>
      <c r="B71">
        <v>0</v>
      </c>
      <c r="C71">
        <v>1</v>
      </c>
      <c r="D71">
        <v>8</v>
      </c>
      <c r="E71">
        <v>4</v>
      </c>
      <c r="F71" t="str">
        <v>1</v>
      </c>
      <c r="G71">
        <v>13</v>
      </c>
      <c r="H71">
        <v>20</v>
      </c>
      <c r="P71">
        <v>3</v>
      </c>
      <c r="Q71">
        <v>6</v>
      </c>
      <c r="R71">
        <v>4</v>
      </c>
      <c r="AJ71">
        <v>3</v>
      </c>
      <c r="AK71" t="s">
        <v>81</v>
      </c>
      <c r="AL71">
        <v>12</v>
      </c>
      <c r="AM71">
        <v>3</v>
      </c>
      <c r="AN71" t="s">
        <v>82</v>
      </c>
      <c r="AO71">
        <v>5</v>
      </c>
    </row>
    <row r="72" spans="1:41">
      <c r="A72">
        <v>5</v>
      </c>
      <c r="B72">
        <v>0</v>
      </c>
      <c r="C72">
        <v>1</v>
      </c>
      <c r="D72">
        <v>2</v>
      </c>
      <c r="E72">
        <v>4</v>
      </c>
      <c r="F72" t="str">
        <v>1</v>
      </c>
      <c r="G72">
        <v>5</v>
      </c>
      <c r="H72">
        <v>20</v>
      </c>
      <c r="P72">
        <v>3</v>
      </c>
      <c r="Q72">
        <v>6</v>
      </c>
      <c r="R72">
        <v>4</v>
      </c>
      <c r="AJ72">
        <v>3</v>
      </c>
      <c r="AK72" t="s">
        <v>81</v>
      </c>
      <c r="AL72">
        <v>5</v>
      </c>
      <c r="AM72">
        <v>3</v>
      </c>
      <c r="AN72" t="s">
        <v>82</v>
      </c>
      <c r="AO72">
        <v>5</v>
      </c>
    </row>
    <row r="73" spans="1:41">
      <c r="A73">
        <v>6</v>
      </c>
      <c r="B73">
        <v>1</v>
      </c>
      <c r="C73">
        <v>1</v>
      </c>
      <c r="D73">
        <v>12</v>
      </c>
      <c r="E73">
        <v>4</v>
      </c>
      <c r="F73" t="str">
        <v>0</v>
      </c>
      <c r="G73">
        <v>15</v>
      </c>
      <c r="H73">
        <v>21</v>
      </c>
      <c r="P73">
        <v>3</v>
      </c>
      <c r="Q73">
        <v>6</v>
      </c>
      <c r="R73">
        <v>4</v>
      </c>
      <c r="AJ73">
        <v>3</v>
      </c>
      <c r="AK73" t="s">
        <v>81</v>
      </c>
      <c r="AL73">
        <v>5</v>
      </c>
      <c r="AM73">
        <v>3</v>
      </c>
      <c r="AN73" t="s">
        <v>82</v>
      </c>
      <c r="AO73">
        <v>5</v>
      </c>
    </row>
    <row r="74" spans="1:41">
      <c r="A74">
        <v>7</v>
      </c>
      <c r="B74">
        <v>2</v>
      </c>
      <c r="C74">
        <v>1</v>
      </c>
      <c r="D74">
        <v>13</v>
      </c>
      <c r="E74">
        <v>4</v>
      </c>
      <c r="F74" t="str">
        <v>0</v>
      </c>
      <c r="G74">
        <v>11</v>
      </c>
      <c r="H74">
        <v>21</v>
      </c>
      <c r="P74">
        <v>3</v>
      </c>
      <c r="Q74">
        <v>6</v>
      </c>
      <c r="R74">
        <v>4</v>
      </c>
      <c r="AJ74">
        <v>3</v>
      </c>
      <c r="AK74" t="s">
        <v>81</v>
      </c>
      <c r="AL74">
        <v>5</v>
      </c>
      <c r="AM74">
        <v>3</v>
      </c>
      <c r="AN74" t="s">
        <v>82</v>
      </c>
      <c r="AO74">
        <v>5</v>
      </c>
    </row>
    <row r="75" spans="1:41">
      <c r="A75">
        <v>1</v>
      </c>
      <c r="B75">
        <v>0</v>
      </c>
      <c r="C75">
        <v>1</v>
      </c>
      <c r="D75">
        <v>11</v>
      </c>
      <c r="E75">
        <v>3</v>
      </c>
      <c r="F75" t="str">
        <v>0</v>
      </c>
      <c r="G75">
        <v>13</v>
      </c>
      <c r="H75">
        <v>20</v>
      </c>
      <c r="P75">
        <v>3</v>
      </c>
      <c r="Q75">
        <v>6</v>
      </c>
      <c r="R75">
        <v>4</v>
      </c>
      <c r="AJ75">
        <v>3</v>
      </c>
      <c r="AK75" t="s">
        <v>81</v>
      </c>
      <c r="AL75">
        <v>10</v>
      </c>
      <c r="AM75">
        <v>3</v>
      </c>
      <c r="AN75" t="s">
        <v>82</v>
      </c>
      <c r="AO75">
        <v>5</v>
      </c>
    </row>
    <row r="76" spans="1:41">
      <c r="A76">
        <v>2</v>
      </c>
      <c r="B76">
        <v>0</v>
      </c>
      <c r="C76">
        <v>1</v>
      </c>
      <c r="D76">
        <v>8</v>
      </c>
      <c r="E76">
        <v>3</v>
      </c>
      <c r="F76" t="str">
        <v>1</v>
      </c>
      <c r="G76">
        <v>13</v>
      </c>
      <c r="H76">
        <v>21</v>
      </c>
      <c r="P76">
        <v>3</v>
      </c>
      <c r="Q76">
        <v>6</v>
      </c>
      <c r="R76">
        <v>4</v>
      </c>
      <c r="AJ76">
        <v>3</v>
      </c>
      <c r="AK76" t="s">
        <v>81</v>
      </c>
      <c r="AL76">
        <v>5</v>
      </c>
      <c r="AM76">
        <v>3</v>
      </c>
      <c r="AN76" t="s">
        <v>82</v>
      </c>
      <c r="AO76">
        <v>5</v>
      </c>
    </row>
    <row r="77" spans="1:41">
      <c r="A77">
        <v>3</v>
      </c>
      <c r="B77">
        <v>0</v>
      </c>
      <c r="C77">
        <v>1</v>
      </c>
      <c r="D77">
        <v>14</v>
      </c>
      <c r="E77">
        <v>3</v>
      </c>
      <c r="F77" t="str">
        <v>0</v>
      </c>
      <c r="G77">
        <v>13</v>
      </c>
      <c r="H77">
        <v>20</v>
      </c>
      <c r="AJ77">
        <v>3</v>
      </c>
      <c r="AK77" t="s">
        <v>81</v>
      </c>
      <c r="AL77">
        <v>5</v>
      </c>
      <c r="AM77">
        <v>3</v>
      </c>
      <c r="AN77" t="s">
        <v>82</v>
      </c>
      <c r="AO77">
        <v>5</v>
      </c>
    </row>
    <row r="78" spans="1:41">
      <c r="A78">
        <v>4</v>
      </c>
      <c r="B78">
        <v>0</v>
      </c>
      <c r="C78">
        <v>1</v>
      </c>
      <c r="D78">
        <v>12</v>
      </c>
      <c r="E78">
        <v>4</v>
      </c>
      <c r="F78" t="str">
        <v>0</v>
      </c>
      <c r="G78">
        <v>13</v>
      </c>
      <c r="H78">
        <v>20</v>
      </c>
      <c r="AJ78">
        <v>3</v>
      </c>
      <c r="AK78" t="s">
        <v>81</v>
      </c>
      <c r="AL78">
        <v>9</v>
      </c>
      <c r="AM78">
        <v>3</v>
      </c>
      <c r="AN78" t="s">
        <v>82</v>
      </c>
      <c r="AO78">
        <v>5</v>
      </c>
    </row>
    <row r="79" spans="1:41">
      <c r="A79">
        <v>5</v>
      </c>
      <c r="B79">
        <v>0</v>
      </c>
      <c r="C79">
        <v>1</v>
      </c>
      <c r="D79">
        <v>4</v>
      </c>
      <c r="E79">
        <v>5</v>
      </c>
      <c r="F79" t="str">
        <v>1</v>
      </c>
      <c r="G79">
        <v>13</v>
      </c>
      <c r="H79">
        <v>19</v>
      </c>
      <c r="AJ79">
        <v>3</v>
      </c>
      <c r="AK79" t="s">
        <v>81</v>
      </c>
      <c r="AL79">
        <v>5</v>
      </c>
      <c r="AM79">
        <v>3</v>
      </c>
      <c r="AN79" t="s">
        <v>82</v>
      </c>
      <c r="AO79">
        <v>5</v>
      </c>
    </row>
    <row r="80" spans="1:41">
      <c r="A80">
        <v>6</v>
      </c>
      <c r="B80">
        <v>1</v>
      </c>
      <c r="C80">
        <v>1</v>
      </c>
      <c r="D80">
        <v>2</v>
      </c>
      <c r="E80">
        <v>3</v>
      </c>
      <c r="F80" t="str">
        <v>1</v>
      </c>
      <c r="G80">
        <v>4</v>
      </c>
      <c r="H80">
        <v>20</v>
      </c>
      <c r="AJ80">
        <v>3</v>
      </c>
      <c r="AK80" t="s">
        <v>81</v>
      </c>
      <c r="AL80">
        <v>5</v>
      </c>
      <c r="AM80">
        <v>3</v>
      </c>
      <c r="AN80" t="s">
        <v>82</v>
      </c>
      <c r="AO80">
        <v>5</v>
      </c>
    </row>
    <row r="81" spans="1:41">
      <c r="A81">
        <v>7</v>
      </c>
      <c r="B81">
        <v>2</v>
      </c>
      <c r="C81">
        <v>1</v>
      </c>
      <c r="D81">
        <v>10</v>
      </c>
      <c r="E81">
        <v>2</v>
      </c>
      <c r="F81" t="str">
        <v>0</v>
      </c>
      <c r="G81">
        <v>11</v>
      </c>
      <c r="H81">
        <v>20</v>
      </c>
      <c r="AJ81">
        <v>3</v>
      </c>
      <c r="AK81" t="s">
        <v>81</v>
      </c>
      <c r="AL81">
        <v>5</v>
      </c>
      <c r="AM81">
        <v>3</v>
      </c>
      <c r="AN81" t="s">
        <v>82</v>
      </c>
      <c r="AO81">
        <v>5</v>
      </c>
    </row>
    <row r="82" spans="1:41">
      <c r="A82">
        <v>1</v>
      </c>
      <c r="B82">
        <v>0</v>
      </c>
      <c r="C82">
        <v>1</v>
      </c>
      <c r="D82">
        <v>14</v>
      </c>
      <c r="E82">
        <v>2</v>
      </c>
      <c r="F82" t="str">
        <v>0</v>
      </c>
      <c r="G82">
        <v>13</v>
      </c>
      <c r="H82">
        <v>20</v>
      </c>
      <c r="AJ82">
        <v>3</v>
      </c>
      <c r="AK82" t="s">
        <v>81</v>
      </c>
      <c r="AL82">
        <v>4</v>
      </c>
      <c r="AM82">
        <v>3</v>
      </c>
      <c r="AN82" t="s">
        <v>82</v>
      </c>
      <c r="AO82">
        <v>5</v>
      </c>
    </row>
    <row r="83" spans="1:41">
      <c r="A83">
        <v>2</v>
      </c>
      <c r="B83">
        <v>0</v>
      </c>
      <c r="C83">
        <v>1</v>
      </c>
      <c r="D83">
        <v>14</v>
      </c>
      <c r="E83">
        <v>3</v>
      </c>
      <c r="F83" t="str">
        <v>0</v>
      </c>
      <c r="G83">
        <v>13</v>
      </c>
      <c r="H83">
        <v>21</v>
      </c>
      <c r="AJ83">
        <v>3</v>
      </c>
      <c r="AK83" t="s">
        <v>81</v>
      </c>
      <c r="AL83">
        <v>5</v>
      </c>
      <c r="AM83">
        <v>3</v>
      </c>
      <c r="AN83" t="s">
        <v>82</v>
      </c>
      <c r="AO83">
        <v>4</v>
      </c>
    </row>
    <row r="84" spans="1:41">
      <c r="A84">
        <v>3</v>
      </c>
      <c r="B84">
        <v>0</v>
      </c>
      <c r="C84">
        <v>1</v>
      </c>
      <c r="D84">
        <v>12</v>
      </c>
      <c r="E84">
        <v>4</v>
      </c>
      <c r="F84" t="str">
        <v>0</v>
      </c>
      <c r="G84">
        <v>10</v>
      </c>
      <c r="H84">
        <v>21</v>
      </c>
      <c r="AJ84">
        <v>3</v>
      </c>
      <c r="AK84" t="s">
        <v>81</v>
      </c>
      <c r="AL84">
        <v>12</v>
      </c>
      <c r="AM84">
        <v>3</v>
      </c>
      <c r="AN84" t="s">
        <v>82</v>
      </c>
      <c r="AO84">
        <v>5</v>
      </c>
    </row>
    <row r="85" spans="1:41">
      <c r="A85">
        <v>4</v>
      </c>
      <c r="B85">
        <v>0</v>
      </c>
      <c r="C85">
        <v>1</v>
      </c>
      <c r="D85">
        <v>15</v>
      </c>
      <c r="E85">
        <v>5</v>
      </c>
      <c r="F85" t="str">
        <v>0</v>
      </c>
      <c r="G85">
        <v>13</v>
      </c>
      <c r="H85">
        <v>21</v>
      </c>
      <c r="AJ85">
        <v>3</v>
      </c>
      <c r="AK85" t="s">
        <v>81</v>
      </c>
      <c r="AL85">
        <v>13</v>
      </c>
      <c r="AM85">
        <v>3</v>
      </c>
      <c r="AN85" t="s">
        <v>82</v>
      </c>
      <c r="AO85">
        <v>5</v>
      </c>
    </row>
    <row r="86" spans="1:41">
      <c r="A86">
        <v>5</v>
      </c>
      <c r="B86">
        <v>0</v>
      </c>
      <c r="C86">
        <v>1</v>
      </c>
      <c r="D86">
        <v>15</v>
      </c>
      <c r="E86">
        <v>4</v>
      </c>
      <c r="F86" t="str">
        <v>0</v>
      </c>
      <c r="G86">
        <v>13</v>
      </c>
      <c r="H86">
        <v>21</v>
      </c>
      <c r="AJ86">
        <v>3</v>
      </c>
      <c r="AK86" t="s">
        <v>81</v>
      </c>
      <c r="AL86">
        <v>5</v>
      </c>
      <c r="AM86">
        <v>3</v>
      </c>
      <c r="AN86" t="s">
        <v>82</v>
      </c>
      <c r="AO86">
        <v>5</v>
      </c>
    </row>
    <row r="87" spans="1:41">
      <c r="A87">
        <v>6</v>
      </c>
      <c r="B87">
        <v>1</v>
      </c>
      <c r="C87">
        <v>1</v>
      </c>
      <c r="D87">
        <v>2</v>
      </c>
      <c r="E87">
        <v>5</v>
      </c>
      <c r="F87" t="str">
        <v>1</v>
      </c>
      <c r="G87">
        <v>9</v>
      </c>
      <c r="H87">
        <v>19</v>
      </c>
      <c r="AJ87">
        <v>3</v>
      </c>
      <c r="AK87" t="s">
        <v>81</v>
      </c>
      <c r="AL87">
        <v>4</v>
      </c>
      <c r="AM87">
        <v>3</v>
      </c>
      <c r="AN87" t="s">
        <v>82</v>
      </c>
      <c r="AO87">
        <v>4</v>
      </c>
    </row>
    <row r="88" spans="1:41">
      <c r="A88">
        <v>7</v>
      </c>
      <c r="B88">
        <v>2</v>
      </c>
      <c r="C88">
        <v>1</v>
      </c>
      <c r="D88">
        <v>12</v>
      </c>
      <c r="E88">
        <v>5</v>
      </c>
      <c r="F88" t="str">
        <v>0</v>
      </c>
      <c r="G88">
        <v>13</v>
      </c>
      <c r="H88">
        <v>21</v>
      </c>
      <c r="AJ88">
        <v>3</v>
      </c>
      <c r="AK88" t="s">
        <v>81</v>
      </c>
      <c r="AL88">
        <v>5</v>
      </c>
      <c r="AM88">
        <v>3</v>
      </c>
      <c r="AN88" t="s">
        <v>82</v>
      </c>
      <c r="AO88">
        <v>4</v>
      </c>
    </row>
    <row r="89" spans="1:41">
      <c r="A89">
        <v>1</v>
      </c>
      <c r="B89">
        <v>0</v>
      </c>
      <c r="C89">
        <v>1</v>
      </c>
      <c r="D89">
        <v>12</v>
      </c>
      <c r="E89">
        <v>5</v>
      </c>
      <c r="F89" t="str">
        <v>0</v>
      </c>
      <c r="G89">
        <v>13</v>
      </c>
      <c r="H89">
        <v>21</v>
      </c>
      <c r="AJ89">
        <v>3</v>
      </c>
      <c r="AK89" t="s">
        <v>81</v>
      </c>
      <c r="AL89">
        <v>4</v>
      </c>
      <c r="AM89">
        <v>3</v>
      </c>
      <c r="AN89" t="s">
        <v>82</v>
      </c>
      <c r="AO89">
        <v>5</v>
      </c>
    </row>
    <row r="90" spans="1:41">
      <c r="A90">
        <v>2</v>
      </c>
      <c r="B90">
        <v>0</v>
      </c>
      <c r="C90">
        <v>1</v>
      </c>
      <c r="D90">
        <v>14</v>
      </c>
      <c r="E90">
        <v>5</v>
      </c>
      <c r="F90" t="str">
        <v>0</v>
      </c>
      <c r="G90">
        <v>13</v>
      </c>
      <c r="H90">
        <v>21</v>
      </c>
      <c r="AJ90">
        <v>3</v>
      </c>
      <c r="AK90" t="s">
        <v>81</v>
      </c>
      <c r="AL90">
        <v>9</v>
      </c>
      <c r="AM90">
        <v>3</v>
      </c>
      <c r="AN90" t="s">
        <v>82</v>
      </c>
      <c r="AO90">
        <v>4</v>
      </c>
    </row>
    <row r="91" spans="1:41">
      <c r="A91">
        <v>3</v>
      </c>
      <c r="B91">
        <v>0</v>
      </c>
      <c r="C91">
        <v>1</v>
      </c>
      <c r="D91">
        <v>9</v>
      </c>
      <c r="E91">
        <v>5</v>
      </c>
      <c r="F91" t="str">
        <v>0</v>
      </c>
      <c r="G91">
        <v>10</v>
      </c>
      <c r="H91">
        <v>20</v>
      </c>
      <c r="AJ91">
        <v>3</v>
      </c>
      <c r="AK91" t="s">
        <v>81</v>
      </c>
      <c r="AL91">
        <v>9</v>
      </c>
      <c r="AM91">
        <v>3</v>
      </c>
      <c r="AN91" t="s">
        <v>82</v>
      </c>
      <c r="AO91">
        <v>4</v>
      </c>
    </row>
    <row r="92" spans="1:41">
      <c r="A92">
        <v>4</v>
      </c>
      <c r="B92">
        <v>0</v>
      </c>
      <c r="C92">
        <v>1</v>
      </c>
      <c r="D92">
        <v>3</v>
      </c>
      <c r="E92">
        <v>5</v>
      </c>
      <c r="F92" t="str">
        <v>1</v>
      </c>
      <c r="G92">
        <v>4</v>
      </c>
      <c r="H92">
        <v>19</v>
      </c>
      <c r="AJ92">
        <v>3</v>
      </c>
      <c r="AK92" t="s">
        <v>81</v>
      </c>
      <c r="AL92">
        <v>5</v>
      </c>
      <c r="AM92">
        <v>3</v>
      </c>
      <c r="AN92" t="s">
        <v>82</v>
      </c>
      <c r="AO92">
        <v>4</v>
      </c>
    </row>
    <row r="93" spans="1:41">
      <c r="A93">
        <v>5</v>
      </c>
      <c r="B93">
        <v>0</v>
      </c>
      <c r="C93">
        <v>1</v>
      </c>
      <c r="D93">
        <v>7</v>
      </c>
      <c r="E93">
        <v>5</v>
      </c>
      <c r="F93" t="str">
        <v>1</v>
      </c>
      <c r="G93">
        <v>11</v>
      </c>
      <c r="H93">
        <v>20</v>
      </c>
      <c r="AJ93">
        <v>3</v>
      </c>
      <c r="AK93" t="s">
        <v>81</v>
      </c>
      <c r="AL93">
        <v>13</v>
      </c>
      <c r="AM93">
        <v>3</v>
      </c>
      <c r="AN93" t="s">
        <v>82</v>
      </c>
      <c r="AO93">
        <v>4</v>
      </c>
    </row>
    <row r="94" spans="1:41">
      <c r="A94">
        <v>6</v>
      </c>
      <c r="B94">
        <v>1</v>
      </c>
      <c r="C94">
        <v>1</v>
      </c>
      <c r="D94">
        <v>4</v>
      </c>
      <c r="E94">
        <v>5</v>
      </c>
      <c r="F94" t="str">
        <v>0</v>
      </c>
      <c r="G94">
        <v>4</v>
      </c>
      <c r="H94">
        <v>20</v>
      </c>
      <c r="AJ94">
        <v>3</v>
      </c>
      <c r="AK94" t="s">
        <v>81</v>
      </c>
      <c r="AL94">
        <v>13</v>
      </c>
    </row>
    <row r="95" spans="1:41">
      <c r="A95">
        <v>7</v>
      </c>
      <c r="B95">
        <v>2</v>
      </c>
      <c r="C95">
        <v>1</v>
      </c>
      <c r="D95">
        <v>2</v>
      </c>
      <c r="E95">
        <v>4</v>
      </c>
      <c r="F95" t="str">
        <v>1</v>
      </c>
      <c r="G95">
        <v>9</v>
      </c>
      <c r="H95">
        <v>20</v>
      </c>
      <c r="AJ95">
        <v>3</v>
      </c>
      <c r="AK95" t="s">
        <v>81</v>
      </c>
      <c r="AL95">
        <v>13</v>
      </c>
    </row>
    <row r="96" spans="1:41">
      <c r="A96">
        <v>1</v>
      </c>
      <c r="B96">
        <v>0</v>
      </c>
      <c r="C96">
        <v>1</v>
      </c>
      <c r="D96">
        <v>15</v>
      </c>
      <c r="E96">
        <v>4</v>
      </c>
      <c r="F96" t="str">
        <v>1</v>
      </c>
      <c r="G96">
        <v>13</v>
      </c>
      <c r="H96">
        <v>21</v>
      </c>
      <c r="AJ96">
        <v>3</v>
      </c>
      <c r="AK96" t="s">
        <v>81</v>
      </c>
      <c r="AL96">
        <v>4</v>
      </c>
    </row>
    <row r="97" spans="1:38">
      <c r="A97">
        <v>2</v>
      </c>
      <c r="B97">
        <v>0</v>
      </c>
      <c r="C97">
        <v>1</v>
      </c>
      <c r="D97">
        <v>15</v>
      </c>
      <c r="E97">
        <v>5</v>
      </c>
      <c r="F97" t="str">
        <v>0</v>
      </c>
      <c r="G97">
        <v>13</v>
      </c>
      <c r="H97">
        <v>21</v>
      </c>
      <c r="AJ97">
        <v>3</v>
      </c>
      <c r="AK97" t="s">
        <v>81</v>
      </c>
      <c r="AL97">
        <v>4</v>
      </c>
    </row>
    <row r="98" spans="1:38">
      <c r="A98">
        <v>3</v>
      </c>
      <c r="B98">
        <v>0</v>
      </c>
      <c r="C98">
        <v>1</v>
      </c>
      <c r="D98">
        <v>14</v>
      </c>
      <c r="E98">
        <v>5</v>
      </c>
      <c r="F98" t="str">
        <v>0</v>
      </c>
      <c r="G98">
        <v>13</v>
      </c>
      <c r="H98">
        <v>20</v>
      </c>
      <c r="AJ98">
        <v>3</v>
      </c>
      <c r="AK98" t="s">
        <v>81</v>
      </c>
      <c r="AL98">
        <v>11</v>
      </c>
    </row>
    <row r="99" spans="1:38">
      <c r="A99">
        <v>4</v>
      </c>
      <c r="B99">
        <v>0</v>
      </c>
      <c r="C99">
        <v>1</v>
      </c>
      <c r="D99">
        <v>14</v>
      </c>
      <c r="E99">
        <v>5</v>
      </c>
      <c r="F99" t="str">
        <v>0</v>
      </c>
      <c r="G99">
        <v>12</v>
      </c>
      <c r="H99">
        <v>21</v>
      </c>
      <c r="AJ99">
        <v>3</v>
      </c>
      <c r="AK99" t="s">
        <v>81</v>
      </c>
      <c r="AL99">
        <v>12</v>
      </c>
    </row>
    <row r="100" spans="1:38">
      <c r="A100">
        <v>5</v>
      </c>
      <c r="B100">
        <v>0</v>
      </c>
      <c r="C100">
        <v>1</v>
      </c>
      <c r="D100">
        <v>15</v>
      </c>
      <c r="E100">
        <v>4</v>
      </c>
      <c r="F100" t="str">
        <v>0</v>
      </c>
      <c r="G100">
        <v>12</v>
      </c>
      <c r="H100">
        <v>21</v>
      </c>
      <c r="AJ100">
        <v>3</v>
      </c>
      <c r="AK100" t="s">
        <v>81</v>
      </c>
      <c r="AL100">
        <v>14</v>
      </c>
    </row>
    <row r="101" spans="1:38">
      <c r="A101">
        <v>6</v>
      </c>
      <c r="B101">
        <v>1</v>
      </c>
      <c r="C101">
        <v>1</v>
      </c>
      <c r="D101">
        <v>14</v>
      </c>
      <c r="E101">
        <v>5</v>
      </c>
      <c r="F101" t="str">
        <v>0</v>
      </c>
      <c r="G101">
        <v>14</v>
      </c>
      <c r="H101">
        <v>21</v>
      </c>
      <c r="AJ101">
        <v>3</v>
      </c>
      <c r="AK101" t="s">
        <v>81</v>
      </c>
      <c r="AL101">
        <v>11</v>
      </c>
    </row>
    <row r="102" spans="1:38">
      <c r="A102">
        <v>7</v>
      </c>
      <c r="B102">
        <v>2</v>
      </c>
      <c r="C102">
        <v>1</v>
      </c>
      <c r="D102">
        <v>15</v>
      </c>
      <c r="E102">
        <v>5</v>
      </c>
      <c r="F102" t="str">
        <v>0</v>
      </c>
      <c r="G102">
        <v>12</v>
      </c>
      <c r="H102">
        <v>21</v>
      </c>
      <c r="AJ102">
        <v>3</v>
      </c>
      <c r="AK102" t="s">
        <v>81</v>
      </c>
      <c r="AL102">
        <v>11</v>
      </c>
    </row>
    <row r="103" spans="1:38">
      <c r="A103">
        <v>1</v>
      </c>
      <c r="B103">
        <v>0</v>
      </c>
      <c r="C103">
        <v>1</v>
      </c>
      <c r="D103">
        <v>2</v>
      </c>
      <c r="E103">
        <v>5</v>
      </c>
      <c r="F103" t="str">
        <v>1</v>
      </c>
      <c r="G103">
        <v>4</v>
      </c>
      <c r="H103">
        <v>18</v>
      </c>
      <c r="AJ103">
        <v>3</v>
      </c>
      <c r="AK103" t="s">
        <v>81</v>
      </c>
      <c r="AL103">
        <v>12</v>
      </c>
    </row>
    <row r="104" spans="1:38">
      <c r="A104">
        <v>2</v>
      </c>
      <c r="B104">
        <v>0</v>
      </c>
      <c r="C104">
        <v>1</v>
      </c>
      <c r="D104">
        <v>4</v>
      </c>
      <c r="E104">
        <v>3</v>
      </c>
      <c r="F104" t="str">
        <v>0</v>
      </c>
      <c r="G104">
        <v>13</v>
      </c>
      <c r="H104">
        <v>21</v>
      </c>
      <c r="AJ104">
        <v>3</v>
      </c>
      <c r="AK104" t="s">
        <v>81</v>
      </c>
      <c r="AL104">
        <v>10</v>
      </c>
    </row>
    <row r="105" spans="1:38">
      <c r="A105">
        <v>3</v>
      </c>
      <c r="B105">
        <v>0</v>
      </c>
      <c r="C105">
        <v>1</v>
      </c>
      <c r="D105">
        <v>15</v>
      </c>
      <c r="E105">
        <v>3</v>
      </c>
      <c r="F105" t="str">
        <v>0</v>
      </c>
      <c r="G105">
        <v>12</v>
      </c>
      <c r="H105">
        <v>20</v>
      </c>
      <c r="AJ105">
        <v>3</v>
      </c>
      <c r="AK105" t="s">
        <v>81</v>
      </c>
      <c r="AL105">
        <v>12</v>
      </c>
    </row>
    <row r="106" spans="1:38">
      <c r="A106">
        <v>4</v>
      </c>
      <c r="B106">
        <v>0</v>
      </c>
      <c r="C106">
        <v>1</v>
      </c>
      <c r="D106">
        <v>14</v>
      </c>
      <c r="E106">
        <v>4</v>
      </c>
      <c r="F106" t="str">
        <v>0</v>
      </c>
      <c r="G106">
        <v>12</v>
      </c>
      <c r="H106">
        <v>21</v>
      </c>
      <c r="AJ106">
        <v>3</v>
      </c>
      <c r="AK106" t="s">
        <v>81</v>
      </c>
      <c r="AL106">
        <v>12</v>
      </c>
    </row>
    <row r="107" spans="1:38">
      <c r="A107">
        <v>5</v>
      </c>
      <c r="B107">
        <v>0</v>
      </c>
      <c r="C107">
        <v>1</v>
      </c>
      <c r="D107">
        <v>14</v>
      </c>
      <c r="E107">
        <v>5</v>
      </c>
      <c r="F107" t="str">
        <v>0</v>
      </c>
      <c r="G107">
        <v>13</v>
      </c>
      <c r="H107">
        <v>21</v>
      </c>
      <c r="AJ107">
        <v>3</v>
      </c>
      <c r="AK107" t="s">
        <v>81</v>
      </c>
      <c r="AL107">
        <v>12</v>
      </c>
    </row>
    <row r="108" spans="1:38">
      <c r="A108">
        <v>6</v>
      </c>
      <c r="B108">
        <v>1</v>
      </c>
      <c r="C108">
        <v>1</v>
      </c>
      <c r="D108">
        <v>14</v>
      </c>
      <c r="E108">
        <v>4</v>
      </c>
      <c r="F108" t="str">
        <v>0</v>
      </c>
      <c r="G108">
        <v>10</v>
      </c>
      <c r="H108">
        <v>21</v>
      </c>
      <c r="AJ108">
        <v>3</v>
      </c>
      <c r="AK108" t="s">
        <v>81</v>
      </c>
      <c r="AL108">
        <v>12</v>
      </c>
    </row>
    <row r="109" spans="1:38">
      <c r="A109">
        <v>7</v>
      </c>
      <c r="B109">
        <v>2</v>
      </c>
      <c r="C109">
        <v>1</v>
      </c>
      <c r="D109">
        <v>16</v>
      </c>
      <c r="E109">
        <v>4</v>
      </c>
      <c r="F109" t="str">
        <v>0</v>
      </c>
      <c r="G109">
        <v>12</v>
      </c>
      <c r="H109">
        <v>21</v>
      </c>
      <c r="AJ109">
        <v>3</v>
      </c>
      <c r="AK109" t="s">
        <v>81</v>
      </c>
      <c r="AL109">
        <v>11</v>
      </c>
    </row>
    <row r="110" spans="1:38">
      <c r="A110">
        <v>1</v>
      </c>
      <c r="B110">
        <v>0</v>
      </c>
      <c r="C110">
        <v>1</v>
      </c>
      <c r="D110">
        <v>16</v>
      </c>
      <c r="E110">
        <v>4</v>
      </c>
      <c r="F110" t="str">
        <v>0</v>
      </c>
      <c r="G110">
        <v>13</v>
      </c>
      <c r="H110">
        <v>21</v>
      </c>
      <c r="AJ110">
        <v>3</v>
      </c>
      <c r="AK110" t="s">
        <v>81</v>
      </c>
      <c r="AL110">
        <v>14</v>
      </c>
    </row>
    <row r="111" spans="1:38">
      <c r="A111">
        <v>2</v>
      </c>
      <c r="B111">
        <v>0</v>
      </c>
      <c r="C111">
        <v>1</v>
      </c>
      <c r="D111">
        <v>16</v>
      </c>
      <c r="E111">
        <v>4</v>
      </c>
      <c r="F111" t="str">
        <v>0</v>
      </c>
      <c r="G111">
        <v>13</v>
      </c>
      <c r="H111">
        <v>21</v>
      </c>
      <c r="AJ111">
        <v>3</v>
      </c>
      <c r="AK111" t="s">
        <v>81</v>
      </c>
      <c r="AL111">
        <v>12</v>
      </c>
    </row>
    <row r="112" spans="1:38">
      <c r="A112">
        <v>3</v>
      </c>
      <c r="B112">
        <v>0</v>
      </c>
      <c r="C112">
        <v>1</v>
      </c>
      <c r="D112">
        <v>13</v>
      </c>
      <c r="E112">
        <v>5</v>
      </c>
      <c r="F112" t="str">
        <v>0</v>
      </c>
      <c r="G112">
        <v>12</v>
      </c>
      <c r="H112">
        <v>21</v>
      </c>
      <c r="AJ112">
        <v>3</v>
      </c>
      <c r="AK112" t="s">
        <v>81</v>
      </c>
      <c r="AL112">
        <v>12</v>
      </c>
    </row>
    <row r="113" spans="1:38">
      <c r="A113">
        <v>4</v>
      </c>
      <c r="B113">
        <v>0</v>
      </c>
      <c r="C113">
        <v>1</v>
      </c>
      <c r="D113">
        <v>11</v>
      </c>
      <c r="E113">
        <v>6</v>
      </c>
      <c r="F113" t="str">
        <v>0</v>
      </c>
      <c r="G113">
        <v>11</v>
      </c>
      <c r="H113">
        <v>20</v>
      </c>
      <c r="AJ113">
        <v>3</v>
      </c>
      <c r="AK113" t="s">
        <v>81</v>
      </c>
      <c r="AL113">
        <v>12</v>
      </c>
    </row>
    <row r="114" spans="1:38">
      <c r="A114">
        <v>5</v>
      </c>
      <c r="B114">
        <v>0</v>
      </c>
      <c r="C114">
        <v>1</v>
      </c>
      <c r="D114">
        <v>13</v>
      </c>
      <c r="E114">
        <v>6</v>
      </c>
      <c r="F114" t="str">
        <v>0</v>
      </c>
      <c r="G114">
        <v>13</v>
      </c>
      <c r="H114">
        <v>21</v>
      </c>
      <c r="AJ114">
        <v>3</v>
      </c>
      <c r="AK114" t="s">
        <v>81</v>
      </c>
      <c r="AL114">
        <v>13</v>
      </c>
    </row>
    <row r="115" spans="1:38">
      <c r="A115">
        <v>6</v>
      </c>
      <c r="B115">
        <v>1</v>
      </c>
      <c r="C115">
        <v>1</v>
      </c>
      <c r="D115">
        <v>13</v>
      </c>
      <c r="E115">
        <v>6</v>
      </c>
      <c r="F115" t="str">
        <v>0</v>
      </c>
      <c r="G115">
        <v>12</v>
      </c>
      <c r="H115">
        <v>21</v>
      </c>
      <c r="AJ115">
        <v>3</v>
      </c>
      <c r="AK115" t="s">
        <v>81</v>
      </c>
      <c r="AL115">
        <v>13</v>
      </c>
    </row>
    <row r="116" spans="1:38">
      <c r="A116">
        <v>7</v>
      </c>
      <c r="B116">
        <v>2</v>
      </c>
      <c r="C116">
        <v>1</v>
      </c>
      <c r="D116">
        <v>15</v>
      </c>
      <c r="E116">
        <v>6</v>
      </c>
      <c r="F116" t="str">
        <v>0</v>
      </c>
      <c r="G116">
        <v>12</v>
      </c>
      <c r="H116">
        <v>21</v>
      </c>
      <c r="AJ116">
        <v>3</v>
      </c>
      <c r="AK116" t="s">
        <v>81</v>
      </c>
      <c r="AL116">
        <v>13</v>
      </c>
    </row>
    <row r="117" spans="1:38">
      <c r="A117">
        <v>1</v>
      </c>
      <c r="B117">
        <v>0</v>
      </c>
      <c r="C117">
        <v>1</v>
      </c>
      <c r="D117">
        <v>15</v>
      </c>
      <c r="E117">
        <v>5</v>
      </c>
      <c r="F117" t="str">
        <v>0</v>
      </c>
      <c r="G117">
        <v>13</v>
      </c>
      <c r="H117">
        <v>21</v>
      </c>
      <c r="AJ117">
        <v>3</v>
      </c>
      <c r="AK117" t="s">
        <v>81</v>
      </c>
      <c r="AL117">
        <v>12</v>
      </c>
    </row>
    <row r="118" spans="1:38">
      <c r="A118">
        <v>2</v>
      </c>
      <c r="B118">
        <v>0</v>
      </c>
      <c r="C118">
        <v>1</v>
      </c>
      <c r="D118">
        <v>8</v>
      </c>
      <c r="E118">
        <v>5</v>
      </c>
      <c r="F118" t="str">
        <v>1</v>
      </c>
      <c r="G118">
        <v>14</v>
      </c>
      <c r="H118">
        <v>20</v>
      </c>
      <c r="AJ118">
        <v>3</v>
      </c>
      <c r="AK118" t="s">
        <v>81</v>
      </c>
      <c r="AL118">
        <v>10</v>
      </c>
    </row>
    <row r="119" spans="1:38">
      <c r="A119">
        <v>3</v>
      </c>
      <c r="B119">
        <v>0</v>
      </c>
      <c r="C119">
        <v>1</v>
      </c>
      <c r="D119">
        <v>14</v>
      </c>
      <c r="E119">
        <v>6</v>
      </c>
      <c r="F119" t="str">
        <v>0</v>
      </c>
      <c r="G119">
        <v>13</v>
      </c>
      <c r="H119">
        <v>21</v>
      </c>
      <c r="AJ119">
        <v>3</v>
      </c>
      <c r="AK119" t="s">
        <v>81</v>
      </c>
      <c r="AL119">
        <v>13</v>
      </c>
    </row>
    <row r="120" spans="1:38">
      <c r="A120">
        <v>4</v>
      </c>
      <c r="B120">
        <v>0</v>
      </c>
      <c r="C120">
        <v>1</v>
      </c>
      <c r="D120">
        <v>15</v>
      </c>
      <c r="E120">
        <v>6</v>
      </c>
      <c r="F120" t="str">
        <v>0</v>
      </c>
      <c r="G120">
        <v>13</v>
      </c>
      <c r="H120">
        <v>21</v>
      </c>
      <c r="AJ120">
        <v>3</v>
      </c>
      <c r="AK120" t="s">
        <v>81</v>
      </c>
      <c r="AL120">
        <v>12</v>
      </c>
    </row>
    <row r="121" spans="1:38">
      <c r="A121">
        <v>5</v>
      </c>
      <c r="B121">
        <v>0</v>
      </c>
      <c r="C121">
        <v>1</v>
      </c>
      <c r="D121">
        <v>16</v>
      </c>
      <c r="E121">
        <v>4</v>
      </c>
      <c r="F121" t="str">
        <v>1</v>
      </c>
      <c r="G121">
        <v>13</v>
      </c>
      <c r="H121">
        <v>20</v>
      </c>
      <c r="AJ121">
        <v>3</v>
      </c>
      <c r="AK121" t="s">
        <v>81</v>
      </c>
      <c r="AL121">
        <v>12</v>
      </c>
    </row>
    <row r="122" spans="1:38">
      <c r="A122">
        <v>6</v>
      </c>
      <c r="B122">
        <v>1</v>
      </c>
      <c r="C122">
        <v>1</v>
      </c>
      <c r="D122">
        <v>12</v>
      </c>
      <c r="E122">
        <v>6</v>
      </c>
      <c r="F122" t="str">
        <v>1</v>
      </c>
      <c r="G122">
        <v>12</v>
      </c>
      <c r="H122">
        <v>21</v>
      </c>
      <c r="AJ122">
        <v>3</v>
      </c>
      <c r="AK122" t="s">
        <v>81</v>
      </c>
      <c r="AL122">
        <v>13</v>
      </c>
    </row>
    <row r="123" spans="1:38">
      <c r="A123">
        <v>7</v>
      </c>
      <c r="B123">
        <v>2</v>
      </c>
      <c r="C123">
        <v>1</v>
      </c>
      <c r="D123">
        <v>15</v>
      </c>
      <c r="E123">
        <v>6</v>
      </c>
      <c r="F123" t="str">
        <v>0</v>
      </c>
      <c r="G123">
        <v>11</v>
      </c>
      <c r="H123">
        <v>21</v>
      </c>
      <c r="AJ123">
        <v>3</v>
      </c>
      <c r="AK123" t="s">
        <v>81</v>
      </c>
      <c r="AL123">
        <v>13</v>
      </c>
    </row>
    <row r="124" spans="1:38">
      <c r="A124">
        <v>1</v>
      </c>
      <c r="B124">
        <v>0</v>
      </c>
      <c r="C124">
        <v>1</v>
      </c>
      <c r="D124">
        <v>15</v>
      </c>
      <c r="E124">
        <v>6</v>
      </c>
      <c r="F124" t="str">
        <v>0</v>
      </c>
      <c r="G124">
        <v>13</v>
      </c>
      <c r="H124">
        <v>20</v>
      </c>
      <c r="AJ124">
        <v>3</v>
      </c>
      <c r="AK124" t="s">
        <v>81</v>
      </c>
      <c r="AL124">
        <v>5</v>
      </c>
    </row>
    <row r="125" spans="1:38">
      <c r="A125">
        <v>2</v>
      </c>
      <c r="B125">
        <v>0</v>
      </c>
      <c r="C125">
        <v>1</v>
      </c>
      <c r="D125">
        <v>2</v>
      </c>
      <c r="E125">
        <v>7</v>
      </c>
      <c r="F125" t="str">
        <v>1</v>
      </c>
      <c r="G125">
        <v>4</v>
      </c>
      <c r="H125">
        <v>18</v>
      </c>
      <c r="AJ125">
        <v>3</v>
      </c>
      <c r="AK125" t="s">
        <v>81</v>
      </c>
      <c r="AL125">
        <v>13</v>
      </c>
    </row>
    <row r="126" spans="1:38">
      <c r="A126">
        <v>3</v>
      </c>
      <c r="B126">
        <v>3</v>
      </c>
      <c r="C126">
        <v>1</v>
      </c>
      <c r="D126">
        <v>16</v>
      </c>
      <c r="E126">
        <v>6</v>
      </c>
      <c r="F126" t="str">
        <v>0</v>
      </c>
      <c r="G126">
        <v>13</v>
      </c>
      <c r="H126">
        <v>21</v>
      </c>
      <c r="AJ126">
        <v>3</v>
      </c>
      <c r="AK126" t="s">
        <v>81</v>
      </c>
      <c r="AL126">
        <v>13</v>
      </c>
    </row>
    <row r="127" spans="1:38">
      <c r="A127">
        <v>4</v>
      </c>
      <c r="B127">
        <v>0</v>
      </c>
      <c r="C127">
        <v>1</v>
      </c>
      <c r="D127">
        <v>16</v>
      </c>
      <c r="E127">
        <v>6</v>
      </c>
      <c r="F127" t="str">
        <v>0</v>
      </c>
      <c r="G127">
        <v>12</v>
      </c>
      <c r="H127">
        <v>20</v>
      </c>
      <c r="AJ127">
        <v>3</v>
      </c>
      <c r="AK127" t="s">
        <v>81</v>
      </c>
      <c r="AL127">
        <v>12</v>
      </c>
    </row>
    <row r="128" spans="1:38">
      <c r="A128">
        <v>5</v>
      </c>
      <c r="B128">
        <v>0</v>
      </c>
      <c r="C128">
        <v>1</v>
      </c>
      <c r="D128">
        <v>14</v>
      </c>
      <c r="E128">
        <v>7</v>
      </c>
      <c r="F128" t="str">
        <v>0</v>
      </c>
      <c r="G128">
        <v>12</v>
      </c>
      <c r="H128">
        <v>21</v>
      </c>
      <c r="AJ128">
        <v>3</v>
      </c>
      <c r="AK128" t="s">
        <v>81</v>
      </c>
      <c r="AL128">
        <v>5</v>
      </c>
    </row>
    <row r="129" spans="1:38">
      <c r="A129">
        <v>6</v>
      </c>
      <c r="B129">
        <v>1</v>
      </c>
      <c r="C129">
        <v>1</v>
      </c>
      <c r="D129">
        <v>14</v>
      </c>
      <c r="E129">
        <v>7</v>
      </c>
      <c r="F129" t="str">
        <v>0</v>
      </c>
      <c r="G129">
        <v>10</v>
      </c>
      <c r="H129">
        <v>21</v>
      </c>
      <c r="AJ129">
        <v>3</v>
      </c>
      <c r="AK129" t="s">
        <v>81</v>
      </c>
      <c r="AL129">
        <v>13</v>
      </c>
    </row>
    <row r="130" spans="1:38">
      <c r="A130">
        <v>7</v>
      </c>
      <c r="B130">
        <v>2</v>
      </c>
      <c r="C130">
        <v>1</v>
      </c>
      <c r="D130">
        <v>15</v>
      </c>
      <c r="E130">
        <v>6</v>
      </c>
      <c r="F130" t="str">
        <v>0</v>
      </c>
      <c r="G130">
        <v>12</v>
      </c>
      <c r="H130">
        <v>21</v>
      </c>
      <c r="AJ130">
        <v>3</v>
      </c>
      <c r="AK130" t="s">
        <v>81</v>
      </c>
      <c r="AL130">
        <v>12</v>
      </c>
    </row>
    <row r="131" spans="1:38">
      <c r="A131">
        <v>1</v>
      </c>
      <c r="B131">
        <v>0</v>
      </c>
      <c r="C131">
        <v>1</v>
      </c>
      <c r="D131">
        <v>16</v>
      </c>
      <c r="E131">
        <v>7</v>
      </c>
      <c r="F131" t="str">
        <v>0</v>
      </c>
      <c r="G131">
        <v>13</v>
      </c>
      <c r="H131">
        <v>20</v>
      </c>
      <c r="AJ131">
        <v>3</v>
      </c>
      <c r="AK131" t="s">
        <v>81</v>
      </c>
      <c r="AL131">
        <v>13</v>
      </c>
    </row>
    <row r="132" spans="1:38">
      <c r="A132">
        <v>2</v>
      </c>
      <c r="B132">
        <v>0</v>
      </c>
      <c r="C132">
        <v>1</v>
      </c>
      <c r="D132">
        <v>2</v>
      </c>
      <c r="E132">
        <v>7</v>
      </c>
      <c r="F132" t="str">
        <v>1</v>
      </c>
      <c r="G132">
        <v>4</v>
      </c>
      <c r="H132">
        <v>20</v>
      </c>
      <c r="AJ132">
        <v>3</v>
      </c>
      <c r="AK132" t="s">
        <v>81</v>
      </c>
      <c r="AL132">
        <v>13</v>
      </c>
    </row>
    <row r="133" spans="1:38">
      <c r="A133">
        <v>3</v>
      </c>
      <c r="B133">
        <v>0</v>
      </c>
      <c r="C133">
        <v>1</v>
      </c>
      <c r="D133">
        <v>8</v>
      </c>
      <c r="E133">
        <v>6</v>
      </c>
      <c r="F133" t="str">
        <v>1</v>
      </c>
      <c r="G133">
        <v>13</v>
      </c>
      <c r="H133">
        <v>20</v>
      </c>
      <c r="AJ133">
        <v>3</v>
      </c>
      <c r="AK133" t="s">
        <v>81</v>
      </c>
      <c r="AL133">
        <v>12</v>
      </c>
    </row>
    <row r="134" spans="1:38">
      <c r="A134">
        <v>4</v>
      </c>
      <c r="B134">
        <v>0</v>
      </c>
      <c r="C134">
        <v>1</v>
      </c>
      <c r="D134">
        <v>16</v>
      </c>
      <c r="E134">
        <v>7</v>
      </c>
      <c r="F134" t="str">
        <v>0</v>
      </c>
      <c r="G134">
        <v>12</v>
      </c>
      <c r="H134">
        <v>20</v>
      </c>
      <c r="AJ134">
        <v>3</v>
      </c>
      <c r="AK134" t="s">
        <v>81</v>
      </c>
      <c r="AL134">
        <v>14</v>
      </c>
    </row>
    <row r="135" spans="1:38">
      <c r="A135">
        <v>5</v>
      </c>
      <c r="B135">
        <v>0</v>
      </c>
      <c r="C135">
        <v>1</v>
      </c>
      <c r="D135">
        <v>9</v>
      </c>
      <c r="E135">
        <v>8</v>
      </c>
      <c r="F135" t="str">
        <v>0</v>
      </c>
      <c r="G135">
        <v>4</v>
      </c>
      <c r="H135">
        <v>20</v>
      </c>
      <c r="AJ135">
        <v>3</v>
      </c>
      <c r="AK135" t="s">
        <v>81</v>
      </c>
      <c r="AL135">
        <v>12</v>
      </c>
    </row>
    <row r="136" spans="1:38">
      <c r="A136">
        <v>6</v>
      </c>
      <c r="B136">
        <v>1</v>
      </c>
      <c r="C136">
        <v>1</v>
      </c>
      <c r="D136">
        <v>15</v>
      </c>
      <c r="E136">
        <v>9</v>
      </c>
      <c r="F136" t="str">
        <v>1</v>
      </c>
      <c r="G136">
        <v>10</v>
      </c>
      <c r="H136">
        <v>20</v>
      </c>
      <c r="AJ136">
        <v>3</v>
      </c>
      <c r="AK136" t="s">
        <v>81</v>
      </c>
      <c r="AL136">
        <v>4</v>
      </c>
    </row>
    <row r="137" spans="1:38">
      <c r="A137">
        <v>7</v>
      </c>
      <c r="B137">
        <v>2</v>
      </c>
      <c r="C137">
        <v>1</v>
      </c>
      <c r="D137">
        <v>4</v>
      </c>
      <c r="E137">
        <v>8</v>
      </c>
      <c r="F137" t="str">
        <v>1</v>
      </c>
      <c r="G137">
        <v>5</v>
      </c>
      <c r="H137">
        <v>20</v>
      </c>
      <c r="AJ137">
        <v>3</v>
      </c>
      <c r="AK137" t="s">
        <v>81</v>
      </c>
      <c r="AL137">
        <v>5</v>
      </c>
    </row>
    <row r="138" spans="1:38">
      <c r="A138">
        <v>1</v>
      </c>
      <c r="B138">
        <v>0</v>
      </c>
      <c r="C138">
        <v>1</v>
      </c>
      <c r="D138">
        <v>5</v>
      </c>
      <c r="E138">
        <v>6</v>
      </c>
      <c r="F138" t="str">
        <v>1</v>
      </c>
      <c r="G138">
        <v>5</v>
      </c>
      <c r="H138">
        <v>20</v>
      </c>
      <c r="AJ138">
        <v>3</v>
      </c>
      <c r="AK138" t="s">
        <v>81</v>
      </c>
      <c r="AL138">
        <v>5</v>
      </c>
    </row>
    <row r="139" spans="1:38">
      <c r="A139">
        <v>2</v>
      </c>
      <c r="B139">
        <v>0</v>
      </c>
      <c r="C139">
        <v>1</v>
      </c>
      <c r="D139">
        <v>15</v>
      </c>
      <c r="E139">
        <v>7</v>
      </c>
      <c r="F139" t="str">
        <v>0</v>
      </c>
      <c r="G139">
        <v>12</v>
      </c>
      <c r="H139">
        <v>20</v>
      </c>
      <c r="AJ139">
        <v>3</v>
      </c>
      <c r="AK139" t="s">
        <v>81</v>
      </c>
      <c r="AL139">
        <v>5</v>
      </c>
    </row>
    <row r="140" spans="1:38">
      <c r="A140">
        <v>3</v>
      </c>
      <c r="B140">
        <v>3</v>
      </c>
      <c r="C140">
        <v>1</v>
      </c>
      <c r="D140">
        <v>15</v>
      </c>
      <c r="E140">
        <v>7</v>
      </c>
      <c r="F140" t="str">
        <v>0</v>
      </c>
      <c r="G140">
        <v>10</v>
      </c>
      <c r="H140">
        <v>20</v>
      </c>
      <c r="AJ140">
        <v>3</v>
      </c>
      <c r="AK140" t="s">
        <v>81</v>
      </c>
      <c r="AL140">
        <v>5</v>
      </c>
    </row>
    <row r="141" spans="1:38">
      <c r="A141">
        <v>4</v>
      </c>
      <c r="B141">
        <v>0</v>
      </c>
      <c r="C141">
        <v>1</v>
      </c>
      <c r="D141">
        <v>4</v>
      </c>
      <c r="E141">
        <v>7</v>
      </c>
      <c r="F141" t="str">
        <v>1</v>
      </c>
      <c r="G141">
        <v>4</v>
      </c>
      <c r="H141">
        <v>19</v>
      </c>
      <c r="AJ141">
        <v>3</v>
      </c>
      <c r="AK141" t="s">
        <v>81</v>
      </c>
      <c r="AL141">
        <v>5</v>
      </c>
    </row>
    <row r="142" spans="1:38">
      <c r="A142">
        <v>5</v>
      </c>
      <c r="B142">
        <v>0</v>
      </c>
      <c r="C142">
        <v>1</v>
      </c>
      <c r="D142">
        <v>15</v>
      </c>
      <c r="E142">
        <v>6</v>
      </c>
      <c r="F142" t="str">
        <v>0</v>
      </c>
      <c r="G142">
        <v>10</v>
      </c>
      <c r="H142">
        <v>21</v>
      </c>
      <c r="AJ142">
        <v>3</v>
      </c>
      <c r="AK142" t="s">
        <v>81</v>
      </c>
      <c r="AL142">
        <v>5</v>
      </c>
    </row>
    <row r="143" spans="1:38">
      <c r="A143">
        <v>6</v>
      </c>
      <c r="B143">
        <v>1</v>
      </c>
      <c r="C143">
        <v>1</v>
      </c>
      <c r="D143">
        <v>16</v>
      </c>
      <c r="E143">
        <v>7</v>
      </c>
      <c r="F143" t="str">
        <v>0</v>
      </c>
      <c r="G143">
        <v>12</v>
      </c>
      <c r="H143">
        <v>21</v>
      </c>
      <c r="AJ143">
        <v>3</v>
      </c>
      <c r="AK143" t="s">
        <v>81</v>
      </c>
      <c r="AL143">
        <v>5</v>
      </c>
    </row>
    <row r="144" spans="1:38">
      <c r="A144">
        <v>7</v>
      </c>
      <c r="B144">
        <v>2</v>
      </c>
      <c r="C144">
        <v>1</v>
      </c>
      <c r="D144">
        <v>15</v>
      </c>
      <c r="E144">
        <v>7</v>
      </c>
      <c r="F144" t="str">
        <v>0</v>
      </c>
      <c r="G144">
        <v>12</v>
      </c>
      <c r="H144">
        <v>21</v>
      </c>
      <c r="AJ144">
        <v>3</v>
      </c>
      <c r="AK144" t="s">
        <v>81</v>
      </c>
      <c r="AL144">
        <v>5</v>
      </c>
    </row>
    <row r="145" spans="1:38">
      <c r="A145">
        <v>1</v>
      </c>
      <c r="B145">
        <v>0</v>
      </c>
      <c r="C145">
        <v>1</v>
      </c>
      <c r="D145">
        <v>15</v>
      </c>
      <c r="E145">
        <v>7</v>
      </c>
      <c r="F145" t="str">
        <v>1</v>
      </c>
      <c r="G145">
        <v>11</v>
      </c>
      <c r="H145">
        <v>20</v>
      </c>
      <c r="AJ145">
        <v>3</v>
      </c>
      <c r="AK145" t="s">
        <v>81</v>
      </c>
      <c r="AL145">
        <v>5</v>
      </c>
    </row>
    <row r="146" spans="1:38">
      <c r="A146">
        <v>2</v>
      </c>
      <c r="B146">
        <v>0</v>
      </c>
      <c r="C146">
        <v>1</v>
      </c>
      <c r="D146">
        <v>15</v>
      </c>
      <c r="E146">
        <v>7</v>
      </c>
      <c r="F146" t="str">
        <v>0</v>
      </c>
      <c r="G146">
        <v>13</v>
      </c>
      <c r="H146">
        <v>20</v>
      </c>
      <c r="AJ146">
        <v>3</v>
      </c>
      <c r="AK146" t="s">
        <v>81</v>
      </c>
      <c r="AL146">
        <v>5</v>
      </c>
    </row>
    <row r="147" spans="1:38">
      <c r="A147">
        <v>3</v>
      </c>
      <c r="B147">
        <v>0</v>
      </c>
      <c r="C147">
        <v>1</v>
      </c>
      <c r="D147">
        <v>4</v>
      </c>
      <c r="E147">
        <v>7</v>
      </c>
      <c r="F147" t="str">
        <v>1</v>
      </c>
      <c r="G147">
        <v>4</v>
      </c>
      <c r="H147">
        <v>19</v>
      </c>
      <c r="AJ147">
        <v>3</v>
      </c>
      <c r="AK147" t="s">
        <v>81</v>
      </c>
      <c r="AL147">
        <v>5</v>
      </c>
    </row>
    <row r="148" spans="1:38">
      <c r="A148">
        <v>4</v>
      </c>
      <c r="B148">
        <v>0</v>
      </c>
      <c r="C148">
        <v>1</v>
      </c>
      <c r="D148">
        <v>14</v>
      </c>
      <c r="E148">
        <v>7</v>
      </c>
      <c r="F148" t="str">
        <v>1</v>
      </c>
      <c r="G148">
        <v>13</v>
      </c>
      <c r="H148">
        <v>21</v>
      </c>
      <c r="AJ148">
        <v>3</v>
      </c>
      <c r="AK148" t="s">
        <v>81</v>
      </c>
      <c r="AL148">
        <v>4</v>
      </c>
    </row>
    <row r="149" spans="1:38">
      <c r="A149">
        <v>5</v>
      </c>
      <c r="B149">
        <v>0</v>
      </c>
      <c r="C149">
        <v>1</v>
      </c>
      <c r="D149">
        <v>14</v>
      </c>
      <c r="E149">
        <v>8</v>
      </c>
      <c r="F149" t="str">
        <v>0</v>
      </c>
      <c r="G149">
        <v>10</v>
      </c>
      <c r="H149">
        <v>21</v>
      </c>
      <c r="AJ149">
        <v>3</v>
      </c>
      <c r="AK149" t="s">
        <v>81</v>
      </c>
      <c r="AL149">
        <v>4</v>
      </c>
    </row>
    <row r="150" spans="1:38">
      <c r="A150">
        <v>6</v>
      </c>
      <c r="B150">
        <v>1</v>
      </c>
      <c r="C150">
        <v>1</v>
      </c>
      <c r="D150">
        <v>16</v>
      </c>
      <c r="E150">
        <v>7</v>
      </c>
      <c r="F150" t="str">
        <v>0</v>
      </c>
      <c r="G150">
        <v>13</v>
      </c>
      <c r="H150">
        <v>21</v>
      </c>
      <c r="AJ150">
        <v>3</v>
      </c>
      <c r="AK150" t="s">
        <v>81</v>
      </c>
      <c r="AL150">
        <v>5</v>
      </c>
    </row>
    <row r="151" spans="1:38">
      <c r="A151">
        <v>7</v>
      </c>
      <c r="B151">
        <v>2</v>
      </c>
      <c r="C151">
        <v>1</v>
      </c>
      <c r="D151">
        <v>16</v>
      </c>
      <c r="E151">
        <v>7</v>
      </c>
      <c r="F151" t="str">
        <v>0</v>
      </c>
      <c r="G151">
        <v>10</v>
      </c>
      <c r="H151">
        <v>21</v>
      </c>
      <c r="AJ151">
        <v>3</v>
      </c>
      <c r="AK151" t="s">
        <v>81</v>
      </c>
      <c r="AL151">
        <v>5</v>
      </c>
    </row>
    <row r="152" spans="1:38">
      <c r="A152">
        <v>1</v>
      </c>
      <c r="B152">
        <v>0</v>
      </c>
      <c r="C152">
        <v>1</v>
      </c>
      <c r="D152">
        <v>16</v>
      </c>
      <c r="E152">
        <v>8</v>
      </c>
      <c r="F152" t="str">
        <v>0</v>
      </c>
      <c r="G152">
        <v>8</v>
      </c>
      <c r="H152">
        <v>20</v>
      </c>
      <c r="AJ152">
        <v>3</v>
      </c>
      <c r="AK152" t="s">
        <v>81</v>
      </c>
      <c r="AL152">
        <v>11</v>
      </c>
    </row>
    <row r="153" spans="1:38">
      <c r="A153">
        <v>2</v>
      </c>
      <c r="B153">
        <v>0</v>
      </c>
      <c r="C153">
        <v>2</v>
      </c>
      <c r="D153">
        <v>15</v>
      </c>
      <c r="E153">
        <v>8</v>
      </c>
      <c r="F153" t="str">
        <v>0</v>
      </c>
      <c r="G153">
        <v>8</v>
      </c>
      <c r="H153">
        <v>17</v>
      </c>
      <c r="AJ153">
        <v>3</v>
      </c>
      <c r="AK153" t="s">
        <v>81</v>
      </c>
      <c r="AL153">
        <v>5</v>
      </c>
    </row>
    <row r="154" spans="1:38">
      <c r="A154">
        <v>3</v>
      </c>
      <c r="B154">
        <v>0</v>
      </c>
      <c r="C154">
        <v>2</v>
      </c>
      <c r="D154">
        <v>7</v>
      </c>
      <c r="E154">
        <v>8</v>
      </c>
      <c r="F154" t="str">
        <v>0</v>
      </c>
      <c r="G154">
        <v>5</v>
      </c>
      <c r="H154">
        <v>20</v>
      </c>
      <c r="AJ154">
        <v>3</v>
      </c>
      <c r="AK154" t="s">
        <v>81</v>
      </c>
      <c r="AL154">
        <v>5</v>
      </c>
    </row>
    <row r="155" spans="1:38">
      <c r="A155">
        <v>4</v>
      </c>
      <c r="B155">
        <v>0</v>
      </c>
      <c r="C155">
        <v>2</v>
      </c>
      <c r="D155">
        <v>11</v>
      </c>
      <c r="E155">
        <v>9</v>
      </c>
      <c r="F155" t="str">
        <v>1</v>
      </c>
      <c r="G155">
        <v>5</v>
      </c>
      <c r="H155">
        <v>18</v>
      </c>
      <c r="AJ155">
        <v>3</v>
      </c>
      <c r="AK155" t="s">
        <v>81</v>
      </c>
      <c r="AL155">
        <v>4</v>
      </c>
    </row>
    <row r="156" spans="1:38">
      <c r="A156">
        <v>5</v>
      </c>
      <c r="B156">
        <v>0</v>
      </c>
      <c r="C156">
        <v>2</v>
      </c>
      <c r="D156">
        <v>15</v>
      </c>
      <c r="E156">
        <v>7</v>
      </c>
      <c r="F156" t="str">
        <v>1</v>
      </c>
      <c r="G156">
        <v>13</v>
      </c>
      <c r="H156">
        <v>19</v>
      </c>
      <c r="AJ156">
        <v>3</v>
      </c>
      <c r="AK156" t="s">
        <v>81</v>
      </c>
      <c r="AL156">
        <v>5</v>
      </c>
    </row>
    <row r="157" spans="1:38">
      <c r="A157">
        <v>6</v>
      </c>
      <c r="B157">
        <v>1</v>
      </c>
      <c r="C157">
        <v>2</v>
      </c>
      <c r="D157">
        <v>15</v>
      </c>
      <c r="E157">
        <v>8</v>
      </c>
      <c r="F157" t="str">
        <v>0</v>
      </c>
      <c r="G157">
        <v>9</v>
      </c>
      <c r="H157">
        <v>20</v>
      </c>
      <c r="AJ157">
        <v>3</v>
      </c>
      <c r="AK157" t="s">
        <v>81</v>
      </c>
      <c r="AL157">
        <v>4</v>
      </c>
    </row>
    <row r="158" spans="1:38">
      <c r="A158">
        <v>7</v>
      </c>
      <c r="B158">
        <v>3</v>
      </c>
      <c r="C158">
        <v>2</v>
      </c>
      <c r="D158">
        <v>16</v>
      </c>
      <c r="E158">
        <v>7</v>
      </c>
      <c r="F158" t="str">
        <v>0</v>
      </c>
      <c r="G158">
        <v>12</v>
      </c>
      <c r="H158">
        <v>20</v>
      </c>
      <c r="AJ158">
        <v>3</v>
      </c>
      <c r="AK158" t="s">
        <v>81</v>
      </c>
      <c r="AL158">
        <v>4</v>
      </c>
    </row>
    <row r="159" spans="1:38">
      <c r="A159">
        <v>1</v>
      </c>
      <c r="B159">
        <v>0</v>
      </c>
      <c r="C159">
        <v>2</v>
      </c>
      <c r="D159">
        <v>16</v>
      </c>
      <c r="E159">
        <v>7</v>
      </c>
      <c r="F159" t="str">
        <v>0</v>
      </c>
      <c r="G159">
        <v>4</v>
      </c>
      <c r="H159">
        <v>19</v>
      </c>
      <c r="AJ159">
        <v>3</v>
      </c>
      <c r="AK159" t="s">
        <v>81</v>
      </c>
      <c r="AL159">
        <v>4</v>
      </c>
    </row>
    <row r="160" spans="1:38">
      <c r="A160">
        <v>2</v>
      </c>
      <c r="B160">
        <v>0</v>
      </c>
      <c r="C160">
        <v>2</v>
      </c>
      <c r="D160">
        <v>16</v>
      </c>
      <c r="E160">
        <v>9</v>
      </c>
      <c r="F160" t="str">
        <v>0</v>
      </c>
      <c r="G160">
        <v>4</v>
      </c>
      <c r="H160">
        <v>20</v>
      </c>
      <c r="AJ160">
        <v>3</v>
      </c>
      <c r="AK160" t="s">
        <v>81</v>
      </c>
      <c r="AL160">
        <v>4</v>
      </c>
    </row>
    <row r="161" spans="1:38">
      <c r="A161">
        <v>3</v>
      </c>
      <c r="B161">
        <v>0</v>
      </c>
      <c r="C161">
        <v>2</v>
      </c>
      <c r="D161">
        <v>16</v>
      </c>
      <c r="E161">
        <v>9</v>
      </c>
      <c r="F161" t="str">
        <v>0</v>
      </c>
      <c r="G161">
        <v>5</v>
      </c>
      <c r="H161">
        <v>19</v>
      </c>
      <c r="AJ161">
        <v>3</v>
      </c>
      <c r="AK161" t="s">
        <v>81</v>
      </c>
      <c r="AL161">
        <v>4</v>
      </c>
    </row>
    <row r="162" spans="1:38">
      <c r="A162">
        <v>4</v>
      </c>
      <c r="B162">
        <v>0</v>
      </c>
      <c r="C162">
        <v>2</v>
      </c>
      <c r="D162">
        <v>5</v>
      </c>
      <c r="E162">
        <v>8</v>
      </c>
      <c r="F162" t="str">
        <v>1</v>
      </c>
      <c r="G162">
        <v>4</v>
      </c>
      <c r="H162">
        <v>18</v>
      </c>
      <c r="AJ162">
        <v>3</v>
      </c>
      <c r="AK162" t="s">
        <v>81</v>
      </c>
      <c r="AL162">
        <v>4</v>
      </c>
    </row>
    <row r="163" spans="1:38">
      <c r="A163">
        <v>5</v>
      </c>
      <c r="B163">
        <v>0</v>
      </c>
      <c r="C163">
        <v>2</v>
      </c>
      <c r="D163">
        <v>4</v>
      </c>
      <c r="E163">
        <v>8</v>
      </c>
      <c r="F163" t="str">
        <v>1</v>
      </c>
      <c r="G163">
        <v>5</v>
      </c>
      <c r="H163">
        <v>20</v>
      </c>
      <c r="AJ163">
        <v>3</v>
      </c>
      <c r="AK163" t="s">
        <v>81</v>
      </c>
      <c r="AL163">
        <v>5</v>
      </c>
    </row>
    <row r="164" spans="1:38">
      <c r="A164">
        <v>6</v>
      </c>
      <c r="B164">
        <v>1</v>
      </c>
      <c r="C164">
        <v>2</v>
      </c>
      <c r="D164">
        <v>15</v>
      </c>
      <c r="E164">
        <v>8</v>
      </c>
      <c r="F164" t="str">
        <v>1</v>
      </c>
      <c r="G164">
        <v>12</v>
      </c>
      <c r="H164">
        <v>20</v>
      </c>
      <c r="AJ164">
        <v>3</v>
      </c>
      <c r="AK164" t="s">
        <v>81</v>
      </c>
      <c r="AL164">
        <v>4</v>
      </c>
    </row>
    <row r="165" spans="1:38">
      <c r="A165">
        <v>7</v>
      </c>
      <c r="B165">
        <v>2</v>
      </c>
      <c r="C165">
        <v>2</v>
      </c>
      <c r="D165">
        <v>13</v>
      </c>
      <c r="E165">
        <v>7</v>
      </c>
      <c r="F165" t="str">
        <v>0</v>
      </c>
      <c r="G165">
        <v>10</v>
      </c>
      <c r="H165">
        <v>21</v>
      </c>
      <c r="AJ165">
        <v>3</v>
      </c>
      <c r="AK165" t="s">
        <v>81</v>
      </c>
      <c r="AL165">
        <v>4</v>
      </c>
    </row>
    <row r="166" spans="1:38">
      <c r="A166">
        <v>1</v>
      </c>
      <c r="B166">
        <v>0</v>
      </c>
      <c r="C166">
        <v>2</v>
      </c>
      <c r="D166">
        <v>12</v>
      </c>
      <c r="E166">
        <v>7</v>
      </c>
      <c r="F166" t="str">
        <v>0</v>
      </c>
      <c r="G166">
        <v>5</v>
      </c>
      <c r="H166">
        <v>20</v>
      </c>
      <c r="AJ166">
        <v>3</v>
      </c>
      <c r="AK166" t="s">
        <v>81</v>
      </c>
      <c r="AL166">
        <v>4</v>
      </c>
    </row>
    <row r="167" spans="1:38">
      <c r="A167">
        <v>2</v>
      </c>
      <c r="B167">
        <v>0</v>
      </c>
      <c r="C167">
        <v>2</v>
      </c>
      <c r="D167">
        <v>3</v>
      </c>
      <c r="E167">
        <v>8</v>
      </c>
      <c r="F167" t="str">
        <v>1</v>
      </c>
      <c r="G167">
        <v>5</v>
      </c>
      <c r="H167">
        <v>14</v>
      </c>
      <c r="AJ167">
        <v>3</v>
      </c>
      <c r="AK167" t="s">
        <v>81</v>
      </c>
      <c r="AL167">
        <v>4</v>
      </c>
    </row>
    <row r="168" spans="1:38">
      <c r="A168">
        <v>3</v>
      </c>
      <c r="B168">
        <v>0</v>
      </c>
      <c r="C168">
        <v>2</v>
      </c>
      <c r="D168">
        <v>3</v>
      </c>
      <c r="E168">
        <v>7</v>
      </c>
      <c r="F168" t="str">
        <v>1</v>
      </c>
      <c r="G168">
        <v>5</v>
      </c>
      <c r="H168">
        <v>20</v>
      </c>
      <c r="AJ168">
        <v>3</v>
      </c>
      <c r="AK168" t="s">
        <v>81</v>
      </c>
      <c r="AL168">
        <v>12</v>
      </c>
    </row>
    <row r="169" spans="1:38">
      <c r="A169">
        <v>4</v>
      </c>
      <c r="B169">
        <v>0</v>
      </c>
      <c r="C169">
        <v>2</v>
      </c>
      <c r="D169">
        <v>3</v>
      </c>
      <c r="E169">
        <v>7</v>
      </c>
      <c r="F169" t="str">
        <v>0</v>
      </c>
      <c r="G169">
        <v>4</v>
      </c>
      <c r="H169">
        <v>20</v>
      </c>
      <c r="AJ169">
        <v>3</v>
      </c>
      <c r="AK169" t="s">
        <v>81</v>
      </c>
      <c r="AL169">
        <v>10</v>
      </c>
    </row>
    <row r="170" spans="1:38">
      <c r="A170">
        <v>5</v>
      </c>
      <c r="B170">
        <v>0</v>
      </c>
      <c r="C170">
        <v>2</v>
      </c>
      <c r="D170">
        <v>7</v>
      </c>
      <c r="E170">
        <v>7</v>
      </c>
      <c r="F170" t="str">
        <v>0</v>
      </c>
      <c r="G170">
        <v>5</v>
      </c>
      <c r="H170">
        <v>19</v>
      </c>
      <c r="AJ170">
        <v>3</v>
      </c>
      <c r="AK170" t="s">
        <v>81</v>
      </c>
      <c r="AL170">
        <v>4</v>
      </c>
    </row>
    <row r="171" spans="1:38">
      <c r="A171">
        <v>6</v>
      </c>
      <c r="B171">
        <v>1</v>
      </c>
      <c r="C171">
        <v>2</v>
      </c>
      <c r="D171">
        <v>16</v>
      </c>
      <c r="E171">
        <v>8</v>
      </c>
      <c r="F171" t="str">
        <v>0</v>
      </c>
      <c r="G171">
        <v>9</v>
      </c>
      <c r="H171">
        <v>20</v>
      </c>
      <c r="AJ171">
        <v>3</v>
      </c>
      <c r="AK171" t="s">
        <v>81</v>
      </c>
      <c r="AL171">
        <v>4</v>
      </c>
    </row>
    <row r="172" spans="1:38">
      <c r="A172">
        <v>7</v>
      </c>
      <c r="B172">
        <v>2</v>
      </c>
      <c r="C172">
        <v>2</v>
      </c>
      <c r="D172">
        <v>16</v>
      </c>
      <c r="E172">
        <v>8</v>
      </c>
      <c r="F172" t="str">
        <v>0</v>
      </c>
      <c r="G172">
        <v>10</v>
      </c>
      <c r="H172">
        <v>19</v>
      </c>
      <c r="AJ172">
        <v>3</v>
      </c>
      <c r="AK172" t="s">
        <v>81</v>
      </c>
      <c r="AL172">
        <v>4</v>
      </c>
    </row>
    <row r="173" spans="1:38">
      <c r="A173">
        <v>1</v>
      </c>
      <c r="B173">
        <v>0</v>
      </c>
      <c r="C173">
        <v>2</v>
      </c>
      <c r="D173">
        <v>16</v>
      </c>
      <c r="E173">
        <v>8</v>
      </c>
      <c r="F173" t="str">
        <v>0</v>
      </c>
      <c r="G173">
        <v>4</v>
      </c>
      <c r="H173">
        <v>18</v>
      </c>
      <c r="AJ173">
        <v>3</v>
      </c>
      <c r="AK173" t="s">
        <v>81</v>
      </c>
      <c r="AL173">
        <v>4</v>
      </c>
    </row>
    <row r="174" spans="1:38">
      <c r="A174">
        <v>2</v>
      </c>
      <c r="B174">
        <v>0</v>
      </c>
      <c r="C174">
        <v>2</v>
      </c>
      <c r="D174">
        <v>16</v>
      </c>
      <c r="E174">
        <v>8</v>
      </c>
      <c r="F174" t="str">
        <v>0</v>
      </c>
      <c r="G174">
        <v>5</v>
      </c>
      <c r="H174">
        <v>18</v>
      </c>
      <c r="AJ174">
        <v>3</v>
      </c>
      <c r="AK174" t="s">
        <v>81</v>
      </c>
      <c r="AL174">
        <v>4</v>
      </c>
    </row>
    <row r="175" spans="1:38">
      <c r="A175">
        <v>3</v>
      </c>
      <c r="B175">
        <v>0</v>
      </c>
      <c r="C175">
        <v>2</v>
      </c>
      <c r="D175">
        <v>15</v>
      </c>
      <c r="E175">
        <v>8</v>
      </c>
      <c r="F175" t="str">
        <v>0</v>
      </c>
      <c r="G175">
        <v>5</v>
      </c>
      <c r="H175">
        <v>20</v>
      </c>
      <c r="AJ175">
        <v>3</v>
      </c>
      <c r="AK175" t="s">
        <v>81</v>
      </c>
      <c r="AL175">
        <v>4</v>
      </c>
    </row>
    <row r="176" spans="1:38">
      <c r="A176">
        <v>4</v>
      </c>
      <c r="B176">
        <v>0</v>
      </c>
      <c r="C176">
        <v>2</v>
      </c>
      <c r="D176">
        <v>14</v>
      </c>
      <c r="E176">
        <v>8</v>
      </c>
      <c r="F176" t="str">
        <v>0</v>
      </c>
      <c r="G176">
        <v>5</v>
      </c>
      <c r="H176">
        <v>17</v>
      </c>
      <c r="AJ176">
        <v>3</v>
      </c>
      <c r="AK176" t="s">
        <v>81</v>
      </c>
      <c r="AL176">
        <v>10</v>
      </c>
    </row>
    <row r="177" spans="1:38">
      <c r="A177">
        <v>5</v>
      </c>
      <c r="B177">
        <v>0</v>
      </c>
      <c r="C177">
        <v>2</v>
      </c>
      <c r="D177">
        <v>11</v>
      </c>
      <c r="E177">
        <v>8</v>
      </c>
      <c r="F177" t="str">
        <v>0</v>
      </c>
      <c r="G177">
        <v>4</v>
      </c>
      <c r="H177">
        <v>18</v>
      </c>
      <c r="AJ177">
        <v>3</v>
      </c>
      <c r="AK177" t="s">
        <v>81</v>
      </c>
      <c r="AL177">
        <v>4</v>
      </c>
    </row>
    <row r="178" spans="1:38">
      <c r="A178">
        <v>6</v>
      </c>
      <c r="B178">
        <v>1</v>
      </c>
      <c r="C178">
        <v>2</v>
      </c>
      <c r="D178">
        <v>10</v>
      </c>
      <c r="E178">
        <v>9</v>
      </c>
      <c r="F178" t="str">
        <v>0</v>
      </c>
      <c r="G178">
        <v>5</v>
      </c>
      <c r="H178">
        <v>19</v>
      </c>
      <c r="AJ178">
        <v>3</v>
      </c>
      <c r="AK178" t="s">
        <v>81</v>
      </c>
      <c r="AL178">
        <v>4</v>
      </c>
    </row>
    <row r="179" spans="1:38">
      <c r="A179">
        <v>7</v>
      </c>
      <c r="B179">
        <v>2</v>
      </c>
      <c r="C179">
        <v>2</v>
      </c>
      <c r="D179">
        <v>14</v>
      </c>
      <c r="E179">
        <v>8</v>
      </c>
      <c r="F179" t="str">
        <v>0</v>
      </c>
      <c r="G179">
        <v>8</v>
      </c>
      <c r="H179">
        <v>21</v>
      </c>
      <c r="AJ179">
        <v>3</v>
      </c>
      <c r="AK179" t="s">
        <v>81</v>
      </c>
      <c r="AL179">
        <v>4</v>
      </c>
    </row>
    <row r="180" spans="1:38">
      <c r="A180">
        <v>1</v>
      </c>
      <c r="B180">
        <v>0</v>
      </c>
      <c r="C180">
        <v>2</v>
      </c>
      <c r="D180">
        <v>15</v>
      </c>
      <c r="E180">
        <v>8</v>
      </c>
      <c r="F180" t="str">
        <v>0</v>
      </c>
      <c r="G180">
        <v>5</v>
      </c>
      <c r="H180">
        <v>19</v>
      </c>
      <c r="AJ180">
        <v>3</v>
      </c>
      <c r="AK180" t="s">
        <v>81</v>
      </c>
      <c r="AL180">
        <v>4</v>
      </c>
    </row>
    <row r="181" spans="1:38">
      <c r="A181">
        <v>2</v>
      </c>
      <c r="B181">
        <v>0</v>
      </c>
      <c r="C181">
        <v>2</v>
      </c>
      <c r="D181">
        <v>15</v>
      </c>
      <c r="E181">
        <v>8</v>
      </c>
      <c r="F181" t="str">
        <v>0</v>
      </c>
      <c r="G181">
        <v>5</v>
      </c>
      <c r="H181">
        <v>19</v>
      </c>
      <c r="AJ181">
        <v>3</v>
      </c>
      <c r="AK181" t="s">
        <v>81</v>
      </c>
      <c r="AL181">
        <v>4</v>
      </c>
    </row>
    <row r="182" spans="1:38">
      <c r="A182">
        <v>3</v>
      </c>
      <c r="B182">
        <v>0</v>
      </c>
      <c r="C182">
        <v>2</v>
      </c>
      <c r="D182">
        <v>13</v>
      </c>
      <c r="E182">
        <v>8</v>
      </c>
      <c r="F182" t="str">
        <v>0</v>
      </c>
      <c r="G182">
        <v>5</v>
      </c>
      <c r="H182">
        <v>19</v>
      </c>
      <c r="AJ182">
        <v>3</v>
      </c>
      <c r="AK182" t="s">
        <v>81</v>
      </c>
      <c r="AL182">
        <v>4</v>
      </c>
    </row>
    <row r="183" spans="1:38">
      <c r="A183">
        <v>4</v>
      </c>
      <c r="B183">
        <v>0</v>
      </c>
      <c r="C183">
        <v>2</v>
      </c>
      <c r="D183">
        <v>15</v>
      </c>
      <c r="E183">
        <v>8</v>
      </c>
      <c r="F183" t="str">
        <v>0</v>
      </c>
      <c r="G183">
        <v>5</v>
      </c>
      <c r="H183">
        <v>19</v>
      </c>
      <c r="AJ183">
        <v>3</v>
      </c>
      <c r="AK183" t="s">
        <v>81</v>
      </c>
      <c r="AL183">
        <v>4</v>
      </c>
    </row>
    <row r="184" spans="1:38">
      <c r="A184">
        <v>5</v>
      </c>
      <c r="B184">
        <v>0</v>
      </c>
      <c r="C184">
        <v>2</v>
      </c>
      <c r="D184">
        <v>5</v>
      </c>
      <c r="E184">
        <v>8</v>
      </c>
      <c r="F184" t="str">
        <v>0</v>
      </c>
      <c r="G184">
        <v>5</v>
      </c>
      <c r="H184">
        <v>18</v>
      </c>
      <c r="AJ184">
        <v>3</v>
      </c>
      <c r="AK184" t="s">
        <v>81</v>
      </c>
      <c r="AL184">
        <v>4</v>
      </c>
    </row>
    <row r="185" spans="1:38">
      <c r="A185">
        <v>6</v>
      </c>
      <c r="B185">
        <v>1</v>
      </c>
      <c r="C185">
        <v>2</v>
      </c>
      <c r="D185">
        <v>3</v>
      </c>
      <c r="E185">
        <v>9</v>
      </c>
      <c r="F185" t="str">
        <v>1</v>
      </c>
      <c r="G185">
        <v>5</v>
      </c>
      <c r="H185">
        <v>20</v>
      </c>
      <c r="AJ185">
        <v>3</v>
      </c>
      <c r="AK185" t="s">
        <v>81</v>
      </c>
      <c r="AL185">
        <v>12</v>
      </c>
    </row>
    <row r="186" spans="1:38">
      <c r="A186">
        <v>7</v>
      </c>
      <c r="B186">
        <v>2</v>
      </c>
      <c r="C186">
        <v>2</v>
      </c>
      <c r="D186">
        <v>2</v>
      </c>
      <c r="E186">
        <v>9</v>
      </c>
      <c r="F186" t="str">
        <v>1</v>
      </c>
      <c r="G186">
        <v>5</v>
      </c>
      <c r="H186">
        <v>20</v>
      </c>
      <c r="AJ186">
        <v>3</v>
      </c>
      <c r="AK186" t="s">
        <v>81</v>
      </c>
      <c r="AL186">
        <v>5</v>
      </c>
    </row>
    <row r="187" spans="1:38">
      <c r="A187">
        <v>1</v>
      </c>
      <c r="B187">
        <v>0</v>
      </c>
      <c r="C187">
        <v>2</v>
      </c>
      <c r="D187">
        <v>9</v>
      </c>
      <c r="E187">
        <v>9</v>
      </c>
      <c r="F187" t="str">
        <v>1</v>
      </c>
      <c r="G187">
        <v>5</v>
      </c>
      <c r="H187">
        <v>20</v>
      </c>
      <c r="AJ187">
        <v>3</v>
      </c>
      <c r="AK187" t="s">
        <v>81</v>
      </c>
      <c r="AL187">
        <v>4</v>
      </c>
    </row>
    <row r="188" spans="1:38">
      <c r="A188">
        <v>2</v>
      </c>
      <c r="B188">
        <v>0</v>
      </c>
      <c r="C188">
        <v>2</v>
      </c>
      <c r="D188">
        <v>11</v>
      </c>
      <c r="E188">
        <v>10</v>
      </c>
      <c r="F188" t="str">
        <v>0</v>
      </c>
      <c r="G188">
        <v>5</v>
      </c>
      <c r="H188">
        <v>18</v>
      </c>
      <c r="AJ188">
        <v>3</v>
      </c>
      <c r="AK188" t="s">
        <v>81</v>
      </c>
      <c r="AL188">
        <v>4</v>
      </c>
    </row>
    <row r="189" spans="1:38">
      <c r="A189">
        <v>3</v>
      </c>
      <c r="B189">
        <v>0</v>
      </c>
      <c r="C189">
        <v>2</v>
      </c>
      <c r="D189">
        <v>6</v>
      </c>
      <c r="E189">
        <v>10</v>
      </c>
      <c r="F189" t="str">
        <v>1</v>
      </c>
      <c r="G189">
        <v>5</v>
      </c>
      <c r="H189">
        <v>15</v>
      </c>
      <c r="AJ189">
        <v>3</v>
      </c>
      <c r="AK189" t="s">
        <v>81</v>
      </c>
      <c r="AL189">
        <v>13</v>
      </c>
    </row>
    <row r="190" spans="1:38">
      <c r="A190">
        <v>4</v>
      </c>
      <c r="B190">
        <v>0</v>
      </c>
      <c r="C190">
        <v>2</v>
      </c>
      <c r="D190">
        <v>7</v>
      </c>
      <c r="E190">
        <v>10</v>
      </c>
      <c r="F190" t="str">
        <v>1</v>
      </c>
      <c r="G190">
        <v>5</v>
      </c>
      <c r="H190">
        <v>16</v>
      </c>
      <c r="AJ190">
        <v>3</v>
      </c>
      <c r="AK190" t="s">
        <v>81</v>
      </c>
      <c r="AL190">
        <v>4</v>
      </c>
    </row>
    <row r="191" spans="1:38">
      <c r="A191">
        <v>5</v>
      </c>
      <c r="B191">
        <v>0</v>
      </c>
      <c r="C191">
        <v>2</v>
      </c>
      <c r="D191">
        <v>13</v>
      </c>
      <c r="E191">
        <v>9</v>
      </c>
      <c r="F191" t="str">
        <v>1</v>
      </c>
      <c r="G191">
        <v>5</v>
      </c>
      <c r="H191">
        <v>20</v>
      </c>
      <c r="AJ191">
        <v>3</v>
      </c>
      <c r="AK191" t="s">
        <v>81</v>
      </c>
      <c r="AL191">
        <v>13</v>
      </c>
    </row>
    <row r="192" spans="1:38">
      <c r="A192">
        <v>6</v>
      </c>
      <c r="B192">
        <v>1</v>
      </c>
      <c r="C192">
        <v>2</v>
      </c>
      <c r="D192">
        <v>12</v>
      </c>
      <c r="E192">
        <v>10</v>
      </c>
      <c r="F192" t="str">
        <v>0</v>
      </c>
      <c r="G192">
        <v>5</v>
      </c>
      <c r="H192">
        <v>19</v>
      </c>
      <c r="AJ192">
        <v>3</v>
      </c>
      <c r="AK192" t="s">
        <v>81</v>
      </c>
      <c r="AL192">
        <v>13</v>
      </c>
    </row>
    <row r="193" spans="1:38">
      <c r="A193">
        <v>7</v>
      </c>
      <c r="B193">
        <v>2</v>
      </c>
      <c r="C193">
        <v>2</v>
      </c>
      <c r="D193">
        <v>14</v>
      </c>
      <c r="E193">
        <v>10</v>
      </c>
      <c r="F193" t="str">
        <v>0</v>
      </c>
      <c r="G193">
        <v>5</v>
      </c>
      <c r="H193">
        <v>20</v>
      </c>
      <c r="AJ193">
        <v>3</v>
      </c>
      <c r="AK193" t="s">
        <v>81</v>
      </c>
      <c r="AL193">
        <v>4</v>
      </c>
    </row>
    <row r="194" spans="1:38">
      <c r="A194">
        <v>1</v>
      </c>
      <c r="B194">
        <v>0</v>
      </c>
      <c r="C194">
        <v>2</v>
      </c>
      <c r="D194">
        <v>14</v>
      </c>
      <c r="E194">
        <v>10</v>
      </c>
      <c r="F194" t="str">
        <v>0</v>
      </c>
      <c r="G194">
        <v>5</v>
      </c>
      <c r="H194">
        <v>19</v>
      </c>
      <c r="AJ194">
        <v>3</v>
      </c>
      <c r="AK194" t="s">
        <v>81</v>
      </c>
      <c r="AL194">
        <v>4</v>
      </c>
    </row>
    <row r="195" spans="1:38">
      <c r="A195">
        <v>2</v>
      </c>
      <c r="B195">
        <v>0</v>
      </c>
      <c r="C195">
        <v>2</v>
      </c>
      <c r="D195">
        <v>14</v>
      </c>
      <c r="E195">
        <v>10</v>
      </c>
      <c r="F195" t="str">
        <v>0</v>
      </c>
      <c r="G195">
        <v>5</v>
      </c>
      <c r="H195">
        <v>20</v>
      </c>
      <c r="AJ195">
        <v>3</v>
      </c>
      <c r="AK195" t="s">
        <v>81</v>
      </c>
      <c r="AL195">
        <v>13</v>
      </c>
    </row>
    <row r="196" spans="1:38">
      <c r="A196">
        <v>3</v>
      </c>
      <c r="B196">
        <v>0</v>
      </c>
      <c r="C196">
        <v>2</v>
      </c>
      <c r="D196">
        <v>11</v>
      </c>
      <c r="E196">
        <v>9</v>
      </c>
      <c r="F196" t="str">
        <v>0</v>
      </c>
      <c r="G196">
        <v>5</v>
      </c>
      <c r="H196">
        <v>20</v>
      </c>
      <c r="AJ196">
        <v>3</v>
      </c>
      <c r="AK196" t="s">
        <v>81</v>
      </c>
      <c r="AL196">
        <v>13</v>
      </c>
    </row>
    <row r="197" spans="1:38">
      <c r="A197">
        <v>4</v>
      </c>
      <c r="B197">
        <v>0</v>
      </c>
      <c r="C197">
        <v>2</v>
      </c>
      <c r="D197">
        <v>15</v>
      </c>
      <c r="E197">
        <v>10</v>
      </c>
      <c r="F197" t="str">
        <v>0</v>
      </c>
      <c r="G197">
        <v>5</v>
      </c>
      <c r="H197">
        <v>18</v>
      </c>
      <c r="AJ197">
        <v>3</v>
      </c>
      <c r="AK197" t="s">
        <v>81</v>
      </c>
      <c r="AL197">
        <v>4</v>
      </c>
    </row>
    <row r="198" spans="1:38">
      <c r="A198">
        <v>5</v>
      </c>
      <c r="B198">
        <v>0</v>
      </c>
      <c r="C198">
        <v>2</v>
      </c>
      <c r="D198">
        <v>15</v>
      </c>
      <c r="E198">
        <v>9</v>
      </c>
      <c r="F198" t="str">
        <v>0</v>
      </c>
      <c r="G198">
        <v>5</v>
      </c>
      <c r="H198">
        <v>20</v>
      </c>
      <c r="AJ198">
        <v>3</v>
      </c>
      <c r="AK198" t="s">
        <v>81</v>
      </c>
      <c r="AL198">
        <v>4</v>
      </c>
    </row>
    <row r="199" spans="1:38">
      <c r="A199">
        <v>6</v>
      </c>
      <c r="B199">
        <v>1</v>
      </c>
      <c r="C199">
        <v>2</v>
      </c>
      <c r="D199">
        <v>14</v>
      </c>
      <c r="E199">
        <v>9</v>
      </c>
      <c r="F199" t="str">
        <v>1</v>
      </c>
      <c r="G199">
        <v>5</v>
      </c>
      <c r="H199">
        <v>20</v>
      </c>
      <c r="AJ199">
        <v>3</v>
      </c>
      <c r="AK199" t="s">
        <v>81</v>
      </c>
      <c r="AL199">
        <v>4</v>
      </c>
    </row>
    <row r="200" spans="1:38">
      <c r="A200">
        <v>7</v>
      </c>
      <c r="B200">
        <v>2</v>
      </c>
      <c r="C200">
        <v>2</v>
      </c>
      <c r="D200">
        <v>12</v>
      </c>
      <c r="E200">
        <v>9</v>
      </c>
      <c r="F200" t="str">
        <v>1</v>
      </c>
      <c r="G200">
        <v>5</v>
      </c>
      <c r="H200">
        <v>20</v>
      </c>
      <c r="AJ200">
        <v>3</v>
      </c>
      <c r="AK200" t="s">
        <v>81</v>
      </c>
      <c r="AL200">
        <v>4</v>
      </c>
    </row>
    <row r="201" spans="1:38">
      <c r="A201">
        <v>1</v>
      </c>
      <c r="B201">
        <v>0</v>
      </c>
      <c r="C201">
        <v>2</v>
      </c>
      <c r="D201">
        <v>16</v>
      </c>
      <c r="E201">
        <v>10</v>
      </c>
      <c r="F201" t="str">
        <v>0</v>
      </c>
      <c r="G201">
        <v>5</v>
      </c>
      <c r="H201">
        <v>19</v>
      </c>
    </row>
    <row r="202" spans="1:38">
      <c r="A202">
        <v>2</v>
      </c>
      <c r="B202">
        <v>0</v>
      </c>
      <c r="C202">
        <v>2</v>
      </c>
      <c r="D202">
        <v>14</v>
      </c>
      <c r="E202">
        <v>9</v>
      </c>
      <c r="F202" t="str">
        <v>0</v>
      </c>
      <c r="G202">
        <v>5</v>
      </c>
      <c r="H202">
        <v>19</v>
      </c>
    </row>
    <row r="203" spans="1:38">
      <c r="A203">
        <v>3</v>
      </c>
      <c r="B203">
        <v>0</v>
      </c>
      <c r="C203">
        <v>2</v>
      </c>
      <c r="D203">
        <v>14</v>
      </c>
      <c r="E203">
        <v>9</v>
      </c>
      <c r="F203" t="str">
        <v>0</v>
      </c>
      <c r="G203">
        <v>5</v>
      </c>
      <c r="H203">
        <v>19</v>
      </c>
    </row>
    <row r="204" spans="1:38">
      <c r="A204">
        <v>4</v>
      </c>
      <c r="B204">
        <v>0</v>
      </c>
      <c r="C204">
        <v>2</v>
      </c>
      <c r="D204">
        <v>11</v>
      </c>
      <c r="E204">
        <v>9</v>
      </c>
      <c r="F204" t="str">
        <v>0</v>
      </c>
      <c r="G204">
        <v>5</v>
      </c>
      <c r="H204">
        <v>20</v>
      </c>
    </row>
    <row r="205" spans="1:38">
      <c r="A205">
        <v>5</v>
      </c>
      <c r="B205">
        <v>0</v>
      </c>
      <c r="C205">
        <v>2</v>
      </c>
      <c r="D205">
        <v>5</v>
      </c>
      <c r="E205">
        <v>9</v>
      </c>
      <c r="F205" t="str">
        <v>0</v>
      </c>
      <c r="G205">
        <v>5</v>
      </c>
      <c r="H205">
        <v>20</v>
      </c>
    </row>
    <row r="206" spans="1:38">
      <c r="A206">
        <v>6</v>
      </c>
      <c r="B206">
        <v>1</v>
      </c>
      <c r="C206">
        <v>2</v>
      </c>
      <c r="D206">
        <v>10</v>
      </c>
      <c r="E206">
        <v>10</v>
      </c>
      <c r="F206" t="str">
        <v>0</v>
      </c>
      <c r="G206">
        <v>5</v>
      </c>
      <c r="H206">
        <v>20</v>
      </c>
    </row>
    <row r="207" spans="1:38">
      <c r="A207">
        <v>7</v>
      </c>
      <c r="B207">
        <v>2</v>
      </c>
      <c r="C207">
        <v>2</v>
      </c>
      <c r="D207">
        <v>4</v>
      </c>
      <c r="E207">
        <v>9</v>
      </c>
      <c r="F207" t="str">
        <v>1</v>
      </c>
      <c r="G207">
        <v>5</v>
      </c>
      <c r="H207">
        <v>20</v>
      </c>
    </row>
    <row r="208" spans="1:38">
      <c r="A208">
        <v>1</v>
      </c>
      <c r="B208">
        <v>0</v>
      </c>
      <c r="C208">
        <v>2</v>
      </c>
      <c r="D208">
        <v>7</v>
      </c>
      <c r="E208">
        <v>9</v>
      </c>
      <c r="F208" t="str">
        <v>0</v>
      </c>
      <c r="G208">
        <v>5</v>
      </c>
      <c r="H208">
        <v>20</v>
      </c>
    </row>
    <row r="209" spans="1:8">
      <c r="A209">
        <v>2</v>
      </c>
      <c r="B209">
        <v>0</v>
      </c>
      <c r="C209">
        <v>2</v>
      </c>
      <c r="D209">
        <v>16</v>
      </c>
      <c r="E209">
        <v>10</v>
      </c>
      <c r="F209" t="str">
        <v>0</v>
      </c>
      <c r="G209">
        <v>5</v>
      </c>
      <c r="H209">
        <v>19</v>
      </c>
    </row>
    <row r="210" spans="1:8">
      <c r="A210">
        <v>3</v>
      </c>
      <c r="B210">
        <v>0</v>
      </c>
      <c r="C210">
        <v>2</v>
      </c>
      <c r="D210">
        <v>16</v>
      </c>
      <c r="E210">
        <v>10</v>
      </c>
      <c r="F210" t="str">
        <v>0</v>
      </c>
      <c r="G210">
        <v>5</v>
      </c>
      <c r="H210">
        <v>19</v>
      </c>
    </row>
    <row r="211" spans="1:8">
      <c r="A211">
        <v>4</v>
      </c>
      <c r="B211">
        <v>0</v>
      </c>
      <c r="C211">
        <v>2</v>
      </c>
      <c r="D211">
        <v>15</v>
      </c>
      <c r="E211">
        <v>10</v>
      </c>
      <c r="F211" t="str">
        <v>0</v>
      </c>
      <c r="G211">
        <v>5</v>
      </c>
      <c r="H211">
        <v>18</v>
      </c>
    </row>
    <row r="212" spans="1:8">
      <c r="A212">
        <v>5</v>
      </c>
      <c r="B212">
        <v>0</v>
      </c>
      <c r="C212">
        <v>2</v>
      </c>
      <c r="D212">
        <v>11</v>
      </c>
      <c r="E212">
        <v>9</v>
      </c>
      <c r="F212" t="str">
        <v>1</v>
      </c>
      <c r="G212">
        <v>5</v>
      </c>
      <c r="H212">
        <v>18</v>
      </c>
    </row>
    <row r="213" spans="1:8">
      <c r="A213">
        <v>6</v>
      </c>
      <c r="B213">
        <v>1</v>
      </c>
      <c r="C213">
        <v>2</v>
      </c>
      <c r="D213">
        <v>5</v>
      </c>
      <c r="E213">
        <v>10</v>
      </c>
      <c r="F213" t="str">
        <v>1</v>
      </c>
      <c r="G213">
        <v>5</v>
      </c>
      <c r="H213">
        <v>20</v>
      </c>
    </row>
    <row r="214" spans="1:8">
      <c r="A214">
        <v>7</v>
      </c>
      <c r="B214">
        <v>2</v>
      </c>
      <c r="C214">
        <v>2</v>
      </c>
      <c r="D214">
        <v>12</v>
      </c>
      <c r="E214">
        <v>10</v>
      </c>
      <c r="F214" t="str">
        <v>1</v>
      </c>
      <c r="G214">
        <v>5</v>
      </c>
      <c r="H214">
        <v>20</v>
      </c>
    </row>
    <row r="215" spans="1:8">
      <c r="A215">
        <v>1</v>
      </c>
      <c r="B215">
        <v>0</v>
      </c>
      <c r="C215">
        <v>2</v>
      </c>
      <c r="D215">
        <v>9</v>
      </c>
      <c r="E215">
        <v>10</v>
      </c>
      <c r="F215" t="str">
        <v>1</v>
      </c>
      <c r="G215">
        <v>5</v>
      </c>
      <c r="H215">
        <v>19</v>
      </c>
    </row>
    <row r="216" spans="1:8">
      <c r="A216">
        <v>2</v>
      </c>
      <c r="B216">
        <v>0</v>
      </c>
      <c r="C216">
        <v>2</v>
      </c>
      <c r="D216">
        <v>14</v>
      </c>
      <c r="E216">
        <v>10</v>
      </c>
      <c r="F216" t="str">
        <v>1</v>
      </c>
      <c r="G216">
        <v>5</v>
      </c>
      <c r="H216">
        <v>19</v>
      </c>
    </row>
    <row r="217" spans="1:8">
      <c r="A217">
        <v>3</v>
      </c>
      <c r="B217">
        <v>0</v>
      </c>
      <c r="C217">
        <v>2</v>
      </c>
      <c r="D217">
        <v>15</v>
      </c>
      <c r="E217">
        <v>10</v>
      </c>
      <c r="F217" t="str">
        <v>0</v>
      </c>
      <c r="G217">
        <v>5</v>
      </c>
      <c r="H217">
        <v>20</v>
      </c>
    </row>
    <row r="218" spans="1:8">
      <c r="A218">
        <v>4</v>
      </c>
      <c r="B218">
        <v>0</v>
      </c>
      <c r="C218">
        <v>2</v>
      </c>
      <c r="D218">
        <v>14</v>
      </c>
      <c r="E218">
        <v>10</v>
      </c>
      <c r="F218" t="str">
        <v>0</v>
      </c>
      <c r="G218">
        <v>5</v>
      </c>
      <c r="H218">
        <v>19</v>
      </c>
    </row>
    <row r="219" spans="1:8">
      <c r="A219">
        <v>5</v>
      </c>
      <c r="B219">
        <v>0</v>
      </c>
      <c r="C219">
        <v>2</v>
      </c>
      <c r="D219">
        <v>15</v>
      </c>
      <c r="E219">
        <v>10</v>
      </c>
      <c r="F219" t="str">
        <v>0</v>
      </c>
      <c r="G219">
        <v>5</v>
      </c>
      <c r="H219">
        <v>18</v>
      </c>
    </row>
    <row r="220" spans="1:8">
      <c r="A220">
        <v>6</v>
      </c>
      <c r="B220">
        <v>1</v>
      </c>
      <c r="C220">
        <v>2</v>
      </c>
      <c r="D220">
        <v>15</v>
      </c>
      <c r="E220">
        <v>10</v>
      </c>
      <c r="F220" t="str">
        <v>0</v>
      </c>
      <c r="G220">
        <v>5</v>
      </c>
      <c r="H220">
        <v>19</v>
      </c>
    </row>
    <row r="221" spans="1:8">
      <c r="A221">
        <v>7</v>
      </c>
      <c r="B221">
        <v>2</v>
      </c>
      <c r="C221">
        <v>2</v>
      </c>
      <c r="D221">
        <v>5</v>
      </c>
      <c r="E221">
        <v>9</v>
      </c>
      <c r="F221" t="str">
        <v>1</v>
      </c>
      <c r="G221">
        <v>5</v>
      </c>
      <c r="H221">
        <v>20</v>
      </c>
    </row>
    <row r="222" spans="1:8">
      <c r="A222">
        <v>1</v>
      </c>
      <c r="B222">
        <v>0</v>
      </c>
      <c r="C222">
        <v>2</v>
      </c>
      <c r="D222">
        <v>14</v>
      </c>
      <c r="E222">
        <v>10</v>
      </c>
      <c r="F222" t="str">
        <v>0</v>
      </c>
      <c r="G222">
        <v>5</v>
      </c>
      <c r="H222">
        <v>18</v>
      </c>
    </row>
    <row r="223" spans="1:8">
      <c r="A223">
        <v>2</v>
      </c>
      <c r="B223">
        <v>0</v>
      </c>
      <c r="C223">
        <v>2</v>
      </c>
      <c r="D223">
        <v>12</v>
      </c>
      <c r="E223">
        <v>9</v>
      </c>
      <c r="F223" t="str">
        <v>1</v>
      </c>
      <c r="G223">
        <v>5</v>
      </c>
      <c r="H223">
        <v>18</v>
      </c>
    </row>
    <row r="224" spans="1:8">
      <c r="A224">
        <v>3</v>
      </c>
      <c r="B224">
        <v>0</v>
      </c>
      <c r="C224">
        <v>2</v>
      </c>
      <c r="D224">
        <v>4</v>
      </c>
      <c r="E224">
        <v>9</v>
      </c>
      <c r="F224" t="str">
        <v>1</v>
      </c>
      <c r="G224">
        <v>5</v>
      </c>
      <c r="H224">
        <v>20</v>
      </c>
    </row>
    <row r="225" spans="1:8">
      <c r="A225">
        <v>4</v>
      </c>
      <c r="B225">
        <v>0</v>
      </c>
      <c r="C225">
        <v>2</v>
      </c>
      <c r="D225">
        <v>4</v>
      </c>
      <c r="E225">
        <v>9</v>
      </c>
      <c r="F225" t="str">
        <v>1</v>
      </c>
      <c r="G225">
        <v>5</v>
      </c>
      <c r="H225">
        <v>16</v>
      </c>
    </row>
    <row r="226" spans="1:8">
      <c r="A226">
        <v>5</v>
      </c>
      <c r="B226">
        <v>0</v>
      </c>
      <c r="C226">
        <v>2</v>
      </c>
      <c r="D226">
        <v>4</v>
      </c>
      <c r="E226">
        <v>8</v>
      </c>
      <c r="F226" t="str">
        <v>1</v>
      </c>
      <c r="G226">
        <v>5</v>
      </c>
      <c r="H226">
        <v>18</v>
      </c>
    </row>
    <row r="227" spans="1:8">
      <c r="A227">
        <v>6</v>
      </c>
      <c r="B227">
        <v>1</v>
      </c>
      <c r="C227">
        <v>2</v>
      </c>
      <c r="D227">
        <v>2</v>
      </c>
      <c r="E227">
        <v>8</v>
      </c>
      <c r="F227" t="str">
        <v>1</v>
      </c>
      <c r="G227">
        <v>5</v>
      </c>
      <c r="H227">
        <v>20</v>
      </c>
    </row>
    <row r="228" spans="1:8">
      <c r="A228">
        <v>7</v>
      </c>
      <c r="B228">
        <v>3</v>
      </c>
      <c r="C228">
        <v>2</v>
      </c>
      <c r="D228">
        <v>4</v>
      </c>
      <c r="E228">
        <v>8</v>
      </c>
      <c r="F228" t="str">
        <v>1</v>
      </c>
      <c r="G228">
        <v>5</v>
      </c>
      <c r="H228">
        <v>20</v>
      </c>
    </row>
    <row r="229" spans="1:8">
      <c r="A229">
        <v>1</v>
      </c>
      <c r="B229">
        <v>3</v>
      </c>
      <c r="C229">
        <v>2</v>
      </c>
      <c r="D229">
        <v>4</v>
      </c>
      <c r="E229">
        <v>8</v>
      </c>
      <c r="F229" t="str">
        <v>1</v>
      </c>
      <c r="G229">
        <v>5</v>
      </c>
      <c r="H229">
        <v>19</v>
      </c>
    </row>
    <row r="230" spans="1:8">
      <c r="A230">
        <v>2</v>
      </c>
      <c r="B230">
        <v>0</v>
      </c>
      <c r="C230">
        <v>2</v>
      </c>
      <c r="D230">
        <v>12</v>
      </c>
      <c r="E230">
        <v>8</v>
      </c>
      <c r="F230" t="str">
        <v>1</v>
      </c>
      <c r="G230">
        <v>5</v>
      </c>
      <c r="H230">
        <v>19</v>
      </c>
    </row>
    <row r="231" spans="1:8">
      <c r="A231">
        <v>3</v>
      </c>
      <c r="B231">
        <v>0</v>
      </c>
      <c r="C231">
        <v>2</v>
      </c>
      <c r="D231">
        <v>15</v>
      </c>
      <c r="E231">
        <v>9</v>
      </c>
      <c r="F231" t="str">
        <v>0</v>
      </c>
      <c r="G231">
        <v>5</v>
      </c>
      <c r="H231">
        <v>19</v>
      </c>
    </row>
    <row r="232" spans="1:8">
      <c r="A232">
        <v>4</v>
      </c>
      <c r="B232">
        <v>0</v>
      </c>
      <c r="C232">
        <v>2</v>
      </c>
      <c r="D232">
        <v>11</v>
      </c>
      <c r="E232">
        <v>8</v>
      </c>
      <c r="F232" t="str">
        <v>0</v>
      </c>
      <c r="G232">
        <v>5</v>
      </c>
      <c r="H232">
        <v>20</v>
      </c>
    </row>
    <row r="233" spans="1:8">
      <c r="A233">
        <v>5</v>
      </c>
      <c r="B233">
        <v>0</v>
      </c>
      <c r="C233">
        <v>2</v>
      </c>
      <c r="D233">
        <v>15</v>
      </c>
      <c r="E233">
        <v>9</v>
      </c>
      <c r="F233" t="str">
        <v>0</v>
      </c>
      <c r="G233">
        <v>5</v>
      </c>
      <c r="H233">
        <v>18</v>
      </c>
    </row>
    <row r="234" spans="1:8">
      <c r="A234">
        <v>6</v>
      </c>
      <c r="B234">
        <v>1</v>
      </c>
      <c r="C234">
        <v>2</v>
      </c>
      <c r="D234">
        <v>3</v>
      </c>
      <c r="E234">
        <v>9</v>
      </c>
      <c r="F234" t="str">
        <v>1</v>
      </c>
      <c r="G234">
        <v>4</v>
      </c>
      <c r="H234">
        <v>13</v>
      </c>
    </row>
    <row r="235" spans="1:8">
      <c r="A235">
        <v>7</v>
      </c>
      <c r="B235">
        <v>2</v>
      </c>
      <c r="C235">
        <v>2</v>
      </c>
      <c r="D235">
        <v>3</v>
      </c>
      <c r="E235">
        <v>9</v>
      </c>
      <c r="F235" t="str">
        <v>1</v>
      </c>
      <c r="G235">
        <v>5</v>
      </c>
      <c r="H235">
        <v>20</v>
      </c>
    </row>
    <row r="236" spans="1:8">
      <c r="A236">
        <v>1</v>
      </c>
      <c r="B236">
        <v>0</v>
      </c>
      <c r="C236">
        <v>2</v>
      </c>
      <c r="D236">
        <v>7</v>
      </c>
      <c r="E236">
        <v>10</v>
      </c>
      <c r="F236" t="str">
        <v>1</v>
      </c>
      <c r="G236">
        <v>5</v>
      </c>
      <c r="H236">
        <v>15</v>
      </c>
    </row>
    <row r="237" spans="1:8">
      <c r="A237">
        <v>2</v>
      </c>
      <c r="B237">
        <v>0</v>
      </c>
      <c r="C237">
        <v>2</v>
      </c>
      <c r="D237">
        <v>6</v>
      </c>
      <c r="E237">
        <v>10</v>
      </c>
      <c r="F237" t="str">
        <v>1</v>
      </c>
      <c r="G237">
        <v>5</v>
      </c>
      <c r="H237">
        <v>18</v>
      </c>
    </row>
    <row r="238" spans="1:8">
      <c r="A238">
        <v>3</v>
      </c>
      <c r="B238">
        <v>0</v>
      </c>
      <c r="C238">
        <v>2</v>
      </c>
      <c r="D238">
        <v>6</v>
      </c>
      <c r="E238">
        <v>10</v>
      </c>
      <c r="F238" t="str">
        <v>1</v>
      </c>
      <c r="G238">
        <v>5</v>
      </c>
      <c r="H238">
        <v>14</v>
      </c>
    </row>
    <row r="239" spans="1:8">
      <c r="A239">
        <v>4</v>
      </c>
      <c r="B239">
        <v>0</v>
      </c>
      <c r="C239">
        <v>2</v>
      </c>
      <c r="D239">
        <v>13</v>
      </c>
      <c r="E239">
        <v>9</v>
      </c>
      <c r="F239" t="str">
        <v>0</v>
      </c>
      <c r="G239">
        <v>5</v>
      </c>
      <c r="H239">
        <v>18</v>
      </c>
    </row>
    <row r="240" spans="1:8">
      <c r="A240">
        <v>5</v>
      </c>
      <c r="B240">
        <v>0</v>
      </c>
      <c r="C240">
        <v>2</v>
      </c>
      <c r="D240">
        <v>15</v>
      </c>
      <c r="E240">
        <v>10</v>
      </c>
      <c r="F240" t="str">
        <v>1</v>
      </c>
      <c r="G240">
        <v>5</v>
      </c>
      <c r="H240">
        <v>18</v>
      </c>
    </row>
    <row r="241" spans="1:8">
      <c r="A241">
        <v>6</v>
      </c>
      <c r="B241">
        <v>1</v>
      </c>
      <c r="C241">
        <v>2</v>
      </c>
      <c r="D241">
        <v>15</v>
      </c>
      <c r="E241">
        <v>10</v>
      </c>
      <c r="F241" t="str">
        <v>0</v>
      </c>
      <c r="G241">
        <v>5</v>
      </c>
      <c r="H241">
        <v>19</v>
      </c>
    </row>
    <row r="242" spans="1:8">
      <c r="A242">
        <v>7</v>
      </c>
      <c r="B242">
        <v>2</v>
      </c>
      <c r="C242">
        <v>2</v>
      </c>
      <c r="D242">
        <v>15</v>
      </c>
      <c r="E242">
        <v>10</v>
      </c>
      <c r="F242" t="str">
        <v>0</v>
      </c>
      <c r="G242">
        <v>5</v>
      </c>
      <c r="H242">
        <v>20</v>
      </c>
    </row>
    <row r="243" spans="1:8">
      <c r="A243">
        <v>1</v>
      </c>
      <c r="B243">
        <v>0</v>
      </c>
      <c r="C243">
        <v>2</v>
      </c>
      <c r="D243">
        <v>10</v>
      </c>
      <c r="E243">
        <v>9</v>
      </c>
      <c r="F243" t="str">
        <v>0</v>
      </c>
      <c r="G243">
        <v>5</v>
      </c>
      <c r="H243">
        <v>19</v>
      </c>
    </row>
    <row r="244" spans="1:8">
      <c r="A244">
        <v>2</v>
      </c>
      <c r="B244">
        <v>0</v>
      </c>
      <c r="C244">
        <v>2</v>
      </c>
      <c r="D244">
        <v>14</v>
      </c>
      <c r="E244">
        <v>9</v>
      </c>
      <c r="F244" t="str">
        <v>0</v>
      </c>
      <c r="G244">
        <v>5</v>
      </c>
      <c r="H244">
        <v>18</v>
      </c>
    </row>
    <row r="245" spans="1:8">
      <c r="A245">
        <v>3</v>
      </c>
      <c r="B245">
        <v>0</v>
      </c>
      <c r="C245">
        <v>3</v>
      </c>
      <c r="D245">
        <v>11</v>
      </c>
      <c r="E245">
        <v>10</v>
      </c>
      <c r="F245" t="str">
        <v>1</v>
      </c>
      <c r="G245">
        <v>4</v>
      </c>
      <c r="H245">
        <v>17</v>
      </c>
    </row>
    <row r="246" spans="1:8">
      <c r="A246">
        <v>4</v>
      </c>
      <c r="B246">
        <v>0</v>
      </c>
      <c r="C246">
        <v>3</v>
      </c>
      <c r="D246">
        <v>4</v>
      </c>
      <c r="E246">
        <v>8</v>
      </c>
      <c r="F246" t="str">
        <v>1</v>
      </c>
      <c r="G246">
        <v>5</v>
      </c>
      <c r="H246">
        <v>15</v>
      </c>
    </row>
    <row r="247" spans="1:8">
      <c r="A247">
        <v>5</v>
      </c>
      <c r="B247">
        <v>0</v>
      </c>
      <c r="C247">
        <v>3</v>
      </c>
      <c r="D247">
        <v>3</v>
      </c>
      <c r="E247">
        <v>8</v>
      </c>
      <c r="F247" t="str">
        <v>1</v>
      </c>
      <c r="G247">
        <v>4</v>
      </c>
      <c r="H247">
        <v>19</v>
      </c>
    </row>
    <row r="248" spans="1:8">
      <c r="A248">
        <v>6</v>
      </c>
      <c r="B248">
        <v>1</v>
      </c>
      <c r="C248">
        <v>3</v>
      </c>
      <c r="D248">
        <v>10</v>
      </c>
      <c r="E248">
        <v>9</v>
      </c>
      <c r="F248" t="str">
        <v>0</v>
      </c>
      <c r="G248">
        <v>5</v>
      </c>
      <c r="H248">
        <v>20</v>
      </c>
    </row>
    <row r="249" spans="1:8">
      <c r="A249">
        <v>7</v>
      </c>
      <c r="B249">
        <v>2</v>
      </c>
      <c r="C249">
        <v>3</v>
      </c>
      <c r="D249">
        <v>2</v>
      </c>
      <c r="E249">
        <v>8</v>
      </c>
      <c r="F249" t="str">
        <v>1</v>
      </c>
      <c r="G249">
        <v>4</v>
      </c>
      <c r="H249">
        <v>20</v>
      </c>
    </row>
    <row r="250" spans="1:8">
      <c r="A250">
        <v>1</v>
      </c>
      <c r="B250">
        <v>0</v>
      </c>
      <c r="C250">
        <v>3</v>
      </c>
      <c r="D250">
        <v>5</v>
      </c>
      <c r="E250">
        <v>8</v>
      </c>
      <c r="F250" t="str">
        <v>1</v>
      </c>
      <c r="G250">
        <v>5</v>
      </c>
      <c r="H250">
        <v>20</v>
      </c>
    </row>
    <row r="251" spans="1:8">
      <c r="A251">
        <v>2</v>
      </c>
      <c r="B251">
        <v>0</v>
      </c>
      <c r="C251">
        <v>3</v>
      </c>
      <c r="D251">
        <v>8</v>
      </c>
      <c r="E251">
        <v>9</v>
      </c>
      <c r="F251" t="str">
        <v>1</v>
      </c>
      <c r="G251">
        <v>5</v>
      </c>
      <c r="H251">
        <v>18</v>
      </c>
    </row>
    <row r="252" spans="1:8">
      <c r="A252">
        <v>3</v>
      </c>
      <c r="B252">
        <v>0</v>
      </c>
      <c r="C252">
        <v>3</v>
      </c>
      <c r="D252">
        <v>13</v>
      </c>
      <c r="E252">
        <v>8</v>
      </c>
      <c r="F252" t="str">
        <v>0</v>
      </c>
      <c r="G252">
        <v>4</v>
      </c>
      <c r="H252">
        <v>18</v>
      </c>
    </row>
    <row r="253" spans="1:8">
      <c r="A253">
        <v>4</v>
      </c>
      <c r="B253">
        <v>0</v>
      </c>
      <c r="C253">
        <v>3</v>
      </c>
      <c r="D253">
        <v>15</v>
      </c>
      <c r="E253">
        <v>9</v>
      </c>
      <c r="F253" t="str">
        <v>0</v>
      </c>
      <c r="G253">
        <v>4</v>
      </c>
      <c r="H253">
        <v>19</v>
      </c>
    </row>
    <row r="254" spans="1:8">
      <c r="A254">
        <v>5</v>
      </c>
      <c r="B254">
        <v>0</v>
      </c>
      <c r="C254">
        <v>3</v>
      </c>
      <c r="D254">
        <v>3</v>
      </c>
      <c r="E254">
        <v>9</v>
      </c>
      <c r="F254" t="str">
        <v>1</v>
      </c>
      <c r="G254">
        <v>5</v>
      </c>
      <c r="H254">
        <v>19</v>
      </c>
    </row>
    <row r="255" spans="1:8">
      <c r="A255">
        <v>6</v>
      </c>
      <c r="B255">
        <v>1</v>
      </c>
      <c r="C255">
        <v>3</v>
      </c>
      <c r="D255">
        <v>11</v>
      </c>
      <c r="E255">
        <v>9</v>
      </c>
      <c r="F255" t="str">
        <v>0</v>
      </c>
      <c r="G255">
        <v>5</v>
      </c>
      <c r="H255">
        <v>20</v>
      </c>
    </row>
    <row r="256" spans="1:8">
      <c r="A256">
        <v>7</v>
      </c>
      <c r="B256">
        <v>2</v>
      </c>
      <c r="C256">
        <v>3</v>
      </c>
      <c r="D256">
        <v>8</v>
      </c>
      <c r="E256">
        <v>9</v>
      </c>
      <c r="F256" t="str">
        <v>0</v>
      </c>
      <c r="G256">
        <v>8</v>
      </c>
      <c r="H256">
        <v>20</v>
      </c>
    </row>
    <row r="257" spans="1:8">
      <c r="A257">
        <v>1</v>
      </c>
      <c r="B257">
        <v>0</v>
      </c>
      <c r="C257">
        <v>3</v>
      </c>
      <c r="D257">
        <v>2</v>
      </c>
      <c r="E257">
        <v>8</v>
      </c>
      <c r="F257" t="str">
        <v>1</v>
      </c>
      <c r="G257">
        <v>4</v>
      </c>
      <c r="H257">
        <v>11</v>
      </c>
    </row>
    <row r="258" spans="1:8">
      <c r="A258">
        <v>2</v>
      </c>
      <c r="B258">
        <v>0</v>
      </c>
      <c r="C258">
        <v>3</v>
      </c>
      <c r="D258">
        <v>2</v>
      </c>
      <c r="E258">
        <v>8</v>
      </c>
      <c r="F258" t="str">
        <v>1</v>
      </c>
      <c r="G258">
        <v>4</v>
      </c>
      <c r="H258">
        <v>19</v>
      </c>
    </row>
    <row r="259" spans="1:8">
      <c r="A259">
        <v>3</v>
      </c>
      <c r="B259">
        <v>0</v>
      </c>
      <c r="C259">
        <v>3</v>
      </c>
      <c r="D259">
        <v>2</v>
      </c>
      <c r="E259">
        <v>7</v>
      </c>
      <c r="F259" t="str">
        <v>1</v>
      </c>
      <c r="G259">
        <v>5</v>
      </c>
      <c r="H259">
        <v>18</v>
      </c>
    </row>
    <row r="260" spans="1:8">
      <c r="A260">
        <v>4</v>
      </c>
      <c r="B260">
        <v>0</v>
      </c>
      <c r="C260">
        <v>3</v>
      </c>
      <c r="D260">
        <v>1</v>
      </c>
      <c r="E260">
        <v>8</v>
      </c>
      <c r="F260" t="str">
        <v>1</v>
      </c>
      <c r="G260">
        <v>5</v>
      </c>
      <c r="H260">
        <v>12</v>
      </c>
    </row>
    <row r="261" spans="1:8">
      <c r="A261">
        <v>5</v>
      </c>
      <c r="B261">
        <v>0</v>
      </c>
      <c r="C261">
        <v>3</v>
      </c>
      <c r="D261">
        <v>2</v>
      </c>
      <c r="E261">
        <v>8</v>
      </c>
      <c r="F261" t="str">
        <v>1</v>
      </c>
      <c r="G261">
        <v>4</v>
      </c>
      <c r="H261">
        <v>18</v>
      </c>
    </row>
    <row r="262" spans="1:8">
      <c r="A262">
        <v>6</v>
      </c>
      <c r="B262">
        <v>1</v>
      </c>
      <c r="C262">
        <v>3</v>
      </c>
      <c r="D262">
        <v>12</v>
      </c>
      <c r="E262">
        <v>9</v>
      </c>
      <c r="F262" t="str">
        <v>0</v>
      </c>
      <c r="G262">
        <v>4</v>
      </c>
      <c r="H262">
        <v>19</v>
      </c>
    </row>
    <row r="263" spans="1:8">
      <c r="A263">
        <v>7</v>
      </c>
      <c r="B263">
        <v>2</v>
      </c>
      <c r="C263">
        <v>3</v>
      </c>
      <c r="D263">
        <v>13</v>
      </c>
      <c r="E263">
        <v>8</v>
      </c>
      <c r="F263" t="str">
        <v>0</v>
      </c>
      <c r="G263">
        <v>10</v>
      </c>
      <c r="H263">
        <v>19</v>
      </c>
    </row>
    <row r="264" spans="1:8">
      <c r="A264">
        <v>1</v>
      </c>
      <c r="B264">
        <v>3</v>
      </c>
      <c r="C264">
        <v>3</v>
      </c>
      <c r="D264">
        <v>13</v>
      </c>
      <c r="E264">
        <v>9</v>
      </c>
      <c r="F264" t="str">
        <v>0</v>
      </c>
      <c r="G264">
        <v>10</v>
      </c>
      <c r="H264">
        <v>19</v>
      </c>
    </row>
    <row r="265" spans="1:8">
      <c r="A265">
        <v>2</v>
      </c>
      <c r="B265">
        <v>3</v>
      </c>
      <c r="C265">
        <v>3</v>
      </c>
      <c r="D265">
        <v>9</v>
      </c>
      <c r="E265">
        <v>9</v>
      </c>
      <c r="F265" t="str">
        <v>1</v>
      </c>
      <c r="G265">
        <v>14</v>
      </c>
      <c r="H265">
        <v>19</v>
      </c>
    </row>
    <row r="266" spans="1:8">
      <c r="A266">
        <v>3</v>
      </c>
      <c r="B266">
        <v>3</v>
      </c>
      <c r="C266">
        <v>3</v>
      </c>
      <c r="D266">
        <v>14</v>
      </c>
      <c r="E266">
        <v>10</v>
      </c>
      <c r="F266" t="str">
        <v>0</v>
      </c>
      <c r="G266">
        <v>9</v>
      </c>
      <c r="H266">
        <v>19</v>
      </c>
    </row>
    <row r="267" spans="1:8">
      <c r="A267">
        <v>4</v>
      </c>
      <c r="B267">
        <v>0</v>
      </c>
      <c r="C267">
        <v>3</v>
      </c>
      <c r="D267">
        <v>13</v>
      </c>
      <c r="E267">
        <v>9</v>
      </c>
      <c r="F267" t="str">
        <v>0</v>
      </c>
      <c r="G267">
        <v>4</v>
      </c>
      <c r="H267">
        <v>19</v>
      </c>
    </row>
    <row r="268" spans="1:8">
      <c r="A268">
        <v>5</v>
      </c>
      <c r="B268">
        <v>0</v>
      </c>
      <c r="C268">
        <v>3</v>
      </c>
      <c r="D268">
        <v>10</v>
      </c>
      <c r="E268">
        <v>8</v>
      </c>
      <c r="F268" t="str">
        <v>0</v>
      </c>
      <c r="G268">
        <v>5</v>
      </c>
      <c r="H268">
        <v>18</v>
      </c>
    </row>
    <row r="269" spans="1:8">
      <c r="A269">
        <v>6</v>
      </c>
      <c r="B269">
        <v>1</v>
      </c>
      <c r="C269">
        <v>3</v>
      </c>
      <c r="D269">
        <v>6</v>
      </c>
      <c r="E269">
        <v>8</v>
      </c>
      <c r="F269" t="str">
        <v>1</v>
      </c>
      <c r="G269">
        <v>5</v>
      </c>
      <c r="H269">
        <v>19</v>
      </c>
    </row>
    <row r="270" spans="1:8">
      <c r="A270">
        <v>7</v>
      </c>
      <c r="B270">
        <v>2</v>
      </c>
      <c r="C270">
        <v>3</v>
      </c>
      <c r="D270">
        <v>10</v>
      </c>
      <c r="E270">
        <v>8</v>
      </c>
      <c r="F270" t="str">
        <v>0</v>
      </c>
      <c r="G270">
        <v>11</v>
      </c>
      <c r="H270">
        <v>19</v>
      </c>
    </row>
    <row r="271" spans="1:8">
      <c r="A271">
        <v>1</v>
      </c>
      <c r="B271">
        <v>0</v>
      </c>
      <c r="C271">
        <v>3</v>
      </c>
      <c r="D271">
        <v>10</v>
      </c>
      <c r="E271">
        <v>8</v>
      </c>
      <c r="F271" t="str">
        <v>0</v>
      </c>
      <c r="G271">
        <v>4</v>
      </c>
      <c r="H271">
        <v>18</v>
      </c>
    </row>
    <row r="272" spans="1:8">
      <c r="A272">
        <v>2</v>
      </c>
      <c r="B272">
        <v>0</v>
      </c>
      <c r="C272">
        <v>3</v>
      </c>
      <c r="D272">
        <v>9</v>
      </c>
      <c r="E272">
        <v>9</v>
      </c>
      <c r="F272" t="str">
        <v>0</v>
      </c>
      <c r="G272">
        <v>4</v>
      </c>
      <c r="H272">
        <v>18</v>
      </c>
    </row>
    <row r="273" spans="1:8">
      <c r="A273">
        <v>3</v>
      </c>
      <c r="B273">
        <v>0</v>
      </c>
      <c r="C273">
        <v>3</v>
      </c>
      <c r="D273">
        <v>10</v>
      </c>
      <c r="E273">
        <v>9</v>
      </c>
      <c r="F273" t="str">
        <v>1</v>
      </c>
      <c r="G273">
        <v>4</v>
      </c>
      <c r="H273">
        <v>18</v>
      </c>
    </row>
    <row r="274" spans="1:8">
      <c r="A274">
        <v>4</v>
      </c>
      <c r="B274">
        <v>0</v>
      </c>
      <c r="C274">
        <v>3</v>
      </c>
      <c r="D274">
        <v>3</v>
      </c>
      <c r="E274">
        <v>8</v>
      </c>
      <c r="F274" t="str">
        <v>1</v>
      </c>
      <c r="G274">
        <v>5</v>
      </c>
      <c r="H274">
        <v>18</v>
      </c>
    </row>
    <row r="275" spans="1:8">
      <c r="A275">
        <v>5</v>
      </c>
      <c r="B275">
        <v>0</v>
      </c>
      <c r="C275">
        <v>3</v>
      </c>
      <c r="D275">
        <v>12</v>
      </c>
      <c r="E275">
        <v>6</v>
      </c>
      <c r="F275" t="str">
        <v>0</v>
      </c>
      <c r="G275">
        <v>5</v>
      </c>
      <c r="H275">
        <v>18</v>
      </c>
    </row>
    <row r="276" spans="1:8">
      <c r="A276">
        <v>6</v>
      </c>
      <c r="B276">
        <v>1</v>
      </c>
      <c r="C276">
        <v>3</v>
      </c>
      <c r="D276">
        <v>12</v>
      </c>
      <c r="E276">
        <v>6</v>
      </c>
      <c r="F276" t="str">
        <v>0</v>
      </c>
      <c r="G276">
        <v>9</v>
      </c>
      <c r="H276">
        <v>19</v>
      </c>
    </row>
    <row r="277" spans="1:8">
      <c r="A277">
        <v>7</v>
      </c>
      <c r="B277">
        <v>3</v>
      </c>
      <c r="C277">
        <v>3</v>
      </c>
      <c r="D277">
        <v>13</v>
      </c>
      <c r="E277">
        <v>6</v>
      </c>
      <c r="F277" t="str">
        <v>0</v>
      </c>
      <c r="G277">
        <v>9</v>
      </c>
      <c r="H277">
        <v>19</v>
      </c>
    </row>
    <row r="278" spans="1:8">
      <c r="A278">
        <v>1</v>
      </c>
      <c r="B278">
        <v>3</v>
      </c>
      <c r="C278">
        <v>3</v>
      </c>
      <c r="D278">
        <v>12</v>
      </c>
      <c r="E278">
        <v>7</v>
      </c>
      <c r="F278" t="str">
        <v>0</v>
      </c>
      <c r="G278">
        <v>4</v>
      </c>
      <c r="H278">
        <v>19</v>
      </c>
    </row>
    <row r="279" spans="1:8">
      <c r="A279">
        <v>2</v>
      </c>
      <c r="B279">
        <v>0</v>
      </c>
      <c r="C279">
        <v>3</v>
      </c>
      <c r="D279">
        <v>12</v>
      </c>
      <c r="E279">
        <v>6</v>
      </c>
      <c r="F279" t="str">
        <v>0</v>
      </c>
      <c r="G279">
        <v>4</v>
      </c>
      <c r="H279">
        <v>18</v>
      </c>
    </row>
    <row r="280" spans="1:8">
      <c r="A280">
        <v>3</v>
      </c>
      <c r="B280">
        <v>0</v>
      </c>
      <c r="C280">
        <v>3</v>
      </c>
      <c r="D280">
        <v>11</v>
      </c>
      <c r="E280">
        <v>7</v>
      </c>
      <c r="F280" t="str">
        <v>0</v>
      </c>
      <c r="G280">
        <v>4</v>
      </c>
      <c r="H280">
        <v>18</v>
      </c>
    </row>
    <row r="281" spans="1:8">
      <c r="A281">
        <v>4</v>
      </c>
      <c r="B281">
        <v>0</v>
      </c>
      <c r="C281">
        <v>3</v>
      </c>
      <c r="D281">
        <v>12</v>
      </c>
      <c r="E281">
        <v>6</v>
      </c>
      <c r="F281" t="str">
        <v>0</v>
      </c>
      <c r="G281">
        <v>4</v>
      </c>
      <c r="H281">
        <v>18</v>
      </c>
    </row>
    <row r="282" spans="1:8">
      <c r="A282">
        <v>5</v>
      </c>
      <c r="B282">
        <v>0</v>
      </c>
      <c r="C282">
        <v>3</v>
      </c>
      <c r="D282">
        <v>9</v>
      </c>
      <c r="E282">
        <v>7</v>
      </c>
      <c r="F282" t="str">
        <v>0</v>
      </c>
      <c r="G282">
        <v>4</v>
      </c>
      <c r="H282">
        <v>18</v>
      </c>
    </row>
    <row r="283" spans="1:8">
      <c r="A283">
        <v>6</v>
      </c>
      <c r="B283">
        <v>3</v>
      </c>
      <c r="C283">
        <v>3</v>
      </c>
      <c r="D283">
        <v>3</v>
      </c>
      <c r="E283">
        <v>7</v>
      </c>
      <c r="F283" t="str">
        <v>1</v>
      </c>
      <c r="G283">
        <v>4</v>
      </c>
      <c r="H283">
        <v>19</v>
      </c>
    </row>
    <row r="284" spans="1:8">
      <c r="A284">
        <v>7</v>
      </c>
      <c r="B284">
        <v>2</v>
      </c>
      <c r="C284">
        <v>3</v>
      </c>
      <c r="D284">
        <v>7</v>
      </c>
      <c r="E284">
        <v>7</v>
      </c>
      <c r="F284" t="str">
        <v>0</v>
      </c>
      <c r="G284">
        <v>4</v>
      </c>
      <c r="H284">
        <v>19</v>
      </c>
    </row>
    <row r="285" spans="1:8">
      <c r="A285">
        <v>1</v>
      </c>
      <c r="B285">
        <v>3</v>
      </c>
      <c r="C285">
        <v>3</v>
      </c>
      <c r="D285">
        <v>3</v>
      </c>
      <c r="E285">
        <v>6</v>
      </c>
      <c r="F285" t="str">
        <v>1</v>
      </c>
      <c r="G285">
        <v>5</v>
      </c>
      <c r="H285">
        <v>19</v>
      </c>
    </row>
    <row r="286" spans="1:8">
      <c r="A286">
        <v>2</v>
      </c>
      <c r="B286">
        <v>0</v>
      </c>
      <c r="C286">
        <v>3</v>
      </c>
      <c r="D286">
        <v>2</v>
      </c>
      <c r="E286">
        <v>6</v>
      </c>
      <c r="F286" t="str">
        <v>1</v>
      </c>
      <c r="G286">
        <v>4</v>
      </c>
      <c r="H286">
        <v>19</v>
      </c>
    </row>
    <row r="287" spans="1:8">
      <c r="A287">
        <v>3</v>
      </c>
      <c r="B287">
        <v>0</v>
      </c>
      <c r="C287">
        <v>3</v>
      </c>
      <c r="D287">
        <v>2</v>
      </c>
      <c r="E287">
        <v>6</v>
      </c>
      <c r="F287" t="str">
        <v>1</v>
      </c>
      <c r="G287">
        <v>4</v>
      </c>
      <c r="H287">
        <v>19</v>
      </c>
    </row>
    <row r="288" spans="1:8">
      <c r="A288">
        <v>4</v>
      </c>
      <c r="B288">
        <v>0</v>
      </c>
      <c r="C288">
        <v>3</v>
      </c>
      <c r="D288">
        <v>9</v>
      </c>
      <c r="E288">
        <v>7</v>
      </c>
      <c r="F288" t="str">
        <v>0</v>
      </c>
      <c r="G288">
        <v>4</v>
      </c>
      <c r="H288">
        <v>18</v>
      </c>
    </row>
    <row r="289" spans="1:8">
      <c r="A289">
        <v>5</v>
      </c>
      <c r="B289">
        <v>0</v>
      </c>
      <c r="C289">
        <v>3</v>
      </c>
      <c r="D289">
        <v>10</v>
      </c>
      <c r="E289">
        <v>6</v>
      </c>
      <c r="F289" t="str">
        <v>0</v>
      </c>
      <c r="G289">
        <v>4</v>
      </c>
      <c r="H289">
        <v>19</v>
      </c>
    </row>
    <row r="290" spans="1:8">
      <c r="A290">
        <v>6</v>
      </c>
      <c r="B290">
        <v>1</v>
      </c>
      <c r="C290">
        <v>3</v>
      </c>
      <c r="D290">
        <v>2</v>
      </c>
      <c r="E290">
        <v>5</v>
      </c>
      <c r="F290" t="str">
        <v>1</v>
      </c>
      <c r="G290">
        <v>4</v>
      </c>
      <c r="H290">
        <v>19</v>
      </c>
    </row>
    <row r="291" spans="1:8">
      <c r="A291">
        <v>7</v>
      </c>
      <c r="B291">
        <v>2</v>
      </c>
      <c r="C291">
        <v>3</v>
      </c>
      <c r="D291">
        <v>12</v>
      </c>
      <c r="E291">
        <v>4</v>
      </c>
      <c r="F291" t="str">
        <v>0</v>
      </c>
      <c r="G291">
        <v>11</v>
      </c>
      <c r="H291">
        <v>19</v>
      </c>
    </row>
    <row r="292" spans="1:8">
      <c r="A292">
        <v>1</v>
      </c>
      <c r="B292">
        <v>0</v>
      </c>
      <c r="C292">
        <v>3</v>
      </c>
      <c r="D292">
        <v>11</v>
      </c>
      <c r="E292">
        <v>3</v>
      </c>
      <c r="F292" t="str">
        <v>0</v>
      </c>
      <c r="G292">
        <v>12</v>
      </c>
      <c r="H292">
        <v>19</v>
      </c>
    </row>
    <row r="293" spans="1:8">
      <c r="A293">
        <v>2</v>
      </c>
      <c r="B293">
        <v>0</v>
      </c>
      <c r="C293">
        <v>3</v>
      </c>
      <c r="D293">
        <v>7</v>
      </c>
      <c r="E293">
        <v>5</v>
      </c>
      <c r="F293" t="str">
        <v>1</v>
      </c>
      <c r="G293">
        <v>11</v>
      </c>
      <c r="H293">
        <v>19</v>
      </c>
    </row>
    <row r="294" spans="1:8">
      <c r="A294">
        <v>3</v>
      </c>
      <c r="B294">
        <v>0</v>
      </c>
      <c r="C294">
        <v>3</v>
      </c>
      <c r="D294">
        <v>3</v>
      </c>
      <c r="E294">
        <v>5</v>
      </c>
      <c r="F294" t="str">
        <v>0</v>
      </c>
      <c r="G294">
        <v>4</v>
      </c>
      <c r="H294">
        <v>19</v>
      </c>
    </row>
    <row r="295" spans="1:8">
      <c r="A295">
        <v>4</v>
      </c>
      <c r="B295">
        <v>0</v>
      </c>
      <c r="C295">
        <v>3</v>
      </c>
      <c r="D295">
        <v>7</v>
      </c>
      <c r="E295">
        <v>5</v>
      </c>
      <c r="F295" t="str">
        <v>0</v>
      </c>
      <c r="G295">
        <v>13</v>
      </c>
      <c r="H295">
        <v>19</v>
      </c>
    </row>
    <row r="296" spans="1:8">
      <c r="A296">
        <v>5</v>
      </c>
      <c r="B296">
        <v>0</v>
      </c>
      <c r="C296">
        <v>3</v>
      </c>
      <c r="D296">
        <v>8</v>
      </c>
      <c r="E296">
        <v>5</v>
      </c>
      <c r="F296" t="str">
        <v>0</v>
      </c>
      <c r="G296">
        <v>13</v>
      </c>
      <c r="H296">
        <v>19</v>
      </c>
    </row>
    <row r="297" spans="1:8">
      <c r="A297">
        <v>6</v>
      </c>
      <c r="B297">
        <v>1</v>
      </c>
      <c r="C297">
        <v>3</v>
      </c>
      <c r="D297">
        <v>11</v>
      </c>
      <c r="E297">
        <v>5</v>
      </c>
      <c r="F297" t="str">
        <v>0</v>
      </c>
      <c r="G297">
        <v>12</v>
      </c>
      <c r="H297">
        <v>19</v>
      </c>
    </row>
    <row r="298" spans="1:8">
      <c r="A298">
        <v>7</v>
      </c>
      <c r="B298">
        <v>2</v>
      </c>
      <c r="C298">
        <v>3</v>
      </c>
      <c r="D298">
        <v>4</v>
      </c>
      <c r="E298">
        <v>5</v>
      </c>
      <c r="F298" t="str">
        <v>0</v>
      </c>
      <c r="G298">
        <v>12</v>
      </c>
      <c r="H298">
        <v>19</v>
      </c>
    </row>
    <row r="299" spans="1:8">
      <c r="A299">
        <v>1</v>
      </c>
      <c r="B299">
        <v>0</v>
      </c>
      <c r="C299">
        <v>3</v>
      </c>
      <c r="D299">
        <v>10</v>
      </c>
      <c r="E299">
        <v>6</v>
      </c>
      <c r="F299" t="str">
        <v>0</v>
      </c>
      <c r="G299">
        <v>13</v>
      </c>
      <c r="H299">
        <v>19</v>
      </c>
    </row>
    <row r="300" spans="1:8">
      <c r="A300">
        <v>2</v>
      </c>
      <c r="B300">
        <v>0</v>
      </c>
      <c r="C300">
        <v>3</v>
      </c>
      <c r="D300">
        <v>10</v>
      </c>
      <c r="E300">
        <v>5</v>
      </c>
      <c r="F300" t="str">
        <v>0</v>
      </c>
      <c r="G300">
        <v>13</v>
      </c>
      <c r="H300">
        <v>19</v>
      </c>
    </row>
    <row r="301" spans="1:8">
      <c r="A301">
        <v>3</v>
      </c>
      <c r="B301">
        <v>0</v>
      </c>
      <c r="C301">
        <v>3</v>
      </c>
      <c r="D301">
        <v>8</v>
      </c>
      <c r="E301">
        <v>5</v>
      </c>
      <c r="F301" t="str">
        <v>0</v>
      </c>
      <c r="G301">
        <v>13</v>
      </c>
      <c r="H301">
        <v>19</v>
      </c>
    </row>
    <row r="302" spans="1:8">
      <c r="A302">
        <v>4</v>
      </c>
      <c r="B302">
        <v>0</v>
      </c>
      <c r="C302">
        <v>3</v>
      </c>
      <c r="D302">
        <v>10</v>
      </c>
      <c r="E302">
        <v>5</v>
      </c>
      <c r="F302" t="str">
        <v>0</v>
      </c>
      <c r="G302">
        <v>12</v>
      </c>
      <c r="H302">
        <v>19</v>
      </c>
    </row>
    <row r="303" spans="1:8">
      <c r="A303">
        <v>5</v>
      </c>
      <c r="B303">
        <v>0</v>
      </c>
      <c r="C303">
        <v>3</v>
      </c>
      <c r="D303">
        <v>9</v>
      </c>
      <c r="E303">
        <v>6</v>
      </c>
      <c r="F303" t="str">
        <v>0</v>
      </c>
      <c r="G303">
        <v>12</v>
      </c>
      <c r="H303">
        <v>19</v>
      </c>
    </row>
    <row r="304" spans="1:8">
      <c r="A304">
        <v>6</v>
      </c>
      <c r="B304">
        <v>1</v>
      </c>
      <c r="C304">
        <v>3</v>
      </c>
      <c r="D304">
        <v>3</v>
      </c>
      <c r="E304">
        <v>6</v>
      </c>
      <c r="F304" t="str">
        <v>1</v>
      </c>
      <c r="G304">
        <v>11</v>
      </c>
      <c r="H304">
        <v>19</v>
      </c>
    </row>
    <row r="305" spans="1:8">
      <c r="A305">
        <v>7</v>
      </c>
      <c r="B305">
        <v>2</v>
      </c>
      <c r="C305">
        <v>3</v>
      </c>
      <c r="D305">
        <v>10</v>
      </c>
      <c r="E305">
        <v>5</v>
      </c>
      <c r="F305" t="str">
        <v>0</v>
      </c>
      <c r="G305">
        <v>12</v>
      </c>
      <c r="H305">
        <v>19</v>
      </c>
    </row>
    <row r="306" spans="1:8">
      <c r="A306">
        <v>1</v>
      </c>
      <c r="B306">
        <v>0</v>
      </c>
      <c r="C306">
        <v>3</v>
      </c>
      <c r="D306">
        <v>6</v>
      </c>
      <c r="E306">
        <v>5</v>
      </c>
      <c r="F306" t="str">
        <v>0</v>
      </c>
      <c r="G306">
        <v>13</v>
      </c>
      <c r="H306">
        <v>18</v>
      </c>
    </row>
    <row r="307" spans="1:8">
      <c r="A307">
        <v>2</v>
      </c>
      <c r="B307">
        <v>0</v>
      </c>
      <c r="C307">
        <v>3</v>
      </c>
      <c r="D307">
        <v>7</v>
      </c>
      <c r="E307">
        <v>6</v>
      </c>
      <c r="F307" t="str">
        <v>0</v>
      </c>
      <c r="G307">
        <v>13</v>
      </c>
      <c r="H307">
        <v>19</v>
      </c>
    </row>
    <row r="308" spans="1:8">
      <c r="A308">
        <v>3</v>
      </c>
      <c r="B308">
        <v>0</v>
      </c>
      <c r="C308">
        <v>3</v>
      </c>
      <c r="D308">
        <v>9</v>
      </c>
      <c r="E308">
        <v>5</v>
      </c>
      <c r="F308" t="str">
        <v>0</v>
      </c>
      <c r="G308">
        <v>12</v>
      </c>
      <c r="H308">
        <v>18</v>
      </c>
    </row>
    <row r="309" spans="1:8">
      <c r="A309">
        <v>4</v>
      </c>
      <c r="B309">
        <v>0</v>
      </c>
      <c r="C309">
        <v>3</v>
      </c>
      <c r="D309">
        <v>8</v>
      </c>
      <c r="E309">
        <v>5</v>
      </c>
      <c r="F309" t="str">
        <v>0</v>
      </c>
      <c r="G309">
        <v>13</v>
      </c>
      <c r="H309">
        <v>19</v>
      </c>
    </row>
    <row r="310" spans="1:8">
      <c r="A310">
        <v>5</v>
      </c>
      <c r="B310">
        <v>0</v>
      </c>
      <c r="C310">
        <v>3</v>
      </c>
      <c r="D310">
        <v>3</v>
      </c>
      <c r="E310">
        <v>5</v>
      </c>
      <c r="F310" t="str">
        <v>0</v>
      </c>
      <c r="G310">
        <v>4</v>
      </c>
      <c r="H310">
        <v>19</v>
      </c>
    </row>
    <row r="311" spans="1:8">
      <c r="A311">
        <v>6</v>
      </c>
      <c r="B311">
        <v>1</v>
      </c>
      <c r="C311">
        <v>3</v>
      </c>
      <c r="D311">
        <v>5</v>
      </c>
      <c r="E311">
        <v>6</v>
      </c>
      <c r="F311" t="str">
        <v>0</v>
      </c>
      <c r="G311">
        <v>4</v>
      </c>
      <c r="H311">
        <v>19</v>
      </c>
    </row>
    <row r="312" spans="1:8">
      <c r="A312">
        <v>7</v>
      </c>
      <c r="B312">
        <v>2</v>
      </c>
      <c r="C312">
        <v>3</v>
      </c>
      <c r="D312">
        <v>6</v>
      </c>
      <c r="E312">
        <v>6</v>
      </c>
      <c r="F312" t="str">
        <v>0</v>
      </c>
      <c r="G312">
        <v>11</v>
      </c>
      <c r="H312">
        <v>19</v>
      </c>
    </row>
    <row r="313" spans="1:8">
      <c r="A313">
        <v>1</v>
      </c>
      <c r="B313">
        <v>0</v>
      </c>
      <c r="C313">
        <v>3</v>
      </c>
      <c r="D313">
        <v>1</v>
      </c>
      <c r="E313">
        <v>4</v>
      </c>
      <c r="F313" t="str">
        <v>1</v>
      </c>
      <c r="G313">
        <v>5</v>
      </c>
      <c r="H313">
        <v>18</v>
      </c>
    </row>
    <row r="314" spans="1:8">
      <c r="A314">
        <v>2</v>
      </c>
      <c r="B314">
        <v>0</v>
      </c>
      <c r="C314">
        <v>3</v>
      </c>
      <c r="D314">
        <v>3</v>
      </c>
      <c r="E314">
        <v>3</v>
      </c>
      <c r="F314" t="str">
        <v>1</v>
      </c>
      <c r="G314">
        <v>4</v>
      </c>
      <c r="H314">
        <v>19</v>
      </c>
    </row>
    <row r="315" spans="1:8">
      <c r="A315">
        <v>3</v>
      </c>
      <c r="B315">
        <v>0</v>
      </c>
      <c r="C315">
        <v>3</v>
      </c>
      <c r="D315">
        <v>2</v>
      </c>
      <c r="E315">
        <v>3</v>
      </c>
      <c r="F315" t="str">
        <v>1</v>
      </c>
      <c r="G315">
        <v>4</v>
      </c>
      <c r="H315">
        <v>18</v>
      </c>
    </row>
    <row r="316" spans="1:8">
      <c r="A316">
        <v>4</v>
      </c>
      <c r="B316">
        <v>0</v>
      </c>
      <c r="C316">
        <v>3</v>
      </c>
      <c r="D316">
        <v>4</v>
      </c>
      <c r="E316">
        <v>4</v>
      </c>
      <c r="F316" t="str">
        <v>1</v>
      </c>
      <c r="G316">
        <v>13</v>
      </c>
      <c r="H316">
        <v>18</v>
      </c>
    </row>
    <row r="317" spans="1:8">
      <c r="A317">
        <v>5</v>
      </c>
      <c r="B317">
        <v>0</v>
      </c>
      <c r="C317">
        <v>3</v>
      </c>
      <c r="D317">
        <v>5</v>
      </c>
      <c r="E317">
        <v>3</v>
      </c>
      <c r="F317" t="str">
        <v>1</v>
      </c>
      <c r="G317">
        <v>13</v>
      </c>
      <c r="H317">
        <v>18</v>
      </c>
    </row>
    <row r="318" spans="1:8">
      <c r="A318">
        <v>6</v>
      </c>
      <c r="B318">
        <v>1</v>
      </c>
      <c r="C318">
        <v>3</v>
      </c>
      <c r="D318">
        <v>6</v>
      </c>
      <c r="E318">
        <v>5</v>
      </c>
      <c r="F318" t="str">
        <v>0</v>
      </c>
      <c r="G318">
        <v>10</v>
      </c>
      <c r="H318">
        <v>19</v>
      </c>
    </row>
    <row r="319" spans="1:8">
      <c r="A319">
        <v>7</v>
      </c>
      <c r="B319">
        <v>2</v>
      </c>
      <c r="C319">
        <v>3</v>
      </c>
      <c r="D319">
        <v>8</v>
      </c>
      <c r="E319">
        <v>5</v>
      </c>
      <c r="F319" t="str">
        <v>0</v>
      </c>
      <c r="G319">
        <v>12</v>
      </c>
      <c r="H319">
        <v>19</v>
      </c>
    </row>
    <row r="320" spans="1:8">
      <c r="A320">
        <v>1</v>
      </c>
      <c r="B320">
        <v>0</v>
      </c>
      <c r="C320">
        <v>3</v>
      </c>
      <c r="D320">
        <v>8</v>
      </c>
      <c r="E320">
        <v>4</v>
      </c>
      <c r="F320" t="str">
        <v>0</v>
      </c>
      <c r="G320">
        <v>13</v>
      </c>
      <c r="H320">
        <v>19</v>
      </c>
    </row>
    <row r="321" spans="1:8">
      <c r="A321">
        <v>2</v>
      </c>
      <c r="B321">
        <v>0</v>
      </c>
      <c r="C321">
        <v>3</v>
      </c>
      <c r="D321">
        <v>4</v>
      </c>
      <c r="E321">
        <v>4</v>
      </c>
      <c r="F321" t="str">
        <v>0</v>
      </c>
      <c r="G321">
        <v>4</v>
      </c>
      <c r="H321">
        <v>19</v>
      </c>
    </row>
    <row r="322" spans="1:8">
      <c r="A322">
        <v>3</v>
      </c>
      <c r="B322">
        <v>0</v>
      </c>
      <c r="C322">
        <v>3</v>
      </c>
      <c r="D322">
        <v>7</v>
      </c>
      <c r="E322">
        <v>3</v>
      </c>
      <c r="F322" t="str">
        <v>0</v>
      </c>
      <c r="G322">
        <v>13</v>
      </c>
      <c r="H322">
        <v>19</v>
      </c>
    </row>
    <row r="323" spans="1:8">
      <c r="A323">
        <v>4</v>
      </c>
      <c r="B323">
        <v>0</v>
      </c>
      <c r="C323">
        <v>3</v>
      </c>
      <c r="D323">
        <v>8</v>
      </c>
      <c r="E323">
        <v>4</v>
      </c>
      <c r="F323" t="str">
        <v>0</v>
      </c>
      <c r="G323">
        <v>13</v>
      </c>
      <c r="H323">
        <v>19</v>
      </c>
    </row>
    <row r="324" spans="1:8">
      <c r="A324">
        <v>5</v>
      </c>
      <c r="B324">
        <v>0</v>
      </c>
      <c r="C324">
        <v>3</v>
      </c>
      <c r="D324">
        <v>8</v>
      </c>
      <c r="E324">
        <v>4</v>
      </c>
      <c r="F324" t="str">
        <v>0</v>
      </c>
      <c r="G324">
        <v>13</v>
      </c>
      <c r="H324">
        <v>19</v>
      </c>
    </row>
    <row r="325" spans="1:8">
      <c r="A325">
        <v>6</v>
      </c>
      <c r="B325">
        <v>1</v>
      </c>
      <c r="C325">
        <v>3</v>
      </c>
      <c r="D325">
        <v>7</v>
      </c>
      <c r="E325">
        <v>4</v>
      </c>
      <c r="F325" t="str">
        <v>0</v>
      </c>
      <c r="G325">
        <v>12</v>
      </c>
      <c r="H325">
        <v>19</v>
      </c>
    </row>
    <row r="326" spans="1:8">
      <c r="A326">
        <v>7</v>
      </c>
      <c r="B326">
        <v>2</v>
      </c>
      <c r="C326">
        <v>3</v>
      </c>
      <c r="D326">
        <v>3</v>
      </c>
      <c r="E326">
        <v>5</v>
      </c>
      <c r="F326" t="str">
        <v>0</v>
      </c>
      <c r="G326">
        <v>6</v>
      </c>
      <c r="H326">
        <v>19</v>
      </c>
    </row>
    <row r="327" spans="1:8">
      <c r="A327">
        <v>1</v>
      </c>
      <c r="B327">
        <v>0</v>
      </c>
      <c r="C327">
        <v>3</v>
      </c>
      <c r="D327">
        <v>2</v>
      </c>
      <c r="E327">
        <v>2</v>
      </c>
      <c r="F327" t="str">
        <v>1</v>
      </c>
      <c r="G327">
        <v>4</v>
      </c>
      <c r="H327">
        <v>18</v>
      </c>
    </row>
    <row r="328" spans="1:8">
      <c r="A328">
        <v>2</v>
      </c>
      <c r="B328">
        <v>0</v>
      </c>
      <c r="C328">
        <v>3</v>
      </c>
      <c r="D328">
        <v>2</v>
      </c>
      <c r="E328">
        <v>3</v>
      </c>
      <c r="F328" t="str">
        <v>0</v>
      </c>
      <c r="G328">
        <v>3</v>
      </c>
      <c r="H328">
        <v>18</v>
      </c>
    </row>
    <row r="329" spans="1:8">
      <c r="A329">
        <v>3</v>
      </c>
      <c r="B329">
        <v>0</v>
      </c>
      <c r="C329">
        <v>3</v>
      </c>
      <c r="D329">
        <v>5</v>
      </c>
      <c r="E329">
        <v>4</v>
      </c>
      <c r="F329" t="str">
        <v>0</v>
      </c>
      <c r="G329">
        <v>13</v>
      </c>
      <c r="H329">
        <v>19</v>
      </c>
    </row>
    <row r="330" spans="1:8">
      <c r="A330">
        <v>4</v>
      </c>
      <c r="B330">
        <v>0</v>
      </c>
      <c r="C330">
        <v>3</v>
      </c>
      <c r="D330">
        <v>6</v>
      </c>
      <c r="E330">
        <v>4</v>
      </c>
      <c r="F330" t="str">
        <v>0</v>
      </c>
      <c r="G330">
        <v>12</v>
      </c>
      <c r="H330">
        <v>19</v>
      </c>
    </row>
    <row r="331" spans="1:8">
      <c r="A331">
        <v>5</v>
      </c>
      <c r="B331">
        <v>0</v>
      </c>
      <c r="C331">
        <v>3</v>
      </c>
      <c r="D331">
        <v>7</v>
      </c>
      <c r="E331">
        <v>4</v>
      </c>
      <c r="F331" t="str">
        <v>0</v>
      </c>
      <c r="G331">
        <v>13</v>
      </c>
      <c r="H331">
        <v>19</v>
      </c>
    </row>
    <row r="332" spans="1:8">
      <c r="A332">
        <v>6</v>
      </c>
      <c r="B332">
        <v>1</v>
      </c>
      <c r="C332">
        <v>3</v>
      </c>
      <c r="D332">
        <v>7</v>
      </c>
      <c r="E332">
        <v>3</v>
      </c>
      <c r="F332" t="str">
        <v>0</v>
      </c>
      <c r="G332">
        <v>13</v>
      </c>
      <c r="H332">
        <v>19</v>
      </c>
    </row>
    <row r="333" spans="1:8">
      <c r="A333">
        <v>7</v>
      </c>
      <c r="B333">
        <v>2</v>
      </c>
      <c r="C333">
        <v>3</v>
      </c>
      <c r="D333">
        <v>7</v>
      </c>
      <c r="E333">
        <v>3</v>
      </c>
      <c r="F333" t="str">
        <v>0</v>
      </c>
      <c r="G333">
        <v>12</v>
      </c>
      <c r="H333">
        <v>19</v>
      </c>
    </row>
    <row r="334" spans="1:8">
      <c r="A334">
        <v>1</v>
      </c>
      <c r="B334">
        <v>0</v>
      </c>
      <c r="C334">
        <v>3</v>
      </c>
      <c r="D334">
        <v>6</v>
      </c>
      <c r="E334">
        <v>4</v>
      </c>
      <c r="F334" t="str">
        <v>0</v>
      </c>
      <c r="G334">
        <v>12</v>
      </c>
      <c r="H334">
        <v>19</v>
      </c>
    </row>
    <row r="335" spans="1:8">
      <c r="A335">
        <v>2</v>
      </c>
      <c r="B335">
        <v>0</v>
      </c>
      <c r="C335">
        <v>3</v>
      </c>
      <c r="D335">
        <v>1</v>
      </c>
      <c r="E335">
        <v>3</v>
      </c>
      <c r="F335" t="str">
        <v>1</v>
      </c>
      <c r="G335">
        <v>4</v>
      </c>
      <c r="H335">
        <v>18</v>
      </c>
    </row>
    <row r="336" spans="1:8">
      <c r="A336">
        <v>3</v>
      </c>
      <c r="B336">
        <v>0</v>
      </c>
      <c r="C336">
        <v>4</v>
      </c>
      <c r="D336">
        <v>2</v>
      </c>
      <c r="E336">
        <v>2</v>
      </c>
      <c r="F336" t="str">
        <v>1</v>
      </c>
      <c r="G336">
        <v>4</v>
      </c>
      <c r="H336">
        <v>18</v>
      </c>
    </row>
    <row r="337" spans="1:8">
      <c r="A337">
        <v>4</v>
      </c>
      <c r="B337">
        <v>0</v>
      </c>
      <c r="C337">
        <v>4</v>
      </c>
      <c r="D337">
        <v>2</v>
      </c>
      <c r="E337">
        <v>3</v>
      </c>
      <c r="F337" t="str">
        <v>1</v>
      </c>
      <c r="G337">
        <v>4</v>
      </c>
      <c r="H337">
        <v>19</v>
      </c>
    </row>
    <row r="338" spans="1:8">
      <c r="A338">
        <v>5</v>
      </c>
      <c r="B338">
        <v>0</v>
      </c>
      <c r="C338">
        <v>4</v>
      </c>
      <c r="D338">
        <v>4</v>
      </c>
      <c r="E338">
        <v>3</v>
      </c>
      <c r="F338" t="str">
        <v>0</v>
      </c>
      <c r="G338">
        <v>13</v>
      </c>
      <c r="H338">
        <v>19</v>
      </c>
    </row>
    <row r="339" spans="1:8">
      <c r="A339">
        <v>6</v>
      </c>
      <c r="B339">
        <v>1</v>
      </c>
      <c r="C339">
        <v>4</v>
      </c>
      <c r="D339">
        <v>7</v>
      </c>
      <c r="E339">
        <v>3</v>
      </c>
      <c r="F339" t="str">
        <v>0</v>
      </c>
      <c r="G339">
        <v>12</v>
      </c>
      <c r="H339">
        <v>19</v>
      </c>
    </row>
    <row r="340" spans="1:8">
      <c r="A340">
        <v>7</v>
      </c>
      <c r="B340">
        <v>2</v>
      </c>
      <c r="C340">
        <v>4</v>
      </c>
      <c r="D340">
        <v>7</v>
      </c>
      <c r="E340">
        <v>3</v>
      </c>
      <c r="F340" t="str">
        <v>0</v>
      </c>
      <c r="G340">
        <v>14</v>
      </c>
      <c r="H340">
        <v>19</v>
      </c>
    </row>
    <row r="341" spans="1:8">
      <c r="A341">
        <v>1</v>
      </c>
      <c r="B341">
        <v>0</v>
      </c>
      <c r="C341">
        <v>4</v>
      </c>
      <c r="D341">
        <v>4</v>
      </c>
      <c r="E341">
        <v>3</v>
      </c>
      <c r="F341" t="str">
        <v>0</v>
      </c>
      <c r="G341">
        <v>13</v>
      </c>
      <c r="H341">
        <v>19</v>
      </c>
    </row>
    <row r="342" spans="1:8">
      <c r="A342">
        <v>2</v>
      </c>
      <c r="B342">
        <v>0</v>
      </c>
      <c r="C342">
        <v>4</v>
      </c>
      <c r="D342">
        <v>6</v>
      </c>
      <c r="E342">
        <v>3</v>
      </c>
      <c r="F342" t="str">
        <v>0</v>
      </c>
      <c r="G342">
        <v>13</v>
      </c>
      <c r="H342">
        <v>19</v>
      </c>
    </row>
    <row r="343" spans="1:8">
      <c r="A343">
        <v>3</v>
      </c>
      <c r="B343">
        <v>0</v>
      </c>
      <c r="C343">
        <v>4</v>
      </c>
      <c r="D343">
        <v>6</v>
      </c>
      <c r="E343">
        <v>3</v>
      </c>
      <c r="F343" t="str">
        <v>0</v>
      </c>
      <c r="G343">
        <v>13</v>
      </c>
      <c r="H343">
        <v>19</v>
      </c>
    </row>
    <row r="344" spans="1:8">
      <c r="A344">
        <v>4</v>
      </c>
      <c r="B344">
        <v>0</v>
      </c>
      <c r="C344">
        <v>4</v>
      </c>
      <c r="D344">
        <v>2</v>
      </c>
      <c r="E344">
        <v>4</v>
      </c>
      <c r="F344" t="str">
        <v>1</v>
      </c>
      <c r="G344">
        <v>4</v>
      </c>
      <c r="H344">
        <v>19</v>
      </c>
    </row>
    <row r="345" spans="1:8">
      <c r="A345">
        <v>5</v>
      </c>
      <c r="B345">
        <v>0</v>
      </c>
      <c r="C345">
        <v>4</v>
      </c>
      <c r="D345">
        <v>3</v>
      </c>
      <c r="E345">
        <v>4</v>
      </c>
      <c r="F345" t="str">
        <v>0</v>
      </c>
      <c r="G345">
        <v>13</v>
      </c>
      <c r="H345">
        <v>19</v>
      </c>
    </row>
    <row r="346" spans="1:8">
      <c r="A346">
        <v>6</v>
      </c>
      <c r="B346">
        <v>1</v>
      </c>
      <c r="C346">
        <v>4</v>
      </c>
      <c r="D346">
        <v>2</v>
      </c>
      <c r="E346">
        <v>4</v>
      </c>
      <c r="F346" t="str">
        <v>0</v>
      </c>
      <c r="G346">
        <v>14</v>
      </c>
      <c r="H346">
        <v>19</v>
      </c>
    </row>
    <row r="347" spans="1:8">
      <c r="A347">
        <v>7</v>
      </c>
      <c r="B347">
        <v>2</v>
      </c>
      <c r="C347">
        <v>4</v>
      </c>
      <c r="D347">
        <v>2</v>
      </c>
      <c r="E347">
        <v>2</v>
      </c>
      <c r="F347" t="str">
        <v>0</v>
      </c>
      <c r="G347">
        <v>12</v>
      </c>
      <c r="H347">
        <v>19</v>
      </c>
    </row>
    <row r="348" spans="1:8">
      <c r="A348">
        <v>1</v>
      </c>
      <c r="B348">
        <v>0</v>
      </c>
      <c r="C348">
        <v>4</v>
      </c>
      <c r="D348">
        <v>2</v>
      </c>
      <c r="E348">
        <v>2</v>
      </c>
      <c r="F348" t="str">
        <v>0</v>
      </c>
      <c r="G348">
        <v>4</v>
      </c>
      <c r="H348">
        <v>18</v>
      </c>
    </row>
    <row r="349" spans="1:8">
      <c r="A349">
        <v>2</v>
      </c>
      <c r="B349">
        <v>0</v>
      </c>
      <c r="C349">
        <v>4</v>
      </c>
      <c r="D349">
        <v>5</v>
      </c>
      <c r="E349">
        <v>2</v>
      </c>
      <c r="F349" t="str">
        <v>0</v>
      </c>
      <c r="G349">
        <v>13</v>
      </c>
      <c r="H349">
        <v>19</v>
      </c>
    </row>
    <row r="350" spans="1:8">
      <c r="A350">
        <v>3</v>
      </c>
      <c r="B350">
        <v>0</v>
      </c>
      <c r="C350">
        <v>4</v>
      </c>
      <c r="D350">
        <v>2</v>
      </c>
      <c r="E350">
        <v>3</v>
      </c>
      <c r="F350" t="str">
        <v>1</v>
      </c>
      <c r="G350">
        <v>4</v>
      </c>
      <c r="H350">
        <v>19</v>
      </c>
    </row>
    <row r="351" spans="1:8">
      <c r="A351">
        <v>4</v>
      </c>
      <c r="B351">
        <v>0</v>
      </c>
      <c r="C351">
        <v>4</v>
      </c>
      <c r="D351">
        <v>1</v>
      </c>
      <c r="E351">
        <v>4</v>
      </c>
      <c r="F351" t="str">
        <v>1</v>
      </c>
      <c r="G351">
        <v>4</v>
      </c>
      <c r="H351">
        <v>18</v>
      </c>
    </row>
    <row r="352" spans="1:8">
      <c r="A352">
        <v>5</v>
      </c>
      <c r="B352">
        <v>0</v>
      </c>
      <c r="C352">
        <v>4</v>
      </c>
      <c r="D352">
        <v>2</v>
      </c>
      <c r="E352">
        <v>1</v>
      </c>
      <c r="F352" t="str">
        <v>1</v>
      </c>
      <c r="G352">
        <v>4</v>
      </c>
      <c r="H352">
        <v>18</v>
      </c>
    </row>
    <row r="353" spans="1:8">
      <c r="A353">
        <v>6</v>
      </c>
      <c r="B353">
        <v>1</v>
      </c>
      <c r="C353">
        <v>4</v>
      </c>
      <c r="D353">
        <v>2</v>
      </c>
      <c r="E353">
        <v>1</v>
      </c>
      <c r="F353" t="str">
        <v>1</v>
      </c>
      <c r="G353">
        <v>4</v>
      </c>
      <c r="H353">
        <v>19</v>
      </c>
    </row>
    <row r="354" spans="1:8">
      <c r="A354">
        <v>7</v>
      </c>
      <c r="B354">
        <v>2</v>
      </c>
      <c r="C354">
        <v>4</v>
      </c>
      <c r="D354">
        <v>3</v>
      </c>
      <c r="E354">
        <v>2</v>
      </c>
      <c r="F354" t="str">
        <v>1</v>
      </c>
      <c r="G354">
        <v>12</v>
      </c>
      <c r="H354">
        <v>19</v>
      </c>
    </row>
    <row r="355" spans="1:8">
      <c r="A355">
        <v>1</v>
      </c>
      <c r="B355">
        <v>0</v>
      </c>
      <c r="C355">
        <v>4</v>
      </c>
      <c r="D355">
        <v>6</v>
      </c>
      <c r="E355">
        <v>2</v>
      </c>
      <c r="F355" t="str">
        <v>0</v>
      </c>
      <c r="G355">
        <v>13</v>
      </c>
      <c r="H355">
        <v>19</v>
      </c>
    </row>
    <row r="356" spans="1:8">
      <c r="A356">
        <v>2</v>
      </c>
      <c r="B356">
        <v>0</v>
      </c>
      <c r="C356">
        <v>4</v>
      </c>
      <c r="D356">
        <v>4</v>
      </c>
      <c r="E356">
        <v>3</v>
      </c>
      <c r="F356" t="str">
        <v>0</v>
      </c>
      <c r="G356">
        <v>13</v>
      </c>
      <c r="H356">
        <v>19</v>
      </c>
    </row>
    <row r="357" spans="1:8">
      <c r="A357">
        <v>3</v>
      </c>
      <c r="B357">
        <v>0</v>
      </c>
      <c r="C357">
        <v>4</v>
      </c>
      <c r="D357">
        <v>7</v>
      </c>
      <c r="E357">
        <v>2</v>
      </c>
      <c r="F357" t="str">
        <v>0</v>
      </c>
      <c r="G357">
        <v>13</v>
      </c>
      <c r="H357">
        <v>19</v>
      </c>
    </row>
    <row r="358" spans="1:8">
      <c r="A358">
        <v>4</v>
      </c>
      <c r="B358">
        <v>0</v>
      </c>
      <c r="C358">
        <v>4</v>
      </c>
      <c r="D358">
        <v>6</v>
      </c>
      <c r="E358">
        <v>3</v>
      </c>
      <c r="F358" t="str">
        <v>0</v>
      </c>
      <c r="G358">
        <v>13</v>
      </c>
      <c r="H358">
        <v>19</v>
      </c>
    </row>
    <row r="359" spans="1:8">
      <c r="A359">
        <v>5</v>
      </c>
      <c r="B359">
        <v>0</v>
      </c>
      <c r="C359">
        <v>4</v>
      </c>
      <c r="D359">
        <v>2</v>
      </c>
      <c r="E359">
        <v>2</v>
      </c>
      <c r="F359" t="str">
        <v>0</v>
      </c>
      <c r="G359">
        <v>4</v>
      </c>
      <c r="H359">
        <v>18</v>
      </c>
    </row>
    <row r="360" spans="1:8">
      <c r="A360">
        <v>6</v>
      </c>
      <c r="B360">
        <v>3</v>
      </c>
      <c r="C360">
        <v>4</v>
      </c>
      <c r="D360">
        <v>1</v>
      </c>
      <c r="E360">
        <v>1</v>
      </c>
      <c r="F360" t="str">
        <v>0</v>
      </c>
      <c r="G360">
        <v>4</v>
      </c>
      <c r="H360">
        <v>19</v>
      </c>
    </row>
    <row r="361" spans="1:8">
      <c r="A361">
        <v>7</v>
      </c>
      <c r="B361">
        <v>2</v>
      </c>
      <c r="C361">
        <v>4</v>
      </c>
      <c r="D361">
        <v>2</v>
      </c>
      <c r="E361">
        <v>1</v>
      </c>
      <c r="F361" t="str">
        <v>1</v>
      </c>
      <c r="G361">
        <v>4</v>
      </c>
      <c r="H361">
        <v>19</v>
      </c>
    </row>
    <row r="362" spans="1:8">
      <c r="A362">
        <v>1</v>
      </c>
      <c r="B362">
        <v>0</v>
      </c>
      <c r="C362">
        <v>4</v>
      </c>
      <c r="D362">
        <v>2</v>
      </c>
      <c r="E362">
        <v>1</v>
      </c>
      <c r="F362" t="str">
        <v>1</v>
      </c>
      <c r="G362">
        <v>4</v>
      </c>
      <c r="H362">
        <v>18</v>
      </c>
    </row>
    <row r="363" spans="1:8">
      <c r="A363">
        <v>2</v>
      </c>
      <c r="B363">
        <v>0</v>
      </c>
      <c r="C363">
        <v>4</v>
      </c>
      <c r="D363">
        <v>1</v>
      </c>
      <c r="E363">
        <v>2</v>
      </c>
      <c r="F363" t="str">
        <v>0</v>
      </c>
      <c r="G363">
        <v>5</v>
      </c>
      <c r="H363">
        <v>19</v>
      </c>
    </row>
    <row r="364" spans="1:8">
      <c r="A364">
        <v>3</v>
      </c>
      <c r="B364">
        <v>0</v>
      </c>
      <c r="C364">
        <v>4</v>
      </c>
      <c r="D364">
        <v>3</v>
      </c>
      <c r="E364">
        <v>3</v>
      </c>
      <c r="F364" t="str">
        <v>1</v>
      </c>
      <c r="G364">
        <v>12</v>
      </c>
      <c r="H364">
        <v>19</v>
      </c>
    </row>
    <row r="365" spans="1:8">
      <c r="A365">
        <v>4</v>
      </c>
      <c r="B365">
        <v>0</v>
      </c>
      <c r="C365">
        <v>4</v>
      </c>
      <c r="D365">
        <v>3</v>
      </c>
      <c r="E365">
        <v>2</v>
      </c>
      <c r="F365" t="str">
        <v>0</v>
      </c>
      <c r="G365">
        <v>13</v>
      </c>
      <c r="H365">
        <v>18</v>
      </c>
    </row>
    <row r="366" spans="1:8">
      <c r="A366">
        <v>5</v>
      </c>
      <c r="B366">
        <v>0</v>
      </c>
      <c r="C366">
        <v>4</v>
      </c>
      <c r="D366">
        <v>2</v>
      </c>
      <c r="E366">
        <v>2</v>
      </c>
      <c r="F366" t="str">
        <v>0</v>
      </c>
      <c r="G366">
        <v>4</v>
      </c>
      <c r="H366">
        <v>19</v>
      </c>
    </row>
    <row r="367" spans="1:8">
      <c r="A367">
        <v>6</v>
      </c>
      <c r="B367">
        <v>3</v>
      </c>
      <c r="C367">
        <v>4</v>
      </c>
      <c r="D367">
        <v>6</v>
      </c>
      <c r="E367">
        <v>1</v>
      </c>
      <c r="F367" t="str">
        <v>0</v>
      </c>
      <c r="G367">
        <v>12</v>
      </c>
      <c r="H367">
        <v>19</v>
      </c>
    </row>
    <row r="368" spans="1:8">
      <c r="A368">
        <v>7</v>
      </c>
      <c r="B368">
        <v>2</v>
      </c>
      <c r="C368">
        <v>4</v>
      </c>
      <c r="D368">
        <v>2</v>
      </c>
      <c r="E368">
        <v>2</v>
      </c>
      <c r="F368" t="str">
        <v>0</v>
      </c>
      <c r="G368">
        <v>10</v>
      </c>
      <c r="H368">
        <v>19</v>
      </c>
    </row>
    <row r="369" spans="1:8">
      <c r="A369">
        <v>1</v>
      </c>
      <c r="B369">
        <v>0</v>
      </c>
      <c r="C369">
        <v>4</v>
      </c>
      <c r="D369">
        <v>5</v>
      </c>
      <c r="E369">
        <v>2</v>
      </c>
      <c r="F369" t="str">
        <v>0</v>
      </c>
      <c r="G369">
        <v>13</v>
      </c>
      <c r="H369">
        <v>19</v>
      </c>
    </row>
    <row r="370" spans="1:8">
      <c r="A370">
        <v>2</v>
      </c>
      <c r="B370">
        <v>0</v>
      </c>
      <c r="C370">
        <v>4</v>
      </c>
      <c r="D370">
        <v>2</v>
      </c>
      <c r="E370">
        <v>2</v>
      </c>
      <c r="F370" t="str">
        <v>0</v>
      </c>
      <c r="G370">
        <v>13</v>
      </c>
      <c r="H370">
        <v>19</v>
      </c>
    </row>
    <row r="371" spans="1:8">
      <c r="A371">
        <v>3</v>
      </c>
      <c r="B371">
        <v>0</v>
      </c>
      <c r="C371">
        <v>4</v>
      </c>
      <c r="D371">
        <v>1</v>
      </c>
      <c r="E371">
        <v>2</v>
      </c>
      <c r="F371" t="str">
        <v>1</v>
      </c>
      <c r="G371">
        <v>4</v>
      </c>
      <c r="H371">
        <v>18</v>
      </c>
    </row>
    <row r="372" spans="1:8">
      <c r="A372">
        <v>4</v>
      </c>
      <c r="B372">
        <v>0</v>
      </c>
      <c r="C372">
        <v>4</v>
      </c>
      <c r="D372">
        <v>6</v>
      </c>
      <c r="E372">
        <v>2</v>
      </c>
      <c r="F372" t="str">
        <v>0</v>
      </c>
      <c r="G372">
        <v>13</v>
      </c>
      <c r="H372">
        <v>19</v>
      </c>
    </row>
    <row r="373" spans="1:8">
      <c r="A373">
        <v>5</v>
      </c>
      <c r="B373">
        <v>0</v>
      </c>
      <c r="C373">
        <v>4</v>
      </c>
      <c r="D373">
        <v>7</v>
      </c>
      <c r="E373">
        <v>1</v>
      </c>
      <c r="F373" t="str">
        <v>0</v>
      </c>
      <c r="G373">
        <v>13</v>
      </c>
      <c r="H373">
        <v>19</v>
      </c>
    </row>
    <row r="374" spans="1:8">
      <c r="A374">
        <v>6</v>
      </c>
      <c r="B374">
        <v>1</v>
      </c>
      <c r="C374">
        <v>4</v>
      </c>
      <c r="D374">
        <v>2</v>
      </c>
      <c r="E374">
        <v>2</v>
      </c>
      <c r="F374" t="str">
        <v>0</v>
      </c>
      <c r="G374">
        <v>13</v>
      </c>
      <c r="H374">
        <v>19</v>
      </c>
    </row>
    <row r="375" spans="1:8">
      <c r="A375">
        <v>7</v>
      </c>
      <c r="B375">
        <v>2</v>
      </c>
      <c r="C375">
        <v>4</v>
      </c>
      <c r="D375">
        <v>1</v>
      </c>
      <c r="E375">
        <v>2</v>
      </c>
      <c r="F375" t="str">
        <v>0</v>
      </c>
      <c r="G375">
        <v>15</v>
      </c>
      <c r="H375">
        <v>19</v>
      </c>
    </row>
    <row r="376" spans="1:8">
      <c r="A376">
        <v>1</v>
      </c>
      <c r="B376">
        <v>0</v>
      </c>
      <c r="C376">
        <v>4</v>
      </c>
      <c r="D376">
        <v>3</v>
      </c>
      <c r="E376">
        <v>2</v>
      </c>
      <c r="F376" t="str">
        <v>1</v>
      </c>
      <c r="G376">
        <v>13</v>
      </c>
      <c r="H376">
        <v>19</v>
      </c>
    </row>
    <row r="377" spans="1:8">
      <c r="A377">
        <v>2</v>
      </c>
      <c r="B377">
        <v>0</v>
      </c>
      <c r="C377">
        <v>4</v>
      </c>
      <c r="D377">
        <v>2</v>
      </c>
      <c r="E377">
        <v>1</v>
      </c>
      <c r="F377" t="str">
        <v>1</v>
      </c>
      <c r="G377">
        <v>4</v>
      </c>
      <c r="H377">
        <v>18</v>
      </c>
    </row>
    <row r="378" spans="1:8">
      <c r="A378">
        <v>3</v>
      </c>
      <c r="B378">
        <v>0</v>
      </c>
      <c r="C378">
        <v>4</v>
      </c>
      <c r="D378">
        <v>2</v>
      </c>
      <c r="E378">
        <v>1</v>
      </c>
      <c r="F378" t="str">
        <v>0</v>
      </c>
      <c r="G378">
        <v>14</v>
      </c>
      <c r="H378">
        <v>19</v>
      </c>
    </row>
    <row r="379" spans="1:8">
      <c r="A379">
        <v>4</v>
      </c>
      <c r="B379">
        <v>0</v>
      </c>
      <c r="C379">
        <v>4</v>
      </c>
      <c r="D379">
        <v>2</v>
      </c>
      <c r="E379">
        <v>1</v>
      </c>
      <c r="F379" t="str">
        <v>1</v>
      </c>
      <c r="G379">
        <v>4</v>
      </c>
      <c r="H379">
        <v>19</v>
      </c>
    </row>
    <row r="380" spans="1:8">
      <c r="A380">
        <v>5</v>
      </c>
      <c r="B380">
        <v>0</v>
      </c>
      <c r="C380">
        <v>4</v>
      </c>
      <c r="D380">
        <v>4</v>
      </c>
      <c r="E380">
        <v>1</v>
      </c>
      <c r="F380" t="str">
        <v>0</v>
      </c>
      <c r="G380">
        <v>14</v>
      </c>
      <c r="H380">
        <v>19</v>
      </c>
    </row>
    <row r="381" spans="1:8">
      <c r="A381">
        <v>6</v>
      </c>
      <c r="B381">
        <v>1</v>
      </c>
      <c r="C381">
        <v>4</v>
      </c>
      <c r="D381">
        <v>5</v>
      </c>
      <c r="E381">
        <v>2</v>
      </c>
      <c r="F381" t="str">
        <v>0</v>
      </c>
      <c r="G381">
        <v>13</v>
      </c>
      <c r="H381">
        <v>20</v>
      </c>
    </row>
    <row r="382" spans="1:8">
      <c r="A382">
        <v>7</v>
      </c>
      <c r="B382">
        <v>2</v>
      </c>
      <c r="C382">
        <v>4</v>
      </c>
      <c r="D382">
        <v>3</v>
      </c>
      <c r="E382">
        <v>2</v>
      </c>
      <c r="F382" t="str">
        <v>1</v>
      </c>
      <c r="G382">
        <v>12</v>
      </c>
      <c r="H382">
        <v>19</v>
      </c>
    </row>
    <row r="383" spans="1:8">
      <c r="A383">
        <v>1</v>
      </c>
      <c r="B383">
        <v>0</v>
      </c>
      <c r="C383">
        <v>4</v>
      </c>
      <c r="D383">
        <v>2</v>
      </c>
      <c r="E383">
        <v>2</v>
      </c>
      <c r="F383" t="str">
        <v>0</v>
      </c>
      <c r="G383">
        <v>13</v>
      </c>
      <c r="H383">
        <v>18</v>
      </c>
    </row>
    <row r="384" spans="1:8">
      <c r="A384">
        <v>2</v>
      </c>
      <c r="B384">
        <v>0</v>
      </c>
      <c r="C384">
        <v>4</v>
      </c>
      <c r="D384">
        <v>6</v>
      </c>
      <c r="E384">
        <v>1</v>
      </c>
      <c r="F384" t="str">
        <v>0</v>
      </c>
      <c r="G384">
        <v>13</v>
      </c>
      <c r="H384">
        <v>19</v>
      </c>
    </row>
    <row r="385" spans="1:8">
      <c r="A385">
        <v>3</v>
      </c>
      <c r="B385">
        <v>0</v>
      </c>
      <c r="C385">
        <v>4</v>
      </c>
      <c r="D385">
        <v>7</v>
      </c>
      <c r="E385">
        <v>1</v>
      </c>
      <c r="F385" t="str">
        <v>0</v>
      </c>
      <c r="G385">
        <v>13</v>
      </c>
      <c r="H385">
        <v>19</v>
      </c>
    </row>
    <row r="386" spans="1:8">
      <c r="A386">
        <v>4</v>
      </c>
      <c r="B386">
        <v>0</v>
      </c>
      <c r="C386">
        <v>4</v>
      </c>
      <c r="D386">
        <v>4</v>
      </c>
      <c r="E386">
        <v>1</v>
      </c>
      <c r="F386" t="str">
        <v>0</v>
      </c>
      <c r="G386">
        <v>12</v>
      </c>
      <c r="H386">
        <v>19</v>
      </c>
    </row>
    <row r="387" spans="1:8">
      <c r="A387">
        <v>5</v>
      </c>
      <c r="B387">
        <v>0</v>
      </c>
      <c r="C387">
        <v>4</v>
      </c>
      <c r="D387">
        <v>4</v>
      </c>
      <c r="E387">
        <v>1</v>
      </c>
      <c r="F387" t="str">
        <v>0</v>
      </c>
      <c r="G387">
        <v>12</v>
      </c>
      <c r="H387">
        <v>19</v>
      </c>
    </row>
    <row r="388" spans="1:8">
      <c r="A388">
        <v>6</v>
      </c>
      <c r="B388">
        <v>1</v>
      </c>
      <c r="C388">
        <v>4</v>
      </c>
      <c r="D388">
        <v>5</v>
      </c>
      <c r="E388">
        <v>3</v>
      </c>
      <c r="F388" t="str">
        <v>1</v>
      </c>
      <c r="G388">
        <v>14</v>
      </c>
      <c r="H388">
        <v>19</v>
      </c>
    </row>
    <row r="389" spans="1:8">
      <c r="A389">
        <v>7</v>
      </c>
      <c r="B389">
        <v>2</v>
      </c>
      <c r="C389">
        <v>4</v>
      </c>
      <c r="D389">
        <v>2</v>
      </c>
      <c r="E389">
        <v>3</v>
      </c>
      <c r="F389" t="str">
        <v>1</v>
      </c>
      <c r="G389">
        <v>4</v>
      </c>
      <c r="H389">
        <v>19</v>
      </c>
    </row>
    <row r="390" spans="1:8">
      <c r="A390">
        <v>1</v>
      </c>
      <c r="B390">
        <v>0</v>
      </c>
      <c r="C390">
        <v>4</v>
      </c>
      <c r="D390">
        <v>3</v>
      </c>
      <c r="E390">
        <v>3</v>
      </c>
      <c r="F390" t="str">
        <v>0</v>
      </c>
      <c r="G390">
        <v>4</v>
      </c>
      <c r="H390">
        <v>19</v>
      </c>
    </row>
    <row r="391" spans="1:8">
      <c r="A391">
        <v>2</v>
      </c>
      <c r="B391">
        <v>0</v>
      </c>
      <c r="C391">
        <v>4</v>
      </c>
      <c r="D391">
        <v>1</v>
      </c>
      <c r="E391">
        <v>3</v>
      </c>
      <c r="F391" t="str">
        <v>1</v>
      </c>
      <c r="G391">
        <v>4</v>
      </c>
      <c r="H391">
        <v>18</v>
      </c>
    </row>
    <row r="392" spans="1:8">
      <c r="A392">
        <v>3</v>
      </c>
      <c r="B392">
        <v>0</v>
      </c>
      <c r="C392">
        <v>4</v>
      </c>
      <c r="D392">
        <v>3</v>
      </c>
      <c r="E392">
        <v>2</v>
      </c>
      <c r="F392" t="str">
        <v>0</v>
      </c>
      <c r="G392">
        <v>13</v>
      </c>
      <c r="H392">
        <v>19</v>
      </c>
    </row>
    <row r="393" spans="1:8">
      <c r="A393">
        <v>4</v>
      </c>
      <c r="B393">
        <v>0</v>
      </c>
      <c r="C393">
        <v>4</v>
      </c>
      <c r="D393">
        <v>3</v>
      </c>
      <c r="E393">
        <v>2</v>
      </c>
      <c r="F393" t="str">
        <v>0</v>
      </c>
      <c r="G393">
        <v>4</v>
      </c>
      <c r="H393">
        <v>19</v>
      </c>
    </row>
    <row r="394" spans="1:8">
      <c r="A394">
        <v>5</v>
      </c>
      <c r="B394">
        <v>0</v>
      </c>
      <c r="C394">
        <v>4</v>
      </c>
      <c r="D394">
        <v>4</v>
      </c>
      <c r="E394">
        <v>2</v>
      </c>
      <c r="F394" t="str">
        <v>0</v>
      </c>
      <c r="G394">
        <v>14</v>
      </c>
      <c r="H394">
        <v>19</v>
      </c>
    </row>
    <row r="395" spans="1:8">
      <c r="A395">
        <v>6</v>
      </c>
      <c r="B395">
        <v>1</v>
      </c>
      <c r="C395">
        <v>4</v>
      </c>
      <c r="D395">
        <v>3</v>
      </c>
      <c r="E395">
        <v>2</v>
      </c>
      <c r="F395" t="str">
        <v>0</v>
      </c>
      <c r="G395">
        <v>13</v>
      </c>
      <c r="H395">
        <v>19</v>
      </c>
    </row>
    <row r="396" spans="1:8">
      <c r="A396">
        <v>7</v>
      </c>
      <c r="B396">
        <v>2</v>
      </c>
      <c r="C396">
        <v>4</v>
      </c>
      <c r="D396">
        <v>7</v>
      </c>
      <c r="E396">
        <v>1</v>
      </c>
      <c r="F396" t="str">
        <v>0</v>
      </c>
      <c r="G396">
        <v>14</v>
      </c>
      <c r="H396">
        <v>20</v>
      </c>
    </row>
    <row r="397" spans="1:8">
      <c r="A397">
        <v>1</v>
      </c>
      <c r="B397">
        <v>3</v>
      </c>
      <c r="C397">
        <v>4</v>
      </c>
      <c r="D397">
        <v>6</v>
      </c>
      <c r="E397">
        <v>2</v>
      </c>
      <c r="F397" t="str">
        <v>0</v>
      </c>
      <c r="G397">
        <v>13</v>
      </c>
      <c r="H397">
        <v>20</v>
      </c>
    </row>
    <row r="398" spans="1:8">
      <c r="A398">
        <v>2</v>
      </c>
      <c r="B398">
        <v>3</v>
      </c>
      <c r="C398">
        <v>4</v>
      </c>
      <c r="D398">
        <v>4</v>
      </c>
      <c r="E398">
        <v>2</v>
      </c>
      <c r="F398" t="str">
        <v>0</v>
      </c>
      <c r="G398">
        <v>13</v>
      </c>
      <c r="H398">
        <v>21</v>
      </c>
    </row>
    <row r="399" spans="1:8">
      <c r="A399">
        <v>3</v>
      </c>
      <c r="B399">
        <v>3</v>
      </c>
      <c r="C399">
        <v>4</v>
      </c>
      <c r="D399">
        <v>3</v>
      </c>
      <c r="E399">
        <v>2</v>
      </c>
      <c r="F399" t="str">
        <v>0</v>
      </c>
      <c r="G399">
        <v>15</v>
      </c>
      <c r="H399">
        <v>19</v>
      </c>
    </row>
    <row r="400" spans="1:8">
      <c r="A400">
        <v>4</v>
      </c>
      <c r="B400">
        <v>0</v>
      </c>
      <c r="C400">
        <v>4</v>
      </c>
      <c r="D400">
        <v>4</v>
      </c>
      <c r="E400">
        <v>1</v>
      </c>
      <c r="F400" t="str">
        <v>0</v>
      </c>
      <c r="G400">
        <v>13</v>
      </c>
      <c r="H400">
        <v>19</v>
      </c>
    </row>
    <row r="401" spans="1:8">
      <c r="A401">
        <v>5</v>
      </c>
      <c r="B401">
        <v>0</v>
      </c>
      <c r="C401">
        <v>4</v>
      </c>
      <c r="D401">
        <v>3</v>
      </c>
      <c r="E401">
        <v>1</v>
      </c>
      <c r="F401" t="str">
        <v>0</v>
      </c>
      <c r="G401">
        <v>13</v>
      </c>
      <c r="H401">
        <v>19</v>
      </c>
    </row>
    <row r="402" spans="1:8">
      <c r="A402">
        <v>6</v>
      </c>
      <c r="B402">
        <v>1</v>
      </c>
      <c r="C402">
        <v>4</v>
      </c>
      <c r="D402">
        <v>4</v>
      </c>
      <c r="E402">
        <v>1</v>
      </c>
      <c r="F402" t="str">
        <v>1</v>
      </c>
      <c r="G402">
        <v>13</v>
      </c>
      <c r="H402">
        <v>19</v>
      </c>
    </row>
    <row r="403" spans="1:8">
      <c r="A403">
        <v>7</v>
      </c>
      <c r="B403">
        <v>2</v>
      </c>
      <c r="C403">
        <v>4</v>
      </c>
      <c r="D403">
        <v>5</v>
      </c>
      <c r="E403">
        <v>1</v>
      </c>
      <c r="F403" t="str">
        <v>1</v>
      </c>
      <c r="G403">
        <v>13</v>
      </c>
      <c r="H403">
        <v>19</v>
      </c>
    </row>
    <row r="404" spans="1:8">
      <c r="A404">
        <v>1</v>
      </c>
      <c r="B404">
        <v>0</v>
      </c>
      <c r="C404">
        <v>4</v>
      </c>
      <c r="D404">
        <v>3</v>
      </c>
      <c r="E404">
        <v>2</v>
      </c>
      <c r="F404" t="str">
        <v>0</v>
      </c>
      <c r="G404">
        <v>11</v>
      </c>
      <c r="H404">
        <v>19</v>
      </c>
    </row>
    <row r="405" spans="1:8">
      <c r="A405">
        <v>2</v>
      </c>
      <c r="B405">
        <v>0</v>
      </c>
      <c r="C405">
        <v>4</v>
      </c>
      <c r="D405">
        <v>9</v>
      </c>
      <c r="E405">
        <v>1</v>
      </c>
      <c r="F405" t="str">
        <v>0</v>
      </c>
      <c r="G405">
        <v>13</v>
      </c>
      <c r="H405">
        <v>19</v>
      </c>
    </row>
    <row r="406" spans="1:8">
      <c r="A406">
        <v>3</v>
      </c>
      <c r="B406">
        <v>0</v>
      </c>
      <c r="C406">
        <v>4</v>
      </c>
      <c r="D406">
        <v>4</v>
      </c>
      <c r="E406">
        <v>1</v>
      </c>
      <c r="F406" t="str">
        <v>1</v>
      </c>
      <c r="G406">
        <v>13</v>
      </c>
      <c r="H406">
        <v>19</v>
      </c>
    </row>
    <row r="407" spans="1:8">
      <c r="A407">
        <v>4</v>
      </c>
      <c r="B407">
        <v>0</v>
      </c>
      <c r="C407">
        <v>4</v>
      </c>
      <c r="D407">
        <v>8</v>
      </c>
      <c r="E407">
        <v>2</v>
      </c>
      <c r="F407" t="str">
        <v>1</v>
      </c>
      <c r="G407">
        <v>13</v>
      </c>
      <c r="H407">
        <v>19</v>
      </c>
    </row>
    <row r="408" spans="1:8">
      <c r="A408">
        <v>5</v>
      </c>
      <c r="B408">
        <v>0</v>
      </c>
      <c r="C408">
        <v>4</v>
      </c>
      <c r="D408">
        <v>10</v>
      </c>
      <c r="E408">
        <v>1</v>
      </c>
      <c r="F408" t="str">
        <v>0</v>
      </c>
      <c r="G408">
        <v>13</v>
      </c>
      <c r="H408">
        <v>19</v>
      </c>
    </row>
    <row r="409" spans="1:8">
      <c r="A409">
        <v>6</v>
      </c>
      <c r="B409">
        <v>1</v>
      </c>
      <c r="C409">
        <v>4</v>
      </c>
      <c r="D409">
        <v>3</v>
      </c>
      <c r="E409">
        <v>3</v>
      </c>
      <c r="F409" t="str">
        <v>0</v>
      </c>
      <c r="G409">
        <v>15</v>
      </c>
      <c r="H409">
        <v>20</v>
      </c>
    </row>
    <row r="410" spans="1:8">
      <c r="A410">
        <v>7</v>
      </c>
      <c r="B410">
        <v>2</v>
      </c>
      <c r="C410">
        <v>4</v>
      </c>
      <c r="D410">
        <v>2</v>
      </c>
      <c r="E410">
        <v>3</v>
      </c>
      <c r="F410" t="str">
        <v>0</v>
      </c>
      <c r="G410">
        <v>11</v>
      </c>
      <c r="H410">
        <v>19</v>
      </c>
    </row>
    <row r="411" spans="1:8">
      <c r="A411">
        <v>1</v>
      </c>
      <c r="B411">
        <v>0</v>
      </c>
      <c r="C411">
        <v>4</v>
      </c>
      <c r="D411">
        <v>4</v>
      </c>
      <c r="E411">
        <v>3</v>
      </c>
      <c r="F411" t="str">
        <v>0</v>
      </c>
      <c r="G411">
        <v>13</v>
      </c>
      <c r="H411">
        <v>20</v>
      </c>
    </row>
    <row r="412" spans="1:8">
      <c r="A412">
        <v>2</v>
      </c>
      <c r="B412">
        <v>0</v>
      </c>
      <c r="C412">
        <v>4</v>
      </c>
      <c r="D412">
        <v>4</v>
      </c>
      <c r="E412">
        <v>1</v>
      </c>
      <c r="F412" t="str">
        <v>0</v>
      </c>
      <c r="G412">
        <v>12</v>
      </c>
      <c r="H412">
        <v>19</v>
      </c>
    </row>
    <row r="413" spans="1:8">
      <c r="A413">
        <v>3</v>
      </c>
      <c r="B413">
        <v>0</v>
      </c>
      <c r="C413">
        <v>4</v>
      </c>
      <c r="D413">
        <v>3</v>
      </c>
      <c r="E413">
        <v>1</v>
      </c>
      <c r="F413" t="str">
        <v>0</v>
      </c>
      <c r="G413">
        <v>15</v>
      </c>
      <c r="H413">
        <v>19</v>
      </c>
    </row>
    <row r="414" spans="1:8">
      <c r="A414">
        <v>4</v>
      </c>
      <c r="B414">
        <v>0</v>
      </c>
      <c r="C414">
        <v>4</v>
      </c>
      <c r="D414">
        <v>4</v>
      </c>
      <c r="E414">
        <v>1</v>
      </c>
      <c r="F414" t="str">
        <v>0</v>
      </c>
      <c r="G414">
        <v>12</v>
      </c>
      <c r="H414">
        <v>19</v>
      </c>
    </row>
    <row r="415" spans="1:8">
      <c r="A415">
        <v>5</v>
      </c>
      <c r="B415">
        <v>0</v>
      </c>
      <c r="C415">
        <v>4</v>
      </c>
      <c r="D415">
        <v>4</v>
      </c>
      <c r="E415">
        <v>1</v>
      </c>
      <c r="F415" t="str">
        <v>1</v>
      </c>
      <c r="G415">
        <v>14</v>
      </c>
      <c r="H415">
        <v>19</v>
      </c>
    </row>
    <row r="416" spans="1:8">
      <c r="A416">
        <v>6</v>
      </c>
      <c r="B416">
        <v>1</v>
      </c>
      <c r="C416">
        <v>4</v>
      </c>
      <c r="D416">
        <v>2</v>
      </c>
      <c r="E416">
        <v>1</v>
      </c>
      <c r="F416" t="str">
        <v>1</v>
      </c>
      <c r="G416">
        <v>15</v>
      </c>
      <c r="H416">
        <v>19</v>
      </c>
    </row>
    <row r="417" spans="1:8">
      <c r="A417">
        <v>7</v>
      </c>
      <c r="B417">
        <v>2</v>
      </c>
      <c r="C417">
        <v>4</v>
      </c>
      <c r="D417">
        <v>5</v>
      </c>
      <c r="E417">
        <v>1</v>
      </c>
      <c r="F417" t="str">
        <v>1</v>
      </c>
      <c r="G417">
        <v>13</v>
      </c>
      <c r="H417">
        <v>19</v>
      </c>
    </row>
    <row r="418" spans="1:8">
      <c r="A418">
        <v>1</v>
      </c>
      <c r="B418">
        <v>0</v>
      </c>
      <c r="C418">
        <v>4</v>
      </c>
      <c r="D418">
        <v>5</v>
      </c>
      <c r="E418">
        <v>1</v>
      </c>
      <c r="F418" t="str">
        <v>0</v>
      </c>
      <c r="G418">
        <v>13</v>
      </c>
      <c r="H418">
        <v>19</v>
      </c>
    </row>
    <row r="419" spans="1:8">
      <c r="A419">
        <v>2</v>
      </c>
      <c r="B419">
        <v>0</v>
      </c>
      <c r="C419">
        <v>4</v>
      </c>
      <c r="D419">
        <v>7</v>
      </c>
      <c r="E419">
        <v>1</v>
      </c>
      <c r="F419" t="str">
        <v>0</v>
      </c>
      <c r="G419">
        <v>13</v>
      </c>
      <c r="H419">
        <v>19</v>
      </c>
    </row>
    <row r="420" spans="1:8">
      <c r="A420">
        <v>3</v>
      </c>
      <c r="B420">
        <v>0</v>
      </c>
      <c r="C420">
        <v>4</v>
      </c>
      <c r="D420">
        <v>3</v>
      </c>
      <c r="E420">
        <v>1</v>
      </c>
      <c r="F420" t="str">
        <v>0</v>
      </c>
      <c r="G420">
        <v>14</v>
      </c>
      <c r="H420">
        <v>19</v>
      </c>
    </row>
    <row r="421" spans="1:8">
      <c r="A421">
        <v>4</v>
      </c>
      <c r="B421">
        <v>0</v>
      </c>
      <c r="C421">
        <v>4</v>
      </c>
      <c r="D421">
        <v>2</v>
      </c>
      <c r="E421">
        <v>1</v>
      </c>
      <c r="F421" t="str">
        <v>0</v>
      </c>
      <c r="G421">
        <v>13</v>
      </c>
      <c r="H421">
        <v>19</v>
      </c>
    </row>
    <row r="422" spans="1:8">
      <c r="A422">
        <v>5</v>
      </c>
      <c r="B422">
        <v>0</v>
      </c>
      <c r="C422">
        <v>4</v>
      </c>
      <c r="D422">
        <v>13</v>
      </c>
      <c r="E422">
        <v>2</v>
      </c>
      <c r="F422" t="str">
        <v>0</v>
      </c>
      <c r="G422">
        <v>13</v>
      </c>
      <c r="H422">
        <v>20</v>
      </c>
    </row>
    <row r="423" spans="1:8">
      <c r="A423">
        <v>6</v>
      </c>
      <c r="B423">
        <v>1</v>
      </c>
      <c r="C423">
        <v>4</v>
      </c>
      <c r="D423">
        <v>12</v>
      </c>
      <c r="E423">
        <v>2</v>
      </c>
      <c r="F423" t="str">
        <v>0</v>
      </c>
      <c r="G423">
        <v>13</v>
      </c>
      <c r="H423">
        <v>20</v>
      </c>
    </row>
    <row r="424" spans="1:8">
      <c r="A424">
        <v>7</v>
      </c>
      <c r="B424">
        <v>2</v>
      </c>
      <c r="C424">
        <v>4</v>
      </c>
      <c r="D424">
        <v>13</v>
      </c>
      <c r="E424">
        <v>2</v>
      </c>
      <c r="F424" t="str">
        <v>0</v>
      </c>
      <c r="G424">
        <v>13</v>
      </c>
      <c r="H424">
        <v>21</v>
      </c>
    </row>
    <row r="425" spans="1:8">
      <c r="A425">
        <v>1</v>
      </c>
      <c r="B425">
        <v>0</v>
      </c>
      <c r="C425">
        <v>4</v>
      </c>
      <c r="D425">
        <v>4</v>
      </c>
      <c r="E425">
        <v>2</v>
      </c>
      <c r="F425" t="str">
        <v>0</v>
      </c>
      <c r="G425">
        <v>13</v>
      </c>
      <c r="H425">
        <v>19</v>
      </c>
    </row>
    <row r="426" spans="1:8">
      <c r="A426">
        <v>2</v>
      </c>
      <c r="B426">
        <v>3</v>
      </c>
      <c r="C426">
        <v>1</v>
      </c>
      <c r="D426">
        <v>2</v>
      </c>
      <c r="E426">
        <v>3</v>
      </c>
      <c r="F426" t="str">
        <v>1</v>
      </c>
      <c r="G426">
        <v>14</v>
      </c>
      <c r="H426">
        <v>20</v>
      </c>
    </row>
    <row r="427" spans="1:8">
      <c r="A427">
        <v>3</v>
      </c>
      <c r="B427">
        <v>0</v>
      </c>
      <c r="C427">
        <v>1</v>
      </c>
      <c r="D427">
        <v>8</v>
      </c>
      <c r="E427">
        <v>2</v>
      </c>
      <c r="F427" t="str">
        <v>0</v>
      </c>
      <c r="G427">
        <v>13</v>
      </c>
      <c r="H427">
        <v>20</v>
      </c>
    </row>
    <row r="428" spans="1:8">
      <c r="A428">
        <v>4</v>
      </c>
      <c r="B428">
        <v>0</v>
      </c>
      <c r="C428">
        <v>1</v>
      </c>
      <c r="D428">
        <v>12</v>
      </c>
      <c r="E428">
        <v>2</v>
      </c>
      <c r="F428" t="str">
        <v>0</v>
      </c>
      <c r="G428">
        <v>13</v>
      </c>
      <c r="H428">
        <v>20</v>
      </c>
    </row>
    <row r="429" spans="1:8">
      <c r="A429">
        <v>5</v>
      </c>
      <c r="B429">
        <v>0</v>
      </c>
      <c r="C429">
        <v>1</v>
      </c>
      <c r="D429">
        <v>8</v>
      </c>
      <c r="E429">
        <v>3</v>
      </c>
      <c r="F429" t="str">
        <v>0</v>
      </c>
      <c r="G429">
        <v>13</v>
      </c>
      <c r="H429">
        <v>20</v>
      </c>
    </row>
    <row r="430" spans="1:8">
      <c r="A430">
        <v>6</v>
      </c>
      <c r="B430">
        <v>1</v>
      </c>
      <c r="C430">
        <v>1</v>
      </c>
      <c r="D430">
        <v>12</v>
      </c>
      <c r="E430">
        <v>2</v>
      </c>
      <c r="F430" t="str">
        <v>0</v>
      </c>
      <c r="G430">
        <v>13</v>
      </c>
      <c r="H430">
        <v>20</v>
      </c>
    </row>
    <row r="431" spans="1:8">
      <c r="A431">
        <v>7</v>
      </c>
      <c r="B431">
        <v>2</v>
      </c>
      <c r="C431">
        <v>1</v>
      </c>
      <c r="D431">
        <v>13</v>
      </c>
      <c r="E431">
        <v>2</v>
      </c>
      <c r="F431" t="str">
        <v>0</v>
      </c>
      <c r="G431">
        <v>12</v>
      </c>
      <c r="H431">
        <v>20</v>
      </c>
    </row>
    <row r="432" spans="1:8">
      <c r="A432">
        <v>1</v>
      </c>
      <c r="B432">
        <v>0</v>
      </c>
      <c r="C432">
        <v>1</v>
      </c>
      <c r="D432">
        <v>11</v>
      </c>
      <c r="E432">
        <v>2</v>
      </c>
      <c r="F432" t="str">
        <v>0</v>
      </c>
      <c r="G432">
        <v>15</v>
      </c>
      <c r="H432">
        <v>20</v>
      </c>
    </row>
    <row r="433" spans="1:8">
      <c r="A433">
        <v>2</v>
      </c>
      <c r="B433">
        <v>0</v>
      </c>
      <c r="C433">
        <v>1</v>
      </c>
      <c r="D433">
        <v>13</v>
      </c>
      <c r="E433">
        <v>2</v>
      </c>
      <c r="F433" t="str">
        <v>0</v>
      </c>
      <c r="G433">
        <v>13</v>
      </c>
      <c r="H433">
        <v>20</v>
      </c>
    </row>
    <row r="434" spans="1:8">
      <c r="A434">
        <v>3</v>
      </c>
      <c r="B434">
        <v>3</v>
      </c>
      <c r="C434">
        <v>1</v>
      </c>
      <c r="D434">
        <v>13</v>
      </c>
      <c r="E434">
        <v>3</v>
      </c>
      <c r="F434" t="str">
        <v>0</v>
      </c>
      <c r="G434">
        <v>13</v>
      </c>
      <c r="H434">
        <v>21</v>
      </c>
    </row>
    <row r="435" spans="1:8">
      <c r="A435">
        <v>4</v>
      </c>
      <c r="B435">
        <v>0</v>
      </c>
      <c r="C435">
        <v>1</v>
      </c>
      <c r="D435">
        <v>13</v>
      </c>
      <c r="E435">
        <v>3</v>
      </c>
      <c r="F435" t="str">
        <v>0</v>
      </c>
      <c r="G435">
        <v>13</v>
      </c>
      <c r="H435">
        <v>20</v>
      </c>
    </row>
    <row r="436" spans="1:8">
      <c r="A436">
        <v>5</v>
      </c>
      <c r="B436">
        <v>0</v>
      </c>
      <c r="C436">
        <v>1</v>
      </c>
      <c r="D436">
        <v>5</v>
      </c>
      <c r="E436">
        <v>5</v>
      </c>
      <c r="F436" t="str">
        <v>0</v>
      </c>
      <c r="G436">
        <v>13</v>
      </c>
      <c r="H436">
        <v>20</v>
      </c>
    </row>
    <row r="437" spans="1:8">
      <c r="A437">
        <v>6</v>
      </c>
      <c r="B437">
        <v>1</v>
      </c>
      <c r="C437">
        <v>1</v>
      </c>
      <c r="D437">
        <v>13</v>
      </c>
      <c r="E437">
        <v>5</v>
      </c>
      <c r="F437" t="str">
        <v>0</v>
      </c>
      <c r="G437">
        <v>13</v>
      </c>
      <c r="H437">
        <v>20</v>
      </c>
    </row>
    <row r="438" spans="1:8">
      <c r="A438">
        <v>7</v>
      </c>
      <c r="B438">
        <v>2</v>
      </c>
      <c r="C438">
        <v>1</v>
      </c>
      <c r="D438">
        <v>2</v>
      </c>
      <c r="E438">
        <v>6</v>
      </c>
      <c r="F438" t="str">
        <v>1</v>
      </c>
      <c r="G438">
        <v>4</v>
      </c>
      <c r="H438">
        <v>20</v>
      </c>
    </row>
    <row r="439" spans="1:8">
      <c r="A439">
        <v>1</v>
      </c>
      <c r="B439">
        <v>0</v>
      </c>
      <c r="C439">
        <v>1</v>
      </c>
      <c r="D439">
        <v>3</v>
      </c>
      <c r="E439">
        <v>4</v>
      </c>
      <c r="F439" t="str">
        <v>0</v>
      </c>
      <c r="G439">
        <v>4</v>
      </c>
      <c r="H439">
        <v>20</v>
      </c>
    </row>
    <row r="440" spans="1:8">
      <c r="A440">
        <v>2</v>
      </c>
      <c r="B440">
        <v>0</v>
      </c>
      <c r="C440">
        <v>1</v>
      </c>
      <c r="D440">
        <v>14</v>
      </c>
      <c r="E440">
        <v>3</v>
      </c>
      <c r="F440" t="str">
        <v>0</v>
      </c>
      <c r="G440">
        <v>13</v>
      </c>
      <c r="H440">
        <v>20</v>
      </c>
    </row>
    <row r="441" spans="1:8">
      <c r="A441">
        <v>3</v>
      </c>
      <c r="B441">
        <v>0</v>
      </c>
      <c r="C441">
        <v>1</v>
      </c>
      <c r="D441">
        <v>13</v>
      </c>
      <c r="E441">
        <v>4</v>
      </c>
      <c r="F441" t="str">
        <v>0</v>
      </c>
      <c r="G441">
        <v>13</v>
      </c>
      <c r="H441">
        <v>20</v>
      </c>
    </row>
    <row r="442" spans="1:8">
      <c r="A442">
        <v>4</v>
      </c>
      <c r="B442">
        <v>0</v>
      </c>
      <c r="C442">
        <v>1</v>
      </c>
      <c r="D442">
        <v>2</v>
      </c>
      <c r="E442">
        <v>4</v>
      </c>
      <c r="F442" t="str">
        <v>1</v>
      </c>
      <c r="G442">
        <v>5</v>
      </c>
      <c r="H442">
        <v>19</v>
      </c>
    </row>
    <row r="443" spans="1:8">
      <c r="A443">
        <v>5</v>
      </c>
      <c r="B443">
        <v>0</v>
      </c>
      <c r="C443">
        <v>1</v>
      </c>
      <c r="D443">
        <v>2</v>
      </c>
      <c r="E443">
        <v>4</v>
      </c>
      <c r="F443" t="str">
        <v>1</v>
      </c>
      <c r="G443">
        <v>5</v>
      </c>
      <c r="H443">
        <v>19</v>
      </c>
    </row>
    <row r="444" spans="1:8">
      <c r="A444">
        <v>6</v>
      </c>
      <c r="B444">
        <v>1</v>
      </c>
      <c r="C444">
        <v>1</v>
      </c>
      <c r="D444">
        <v>2</v>
      </c>
      <c r="E444">
        <v>2</v>
      </c>
      <c r="F444" t="str">
        <v>1</v>
      </c>
      <c r="G444">
        <v>13</v>
      </c>
      <c r="H444">
        <v>20</v>
      </c>
    </row>
    <row r="445" spans="1:8">
      <c r="A445">
        <v>7</v>
      </c>
      <c r="B445">
        <v>2</v>
      </c>
      <c r="C445">
        <v>1</v>
      </c>
      <c r="D445">
        <v>3</v>
      </c>
      <c r="E445">
        <v>3</v>
      </c>
      <c r="F445" t="str">
        <v>0</v>
      </c>
      <c r="G445">
        <v>15</v>
      </c>
      <c r="H445">
        <v>20</v>
      </c>
    </row>
    <row r="446" spans="1:8">
      <c r="A446">
        <v>1</v>
      </c>
      <c r="B446">
        <v>0</v>
      </c>
      <c r="C446">
        <v>1</v>
      </c>
      <c r="D446">
        <v>4</v>
      </c>
      <c r="E446">
        <v>3</v>
      </c>
      <c r="F446" t="str">
        <v>1</v>
      </c>
      <c r="G446">
        <v>9</v>
      </c>
      <c r="H446">
        <v>19</v>
      </c>
    </row>
    <row r="447" spans="1:8">
      <c r="A447">
        <v>2</v>
      </c>
      <c r="B447">
        <v>0</v>
      </c>
      <c r="C447">
        <v>1</v>
      </c>
      <c r="D447">
        <v>11</v>
      </c>
      <c r="E447">
        <v>3</v>
      </c>
      <c r="F447" t="str">
        <v>1</v>
      </c>
      <c r="G447">
        <v>13</v>
      </c>
      <c r="H447">
        <v>20</v>
      </c>
    </row>
    <row r="448" spans="1:8">
      <c r="A448">
        <v>3</v>
      </c>
      <c r="B448">
        <v>0</v>
      </c>
      <c r="C448">
        <v>1</v>
      </c>
      <c r="D448">
        <v>6</v>
      </c>
      <c r="E448">
        <v>3</v>
      </c>
      <c r="F448" t="str">
        <v>1</v>
      </c>
      <c r="G448">
        <v>14</v>
      </c>
      <c r="H448">
        <v>20</v>
      </c>
    </row>
    <row r="449" spans="1:8">
      <c r="A449">
        <v>4</v>
      </c>
      <c r="B449">
        <v>0</v>
      </c>
      <c r="C449">
        <v>1</v>
      </c>
      <c r="D449">
        <v>14</v>
      </c>
      <c r="E449">
        <v>2</v>
      </c>
      <c r="F449" t="str">
        <v>0</v>
      </c>
      <c r="G449">
        <v>13</v>
      </c>
      <c r="H449">
        <v>21</v>
      </c>
    </row>
    <row r="450" spans="1:8">
      <c r="A450">
        <v>5</v>
      </c>
      <c r="B450">
        <v>0</v>
      </c>
      <c r="C450">
        <v>1</v>
      </c>
      <c r="D450">
        <v>4</v>
      </c>
      <c r="E450">
        <v>4</v>
      </c>
      <c r="F450" t="str">
        <v>1</v>
      </c>
      <c r="G450">
        <v>13</v>
      </c>
      <c r="H450">
        <v>19</v>
      </c>
    </row>
    <row r="451" spans="1:8">
      <c r="A451">
        <v>6</v>
      </c>
      <c r="B451">
        <v>1</v>
      </c>
      <c r="C451">
        <v>1</v>
      </c>
      <c r="D451">
        <v>2</v>
      </c>
      <c r="E451">
        <v>3</v>
      </c>
      <c r="F451" t="str">
        <v>1</v>
      </c>
      <c r="G451">
        <v>13</v>
      </c>
      <c r="H451">
        <v>20</v>
      </c>
    </row>
    <row r="452" spans="1:8">
      <c r="A452">
        <v>7</v>
      </c>
      <c r="B452">
        <v>2</v>
      </c>
      <c r="C452">
        <v>1</v>
      </c>
      <c r="D452">
        <v>14</v>
      </c>
      <c r="E452">
        <v>3</v>
      </c>
      <c r="F452" t="str">
        <v>0</v>
      </c>
      <c r="G452">
        <v>11</v>
      </c>
      <c r="H452">
        <v>21</v>
      </c>
    </row>
    <row r="453" spans="1:8">
      <c r="A453">
        <v>1</v>
      </c>
      <c r="B453">
        <v>0</v>
      </c>
      <c r="C453">
        <v>1</v>
      </c>
      <c r="D453">
        <v>9</v>
      </c>
      <c r="E453">
        <v>3</v>
      </c>
      <c r="F453" t="str">
        <v>0</v>
      </c>
      <c r="G453">
        <v>12</v>
      </c>
      <c r="H453">
        <v>20</v>
      </c>
    </row>
    <row r="454" spans="1:8">
      <c r="A454">
        <v>2</v>
      </c>
      <c r="B454">
        <v>0</v>
      </c>
      <c r="C454">
        <v>1</v>
      </c>
      <c r="D454">
        <v>15</v>
      </c>
      <c r="E454">
        <v>3</v>
      </c>
      <c r="F454" t="str">
        <v>0</v>
      </c>
      <c r="G454">
        <v>12</v>
      </c>
      <c r="H454">
        <v>21</v>
      </c>
    </row>
    <row r="455" spans="1:8">
      <c r="A455">
        <v>3</v>
      </c>
      <c r="B455">
        <v>0</v>
      </c>
      <c r="C455">
        <v>1</v>
      </c>
      <c r="D455">
        <v>9</v>
      </c>
      <c r="E455">
        <v>5</v>
      </c>
      <c r="F455" t="str">
        <v>0</v>
      </c>
      <c r="G455">
        <v>12</v>
      </c>
      <c r="H455">
        <v>20</v>
      </c>
    </row>
    <row r="456" spans="1:8">
      <c r="A456">
        <v>4</v>
      </c>
      <c r="B456">
        <v>0</v>
      </c>
      <c r="C456">
        <v>1</v>
      </c>
      <c r="D456">
        <v>4</v>
      </c>
      <c r="E456">
        <v>4</v>
      </c>
      <c r="F456" t="str">
        <v>1</v>
      </c>
      <c r="G456">
        <v>4</v>
      </c>
      <c r="H456">
        <v>20</v>
      </c>
    </row>
    <row r="457" spans="1:8">
      <c r="A457">
        <v>5</v>
      </c>
      <c r="B457">
        <v>0</v>
      </c>
      <c r="C457">
        <v>1</v>
      </c>
      <c r="D457">
        <v>14</v>
      </c>
      <c r="E457">
        <v>4</v>
      </c>
      <c r="F457" t="str">
        <v>0</v>
      </c>
      <c r="G457">
        <v>11</v>
      </c>
      <c r="H457">
        <v>21</v>
      </c>
    </row>
    <row r="458" spans="1:8">
      <c r="A458">
        <v>6</v>
      </c>
      <c r="B458">
        <v>1</v>
      </c>
      <c r="C458">
        <v>1</v>
      </c>
      <c r="D458">
        <v>15</v>
      </c>
      <c r="E458">
        <v>3</v>
      </c>
      <c r="F458" t="str">
        <v>0</v>
      </c>
      <c r="G458">
        <v>13</v>
      </c>
      <c r="H458">
        <v>21</v>
      </c>
    </row>
    <row r="459" spans="1:8">
      <c r="A459">
        <v>7</v>
      </c>
      <c r="B459">
        <v>2</v>
      </c>
      <c r="C459">
        <v>1</v>
      </c>
      <c r="D459">
        <v>15</v>
      </c>
      <c r="E459">
        <v>3</v>
      </c>
      <c r="F459" t="str">
        <v>0</v>
      </c>
      <c r="G459">
        <v>13</v>
      </c>
      <c r="H459">
        <v>21</v>
      </c>
    </row>
    <row r="460" spans="1:8">
      <c r="A460">
        <v>1</v>
      </c>
      <c r="B460">
        <v>0</v>
      </c>
      <c r="C460">
        <v>1</v>
      </c>
      <c r="D460">
        <v>15</v>
      </c>
      <c r="E460">
        <v>3</v>
      </c>
      <c r="F460" t="str">
        <v>0</v>
      </c>
      <c r="G460">
        <v>13</v>
      </c>
      <c r="H460">
        <v>21</v>
      </c>
    </row>
    <row r="461" spans="1:8">
      <c r="A461">
        <v>2</v>
      </c>
      <c r="B461">
        <v>0</v>
      </c>
      <c r="C461">
        <v>1</v>
      </c>
      <c r="D461">
        <v>12</v>
      </c>
      <c r="E461">
        <v>3</v>
      </c>
      <c r="F461" t="str">
        <v>0</v>
      </c>
      <c r="G461">
        <v>15</v>
      </c>
      <c r="H461">
        <v>20</v>
      </c>
    </row>
    <row r="462" spans="1:8">
      <c r="A462">
        <v>3</v>
      </c>
      <c r="B462">
        <v>0</v>
      </c>
      <c r="C462">
        <v>1</v>
      </c>
      <c r="D462">
        <v>15</v>
      </c>
      <c r="E462">
        <v>4</v>
      </c>
      <c r="F462" t="str">
        <v>0</v>
      </c>
      <c r="G462">
        <v>13</v>
      </c>
      <c r="H462">
        <v>21</v>
      </c>
    </row>
    <row r="463" spans="1:8">
      <c r="A463">
        <v>4</v>
      </c>
      <c r="B463">
        <v>0</v>
      </c>
      <c r="C463">
        <v>1</v>
      </c>
      <c r="D463">
        <v>14</v>
      </c>
      <c r="E463">
        <v>4</v>
      </c>
      <c r="F463" t="str">
        <v>0</v>
      </c>
      <c r="G463">
        <v>13</v>
      </c>
      <c r="H463">
        <v>21</v>
      </c>
    </row>
    <row r="464" spans="1:8">
      <c r="A464">
        <v>5</v>
      </c>
      <c r="B464">
        <v>0</v>
      </c>
      <c r="C464">
        <v>1</v>
      </c>
      <c r="D464">
        <v>15</v>
      </c>
      <c r="E464">
        <v>4</v>
      </c>
      <c r="F464" t="str">
        <v>0</v>
      </c>
      <c r="G464">
        <v>13</v>
      </c>
      <c r="H464">
        <v>21</v>
      </c>
    </row>
    <row r="465" spans="1:8">
      <c r="A465">
        <v>6</v>
      </c>
      <c r="B465">
        <v>1</v>
      </c>
      <c r="C465">
        <v>1</v>
      </c>
      <c r="D465">
        <v>15</v>
      </c>
      <c r="E465">
        <v>5</v>
      </c>
      <c r="F465" t="str">
        <v>0</v>
      </c>
      <c r="G465">
        <v>10</v>
      </c>
      <c r="H465">
        <v>21</v>
      </c>
    </row>
    <row r="466" spans="1:8">
      <c r="A466">
        <v>7</v>
      </c>
      <c r="B466">
        <v>2</v>
      </c>
      <c r="C466">
        <v>1</v>
      </c>
      <c r="D466">
        <v>13</v>
      </c>
      <c r="E466">
        <v>5</v>
      </c>
      <c r="F466" t="str">
        <v>0</v>
      </c>
      <c r="G466">
        <v>11</v>
      </c>
      <c r="H466">
        <v>21</v>
      </c>
    </row>
    <row r="467" spans="1:8">
      <c r="A467">
        <v>1</v>
      </c>
      <c r="B467">
        <v>0</v>
      </c>
      <c r="C467">
        <v>1</v>
      </c>
      <c r="D467">
        <v>15</v>
      </c>
      <c r="E467">
        <v>6</v>
      </c>
      <c r="F467" t="str">
        <v>0</v>
      </c>
      <c r="G467">
        <v>12</v>
      </c>
      <c r="H467">
        <v>20</v>
      </c>
    </row>
    <row r="468" spans="1:8">
      <c r="A468">
        <v>2</v>
      </c>
      <c r="B468">
        <v>0</v>
      </c>
      <c r="C468">
        <v>1</v>
      </c>
      <c r="D468">
        <v>15</v>
      </c>
      <c r="E468">
        <v>6</v>
      </c>
      <c r="F468" t="str">
        <v>0</v>
      </c>
      <c r="G468">
        <v>12</v>
      </c>
      <c r="H468">
        <v>20</v>
      </c>
    </row>
    <row r="469" spans="1:8">
      <c r="A469">
        <v>3</v>
      </c>
      <c r="B469">
        <v>0</v>
      </c>
      <c r="C469">
        <v>1</v>
      </c>
      <c r="D469">
        <v>10</v>
      </c>
      <c r="E469">
        <v>5</v>
      </c>
      <c r="F469" t="str">
        <v>1</v>
      </c>
      <c r="G469">
        <v>10</v>
      </c>
      <c r="H469">
        <v>20</v>
      </c>
    </row>
    <row r="470" spans="1:8">
      <c r="A470">
        <v>4</v>
      </c>
      <c r="B470">
        <v>0</v>
      </c>
      <c r="C470">
        <v>1</v>
      </c>
      <c r="D470">
        <v>2</v>
      </c>
      <c r="E470">
        <v>5</v>
      </c>
      <c r="F470" t="str">
        <v>1</v>
      </c>
      <c r="G470">
        <v>4</v>
      </c>
      <c r="H470">
        <v>20</v>
      </c>
    </row>
    <row r="471" spans="1:8">
      <c r="A471">
        <v>5</v>
      </c>
      <c r="B471">
        <v>0</v>
      </c>
      <c r="C471">
        <v>1</v>
      </c>
      <c r="D471">
        <v>11</v>
      </c>
      <c r="E471">
        <v>4</v>
      </c>
      <c r="F471" t="str">
        <v>0</v>
      </c>
      <c r="G471">
        <v>13</v>
      </c>
      <c r="H471">
        <v>21</v>
      </c>
    </row>
    <row r="472" spans="1:8">
      <c r="A472">
        <v>6</v>
      </c>
      <c r="B472">
        <v>1</v>
      </c>
      <c r="C472">
        <v>1</v>
      </c>
      <c r="D472">
        <v>15</v>
      </c>
      <c r="E472">
        <v>4</v>
      </c>
      <c r="F472" t="str">
        <v>0</v>
      </c>
      <c r="G472">
        <v>11</v>
      </c>
      <c r="H472">
        <v>21</v>
      </c>
    </row>
    <row r="473" spans="1:8">
      <c r="A473">
        <v>7</v>
      </c>
      <c r="B473">
        <v>2</v>
      </c>
      <c r="C473">
        <v>1</v>
      </c>
      <c r="D473">
        <v>16</v>
      </c>
      <c r="E473">
        <v>4</v>
      </c>
      <c r="F473" t="str">
        <v>0</v>
      </c>
      <c r="G473">
        <v>10</v>
      </c>
      <c r="H473">
        <v>21</v>
      </c>
    </row>
    <row r="474" spans="1:8">
      <c r="A474">
        <v>1</v>
      </c>
      <c r="B474">
        <v>0</v>
      </c>
      <c r="C474">
        <v>1</v>
      </c>
      <c r="D474">
        <v>11</v>
      </c>
      <c r="E474">
        <v>5</v>
      </c>
      <c r="F474" t="str">
        <v>0</v>
      </c>
      <c r="G474">
        <v>13</v>
      </c>
      <c r="H474">
        <v>22</v>
      </c>
    </row>
    <row r="475" spans="1:8">
      <c r="A475">
        <v>2</v>
      </c>
      <c r="B475">
        <v>0</v>
      </c>
      <c r="C475">
        <v>1</v>
      </c>
      <c r="D475">
        <v>15</v>
      </c>
      <c r="E475">
        <v>5</v>
      </c>
      <c r="F475" t="str">
        <v>0</v>
      </c>
      <c r="G475">
        <v>12</v>
      </c>
      <c r="H475">
        <v>20</v>
      </c>
    </row>
    <row r="476" spans="1:8">
      <c r="A476">
        <v>3</v>
      </c>
      <c r="B476">
        <v>0</v>
      </c>
      <c r="C476">
        <v>1</v>
      </c>
      <c r="D476">
        <v>15</v>
      </c>
      <c r="E476">
        <v>4</v>
      </c>
      <c r="F476" t="str">
        <v>0</v>
      </c>
      <c r="G476">
        <v>11</v>
      </c>
      <c r="H476">
        <v>21</v>
      </c>
    </row>
    <row r="477" spans="1:8">
      <c r="A477">
        <v>4</v>
      </c>
      <c r="B477">
        <v>0</v>
      </c>
      <c r="C477">
        <v>1</v>
      </c>
      <c r="D477">
        <v>8</v>
      </c>
      <c r="E477">
        <v>5</v>
      </c>
      <c r="F477" t="str">
        <v>1</v>
      </c>
      <c r="G477">
        <v>14</v>
      </c>
      <c r="H477">
        <v>21</v>
      </c>
    </row>
    <row r="478" spans="1:8">
      <c r="A478">
        <v>5</v>
      </c>
      <c r="B478">
        <v>0</v>
      </c>
      <c r="C478">
        <v>1</v>
      </c>
      <c r="D478">
        <v>15</v>
      </c>
      <c r="E478">
        <v>5</v>
      </c>
      <c r="F478" t="str">
        <v>0</v>
      </c>
      <c r="G478">
        <v>12</v>
      </c>
      <c r="H478">
        <v>20</v>
      </c>
    </row>
    <row r="479" spans="1:8">
      <c r="A479">
        <v>6</v>
      </c>
      <c r="B479">
        <v>1</v>
      </c>
      <c r="C479">
        <v>1</v>
      </c>
      <c r="D479">
        <v>5</v>
      </c>
      <c r="E479">
        <v>6</v>
      </c>
      <c r="F479" t="str">
        <v>0</v>
      </c>
      <c r="G479">
        <v>12</v>
      </c>
      <c r="H479">
        <v>20</v>
      </c>
    </row>
    <row r="480" spans="1:8">
      <c r="A480">
        <v>7</v>
      </c>
      <c r="B480">
        <v>2</v>
      </c>
      <c r="C480">
        <v>1</v>
      </c>
      <c r="D480">
        <v>13</v>
      </c>
      <c r="E480">
        <v>6</v>
      </c>
      <c r="F480" t="str">
        <v>0</v>
      </c>
      <c r="G480">
        <v>12</v>
      </c>
      <c r="H480">
        <v>21</v>
      </c>
    </row>
    <row r="481" spans="1:8">
      <c r="A481">
        <v>1</v>
      </c>
      <c r="B481">
        <v>0</v>
      </c>
      <c r="C481">
        <v>1</v>
      </c>
      <c r="D481">
        <v>13</v>
      </c>
      <c r="E481">
        <v>6</v>
      </c>
      <c r="F481" t="str">
        <v>1</v>
      </c>
      <c r="G481">
        <v>10</v>
      </c>
      <c r="H481">
        <v>20</v>
      </c>
    </row>
    <row r="482" spans="1:8">
      <c r="A482">
        <v>2</v>
      </c>
      <c r="B482">
        <v>0</v>
      </c>
      <c r="C482">
        <v>1</v>
      </c>
      <c r="D482">
        <v>2</v>
      </c>
      <c r="E482">
        <v>5</v>
      </c>
      <c r="F482" t="str">
        <v>1</v>
      </c>
      <c r="G482">
        <v>4</v>
      </c>
      <c r="H482">
        <v>14</v>
      </c>
    </row>
    <row r="483" spans="1:8">
      <c r="A483">
        <v>3</v>
      </c>
      <c r="B483">
        <v>0</v>
      </c>
      <c r="C483">
        <v>1</v>
      </c>
      <c r="D483">
        <v>15</v>
      </c>
      <c r="E483">
        <v>5</v>
      </c>
      <c r="F483" t="str">
        <v>0</v>
      </c>
      <c r="G483">
        <v>12</v>
      </c>
      <c r="H483">
        <v>21</v>
      </c>
    </row>
    <row r="484" spans="1:8">
      <c r="A484">
        <v>4</v>
      </c>
      <c r="B484">
        <v>0</v>
      </c>
      <c r="C484">
        <v>1</v>
      </c>
      <c r="D484">
        <v>14</v>
      </c>
      <c r="E484">
        <v>6</v>
      </c>
      <c r="F484" t="str">
        <v>0</v>
      </c>
      <c r="G484">
        <v>10</v>
      </c>
      <c r="H484">
        <v>20</v>
      </c>
    </row>
    <row r="485" spans="1:8">
      <c r="A485">
        <v>5</v>
      </c>
      <c r="B485">
        <v>0</v>
      </c>
      <c r="C485">
        <v>1</v>
      </c>
      <c r="D485">
        <v>3</v>
      </c>
      <c r="E485">
        <v>4</v>
      </c>
      <c r="F485" t="str">
        <v>1</v>
      </c>
      <c r="G485">
        <v>12</v>
      </c>
      <c r="H485">
        <v>20</v>
      </c>
    </row>
    <row r="486" spans="1:8">
      <c r="A486">
        <v>6</v>
      </c>
      <c r="B486">
        <v>1</v>
      </c>
      <c r="C486">
        <v>1</v>
      </c>
      <c r="D486">
        <v>14</v>
      </c>
      <c r="E486">
        <v>5</v>
      </c>
      <c r="F486" t="str">
        <v>0</v>
      </c>
      <c r="G486">
        <v>11</v>
      </c>
      <c r="H486">
        <v>21</v>
      </c>
    </row>
    <row r="487" spans="1:8">
      <c r="A487">
        <v>7</v>
      </c>
      <c r="B487">
        <v>2</v>
      </c>
      <c r="C487">
        <v>1</v>
      </c>
      <c r="D487">
        <v>16</v>
      </c>
      <c r="E487">
        <v>6</v>
      </c>
      <c r="F487" t="str">
        <v>0</v>
      </c>
      <c r="G487">
        <v>10</v>
      </c>
      <c r="H487">
        <v>21</v>
      </c>
    </row>
    <row r="488" spans="1:8">
      <c r="A488">
        <v>1</v>
      </c>
      <c r="B488">
        <v>0</v>
      </c>
      <c r="C488">
        <v>1</v>
      </c>
      <c r="D488">
        <v>15</v>
      </c>
      <c r="E488">
        <v>6</v>
      </c>
      <c r="F488" t="str">
        <v>0</v>
      </c>
      <c r="G488">
        <v>14</v>
      </c>
      <c r="H488">
        <v>21</v>
      </c>
    </row>
    <row r="489" spans="1:8">
      <c r="A489">
        <v>2</v>
      </c>
      <c r="B489">
        <v>0</v>
      </c>
      <c r="C489">
        <v>1</v>
      </c>
      <c r="D489">
        <v>16</v>
      </c>
      <c r="E489">
        <v>6</v>
      </c>
      <c r="F489" t="str">
        <v>0</v>
      </c>
      <c r="G489">
        <v>11</v>
      </c>
      <c r="H489">
        <v>21</v>
      </c>
    </row>
    <row r="490" spans="1:8">
      <c r="A490">
        <v>3</v>
      </c>
      <c r="B490">
        <v>0</v>
      </c>
      <c r="C490">
        <v>1</v>
      </c>
      <c r="D490">
        <v>16</v>
      </c>
      <c r="E490">
        <v>6</v>
      </c>
   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c>
      <c r="C491">
        <v>1</v>
      </c>
      <c r="D491">
        <v>16</v>
      </c>
      <c r="E491">
        <v>8</v>
      </c>
      <c r="F491" t="str">
        <v>0</v>
      </c>
      <c r="G491">
        <v>10</v>
      </c>
      <c r="H491">
        <v>22</v>
      </c>
    </row>
    <row r="492" spans="1:8">
      <c r="A492">
        <v>5</v>
      </c>
      <c r="B492">
        <v>0</v>
      </c>
      <c r="C492">
        <v>1</v>
      </c>
      <c r="D492">
        <v>15</v>
      </c>
      <c r="E492">
        <v>7</v>
      </c>
      <c r="F492" t="str">
        <v>0</v>
      </c>
      <c r="G492">
        <v>13</v>
      </c>
      <c r="H492">
        <v>21</v>
      </c>
    </row>
    <row r="493" spans="1:8">
      <c r="A493">
        <v>6</v>
      </c>
      <c r="B493">
        <v>1</v>
      </c>
      <c r="C493">
        <v>1</v>
      </c>
      <c r="D493">
        <v>13</v>
      </c>
      <c r="E493">
        <v>7</v>
      </c>
      <c r="F493" t="str">
        <v>0</v>
      </c>
      <c r="G493">
        <v>10</v>
      </c>
      <c r="H493">
        <v>21</v>
      </c>
    </row>
    <row r="494" spans="1:8">
      <c r="A494">
        <v>7</v>
      </c>
      <c r="B494">
        <v>3</v>
      </c>
      <c r="C494">
        <v>1</v>
      </c>
      <c r="D494">
        <v>13</v>
      </c>
      <c r="E494">
        <v>7</v>
      </c>
      <c r="F494" t="str">
        <v>0</v>
      </c>
      <c r="G494">
        <v>11</v>
      </c>
      <c r="H494">
        <v>21</v>
      </c>
    </row>
    <row r="495" spans="1:8">
      <c r="A495">
        <v>1</v>
      </c>
      <c r="B495">
        <v>0</v>
      </c>
      <c r="C495">
        <v>1</v>
      </c>
      <c r="D495">
        <v>14</v>
      </c>
      <c r="E495">
        <v>6</v>
      </c>
      <c r="F495" t="str">
        <v>0</v>
      </c>
      <c r="G495">
        <v>13</v>
      </c>
      <c r="H495">
        <v>21</v>
      </c>
    </row>
    <row r="496" spans="1:8">
      <c r="A496">
        <v>2</v>
      </c>
      <c r="B496">
        <v>0</v>
      </c>
      <c r="C496">
        <v>1</v>
      </c>
      <c r="D496">
        <v>8</v>
      </c>
      <c r="E496">
        <v>6</v>
      </c>
      <c r="F496" t="str">
        <v>1</v>
      </c>
      <c r="G496">
        <v>13</v>
      </c>
      <c r="H496">
        <v>21</v>
      </c>
    </row>
    <row r="497" spans="1:8">
      <c r="A497">
        <v>3</v>
      </c>
      <c r="B497">
        <v>0</v>
      </c>
      <c r="C497">
        <v>1</v>
      </c>
      <c r="D497">
        <v>3</v>
      </c>
      <c r="E497">
        <v>7</v>
      </c>
      <c r="F497" t="str">
        <v>0</v>
      </c>
      <c r="G497">
        <v>4</v>
      </c>
      <c r="H497">
        <v>20</v>
      </c>
    </row>
    <row r="498" spans="1:8">
      <c r="A498">
        <v>4</v>
      </c>
      <c r="B498">
        <v>0</v>
      </c>
      <c r="C498">
        <v>1</v>
      </c>
      <c r="D498">
        <v>7</v>
      </c>
      <c r="E498">
        <v>7</v>
      </c>
      <c r="F498" t="str">
        <v>0</v>
      </c>
      <c r="G498">
        <v>4</v>
      </c>
      <c r="H498">
        <v>20</v>
      </c>
    </row>
    <row r="499" spans="1:8">
      <c r="A499">
        <v>5</v>
      </c>
      <c r="B499">
        <v>0</v>
      </c>
      <c r="C499">
        <v>1</v>
      </c>
      <c r="D499">
        <v>2</v>
      </c>
      <c r="E499">
        <v>6</v>
      </c>
      <c r="F499" t="str">
        <v>1</v>
      </c>
      <c r="G499">
        <v>4</v>
      </c>
      <c r="H499">
        <v>20</v>
      </c>
    </row>
    <row r="500" spans="1:8">
      <c r="A500">
        <v>6</v>
      </c>
      <c r="B500">
        <v>1</v>
      </c>
      <c r="C500">
        <v>1</v>
      </c>
      <c r="D500">
        <v>15</v>
      </c>
      <c r="E500">
        <v>6</v>
      </c>
      <c r="F500" t="str">
        <v>0</v>
      </c>
      <c r="G500">
        <v>10</v>
      </c>
      <c r="H500">
        <v>21</v>
      </c>
    </row>
    <row r="501" spans="1:8">
      <c r="A501">
        <v>7</v>
      </c>
      <c r="B501">
        <v>2</v>
      </c>
      <c r="C501">
        <v>1</v>
      </c>
      <c r="D501">
        <v>13</v>
      </c>
      <c r="E501">
        <v>6</v>
      </c>
      <c r="F501" t="str">
        <v>0</v>
      </c>
      <c r="G501">
        <v>10</v>
      </c>
      <c r="H501">
        <v>21</v>
      </c>
    </row>
    <row r="502" spans="1:8">
      <c r="A502">
        <v>1</v>
      </c>
      <c r="B502">
        <v>0</v>
      </c>
      <c r="C502">
        <v>1</v>
      </c>
      <c r="D502">
        <v>15</v>
      </c>
      <c r="E502">
        <v>6</v>
      </c>
      <c r="F502" t="str">
        <v>0</v>
      </c>
      <c r="G502">
        <v>12</v>
      </c>
      <c r="H502">
        <v>21</v>
      </c>
    </row>
    <row r="503" spans="1:8">
      <c r="A503">
        <v>2</v>
      </c>
      <c r="B503">
        <v>0</v>
      </c>
      <c r="C503">
        <v>1</v>
      </c>
      <c r="D503">
        <v>16</v>
      </c>
      <c r="E503">
        <v>7</v>
      </c>
      <c r="F503" t="str">
        <v>0</v>
      </c>
      <c r="G503">
        <v>12</v>
      </c>
      <c r="H503">
        <v>21</v>
      </c>
    </row>
    <row r="504" spans="1:8">
      <c r="A504">
        <v>3</v>
      </c>
      <c r="B504">
        <v>0</v>
      </c>
      <c r="C504">
        <v>1</v>
      </c>
      <c r="D504">
        <v>16</v>
      </c>
      <c r="E504">
        <v>7</v>
      </c>
      <c r="F504" t="str">
        <v>0</v>
      </c>
      <c r="G504">
        <v>12</v>
      </c>
      <c r="H504">
        <v>21</v>
      </c>
    </row>
    <row r="505" spans="1:8">
      <c r="A505">
        <v>4</v>
      </c>
      <c r="B505">
        <v>0</v>
      </c>
      <c r="C505">
        <v>1</v>
      </c>
      <c r="D505">
        <v>9</v>
      </c>
      <c r="E505">
        <v>7</v>
      </c>
      <c r="F505" t="str">
        <v>0</v>
      </c>
      <c r="G505">
        <v>12</v>
      </c>
      <c r="H505">
        <v>21</v>
      </c>
    </row>
    <row r="506" spans="1:8">
      <c r="A506">
        <v>5</v>
      </c>
      <c r="B506">
        <v>0</v>
      </c>
      <c r="C506">
        <v>1</v>
      </c>
      <c r="D506">
        <v>7</v>
      </c>
      <c r="E506">
        <v>7</v>
      </c>
      <c r="F506" t="str">
        <v>0</v>
      </c>
      <c r="G506">
        <v>12</v>
      </c>
      <c r="H506">
        <v>21</v>
      </c>
    </row>
    <row r="507" spans="1:8">
      <c r="A507">
        <v>6</v>
      </c>
      <c r="B507">
        <v>1</v>
      </c>
      <c r="C507">
        <v>1</v>
      </c>
      <c r="D507">
        <v>16</v>
      </c>
      <c r="E507">
        <v>7</v>
      </c>
      <c r="F507" t="str">
        <v>0</v>
      </c>
      <c r="G507">
        <v>11</v>
      </c>
      <c r="H507">
        <v>21</v>
      </c>
    </row>
    <row r="508" spans="1:8">
      <c r="A508">
        <v>7</v>
      </c>
      <c r="B508">
        <v>2</v>
      </c>
      <c r="C508">
        <v>1</v>
      </c>
      <c r="D508">
        <v>16</v>
      </c>
      <c r="E508">
        <v>7</v>
      </c>
      <c r="F508" t="str">
        <v>0</v>
      </c>
      <c r="G508">
        <v>10</v>
      </c>
      <c r="H508">
        <v>21</v>
      </c>
    </row>
    <row r="509" spans="1:8">
      <c r="A509">
        <v>1</v>
      </c>
      <c r="B509">
        <v>0</v>
      </c>
      <c r="C509">
        <v>1</v>
      </c>
      <c r="D509">
        <v>14</v>
      </c>
      <c r="E509">
        <v>7</v>
      </c>
      <c r="F509" t="str">
        <v>0</v>
      </c>
      <c r="G509">
        <v>12</v>
      </c>
      <c r="H509">
        <v>20</v>
      </c>
    </row>
    <row r="510" spans="1:8">
      <c r="A510">
        <v>2</v>
      </c>
      <c r="B510">
        <v>0</v>
      </c>
      <c r="C510">
        <v>1</v>
      </c>
      <c r="D510">
        <v>16</v>
      </c>
      <c r="E510">
        <v>7</v>
      </c>
      <c r="F510" t="str">
        <v>0</v>
      </c>
      <c r="G510">
        <v>13</v>
      </c>
      <c r="H510">
        <v>20</v>
      </c>
    </row>
    <row r="511" spans="1:8">
      <c r="A511">
        <v>3</v>
      </c>
      <c r="B511">
        <v>0</v>
      </c>
      <c r="C511">
        <v>1</v>
      </c>
      <c r="D511">
        <v>15</v>
      </c>
      <c r="E511">
        <v>7</v>
      </c>
      <c r="F511" t="str">
        <v>0</v>
      </c>
      <c r="G511">
        <v>13</v>
      </c>
      <c r="H511">
        <v>20</v>
      </c>
    </row>
    <row r="512" spans="1:8">
      <c r="A512">
        <v>4</v>
      </c>
      <c r="B512">
        <v>0</v>
      </c>
      <c r="C512">
        <v>1</v>
      </c>
      <c r="D512">
        <v>12</v>
      </c>
      <c r="E512">
        <v>7</v>
      </c>
      <c r="F512" t="str">
        <v>0</v>
      </c>
      <c r="G512">
        <v>13</v>
      </c>
      <c r="H512">
        <v>21</v>
      </c>
    </row>
    <row r="513" spans="1:8">
      <c r="A513">
        <v>5</v>
      </c>
      <c r="B513">
        <v>0</v>
      </c>
      <c r="C513">
        <v>1</v>
      </c>
      <c r="D513">
        <v>16</v>
      </c>
      <c r="E513">
        <v>7</v>
      </c>
      <c r="F513" t="str">
        <v>0</v>
      </c>
      <c r="G513">
        <v>12</v>
      </c>
      <c r="H513">
        <v>21</v>
      </c>
    </row>
    <row r="514" spans="1:8">
      <c r="A514">
        <v>6</v>
      </c>
      <c r="B514">
        <v>1</v>
      </c>
      <c r="C514">
        <v>1</v>
      </c>
      <c r="D514">
        <v>12</v>
      </c>
      <c r="E514">
        <v>7</v>
      </c>
      <c r="F514" t="str">
        <v>0</v>
      </c>
      <c r="G514">
        <v>13</v>
      </c>
      <c r="H514">
        <v>20</v>
      </c>
    </row>
    <row r="515" spans="1:8">
      <c r="A515">
        <v>7</v>
      </c>
      <c r="B515">
        <v>2</v>
      </c>
      <c r="C515">
        <v>1</v>
      </c>
      <c r="D515">
        <v>7</v>
      </c>
      <c r="E515">
        <v>7</v>
      </c>
      <c r="F515" t="str">
        <v>0</v>
      </c>
      <c r="G515">
        <v>8</v>
      </c>
      <c r="H515">
        <v>21</v>
      </c>
    </row>
    <row r="516" spans="1:8">
      <c r="A516">
        <v>1</v>
      </c>
      <c r="B516">
        <v>0</v>
      </c>
      <c r="C516">
        <v>1</v>
      </c>
      <c r="D516">
        <v>7</v>
      </c>
      <c r="E516">
        <v>7</v>
      </c>
      <c r="F516" t="str">
        <v>0</v>
      </c>
      <c r="G516">
        <v>5</v>
      </c>
      <c r="H516">
        <v>20</v>
      </c>
    </row>
    <row r="517" spans="1:8">
      <c r="A517">
        <v>2</v>
      </c>
      <c r="B517">
        <v>0</v>
      </c>
      <c r="C517">
        <v>1</v>
      </c>
      <c r="D517">
        <v>16</v>
      </c>
      <c r="E517">
        <v>7</v>
      </c>
      <c r="F517" t="str">
        <v>0</v>
      </c>
      <c r="G517">
        <v>14</v>
      </c>
      <c r="H517">
        <v>20</v>
      </c>
    </row>
    <row r="518" spans="1:8">
      <c r="A518">
        <v>3</v>
      </c>
      <c r="B518">
        <v>3</v>
      </c>
      <c r="C518">
        <v>2</v>
      </c>
      <c r="D518">
        <v>15</v>
      </c>
      <c r="E518">
        <v>7</v>
      </c>
      <c r="F518" t="str">
        <v>0</v>
      </c>
      <c r="G518">
        <v>12</v>
      </c>
      <c r="H518">
        <v>21</v>
      </c>
    </row>
    <row r="519" spans="1:8">
      <c r="A519">
        <v>4</v>
      </c>
      <c r="B519">
        <v>0</v>
      </c>
      <c r="C519">
        <v>2</v>
      </c>
      <c r="D519">
        <v>15</v>
      </c>
      <c r="E519">
        <v>8</v>
      </c>
      <c r="F519" t="str">
        <v>0</v>
      </c>
      <c r="G519">
        <v>5</v>
      </c>
      <c r="H519">
        <v>20</v>
      </c>
    </row>
    <row r="520" spans="1:8">
      <c r="A520">
        <v>5</v>
      </c>
      <c r="B520">
        <v>0</v>
      </c>
      <c r="C520">
        <v>2</v>
      </c>
      <c r="D520">
        <v>16</v>
      </c>
      <c r="E520">
        <v>7</v>
      </c>
      <c r="F520" t="str">
        <v>0</v>
      </c>
      <c r="G520">
        <v>13</v>
      </c>
      <c r="H520">
        <v>20</v>
      </c>
    </row>
    <row r="521" spans="1:8">
      <c r="A521">
        <v>6</v>
      </c>
      <c r="B521">
        <v>1</v>
      </c>
      <c r="C521">
        <v>2</v>
      </c>
      <c r="D521">
        <v>13</v>
      </c>
      <c r="E521">
        <v>8</v>
      </c>
      <c r="F521" t="str">
        <v>0</v>
      </c>
      <c r="G521">
        <v>12</v>
      </c>
      <c r="H521">
        <v>21</v>
      </c>
    </row>
    <row r="522" spans="1:8">
      <c r="A522">
        <v>7</v>
      </c>
      <c r="B522">
        <v>2</v>
      </c>
      <c r="C522">
        <v>2</v>
      </c>
      <c r="D522">
        <v>2</v>
      </c>
      <c r="E522">
        <v>7</v>
      </c>
      <c r="F522" t="str">
        <v>1</v>
      </c>
      <c r="G522">
        <v>4</v>
      </c>
      <c r="H522">
        <v>21</v>
      </c>
    </row>
    <row r="523" spans="1:8">
      <c r="A523">
        <v>1</v>
      </c>
      <c r="B523">
        <v>3</v>
      </c>
      <c r="C523">
        <v>2</v>
      </c>
      <c r="D523">
        <v>14</v>
      </c>
      <c r="E523">
        <v>7</v>
      </c>
      <c r="F523" t="str">
        <v>1</v>
      </c>
      <c r="G523">
        <v>12</v>
      </c>
      <c r="H523">
        <v>21</v>
      </c>
    </row>
    <row r="524" spans="1:8">
      <c r="A524">
        <v>2</v>
      </c>
      <c r="B524">
        <v>0</v>
      </c>
      <c r="C524">
        <v>2</v>
      </c>
      <c r="D524">
        <v>8</v>
      </c>
      <c r="E524">
        <v>7</v>
      </c>
      <c r="F524" t="str">
        <v>1</v>
      </c>
      <c r="G524">
        <v>5</v>
      </c>
      <c r="H524">
        <v>20</v>
      </c>
    </row>
    <row r="525" spans="1:8">
      <c r="A525">
        <v>3</v>
      </c>
      <c r="B525">
        <v>0</v>
      </c>
      <c r="C525">
        <v>2</v>
      </c>
      <c r="D525">
        <v>16</v>
      </c>
      <c r="E525">
        <v>7</v>
      </c>
      <c r="F525" t="str">
        <v>0</v>
      </c>
      <c r="G525">
        <v>5</v>
      </c>
      <c r="H525">
        <v>20</v>
      </c>
    </row>
    <row r="526" spans="1:8">
      <c r="A526">
        <v>4</v>
      </c>
      <c r="B526">
        <v>0</v>
      </c>
      <c r="C526">
        <v>2</v>
      </c>
      <c r="D526">
        <v>16</v>
      </c>
      <c r="E526">
        <v>7</v>
      </c>
      <c r="F526" t="str">
        <v>0</v>
      </c>
      <c r="G526">
        <v>13</v>
      </c>
      <c r="H526">
        <v>20</v>
      </c>
    </row>
    <row r="527" spans="1:8">
      <c r="A527">
        <v>5</v>
      </c>
      <c r="B527">
        <v>0</v>
      </c>
      <c r="C527">
        <v>2</v>
      </c>
      <c r="D527">
        <v>8</v>
      </c>
      <c r="E527">
        <v>8</v>
      </c>
      <c r="F527" t="str">
        <v>0</v>
      </c>
      <c r="G527">
        <v>7</v>
      </c>
      <c r="H527">
        <v>20</v>
      </c>
    </row>
    <row r="528" spans="1:8">
      <c r="A528">
        <v>6</v>
      </c>
      <c r="B528">
        <v>1</v>
      </c>
      <c r="C528">
        <v>2</v>
      </c>
      <c r="D528">
        <v>13</v>
      </c>
      <c r="E528">
        <v>7</v>
      </c>
      <c r="F528" t="str">
        <v>1</v>
      </c>
      <c r="G528">
        <v>12</v>
      </c>
      <c r="H528">
        <v>20</v>
      </c>
    </row>
    <row r="529" spans="1:8">
      <c r="A529">
        <v>7</v>
      </c>
      <c r="B529">
        <v>2</v>
      </c>
      <c r="C529">
        <v>2</v>
      </c>
      <c r="D529">
        <v>13</v>
      </c>
      <c r="E529">
        <v>7</v>
      </c>
      <c r="F529" t="str">
        <v>0</v>
      </c>
      <c r="G529">
        <v>14</v>
      </c>
      <c r="H529">
        <v>21</v>
      </c>
    </row>
    <row r="530" spans="1:8">
      <c r="A530">
        <v>1</v>
      </c>
      <c r="B530">
        <v>0</v>
      </c>
      <c r="C530">
        <v>2</v>
      </c>
      <c r="D530">
        <v>3</v>
      </c>
      <c r="E530">
        <v>7</v>
      </c>
      <c r="F530" t="str">
        <v>1</v>
      </c>
      <c r="G530">
        <v>4</v>
      </c>
      <c r="H530">
        <v>19</v>
      </c>
    </row>
    <row r="531" spans="1:8">
      <c r="A531">
        <v>2</v>
      </c>
      <c r="B531">
        <v>0</v>
      </c>
      <c r="C531">
        <v>2</v>
      </c>
      <c r="D531">
        <v>2</v>
      </c>
      <c r="E531">
        <v>7</v>
      </c>
      <c r="F531" t="str">
        <v>1</v>
      </c>
      <c r="G531">
        <v>4</v>
      </c>
      <c r="H531">
        <v>20</v>
      </c>
    </row>
    <row r="532" spans="1:8">
      <c r="A532">
        <v>3</v>
      </c>
      <c r="B532">
        <v>0</v>
      </c>
      <c r="C532">
        <v>2</v>
      </c>
      <c r="D532">
        <v>15</v>
      </c>
      <c r="E532">
        <v>8</v>
      </c>
      <c r="F532" t="str">
        <v>0</v>
      </c>
      <c r="G532">
        <v>5</v>
      </c>
      <c r="H532">
        <v>20</v>
      </c>
    </row>
    <row r="533" spans="1:8">
      <c r="A533">
        <v>4</v>
      </c>
      <c r="B533">
        <v>0</v>
      </c>
      <c r="C533">
        <v>2</v>
      </c>
      <c r="D533">
        <v>14</v>
      </c>
      <c r="E533">
        <v>8</v>
      </c>
      <c r="F533" t="str">
        <v>0</v>
      </c>
      <c r="G533">
        <v>5</v>
      </c>
      <c r="H533">
        <v>20</v>
      </c>
    </row>
    <row r="534" spans="1:8">
      <c r="A534">
        <v>5</v>
      </c>
      <c r="B534">
        <v>0</v>
      </c>
      <c r="C534">
        <v>2</v>
      </c>
      <c r="D534">
        <v>15</v>
      </c>
      <c r="E534">
        <v>8</v>
      </c>
      <c r="F534" t="str">
        <v>0</v>
      </c>
      <c r="G534">
        <v>5</v>
      </c>
      <c r="H534">
        <v>20</v>
      </c>
    </row>
    <row r="535" spans="1:8">
      <c r="A535">
        <v>6</v>
      </c>
      <c r="B535">
        <v>1</v>
      </c>
      <c r="C535">
        <v>2</v>
      </c>
      <c r="D535">
        <v>16</v>
      </c>
      <c r="E535">
        <v>8</v>
      </c>
      <c r="F535" t="str">
        <v>0</v>
      </c>
      <c r="G535">
        <v>8</v>
      </c>
      <c r="H535">
        <v>19</v>
      </c>
    </row>
    <row r="536" spans="1:8">
      <c r="A536">
        <v>7</v>
      </c>
      <c r="B536">
        <v>2</v>
      </c>
      <c r="C536">
        <v>2</v>
      </c>
      <c r="D536">
        <v>15</v>
      </c>
      <c r="E536">
        <v>9</v>
      </c>
      <c r="F536" t="str">
        <v>0</v>
      </c>
      <c r="G536">
        <v>11</v>
      </c>
      <c r="H536">
        <v>20</v>
      </c>
    </row>
    <row r="537" spans="1:8">
      <c r="A537">
        <v>1</v>
      </c>
      <c r="B537">
        <v>0</v>
      </c>
      <c r="C537">
        <v>2</v>
      </c>
      <c r="D537">
        <v>9</v>
      </c>
      <c r="E537">
        <v>8</v>
      </c>
      <c r="F537" t="str">
        <v>0</v>
      </c>
      <c r="G537">
        <v>5</v>
      </c>
      <c r="H537">
        <v>20</v>
      </c>
    </row>
    <row r="538" spans="1:8">
      <c r="A538">
        <v>2</v>
      </c>
      <c r="B538">
        <v>0</v>
      </c>
      <c r="C538">
        <v>2</v>
      </c>
      <c r="D538">
        <v>14</v>
      </c>
      <c r="E538">
        <v>8</v>
      </c>
      <c r="F538" t="str">
        <v>1</v>
      </c>
      <c r="G538">
        <v>5</v>
      </c>
      <c r="H538">
        <v>19</v>
      </c>
    </row>
    <row r="539" spans="1:8">
      <c r="A539">
        <v>3</v>
      </c>
      <c r="B539">
        <v>0</v>
      </c>
      <c r="C539">
        <v>2</v>
      </c>
      <c r="D539">
        <v>16</v>
      </c>
      <c r="E539">
        <v>8</v>
      </c>
      <c r="F539" t="str">
        <v>0</v>
      </c>
      <c r="G539">
        <v>5</v>
      </c>
      <c r="H539">
        <v>19</v>
      </c>
    </row>
    <row r="540" spans="1:8">
      <c r="A540">
        <v>4</v>
      </c>
      <c r="B540">
        <v>0</v>
      </c>
      <c r="C540">
        <v>2</v>
      </c>
      <c r="D540">
        <v>15</v>
      </c>
      <c r="E540">
        <v>10</v>
      </c>
      <c r="F540" t="str">
        <v>0</v>
      </c>
      <c r="G540">
        <v>5</v>
      </c>
      <c r="H540">
        <v>18</v>
      </c>
    </row>
    <row r="541" spans="1:8">
      <c r="A541">
        <v>5</v>
      </c>
      <c r="B541">
        <v>0</v>
      </c>
      <c r="C541">
        <v>2</v>
      </c>
      <c r="D541">
        <v>7</v>
      </c>
      <c r="E541">
        <v>9</v>
      </c>
      <c r="F541" t="str">
        <v>1</v>
      </c>
      <c r="G541">
        <v>5</v>
      </c>
      <c r="H541">
        <v>19</v>
      </c>
    </row>
    <row r="542" spans="1:8">
      <c r="A542">
        <v>6</v>
      </c>
      <c r="B542">
        <v>1</v>
      </c>
      <c r="C542">
        <v>2</v>
      </c>
      <c r="D542">
        <v>15</v>
      </c>
      <c r="E542">
        <v>9</v>
      </c>
      <c r="F542" t="str">
        <v>0</v>
      </c>
      <c r="G542">
        <v>5</v>
      </c>
      <c r="H542">
        <v>19</v>
      </c>
    </row>
    <row r="543" spans="1:8">
      <c r="A543">
        <v>7</v>
      </c>
      <c r="B543">
        <v>2</v>
      </c>
      <c r="C543">
        <v>2</v>
      </c>
      <c r="D543">
        <v>15</v>
      </c>
      <c r="E543">
        <v>10</v>
      </c>
      <c r="F543" t="str">
        <v>0</v>
      </c>
      <c r="G543">
        <v>5</v>
      </c>
      <c r="H543">
        <v>20</v>
      </c>
    </row>
    <row r="544" spans="1:8">
      <c r="A544">
        <v>1</v>
      </c>
      <c r="B544">
        <v>0</v>
      </c>
      <c r="C544">
        <v>2</v>
      </c>
      <c r="D544">
        <v>10</v>
      </c>
      <c r="E544">
        <v>10</v>
      </c>
      <c r="F544" t="str">
        <v>0</v>
      </c>
      <c r="G544">
        <v>5</v>
      </c>
      <c r="H544">
        <v>20</v>
      </c>
    </row>
    <row r="545" spans="1:8">
      <c r="A545">
        <v>2</v>
      </c>
      <c r="B545">
        <v>0</v>
      </c>
      <c r="C545">
        <v>2</v>
      </c>
      <c r="D545">
        <v>12</v>
      </c>
      <c r="E545">
        <v>10</v>
      </c>
      <c r="F545" t="str">
        <v>0</v>
      </c>
      <c r="G545">
        <v>5</v>
      </c>
      <c r="H545">
        <v>18</v>
      </c>
    </row>
    <row r="546" spans="1:8">
      <c r="A546">
        <v>3</v>
      </c>
      <c r="B546">
        <v>0</v>
      </c>
      <c r="C546">
        <v>2</v>
      </c>
      <c r="D546">
        <v>15</v>
      </c>
      <c r="E546">
        <v>10</v>
      </c>
      <c r="F546" t="str">
        <v>0</v>
      </c>
      <c r="G546">
        <v>5</v>
      </c>
      <c r="H546">
        <v>18</v>
      </c>
    </row>
    <row r="547" spans="1:8">
      <c r="A547">
        <v>4</v>
      </c>
      <c r="B547">
        <v>0</v>
      </c>
      <c r="C547">
        <v>2</v>
      </c>
      <c r="D547">
        <v>16</v>
      </c>
      <c r="E547">
        <v>10</v>
      </c>
      <c r="F547" t="str">
        <v>0</v>
      </c>
      <c r="G547">
        <v>5</v>
      </c>
      <c r="H547">
        <v>19</v>
      </c>
    </row>
    <row r="548" spans="1:8">
      <c r="A548">
        <v>5</v>
      </c>
      <c r="B548">
        <v>0</v>
      </c>
      <c r="C548">
        <v>2</v>
      </c>
      <c r="D548">
        <v>16</v>
      </c>
      <c r="E548">
        <v>10</v>
      </c>
      <c r="F548" t="str">
        <v>0</v>
      </c>
      <c r="G548">
        <v>5</v>
      </c>
      <c r="H548">
        <v>19</v>
      </c>
    </row>
    <row r="549" spans="1:8">
      <c r="A549">
        <v>6</v>
      </c>
      <c r="B549">
        <v>1</v>
      </c>
      <c r="C549">
        <v>2</v>
      </c>
      <c r="D549">
        <v>15</v>
      </c>
      <c r="E549">
        <v>9</v>
      </c>
      <c r="F549" t="str">
        <v>0</v>
      </c>
      <c r="G549">
        <v>5</v>
      </c>
      <c r="H549">
        <v>19</v>
      </c>
    </row>
    <row r="550" spans="1:8">
      <c r="A550">
        <v>7</v>
      </c>
      <c r="B550">
        <v>2</v>
      </c>
      <c r="C550">
        <v>2</v>
      </c>
      <c r="D550">
        <v>14</v>
      </c>
      <c r="E550">
        <v>10</v>
      </c>
      <c r="F550" t="str">
        <v>0</v>
      </c>
      <c r="G550">
        <v>8</v>
      </c>
      <c r="H550">
        <v>19</v>
      </c>
    </row>
    <row r="551" spans="1:8">
      <c r="A551">
        <v>1</v>
      </c>
      <c r="B551">
        <v>0</v>
      </c>
      <c r="C551">
        <v>2</v>
      </c>
      <c r="D551">
        <v>15</v>
      </c>
      <c r="E551">
        <v>9</v>
      </c>
      <c r="F551" t="str">
        <v>0</v>
      </c>
      <c r="G551">
        <v>5</v>
      </c>
      <c r="H551">
        <v>19</v>
      </c>
    </row>
    <row r="552" spans="1:8">
      <c r="A552">
        <v>2</v>
      </c>
      <c r="B552">
        <v>0</v>
      </c>
      <c r="C552">
        <v>2</v>
      </c>
      <c r="D552">
        <v>14</v>
      </c>
      <c r="E552">
        <v>9</v>
      </c>
      <c r="F552" t="str">
        <v>1</v>
      </c>
      <c r="G552">
        <v>5</v>
      </c>
      <c r="H552">
        <v>19</v>
      </c>
    </row>
    <row r="553" spans="1:8">
      <c r="A553">
        <v>3</v>
      </c>
      <c r="B553">
        <v>0</v>
      </c>
      <c r="C553">
        <v>2</v>
      </c>
      <c r="D553">
        <v>15</v>
      </c>
      <c r="E553">
        <v>10</v>
      </c>
      <c r="F553" t="str">
        <v>0</v>
      </c>
      <c r="G553">
        <v>5</v>
      </c>
      <c r="H553">
        <v>19</v>
      </c>
    </row>
    <row r="554" spans="1:8">
      <c r="A554">
        <v>4</v>
      </c>
      <c r="B554">
        <v>0</v>
      </c>
      <c r="C554">
        <v>2</v>
      </c>
      <c r="D554">
        <v>16</v>
      </c>
      <c r="E554">
        <v>10</v>
      </c>
      <c r="F554" t="str">
        <v>0</v>
      </c>
      <c r="G554">
        <v>5</v>
      </c>
      <c r="H554">
        <v>19</v>
      </c>
    </row>
    <row r="555" spans="1:8">
      <c r="A555">
        <v>5</v>
      </c>
      <c r="B555">
        <v>0</v>
      </c>
      <c r="C555">
        <v>2</v>
      </c>
      <c r="D555">
        <v>12</v>
      </c>
      <c r="E555">
        <v>10</v>
      </c>
      <c r="F555" t="str">
        <v>0</v>
      </c>
      <c r="G555">
        <v>5</v>
      </c>
      <c r="H555">
        <v>18</v>
      </c>
    </row>
    <row r="556" spans="1:8">
      <c r="A556">
        <v>6</v>
      </c>
      <c r="B556">
        <v>1</v>
      </c>
      <c r="C556">
        <v>2</v>
      </c>
      <c r="D556">
        <v>16</v>
      </c>
      <c r="E556">
        <v>9</v>
      </c>
      <c r="F556" t="str">
        <v>0</v>
      </c>
      <c r="G556">
        <v>5</v>
      </c>
      <c r="H556">
        <v>19</v>
      </c>
    </row>
    <row r="557" spans="1:8">
      <c r="A557">
        <v>7</v>
      </c>
      <c r="B557">
        <v>2</v>
      </c>
      <c r="C557">
        <v>2</v>
      </c>
      <c r="D557">
        <v>12</v>
      </c>
      <c r="E557">
        <v>10</v>
      </c>
      <c r="F557" t="str">
        <v>0</v>
      </c>
      <c r="G557">
        <v>5</v>
      </c>
      <c r="H557">
        <v>19</v>
      </c>
    </row>
    <row r="558" spans="1:8">
      <c r="A558">
        <v>1</v>
      </c>
      <c r="B558">
        <v>0</v>
      </c>
      <c r="C558">
        <v>2</v>
      </c>
      <c r="D558">
        <v>7</v>
      </c>
      <c r="E558">
        <v>10</v>
      </c>
      <c r="F558" t="str">
        <v>1</v>
      </c>
      <c r="G558">
        <v>5</v>
      </c>
      <c r="H558">
        <v>19</v>
      </c>
    </row>
    <row r="559" spans="1:8">
      <c r="A559">
        <v>2</v>
      </c>
      <c r="B559">
        <v>0</v>
      </c>
      <c r="C559">
        <v>2</v>
      </c>
      <c r="D559">
        <v>14</v>
      </c>
      <c r="E559">
        <v>10</v>
      </c>
      <c r="F559" t="str">
        <v>0</v>
      </c>
      <c r="G559">
        <v>5</v>
      </c>
      <c r="H559">
        <v>20</v>
      </c>
    </row>
    <row r="560" spans="1:8">
      <c r="A560">
        <v>3</v>
      </c>
      <c r="B560">
        <v>0</v>
      </c>
      <c r="C560">
        <v>2</v>
      </c>
      <c r="D560">
        <v>10</v>
      </c>
      <c r="E560">
        <v>10</v>
      </c>
      <c r="F560" t="str">
        <v>0</v>
      </c>
      <c r="G560">
        <v>5</v>
      </c>
      <c r="H560">
        <v>19</v>
      </c>
    </row>
    <row r="561" spans="1:8">
      <c r="A561">
        <v>4</v>
      </c>
      <c r="B561">
        <v>0</v>
      </c>
      <c r="C561">
        <v>2</v>
      </c>
      <c r="D561">
        <v>8</v>
      </c>
      <c r="E561">
        <v>10</v>
      </c>
      <c r="F561" t="str">
        <v>1</v>
      </c>
      <c r="G561">
        <v>5</v>
      </c>
      <c r="H561">
        <v>17</v>
      </c>
    </row>
    <row r="562" spans="1:8">
      <c r="A562">
        <v>5</v>
      </c>
      <c r="B562">
        <v>0</v>
      </c>
      <c r="C562">
        <v>2</v>
      </c>
      <c r="D562">
        <v>4</v>
      </c>
      <c r="E562">
        <v>9</v>
      </c>
      <c r="F562" t="str">
        <v>1</v>
      </c>
      <c r="G562">
        <v>5</v>
      </c>
      <c r="H562">
        <v>12</v>
      </c>
    </row>
    <row r="563" spans="1:8">
      <c r="A563">
        <v>6</v>
      </c>
      <c r="B563">
        <v>1</v>
      </c>
      <c r="C563">
        <v>2</v>
      </c>
      <c r="D563">
        <v>14</v>
      </c>
      <c r="E563">
        <v>9</v>
      </c>
      <c r="F563" t="str">
        <v>0</v>
      </c>
      <c r="G563">
        <v>8</v>
      </c>
      <c r="H563">
        <v>20</v>
      </c>
    </row>
    <row r="564" spans="1:8">
      <c r="A564">
        <v>7</v>
      </c>
      <c r="B564">
        <v>2</v>
      </c>
      <c r="C564">
        <v>2</v>
      </c>
      <c r="D564">
        <v>6</v>
      </c>
      <c r="E564">
        <v>9</v>
      </c>
      <c r="F564" t="str">
        <v>1</v>
      </c>
      <c r="G564">
        <v>5</v>
      </c>
      <c r="H564">
        <v>20</v>
      </c>
    </row>
    <row r="565" spans="1:8">
      <c r="A565">
        <v>1</v>
      </c>
      <c r="B565">
        <v>0</v>
      </c>
      <c r="C565">
        <v>2</v>
      </c>
      <c r="D565">
        <v>6</v>
      </c>
      <c r="E565">
        <v>10</v>
      </c>
      <c r="F565" t="str">
        <v>1</v>
      </c>
      <c r="G565">
        <v>5</v>
      </c>
      <c r="H565">
        <v>12</v>
      </c>
    </row>
    <row r="566" spans="1:8">
      <c r="A566">
        <v>2</v>
      </c>
      <c r="B566">
        <v>0</v>
      </c>
      <c r="C566">
        <v>2</v>
      </c>
      <c r="D566">
        <v>15</v>
      </c>
      <c r="E566">
        <v>9</v>
      </c>
      <c r="F566" t="str">
        <v>1</v>
      </c>
      <c r="G566">
        <v>5</v>
      </c>
      <c r="H566">
        <v>19</v>
      </c>
    </row>
    <row r="567" spans="1:8">
      <c r="A567">
        <v>3</v>
      </c>
      <c r="B567">
        <v>0</v>
      </c>
      <c r="C567">
        <v>2</v>
      </c>
      <c r="D567">
        <v>14</v>
      </c>
      <c r="E567">
        <v>9</v>
      </c>
      <c r="F567" t="str">
        <v>0</v>
      </c>
      <c r="G567">
        <v>5</v>
      </c>
      <c r="H567">
        <v>20</v>
      </c>
    </row>
    <row r="568" spans="1:8">
      <c r="A568">
        <v>4</v>
      </c>
      <c r="B568">
        <v>0</v>
      </c>
      <c r="C568">
        <v>2</v>
      </c>
      <c r="D568">
        <v>11</v>
      </c>
      <c r="E568">
        <v>9</v>
      </c>
      <c r="F568" t="str">
        <v>0</v>
      </c>
      <c r="G568">
        <v>5</v>
      </c>
      <c r="H568">
        <v>18</v>
      </c>
    </row>
    <row r="569" spans="1:8">
      <c r="A569">
        <v>5</v>
      </c>
      <c r="B569">
        <v>0</v>
      </c>
      <c r="C569">
        <v>2</v>
      </c>
      <c r="D569">
        <v>15</v>
      </c>
      <c r="E569">
        <v>9</v>
      </c>
      <c r="F569" t="str">
        <v>0</v>
      </c>
      <c r="G569">
        <v>5</v>
      </c>
      <c r="H569">
        <v>20</v>
      </c>
    </row>
    <row r="570" spans="1:8">
      <c r="A570">
        <v>6</v>
      </c>
      <c r="B570">
        <v>1</v>
      </c>
      <c r="C570">
        <v>2</v>
      </c>
      <c r="D570">
        <v>13</v>
      </c>
      <c r="E570">
        <v>9</v>
      </c>
      <c r="F570" t="str">
        <v>0</v>
      </c>
      <c r="G570">
        <v>5</v>
      </c>
      <c r="H570">
        <v>20</v>
      </c>
    </row>
    <row r="571" spans="1:8">
      <c r="A571">
        <v>7</v>
      </c>
      <c r="B571">
        <v>2</v>
      </c>
      <c r="C571">
        <v>2</v>
      </c>
      <c r="D571">
        <v>13</v>
      </c>
      <c r="E571">
        <v>9</v>
      </c>
      <c r="F571" t="str">
        <v>1</v>
      </c>
      <c r="G571">
        <v>10</v>
      </c>
      <c r="H571">
        <v>20</v>
      </c>
    </row>
    <row r="572" spans="1:8">
      <c r="A572">
        <v>1</v>
      </c>
      <c r="B572">
        <v>0</v>
      </c>
      <c r="C572">
        <v>2</v>
      </c>
      <c r="D572">
        <v>16</v>
      </c>
      <c r="E572">
        <v>9</v>
      </c>
      <c r="F572" t="str">
        <v>0</v>
      </c>
      <c r="G572">
        <v>5</v>
      </c>
      <c r="H572">
        <v>19</v>
      </c>
    </row>
    <row r="573" spans="1:8">
      <c r="A573">
        <v>2</v>
      </c>
      <c r="B573">
        <v>0</v>
      </c>
      <c r="C573">
        <v>2</v>
      </c>
      <c r="D573">
        <v>16</v>
      </c>
      <c r="E573">
        <v>10</v>
      </c>
      <c r="F573" t="str">
        <v>0</v>
      </c>
      <c r="G573">
        <v>5</v>
      </c>
      <c r="H573">
        <v>19</v>
      </c>
    </row>
    <row r="574" spans="1:8">
      <c r="A574">
        <v>3</v>
      </c>
      <c r="B574">
        <v>0</v>
      </c>
      <c r="C574">
        <v>2</v>
      </c>
      <c r="D574">
        <v>15</v>
      </c>
      <c r="E574">
        <v>10</v>
      </c>
      <c r="F574" t="str">
        <v>0</v>
      </c>
      <c r="G574">
        <v>5</v>
      </c>
      <c r="H574">
        <v>18</v>
      </c>
    </row>
    <row r="575" spans="1:8">
      <c r="A575">
        <v>4</v>
      </c>
      <c r="B575">
        <v>0</v>
      </c>
      <c r="C575">
        <v>2</v>
      </c>
      <c r="D575">
        <v>15</v>
      </c>
      <c r="E575">
        <v>10</v>
      </c>
      <c r="F575" t="str">
        <v>0</v>
      </c>
      <c r="G575">
        <v>5</v>
      </c>
      <c r="H575">
        <v>19</v>
      </c>
    </row>
    <row r="576" spans="1:8">
      <c r="A576">
        <v>5</v>
      </c>
      <c r="B576">
        <v>0</v>
      </c>
      <c r="C576">
        <v>2</v>
      </c>
      <c r="D576">
        <v>15</v>
      </c>
      <c r="E576">
        <v>10</v>
      </c>
      <c r="F576" t="str">
        <v>0</v>
      </c>
      <c r="G576">
        <v>5</v>
      </c>
      <c r="H576">
        <v>19</v>
      </c>
    </row>
    <row r="577" spans="1:8">
      <c r="A577">
        <v>6</v>
      </c>
      <c r="B577">
        <v>1</v>
      </c>
      <c r="C577">
        <v>2</v>
      </c>
      <c r="D577">
        <v>2</v>
      </c>
      <c r="E577">
        <v>9</v>
      </c>
      <c r="F577" t="str">
        <v>1</v>
      </c>
      <c r="G577">
        <v>5</v>
      </c>
      <c r="H577">
        <v>20</v>
      </c>
    </row>
    <row r="578" spans="1:8">
      <c r="A578">
        <v>7</v>
      </c>
      <c r="B578">
        <v>2</v>
      </c>
      <c r="C578">
        <v>2</v>
      </c>
      <c r="D578">
        <v>3</v>
      </c>
      <c r="E578">
        <v>9</v>
      </c>
      <c r="F578" t="str">
        <v>1</v>
      </c>
      <c r="G578">
        <v>5</v>
      </c>
      <c r="H578">
        <v>20</v>
      </c>
    </row>
    <row r="579" spans="1:8">
      <c r="A579">
        <v>1</v>
      </c>
      <c r="B579">
        <v>0</v>
      </c>
      <c r="C579">
        <v>2</v>
      </c>
      <c r="D579">
        <v>9</v>
      </c>
      <c r="E579">
        <v>10</v>
      </c>
      <c r="F579" t="str">
        <v>1</v>
      </c>
      <c r="G579">
        <v>5</v>
      </c>
      <c r="H579">
        <v>20</v>
      </c>
    </row>
    <row r="580" spans="1:8">
      <c r="A580">
        <v>2</v>
      </c>
      <c r="B580">
        <v>0</v>
      </c>
      <c r="C580">
        <v>2</v>
      </c>
      <c r="D580">
        <v>13</v>
      </c>
      <c r="E580">
        <v>10</v>
      </c>
      <c r="F580" t="str">
        <v>1</v>
      </c>
      <c r="G580">
        <v>5</v>
      </c>
      <c r="H580">
        <v>20</v>
      </c>
    </row>
    <row r="581" spans="1:8">
      <c r="A581">
        <v>3</v>
      </c>
      <c r="B581">
        <v>0</v>
      </c>
      <c r="C581">
        <v>2</v>
      </c>
      <c r="D581">
        <v>15</v>
      </c>
      <c r="E581">
        <v>10</v>
      </c>
      <c r="F581" t="str">
        <v>0</v>
      </c>
      <c r="G581">
        <v>5</v>
      </c>
      <c r="H581">
        <v>19</v>
      </c>
    </row>
    <row r="582" spans="1:8">
      <c r="A582">
        <v>4</v>
      </c>
      <c r="B582">
        <v>0</v>
      </c>
      <c r="C582">
        <v>2</v>
      </c>
      <c r="D582">
        <v>16</v>
      </c>
      <c r="E582">
        <v>10</v>
      </c>
      <c r="F582" t="str">
        <v>0</v>
      </c>
      <c r="G582">
        <v>5</v>
      </c>
      <c r="H582">
        <v>19</v>
      </c>
    </row>
    <row r="583" spans="1:8">
      <c r="A583">
        <v>5</v>
      </c>
      <c r="B583">
        <v>0</v>
      </c>
      <c r="C583">
        <v>2</v>
      </c>
      <c r="D583">
        <v>15</v>
      </c>
      <c r="E583">
        <v>10</v>
      </c>
      <c r="F583" t="str">
        <v>0</v>
      </c>
      <c r="G583">
        <v>5</v>
      </c>
      <c r="H583">
        <v>19</v>
      </c>
    </row>
    <row r="584" spans="1:8">
      <c r="A584">
        <v>6</v>
      </c>
      <c r="B584">
        <v>1</v>
      </c>
      <c r="C584">
        <v>2</v>
      </c>
      <c r="D584">
        <v>12</v>
      </c>
      <c r="E584">
        <v>10</v>
      </c>
      <c r="F584" t="str">
        <v>0</v>
      </c>
      <c r="G584">
        <v>5</v>
      </c>
      <c r="H584">
        <v>19</v>
      </c>
    </row>
    <row r="585" spans="1:8">
      <c r="A585">
        <v>7</v>
      </c>
      <c r="B585">
        <v>2</v>
      </c>
      <c r="C585">
        <v>2</v>
      </c>
      <c r="D585">
        <v>15</v>
      </c>
      <c r="E585">
        <v>10</v>
      </c>
      <c r="F585" t="str">
        <v>0</v>
      </c>
      <c r="G585">
        <v>5</v>
      </c>
      <c r="H585">
        <v>20</v>
      </c>
    </row>
    <row r="586" spans="1:8">
      <c r="A586">
        <v>1</v>
      </c>
      <c r="B586">
        <v>0</v>
      </c>
      <c r="C586">
        <v>2</v>
      </c>
      <c r="D586">
        <v>15</v>
      </c>
      <c r="E586">
        <v>10</v>
      </c>
      <c r="F586" t="str">
        <v>0</v>
      </c>
      <c r="G586">
        <v>5</v>
      </c>
      <c r="H586">
        <v>18</v>
      </c>
    </row>
    <row r="587" spans="1:8">
      <c r="A587">
        <v>2</v>
      </c>
      <c r="B587">
        <v>0</v>
      </c>
      <c r="C587">
        <v>2</v>
      </c>
      <c r="D587">
        <v>14</v>
      </c>
      <c r="E587">
        <v>10</v>
      </c>
      <c r="F587" t="str">
        <v>0</v>
      </c>
      <c r="G587">
        <v>4</v>
      </c>
      <c r="H587">
        <v>17</v>
      </c>
    </row>
    <row r="588" spans="1:8">
      <c r="A588">
        <v>3</v>
      </c>
      <c r="B588">
        <v>0</v>
      </c>
      <c r="C588">
        <v>2</v>
      </c>
      <c r="D588">
        <v>13</v>
      </c>
      <c r="E588">
        <v>10</v>
      </c>
      <c r="F588" t="str">
        <v>0</v>
      </c>
      <c r="G588">
        <v>5</v>
      </c>
      <c r="H588">
        <v>18</v>
      </c>
    </row>
    <row r="589" spans="1:8">
      <c r="A589">
        <v>4</v>
      </c>
      <c r="B589">
        <v>0</v>
      </c>
      <c r="C589">
        <v>2</v>
      </c>
      <c r="D589">
        <v>11</v>
      </c>
      <c r="E589">
        <v>10</v>
      </c>
      <c r="F589" t="str">
        <v>0</v>
      </c>
      <c r="G589">
        <v>5</v>
      </c>
      <c r="H589">
        <v>20</v>
      </c>
    </row>
    <row r="590" spans="1:8">
      <c r="A590">
        <v>5</v>
      </c>
      <c r="B590">
        <v>0</v>
      </c>
      <c r="C590">
        <v>2</v>
      </c>
      <c r="D590">
        <v>8</v>
      </c>
      <c r="E590">
        <v>10</v>
      </c>
      <c r="F590" t="str">
        <v>1</v>
      </c>
      <c r="G590">
        <v>5</v>
      </c>
      <c r="H590">
        <v>19</v>
      </c>
    </row>
    <row r="591" spans="1:8">
      <c r="A591">
        <v>6</v>
      </c>
      <c r="B591">
        <v>1</v>
      </c>
      <c r="C591">
        <v>2</v>
      </c>
      <c r="D591">
        <v>14</v>
      </c>
      <c r="E591">
        <v>10</v>
      </c>
      <c r="F591" t="str">
        <v>0</v>
      </c>
      <c r="G591">
        <v>5</v>
      </c>
      <c r="H591">
        <v>20</v>
      </c>
    </row>
    <row r="592" spans="1:8">
      <c r="A592">
        <v>7</v>
      </c>
      <c r="B592">
        <v>2</v>
      </c>
      <c r="C592">
        <v>2</v>
      </c>
      <c r="D592">
        <v>14</v>
      </c>
      <c r="E592">
        <v>10</v>
      </c>
      <c r="F592" t="str">
        <v>0</v>
      </c>
      <c r="G592">
        <v>5</v>
      </c>
      <c r="H592">
        <v>20</v>
      </c>
    </row>
    <row r="593" spans="1:8">
      <c r="A593">
        <v>1</v>
      </c>
      <c r="B593">
        <v>3</v>
      </c>
      <c r="C593">
        <v>2</v>
      </c>
      <c r="D593">
        <v>15</v>
      </c>
      <c r="E593">
        <v>10</v>
      </c>
      <c r="F593" t="str">
        <v>0</v>
      </c>
      <c r="G593">
        <v>5</v>
      </c>
      <c r="H593">
        <v>20</v>
      </c>
    </row>
    <row r="594" spans="1:8">
      <c r="A594">
        <v>2</v>
      </c>
      <c r="B594">
        <v>0</v>
      </c>
      <c r="C594">
        <v>2</v>
      </c>
      <c r="D594">
        <v>11</v>
      </c>
      <c r="E594">
        <v>10</v>
      </c>
      <c r="F594" t="str">
        <v>1</v>
      </c>
      <c r="G594">
        <v>5</v>
      </c>
      <c r="H594">
        <v>19</v>
      </c>
    </row>
    <row r="595" spans="1:8">
      <c r="A595">
        <v>3</v>
      </c>
      <c r="B595">
        <v>0</v>
      </c>
      <c r="C595">
        <v>2</v>
      </c>
      <c r="D595">
        <v>2</v>
      </c>
      <c r="E595">
        <v>9</v>
      </c>
      <c r="F595" t="str">
        <v>1</v>
      </c>
      <c r="G595">
        <v>5</v>
      </c>
      <c r="H595">
        <v>12</v>
      </c>
    </row>
    <row r="596" spans="1:8">
      <c r="A596">
        <v>4</v>
      </c>
      <c r="B596">
        <v>0</v>
      </c>
      <c r="C596">
        <v>2</v>
      </c>
      <c r="D596">
        <v>15</v>
      </c>
      <c r="E596">
        <v>9</v>
      </c>
      <c r="F596" t="str">
        <v>0</v>
      </c>
      <c r="G596">
        <v>5</v>
      </c>
      <c r="H596">
        <v>19</v>
      </c>
    </row>
    <row r="597" spans="1:8">
      <c r="A597">
        <v>5</v>
      </c>
      <c r="B597">
        <v>0</v>
      </c>
      <c r="C597">
        <v>2</v>
      </c>
      <c r="D597">
        <v>15</v>
      </c>
      <c r="E597">
        <v>10</v>
      </c>
      <c r="F597" t="str">
        <v>0</v>
      </c>
      <c r="G597">
        <v>5</v>
      </c>
      <c r="H597">
        <v>18</v>
      </c>
    </row>
    <row r="598" spans="1:8">
      <c r="A598">
        <v>6</v>
      </c>
      <c r="B598">
        <v>1</v>
      </c>
      <c r="C598">
        <v>2</v>
      </c>
      <c r="D598">
        <v>3</v>
      </c>
      <c r="E598">
        <v>10</v>
      </c>
      <c r="F598" t="str">
        <v>0</v>
      </c>
      <c r="G598">
        <v>5</v>
      </c>
      <c r="H598">
        <v>20</v>
      </c>
    </row>
    <row r="599" spans="1:8">
      <c r="A599">
        <v>7</v>
      </c>
      <c r="B599">
        <v>2</v>
      </c>
      <c r="C599">
        <v>2</v>
      </c>
      <c r="D599">
        <v>14</v>
      </c>
      <c r="E599">
        <v>9</v>
      </c>
      <c r="F599" t="str">
        <v>0</v>
      </c>
      <c r="G599">
        <v>9</v>
      </c>
      <c r="H599">
        <v>19</v>
      </c>
    </row>
    <row r="600" spans="1:8">
      <c r="A600">
        <v>1</v>
      </c>
      <c r="B600">
        <v>0</v>
      </c>
      <c r="C600">
        <v>2</v>
      </c>
      <c r="D600">
        <v>14</v>
      </c>
      <c r="E600">
        <v>10</v>
      </c>
      <c r="F600" t="str">
        <v>0</v>
      </c>
      <c r="G600">
        <v>5</v>
      </c>
      <c r="H600">
        <v>19</v>
      </c>
    </row>
    <row r="601" spans="1:8">
      <c r="A601">
        <v>2</v>
      </c>
      <c r="B601">
        <v>0</v>
      </c>
      <c r="C601">
        <v>2</v>
      </c>
      <c r="D601">
        <v>13</v>
      </c>
      <c r="E601">
        <v>10</v>
      </c>
      <c r="F601" t="str">
        <v>0</v>
      </c>
      <c r="G601">
        <v>5</v>
      </c>
      <c r="H601">
        <v>20</v>
      </c>
    </row>
    <row r="602" spans="1:8">
      <c r="A602">
        <v>3</v>
      </c>
      <c r="B602">
        <v>0</v>
      </c>
      <c r="C602">
        <v>2</v>
      </c>
      <c r="D602">
        <v>12</v>
      </c>
      <c r="E602">
        <v>9</v>
      </c>
      <c r="F602" t="str">
        <v>0</v>
      </c>
      <c r="G602">
        <v>5</v>
      </c>
      <c r="H602">
        <v>18</v>
      </c>
    </row>
    <row r="603" spans="1:8">
      <c r="A603">
        <v>4</v>
      </c>
      <c r="B603">
        <v>0</v>
      </c>
      <c r="C603">
        <v>2</v>
      </c>
      <c r="D603">
        <v>15</v>
      </c>
      <c r="E603">
        <v>9</v>
      </c>
      <c r="F603" t="str">
        <v>0</v>
      </c>
      <c r="G603">
        <v>5</v>
      </c>
      <c r="H603">
        <v>18</v>
      </c>
    </row>
    <row r="604" spans="1:8">
      <c r="A604">
        <v>5</v>
      </c>
      <c r="B604">
        <v>0</v>
      </c>
      <c r="C604">
        <v>2</v>
      </c>
      <c r="D604">
        <v>6</v>
      </c>
      <c r="E604">
        <v>8</v>
      </c>
      <c r="F604" t="str">
        <v>0</v>
      </c>
      <c r="G604">
        <v>5</v>
      </c>
      <c r="H604">
        <v>19</v>
      </c>
    </row>
    <row r="605" spans="1:8">
      <c r="A605">
        <v>6</v>
      </c>
      <c r="B605">
        <v>1</v>
      </c>
      <c r="C605">
        <v>2</v>
      </c>
      <c r="D605">
        <v>13</v>
      </c>
      <c r="E605">
        <v>9</v>
      </c>
      <c r="F605" t="str">
        <v>0</v>
      </c>
      <c r="G605">
        <v>5</v>
      </c>
      <c r="H605">
        <v>17</v>
      </c>
    </row>
    <row r="606" spans="1:8">
      <c r="A606">
        <v>7</v>
      </c>
      <c r="B606">
        <v>2</v>
      </c>
      <c r="C606">
        <v>2</v>
      </c>
      <c r="D606">
        <v>11</v>
      </c>
      <c r="E606">
        <v>8</v>
      </c>
      <c r="F606" t="str">
        <v>0</v>
      </c>
      <c r="G606">
        <v>9</v>
      </c>
      <c r="H606">
        <v>19</v>
      </c>
    </row>
    <row r="607" spans="1:8">
      <c r="A607">
        <v>1</v>
      </c>
      <c r="B607">
        <v>0</v>
      </c>
      <c r="C607">
        <v>2</v>
      </c>
      <c r="D607">
        <v>12</v>
      </c>
      <c r="E607">
        <v>9</v>
      </c>
      <c r="F607" t="str">
        <v>0</v>
      </c>
      <c r="G607">
        <v>4</v>
      </c>
      <c r="H607">
        <v>17</v>
      </c>
    </row>
    <row r="608" spans="1:8">
      <c r="A608">
        <v>2</v>
      </c>
      <c r="B608">
        <v>0</v>
      </c>
      <c r="C608">
        <v>2</v>
      </c>
      <c r="D608">
        <v>12</v>
      </c>
      <c r="E608">
        <v>10</v>
      </c>
      <c r="F608" t="str">
        <v>0</v>
      </c>
      <c r="G608">
        <v>5</v>
      </c>
      <c r="H608">
        <v>18</v>
      </c>
    </row>
    <row r="609" spans="1:8">
      <c r="A609">
        <v>3</v>
      </c>
      <c r="B609">
        <v>0</v>
      </c>
      <c r="C609">
        <v>2</v>
      </c>
      <c r="D609">
        <v>9</v>
      </c>
      <c r="E609">
        <v>9</v>
      </c>
      <c r="F609" t="str">
        <v>1</v>
      </c>
      <c r="G609">
        <v>5</v>
      </c>
      <c r="H609">
        <v>14</v>
      </c>
    </row>
    <row r="610" spans="1:8">
      <c r="A610">
        <v>4</v>
      </c>
      <c r="B610">
        <v>0</v>
      </c>
      <c r="C610">
        <v>3</v>
      </c>
      <c r="D610">
        <v>3</v>
      </c>
      <c r="E610">
        <v>8</v>
      </c>
      <c r="F610" t="str">
        <v>0</v>
      </c>
      <c r="G610">
        <v>5</v>
      </c>
      <c r="H610">
        <v>14</v>
      </c>
    </row>
    <row r="611" spans="1:8">
      <c r="A611">
        <v>5</v>
      </c>
      <c r="B611">
        <v>0</v>
      </c>
      <c r="C611">
        <v>3</v>
      </c>
      <c r="D611">
        <v>2</v>
      </c>
      <c r="E611">
        <v>8</v>
      </c>
      <c r="F611" t="str">
        <v>1</v>
      </c>
      <c r="G611">
        <v>5</v>
      </c>
      <c r="H611">
        <v>12</v>
      </c>
    </row>
    <row r="612" spans="1:8">
      <c r="A612">
        <v>6</v>
      </c>
      <c r="B612">
        <v>1</v>
      </c>
      <c r="C612">
        <v>3</v>
      </c>
      <c r="D612">
        <v>6</v>
      </c>
      <c r="E612">
        <v>9</v>
      </c>
      <c r="F612" t="str">
        <v>1</v>
      </c>
      <c r="G612">
        <v>5</v>
      </c>
      <c r="H612">
        <v>20</v>
      </c>
    </row>
    <row r="613" spans="1:8">
      <c r="A613">
        <v>7</v>
      </c>
      <c r="B613">
        <v>2</v>
      </c>
      <c r="C613">
        <v>3</v>
      </c>
      <c r="D613">
        <v>4</v>
      </c>
      <c r="E613">
        <v>9</v>
      </c>
      <c r="F613" t="str">
        <v>1</v>
      </c>
      <c r="G613">
        <v>5</v>
      </c>
      <c r="H613">
        <v>19</v>
      </c>
    </row>
    <row r="614" spans="1:8">
      <c r="A614">
        <v>1</v>
      </c>
      <c r="B614">
        <v>0</v>
      </c>
      <c r="C614">
        <v>3</v>
      </c>
      <c r="D614">
        <v>2</v>
      </c>
      <c r="E614">
        <v>9</v>
      </c>
      <c r="F614" t="str">
        <v>1</v>
      </c>
      <c r="G614">
        <v>5</v>
      </c>
      <c r="H614">
        <v>14</v>
      </c>
    </row>
    <row r="615" spans="1:8">
      <c r="A615">
        <v>2</v>
      </c>
      <c r="B615">
        <v>0</v>
      </c>
      <c r="C615">
        <v>3</v>
      </c>
      <c r="D615">
        <v>7</v>
      </c>
      <c r="E615">
        <v>8</v>
      </c>
      <c r="F615" t="str">
        <v>1</v>
      </c>
      <c r="G615">
        <v>4</v>
      </c>
      <c r="H615">
        <v>19</v>
      </c>
    </row>
    <row r="616" spans="1:8">
      <c r="A616">
        <v>3</v>
      </c>
      <c r="B616">
        <v>0</v>
      </c>
      <c r="C616">
        <v>3</v>
      </c>
      <c r="D616">
        <v>15</v>
      </c>
      <c r="E616">
        <v>8</v>
      </c>
      <c r="F616" t="str">
        <v>0</v>
      </c>
      <c r="G616">
        <v>5</v>
      </c>
      <c r="H616">
        <v>18</v>
      </c>
    </row>
    <row r="617" spans="1:8">
      <c r="A617">
        <v>4</v>
      </c>
      <c r="B617">
        <v>0</v>
      </c>
      <c r="C617">
        <v>3</v>
      </c>
      <c r="D617">
        <v>14</v>
      </c>
      <c r="E617">
        <v>8</v>
      </c>
      <c r="F617" t="str">
        <v>0</v>
      </c>
      <c r="G617">
        <v>5</v>
      </c>
      <c r="H617">
        <v>19</v>
      </c>
    </row>
    <row r="618" spans="1:8">
      <c r="A618">
        <v>5</v>
      </c>
      <c r="B618">
        <v>3</v>
      </c>
      <c r="C618">
        <v>3</v>
      </c>
      <c r="D618">
        <v>13</v>
      </c>
      <c r="E618">
        <v>8</v>
      </c>
      <c r="F618" t="str">
        <v>0</v>
      </c>
      <c r="G618">
        <v>10</v>
      </c>
      <c r="H618">
        <v>19</v>
      </c>
    </row>
    <row r="619" spans="1:8">
      <c r="A619">
        <v>6</v>
      </c>
      <c r="B619">
        <v>3</v>
      </c>
      <c r="C619">
        <v>3</v>
      </c>
      <c r="D619">
        <v>5</v>
      </c>
      <c r="E619">
        <v>8</v>
      </c>
      <c r="F619" t="str">
        <v>1</v>
      </c>
      <c r="G619">
        <v>5</v>
      </c>
      <c r="H619">
        <v>20</v>
      </c>
    </row>
    <row r="620" spans="1:8">
      <c r="A620">
        <v>7</v>
      </c>
      <c r="B620">
        <v>3</v>
      </c>
      <c r="C620">
        <v>3</v>
      </c>
      <c r="D620">
        <v>6</v>
      </c>
      <c r="E620">
        <v>8</v>
      </c>
      <c r="F620" t="str">
        <v>0</v>
      </c>
      <c r="G620">
        <v>5</v>
      </c>
      <c r="H620">
        <v>20</v>
      </c>
    </row>
    <row r="621" spans="1:8">
      <c r="A621">
        <v>1</v>
      </c>
      <c r="B621">
        <v>3</v>
      </c>
      <c r="C621">
        <v>3</v>
      </c>
      <c r="D621">
        <v>2</v>
      </c>
      <c r="E621">
        <v>8</v>
      </c>
      <c r="F621" t="str">
        <v>1</v>
      </c>
      <c r="G621">
        <v>5</v>
      </c>
      <c r="H621">
        <v>20</v>
      </c>
    </row>
    <row r="622" spans="1:8">
      <c r="A622">
        <v>2</v>
      </c>
      <c r="B622">
        <v>0</v>
      </c>
      <c r="C622">
        <v>3</v>
      </c>
      <c r="D622">
        <v>1</v>
      </c>
      <c r="E622">
        <v>8</v>
      </c>
      <c r="F622" t="str">
        <v>1</v>
      </c>
      <c r="G622">
        <v>5</v>
      </c>
      <c r="H622">
        <v>12</v>
      </c>
    </row>
    <row r="623" spans="1:8">
      <c r="A623">
        <v>3</v>
      </c>
      <c r="B623">
        <v>0</v>
      </c>
      <c r="C623">
        <v>3</v>
      </c>
      <c r="D623">
        <v>1</v>
      </c>
      <c r="E623">
        <v>8</v>
      </c>
      <c r="F623" t="str">
        <v>1</v>
      </c>
      <c r="G623">
        <v>5</v>
      </c>
      <c r="H623">
        <v>18</v>
      </c>
    </row>
    <row r="624" spans="1:8">
      <c r="A624">
        <v>4</v>
      </c>
      <c r="B624">
        <v>0</v>
      </c>
      <c r="C624">
        <v>3</v>
      </c>
      <c r="D624">
        <v>1</v>
      </c>
      <c r="E624">
        <v>8</v>
      </c>
      <c r="F624" t="str">
        <v>1</v>
      </c>
      <c r="G624">
        <v>5</v>
      </c>
      <c r="H624">
        <v>19</v>
      </c>
    </row>
    <row r="625" spans="1:8">
      <c r="A625">
        <v>5</v>
      </c>
      <c r="B625">
        <v>0</v>
      </c>
      <c r="C625">
        <v>3</v>
      </c>
      <c r="D625">
        <v>10</v>
      </c>
      <c r="E625">
        <v>10</v>
      </c>
      <c r="F625" t="str">
        <v>1</v>
      </c>
      <c r="G625">
        <v>5</v>
      </c>
      <c r="H625">
        <v>19</v>
      </c>
    </row>
    <row r="626" spans="1:8">
      <c r="A626">
        <v>6</v>
      </c>
      <c r="B626">
        <v>1</v>
      </c>
      <c r="C626">
        <v>3</v>
      </c>
      <c r="D626">
        <v>8</v>
      </c>
      <c r="E626">
        <v>9</v>
      </c>
      <c r="F626" t="str">
        <v>0</v>
      </c>
      <c r="G626">
        <v>5</v>
      </c>
      <c r="H626">
        <v>19</v>
      </c>
    </row>
    <row r="627" spans="1:8">
      <c r="A627">
        <v>7</v>
      </c>
      <c r="B627">
        <v>2</v>
      </c>
      <c r="C627">
        <v>3</v>
      </c>
      <c r="D627">
        <v>11</v>
      </c>
      <c r="E627">
        <v>9</v>
      </c>
      <c r="F627" t="str">
        <v>0</v>
      </c>
      <c r="G627">
        <v>9</v>
      </c>
      <c r="H627">
        <v>20</v>
      </c>
    </row>
    <row r="628" spans="1:8">
      <c r="A628">
        <v>1</v>
      </c>
      <c r="B628">
        <v>0</v>
      </c>
      <c r="C628">
        <v>3</v>
      </c>
      <c r="D628">
        <v>10</v>
      </c>
      <c r="E628">
        <v>8</v>
      </c>
      <c r="F628" t="str">
        <v>0</v>
      </c>
      <c r="G628">
        <v>5</v>
      </c>
      <c r="H628">
        <v>18</v>
      </c>
    </row>
    <row r="629" spans="1:8">
      <c r="A629">
        <v>2</v>
      </c>
      <c r="B629">
        <v>0</v>
      </c>
      <c r="C629">
        <v>3</v>
      </c>
      <c r="D629">
        <v>9</v>
      </c>
      <c r="E629">
        <v>7</v>
      </c>
      <c r="F629" t="str">
        <v>0</v>
      </c>
      <c r="G629">
        <v>5</v>
      </c>
      <c r="H629">
        <v>19</v>
      </c>
    </row>
    <row r="630" spans="1:8">
      <c r="A630">
        <v>3</v>
      </c>
      <c r="B630">
        <v>0</v>
      </c>
      <c r="C630">
        <v>3</v>
      </c>
      <c r="D630">
        <v>10</v>
      </c>
      <c r="E630">
        <v>7</v>
      </c>
      <c r="F630" t="str">
        <v>0</v>
      </c>
      <c r="G630">
        <v>5</v>
      </c>
      <c r="H630">
        <v>19</v>
      </c>
    </row>
    <row r="631" spans="1:8">
      <c r="A631">
        <v>4</v>
      </c>
      <c r="B631">
        <v>0</v>
      </c>
      <c r="C631">
        <v>3</v>
      </c>
      <c r="D631">
        <v>8</v>
      </c>
      <c r="E631">
        <v>7</v>
      </c>
      <c r="F631" t="str">
        <v>0</v>
      </c>
      <c r="G631">
        <v>4</v>
      </c>
      <c r="H631">
        <v>19</v>
      </c>
    </row>
    <row r="632" spans="1:8">
      <c r="A632">
        <v>5</v>
      </c>
      <c r="B632">
        <v>0</v>
      </c>
      <c r="C632">
        <v>3</v>
      </c>
      <c r="D632">
        <v>11</v>
      </c>
      <c r="E632">
        <v>8</v>
      </c>
      <c r="F632" t="str">
        <v>0</v>
      </c>
      <c r="G632">
        <v>5</v>
      </c>
      <c r="H632">
        <v>16</v>
      </c>
    </row>
    <row r="633" spans="1:8">
      <c r="A633">
        <v>6</v>
      </c>
      <c r="B633">
        <v>1</v>
      </c>
      <c r="C633">
        <v>3</v>
      </c>
      <c r="D633">
        <v>12</v>
      </c>
      <c r="E633">
        <v>7</v>
      </c>
      <c r="F633" t="str">
        <v>0</v>
      </c>
      <c r="G633">
        <v>12</v>
      </c>
      <c r="H633">
        <v>19</v>
      </c>
    </row>
    <row r="634" spans="1:8">
      <c r="A634">
        <v>7</v>
      </c>
      <c r="B634">
        <v>2</v>
      </c>
      <c r="C634">
        <v>3</v>
      </c>
      <c r="D634">
        <v>7</v>
      </c>
      <c r="E634">
        <v>7</v>
      </c>
      <c r="F634" t="str">
        <v>0</v>
      </c>
      <c r="G634">
        <v>13</v>
      </c>
      <c r="H634">
        <v>19</v>
      </c>
    </row>
    <row r="635" spans="1:8">
      <c r="A635">
        <v>1</v>
      </c>
      <c r="B635">
        <v>0</v>
      </c>
      <c r="C635">
        <v>3</v>
      </c>
      <c r="D635">
        <v>9</v>
      </c>
      <c r="E635">
        <v>7</v>
      </c>
      <c r="F635" t="str">
        <v>0</v>
      </c>
      <c r="G635">
        <v>5</v>
      </c>
      <c r="H635">
        <v>19</v>
      </c>
    </row>
    <row r="636" spans="1:8">
      <c r="A636">
        <v>2</v>
      </c>
      <c r="B636">
        <v>0</v>
      </c>
      <c r="C636">
        <v>3</v>
      </c>
      <c r="D636">
        <v>12</v>
      </c>
      <c r="E636">
        <v>7</v>
      </c>
      <c r="F636" t="str">
        <v>1</v>
      </c>
      <c r="G636">
        <v>4</v>
      </c>
      <c r="H636">
        <v>18</v>
      </c>
    </row>
    <row r="637" spans="1:8">
      <c r="A637">
        <v>3</v>
      </c>
      <c r="B637">
        <v>0</v>
      </c>
      <c r="C637">
        <v>3</v>
      </c>
      <c r="D637">
        <v>4</v>
      </c>
      <c r="E637">
        <v>8</v>
      </c>
      <c r="F637" t="str">
        <v>0</v>
      </c>
      <c r="G637">
        <v>4</v>
      </c>
      <c r="H637">
        <v>19</v>
      </c>
    </row>
    <row r="638" spans="1:8">
      <c r="A638">
        <v>4</v>
      </c>
      <c r="B638">
        <v>0</v>
      </c>
      <c r="C638">
        <v>3</v>
      </c>
      <c r="D638">
        <v>11</v>
      </c>
      <c r="E638">
        <v>8</v>
      </c>
      <c r="F638" t="str">
        <v>0</v>
      </c>
      <c r="G638">
        <v>5</v>
      </c>
      <c r="H638">
        <v>20</v>
      </c>
    </row>
    <row r="639" spans="1:8">
      <c r="A639">
        <v>5</v>
      </c>
      <c r="B639">
        <v>0</v>
      </c>
      <c r="C639">
        <v>3</v>
      </c>
      <c r="D639">
        <v>13</v>
      </c>
      <c r="E639">
        <v>7</v>
      </c>
      <c r="F639" t="str">
        <v>0</v>
      </c>
      <c r="G639">
        <v>4</v>
      </c>
      <c r="H639">
        <v>18</v>
      </c>
    </row>
    <row r="640" spans="1:8">
      <c r="A640">
        <v>6</v>
      </c>
      <c r="B640">
        <v>1</v>
      </c>
      <c r="C640">
        <v>3</v>
      </c>
      <c r="D640">
        <v>13</v>
      </c>
      <c r="E640">
        <v>6</v>
      </c>
      <c r="F640" t="str">
        <v>0</v>
      </c>
      <c r="G640">
        <v>9</v>
      </c>
      <c r="H640">
        <v>19</v>
      </c>
    </row>
    <row r="641" spans="1:8">
      <c r="A641">
        <v>7</v>
      </c>
      <c r="B641">
        <v>2</v>
      </c>
      <c r="C641">
        <v>3</v>
      </c>
      <c r="D641">
        <v>12</v>
      </c>
      <c r="E641">
        <v>6</v>
      </c>
      <c r="F641" t="str">
        <v>0</v>
      </c>
      <c r="G641">
        <v>9</v>
      </c>
      <c r="H641">
        <v>19</v>
      </c>
    </row>
    <row r="642" spans="1:8">
      <c r="A642">
        <v>1</v>
      </c>
      <c r="B642">
        <v>3</v>
      </c>
      <c r="C642">
        <v>3</v>
      </c>
      <c r="D642">
        <v>12</v>
      </c>
      <c r="E642">
        <v>7</v>
      </c>
      <c r="F642" t="str">
        <v>0</v>
      </c>
      <c r="G642">
        <v>5</v>
      </c>
      <c r="H642">
        <v>19</v>
      </c>
    </row>
    <row r="643" spans="1:8">
      <c r="A643">
        <v>2</v>
      </c>
      <c r="B643">
        <v>0</v>
      </c>
      <c r="C643">
        <v>3</v>
      </c>
      <c r="D643">
        <v>2</v>
      </c>
      <c r="E643">
        <v>6</v>
      </c>
      <c r="F643" t="str">
        <v>1</v>
      </c>
      <c r="G643">
        <v>5</v>
      </c>
      <c r="H643">
        <v>12</v>
      </c>
    </row>
    <row r="644" spans="1:8">
      <c r="A644">
        <v>3</v>
      </c>
      <c r="B644">
        <v>0</v>
      </c>
      <c r="C644">
        <v>3</v>
      </c>
      <c r="D644">
        <v>10</v>
      </c>
      <c r="E644">
        <v>6</v>
      </c>
      <c r="F644" t="str">
        <v>1</v>
      </c>
      <c r="G644">
        <v>12</v>
      </c>
      <c r="H644">
        <v>19</v>
      </c>
    </row>
    <row r="645" spans="1:8">
      <c r="A645">
        <v>4</v>
      </c>
      <c r="B645">
        <v>0</v>
      </c>
      <c r="C645">
        <v>3</v>
      </c>
      <c r="D645">
        <v>5</v>
      </c>
      <c r="E645">
        <v>6</v>
      </c>
      <c r="F645" t="str">
        <v>1</v>
      </c>
      <c r="G645">
        <v>5</v>
      </c>
      <c r="H645">
        <v>19</v>
      </c>
    </row>
    <row r="646" spans="1:8">
      <c r="A646">
        <v>5</v>
      </c>
      <c r="B646">
        <v>0</v>
      </c>
      <c r="C646">
        <v>3</v>
      </c>
      <c r="D646">
        <v>8</v>
      </c>
      <c r="E646">
        <v>6</v>
      </c>
      <c r="F646" t="str">
        <v>0</v>
      </c>
      <c r="G646">
        <v>13</v>
      </c>
      <c r="H646">
        <v>19</v>
      </c>
    </row>
    <row r="647" spans="1:8">
      <c r="A647">
        <v>6</v>
      </c>
      <c r="B647">
        <v>1</v>
      </c>
      <c r="C647">
        <v>3</v>
      </c>
      <c r="D647">
        <v>3</v>
      </c>
      <c r="E647">
        <v>6</v>
      </c>
      <c r="F647" t="str">
        <v>1</v>
      </c>
      <c r="G647">
        <v>4</v>
      </c>
      <c r="H647">
        <v>19</v>
      </c>
    </row>
    <row r="648" spans="1:8">
      <c r="A648">
        <v>7</v>
      </c>
      <c r="B648">
        <v>3</v>
      </c>
      <c r="C648">
        <v>3</v>
      </c>
      <c r="D648">
        <v>3</v>
      </c>
      <c r="E648">
        <v>6</v>
      </c>
      <c r="F648" t="str">
        <v>1</v>
      </c>
      <c r="G648">
        <v>5</v>
      </c>
      <c r="H648">
        <v>21</v>
      </c>
    </row>
    <row r="649" spans="1:8">
      <c r="A649">
        <v>1</v>
      </c>
      <c r="B649">
        <v>3</v>
      </c>
      <c r="C649">
        <v>3</v>
      </c>
      <c r="D649">
        <v>5</v>
      </c>
      <c r="E649">
        <v>5</v>
      </c>
      <c r="F649" t="str">
        <v>1</v>
      </c>
      <c r="G649">
        <v>13</v>
      </c>
      <c r="H649">
        <v>19</v>
      </c>
    </row>
    <row r="650" spans="1:8">
      <c r="A650">
        <v>2</v>
      </c>
      <c r="B650">
        <v>0</v>
      </c>
      <c r="C650">
        <v>3</v>
      </c>
      <c r="D650">
        <v>9</v>
      </c>
      <c r="E650">
        <v>6</v>
      </c>
      <c r="F650" t="str">
        <v>0</v>
      </c>
      <c r="G650">
        <v>13</v>
      </c>
      <c r="H650">
        <v>19</v>
      </c>
    </row>
    <row r="651" spans="1:8">
      <c r="A651">
        <v>3</v>
      </c>
      <c r="B651">
        <v>0</v>
      </c>
      <c r="C651">
        <v>3</v>
      </c>
      <c r="D651">
        <v>12</v>
      </c>
      <c r="E651">
        <v>5</v>
      </c>
      <c r="F651" t="str">
        <v>0</v>
      </c>
      <c r="G651">
        <v>13</v>
      </c>
      <c r="H651">
        <v>19</v>
      </c>
    </row>
    <row r="652" spans="1:8">
      <c r="A652">
        <v>4</v>
      </c>
      <c r="B652">
        <v>0</v>
      </c>
      <c r="C652">
        <v>3</v>
      </c>
      <c r="D652">
        <v>6</v>
      </c>
      <c r="E652">
        <v>6</v>
      </c>
      <c r="F652" t="str">
        <v>0</v>
      </c>
      <c r="G652">
        <v>4</v>
      </c>
      <c r="H652">
        <v>19</v>
      </c>
    </row>
    <row r="653" spans="1:8">
      <c r="A653">
        <v>5</v>
      </c>
      <c r="B653">
        <v>0</v>
      </c>
      <c r="C653">
        <v>3</v>
      </c>
      <c r="D653">
        <v>9</v>
      </c>
      <c r="E653">
        <v>6</v>
      </c>
      <c r="F653" t="str">
        <v>0</v>
      </c>
      <c r="G653">
        <v>4</v>
      </c>
      <c r="H653">
        <v>19</v>
      </c>
    </row>
    <row r="654" spans="1:8">
      <c r="A654">
        <v>6</v>
      </c>
      <c r="B654">
        <v>1</v>
      </c>
      <c r="C654">
        <v>3</v>
      </c>
      <c r="D654">
        <v>11</v>
      </c>
      <c r="E654">
        <v>6</v>
      </c>
      <c r="F654" t="str">
        <v>0</v>
      </c>
      <c r="G654">
        <v>11</v>
      </c>
      <c r="H654">
        <v>19</v>
      </c>
    </row>
    <row r="655" spans="1:8">
      <c r="A655">
        <v>7</v>
      </c>
      <c r="B655">
        <v>2</v>
      </c>
      <c r="C655">
        <v>3</v>
      </c>
      <c r="D655">
        <v>7</v>
      </c>
      <c r="E655">
        <v>6</v>
      </c>
      <c r="F655" t="str">
        <v>0</v>
      </c>
      <c r="G655">
        <v>12</v>
      </c>
      <c r="H655">
        <v>19</v>
      </c>
    </row>
    <row r="656" spans="1:8">
      <c r="A656">
        <v>1</v>
      </c>
      <c r="B656">
        <v>0</v>
      </c>
      <c r="C656">
        <v>3</v>
      </c>
      <c r="D656">
        <v>10</v>
      </c>
      <c r="E656">
        <v>5</v>
      </c>
      <c r="F656" t="str">
        <v>0</v>
      </c>
      <c r="G656">
        <v>14</v>
      </c>
      <c r="H656">
        <v>18</v>
      </c>
    </row>
    <row r="657" spans="1:8">
      <c r="A657">
        <v>2</v>
      </c>
      <c r="B657">
        <v>0</v>
      </c>
      <c r="C657">
        <v>3</v>
      </c>
      <c r="D657">
        <v>11</v>
      </c>
      <c r="E657">
        <v>5</v>
      </c>
      <c r="F657" t="str">
        <v>0</v>
      </c>
      <c r="G657">
        <v>11</v>
      </c>
      <c r="H657">
        <v>19</v>
      </c>
    </row>
    <row r="658" spans="1:8">
      <c r="A658">
        <v>3</v>
      </c>
      <c r="B658">
        <v>0</v>
      </c>
      <c r="C658">
        <v>3</v>
      </c>
      <c r="D658">
        <v>11</v>
      </c>
      <c r="E658">
        <v>5</v>
      </c>
      <c r="F658" t="str">
        <v>0</v>
      </c>
      <c r="G658">
        <v>11</v>
      </c>
      <c r="H658">
        <v>19</v>
      </c>
    </row>
    <row r="659" spans="1:8">
      <c r="A659">
        <v>4</v>
      </c>
      <c r="B659">
        <v>0</v>
      </c>
      <c r="C659">
        <v>3</v>
      </c>
      <c r="D659">
        <v>11</v>
      </c>
      <c r="E659">
        <v>5</v>
      </c>
      <c r="F659" t="str">
        <v>0</v>
      </c>
      <c r="G659">
        <v>12</v>
      </c>
      <c r="H659">
        <v>19</v>
      </c>
    </row>
    <row r="660" spans="1:8">
      <c r="A660">
        <v>5</v>
      </c>
      <c r="B660">
        <v>0</v>
      </c>
      <c r="C660">
        <v>3</v>
      </c>
      <c r="D660">
        <v>8</v>
      </c>
      <c r="E660">
        <v>5</v>
      </c>
      <c r="F660" t="str">
        <v>0</v>
      </c>
      <c r="G660">
        <v>10</v>
      </c>
      <c r="H660">
        <v>19</v>
      </c>
    </row>
    <row r="661" spans="1:8">
      <c r="A661">
        <v>6</v>
      </c>
      <c r="B661">
        <v>1</v>
      </c>
      <c r="C661">
        <v>3</v>
      </c>
      <c r="D661">
        <v>5</v>
      </c>
      <c r="E661">
        <v>6</v>
      </c>
      <c r="F661" t="str">
        <v>0</v>
      </c>
      <c r="G661">
        <v>12</v>
      </c>
      <c r="H661">
        <v>19</v>
      </c>
    </row>
    <row r="662" spans="1:8">
      <c r="A662">
        <v>7</v>
      </c>
      <c r="B662">
        <v>2</v>
      </c>
      <c r="C662">
        <v>3</v>
      </c>
      <c r="D662">
        <v>9</v>
      </c>
      <c r="E662">
        <v>5</v>
      </c>
      <c r="F662" t="str">
        <v>0</v>
      </c>
      <c r="G662">
        <v>12</v>
      </c>
      <c r="H662">
        <v>19</v>
      </c>
    </row>
    <row r="663" spans="1:8">
      <c r="A663">
        <v>1</v>
      </c>
      <c r="B663">
        <v>0</v>
      </c>
      <c r="C663">
        <v>3</v>
      </c>
      <c r="D663">
        <v>10</v>
      </c>
      <c r="E663">
        <v>5</v>
      </c>
      <c r="F663" t="str">
        <v>0</v>
      </c>
      <c r="G663">
        <v>12</v>
      </c>
      <c r="H663">
        <v>19</v>
      </c>
    </row>
    <row r="664" spans="1:8">
      <c r="A664">
        <v>2</v>
      </c>
      <c r="B664">
        <v>0</v>
      </c>
      <c r="C664">
        <v>3</v>
      </c>
      <c r="D664">
        <v>9</v>
      </c>
      <c r="E664">
        <v>4</v>
      </c>
      <c r="F664" t="str">
        <v>0</v>
      </c>
      <c r="G664">
        <v>12</v>
      </c>
      <c r="H664">
        <v>19</v>
      </c>
    </row>
    <row r="665" spans="1:8">
      <c r="A665">
        <v>3</v>
      </c>
      <c r="B665">
        <v>0</v>
      </c>
      <c r="C665">
        <v>3</v>
      </c>
      <c r="D665">
        <v>9</v>
      </c>
      <c r="E665">
        <v>6</v>
      </c>
      <c r="F665" t="str">
        <v>0</v>
      </c>
      <c r="G665">
        <v>11</v>
      </c>
      <c r="H665">
        <v>19</v>
      </c>
    </row>
    <row r="666" spans="1:8">
      <c r="A666">
        <v>4</v>
      </c>
      <c r="B666">
        <v>0</v>
      </c>
      <c r="C666">
        <v>3</v>
      </c>
      <c r="D666">
        <v>5</v>
      </c>
      <c r="E666">
        <v>5</v>
      </c>
      <c r="F666" t="str">
        <v>0</v>
      </c>
      <c r="G666">
        <v>14</v>
      </c>
      <c r="H666">
        <v>19</v>
      </c>
    </row>
    <row r="667" spans="1:8">
      <c r="A667">
        <v>5</v>
      </c>
      <c r="B667">
        <v>0</v>
      </c>
      <c r="C667">
        <v>3</v>
      </c>
      <c r="D667">
        <v>9</v>
      </c>
      <c r="E667">
        <v>5</v>
      </c>
      <c r="F667" t="str">
        <v>0</v>
      </c>
      <c r="G667">
        <v>12</v>
      </c>
      <c r="H667">
        <v>19</v>
      </c>
    </row>
    <row r="668" spans="1:8">
      <c r="A668">
        <v>6</v>
      </c>
      <c r="B668">
        <v>1</v>
      </c>
      <c r="C668">
        <v>3</v>
      </c>
      <c r="D668">
        <v>7</v>
      </c>
      <c r="E668">
        <v>6</v>
      </c>
      <c r="F668" t="str">
        <v>0</v>
      </c>
      <c r="G668">
        <v>12</v>
      </c>
      <c r="H668">
        <v>19</v>
      </c>
    </row>
    <row r="669" spans="1:8">
      <c r="A669">
        <v>7</v>
      </c>
      <c r="B669">
        <v>2</v>
      </c>
      <c r="C669">
        <v>3</v>
      </c>
      <c r="D669">
        <v>7</v>
      </c>
      <c r="E669">
        <v>6</v>
      </c>
      <c r="F669" t="str">
        <v>0</v>
      </c>
      <c r="G669">
        <v>12</v>
      </c>
      <c r="H669">
        <v>19</v>
      </c>
    </row>
    <row r="670" spans="1:8">
      <c r="A670">
        <v>1</v>
      </c>
      <c r="B670">
        <v>0</v>
      </c>
      <c r="C670">
        <v>3</v>
      </c>
      <c r="D670">
        <v>6</v>
      </c>
      <c r="E670">
        <v>6</v>
      </c>
      <c r="F670" t="str">
        <v>0</v>
      </c>
      <c r="G670">
        <v>13</v>
      </c>
      <c r="H670">
        <v>18</v>
      </c>
    </row>
    <row r="671" spans="1:8">
      <c r="A671">
        <v>2</v>
      </c>
      <c r="B671">
        <v>0</v>
      </c>
      <c r="C671">
        <v>3</v>
      </c>
      <c r="D671">
        <v>9</v>
      </c>
      <c r="E671">
        <v>6</v>
      </c>
      <c r="F671" t="str">
        <v>0</v>
      </c>
      <c r="G671">
        <v>13</v>
      </c>
      <c r="H671">
        <v>19</v>
      </c>
    </row>
    <row r="672" spans="1:8">
      <c r="A672">
        <v>3</v>
      </c>
      <c r="B672">
        <v>0</v>
      </c>
      <c r="C672">
        <v>3</v>
      </c>
      <c r="D672">
        <v>9</v>
      </c>
      <c r="E672">
        <v>5</v>
      </c>
      <c r="F672" t="str">
        <v>0</v>
      </c>
      <c r="G672">
        <v>13</v>
      </c>
      <c r="H672">
        <v>19</v>
      </c>
    </row>
    <row r="673" spans="1:8">
      <c r="A673">
        <v>4</v>
      </c>
      <c r="B673">
        <v>0</v>
      </c>
      <c r="C673">
        <v>3</v>
      </c>
      <c r="D673">
        <v>10</v>
      </c>
      <c r="E673">
        <v>4</v>
      </c>
      <c r="F673" t="str">
        <v>0</v>
      </c>
      <c r="G673">
        <v>12</v>
      </c>
      <c r="H673">
        <v>18</v>
      </c>
    </row>
    <row r="674" spans="1:8">
      <c r="A674">
        <v>5</v>
      </c>
      <c r="B674">
        <v>0</v>
      </c>
      <c r="C674">
        <v>3</v>
      </c>
      <c r="D674">
        <v>6</v>
      </c>
      <c r="E674">
        <v>4</v>
      </c>
      <c r="F674" t="str">
        <v>0</v>
      </c>
      <c r="G674">
        <v>10</v>
      </c>
      <c r="H674">
        <v>18</v>
      </c>
    </row>
    <row r="675" spans="1:8">
      <c r="A675">
        <v>6</v>
      </c>
      <c r="B675">
        <v>1</v>
      </c>
      <c r="C675">
        <v>3</v>
      </c>
      <c r="D675">
        <v>6</v>
      </c>
      <c r="E675">
        <v>4</v>
      </c>
      <c r="F675" t="str">
        <v>0</v>
      </c>
      <c r="G675">
        <v>13</v>
      </c>
      <c r="H675">
        <v>19</v>
      </c>
    </row>
    <row r="676" spans="1:8">
      <c r="A676">
        <v>7</v>
      </c>
      <c r="B676">
        <v>2</v>
      </c>
      <c r="C676">
        <v>3</v>
      </c>
      <c r="D676">
        <v>8</v>
      </c>
      <c r="E676">
        <v>3</v>
      </c>
      <c r="F676" t="str">
        <v>0</v>
      </c>
      <c r="G676">
        <v>12</v>
      </c>
      <c r="H676">
        <v>19</v>
      </c>
    </row>
    <row r="677" spans="1:8">
      <c r="A677">
        <v>1</v>
      </c>
      <c r="B677">
        <v>0</v>
      </c>
      <c r="C677">
        <v>3</v>
      </c>
      <c r="D677">
        <v>9</v>
      </c>
      <c r="E677">
        <v>4</v>
      </c>
      <c r="F677" t="str">
        <v>0</v>
      </c>
      <c r="G677">
        <v>12</v>
      </c>
      <c r="H677">
        <v>19</v>
      </c>
    </row>
    <row r="678" spans="1:8">
      <c r="A678">
        <v>2</v>
      </c>
      <c r="B678">
        <v>0</v>
      </c>
      <c r="C678">
        <v>3</v>
      </c>
      <c r="D678">
        <v>9</v>
      </c>
      <c r="E678">
        <v>4</v>
      </c>
      <c r="F678" t="str">
        <v>0</v>
      </c>
      <c r="G678">
        <v>13</v>
      </c>
      <c r="H678">
        <v>19</v>
      </c>
    </row>
    <row r="679" spans="1:8">
      <c r="A679">
        <v>3</v>
      </c>
      <c r="B679">
        <v>0</v>
      </c>
      <c r="C679">
        <v>3</v>
      </c>
      <c r="D679">
        <v>8</v>
      </c>
      <c r="E679">
        <v>5</v>
      </c>
      <c r="F679" t="str">
        <v>0</v>
      </c>
      <c r="G679">
        <v>13</v>
      </c>
      <c r="H679">
        <v>19</v>
      </c>
    </row>
    <row r="680" spans="1:8">
      <c r="A680">
        <v>4</v>
      </c>
      <c r="B680">
        <v>0</v>
      </c>
      <c r="C680">
        <v>3</v>
      </c>
      <c r="D680">
        <v>4</v>
      </c>
      <c r="E680">
        <v>6</v>
      </c>
      <c r="F680" t="str">
        <v>1</v>
      </c>
      <c r="G680">
        <v>4</v>
      </c>
      <c r="H680">
        <v>19</v>
      </c>
    </row>
    <row r="681" spans="1:8">
      <c r="A681">
        <v>5</v>
      </c>
      <c r="B681">
        <v>0</v>
      </c>
      <c r="C681">
        <v>3</v>
      </c>
      <c r="D681">
        <v>8</v>
      </c>
      <c r="E681">
        <v>6</v>
      </c>
      <c r="F681" t="str">
        <v>0</v>
      </c>
      <c r="G681">
        <v>5</v>
      </c>
      <c r="H681">
        <v>18</v>
      </c>
    </row>
    <row r="682" spans="1:8">
      <c r="A682">
        <v>6</v>
      </c>
      <c r="B682">
        <v>1</v>
      </c>
      <c r="C682">
        <v>3</v>
      </c>
      <c r="D682">
        <v>2</v>
      </c>
      <c r="E682">
        <v>6</v>
      </c>
      <c r="F682" t="str">
        <v>1</v>
      </c>
      <c r="G682">
        <v>4</v>
      </c>
      <c r="H682">
        <v>19</v>
      </c>
    </row>
    <row r="683" spans="1:8">
      <c r="A683">
        <v>7</v>
      </c>
      <c r="B683">
        <v>2</v>
      </c>
      <c r="C683">
        <v>3</v>
      </c>
      <c r="D683">
        <v>1</v>
      </c>
      <c r="E683">
        <v>5</v>
      </c>
      <c r="F683" t="str">
        <v>1</v>
      </c>
      <c r="G683">
        <v>11</v>
      </c>
      <c r="H683">
        <v>19</v>
      </c>
    </row>
    <row r="684" spans="1:8">
      <c r="A684">
        <v>1</v>
      </c>
      <c r="B684">
        <v>0</v>
      </c>
      <c r="C684">
        <v>3</v>
      </c>
      <c r="D684">
        <v>4</v>
      </c>
      <c r="E684">
        <v>5</v>
      </c>
      <c r="F684" t="str">
        <v>0</v>
      </c>
      <c r="G684">
        <v>13</v>
      </c>
      <c r="H684">
        <v>18</v>
      </c>
    </row>
    <row r="685" spans="1:8">
      <c r="A685">
        <v>2</v>
      </c>
      <c r="B685">
        <v>0</v>
      </c>
      <c r="C685">
        <v>3</v>
      </c>
      <c r="D685">
        <v>8</v>
      </c>
      <c r="E685">
        <v>4</v>
      </c>
      <c r="F685" t="str">
        <v>0</v>
      </c>
      <c r="G685">
        <v>13</v>
      </c>
      <c r="H685">
        <v>18</v>
      </c>
    </row>
    <row r="686" spans="1:8">
      <c r="A686">
        <v>3</v>
      </c>
      <c r="B686">
        <v>0</v>
      </c>
      <c r="C686">
        <v>3</v>
      </c>
      <c r="D686">
        <v>6</v>
      </c>
      <c r="E686">
        <v>4</v>
      </c>
      <c r="F686" t="str">
        <v>0</v>
      </c>
      <c r="G686">
        <v>12</v>
      </c>
      <c r="H686">
        <v>19</v>
      </c>
    </row>
    <row r="687" spans="1:8">
      <c r="A687">
        <v>4</v>
      </c>
      <c r="B687">
        <v>0</v>
      </c>
      <c r="C687">
        <v>3</v>
      </c>
      <c r="D687">
        <v>3</v>
      </c>
      <c r="E687">
        <v>4</v>
      </c>
      <c r="F687" t="str">
        <v>0</v>
      </c>
      <c r="G687">
        <v>5</v>
      </c>
      <c r="H687">
        <v>19</v>
      </c>
    </row>
    <row r="688" spans="1:8">
      <c r="A688">
        <v>5</v>
      </c>
      <c r="B688">
        <v>0</v>
      </c>
      <c r="C688">
        <v>3</v>
      </c>
      <c r="D688">
        <v>6</v>
      </c>
      <c r="E688">
        <v>5</v>
      </c>
      <c r="F688" t="str">
        <v>0</v>
      </c>
      <c r="G688">
        <v>13</v>
      </c>
      <c r="H688">
        <v>19</v>
      </c>
    </row>
    <row r="689" spans="1:8">
      <c r="A689">
        <v>6</v>
      </c>
      <c r="B689">
        <v>1</v>
      </c>
      <c r="C689">
        <v>3</v>
      </c>
      <c r="D689">
        <v>4</v>
      </c>
      <c r="E689">
        <v>6</v>
      </c>
      <c r="F689" t="str">
        <v>0</v>
      </c>
      <c r="G689">
        <v>12</v>
      </c>
      <c r="H689">
        <v>19</v>
      </c>
    </row>
    <row r="690" spans="1:8">
      <c r="A690">
        <v>7</v>
      </c>
      <c r="B690">
        <v>2</v>
      </c>
      <c r="C690">
        <v>3</v>
      </c>
      <c r="D690">
        <v>1</v>
      </c>
      <c r="E690">
        <v>6</v>
      </c>
      <c r="F690" t="str">
        <v>1</v>
      </c>
      <c r="G690">
        <v>5</v>
      </c>
      <c r="H690">
        <v>19</v>
      </c>
    </row>
    <row r="691" spans="1:8">
      <c r="A691">
        <v>1</v>
      </c>
      <c r="B691">
        <v>0</v>
      </c>
      <c r="C691">
        <v>3</v>
      </c>
      <c r="D691">
        <v>7</v>
      </c>
      <c r="E691">
        <v>5</v>
      </c>
      <c r="F691" t="str">
        <v>0</v>
      </c>
      <c r="G691">
        <v>13</v>
      </c>
      <c r="H691">
        <v>19</v>
      </c>
    </row>
    <row r="692" spans="1:8">
      <c r="A692">
        <v>2</v>
      </c>
      <c r="B692">
        <v>0</v>
      </c>
      <c r="C692">
        <v>3</v>
      </c>
      <c r="D692">
        <v>2</v>
      </c>
      <c r="E692">
        <v>5</v>
      </c>
      <c r="F692" t="str">
        <v>1</v>
      </c>
      <c r="G692">
        <v>4</v>
      </c>
      <c r="H692">
        <v>18</v>
      </c>
    </row>
    <row r="693" spans="1:8">
      <c r="A693">
        <v>3</v>
      </c>
      <c r="B693">
        <v>0</v>
      </c>
      <c r="C693">
        <v>3</v>
      </c>
      <c r="D693">
        <v>3</v>
      </c>
      <c r="E693">
        <v>4</v>
      </c>
      <c r="F693" t="str">
        <v>1</v>
      </c>
      <c r="G693">
        <v>13</v>
      </c>
      <c r="H693">
        <v>19</v>
      </c>
    </row>
    <row r="694" spans="1:8">
      <c r="A694">
        <v>4</v>
      </c>
      <c r="B694">
        <v>0</v>
      </c>
      <c r="C694">
        <v>3</v>
      </c>
      <c r="D694">
        <v>6</v>
      </c>
      <c r="E694">
        <v>4</v>
      </c>
      <c r="F694" t="str">
        <v>0</v>
      </c>
      <c r="G694">
        <v>13</v>
      </c>
      <c r="H694">
        <v>19</v>
      </c>
    </row>
    <row r="695" spans="1:8">
      <c r="A695">
        <v>5</v>
      </c>
      <c r="B695">
        <v>0</v>
      </c>
      <c r="C695">
        <v>3</v>
      </c>
      <c r="D695">
        <v>7</v>
      </c>
      <c r="E695">
        <v>4</v>
      </c>
      <c r="F695" t="str">
        <v>0</v>
      </c>
      <c r="G695">
        <v>12</v>
      </c>
      <c r="H695">
        <v>19</v>
      </c>
    </row>
    <row r="696" spans="1:8">
      <c r="A696">
        <v>6</v>
      </c>
      <c r="B696">
        <v>1</v>
      </c>
      <c r="C696">
        <v>3</v>
      </c>
      <c r="D696">
        <v>4</v>
      </c>
      <c r="E696">
        <v>4</v>
      </c>
      <c r="F696" t="str">
        <v>0</v>
      </c>
      <c r="G696">
        <v>14</v>
      </c>
      <c r="H696">
        <v>20</v>
      </c>
    </row>
    <row r="697" spans="1:8">
      <c r="A697">
        <v>7</v>
      </c>
      <c r="B697">
        <v>2</v>
      </c>
      <c r="C697">
        <v>3</v>
      </c>
      <c r="D697">
        <v>5</v>
      </c>
      <c r="E697">
        <v>3</v>
      </c>
      <c r="F697" t="str">
        <v>0</v>
      </c>
      <c r="G697">
        <v>12</v>
      </c>
      <c r="H697">
        <v>19</v>
      </c>
    </row>
    <row r="698" spans="1:8">
      <c r="A698">
        <v>1</v>
      </c>
      <c r="B698">
        <v>0</v>
      </c>
      <c r="C698">
        <v>3</v>
      </c>
      <c r="D698">
        <v>5</v>
      </c>
      <c r="E698">
        <v>6</v>
      </c>
      <c r="F698" t="str">
        <v>1</v>
      </c>
      <c r="G698">
        <v>4</v>
      </c>
      <c r="H698">
        <v>18</v>
      </c>
    </row>
    <row r="699" spans="1:8">
      <c r="A699">
        <v>2</v>
      </c>
      <c r="B699">
        <v>0</v>
      </c>
      <c r="C699">
        <v>3</v>
      </c>
      <c r="D699">
        <v>1</v>
      </c>
      <c r="E699">
        <v>3</v>
      </c>
      <c r="F699" t="str">
        <v>1</v>
      </c>
      <c r="G699">
        <v>5</v>
      </c>
      <c r="H699">
        <v>18</v>
      </c>
    </row>
    <row r="700" spans="1:8">
      <c r="A700">
        <v>3</v>
      </c>
      <c r="B700">
        <v>0</v>
      </c>
      <c r="C700">
        <v>3</v>
      </c>
      <c r="D700">
        <v>1</v>
      </c>
      <c r="E700">
        <v>1</v>
      </c>
      <c r="F700" t="str">
        <v>0</v>
      </c>
      <c r="G700">
        <v>4</v>
      </c>
      <c r="H700">
        <v>18</v>
      </c>
    </row>
    <row r="701" spans="1:8">
      <c r="A701">
        <v>4</v>
      </c>
      <c r="B701">
        <v>0</v>
      </c>
      <c r="C701">
        <v>4</v>
      </c>
      <c r="D701">
        <v>2</v>
      </c>
      <c r="E701">
        <v>1</v>
      </c>
      <c r="F701" t="str">
        <v>0</v>
      </c>
      <c r="G701">
        <v>4</v>
      </c>
      <c r="H701">
        <v>18</v>
      </c>
    </row>
    <row r="702" spans="1:8">
      <c r="A702">
        <v>5</v>
      </c>
      <c r="B702">
        <v>0</v>
      </c>
      <c r="C702">
        <v>4</v>
      </c>
      <c r="D702">
        <v>4</v>
      </c>
      <c r="E702">
        <v>2</v>
      </c>
      <c r="F702" t="str">
        <v>1</v>
      </c>
      <c r="G702">
        <v>13</v>
      </c>
      <c r="H702">
        <v>19</v>
      </c>
    </row>
    <row r="703" spans="1:8">
      <c r="A703">
        <v>6</v>
      </c>
      <c r="B703">
        <v>1</v>
      </c>
      <c r="C703">
        <v>4</v>
      </c>
      <c r="D703">
        <v>2</v>
      </c>
      <c r="E703">
        <v>3</v>
      </c>
      <c r="F703" t="str">
        <v>1</v>
      </c>
      <c r="G703">
        <v>5</v>
      </c>
      <c r="H703">
        <v>19</v>
      </c>
    </row>
    <row r="704" spans="1:8">
      <c r="A704">
        <v>7</v>
      </c>
      <c r="B704">
        <v>2</v>
      </c>
      <c r="C704">
        <v>4</v>
      </c>
      <c r="D704">
        <v>3</v>
      </c>
      <c r="E704">
        <v>2</v>
      </c>
      <c r="F704" t="str">
        <v>1</v>
      </c>
      <c r="G704">
        <v>13</v>
      </c>
      <c r="H704">
        <v>19</v>
      </c>
    </row>
    <row r="705" spans="1:8">
      <c r="A705">
        <v>1</v>
      </c>
      <c r="B705">
        <v>0</v>
      </c>
      <c r="C705">
        <v>4</v>
      </c>
      <c r="D705">
        <v>3</v>
      </c>
      <c r="E705">
        <v>1</v>
      </c>
      <c r="F705" t="str">
        <v>0</v>
      </c>
      <c r="G705">
        <v>4</v>
      </c>
      <c r="H705">
        <v>19</v>
      </c>
    </row>
    <row r="706" spans="1:8">
      <c r="A706">
        <v>2</v>
      </c>
      <c r="B706">
        <v>0</v>
      </c>
      <c r="C706">
        <v>4</v>
      </c>
      <c r="D706">
        <v>4</v>
      </c>
      <c r="E706">
        <v>2</v>
      </c>
      <c r="F706" t="str">
        <v>0</v>
      </c>
      <c r="G706">
        <v>14</v>
      </c>
      <c r="H706">
        <v>19</v>
      </c>
    </row>
    <row r="707" spans="1:8">
      <c r="A707">
        <v>3</v>
      </c>
      <c r="B707">
        <v>0</v>
      </c>
      <c r="C707">
        <v>4</v>
      </c>
      <c r="D707">
        <v>5</v>
      </c>
      <c r="E707">
        <v>3</v>
      </c>
      <c r="F707" t="str">
        <v>0</v>
      </c>
      <c r="G707">
        <v>13</v>
      </c>
      <c r="H707">
        <v>19</v>
      </c>
    </row>
    <row r="708" spans="1:8">
      <c r="A708">
        <v>4</v>
      </c>
      <c r="B708">
        <v>0</v>
      </c>
      <c r="C708">
        <v>4</v>
      </c>
      <c r="D708">
        <v>3</v>
      </c>
      <c r="E708">
        <v>2</v>
      </c>
      <c r="F708" t="str">
        <v>0</v>
      </c>
      <c r="G708">
        <v>4</v>
      </c>
      <c r="H708">
        <v>19</v>
      </c>
    </row>
    <row r="709" spans="1:8">
      <c r="A709">
        <v>5</v>
      </c>
      <c r="B709">
        <v>0</v>
      </c>
      <c r="C709">
        <v>4</v>
      </c>
      <c r="D709">
        <v>2</v>
      </c>
      <c r="E709">
        <v>3</v>
      </c>
      <c r="F709" t="str">
        <v>0</v>
      </c>
      <c r="G709">
        <v>4</v>
      </c>
      <c r="H709">
        <v>18</v>
      </c>
    </row>
    <row r="710" spans="1:8">
      <c r="A710">
        <v>6</v>
      </c>
      <c r="B710">
        <v>1</v>
      </c>
      <c r="C710">
        <v>4</v>
      </c>
      <c r="D710">
        <v>3</v>
      </c>
      <c r="E710">
        <v>3</v>
      </c>
      <c r="F710" t="str">
        <v>0</v>
      </c>
      <c r="G710">
        <v>13</v>
      </c>
      <c r="H710">
        <v>18</v>
      </c>
    </row>
    <row r="711" spans="1:8">
      <c r="A711">
        <v>7</v>
      </c>
      <c r="B711">
        <v>2</v>
      </c>
      <c r="C711">
        <v>4</v>
      </c>
      <c r="D711">
        <v>3</v>
      </c>
      <c r="E711">
        <v>2</v>
      </c>
      <c r="F711" t="str">
        <v>0</v>
      </c>
      <c r="G711">
        <v>12</v>
      </c>
      <c r="H711">
        <v>20</v>
      </c>
    </row>
    <row r="712" spans="1:8">
      <c r="A712">
        <v>1</v>
      </c>
      <c r="B712">
        <v>0</v>
      </c>
      <c r="C712">
        <v>4</v>
      </c>
      <c r="D712">
        <v>2</v>
      </c>
      <c r="E712">
        <v>2</v>
      </c>
      <c r="F712" t="str">
        <v>0</v>
      </c>
      <c r="G712">
        <v>5</v>
      </c>
      <c r="H712">
        <v>18</v>
      </c>
    </row>
    <row r="713" spans="1:8">
      <c r="A713">
        <v>2</v>
      </c>
      <c r="B713">
        <v>0</v>
      </c>
      <c r="C713">
        <v>4</v>
      </c>
      <c r="D713">
        <v>3</v>
      </c>
      <c r="E713">
        <v>2</v>
      </c>
      <c r="F713" t="str">
        <v>0</v>
      </c>
      <c r="G713">
        <v>13</v>
      </c>
      <c r="H713">
        <v>18</v>
      </c>
    </row>
    <row r="714" spans="1:8">
      <c r="A714">
        <v>3</v>
      </c>
      <c r="B714">
        <v>0</v>
      </c>
      <c r="C714">
        <v>4</v>
      </c>
      <c r="D714">
        <v>2</v>
      </c>
      <c r="E714">
        <v>1</v>
      </c>
      <c r="F714" t="str">
        <v>1</v>
      </c>
      <c r="G714">
        <v>4</v>
      </c>
      <c r="H714">
        <v>18</v>
      </c>
    </row>
    <row r="715" spans="1:8">
      <c r="A715">
        <v>4</v>
      </c>
      <c r="B715">
        <v>0</v>
      </c>
      <c r="C715">
        <v>4</v>
      </c>
      <c r="D715">
        <v>5</v>
      </c>
      <c r="E715">
        <v>1</v>
      </c>
      <c r="F715" t="str">
        <v>0</v>
      </c>
      <c r="G715">
        <v>13</v>
      </c>
      <c r="H715">
        <v>19</v>
      </c>
    </row>
    <row r="716" spans="1:8">
      <c r="A716">
        <v>5</v>
      </c>
      <c r="B716">
        <v>0</v>
      </c>
      <c r="C716">
        <v>4</v>
      </c>
      <c r="D716">
        <v>1</v>
      </c>
      <c r="E716">
        <v>2</v>
      </c>
      <c r="F716" t="str">
        <v>0</v>
      </c>
      <c r="G716">
        <v>5</v>
      </c>
      <c r="H716">
        <v>18</v>
      </c>
    </row>
    <row r="717" spans="1:8">
      <c r="A717">
        <v>6</v>
      </c>
      <c r="B717">
        <v>1</v>
      </c>
      <c r="C717">
        <v>4</v>
      </c>
      <c r="D717">
        <v>2</v>
      </c>
      <c r="E717">
        <v>1</v>
      </c>
      <c r="F717" t="str">
        <v>1</v>
      </c>
      <c r="G717">
        <v>5</v>
      </c>
      <c r="H717">
        <v>19</v>
      </c>
    </row>
    <row r="718" spans="1:8">
      <c r="A718">
        <v>7</v>
      </c>
      <c r="B718">
        <v>2</v>
      </c>
      <c r="C718">
        <v>4</v>
      </c>
      <c r="D718">
        <v>2</v>
      </c>
      <c r="E718">
        <v>1</v>
      </c>
      <c r="F718" t="str">
        <v>1</v>
      </c>
      <c r="G718">
        <v>4</v>
      </c>
      <c r="H718">
        <v>19</v>
      </c>
    </row>
    <row r="719" spans="1:8">
      <c r="A719">
        <v>1</v>
      </c>
      <c r="B719">
        <v>0</v>
      </c>
      <c r="C719">
        <v>4</v>
      </c>
      <c r="D719">
        <v>2</v>
      </c>
      <c r="E719">
        <v>1</v>
      </c>
      <c r="F719" t="str">
        <v>1</v>
      </c>
      <c r="G719">
        <v>4</v>
      </c>
      <c r="H719">
        <v>18</v>
      </c>
    </row>
    <row r="720" spans="1:8">
      <c r="A720">
        <v>2</v>
      </c>
      <c r="B720">
        <v>0</v>
      </c>
      <c r="C720">
        <v>4</v>
      </c>
      <c r="D720">
        <v>6</v>
      </c>
      <c r="E720">
        <v>2</v>
      </c>
      <c r="F720" t="str">
        <v>0</v>
      </c>
      <c r="G720">
        <v>13</v>
      </c>
      <c r="H720">
        <v>19</v>
      </c>
    </row>
    <row r="721" spans="1:8">
      <c r="A721">
        <v>3</v>
      </c>
      <c r="B721">
        <v>0</v>
      </c>
      <c r="C721">
        <v>4</v>
      </c>
      <c r="D721">
        <v>1</v>
      </c>
      <c r="E721">
        <v>2</v>
      </c>
      <c r="F721" t="str">
        <v>1</v>
      </c>
      <c r="G721">
        <v>4</v>
      </c>
      <c r="H721">
        <v>19</v>
      </c>
    </row>
    <row r="722" spans="1:8">
      <c r="A722">
        <v>4</v>
      </c>
      <c r="B722">
        <v>0</v>
      </c>
      <c r="C722">
        <v>4</v>
      </c>
      <c r="D722">
        <v>1</v>
      </c>
      <c r="E722">
        <v>1</v>
      </c>
      <c r="F722" t="str">
        <v>1</v>
      </c>
      <c r="G722">
        <v>4</v>
      </c>
      <c r="H722">
        <v>18</v>
      </c>
    </row>
    <row r="723" spans="1:8">
      <c r="A723">
        <v>5</v>
      </c>
      <c r="B723">
        <v>0</v>
      </c>
      <c r="C723">
        <v>4</v>
      </c>
      <c r="D723">
        <v>2</v>
      </c>
      <c r="E723">
        <v>1</v>
      </c>
      <c r="F723" t="str">
        <v>1</v>
      </c>
      <c r="G723">
        <v>4</v>
      </c>
      <c r="H723">
        <v>18</v>
      </c>
    </row>
    <row r="724" spans="1:8">
      <c r="A724">
        <v>6</v>
      </c>
      <c r="B724">
        <v>1</v>
      </c>
      <c r="C724">
        <v>4</v>
      </c>
      <c r="D724">
        <v>1</v>
      </c>
      <c r="E724">
        <v>1</v>
      </c>
      <c r="F724" t="str">
        <v>1</v>
      </c>
      <c r="G724">
        <v>4</v>
      </c>
      <c r="H724">
        <v>19</v>
      </c>
    </row>
    <row r="725" spans="1:8">
      <c r="A725">
        <v>7</v>
      </c>
      <c r="B725">
        <v>3</v>
      </c>
      <c r="C725">
        <v>4</v>
      </c>
      <c r="D725">
        <v>2</v>
      </c>
      <c r="E725">
        <v>1</v>
      </c>
      <c r="F725" t="str">
        <v>0</v>
      </c>
      <c r="G725">
        <v>11</v>
      </c>
      <c r="H725">
        <v>19</v>
      </c>
    </row>
    <row r="726" spans="1:8">
      <c r="A726">
        <v>1</v>
      </c>
      <c r="B726">
        <v>0</v>
      </c>
      <c r="C726">
        <v>4</v>
      </c>
      <c r="D726">
        <v>2</v>
      </c>
      <c r="E726">
        <v>2</v>
      </c>
      <c r="F726" t="str">
        <v>0</v>
      </c>
      <c r="G726">
        <v>4</v>
      </c>
      <c r="H726">
        <v>19</v>
      </c>
    </row>
    <row r="727" spans="1:8">
      <c r="A727">
        <v>2</v>
      </c>
      <c r="B727">
        <v>0</v>
      </c>
      <c r="C727">
        <v>4</v>
      </c>
      <c r="D727">
        <v>2</v>
      </c>
      <c r="E727">
        <v>2</v>
      </c>
      <c r="F727" t="str">
        <v>0</v>
      </c>
      <c r="G727">
        <v>4</v>
      </c>
      <c r="H727">
        <v>18</v>
      </c>
    </row>
    <row r="728" spans="1:8">
      <c r="A728">
        <v>3</v>
      </c>
      <c r="B728">
        <v>0</v>
      </c>
      <c r="C728">
        <v>4</v>
      </c>
      <c r="D728">
        <v>2</v>
      </c>
      <c r="E728">
        <v>2</v>
      </c>
      <c r="F728" t="str">
        <v>0</v>
      </c>
      <c r="G728">
        <v>5</v>
      </c>
      <c r="H728">
        <v>19</v>
      </c>
    </row>
    <row r="729" spans="1:8">
      <c r="A729">
        <v>4</v>
      </c>
      <c r="B729">
        <v>0</v>
      </c>
      <c r="C729">
        <v>4</v>
      </c>
      <c r="D729">
        <v>2</v>
      </c>
      <c r="E729">
        <v>2</v>
      </c>
      <c r="F729" t="str">
        <v>0</v>
      </c>
      <c r="G729">
        <v>4</v>
      </c>
      <c r="H729">
        <v>18</v>
      </c>
    </row>
    <row r="730" spans="1:8">
      <c r="A730">
        <v>5</v>
      </c>
      <c r="B730">
        <v>0</v>
      </c>
      <c r="C730">
        <v>4</v>
      </c>
      <c r="D730">
        <v>2</v>
      </c>
      <c r="E730">
        <v>2</v>
      </c>
      <c r="F730" t="str">
        <v>0</v>
      </c>
      <c r="G730">
        <v>4</v>
      </c>
      <c r="H730">
        <v>18</v>
      </c>
    </row>
    <row r="731" spans="1:8">
      <c r="A731">
        <v>6</v>
      </c>
      <c r="B731">
        <v>1</v>
      </c>
      <c r="C731">
        <v>4</v>
      </c>
      <c r="D731">
        <v>5</v>
      </c>
      <c r="E731">
        <v>2</v>
      </c>
      <c r="F731" t="str">
        <v>0</v>
      </c>
      <c r="G731">
        <v>13</v>
      </c>
      <c r="H731">
        <v>20</v>
      </c>
    </row>
    <row r="732" spans="1:8">
      <c r="A732">
        <v>7</v>
      </c>
      <c r="B732">
        <v>3</v>
      </c>
      <c r="C732">
        <v>4</v>
      </c>
      <c r="D732">
        <v>3</v>
      </c>
      <c r="E732">
        <v>2</v>
      </c>
      <c r="F732" t="str">
        <v>0</v>
      </c>
      <c r="G732">
        <v>14</v>
      </c>
      <c r="H732">
        <v>19</v>
      </c>
    </row>
    <row r="733" spans="1:8">
      <c r="A733">
        <v>1</v>
      </c>
      <c r="B733">
        <v>0</v>
      </c>
      <c r="C733">
        <v>4</v>
      </c>
      <c r="D733">
        <v>3</v>
      </c>
      <c r="E733">
        <v>1</v>
      </c>
      <c r="F733" t="str">
        <v>0</v>
      </c>
      <c r="G733">
        <v>13</v>
      </c>
      <c r="H733">
        <v>19</v>
      </c>
    </row>
    <row r="734" spans="1:8">
      <c r="A734">
        <v>2</v>
      </c>
      <c r="B734">
        <v>0</v>
      </c>
      <c r="C734">
        <v>4</v>
      </c>
      <c r="D734">
        <v>3</v>
      </c>
      <c r="E734">
        <v>2</v>
      </c>
      <c r="F734" t="str">
        <v>0</v>
      </c>
      <c r="G734">
        <v>13</v>
      </c>
      <c r="H734">
        <v>19</v>
      </c>
    </row>
    <row r="735" spans="1:8">
      <c r="A735">
        <v>3</v>
      </c>
      <c r="B735">
        <v>0</v>
      </c>
      <c r="C735">
        <v>4</v>
      </c>
      <c r="D735">
        <v>6</v>
      </c>
      <c r="E735">
        <v>2</v>
      </c>
      <c r="F735" t="str">
        <v>0</v>
      </c>
      <c r="G735">
        <v>13</v>
      </c>
      <c r="H735">
        <v>19</v>
      </c>
    </row>
    <row r="736" spans="1:8">
      <c r="A736">
        <v>4</v>
      </c>
      <c r="B736">
        <v>0</v>
      </c>
      <c r="C736">
        <v>4</v>
      </c>
      <c r="D736">
        <v>4</v>
      </c>
      <c r="E736">
        <v>2</v>
      </c>
      <c r="F736" t="str">
        <v>0</v>
      </c>
      <c r="G736">
        <v>13</v>
      </c>
      <c r="H736">
        <v>19</v>
      </c>
    </row>
    <row r="737" spans="1:8">
      <c r="A737">
        <v>5</v>
      </c>
      <c r="B737">
        <v>0</v>
      </c>
      <c r="C737">
        <v>4</v>
      </c>
      <c r="D737">
        <v>3</v>
      </c>
      <c r="E737">
        <v>2</v>
      </c>
      <c r="F737" t="str">
        <v>1</v>
      </c>
      <c r="G737">
        <v>6</v>
      </c>
      <c r="H737">
        <v>19</v>
      </c>
    </row>
    <row r="738" spans="1:8">
      <c r="A738">
        <v>6</v>
      </c>
      <c r="B738">
        <v>1</v>
      </c>
      <c r="C738">
        <v>4</v>
      </c>
      <c r="D738">
        <v>6</v>
      </c>
      <c r="E738">
        <v>2</v>
      </c>
      <c r="F738" t="str">
        <v>0</v>
      </c>
      <c r="G738">
        <v>13</v>
      </c>
      <c r="H738">
        <v>20</v>
      </c>
    </row>
    <row r="739" spans="1:8">
      <c r="A739">
        <v>7</v>
      </c>
      <c r="B739">
        <v>2</v>
      </c>
      <c r="C739">
        <v>4</v>
      </c>
      <c r="D739">
        <v>6</v>
      </c>
      <c r="E739">
        <v>2</v>
      </c>
      <c r="F739" t="str">
        <v>0</v>
      </c>
      <c r="G739">
        <v>13</v>
      </c>
      <c r="H739">
        <v>20</v>
      </c>
    </row>
    <row r="740" spans="1:8">
      <c r="A740">
        <v>1</v>
      </c>
      <c r="B740">
        <v>0</v>
      </c>
      <c r="C740">
        <v>4</v>
      </c>
      <c r="D740">
        <v>3</v>
      </c>
      <c r="E740">
        <v>3</v>
      </c>
      <c r="F740" t="str">
        <v>0</v>
      </c>
      <c r="G740">
        <v>13</v>
      </c>
      <c r="H740">
        <v>19</v>
      </c>
    </row>
    <row r="741" spans="1:8">
      <c r="A741">
        <v>2</v>
      </c>
      <c r="B741">
        <v>0</v>
      </c>
      <c r="C741">
        <v>4</v>
      </c>
      <c r="D741">
        <v>7</v>
      </c>
      <c r="E741">
        <v>2</v>
      </c>
      <c r="F741" t="str">
        <v>0</v>
      </c>
      <c r="G741">
        <v>14</v>
      </c>
      <c r="H741">
        <v>21</v>
      </c>
    </row>
    <row r="742" spans="1:8">
      <c r="A742">
        <v>3</v>
      </c>
      <c r="B742">
        <v>0</v>
      </c>
      <c r="C742">
        <v>4</v>
      </c>
      <c r="D742">
        <v>7</v>
      </c>
      <c r="E742">
        <v>3</v>
      </c>
      <c r="F742" t="str">
        <v>0</v>
      </c>
      <c r="G742">
        <v>13</v>
      </c>
      <c r="H742">
        <v>20</v>
      </c>
    </row>
    <row r="743" spans="1:8">
      <c r="A743">
        <v>4</v>
      </c>
      <c r="B743">
        <v>0</v>
      </c>
      <c r="C743">
        <v>4</v>
      </c>
      <c r="D743">
        <v>2</v>
      </c>
      <c r="E743">
        <v>3</v>
      </c>
      <c r="F743" t="str">
        <v>1</v>
      </c>
      <c r="G743">
        <v>5</v>
      </c>
      <c r="H743">
        <v>18</v>
      </c>
    </row>
    <row r="744" spans="1:8">
      <c r="A744">
        <v>5</v>
      </c>
      <c r="B744">
        <v>0</v>
      </c>
      <c r="C744">
        <v>4</v>
      </c>
      <c r="D744">
        <v>2</v>
      </c>
      <c r="E744">
        <v>6</v>
      </c>
      <c r="F744" t="str">
        <v>1</v>
      </c>
      <c r="G744">
        <v>4</v>
      </c>
      <c r="H744">
        <v>10</v>
      </c>
    </row>
    <row r="745" spans="1:8">
      <c r="A745">
        <v>6</v>
      </c>
      <c r="B745">
        <v>1</v>
      </c>
      <c r="C745">
        <v>4</v>
      </c>
      <c r="D745">
        <v>1</v>
      </c>
      <c r="E745">
        <v>3</v>
      </c>
      <c r="F745" t="str">
        <v>1</v>
      </c>
      <c r="G745">
        <v>4</v>
      </c>
      <c r="H745">
        <v>20</v>
      </c>
    </row>
    <row r="746" spans="1:8">
      <c r="A746">
        <v>7</v>
      </c>
      <c r="B746">
        <v>2</v>
      </c>
      <c r="C746">
        <v>4</v>
      </c>
      <c r="D746">
        <v>1</v>
      </c>
      <c r="E746">
        <v>1</v>
      </c>
      <c r="F746" t="str">
        <v>1</v>
      </c>
      <c r="G746">
        <v>4</v>
      </c>
      <c r="H746">
        <v>19</v>
      </c>
    </row>
    <row r="747" spans="1:8">
      <c r="A747">
        <v>1</v>
      </c>
      <c r="B747">
        <v>0</v>
      </c>
      <c r="C747">
        <v>4</v>
      </c>
      <c r="D747">
        <v>2</v>
      </c>
      <c r="E747">
        <v>1</v>
      </c>
      <c r="F747" t="str">
        <v>0</v>
      </c>
      <c r="G747">
        <v>3</v>
      </c>
      <c r="H747">
        <v>19</v>
      </c>
    </row>
    <row r="748" spans="1:8">
      <c r="A748">
        <v>2</v>
      </c>
      <c r="B748">
        <v>0</v>
      </c>
      <c r="C748">
        <v>4</v>
      </c>
      <c r="D748">
        <v>1</v>
      </c>
      <c r="E748">
        <v>1</v>
      </c>
      <c r="F748" t="str">
        <v>0</v>
      </c>
      <c r="G748">
        <v>5</v>
      </c>
      <c r="H748">
        <v>19</v>
      </c>
    </row>
    <row r="749" spans="1:8">
      <c r="A749">
        <v>3</v>
      </c>
      <c r="B749">
        <v>0</v>
      </c>
      <c r="C749">
        <v>4</v>
      </c>
      <c r="D749">
        <v>2</v>
      </c>
      <c r="E749">
        <v>2</v>
      </c>
      <c r="F749" t="str">
        <v>0</v>
      </c>
      <c r="G749">
        <v>14</v>
      </c>
      <c r="H749">
        <v>19</v>
      </c>
    </row>
    <row r="750" spans="1:8">
      <c r="A750">
        <v>4</v>
      </c>
      <c r="B750">
        <v>0</v>
      </c>
      <c r="C750">
        <v>4</v>
      </c>
      <c r="D750">
        <v>3</v>
      </c>
      <c r="E750">
        <v>2</v>
      </c>
      <c r="F750" t="str">
        <v>0</v>
      </c>
      <c r="G750">
        <v>14</v>
      </c>
      <c r="H750">
        <v>19</v>
      </c>
    </row>
    <row r="751" spans="1:8">
      <c r="A751">
        <v>5</v>
      </c>
      <c r="B751">
        <v>0</v>
      </c>
      <c r="C751">
        <v>4</v>
      </c>
      <c r="D751">
        <v>3</v>
      </c>
      <c r="E751">
        <v>1</v>
      </c>
      <c r="F751" t="str">
        <v>0</v>
      </c>
      <c r="G751">
        <v>13</v>
      </c>
      <c r="H751">
        <v>19</v>
      </c>
    </row>
    <row r="752" spans="1:8">
      <c r="A752">
        <v>6</v>
      </c>
      <c r="B752">
        <v>3</v>
      </c>
      <c r="C752">
        <v>4</v>
      </c>
      <c r="D752">
        <v>2</v>
      </c>
      <c r="E752">
        <v>1</v>
      </c>
      <c r="F752" t="str">
        <v>0</v>
      </c>
      <c r="G752">
        <v>13</v>
      </c>
      <c r="H752">
        <v>19</v>
      </c>
    </row>
    <row r="753" spans="1:8">
      <c r="A753">
        <v>7</v>
      </c>
      <c r="B753">
        <v>3</v>
      </c>
      <c r="C753">
        <v>4</v>
      </c>
      <c r="D753">
        <v>1</v>
      </c>
      <c r="E753">
        <v>1</v>
      </c>
      <c r="F753" t="str">
        <v>1</v>
      </c>
      <c r="G753">
        <v>13</v>
      </c>
      <c r="H753">
        <v>1</v>
      </c>
    </row>
    <row r="754" spans="1:8">
      <c r="A754">
        <v>1</v>
      </c>
      <c r="B754">
        <v>3</v>
      </c>
      <c r="C754">
        <v>4</v>
      </c>
      <c r="D754">
        <v>5</v>
      </c>
      <c r="E754">
        <v>2</v>
      </c>
      <c r="F754" t="str">
        <v>1</v>
      </c>
      <c r="G754">
        <v>13</v>
      </c>
      <c r="H754">
        <v>20</v>
      </c>
    </row>
    <row r="755" spans="1:8">
      <c r="A755">
        <v>2</v>
      </c>
      <c r="B755">
        <v>3</v>
      </c>
      <c r="C755">
        <v>4</v>
      </c>
      <c r="D755">
        <v>2</v>
      </c>
      <c r="E755">
        <v>1</v>
      </c>
      <c r="F755" t="str">
        <v>1</v>
      </c>
      <c r="G755">
        <v>3</v>
      </c>
      <c r="H755">
        <v>19</v>
      </c>
    </row>
    <row r="756" spans="1:8">
      <c r="A756">
        <v>3</v>
      </c>
      <c r="B756">
        <v>0</v>
      </c>
      <c r="C756">
        <v>4</v>
      </c>
      <c r="D756">
        <v>4</v>
      </c>
      <c r="E756">
        <v>1</v>
      </c>
      <c r="F756" t="str">
        <v>1</v>
      </c>
      <c r="G756">
        <v>13</v>
      </c>
      <c r="H756">
        <v>20</v>
      </c>
    </row>
    <row r="757" spans="1:8">
      <c r="A757">
        <v>4</v>
      </c>
      <c r="B757">
        <v>0</v>
      </c>
      <c r="C757">
        <v>4</v>
      </c>
      <c r="D757">
        <v>4</v>
      </c>
      <c r="E757">
        <v>1</v>
      </c>
      <c r="F757" t="str">
        <v>1</v>
      </c>
      <c r="G757">
        <v>13</v>
      </c>
      <c r="H757">
        <v>19</v>
      </c>
    </row>
    <row r="758" spans="1:8">
      <c r="A758">
        <v>5</v>
      </c>
      <c r="B758">
        <v>0</v>
      </c>
      <c r="C758">
        <v>4</v>
      </c>
      <c r="D758">
        <v>2</v>
      </c>
      <c r="E758">
        <v>1</v>
      </c>
      <c r="F758" t="str">
        <v>1</v>
      </c>
      <c r="G758">
        <v>5</v>
      </c>
      <c r="H758">
        <v>18</v>
      </c>
    </row>
    <row r="759" spans="1:8">
      <c r="A759">
        <v>6</v>
      </c>
      <c r="B759">
        <v>1</v>
      </c>
      <c r="C759">
        <v>4</v>
      </c>
      <c r="D759">
        <v>2</v>
      </c>
      <c r="E759">
        <v>1</v>
      </c>
      <c r="F759" t="str">
        <v>1</v>
      </c>
      <c r="G759">
        <v>13</v>
      </c>
      <c r="H759">
        <v>19</v>
      </c>
    </row>
    <row r="760" spans="1:8">
      <c r="A760">
        <v>7</v>
      </c>
      <c r="B760">
        <v>2</v>
      </c>
      <c r="C760">
        <v>4</v>
      </c>
      <c r="D760">
        <v>2</v>
      </c>
      <c r="E760">
        <v>2</v>
      </c>
      <c r="F760" t="str">
        <v>0</v>
      </c>
      <c r="G760">
        <v>15</v>
      </c>
      <c r="H760">
        <v>19</v>
      </c>
    </row>
    <row r="761" spans="1:8">
      <c r="A761">
        <v>1</v>
      </c>
      <c r="B761">
        <v>0</v>
      </c>
      <c r="C761">
        <v>4</v>
      </c>
      <c r="D761">
        <v>9</v>
      </c>
      <c r="E761">
        <v>2</v>
      </c>
      <c r="F761" t="str">
        <v>0</v>
      </c>
      <c r="G761">
        <v>13</v>
      </c>
      <c r="H761">
        <v>19</v>
      </c>
    </row>
    <row r="762" spans="1:8">
      <c r="A762">
        <v>2</v>
      </c>
      <c r="B762">
        <v>0</v>
      </c>
      <c r="C762">
        <v>4</v>
      </c>
      <c r="D762">
        <v>9</v>
      </c>
      <c r="E762">
        <v>1</v>
      </c>
      <c r="F762" t="str">
        <v>0</v>
      </c>
      <c r="G762">
        <v>13</v>
      </c>
      <c r="H762">
        <v>8</v>
      </c>
    </row>
    <row r="763" spans="1:8">
      <c r="A763">
        <v>3</v>
      </c>
      <c r="B763">
        <v>0</v>
      </c>
      <c r="C763">
        <v>4</v>
      </c>
      <c r="D763">
        <v>6</v>
      </c>
      <c r="E763">
        <v>2</v>
      </c>
      <c r="F763" t="str">
        <v>0</v>
      </c>
      <c r="G763">
        <v>13</v>
      </c>
      <c r="H763">
        <v>20</v>
      </c>
    </row>
    <row r="764" spans="1:8">
      <c r="A764">
        <v>4</v>
      </c>
      <c r="B764">
        <v>0</v>
      </c>
      <c r="C764">
        <v>4</v>
      </c>
      <c r="D764">
        <v>8</v>
      </c>
      <c r="E764">
        <v>1</v>
      </c>
      <c r="F764" t="str">
        <v>0</v>
      </c>
      <c r="G764">
        <v>13</v>
      </c>
      <c r="H764">
        <v>20</v>
      </c>
    </row>
    <row r="765" spans="1:8">
      <c r="A765">
        <v>5</v>
      </c>
      <c r="B765">
        <v>0</v>
      </c>
      <c r="C765">
        <v>4</v>
      </c>
      <c r="D765">
        <v>3</v>
      </c>
      <c r="E765">
        <v>2</v>
      </c>
      <c r="F765" t="str">
        <v>0</v>
      </c>
      <c r="G765">
        <v>12</v>
      </c>
      <c r="H765">
        <v>19</v>
      </c>
    </row>
    <row r="766" spans="1:8">
      <c r="A766">
        <v>6</v>
      </c>
      <c r="B766">
        <v>1</v>
      </c>
      <c r="C766">
        <v>4</v>
      </c>
      <c r="D766">
        <v>8</v>
      </c>
      <c r="E766">
        <v>2</v>
      </c>
      <c r="F766" t="str">
        <v>0</v>
      </c>
      <c r="G766">
        <v>13</v>
      </c>
      <c r="H766">
        <v>19</v>
      </c>
    </row>
    <row r="767" spans="1:8">
      <c r="A767">
        <v>7</v>
      </c>
      <c r="B767">
        <v>2</v>
      </c>
      <c r="C767">
        <v>4</v>
      </c>
      <c r="D767">
        <v>9</v>
      </c>
      <c r="E767">
        <v>1</v>
      </c>
      <c r="F767" t="str">
        <v>0</v>
      </c>
      <c r="G767">
        <v>13</v>
      </c>
      <c r="H767">
        <v>20</v>
      </c>
    </row>
    <row r="768" spans="1:8">
      <c r="A768">
        <v>1</v>
      </c>
      <c r="B768">
        <v>0</v>
      </c>
      <c r="C768">
        <v>4</v>
      </c>
      <c r="D768">
        <v>2</v>
      </c>
      <c r="E768">
        <v>2</v>
      </c>
      <c r="F768" t="str">
        <v>1</v>
      </c>
      <c r="G768">
        <v>5</v>
      </c>
      <c r="H768">
        <v>18</v>
      </c>
    </row>
    <row r="769" spans="1:8">
      <c r="A769">
        <v>2</v>
      </c>
      <c r="B769">
        <v>0</v>
      </c>
      <c r="C769">
        <v>4</v>
      </c>
      <c r="D769">
        <v>7</v>
      </c>
      <c r="E769">
        <v>3</v>
      </c>
      <c r="F769" t="str">
        <v>0</v>
      </c>
      <c r="G769">
        <v>13</v>
      </c>
      <c r="H769">
        <v>20</v>
      </c>
    </row>
    <row r="770" spans="1:8">
      <c r="A770">
        <v>3</v>
      </c>
      <c r="B770">
        <v>0</v>
      </c>
      <c r="C770">
        <v>4</v>
      </c>
      <c r="D770">
        <v>9</v>
      </c>
      <c r="E770">
        <v>2</v>
      </c>
      <c r="F770" t="str">
        <v>0</v>
      </c>
      <c r="G770">
        <v>13</v>
      </c>
      <c r="H770">
        <v>19</v>
      </c>
    </row>
    <row r="771" spans="1:8">
      <c r="A771">
        <v>4</v>
      </c>
      <c r="B771">
        <v>0</v>
      </c>
      <c r="C771">
        <v>4</v>
      </c>
      <c r="D771">
        <v>3</v>
      </c>
      <c r="E771">
        <v>3</v>
      </c>
      <c r="F771" t="str">
        <v>1</v>
      </c>
      <c r="G771">
        <v>4</v>
      </c>
      <c r="H771">
        <v>19</v>
      </c>
    </row>
    <row r="772" spans="1:8">
      <c r="A772">
        <v>5</v>
      </c>
      <c r="B772">
        <v>0</v>
      </c>
      <c r="C772">
        <v>4</v>
      </c>
      <c r="D772">
        <v>3</v>
      </c>
      <c r="E772">
        <v>3</v>
      </c>
      <c r="F772" t="str">
        <v>1</v>
      </c>
      <c r="G772">
        <v>12</v>
      </c>
      <c r="H772">
        <v>20</v>
      </c>
    </row>
    <row r="773" spans="1:8">
      <c r="A773">
        <v>6</v>
      </c>
      <c r="B773">
        <v>1</v>
      </c>
      <c r="C773">
        <v>4</v>
      </c>
      <c r="D773">
        <v>3</v>
      </c>
      <c r="E773">
        <v>2</v>
      </c>
      <c r="F773" t="str">
        <v>0</v>
      </c>
      <c r="G773">
        <v>13</v>
      </c>
      <c r="H773">
        <v>19</v>
      </c>
    </row>
    <row r="774" spans="1:8">
      <c r="A774">
        <v>7</v>
      </c>
      <c r="B774">
        <v>2</v>
      </c>
      <c r="C774">
        <v>4</v>
      </c>
      <c r="D774">
        <v>2</v>
      </c>
      <c r="E774">
        <v>3</v>
      </c>
      <c r="F774" t="str">
        <v>1</v>
      </c>
      <c r="G774">
        <v>10</v>
      </c>
      <c r="H774">
        <v>19</v>
      </c>
    </row>
    <row r="775" spans="1:8">
      <c r="A775">
        <v>1</v>
      </c>
      <c r="B775">
        <v>0</v>
      </c>
      <c r="C775">
        <v>4</v>
      </c>
      <c r="D775">
        <v>2</v>
      </c>
      <c r="E775">
        <v>3</v>
      </c>
      <c r="F775" t="str">
        <v>1</v>
      </c>
      <c r="G775">
        <v>4</v>
      </c>
      <c r="H775">
        <v>19</v>
      </c>
    </row>
    <row r="776" spans="1:8">
      <c r="A776">
        <v>2</v>
      </c>
      <c r="B776">
        <v>0</v>
      </c>
      <c r="C776">
        <v>4</v>
      </c>
      <c r="D776">
        <v>8</v>
      </c>
      <c r="E776">
        <v>2</v>
      </c>
      <c r="F776" t="str">
        <v>0</v>
      </c>
      <c r="G776">
        <v>13</v>
      </c>
      <c r="H776">
        <v>20</v>
      </c>
    </row>
    <row r="777" spans="1:8">
      <c r="A777">
        <v>3</v>
      </c>
      <c r="B777">
        <v>0</v>
      </c>
      <c r="C777">
        <v>4</v>
      </c>
      <c r="D777">
        <v>2</v>
      </c>
      <c r="E777">
        <v>2</v>
      </c>
      <c r="F777" t="str">
        <v>1</v>
      </c>
      <c r="G777">
        <v>11</v>
      </c>
      <c r="H777">
        <v>19</v>
      </c>
    </row>
    <row r="778" spans="1:8">
      <c r="A778">
        <v>4</v>
      </c>
      <c r="B778">
        <v>0</v>
      </c>
      <c r="C778">
        <v>4</v>
      </c>
      <c r="D778">
        <v>1</v>
      </c>
      <c r="E778">
        <v>2</v>
      </c>
      <c r="F778" t="str">
        <v>1</v>
      </c>
      <c r="G778">
        <v>5</v>
      </c>
      <c r="H778">
        <v>20</v>
      </c>
    </row>
    <row r="779" spans="1:8">
      <c r="A779">
        <v>5</v>
      </c>
      <c r="B779">
        <v>0</v>
      </c>
      <c r="C779">
        <v>4</v>
      </c>
      <c r="D779">
        <v>3</v>
      </c>
      <c r="E779">
        <v>2</v>
      </c>
      <c r="F779" t="str">
        <v>0</v>
      </c>
      <c r="G779">
        <v>5</v>
      </c>
      <c r="H779">
        <v>19</v>
      </c>
    </row>
    <row r="780" spans="1:8">
      <c r="A780">
        <v>6</v>
      </c>
      <c r="B780">
        <v>1</v>
      </c>
      <c r="C780">
        <v>4</v>
      </c>
      <c r="D780">
        <v>2</v>
      </c>
      <c r="E780">
        <v>5</v>
      </c>
      <c r="F780" t="str">
        <v>1</v>
      </c>
      <c r="G780">
        <v>4</v>
      </c>
      <c r="H780">
        <v>19</v>
      </c>
    </row>
    <row r="781" spans="1:8">
      <c r="A781">
        <v>7</v>
      </c>
      <c r="B781">
        <v>2</v>
      </c>
      <c r="C781">
        <v>4</v>
      </c>
      <c r="D781">
        <v>3</v>
      </c>
      <c r="E781">
        <v>2</v>
      </c>
      <c r="F781" t="str">
        <v>1</v>
      </c>
      <c r="G781">
        <v>13</v>
      </c>
      <c r="H781">
        <v>20</v>
      </c>
    </row>
    <row r="782" spans="1:8">
      <c r="A782">
        <v>1</v>
      </c>
      <c r="B782">
        <v>0</v>
      </c>
      <c r="C782">
        <v>4</v>
      </c>
      <c r="D782">
        <v>9</v>
      </c>
      <c r="E782">
        <v>1</v>
      </c>
      <c r="F782" t="str">
        <v>0</v>
      </c>
      <c r="G782">
        <v>12</v>
      </c>
      <c r="H782">
        <v>20</v>
      </c>
    </row>
    <row r="783" spans="1:8">
      <c r="A783">
        <v>2</v>
      </c>
      <c r="B783">
        <v>0</v>
      </c>
      <c r="C783">
        <v>4</v>
      </c>
      <c r="D783">
        <v>11</v>
      </c>
      <c r="E783">
        <v>1</v>
      </c>
      <c r="F783" t="str">
        <v>0</v>
      </c>
      <c r="G783">
        <v>13</v>
      </c>
      <c r="H783">
        <v>20</v>
      </c>
    </row>
    <row r="784" spans="1:8">
      <c r="A784">
        <v>3</v>
      </c>
      <c r="B784">
        <v>0</v>
      </c>
      <c r="C784">
        <v>4</v>
      </c>
      <c r="D784">
        <v>4</v>
      </c>
      <c r="E784">
        <v>2</v>
      </c>
      <c r="F784" t="str">
        <v>1</v>
      </c>
      <c r="G784">
        <v>10</v>
      </c>
      <c r="H784">
        <v>19</v>
      </c>
    </row>
    <row r="785" spans="1:8">
      <c r="A785">
        <v>4</v>
      </c>
      <c r="B785">
        <v>0</v>
      </c>
      <c r="C785">
        <v>4</v>
      </c>
      <c r="D785">
        <v>3</v>
      </c>
      <c r="E785">
        <v>2</v>
      </c>
      <c r="F785" t="str">
        <v>1</v>
      </c>
      <c r="G785">
        <v>4</v>
      </c>
      <c r="H785">
        <v>20</v>
      </c>
    </row>
    <row r="786" spans="1:8">
      <c r="A786">
        <v>5</v>
      </c>
      <c r="B786">
        <v>0</v>
      </c>
      <c r="C786">
        <v>4</v>
      </c>
      <c r="D786">
        <v>8</v>
      </c>
      <c r="E786">
        <v>2</v>
      </c>
      <c r="F786" t="str">
        <v>1</v>
      </c>
      <c r="G786">
        <v>14</v>
      </c>
      <c r="H786">
        <v>20</v>
      </c>
    </row>
    <row r="787" spans="1:8">
      <c r="A787">
        <v>6</v>
      </c>
      <c r="B787">
        <v>1</v>
      </c>
      <c r="C787">
        <v>4</v>
      </c>
      <c r="D787">
        <v>5</v>
      </c>
      <c r="E787">
        <v>1</v>
      </c>
      <c r="F787" t="str">
        <v>0</v>
      </c>
      <c r="G787">
        <v>13</v>
      </c>
      <c r="H787">
        <v>20</v>
      </c>
    </row>
    <row r="788" spans="1:8">
      <c r="A788">
        <v>7</v>
      </c>
      <c r="B788">
        <v>2</v>
      </c>
      <c r="C788">
        <v>4</v>
      </c>
      <c r="D788">
        <v>13</v>
      </c>
      <c r="E788">
        <v>1</v>
      </c>
      <c r="F788" t="str">
        <v>0</v>
      </c>
      <c r="G788">
        <v>11</v>
      </c>
      <c r="H788">
        <v>21</v>
      </c>
    </row>
    <row r="789" spans="1:8">
      <c r="A789">
        <v>1</v>
      </c>
      <c r="B789">
        <v>0</v>
      </c>
      <c r="C789">
        <v>4</v>
      </c>
      <c r="D789">
        <v>13</v>
      </c>
      <c r="E789">
        <v>2</v>
      </c>
      <c r="F789" t="str">
        <v>0</v>
      </c>
      <c r="G789">
        <v>13</v>
      </c>
      <c r="H789">
        <v>20</v>
      </c>
    </row>
    <row r="790" spans="1:8">
      <c r="A790">
        <v>2</v>
      </c>
      <c r="B790">
        <v>0</v>
      </c>
      <c r="C790">
        <v>4</v>
      </c>
      <c r="D790">
        <v>13</v>
      </c>
      <c r="E790">
        <v>2</v>
      </c>
      <c r="F790" t="str">
        <v>0</v>
      </c>
      <c r="G790">
        <v>12</v>
      </c>
      <c r="H790">
        <v>20</v>
      </c>
    </row>
    <row r="791" spans="1:8">
      <c r="A791">
        <v>3</v>
      </c>
      <c r="B791">
        <v>3</v>
      </c>
      <c r="C791">
        <v>1</v>
      </c>
      <c r="D791">
        <v>2</v>
      </c>
      <c r="E791">
        <v>3</v>
      </c>
      <c r="F791" t="str">
        <v>1</v>
      </c>
      <c r="G791">
        <v>16</v>
      </c>
      <c r="H791">
        <v>21</v>
      </c>
    </row>
    <row r="792" spans="1:8">
      <c r="A792">
        <v>4</v>
      </c>
      <c r="B792">
        <v>0</v>
      </c>
      <c r="C792">
        <v>1</v>
      </c>
      <c r="D792">
        <v>13</v>
      </c>
      <c r="E792">
        <v>2</v>
      </c>
      <c r="F792" t="str">
        <v>0</v>
      </c>
      <c r="G792">
        <v>12</v>
      </c>
      <c r="H792">
        <v>20</v>
      </c>
    </row>
    <row r="793" spans="1:8">
      <c r="A793">
        <v>5</v>
      </c>
      <c r="B793">
        <v>0</v>
      </c>
      <c r="C793">
        <v>1</v>
      </c>
      <c r="D793">
        <v>11</v>
      </c>
      <c r="E793">
        <v>2</v>
      </c>
      <c r="F793" t="str">
        <v>0</v>
      </c>
      <c r="G793">
        <v>12</v>
      </c>
      <c r="H793">
        <v>20</v>
      </c>
    </row>
    <row r="794" spans="1:8">
      <c r="A794">
        <v>6</v>
      </c>
      <c r="B794">
        <v>1</v>
      </c>
      <c r="C794">
        <v>1</v>
      </c>
      <c r="D794">
        <v>11</v>
      </c>
      <c r="E794">
        <v>2</v>
      </c>
      <c r="F794" t="str">
        <v>0</v>
      </c>
      <c r="G794">
        <v>12</v>
      </c>
      <c r="H794">
        <v>21</v>
      </c>
    </row>
    <row r="795" spans="1:8">
      <c r="A795">
        <v>7</v>
      </c>
      <c r="B795">
        <v>2</v>
      </c>
      <c r="C795">
        <v>1</v>
      </c>
      <c r="D795">
        <v>11</v>
      </c>
      <c r="E795">
        <v>3</v>
      </c>
      <c r="F795" t="str">
        <v>0</v>
      </c>
      <c r="G795">
        <v>13</v>
      </c>
      <c r="H795">
        <v>20</v>
      </c>
    </row>
    <row r="796" spans="1:8">
      <c r="A796">
        <v>1</v>
      </c>
      <c r="B796">
        <v>0</v>
      </c>
      <c r="C796">
        <v>1</v>
      </c>
      <c r="D796">
        <v>13</v>
      </c>
      <c r="E796">
        <v>3</v>
      </c>
      <c r="F796" t="str">
        <v>0</v>
      </c>
      <c r="G796">
        <v>13</v>
      </c>
      <c r="H796">
        <v>20</v>
      </c>
    </row>
    <row r="797" spans="1:8">
      <c r="A797">
        <v>2</v>
      </c>
      <c r="B797">
        <v>0</v>
      </c>
      <c r="C797">
        <v>1</v>
      </c>
      <c r="D797">
        <v>12</v>
      </c>
      <c r="E797">
        <v>3</v>
      </c>
      <c r="F797" t="str">
        <v>0</v>
      </c>
      <c r="G797">
        <v>13</v>
      </c>
      <c r="H797">
        <v>20</v>
      </c>
    </row>
    <row r="798" spans="1:8">
      <c r="A798">
        <v>3</v>
      </c>
      <c r="B798">
        <v>0</v>
      </c>
      <c r="C798">
        <v>1</v>
      </c>
      <c r="D798">
        <v>10</v>
      </c>
      <c r="E798">
        <v>4</v>
      </c>
      <c r="F798" t="str">
        <v>0</v>
      </c>
      <c r="G798">
        <v>13</v>
      </c>
      <c r="H798">
        <v>20</v>
      </c>
    </row>
    <row r="799" spans="1:8">
      <c r="A799">
        <v>4</v>
      </c>
      <c r="B799">
        <v>0</v>
      </c>
      <c r="C799">
        <v>1</v>
      </c>
      <c r="D799">
        <v>10</v>
      </c>
      <c r="E799">
        <v>4</v>
      </c>
      <c r="F799" t="str">
        <v>0</v>
      </c>
      <c r="G799">
        <v>13</v>
      </c>
      <c r="H799">
        <v>21</v>
      </c>
    </row>
    <row r="800" spans="1:8">
      <c r="A800">
        <v>5</v>
      </c>
      <c r="B800">
        <v>0</v>
      </c>
      <c r="C800">
        <v>1</v>
      </c>
      <c r="D800">
        <v>12</v>
      </c>
      <c r="E800">
        <v>4</v>
      </c>
      <c r="F800" t="str">
        <v>0</v>
      </c>
      <c r="G800">
        <v>13</v>
      </c>
      <c r="H800">
        <v>21</v>
      </c>
    </row>
    <row r="801" spans="1:8">
      <c r="A801">
        <v>6</v>
      </c>
      <c r="B801">
        <v>1</v>
      </c>
      <c r="C801">
        <v>1</v>
      </c>
      <c r="D801">
        <v>11</v>
      </c>
      <c r="E801">
        <v>5</v>
      </c>
      <c r="F801" t="str">
        <v>0</v>
      </c>
      <c r="G801">
        <v>13</v>
      </c>
      <c r="H801">
        <v>20</v>
      </c>
    </row>
    <row r="802" spans="1:8">
      <c r="A802">
        <v>7</v>
      </c>
      <c r="B802">
        <v>2</v>
      </c>
      <c r="C802">
        <v>1</v>
      </c>
      <c r="D802">
        <v>2</v>
      </c>
      <c r="E802">
        <v>2</v>
      </c>
      <c r="F802" t="str">
        <v>1</v>
      </c>
      <c r="G802">
        <v>9</v>
      </c>
      <c r="H802">
        <v>20</v>
      </c>
    </row>
    <row r="803" spans="1:8">
      <c r="A803">
        <v>1</v>
      </c>
      <c r="B803">
        <v>0</v>
      </c>
      <c r="C803">
        <v>1</v>
      </c>
      <c r="D803">
        <v>14</v>
      </c>
      <c r="E803">
        <v>2</v>
      </c>
      <c r="F803" t="str">
        <v>0</v>
      </c>
      <c r="G803">
        <v>12</v>
      </c>
      <c r="H803">
        <v>20</v>
      </c>
    </row>
    <row r="804" spans="1:8">
      <c r="A804">
        <v>2</v>
      </c>
      <c r="B804">
        <v>0</v>
      </c>
      <c r="C804">
        <v>1</v>
      </c>
      <c r="D804">
        <v>14</v>
      </c>
      <c r="E804">
        <v>2</v>
      </c>
      <c r="F804" t="str">
        <v>0</v>
      </c>
      <c r="G804">
        <v>11</v>
      </c>
      <c r="H804">
        <v>20</v>
      </c>
    </row>
    <row r="805" spans="1:8">
      <c r="A805">
        <v>3</v>
      </c>
      <c r="B805">
        <v>0</v>
      </c>
      <c r="C805">
        <v>1</v>
      </c>
      <c r="D805">
        <v>13</v>
      </c>
      <c r="E805">
        <v>3</v>
      </c>
      <c r="F805" t="str">
        <v>0</v>
      </c>
      <c r="G805">
        <v>13</v>
      </c>
      <c r="H805">
        <v>21</v>
      </c>
    </row>
    <row r="806" spans="1:8">
      <c r="A806">
        <v>4</v>
      </c>
      <c r="B806">
        <v>0</v>
      </c>
      <c r="C806">
        <v>1</v>
      </c>
      <c r="D806">
        <v>13</v>
      </c>
      <c r="E806">
        <v>3</v>
      </c>
      <c r="F806" t="str">
        <v>0</v>
      </c>
      <c r="G806">
        <v>12</v>
      </c>
      <c r="H806">
        <v>20</v>
      </c>
    </row>
    <row r="807" spans="1:8">
      <c r="A807">
        <v>5</v>
      </c>
      <c r="B807">
        <v>0</v>
      </c>
      <c r="C807">
        <v>1</v>
      </c>
      <c r="D807">
        <v>2</v>
      </c>
      <c r="E807">
        <v>4</v>
      </c>
      <c r="F807" t="str">
        <v>1</v>
      </c>
      <c r="G807">
        <v>4</v>
      </c>
      <c r="H807">
        <v>18</v>
      </c>
    </row>
    <row r="808" spans="1:8">
      <c r="A808">
        <v>6</v>
      </c>
      <c r="B808">
        <v>1</v>
      </c>
      <c r="C808">
        <v>1</v>
      </c>
      <c r="D808">
        <v>14</v>
      </c>
      <c r="E808">
        <v>4</v>
      </c>
      <c r="F808" t="str">
        <v>0</v>
      </c>
      <c r="G808">
        <v>10</v>
      </c>
      <c r="H808">
        <v>20</v>
      </c>
    </row>
    <row r="809" spans="1:8">
      <c r="A809">
        <v>7</v>
      </c>
      <c r="B809">
        <v>2</v>
      </c>
      <c r="C809">
        <v>1</v>
      </c>
      <c r="D809">
        <v>13</v>
      </c>
      <c r="E809">
        <v>3</v>
      </c>
      <c r="F809" t="str">
        <v>0</v>
      </c>
      <c r="G809">
        <v>10</v>
      </c>
      <c r="H809">
        <v>21</v>
      </c>
    </row>
    <row r="810" spans="1:8">
      <c r="A810">
        <v>1</v>
      </c>
      <c r="B810">
        <v>0</v>
      </c>
      <c r="C810">
        <v>1</v>
      </c>
      <c r="D810">
        <v>5</v>
      </c>
      <c r="E810">
        <v>3</v>
      </c>
      <c r="F810" t="str">
        <v>0</v>
      </c>
      <c r="G810">
        <v>9</v>
      </c>
      <c r="H810">
        <v>20</v>
      </c>
    </row>
    <row r="811" spans="1:8">
      <c r="A811">
        <v>2</v>
      </c>
      <c r="B811">
        <v>0</v>
      </c>
      <c r="C811">
        <v>1</v>
      </c>
      <c r="D811">
        <v>2</v>
      </c>
      <c r="E811">
        <v>5</v>
      </c>
      <c r="F811" t="str">
        <v>1</v>
      </c>
      <c r="G811">
        <v>4</v>
      </c>
      <c r="H811">
        <v>20</v>
      </c>
    </row>
    <row r="812" spans="1:8">
      <c r="A812">
        <v>3</v>
      </c>
      <c r="B812">
        <v>0</v>
      </c>
      <c r="C812">
        <v>1</v>
      </c>
      <c r="D812">
        <v>5</v>
      </c>
      <c r="E812">
        <v>6</v>
      </c>
      <c r="F812" t="str">
        <v>0</v>
      </c>
      <c r="G812">
        <v>4</v>
      </c>
      <c r="H812">
        <v>20</v>
      </c>
    </row>
    <row r="813" spans="1:8">
      <c r="A813">
        <v>4</v>
      </c>
      <c r="B813">
        <v>0</v>
      </c>
      <c r="C813">
        <v>1</v>
      </c>
      <c r="D813">
        <v>2</v>
      </c>
      <c r="E813">
        <v>5</v>
      </c>
      <c r="F813" t="str">
        <v>1</v>
      </c>
      <c r="G813">
        <v>4</v>
      </c>
      <c r="H813">
        <v>20</v>
      </c>
    </row>
    <row r="814" spans="1:8">
      <c r="A814">
        <v>5</v>
      </c>
      <c r="B814">
        <v>0</v>
      </c>
      <c r="C814">
        <v>1</v>
      </c>
      <c r="D814">
        <v>2</v>
      </c>
      <c r="E814">
        <v>4</v>
      </c>
      <c r="F814" t="str">
        <v>1</v>
      </c>
      <c r="G814">
        <v>4</v>
      </c>
      <c r="H814">
        <v>19</v>
      </c>
    </row>
    <row r="815" spans="1:8">
      <c r="A815">
        <v>6</v>
      </c>
      <c r="B815">
        <v>1</v>
      </c>
      <c r="C815">
        <v>1</v>
      </c>
      <c r="D815">
        <v>2</v>
      </c>
      <c r="E815">
        <v>5</v>
      </c>
      <c r="F815" t="str">
        <v>1</v>
      </c>
      <c r="G815">
        <v>15</v>
      </c>
      <c r="H815">
        <v>20</v>
      </c>
    </row>
    <row r="816" spans="1:8">
      <c r="A816">
        <v>7</v>
      </c>
      <c r="B816">
        <v>2</v>
      </c>
      <c r="C816">
        <v>1</v>
      </c>
      <c r="D816">
        <v>12</v>
      </c>
      <c r="E816">
        <v>4</v>
      </c>
      <c r="F816" t="str">
        <v>1</v>
      </c>
      <c r="G816">
        <v>12</v>
      </c>
      <c r="H816">
        <v>21</v>
      </c>
    </row>
    <row r="817" spans="1:8">
      <c r="A817">
        <v>1</v>
      </c>
      <c r="B817">
        <v>0</v>
      </c>
      <c r="C817">
        <v>1</v>
      </c>
      <c r="D817">
        <v>15</v>
      </c>
      <c r="E817">
        <v>3</v>
      </c>
      <c r="F817" t="str">
        <v>0</v>
      </c>
      <c r="G817">
        <v>12</v>
      </c>
      <c r="H817">
        <v>21</v>
      </c>
    </row>
    <row r="818" spans="1:8">
      <c r="A818">
        <v>2</v>
      </c>
      <c r="B818">
        <v>0</v>
      </c>
      <c r="C818">
        <v>1</v>
      </c>
      <c r="D818">
        <v>14</v>
      </c>
      <c r="E818">
        <v>3</v>
      </c>
      <c r="F818" t="str">
        <v>0</v>
      </c>
      <c r="G818">
        <v>13</v>
      </c>
      <c r="H818">
        <v>21</v>
      </c>
    </row>
    <row r="819" spans="1:8">
      <c r="A819">
        <v>3</v>
      </c>
      <c r="B819">
        <v>0</v>
      </c>
      <c r="C819">
        <v>1</v>
      </c>
      <c r="D819">
        <v>14</v>
      </c>
      <c r="E819">
        <v>4</v>
      </c>
      <c r="F819" t="str">
        <v>0</v>
      </c>
      <c r="G819">
        <v>12</v>
      </c>
      <c r="H819">
        <v>21</v>
      </c>
    </row>
    <row r="820" spans="1:8">
      <c r="A820">
        <v>4</v>
      </c>
      <c r="B820">
        <v>0</v>
      </c>
      <c r="C820">
        <v>1</v>
      </c>
      <c r="D820">
        <v>10</v>
      </c>
      <c r="E820">
        <v>4</v>
      </c>
      <c r="F820" t="str">
        <v>0</v>
      </c>
      <c r="G820">
        <v>13</v>
      </c>
      <c r="H820">
        <v>20</v>
      </c>
    </row>
    <row r="821" spans="1:8">
      <c r="A821">
        <v>5</v>
      </c>
      <c r="B821">
        <v>0</v>
      </c>
      <c r="C821">
        <v>1</v>
      </c>
      <c r="D821">
        <v>14</v>
      </c>
      <c r="E821">
        <v>5</v>
      </c>
      <c r="F821" t="str">
        <v>0</v>
      </c>
      <c r="G821">
        <v>12</v>
      </c>
      <c r="H821">
        <v>21</v>
      </c>
    </row>
    <row r="822" spans="1:8">
      <c r="A822">
        <v>6</v>
      </c>
      <c r="B822">
        <v>1</v>
      </c>
      <c r="C822">
        <v>1</v>
      </c>
      <c r="D822">
        <v>13</v>
      </c>
      <c r="E822">
        <v>5</v>
      </c>
      <c r="F822" t="str">
        <v>0</v>
      </c>
      <c r="G822">
        <v>12</v>
      </c>
      <c r="H822">
        <v>21</v>
      </c>
    </row>
    <row r="823" spans="1:8">
      <c r="A823">
        <v>7</v>
      </c>
      <c r="B823">
        <v>2</v>
      </c>
      <c r="C823">
        <v>1</v>
      </c>
      <c r="D823">
        <v>15</v>
      </c>
      <c r="E823">
        <v>5</v>
      </c>
      <c r="F823" t="str">
        <v>0</v>
      </c>
      <c r="G823">
        <v>10</v>
      </c>
      <c r="H823">
        <v>21</v>
      </c>
    </row>
    <row r="824" spans="1:8">
      <c r="A824">
        <v>1</v>
      </c>
      <c r="B824">
        <v>0</v>
      </c>
      <c r="C824">
        <v>1</v>
      </c>
      <c r="D824">
        <v>14</v>
      </c>
      <c r="E824">
        <v>5</v>
      </c>
      <c r="F824" t="str">
        <v>0</v>
      </c>
      <c r="G824">
        <v>13</v>
      </c>
      <c r="H824">
        <v>20</v>
      </c>
    </row>
    <row r="825" spans="1:8">
      <c r="A825">
        <v>2</v>
      </c>
      <c r="B825">
        <v>0</v>
      </c>
      <c r="C825">
        <v>1</v>
      </c>
      <c r="D825">
        <v>2</v>
      </c>
      <c r="E825">
        <v>5</v>
      </c>
      <c r="F825" t="str">
        <v>1</v>
      </c>
      <c r="G825">
        <v>4</v>
      </c>
      <c r="H825">
        <v>20</v>
      </c>
    </row>
    <row r="826" spans="1:8">
      <c r="A826">
        <v>3</v>
      </c>
      <c r="B826">
        <v>0</v>
      </c>
      <c r="C826">
        <v>1</v>
      </c>
      <c r="D826">
        <v>2</v>
      </c>
      <c r="E826">
        <v>5</v>
      </c>
      <c r="F826" t="str">
        <v>1</v>
      </c>
      <c r="G826">
        <v>4</v>
      </c>
      <c r="H826">
        <v>20</v>
      </c>
    </row>
    <row r="827" spans="1:8">
      <c r="A827">
        <v>4</v>
      </c>
      <c r="B827">
        <v>0</v>
      </c>
      <c r="C827">
        <v>1</v>
      </c>
      <c r="D827">
        <v>2</v>
      </c>
      <c r="E827">
        <v>4</v>
      </c>
      <c r="F827" t="str">
        <v>1</v>
      </c>
      <c r="G827">
        <v>13</v>
      </c>
      <c r="H827">
        <v>20</v>
      </c>
    </row>
    <row r="828" spans="1:8">
      <c r="A828">
        <v>5</v>
      </c>
      <c r="B828">
        <v>0</v>
      </c>
      <c r="C828">
        <v>1</v>
      </c>
      <c r="D828">
        <v>9</v>
      </c>
      <c r="E828">
        <v>3</v>
      </c>
      <c r="F828" t="str">
        <v>1</v>
      </c>
      <c r="G828">
        <v>12</v>
      </c>
      <c r="H828">
        <v>21</v>
      </c>
    </row>
    <row r="829" spans="1:8">
      <c r="A829">
        <v>6</v>
      </c>
      <c r="B829">
        <v>1</v>
      </c>
      <c r="C829">
        <v>1</v>
      </c>
      <c r="D829">
        <v>15</v>
      </c>
      <c r="E829">
        <v>3</v>
      </c>
      <c r="F829" t="str">
        <v>0</v>
      </c>
      <c r="G829">
        <v>10</v>
      </c>
      <c r="H829">
        <v>21</v>
      </c>
    </row>
    <row r="830" spans="1:8">
      <c r="A830">
        <v>7</v>
      </c>
      <c r="B830">
        <v>2</v>
      </c>
      <c r="C830">
        <v>1</v>
      </c>
      <c r="D830">
        <v>15</v>
      </c>
      <c r="E830">
        <v>3</v>
      </c>
      <c r="F830" t="str">
        <v>0</v>
      </c>
      <c r="G830">
        <v>10</v>
      </c>
      <c r="H830">
        <v>21</v>
      </c>
    </row>
    <row r="831" spans="1:8">
      <c r="A831">
        <v>1</v>
      </c>
      <c r="B831">
        <v>0</v>
      </c>
      <c r="C831">
        <v>1</v>
      </c>
      <c r="D831">
        <v>14</v>
      </c>
      <c r="E831">
        <v>4</v>
      </c>
      <c r="F831" t="str">
        <v>0</v>
      </c>
      <c r="G831">
        <v>13</v>
      </c>
      <c r="H831">
        <v>21</v>
      </c>
    </row>
    <row r="832" spans="1:8">
      <c r="A832">
        <v>2</v>
      </c>
      <c r="B832">
        <v>0</v>
      </c>
      <c r="C832">
        <v>1</v>
      </c>
      <c r="D832">
        <v>14</v>
      </c>
      <c r="E832">
        <v>5</v>
      </c>
      <c r="F832" t="str">
        <v>0</v>
      </c>
      <c r="G832">
        <v>12</v>
      </c>
      <c r="H832">
        <v>20</v>
      </c>
    </row>
    <row r="833" spans="1:8">
      <c r="A833">
        <v>3</v>
      </c>
      <c r="B833">
        <v>0</v>
      </c>
      <c r="C833">
        <v>1</v>
      </c>
      <c r="D833">
        <v>15</v>
      </c>
      <c r="E833">
        <v>5</v>
      </c>
      <c r="F833" t="str">
        <v>0</v>
      </c>
      <c r="G833">
        <v>10</v>
      </c>
      <c r="H833">
        <v>21</v>
      </c>
    </row>
    <row r="834" spans="1:8">
      <c r="A834">
        <v>4</v>
      </c>
      <c r="B834">
        <v>0</v>
      </c>
      <c r="C834">
        <v>1</v>
      </c>
      <c r="D834">
        <v>15</v>
      </c>
      <c r="E834">
        <v>4</v>
      </c>
      <c r="F834" t="str">
        <v>0</v>
      </c>
      <c r="G834">
        <v>10</v>
      </c>
      <c r="H834">
        <v>21</v>
      </c>
    </row>
    <row r="835" spans="1:8">
      <c r="A835">
        <v>5</v>
      </c>
      <c r="B835">
        <v>0</v>
      </c>
      <c r="C835">
        <v>1</v>
      </c>
      <c r="D835">
        <v>2</v>
      </c>
      <c r="E835">
        <v>5</v>
      </c>
      <c r="F835" t="str">
        <v>1</v>
      </c>
      <c r="G835">
        <v>4</v>
      </c>
      <c r="H835">
        <v>18</v>
      </c>
    </row>
    <row r="836" spans="1:8">
      <c r="A836">
        <v>6</v>
      </c>
      <c r="B836">
        <v>1</v>
      </c>
      <c r="C836">
        <v>1</v>
      </c>
      <c r="D836">
        <v>7</v>
      </c>
      <c r="E836">
        <v>5</v>
      </c>
      <c r="F836" t="str">
        <v>1</v>
      </c>
      <c r="G836">
        <v>13</v>
      </c>
      <c r="H836">
        <v>21</v>
      </c>
    </row>
    <row r="837" spans="1:8">
      <c r="A837">
        <v>7</v>
      </c>
      <c r="B837">
        <v>2</v>
      </c>
      <c r="C837">
        <v>1</v>
      </c>
      <c r="D837">
        <v>14</v>
      </c>
      <c r="E837">
        <v>4</v>
      </c>
      <c r="F837" t="str">
        <v>0</v>
      </c>
      <c r="G837">
        <v>11</v>
      </c>
      <c r="H837">
        <v>21</v>
      </c>
    </row>
    <row r="838" spans="1:8">
      <c r="A838">
        <v>1</v>
      </c>
      <c r="B838">
        <v>0</v>
      </c>
      <c r="C838">
        <v>1</v>
      </c>
      <c r="D838">
        <v>15</v>
      </c>
      <c r="E838">
        <v>4</v>
      </c>
      <c r="F838" t="str">
        <v>0</v>
      </c>
      <c r="G838">
        <v>11</v>
      </c>
      <c r="H838">
        <v>21</v>
      </c>
    </row>
    <row r="839" spans="1:8">
      <c r="A839">
        <v>2</v>
      </c>
      <c r="B839">
        <v>0</v>
      </c>
      <c r="C839">
        <v>1</v>
      </c>
      <c r="D839">
        <v>15</v>
      </c>
      <c r="E839">
        <v>6</v>
      </c>
      <c r="F839" t="str">
        <v>0</v>
      </c>
      <c r="G839">
        <v>5</v>
      </c>
      <c r="H839">
        <v>20</v>
      </c>
    </row>
    <row r="840" spans="1:8">
      <c r="A840">
        <v>3</v>
      </c>
      <c r="B840">
        <v>0</v>
      </c>
      <c r="C840">
        <v>1</v>
      </c>
      <c r="D840">
        <v>8</v>
      </c>
      <c r="E840">
        <v>6</v>
      </c>
      <c r="F840" t="str">
        <v>0</v>
      </c>
      <c r="G840">
        <v>4</v>
      </c>
      <c r="H840">
        <v>20</v>
      </c>
    </row>
    <row r="841" spans="1:8">
      <c r="A841">
        <v>4</v>
      </c>
      <c r="B841">
        <v>0</v>
      </c>
      <c r="C841">
        <v>1</v>
      </c>
      <c r="D841">
        <v>15</v>
      </c>
      <c r="E841">
        <v>6</v>
      </c>
      <c r="F841" t="str">
        <v>0</v>
      </c>
      <c r="G841">
        <v>12</v>
      </c>
      <c r="H841">
        <v>21</v>
      </c>
    </row>
    <row r="842" spans="1:8">
      <c r="A842">
        <v>5</v>
      </c>
      <c r="B842">
        <v>0</v>
      </c>
      <c r="C842">
        <v>1</v>
      </c>
      <c r="D842">
        <v>12</v>
      </c>
      <c r="E842">
        <v>5</v>
      </c>
      <c r="F842" t="str">
        <v>0</v>
      </c>
      <c r="G842">
        <v>12</v>
      </c>
      <c r="H842">
        <v>21</v>
      </c>
    </row>
    <row r="843" spans="1:8">
      <c r="A843">
        <v>6</v>
      </c>
      <c r="B843">
        <v>1</v>
      </c>
      <c r="C843">
        <v>1</v>
      </c>
      <c r="D843">
        <v>14</v>
      </c>
      <c r="E843">
        <v>5</v>
      </c>
      <c r="F843" t="str">
        <v>0</v>
      </c>
      <c r="G843">
        <v>10</v>
      </c>
      <c r="H843">
        <v>21</v>
      </c>
    </row>
    <row r="844" spans="1:8">
      <c r="A844">
        <v>7</v>
      </c>
      <c r="B844">
        <v>2</v>
      </c>
      <c r="C844">
        <v>1</v>
      </c>
      <c r="D844">
        <v>9</v>
      </c>
      <c r="E844">
        <v>5</v>
      </c>
      <c r="F844" t="str">
        <v>0</v>
      </c>
      <c r="G844">
        <v>13</v>
      </c>
      <c r="H844">
        <v>21</v>
      </c>
    </row>
    <row r="845" spans="1:8">
      <c r="A845">
        <v>1</v>
      </c>
      <c r="B845">
        <v>0</v>
      </c>
      <c r="C845">
        <v>1</v>
      </c>
      <c r="D845">
        <v>2</v>
      </c>
      <c r="E845">
        <v>5</v>
      </c>
      <c r="F845" t="str">
        <v>1</v>
      </c>
      <c r="G845">
        <v>4</v>
      </c>
      <c r="H845">
        <v>20</v>
      </c>
    </row>
    <row r="846" spans="1:8">
      <c r="A846">
        <v>2</v>
      </c>
      <c r="B846">
        <v>0</v>
      </c>
      <c r="C846">
        <v>1</v>
      </c>
      <c r="D846">
        <v>1</v>
      </c>
      <c r="E846">
        <v>4</v>
      </c>
      <c r="F846" t="str">
        <v>1</v>
      </c>
      <c r="G846">
        <v>4</v>
      </c>
      <c r="H846">
        <v>18</v>
      </c>
    </row>
    <row r="847" spans="1:8">
      <c r="A847">
        <v>3</v>
      </c>
      <c r="B847">
        <v>0</v>
      </c>
      <c r="C847">
        <v>1</v>
      </c>
      <c r="D847">
        <v>15</v>
      </c>
      <c r="E847">
        <v>4</v>
      </c>
      <c r="F847" t="str">
        <v>0</v>
      </c>
      <c r="G847">
        <v>11</v>
      </c>
      <c r="H847">
        <v>21</v>
      </c>
    </row>
    <row r="848" spans="1:8">
      <c r="A848">
        <v>4</v>
      </c>
      <c r="B848">
        <v>0</v>
      </c>
      <c r="C848">
        <v>1</v>
      </c>
      <c r="D848">
        <v>16</v>
      </c>
      <c r="E848">
        <v>3</v>
      </c>
      <c r="F848" t="str">
        <v>0</v>
      </c>
      <c r="G848">
        <v>10</v>
      </c>
      <c r="H848">
        <v>21</v>
      </c>
    </row>
    <row r="849" spans="1:8">
      <c r="A849">
        <v>5</v>
      </c>
      <c r="B849">
        <v>0</v>
      </c>
      <c r="C849">
        <v>1</v>
      </c>
      <c r="D849">
        <v>10</v>
      </c>
      <c r="E849">
        <v>4</v>
      </c>
      <c r="F849" t="str">
        <v>0</v>
      </c>
      <c r="G849">
        <v>8</v>
      </c>
      <c r="H849">
        <v>20</v>
      </c>
    </row>
    <row r="850" spans="1:8">
      <c r="A850">
        <v>6</v>
      </c>
      <c r="B850">
        <v>1</v>
      </c>
      <c r="C850">
        <v>1</v>
      </c>
      <c r="D850">
        <v>2</v>
      </c>
      <c r="E850">
        <v>4</v>
      </c>
      <c r="F850" t="str">
        <v>1</v>
      </c>
      <c r="G850">
        <v>4</v>
      </c>
      <c r="H850">
        <v>21</v>
      </c>
    </row>
    <row r="851" spans="1:8">
      <c r="A851">
        <v>7</v>
      </c>
      <c r="B851">
        <v>2</v>
      </c>
      <c r="C851">
        <v>1</v>
      </c>
      <c r="D851">
        <v>16</v>
      </c>
      <c r="E851">
        <v>4</v>
      </c>
      <c r="F851" t="str">
        <v>0</v>
      </c>
      <c r="G851">
        <v>10</v>
      </c>
      <c r="H851">
        <v>22</v>
      </c>
    </row>
    <row r="852" spans="1:8">
      <c r="A852">
        <v>1</v>
      </c>
      <c r="B852">
        <v>0</v>
      </c>
      <c r="C852">
        <v>1</v>
      </c>
      <c r="D852">
        <v>16</v>
      </c>
      <c r="E852">
        <v>6</v>
      </c>
      <c r="F852" t="str">
        <v>0</v>
      </c>
      <c r="G852">
        <v>9</v>
      </c>
      <c r="H852">
        <v>22</v>
      </c>
    </row>
    <row r="853" spans="1:8">
      <c r="A853">
        <v>2</v>
      </c>
      <c r="B853">
        <v>0</v>
      </c>
      <c r="C853">
        <v>1</v>
      </c>
      <c r="D853">
        <v>16</v>
      </c>
      <c r="E853">
        <v>7</v>
      </c>
      <c r="F853" t="str">
        <v>0</v>
      </c>
      <c r="G853">
        <v>9</v>
      </c>
      <c r="H853">
        <v>21</v>
      </c>
    </row>
    <row r="854" spans="1:8">
      <c r="A854">
        <v>3</v>
      </c>
      <c r="B854">
        <v>0</v>
      </c>
      <c r="C854">
        <v>1</v>
      </c>
      <c r="D854">
        <v>2</v>
      </c>
      <c r="E854">
        <v>6</v>
      </c>
      <c r="F854" t="str">
        <v>1</v>
      </c>
      <c r="G854">
        <v>7</v>
      </c>
      <c r="H854">
        <v>20</v>
      </c>
    </row>
    <row r="855" spans="1:8">
      <c r="A855">
        <v>4</v>
      </c>
      <c r="B855">
        <v>0</v>
      </c>
      <c r="C855">
        <v>1</v>
      </c>
      <c r="D855">
        <v>1</v>
      </c>
      <c r="E855">
        <v>7</v>
      </c>
      <c r="F855" t="str">
        <v>1</v>
      </c>
      <c r="G855">
        <v>5</v>
      </c>
      <c r="H855">
        <v>14</v>
      </c>
    </row>
    <row r="856" spans="1:8">
      <c r="A856">
        <v>5</v>
      </c>
      <c r="B856">
        <v>3</v>
      </c>
      <c r="C856">
        <v>1</v>
      </c>
      <c r="D856">
        <v>2</v>
      </c>
      <c r="E856">
        <v>8</v>
      </c>
      <c r="F856" t="str">
        <v>1</v>
      </c>
      <c r="G856">
        <v>5</v>
      </c>
      <c r="H856">
        <v>20</v>
      </c>
    </row>
    <row r="857" spans="1:8">
      <c r="A857">
        <v>6</v>
      </c>
      <c r="B857">
        <v>1</v>
      </c>
      <c r="C857">
        <v>1</v>
      </c>
      <c r="D857">
        <v>11</v>
      </c>
      <c r="E857">
        <v>7</v>
      </c>
      <c r="F857" t="str">
        <v>1</v>
      </c>
      <c r="G857">
        <v>12</v>
      </c>
      <c r="H857">
        <v>21</v>
      </c>
    </row>
    <row r="858" spans="1:8">
      <c r="A858">
        <v>7</v>
      </c>
      <c r="B858">
        <v>2</v>
      </c>
      <c r="C858">
        <v>1</v>
      </c>
      <c r="D858">
        <v>1</v>
      </c>
      <c r="E858">
        <v>6</v>
      </c>
      <c r="F858" t="str">
        <v>1</v>
      </c>
      <c r="G858">
        <v>4</v>
      </c>
      <c r="H858">
        <v>20</v>
      </c>
    </row>
    <row r="859" spans="1:8">
      <c r="A859">
        <v>1</v>
      </c>
      <c r="B859">
        <v>0</v>
      </c>
      <c r="C859">
        <v>1</v>
      </c>
      <c r="D859">
        <v>15</v>
      </c>
      <c r="E859">
        <v>6</v>
      </c>
      <c r="F859" t="str">
        <v>0</v>
      </c>
      <c r="G859">
        <v>11</v>
      </c>
      <c r="H859">
        <v>21</v>
      </c>
    </row>
    <row r="860" spans="1:8">
      <c r="A860">
        <v>2</v>
      </c>
      <c r="B860">
        <v>0</v>
      </c>
      <c r="C860">
        <v>1</v>
      </c>
      <c r="D860">
        <v>16</v>
      </c>
      <c r="E860">
        <v>6</v>
      </c>
      <c r="F860" t="str">
        <v>0</v>
      </c>
      <c r="G860">
        <v>9</v>
      </c>
      <c r="H860">
        <v>21</v>
      </c>
    </row>
    <row r="861" spans="1:8">
      <c r="A861">
        <v>3</v>
      </c>
      <c r="B861">
        <v>0</v>
      </c>
      <c r="C861">
        <v>1</v>
      </c>
      <c r="D861">
        <v>16</v>
      </c>
      <c r="E861">
        <v>7</v>
      </c>
      <c r="F861" t="str">
        <v>0</v>
      </c>
      <c r="G861">
        <v>10</v>
      </c>
      <c r="H861">
        <v>20</v>
      </c>
    </row>
    <row r="862" spans="1:8">
      <c r="A862">
        <v>4</v>
      </c>
      <c r="B862">
        <v>0</v>
      </c>
      <c r="C862">
        <v>1</v>
      </c>
      <c r="D862">
        <v>15</v>
      </c>
      <c r="E862">
        <v>7</v>
      </c>
      <c r="F862" t="str">
        <v>0</v>
      </c>
      <c r="G862">
        <v>11</v>
      </c>
      <c r="H862">
        <v>21</v>
      </c>
    </row>
    <row r="863" spans="1:8">
      <c r="A863">
        <v>5</v>
      </c>
      <c r="B863">
        <v>0</v>
      </c>
      <c r="C863">
        <v>1</v>
      </c>
      <c r="D863">
        <v>5</v>
      </c>
      <c r="E863">
        <v>6</v>
      </c>
      <c r="F863" t="str">
        <v>1</v>
      </c>
      <c r="G863">
        <v>10</v>
      </c>
      <c r="H863">
        <v>20</v>
      </c>
    </row>
    <row r="864" spans="1:8">
      <c r="A864">
        <v>6</v>
      </c>
      <c r="B864">
        <v>1</v>
      </c>
      <c r="C864">
        <v>1</v>
      </c>
      <c r="D864">
        <v>5</v>
      </c>
      <c r="E864">
        <v>6</v>
      </c>
      <c r="F864" t="str">
        <v>1</v>
      </c>
      <c r="G864">
        <v>5</v>
      </c>
      <c r="H864">
        <v>21</v>
      </c>
    </row>
    <row r="865" spans="1:8">
      <c r="A865">
        <v>7</v>
      </c>
      <c r="B865">
        <v>2</v>
      </c>
      <c r="C865">
        <v>1</v>
      </c>
      <c r="D865">
        <v>14</v>
      </c>
      <c r="E865">
        <v>7</v>
      </c>
      <c r="F865" t="str">
        <v>0</v>
      </c>
      <c r="G865">
        <v>9</v>
      </c>
      <c r="H865">
        <v>21</v>
      </c>
    </row>
    <row r="866" spans="1:8">
      <c r="A866">
        <v>1</v>
      </c>
      <c r="B866">
        <v>0</v>
      </c>
      <c r="C866">
        <v>1</v>
      </c>
      <c r="D866">
        <v>7</v>
      </c>
      <c r="E866">
        <v>7</v>
      </c>
      <c r="F866" t="str">
        <v>1</v>
      </c>
      <c r="G866">
        <v>9</v>
      </c>
      <c r="H866">
        <v>11</v>
      </c>
    </row>
    <row r="867" spans="1:8">
      <c r="A867">
        <v>2</v>
      </c>
      <c r="B867">
        <v>0</v>
      </c>
      <c r="C867">
        <v>1</v>
      </c>
      <c r="D867">
        <v>16</v>
      </c>
      <c r="E867">
        <v>7</v>
      </c>
      <c r="F867" t="str">
        <v>0</v>
      </c>
      <c r="G867">
        <v>10</v>
      </c>
      <c r="H867">
        <v>20</v>
      </c>
    </row>
    <row r="868" spans="1:8">
      <c r="A868">
        <v>3</v>
      </c>
      <c r="B868">
        <v>0</v>
      </c>
      <c r="C868">
        <v>1</v>
      </c>
      <c r="D868">
        <v>14</v>
      </c>
      <c r="E868">
        <v>7</v>
      </c>
      <c r="F868" t="str">
        <v>0</v>
      </c>
      <c r="G868">
        <v>7</v>
      </c>
      <c r="H868">
        <v>20</v>
      </c>
    </row>
    <row r="869" spans="1:8">
      <c r="A869">
        <v>4</v>
      </c>
      <c r="B869">
        <v>0</v>
      </c>
      <c r="C869">
        <v>1</v>
      </c>
      <c r="D869">
        <v>4</v>
      </c>
      <c r="E869">
        <v>7</v>
      </c>
      <c r="F869" t="str">
        <v>1</v>
      </c>
      <c r="G869">
        <v>4</v>
      </c>
      <c r="H869">
        <v>20</v>
      </c>
    </row>
    <row r="870" spans="1:8">
      <c r="A870">
        <v>5</v>
      </c>
      <c r="B870">
        <v>0</v>
      </c>
      <c r="C870">
        <v>1</v>
      </c>
      <c r="D870">
        <v>11</v>
      </c>
      <c r="E870">
        <v>7</v>
      </c>
      <c r="F870" t="str">
        <v>1</v>
      </c>
      <c r="G870">
        <v>5</v>
      </c>
      <c r="H870">
        <v>20</v>
      </c>
    </row>
    <row r="871" spans="1:8">
      <c r="A871">
        <v>6</v>
      </c>
      <c r="B871">
        <v>1</v>
      </c>
      <c r="C871">
        <v>1</v>
      </c>
      <c r="D871">
        <v>15</v>
      </c>
      <c r="E871">
        <v>7</v>
      </c>
      <c r="F871" t="str">
        <v>0</v>
      </c>
      <c r="G871">
        <v>11</v>
      </c>
      <c r="H871">
        <v>21</v>
      </c>
    </row>
    <row r="872" spans="1:8">
      <c r="A872">
        <v>7</v>
      </c>
      <c r="B872">
        <v>2</v>
      </c>
      <c r="C872">
        <v>1</v>
      </c>
      <c r="D872">
        <v>12</v>
      </c>
      <c r="E872">
        <v>7</v>
      </c>
      <c r="F872" t="str">
        <v>0</v>
      </c>
      <c r="G872">
        <v>11</v>
      </c>
      <c r="H872">
        <v>21</v>
      </c>
    </row>
    <row r="873" spans="1:8">
      <c r="A873">
        <v>1</v>
      </c>
      <c r="B873">
        <v>0</v>
      </c>
      <c r="C873">
        <v>1</v>
      </c>
      <c r="D873">
        <v>4</v>
      </c>
      <c r="E873">
        <v>6</v>
      </c>
      <c r="F873" t="str">
        <v>1</v>
      </c>
      <c r="G873">
        <v>4</v>
      </c>
      <c r="H873">
        <v>20</v>
      </c>
    </row>
    <row r="874" spans="1:8">
      <c r="A874">
        <v>2</v>
      </c>
      <c r="B874">
        <v>0</v>
      </c>
      <c r="C874">
        <v>1</v>
      </c>
      <c r="D874">
        <v>16</v>
      </c>
      <c r="E874">
        <v>7</v>
      </c>
      <c r="F874" t="str">
        <v>0</v>
      </c>
      <c r="G874">
        <v>10</v>
      </c>
      <c r="H874">
        <v>21</v>
      </c>
    </row>
    <row r="875" spans="1:8">
      <c r="A875">
        <v>3</v>
      </c>
      <c r="B875">
        <v>0</v>
      </c>
      <c r="C875">
        <v>1</v>
      </c>
      <c r="D875">
        <v>9</v>
      </c>
      <c r="E875">
        <v>6</v>
      </c>
      <c r="F875" t="str">
        <v>0</v>
      </c>
      <c r="G875">
        <v>10</v>
      </c>
      <c r="H875">
        <v>20</v>
      </c>
    </row>
    <row r="876" spans="1:8">
      <c r="A876">
        <v>4</v>
      </c>
      <c r="B876">
        <v>0</v>
      </c>
      <c r="C876">
        <v>1</v>
      </c>
      <c r="D876">
        <v>16</v>
      </c>
      <c r="E876">
        <v>7</v>
      </c>
      <c r="F876" t="str">
        <v>0</v>
      </c>
      <c r="G876">
        <v>9</v>
      </c>
      <c r="H876">
        <v>20</v>
      </c>
    </row>
    <row r="877" spans="1:8">
      <c r="A877">
        <v>5</v>
      </c>
      <c r="B877">
        <v>0</v>
      </c>
      <c r="C877">
        <v>1</v>
      </c>
      <c r="D877">
        <v>14</v>
      </c>
      <c r="E877">
        <v>8</v>
      </c>
      <c r="F877" t="str">
        <v>0</v>
      </c>
      <c r="G877">
        <v>5</v>
      </c>
      <c r="H877">
        <v>18</v>
      </c>
    </row>
    <row r="878" spans="1:8">
      <c r="A878">
        <v>6</v>
      </c>
      <c r="B878">
        <v>3</v>
      </c>
      <c r="C878">
        <v>1</v>
      </c>
      <c r="D878">
        <v>6</v>
      </c>
      <c r="E878">
        <v>7</v>
      </c>
      <c r="F878" t="str">
        <v>0</v>
      </c>
      <c r="G878">
        <v>5</v>
      </c>
      <c r="H878">
        <v>20</v>
      </c>
    </row>
    <row r="879" spans="1:8">
      <c r="A879">
        <v>7</v>
      </c>
      <c r="B879">
        <v>2</v>
      </c>
      <c r="C879">
        <v>1</v>
      </c>
      <c r="D879">
        <v>15</v>
      </c>
      <c r="E879">
        <v>8</v>
      </c>
      <c r="F879" t="str">
        <v>0</v>
      </c>
      <c r="G879">
        <v>4</v>
      </c>
      <c r="H879">
        <v>20</v>
      </c>
    </row>
    <row r="880" spans="1:8">
      <c r="A880">
        <v>1</v>
      </c>
      <c r="B880">
        <v>3</v>
      </c>
      <c r="C880">
        <v>1</v>
      </c>
      <c r="D880">
        <v>10</v>
      </c>
      <c r="E880">
        <v>9</v>
      </c>
      <c r="F880" t="str">
        <v>1</v>
      </c>
      <c r="G880">
        <v>5</v>
      </c>
      <c r="H880">
        <v>20</v>
      </c>
    </row>
    <row r="881" spans="1:8">
      <c r="A881">
        <v>2</v>
      </c>
      <c r="B881">
        <v>0</v>
      </c>
      <c r="C881">
        <v>1</v>
      </c>
      <c r="D881">
        <v>3</v>
      </c>
      <c r="E881">
        <v>7</v>
      </c>
      <c r="F881" t="str">
        <v>1</v>
      </c>
      <c r="G881">
        <v>5</v>
      </c>
      <c r="H881">
        <v>14</v>
      </c>
    </row>
    <row r="882" spans="1:8">
      <c r="A882">
        <v>3</v>
      </c>
      <c r="B882">
        <v>0</v>
      </c>
      <c r="C882">
        <v>1</v>
      </c>
      <c r="D882">
        <v>13</v>
      </c>
      <c r="E882">
        <v>7</v>
      </c>
      <c r="F882" t="str">
        <v>1</v>
      </c>
      <c r="G882">
        <v>5</v>
      </c>
      <c r="H882">
        <v>19</v>
      </c>
    </row>
    <row r="883" spans="1:8">
      <c r="A883">
        <v>4</v>
      </c>
      <c r="B883">
        <v>0</v>
      </c>
      <c r="C883">
        <v>2</v>
      </c>
      <c r="D883">
        <v>6</v>
      </c>
      <c r="E883">
        <v>7</v>
      </c>
      <c r="F883" t="str">
        <v>1</v>
      </c>
      <c r="G883">
        <v>5</v>
      </c>
      <c r="H883">
        <v>18</v>
      </c>
    </row>
    <row r="884" spans="1:8">
      <c r="A884">
        <v>5</v>
      </c>
      <c r="B884">
        <v>0</v>
      </c>
      <c r="C884">
        <v>2</v>
      </c>
      <c r="D884">
        <v>14</v>
      </c>
      <c r="E884">
        <v>7</v>
      </c>
      <c r="F884" t="str">
        <v>1</v>
      </c>
      <c r="G884">
        <v>5</v>
      </c>
      <c r="H884">
        <v>19</v>
      </c>
    </row>
    <row r="885" spans="1:8">
      <c r="A885">
        <v>6</v>
      </c>
      <c r="B885">
        <v>1</v>
      </c>
      <c r="C885">
        <v>2</v>
      </c>
      <c r="D885">
        <v>16</v>
      </c>
      <c r="E885">
        <v>7</v>
      </c>
      <c r="F885" t="str">
        <v>0</v>
      </c>
      <c r="G885">
        <v>9</v>
      </c>
      <c r="H885">
        <v>19</v>
      </c>
    </row>
    <row r="886" spans="1:8">
      <c r="A886">
        <v>7</v>
      </c>
      <c r="B886">
        <v>2</v>
      </c>
      <c r="C886">
        <v>2</v>
      </c>
      <c r="D886">
        <v>13</v>
      </c>
      <c r="E886">
        <v>8</v>
      </c>
      <c r="F886" t="str">
        <v>0</v>
      </c>
      <c r="G886">
        <v>10</v>
      </c>
      <c r="H886">
        <v>20</v>
      </c>
    </row>
    <row r="887" spans="1:8">
      <c r="A887">
        <v>1</v>
      </c>
      <c r="B887">
        <v>0</v>
      </c>
      <c r="C887">
        <v>2</v>
      </c>
      <c r="D887">
        <v>3</v>
      </c>
      <c r="E887">
        <v>7</v>
      </c>
      <c r="F887" t="str">
        <v>1</v>
      </c>
      <c r="G887">
        <v>5</v>
      </c>
      <c r="H887">
        <v>20</v>
      </c>
    </row>
    <row r="888" spans="1:8">
      <c r="A888">
        <v>2</v>
      </c>
      <c r="B888">
        <v>3</v>
      </c>
      <c r="C888">
        <v>2</v>
      </c>
      <c r="D888">
        <v>6</v>
      </c>
      <c r="E888">
        <v>7</v>
      </c>
      <c r="F888" t="str">
        <v>1</v>
      </c>
      <c r="G888">
        <v>5</v>
      </c>
      <c r="H888">
        <v>19</v>
      </c>
    </row>
    <row r="889" spans="1:8">
      <c r="A889">
        <v>3</v>
      </c>
      <c r="B889">
        <v>0</v>
      </c>
      <c r="C889">
        <v>2</v>
      </c>
      <c r="D889">
        <v>15</v>
      </c>
      <c r="E889">
        <v>7</v>
      </c>
      <c r="F889" t="str">
        <v>0</v>
      </c>
      <c r="G889">
        <v>5</v>
      </c>
      <c r="H889">
        <v>20</v>
      </c>
    </row>
    <row r="890" spans="1:8">
      <c r="A890">
        <v>4</v>
      </c>
      <c r="B890">
        <v>0</v>
      </c>
      <c r="C890">
        <v>2</v>
      </c>
      <c r="D890">
        <v>11</v>
      </c>
      <c r="E890">
        <v>8</v>
      </c>
      <c r="F890" t="str">
        <v>1</v>
      </c>
      <c r="G890">
        <v>5</v>
      </c>
      <c r="H890">
        <v>20</v>
      </c>
    </row>
    <row r="891" spans="1:8">
      <c r="A891">
        <v>5</v>
      </c>
      <c r="B891">
        <v>0</v>
      </c>
      <c r="C891">
        <v>2</v>
      </c>
      <c r="D891">
        <v>15</v>
      </c>
      <c r="E891">
        <v>8</v>
      </c>
      <c r="F891" t="str">
        <v>0</v>
      </c>
      <c r="G891">
        <v>5</v>
      </c>
      <c r="H891">
        <v>19</v>
      </c>
    </row>
    <row r="892" spans="1:8">
      <c r="A892">
        <v>6</v>
      </c>
      <c r="B892">
        <v>1</v>
      </c>
      <c r="C892">
        <v>2</v>
      </c>
      <c r="D892">
        <v>15</v>
      </c>
      <c r="E892">
        <v>9</v>
      </c>
      <c r="F892" t="str">
        <v>0</v>
      </c>
      <c r="G892">
        <v>8</v>
      </c>
      <c r="H892">
        <v>19</v>
      </c>
    </row>
    <row r="893" spans="1:8">
      <c r="A893">
        <v>7</v>
      </c>
      <c r="B893">
        <v>2</v>
      </c>
      <c r="C893">
        <v>2</v>
      </c>
      <c r="D893">
        <v>12</v>
      </c>
      <c r="E893">
        <v>7</v>
      </c>
      <c r="F893" t="str">
        <v>0</v>
      </c>
      <c r="G893">
        <v>11</v>
      </c>
      <c r="H893">
        <v>20</v>
      </c>
    </row>
    <row r="894" spans="1:8">
      <c r="A894">
        <v>1</v>
      </c>
      <c r="B894">
        <v>0</v>
      </c>
      <c r="C894">
        <v>2</v>
      </c>
      <c r="D894">
        <v>13</v>
      </c>
      <c r="E894">
        <v>7</v>
      </c>
      <c r="F894" t="str">
        <v>0</v>
      </c>
      <c r="G894">
        <v>5</v>
      </c>
      <c r="H894">
        <v>20</v>
      </c>
    </row>
    <row r="895" spans="1:8">
      <c r="A895">
        <v>2</v>
      </c>
      <c r="B895">
        <v>0</v>
      </c>
      <c r="C895">
        <v>2</v>
      </c>
      <c r="D895">
        <v>7</v>
      </c>
      <c r="E895">
        <v>7</v>
      </c>
      <c r="F895" t="str">
        <v>0</v>
      </c>
      <c r="G895">
        <v>5</v>
      </c>
      <c r="H895">
        <v>17</v>
      </c>
    </row>
    <row r="896" spans="1:8">
      <c r="A896">
        <v>3</v>
      </c>
      <c r="B896">
        <v>0</v>
      </c>
      <c r="C896">
        <v>2</v>
      </c>
      <c r="D896">
        <v>3</v>
      </c>
      <c r="E896">
        <v>7</v>
      </c>
      <c r="F896" t="str">
        <v>0</v>
      </c>
      <c r="G896">
        <v>5</v>
      </c>
      <c r="H896">
        <v>18</v>
      </c>
    </row>
    <row r="897" spans="1:8">
      <c r="A897">
        <v>4</v>
      </c>
      <c r="B897">
        <v>0</v>
      </c>
      <c r="C897">
        <v>2</v>
      </c>
      <c r="D897">
        <v>16</v>
      </c>
      <c r="E897">
        <v>7</v>
      </c>
      <c r="F897" t="str">
        <v>0</v>
      </c>
      <c r="G897">
        <v>5</v>
      </c>
      <c r="H897">
        <v>19</v>
      </c>
    </row>
    <row r="898" spans="1:8">
      <c r="A898">
        <v>5</v>
      </c>
      <c r="B898">
        <v>0</v>
      </c>
      <c r="C898">
        <v>2</v>
      </c>
      <c r="D898">
        <v>15</v>
      </c>
      <c r="E898">
        <v>7</v>
      </c>
      <c r="F898" t="str">
        <v>0</v>
      </c>
      <c r="G898">
        <v>4</v>
      </c>
      <c r="H898">
        <v>20</v>
      </c>
    </row>
    <row r="899" spans="1:8">
      <c r="A899">
        <v>6</v>
      </c>
      <c r="B899">
        <v>1</v>
      </c>
      <c r="C899">
        <v>2</v>
      </c>
      <c r="D899">
        <v>15</v>
      </c>
      <c r="E899">
        <v>8</v>
      </c>
      <c r="F899" t="str">
        <v>0</v>
      </c>
      <c r="G899">
        <v>9</v>
      </c>
      <c r="H899">
        <v>20</v>
      </c>
    </row>
    <row r="900" spans="1:8">
      <c r="A900">
        <v>7</v>
      </c>
      <c r="B900">
        <v>2</v>
      </c>
      <c r="C900">
        <v>2</v>
      </c>
      <c r="D900">
        <v>7</v>
      </c>
      <c r="E900">
        <v>7</v>
      </c>
      <c r="F900" t="str">
        <v>0</v>
      </c>
      <c r="G900">
        <v>5</v>
      </c>
      <c r="H900">
        <v>20</v>
      </c>
    </row>
    <row r="901" spans="1:8">
      <c r="A901">
        <v>1</v>
      </c>
      <c r="B901">
        <v>0</v>
      </c>
      <c r="C901">
        <v>2</v>
      </c>
      <c r="D901">
        <v>15</v>
      </c>
      <c r="E901">
        <v>8</v>
      </c>
      <c r="F901" t="str">
        <v>0</v>
      </c>
      <c r="G901">
        <v>5</v>
      </c>
      <c r="H901">
        <v>18</v>
      </c>
    </row>
    <row r="902" spans="1:8">
      <c r="A902">
        <v>2</v>
      </c>
      <c r="B902">
        <v>0</v>
      </c>
      <c r="C902">
        <v>2</v>
      </c>
      <c r="D902">
        <v>6</v>
      </c>
      <c r="E902">
        <v>8</v>
      </c>
      <c r="F902" t="str">
        <v>1</v>
      </c>
      <c r="G902">
        <v>5</v>
      </c>
      <c r="H902">
        <v>20</v>
      </c>
    </row>
    <row r="903" spans="1:8">
      <c r="A903">
        <v>3</v>
      </c>
      <c r="B903">
        <v>0</v>
      </c>
      <c r="C903">
        <v>2</v>
      </c>
      <c r="D903">
        <v>3</v>
      </c>
      <c r="E903">
        <v>7</v>
      </c>
      <c r="F903" t="str">
        <v>1</v>
      </c>
      <c r="G903">
        <v>5</v>
      </c>
      <c r="H903">
        <v>11</v>
      </c>
    </row>
    <row r="904" spans="1:8">
      <c r="A904">
        <v>4</v>
      </c>
      <c r="B904">
        <v>0</v>
      </c>
      <c r="C904">
        <v>2</v>
      </c>
      <c r="D904">
        <v>15</v>
      </c>
      <c r="E904">
        <v>8</v>
      </c>
      <c r="F904" t="str">
        <v>0</v>
      </c>
      <c r="G904">
        <v>5</v>
      </c>
      <c r="H904">
        <v>20</v>
      </c>
    </row>
    <row r="905" spans="1:8">
      <c r="A905">
        <v>5</v>
      </c>
      <c r="B905">
        <v>0</v>
      </c>
      <c r="C905">
        <v>2</v>
      </c>
      <c r="D905">
        <v>16</v>
      </c>
      <c r="E905">
        <v>7</v>
      </c>
      <c r="F905" t="str">
        <v>0</v>
      </c>
      <c r="G905">
        <v>5</v>
      </c>
      <c r="H905">
        <v>18</v>
      </c>
    </row>
    <row r="906" spans="1:8">
      <c r="A906">
        <v>6</v>
      </c>
      <c r="B906">
        <v>1</v>
      </c>
      <c r="C906">
        <v>2</v>
      </c>
      <c r="D906">
        <v>13</v>
      </c>
      <c r="E906">
        <v>8</v>
      </c>
      <c r="F906" t="str">
        <v>0</v>
      </c>
      <c r="G906">
        <v>5</v>
      </c>
      <c r="H906">
        <v>20</v>
      </c>
    </row>
    <row r="907" spans="1:8">
      <c r="A907">
        <v>7</v>
      </c>
      <c r="B907">
        <v>2</v>
      </c>
      <c r="C907">
        <v>2</v>
      </c>
      <c r="D907">
        <v>2</v>
      </c>
      <c r="E907">
        <v>8</v>
      </c>
      <c r="F907" t="str">
        <v>1</v>
      </c>
      <c r="G907">
        <v>5</v>
      </c>
      <c r="H907">
        <v>20</v>
      </c>
    </row>
    <row r="908" spans="1:8">
      <c r="A908">
        <v>1</v>
      </c>
      <c r="B908">
        <v>0</v>
      </c>
      <c r="C908">
        <v>2</v>
      </c>
      <c r="D908">
        <v>10</v>
      </c>
      <c r="E908">
        <v>9</v>
      </c>
      <c r="F908" t="str">
        <v>0</v>
      </c>
      <c r="G908">
        <v>5</v>
      </c>
      <c r="H908">
        <v>19</v>
      </c>
    </row>
    <row r="909" spans="1:8">
      <c r="A909">
        <v>2</v>
      </c>
      <c r="B909">
        <v>0</v>
      </c>
      <c r="C909">
        <v>2</v>
      </c>
      <c r="D909">
        <v>5</v>
      </c>
      <c r="E909">
        <v>9</v>
      </c>
      <c r="F909" t="str">
        <v>1</v>
      </c>
      <c r="G909">
        <v>5</v>
      </c>
      <c r="H909">
        <v>11</v>
      </c>
    </row>
    <row r="910" spans="1:8">
      <c r="A910">
        <v>3</v>
      </c>
      <c r="B910">
        <v>0</v>
      </c>
      <c r="C910">
        <v>2</v>
      </c>
      <c r="D910">
        <v>15</v>
      </c>
      <c r="E910">
        <v>9</v>
      </c>
      <c r="F910" t="str">
        <v>0</v>
      </c>
      <c r="G910">
        <v>5</v>
      </c>
      <c r="H910">
        <v>20</v>
      </c>
    </row>
    <row r="911" spans="1:8">
      <c r="A911">
        <v>4</v>
      </c>
      <c r="B911">
        <v>0</v>
      </c>
      <c r="C911">
        <v>2</v>
      </c>
      <c r="D911">
        <v>12</v>
      </c>
      <c r="E911">
        <v>9</v>
      </c>
      <c r="F911" t="str">
        <v>1</v>
      </c>
      <c r="G911">
        <v>5</v>
      </c>
      <c r="H911">
        <v>18</v>
      </c>
    </row>
    <row r="912" spans="1:8">
      <c r="A912">
        <v>5</v>
      </c>
      <c r="B912">
        <v>0</v>
      </c>
      <c r="C912">
        <v>2</v>
      </c>
      <c r="D912">
        <v>2</v>
      </c>
      <c r="E912">
        <v>8</v>
      </c>
      <c r="F912" t="str">
        <v>1</v>
      </c>
      <c r="G912">
        <v>5</v>
      </c>
      <c r="H912">
        <v>14</v>
      </c>
    </row>
    <row r="913" spans="1:8">
      <c r="A913">
        <v>6</v>
      </c>
      <c r="B913">
        <v>1</v>
      </c>
      <c r="C913">
        <v>2</v>
      </c>
      <c r="D913">
        <v>9</v>
      </c>
      <c r="E913">
        <v>8</v>
      </c>
      <c r="F913" t="str">
        <v>1</v>
      </c>
      <c r="G913">
        <v>5</v>
      </c>
      <c r="H913">
        <v>19</v>
      </c>
    </row>
    <row r="914" spans="1:8">
      <c r="A914">
        <v>7</v>
      </c>
      <c r="B914">
        <v>2</v>
      </c>
      <c r="C914">
        <v>2</v>
      </c>
      <c r="D914">
        <v>13</v>
      </c>
      <c r="E914">
        <v>9</v>
      </c>
      <c r="F914" t="str">
        <v>1</v>
      </c>
      <c r="G914">
        <v>4</v>
      </c>
      <c r="H914">
        <v>21</v>
      </c>
    </row>
    <row r="915" spans="1:8">
      <c r="A915">
        <v>1</v>
      </c>
      <c r="B915">
        <v>0</v>
      </c>
      <c r="C915">
        <v>2</v>
      </c>
      <c r="D915">
        <v>2</v>
      </c>
      <c r="E915">
        <v>8</v>
      </c>
      <c r="F915" t="str">
        <v>1</v>
      </c>
      <c r="G915">
        <v>5</v>
      </c>
      <c r="H915">
        <v>14</v>
      </c>
    </row>
    <row r="916" spans="1:8">
      <c r="A916">
        <v>2</v>
      </c>
      <c r="B916">
        <v>0</v>
      </c>
      <c r="C916">
        <v>2</v>
      </c>
      <c r="D916">
        <v>9</v>
      </c>
      <c r="E916">
        <v>10</v>
      </c>
      <c r="F916" t="str">
        <v>0</v>
      </c>
      <c r="G916">
        <v>5</v>
      </c>
      <c r="H916">
        <v>19</v>
      </c>
    </row>
    <row r="917" spans="1:8">
      <c r="A917">
        <v>3</v>
      </c>
      <c r="B917">
        <v>0</v>
      </c>
      <c r="C917">
        <v>2</v>
      </c>
      <c r="D917">
        <v>14</v>
      </c>
      <c r="E917">
        <v>9</v>
      </c>
      <c r="F917" t="str">
        <v>1</v>
      </c>
      <c r="G917">
        <v>5</v>
      </c>
      <c r="H917">
        <v>19</v>
      </c>
    </row>
    <row r="918" spans="1:8">
      <c r="A918">
        <v>4</v>
      </c>
      <c r="B918">
        <v>0</v>
      </c>
      <c r="C918">
        <v>2</v>
      </c>
      <c r="D918">
        <v>16</v>
      </c>
      <c r="E918">
        <v>8</v>
      </c>
      <c r="F918" t="str">
        <v>0</v>
      </c>
      <c r="G918">
        <v>5</v>
      </c>
      <c r="H918">
        <v>18</v>
      </c>
    </row>
    <row r="919" spans="1:8">
      <c r="A919">
        <v>5</v>
      </c>
      <c r="B919">
        <v>0</v>
      </c>
      <c r="C919">
        <v>2</v>
      </c>
      <c r="D919">
        <v>5</v>
      </c>
      <c r="E919">
        <v>9</v>
      </c>
      <c r="F919" t="str">
        <v>1</v>
      </c>
      <c r="G919">
        <v>5</v>
      </c>
      <c r="H919">
        <v>15</v>
      </c>
    </row>
    <row r="920" spans="1:8">
      <c r="A920">
        <v>6</v>
      </c>
      <c r="B920">
        <v>1</v>
      </c>
      <c r="C920">
        <v>2</v>
      </c>
      <c r="D920">
        <v>3</v>
      </c>
      <c r="E920">
        <v>9</v>
      </c>
      <c r="F920" t="str">
        <v>1</v>
      </c>
      <c r="G920">
        <v>5</v>
      </c>
      <c r="H920">
        <v>20</v>
      </c>
    </row>
    <row r="921" spans="1:8">
      <c r="A921">
        <v>7</v>
      </c>
      <c r="B921">
        <v>2</v>
      </c>
      <c r="C921">
        <v>2</v>
      </c>
      <c r="D921">
        <v>7</v>
      </c>
      <c r="E921">
        <v>10</v>
      </c>
      <c r="F921" t="str">
        <v>1</v>
      </c>
      <c r="G921">
        <v>5</v>
      </c>
      <c r="H921">
        <v>20</v>
      </c>
    </row>
    <row r="922" spans="1:8">
      <c r="A922">
        <v>1</v>
      </c>
      <c r="B922">
        <v>0</v>
      </c>
      <c r="C922">
        <v>2</v>
      </c>
      <c r="D922">
        <v>15</v>
      </c>
      <c r="E922">
        <v>10</v>
      </c>
      <c r="F922" t="str">
        <v>0</v>
      </c>
      <c r="G922">
        <v>5</v>
      </c>
      <c r="H922">
        <v>18</v>
      </c>
    </row>
    <row r="923" spans="1:8">
      <c r="A923">
        <v>2</v>
      </c>
      <c r="B923">
        <v>0</v>
      </c>
      <c r="C923">
        <v>2</v>
      </c>
      <c r="D923">
        <v>15</v>
      </c>
      <c r="E923">
        <v>10</v>
      </c>
      <c r="F923" t="str">
        <v>0</v>
      </c>
      <c r="G923">
        <v>5</v>
      </c>
      <c r="H923">
        <v>18</v>
      </c>
    </row>
    <row r="924" spans="1:8">
      <c r="A924">
        <v>3</v>
      </c>
      <c r="B924">
        <v>0</v>
      </c>
      <c r="C924">
        <v>2</v>
      </c>
      <c r="D924">
        <v>16</v>
      </c>
      <c r="E924">
        <v>10</v>
      </c>
      <c r="F924" t="str">
        <v>0</v>
      </c>
      <c r="G924">
        <v>5</v>
      </c>
      <c r="H924">
        <v>19</v>
      </c>
    </row>
    <row r="925" spans="1:8">
      <c r="A925">
        <v>4</v>
      </c>
      <c r="B925">
        <v>0</v>
      </c>
      <c r="C925">
        <v>2</v>
      </c>
      <c r="D925">
        <v>7</v>
      </c>
      <c r="E925">
        <v>9</v>
      </c>
      <c r="F925" t="str">
        <v>0</v>
      </c>
      <c r="G925">
        <v>5</v>
      </c>
      <c r="H925">
        <v>14</v>
      </c>
    </row>
    <row r="926" spans="1:8">
      <c r="A926">
        <v>5</v>
      </c>
      <c r="B926">
        <v>0</v>
      </c>
      <c r="C926">
        <v>2</v>
      </c>
      <c r="D926">
        <v>12</v>
      </c>
      <c r="E926">
        <v>10</v>
      </c>
      <c r="F926" t="str">
        <v>0</v>
      </c>
      <c r="G926">
        <v>5</v>
      </c>
      <c r="H926">
        <v>20</v>
      </c>
    </row>
    <row r="927" spans="1:8">
      <c r="A927">
        <v>6</v>
      </c>
      <c r="B927">
        <v>1</v>
      </c>
      <c r="C927">
        <v>2</v>
      </c>
      <c r="D927">
        <v>14</v>
      </c>
      <c r="E927">
        <v>10</v>
      </c>
      <c r="F927" t="str">
        <v>1</v>
      </c>
      <c r="G927">
        <v>5</v>
      </c>
      <c r="H927">
        <v>19</v>
      </c>
    </row>
    <row r="928" spans="1:8">
      <c r="A928">
        <v>7</v>
      </c>
      <c r="B928">
        <v>2</v>
      </c>
      <c r="C928">
        <v>2</v>
      </c>
      <c r="D928">
        <v>10</v>
      </c>
      <c r="E928">
        <v>10</v>
      </c>
      <c r="F928" t="str">
        <v>1</v>
      </c>
      <c r="G928">
        <v>5</v>
      </c>
      <c r="H928">
        <v>20</v>
      </c>
    </row>
    <row r="929" spans="1:8">
      <c r="A929">
        <v>1</v>
      </c>
      <c r="B929">
        <v>0</v>
      </c>
      <c r="C929">
        <v>2</v>
      </c>
      <c r="D929">
        <v>7</v>
      </c>
      <c r="E929">
        <v>9</v>
      </c>
      <c r="F929" t="str">
        <v>1</v>
      </c>
      <c r="G929">
        <v>5</v>
      </c>
      <c r="H929">
        <v>11</v>
      </c>
    </row>
    <row r="930" spans="1:8">
      <c r="A930">
        <v>2</v>
      </c>
      <c r="B930">
        <v>0</v>
      </c>
      <c r="C930">
        <v>2</v>
      </c>
      <c r="D930">
        <v>6</v>
      </c>
      <c r="E930">
        <v>9</v>
      </c>
      <c r="F930" t="str">
        <v>1</v>
      </c>
      <c r="G930">
        <v>5</v>
      </c>
      <c r="H930">
        <v>16</v>
      </c>
    </row>
    <row r="931" spans="1:8">
      <c r="A931">
        <v>3</v>
      </c>
      <c r="B931">
        <v>0</v>
      </c>
      <c r="C931">
        <v>2</v>
      </c>
      <c r="D931">
        <v>6</v>
      </c>
      <c r="E931">
        <v>8</v>
      </c>
      <c r="F931" t="str">
        <v>1</v>
      </c>
      <c r="G931">
        <v>5</v>
      </c>
      <c r="H931">
        <v>20</v>
      </c>
    </row>
    <row r="932" spans="1:8">
      <c r="A932">
        <v>4</v>
      </c>
      <c r="B932">
        <v>0</v>
      </c>
      <c r="C932">
        <v>2</v>
      </c>
      <c r="D932">
        <v>5</v>
      </c>
      <c r="E932">
        <v>8</v>
      </c>
      <c r="F932" t="str">
        <v>0</v>
      </c>
      <c r="G932">
        <v>5</v>
      </c>
      <c r="H932">
        <v>20</v>
      </c>
    </row>
    <row r="933" spans="1:8">
      <c r="A933">
        <v>5</v>
      </c>
      <c r="B933">
        <v>0</v>
      </c>
      <c r="C933">
        <v>2</v>
      </c>
      <c r="D933">
        <v>7</v>
      </c>
      <c r="E933">
        <v>9</v>
      </c>
      <c r="F933" t="str">
        <v>0</v>
      </c>
      <c r="G933">
        <v>5</v>
      </c>
      <c r="H933">
        <v>20</v>
      </c>
    </row>
    <row r="934" spans="1:8">
      <c r="A934">
        <v>6</v>
      </c>
      <c r="B934">
        <v>1</v>
      </c>
      <c r="C934">
        <v>2</v>
      </c>
      <c r="D934">
        <v>3</v>
      </c>
      <c r="E934">
        <v>9</v>
      </c>
      <c r="F934" t="str">
        <v>1</v>
      </c>
      <c r="G934">
        <v>6</v>
      </c>
      <c r="H934">
        <v>20</v>
      </c>
    </row>
    <row r="935" spans="1:8">
      <c r="A935">
        <v>7</v>
      </c>
      <c r="B935">
        <v>2</v>
      </c>
      <c r="C935">
        <v>2</v>
      </c>
      <c r="D935">
        <v>6</v>
      </c>
      <c r="E935">
        <v>9</v>
      </c>
      <c r="F935" t="str">
        <v>0</v>
      </c>
      <c r="G935">
        <v>5</v>
      </c>
      <c r="H935">
        <v>20</v>
      </c>
    </row>
    <row r="936" spans="1:8">
      <c r="A936">
        <v>1</v>
      </c>
      <c r="B936">
        <v>0</v>
      </c>
      <c r="C936">
        <v>2</v>
      </c>
      <c r="D936">
        <v>4</v>
      </c>
      <c r="E936">
        <v>9</v>
      </c>
      <c r="F936" t="str">
        <v>1</v>
      </c>
      <c r="G936">
        <v>5</v>
      </c>
      <c r="H936">
        <v>14</v>
      </c>
    </row>
    <row r="937" spans="1:8">
      <c r="A937">
        <v>2</v>
      </c>
      <c r="B937">
        <v>0</v>
      </c>
      <c r="C937">
        <v>2</v>
      </c>
      <c r="D937">
        <v>5</v>
      </c>
      <c r="E937">
        <v>9</v>
      </c>
      <c r="F937" t="str">
        <v>1</v>
      </c>
      <c r="G937">
        <v>4</v>
      </c>
      <c r="H937">
        <v>19</v>
      </c>
    </row>
    <row r="938" spans="1:8">
      <c r="A938">
        <v>3</v>
      </c>
      <c r="B938">
        <v>0</v>
      </c>
      <c r="C938">
        <v>2</v>
      </c>
      <c r="D938">
        <v>15</v>
      </c>
      <c r="E938">
        <v>10</v>
      </c>
      <c r="F938" t="str">
        <v>1</v>
      </c>
      <c r="G938">
        <v>5</v>
      </c>
      <c r="H938">
        <v>19</v>
      </c>
    </row>
    <row r="939" spans="1:8">
      <c r="A939">
        <v>4</v>
      </c>
      <c r="B939">
        <v>0</v>
      </c>
      <c r="C939">
        <v>2</v>
      </c>
      <c r="D939">
        <v>15</v>
      </c>
      <c r="E939">
        <v>10</v>
      </c>
      <c r="F939" t="str">
        <v>0</v>
      </c>
      <c r="G939">
        <v>5</v>
      </c>
      <c r="H939">
        <v>18</v>
      </c>
    </row>
    <row r="940" spans="1:8">
      <c r="A940">
        <v>5</v>
      </c>
      <c r="B940">
        <v>0</v>
      </c>
      <c r="C940">
        <v>2</v>
      </c>
      <c r="D940">
        <v>7</v>
      </c>
      <c r="E940">
        <v>9</v>
      </c>
      <c r="F940" t="str">
        <v>1</v>
      </c>
      <c r="G940">
        <v>5</v>
      </c>
      <c r="H940">
        <v>14</v>
      </c>
    </row>
    <row r="941" spans="1:8">
      <c r="A941">
        <v>6</v>
      </c>
      <c r="B941">
        <v>1</v>
      </c>
      <c r="C941">
        <v>2</v>
      </c>
      <c r="D941">
        <v>14</v>
      </c>
      <c r="E941">
        <v>10</v>
      </c>
      <c r="F941" t="str">
        <v>0</v>
      </c>
      <c r="G941">
        <v>5</v>
      </c>
      <c r="H941">
        <v>19</v>
      </c>
    </row>
    <row r="942" spans="1:8">
      <c r="A942">
        <v>7</v>
      </c>
      <c r="B942">
        <v>2</v>
      </c>
      <c r="C942">
        <v>2</v>
      </c>
      <c r="D942">
        <v>14</v>
      </c>
      <c r="E942">
        <v>10</v>
      </c>
      <c r="F942" t="str">
        <v>0</v>
      </c>
      <c r="G942">
        <v>5</v>
      </c>
      <c r="H942">
        <v>20</v>
      </c>
    </row>
    <row r="943" spans="1:8">
      <c r="A943">
        <v>1</v>
      </c>
      <c r="B943">
        <v>0</v>
      </c>
      <c r="C943">
        <v>2</v>
      </c>
      <c r="D943">
        <v>15</v>
      </c>
      <c r="E943">
        <v>10</v>
      </c>
      <c r="F943" t="str">
        <v>0</v>
      </c>
      <c r="G943">
        <v>5</v>
      </c>
      <c r="H943">
        <v>19</v>
      </c>
    </row>
    <row r="944" spans="1:8">
      <c r="A944">
        <v>2</v>
      </c>
      <c r="B944">
        <v>0</v>
      </c>
      <c r="C944">
        <v>2</v>
      </c>
      <c r="D944">
        <v>15</v>
      </c>
      <c r="E944">
        <v>10</v>
      </c>
      <c r="F944" t="str">
        <v>0</v>
      </c>
      <c r="G944">
        <v>5</v>
      </c>
      <c r="H944">
        <v>18</v>
      </c>
    </row>
    <row r="945" spans="1:8">
      <c r="A945">
        <v>3</v>
      </c>
      <c r="B945">
        <v>0</v>
      </c>
      <c r="C945">
        <v>2</v>
      </c>
      <c r="D945">
        <v>15</v>
      </c>
      <c r="E945">
        <v>10</v>
      </c>
      <c r="F945" t="str">
        <v>0</v>
      </c>
      <c r="G945">
        <v>5</v>
      </c>
      <c r="H945">
        <v>19</v>
      </c>
    </row>
    <row r="946" spans="1:8">
      <c r="A946">
        <v>4</v>
      </c>
      <c r="B946">
        <v>0</v>
      </c>
      <c r="C946">
        <v>2</v>
      </c>
      <c r="D946">
        <v>16</v>
      </c>
      <c r="E946">
        <v>10</v>
      </c>
      <c r="F946" t="str">
        <v>0</v>
      </c>
      <c r="G946">
        <v>5</v>
      </c>
      <c r="H946">
        <v>18</v>
      </c>
    </row>
    <row r="947" spans="1:8">
      <c r="A947">
        <v>5</v>
      </c>
      <c r="B947">
        <v>0</v>
      </c>
      <c r="C947">
        <v>2</v>
      </c>
      <c r="D947">
        <v>15</v>
      </c>
      <c r="E947">
        <v>10</v>
      </c>
      <c r="F947" t="str">
        <v>0</v>
      </c>
      <c r="G947">
        <v>5</v>
      </c>
      <c r="H947">
        <v>18</v>
      </c>
    </row>
    <row r="948" spans="1:8">
      <c r="A948">
        <v>6</v>
      </c>
      <c r="B948">
        <v>1</v>
      </c>
      <c r="C948">
        <v>2</v>
      </c>
      <c r="D948">
        <v>15</v>
      </c>
      <c r="E948">
        <v>10</v>
      </c>
      <c r="F948" t="str">
        <v>1</v>
      </c>
      <c r="G948">
        <v>5</v>
      </c>
      <c r="H948">
        <v>19</v>
      </c>
    </row>
    <row r="949" spans="1:8">
      <c r="A949">
        <v>7</v>
      </c>
      <c r="B949">
        <v>2</v>
      </c>
      <c r="C949">
        <v>2</v>
      </c>
      <c r="D949">
        <v>13</v>
      </c>
      <c r="E949">
        <v>10</v>
      </c>
      <c r="F949" t="str">
        <v>0</v>
      </c>
      <c r="G949">
        <v>5</v>
      </c>
      <c r="H949">
        <v>19</v>
      </c>
    </row>
    <row r="950" spans="1:8">
      <c r="A950">
        <v>1</v>
      </c>
      <c r="B950">
        <v>0</v>
      </c>
      <c r="C950">
        <v>2</v>
      </c>
      <c r="D950">
        <v>14</v>
      </c>
      <c r="E950">
        <v>10</v>
      </c>
      <c r="F950" t="str">
        <v>0</v>
      </c>
      <c r="G950">
        <v>5</v>
      </c>
      <c r="H950">
        <v>19</v>
      </c>
    </row>
    <row r="951" spans="1:8">
      <c r="A951">
        <v>2</v>
      </c>
      <c r="B951">
        <v>0</v>
      </c>
      <c r="C951">
        <v>2</v>
      </c>
      <c r="D951">
        <v>9</v>
      </c>
      <c r="E951">
        <v>10</v>
      </c>
      <c r="F951" t="str">
        <v>0</v>
      </c>
      <c r="G951">
        <v>5</v>
      </c>
      <c r="H951">
        <v>18</v>
      </c>
    </row>
    <row r="952" spans="1:8">
      <c r="A952">
        <v>3</v>
      </c>
      <c r="B952">
        <v>0</v>
      </c>
      <c r="C952">
        <v>2</v>
      </c>
      <c r="D952">
        <v>2</v>
      </c>
      <c r="E952">
        <v>9</v>
      </c>
      <c r="F952" t="str">
        <v>1</v>
      </c>
      <c r="G952">
        <v>5</v>
      </c>
      <c r="H952">
        <v>12</v>
      </c>
    </row>
    <row r="953" spans="1:8">
      <c r="A953">
        <v>4</v>
      </c>
      <c r="B953">
        <v>0</v>
      </c>
      <c r="C953">
        <v>2</v>
      </c>
      <c r="D953">
        <v>11</v>
      </c>
      <c r="E953">
        <v>9</v>
      </c>
      <c r="F953" t="str">
        <v>1</v>
      </c>
      <c r="G953">
        <v>5</v>
      </c>
      <c r="H953">
        <v>20</v>
      </c>
    </row>
    <row r="954" spans="1:8">
      <c r="A954">
        <v>5</v>
      </c>
      <c r="B954">
        <v>0</v>
      </c>
      <c r="C954">
        <v>2</v>
      </c>
      <c r="D954">
        <v>15</v>
      </c>
      <c r="E954">
        <v>10</v>
      </c>
      <c r="F954" t="str">
        <v>1</v>
      </c>
      <c r="G954">
        <v>5</v>
      </c>
      <c r="H954">
        <v>18</v>
      </c>
    </row>
    <row r="955" spans="1:8">
      <c r="A955">
        <v>6</v>
      </c>
      <c r="B955">
        <v>1</v>
      </c>
      <c r="C955">
        <v>2</v>
      </c>
      <c r="D955">
        <v>14</v>
      </c>
      <c r="E955">
        <v>10</v>
      </c>
      <c r="F955" t="str">
        <v>0</v>
      </c>
      <c r="G955">
        <v>5</v>
      </c>
      <c r="H955">
        <v>20</v>
      </c>
    </row>
    <row r="956" spans="1:8">
      <c r="A956">
        <v>7</v>
      </c>
      <c r="B956">
        <v>2</v>
      </c>
      <c r="C956">
        <v>2</v>
      </c>
      <c r="D956">
        <v>14</v>
      </c>
      <c r="E956">
        <v>10</v>
      </c>
      <c r="F956" t="str">
        <v>0</v>
      </c>
      <c r="G956">
        <v>5</v>
      </c>
      <c r="H956">
        <v>20</v>
      </c>
    </row>
    <row r="957" spans="1:8">
      <c r="A957">
        <v>1</v>
      </c>
      <c r="B957">
        <v>0</v>
      </c>
      <c r="C957">
        <v>2</v>
      </c>
      <c r="D957">
        <v>15</v>
      </c>
      <c r="E957">
        <v>9</v>
      </c>
      <c r="F957" t="str">
        <v>0</v>
      </c>
      <c r="G957">
        <v>5</v>
      </c>
      <c r="H957">
        <v>18</v>
      </c>
    </row>
    <row r="958" spans="1:8">
      <c r="A958">
        <v>2</v>
      </c>
      <c r="B958">
        <v>3</v>
      </c>
      <c r="C958">
        <v>2</v>
      </c>
      <c r="D958">
        <v>15</v>
      </c>
      <c r="E958">
        <v>9</v>
      </c>
      <c r="F958" t="str">
        <v>0</v>
      </c>
      <c r="G958">
        <v>5</v>
      </c>
      <c r="H958">
        <v>20</v>
      </c>
    </row>
    <row r="959" spans="1:8">
      <c r="A959">
        <v>3</v>
      </c>
      <c r="B959">
        <v>0</v>
      </c>
      <c r="C959">
        <v>2</v>
      </c>
      <c r="D959">
        <v>14</v>
      </c>
      <c r="E959">
        <v>10</v>
      </c>
      <c r="F959" t="str">
        <v>0</v>
      </c>
      <c r="G959">
        <v>5</v>
      </c>
      <c r="H959">
        <v>19</v>
      </c>
    </row>
    <row r="960" spans="1:8">
      <c r="A960">
        <v>4</v>
      </c>
      <c r="B960">
        <v>0</v>
      </c>
      <c r="C960">
        <v>2</v>
      </c>
      <c r="D960">
        <v>10</v>
      </c>
      <c r="E960">
        <v>9</v>
      </c>
      <c r="F960" t="str">
        <v>1</v>
      </c>
      <c r="G960">
        <v>5</v>
      </c>
      <c r="H960">
        <v>14</v>
      </c>
    </row>
    <row r="961" spans="1:8">
      <c r="A961">
        <v>5</v>
      </c>
      <c r="B961">
        <v>0</v>
      </c>
      <c r="C961">
        <v>2</v>
      </c>
      <c r="D961">
        <v>14</v>
      </c>
      <c r="E961">
        <v>9</v>
      </c>
      <c r="F961" t="str">
        <v>1</v>
      </c>
      <c r="G961">
        <v>5</v>
      </c>
      <c r="H961">
        <v>18</v>
      </c>
    </row>
    <row r="962" spans="1:8">
      <c r="A962">
        <v>6</v>
      </c>
      <c r="B962">
        <v>1</v>
      </c>
      <c r="C962">
        <v>2</v>
      </c>
      <c r="D962">
        <v>15</v>
      </c>
      <c r="E962">
        <v>10</v>
      </c>
      <c r="F962" t="str">
        <v>1</v>
      </c>
      <c r="G962">
        <v>5</v>
      </c>
      <c r="H962">
        <v>19</v>
      </c>
    </row>
    <row r="963" spans="1:8">
      <c r="A963">
        <v>7</v>
      </c>
      <c r="B963">
        <v>2</v>
      </c>
      <c r="C963">
        <v>2</v>
      </c>
      <c r="D963">
        <v>14</v>
      </c>
      <c r="E963">
        <v>10</v>
      </c>
      <c r="F963" t="str">
        <v>0</v>
      </c>
      <c r="G963">
        <v>5</v>
      </c>
      <c r="H963">
        <v>20</v>
      </c>
    </row>
    <row r="964" spans="1:8">
      <c r="A964">
        <v>1</v>
      </c>
      <c r="B964">
        <v>0</v>
      </c>
      <c r="C964">
        <v>2</v>
      </c>
      <c r="D964">
        <v>14</v>
      </c>
      <c r="E964">
        <v>10</v>
      </c>
      <c r="F964" t="str">
        <v>0</v>
      </c>
      <c r="G964">
        <v>5</v>
      </c>
      <c r="H964">
        <v>18</v>
      </c>
    </row>
    <row r="965" spans="1:8">
      <c r="A965">
        <v>2</v>
      </c>
      <c r="B965">
        <v>0</v>
      </c>
      <c r="C965">
        <v>2</v>
      </c>
      <c r="D965">
        <v>11</v>
      </c>
      <c r="E965">
        <v>10</v>
      </c>
      <c r="F965" t="str">
        <v>1</v>
      </c>
      <c r="G965">
        <v>5</v>
      </c>
      <c r="H965">
        <v>20</v>
      </c>
    </row>
    <row r="966" spans="1:8">
      <c r="A966">
        <v>3</v>
      </c>
      <c r="B966">
        <v>0</v>
      </c>
      <c r="C966">
        <v>2</v>
      </c>
      <c r="D966">
        <v>2</v>
      </c>
      <c r="E966">
        <v>9</v>
      </c>
      <c r="F966" t="str">
        <v>1</v>
      </c>
      <c r="G966">
        <v>5</v>
      </c>
      <c r="H966">
        <v>14</v>
      </c>
    </row>
    <row r="967" spans="1:8">
      <c r="A967">
        <v>4</v>
      </c>
      <c r="B967">
        <v>0</v>
      </c>
      <c r="C967">
        <v>2</v>
      </c>
      <c r="D967">
        <v>5</v>
      </c>
      <c r="E967">
        <v>9</v>
      </c>
      <c r="F967" t="str">
        <v>1</v>
      </c>
      <c r="G967">
        <v>5</v>
      </c>
      <c r="H967">
        <v>19</v>
      </c>
    </row>
    <row r="968" spans="1:8">
      <c r="A968">
        <v>5</v>
      </c>
      <c r="B968">
        <v>0</v>
      </c>
      <c r="C968">
        <v>2</v>
      </c>
      <c r="D968">
        <v>15</v>
      </c>
      <c r="E968">
        <v>9</v>
      </c>
      <c r="F968" t="str">
        <v>0</v>
      </c>
      <c r="G968">
        <v>5</v>
      </c>
      <c r="H968">
        <v>18</v>
      </c>
    </row>
    <row r="969" spans="1:8">
      <c r="A969">
        <v>6</v>
      </c>
      <c r="B969">
        <v>1</v>
      </c>
      <c r="C969">
        <v>2</v>
      </c>
      <c r="D969">
        <v>15</v>
      </c>
      <c r="E969">
        <v>9</v>
      </c>
      <c r="F969" t="str">
        <v>0</v>
      </c>
      <c r="G969">
        <v>5</v>
      </c>
      <c r="H969">
        <v>20</v>
      </c>
    </row>
    <row r="970" spans="1:8">
      <c r="A970">
        <v>7</v>
      </c>
      <c r="B970">
        <v>2</v>
      </c>
      <c r="C970">
        <v>2</v>
      </c>
      <c r="D970">
        <v>15</v>
      </c>
      <c r="E970">
        <v>10</v>
      </c>
      <c r="F970" t="str">
        <v>0</v>
      </c>
      <c r="G970">
        <v>5</v>
      </c>
      <c r="H970">
        <v>20</v>
      </c>
    </row>
    <row r="971" spans="1:8">
      <c r="A971">
        <v>1</v>
      </c>
      <c r="B971">
        <v>0</v>
      </c>
      <c r="C971">
        <v>2</v>
      </c>
      <c r="D971">
        <v>13</v>
      </c>
      <c r="E971">
        <v>10</v>
      </c>
      <c r="F971" t="str">
        <v>1</v>
      </c>
      <c r="G971">
        <v>5</v>
      </c>
      <c r="H971">
        <v>18</v>
      </c>
    </row>
    <row r="972" spans="1:8">
      <c r="A972">
        <v>2</v>
      </c>
      <c r="B972">
        <v>0</v>
      </c>
      <c r="C972">
        <v>2</v>
      </c>
      <c r="D972">
        <v>8</v>
      </c>
      <c r="E972">
        <v>10</v>
      </c>
      <c r="F972" t="str">
        <v>1</v>
      </c>
      <c r="G972">
        <v>5</v>
      </c>
      <c r="H972">
        <v>15</v>
      </c>
    </row>
    <row r="973" spans="1:8">
      <c r="A973">
        <v>3</v>
      </c>
      <c r="B973">
        <v>0</v>
      </c>
      <c r="C973">
        <v>2</v>
      </c>
      <c r="D973">
        <v>2</v>
      </c>
      <c r="E973">
        <v>8</v>
      </c>
      <c r="F973" t="str">
        <v>1</v>
      </c>
      <c r="G973">
        <v>5</v>
      </c>
      <c r="H973">
        <v>11</v>
      </c>
    </row>
    <row r="974" spans="1:8">
      <c r="A974">
        <v>4</v>
      </c>
      <c r="B974">
        <v>0</v>
      </c>
      <c r="C974">
        <v>2</v>
      </c>
      <c r="D974">
        <v>13</v>
      </c>
      <c r="E974">
        <v>8</v>
      </c>
      <c r="F974" t="str">
        <v>1</v>
      </c>
      <c r="G974">
        <v>5</v>
      </c>
      <c r="H974">
        <v>19</v>
      </c>
    </row>
    <row r="975" spans="1:8">
      <c r="A975">
        <v>5</v>
      </c>
      <c r="B975">
        <v>0</v>
      </c>
      <c r="C975">
        <v>3</v>
      </c>
      <c r="D975">
        <v>4</v>
      </c>
      <c r="E975">
        <v>8</v>
      </c>
      <c r="F975" t="str">
        <v>1</v>
      </c>
      <c r="G975">
        <v>5</v>
      </c>
      <c r="H975">
        <v>20</v>
      </c>
    </row>
    <row r="976" spans="1:8">
      <c r="A976">
        <v>6</v>
      </c>
      <c r="B976">
        <v>1</v>
      </c>
      <c r="C976">
        <v>3</v>
      </c>
      <c r="D976">
        <v>13</v>
      </c>
      <c r="E976">
        <v>9</v>
      </c>
      <c r="F976" t="str">
        <v>1</v>
      </c>
      <c r="G976">
        <v>5</v>
      </c>
      <c r="H976">
        <v>18</v>
      </c>
    </row>
    <row r="977" spans="1:8">
      <c r="A977">
        <v>7</v>
      </c>
      <c r="B977">
        <v>2</v>
      </c>
      <c r="C977">
        <v>3</v>
      </c>
      <c r="D977">
        <v>14</v>
      </c>
      <c r="E977">
        <v>10</v>
      </c>
      <c r="F977" t="str">
        <v>0</v>
      </c>
      <c r="G977">
        <v>5</v>
      </c>
      <c r="H977">
        <v>19</v>
      </c>
    </row>
    <row r="978" spans="1:8">
      <c r="A978">
        <v>1</v>
      </c>
      <c r="B978">
        <v>0</v>
      </c>
      <c r="C978">
        <v>3</v>
      </c>
      <c r="D978">
        <v>14</v>
      </c>
      <c r="E978">
        <v>9</v>
      </c>
      <c r="F978" t="str">
        <v>0</v>
      </c>
      <c r="G978">
        <v>5</v>
      </c>
      <c r="H978">
        <v>18</v>
      </c>
    </row>
    <row r="979" spans="1:8">
      <c r="A979">
        <v>2</v>
      </c>
      <c r="B979">
        <v>0</v>
      </c>
      <c r="C979">
        <v>3</v>
      </c>
      <c r="D979">
        <v>13</v>
      </c>
      <c r="E979">
        <v>8</v>
      </c>
      <c r="F979" t="str">
        <v>1</v>
      </c>
      <c r="G979">
        <v>5</v>
      </c>
      <c r="H979">
        <v>18</v>
      </c>
    </row>
    <row r="980" spans="1:8">
      <c r="A980">
        <v>3</v>
      </c>
      <c r="B980">
        <v>0</v>
      </c>
      <c r="C980">
        <v>3</v>
      </c>
      <c r="D980">
        <v>15</v>
      </c>
      <c r="E980">
        <v>8</v>
      </c>
      <c r="F980" t="str">
        <v>0</v>
      </c>
      <c r="G980">
        <v>5</v>
      </c>
      <c r="H980">
        <v>18</v>
      </c>
    </row>
    <row r="981" spans="1:8">
      <c r="A981">
        <v>4</v>
      </c>
      <c r="B981">
        <v>0</v>
      </c>
      <c r="C981">
        <v>3</v>
      </c>
      <c r="D981">
        <v>15</v>
      </c>
      <c r="E981">
        <v>8</v>
      </c>
      <c r="F981" t="str">
        <v>1</v>
      </c>
      <c r="G981">
        <v>5</v>
      </c>
      <c r="H981">
        <v>18</v>
      </c>
    </row>
    <row r="982" spans="1:8">
      <c r="A982">
        <v>5</v>
      </c>
      <c r="B982">
        <v>0</v>
      </c>
      <c r="C982">
        <v>3</v>
      </c>
      <c r="D982">
        <v>15</v>
      </c>
      <c r="E982">
        <v>8</v>
      </c>
      <c r="F982" t="str">
        <v>0</v>
      </c>
      <c r="G982">
        <v>5</v>
      </c>
      <c r="H982">
        <v>18</v>
      </c>
    </row>
    <row r="983" spans="1:8">
      <c r="A983">
        <v>6</v>
      </c>
      <c r="B983">
        <v>1</v>
      </c>
      <c r="C983">
        <v>3</v>
      </c>
      <c r="D983">
        <v>15</v>
      </c>
      <c r="E983">
        <v>8</v>
      </c>
      <c r="F983" t="str">
        <v>0</v>
      </c>
      <c r="G983">
        <v>5</v>
      </c>
      <c r="H983">
        <v>19</v>
      </c>
    </row>
    <row r="984" spans="1:8">
      <c r="A984">
        <v>7</v>
      </c>
      <c r="B984">
        <v>2</v>
      </c>
      <c r="C984">
        <v>3</v>
      </c>
      <c r="D984">
        <v>11</v>
      </c>
      <c r="E984">
        <v>8</v>
      </c>
      <c r="F984" t="str">
        <v>0</v>
      </c>
      <c r="G984">
        <v>5</v>
      </c>
      <c r="H984">
        <v>20</v>
      </c>
    </row>
    <row r="985" spans="1:8">
      <c r="A985">
        <v>1</v>
      </c>
      <c r="B985">
        <v>0</v>
      </c>
      <c r="C985">
        <v>3</v>
      </c>
      <c r="D985">
        <v>14</v>
      </c>
      <c r="E985">
        <v>8</v>
      </c>
      <c r="F985" t="str">
        <v>0</v>
      </c>
      <c r="G985">
        <v>5</v>
      </c>
      <c r="H985">
        <v>18</v>
      </c>
    </row>
    <row r="986" spans="1:8">
      <c r="A986">
        <v>2</v>
      </c>
      <c r="B986">
        <v>0</v>
      </c>
      <c r="C986">
        <v>3</v>
      </c>
      <c r="D986">
        <v>11</v>
      </c>
      <c r="E986">
        <v>9</v>
      </c>
      <c r="F986" t="str">
        <v>1</v>
      </c>
      <c r="G986">
        <v>5</v>
      </c>
      <c r="H986">
        <v>19</v>
      </c>
    </row>
    <row r="987" spans="1:8">
      <c r="A987">
        <v>3</v>
      </c>
      <c r="B987">
        <v>0</v>
      </c>
      <c r="C987">
        <v>3</v>
      </c>
      <c r="D987">
        <v>11</v>
      </c>
      <c r="E987">
        <v>9</v>
      </c>
      <c r="F987" t="str">
        <v>1</v>
      </c>
      <c r="G987">
        <v>5</v>
      </c>
      <c r="H987">
        <v>19</v>
      </c>
    </row>
    <row r="988" spans="1:8">
      <c r="A988">
        <v>4</v>
      </c>
      <c r="B988">
        <v>0</v>
      </c>
      <c r="C988">
        <v>3</v>
      </c>
      <c r="D988">
        <v>3</v>
      </c>
      <c r="E988">
        <v>8</v>
      </c>
      <c r="F988" t="str">
        <v>1</v>
      </c>
      <c r="G988">
        <v>5</v>
      </c>
      <c r="H988">
        <v>11</v>
      </c>
    </row>
    <row r="989" spans="1:8">
      <c r="A989">
        <v>5</v>
      </c>
      <c r="B989">
        <v>0</v>
      </c>
      <c r="C989">
        <v>3</v>
      </c>
      <c r="D989">
        <v>14</v>
      </c>
      <c r="E989">
        <v>9</v>
      </c>
      <c r="F989" t="str">
        <v>0</v>
      </c>
      <c r="G989">
        <v>5</v>
      </c>
      <c r="H989">
        <v>18</v>
      </c>
    </row>
    <row r="990" spans="1:8">
      <c r="A990">
        <v>6</v>
      </c>
      <c r="B990">
        <v>1</v>
      </c>
      <c r="C990">
        <v>3</v>
      </c>
      <c r="D990">
        <v>3</v>
      </c>
      <c r="E990">
        <v>8</v>
      </c>
      <c r="F990" t="str">
        <v>1</v>
      </c>
      <c r="G990">
        <v>5</v>
      </c>
      <c r="H990">
        <v>13</v>
      </c>
    </row>
    <row r="991" spans="1:8">
      <c r="A991">
        <v>7</v>
      </c>
      <c r="B991">
        <v>2</v>
      </c>
      <c r="C991">
        <v>3</v>
      </c>
      <c r="D991">
        <v>4</v>
      </c>
      <c r="E991">
        <v>8</v>
      </c>
      <c r="F991" t="str">
        <v>1</v>
      </c>
      <c r="G991">
        <v>5</v>
      </c>
      <c r="H991">
        <v>19</v>
      </c>
    </row>
    <row r="992" spans="1:8">
      <c r="A992">
        <v>1</v>
      </c>
      <c r="B992">
        <v>0</v>
      </c>
      <c r="C992">
        <v>3</v>
      </c>
      <c r="D992">
        <v>13</v>
      </c>
      <c r="E992">
        <v>8</v>
      </c>
      <c r="F992" t="str">
        <v>0</v>
      </c>
      <c r="G992">
        <v>5</v>
      </c>
      <c r="H992">
        <v>18</v>
      </c>
    </row>
    <row r="993" spans="1:8">
      <c r="A993">
        <v>2</v>
      </c>
      <c r="B993">
        <v>0</v>
      </c>
      <c r="C993">
        <v>3</v>
      </c>
      <c r="D993">
        <v>11</v>
      </c>
      <c r="E993">
        <v>9</v>
      </c>
      <c r="F993" t="str">
        <v>0</v>
      </c>
      <c r="G993">
        <v>5</v>
      </c>
      <c r="H993">
        <v>19</v>
      </c>
    </row>
    <row r="994" spans="1:8">
      <c r="A994">
        <v>3</v>
      </c>
      <c r="B994">
        <v>0</v>
      </c>
      <c r="C994">
        <v>3</v>
      </c>
      <c r="D994">
        <v>6</v>
      </c>
      <c r="E994">
        <v>9</v>
      </c>
      <c r="F994" t="str">
        <v>0</v>
      </c>
      <c r="G994">
        <v>5</v>
      </c>
      <c r="H994">
        <v>20</v>
      </c>
    </row>
    <row r="995" spans="1:8">
      <c r="A995">
        <v>4</v>
      </c>
      <c r="B995">
        <v>0</v>
      </c>
      <c r="C995">
        <v>3</v>
      </c>
      <c r="D995">
        <v>7</v>
      </c>
      <c r="E995">
        <v>8</v>
      </c>
      <c r="F995" t="str">
        <v>1</v>
      </c>
      <c r="G995">
        <v>5</v>
      </c>
      <c r="H995">
        <v>18</v>
      </c>
    </row>
    <row r="996" spans="1:8">
      <c r="A996">
        <v>5</v>
      </c>
      <c r="B996">
        <v>0</v>
      </c>
      <c r="C996">
        <v>3</v>
      </c>
      <c r="D996">
        <v>4</v>
      </c>
      <c r="E996">
        <v>7</v>
      </c>
      <c r="F996" t="str">
        <v>1</v>
      </c>
      <c r="G996">
        <v>5</v>
      </c>
      <c r="H996">
        <v>19</v>
      </c>
    </row>
    <row r="997" spans="1:8">
      <c r="A997">
        <v>6</v>
      </c>
      <c r="B997">
        <v>1</v>
      </c>
      <c r="C997">
        <v>3</v>
      </c>
      <c r="D997">
        <v>7</v>
      </c>
      <c r="E997">
        <v>8</v>
      </c>
      <c r="F997" t="str">
        <v>1</v>
      </c>
      <c r="G997">
        <v>5</v>
      </c>
      <c r="H997">
        <v>19</v>
      </c>
    </row>
    <row r="998" spans="1:8">
      <c r="A998">
        <v>7</v>
      </c>
      <c r="B998">
        <v>2</v>
      </c>
      <c r="C998">
        <v>3</v>
      </c>
      <c r="D998">
        <v>8</v>
      </c>
      <c r="E998">
        <v>7</v>
      </c>
      <c r="F998" t="str">
        <v>0</v>
      </c>
      <c r="G998">
        <v>4</v>
      </c>
      <c r="H998">
        <v>20</v>
      </c>
    </row>
    <row r="999" spans="1:8">
      <c r="A999">
        <v>1</v>
      </c>
      <c r="B999">
        <v>0</v>
      </c>
      <c r="C999">
        <v>3</v>
      </c>
      <c r="D999">
        <v>10</v>
      </c>
      <c r="E999">
        <v>8</v>
      </c>
      <c r="F999" t="str">
        <v>0</v>
      </c>
      <c r="G999">
        <v>4</v>
      </c>
      <c r="H999">
        <v>18</v>
      </c>
    </row>
    <row r="1000" spans="1:8">
      <c r="A1000">
        <v>2</v>
      </c>
      <c r="B1000">
        <v>0</v>
      </c>
      <c r="C1000">
        <v>3</v>
      </c>
      <c r="D1000">
        <v>11</v>
      </c>
      <c r="E1000">
        <v>9</v>
      </c>
      <c r="F1000" t="str">
        <v>0</v>
      </c>
      <c r="G1000">
        <v>5</v>
      </c>
      <c r="H1000">
        <v>18</v>
      </c>
    </row>
    <row r="1001" spans="1:8">
      <c r="A1001">
        <v>3</v>
      </c>
      <c r="B1001">
        <v>0</v>
      </c>
      <c r="C1001">
        <v>3</v>
      </c>
      <c r="D1001">
        <v>12</v>
      </c>
      <c r="E1001">
        <v>8</v>
      </c>
      <c r="F1001" t="str">
        <v>0</v>
      </c>
      <c r="G1001">
        <v>5</v>
      </c>
      <c r="H1001">
        <v>18</v>
      </c>
    </row>
    <row r="1002" spans="1:8">
      <c r="A1002">
        <v>4</v>
      </c>
      <c r="B1002">
        <v>3</v>
      </c>
      <c r="C1002">
        <v>3</v>
      </c>
      <c r="D1002">
        <v>10</v>
      </c>
      <c r="E1002">
        <v>8</v>
      </c>
      <c r="F1002" t="str">
        <v>1</v>
      </c>
      <c r="G1002">
        <v>5</v>
      </c>
      <c r="H1002">
        <v>19</v>
      </c>
    </row>
    <row r="1003" spans="1:8">
      <c r="A1003">
        <v>5</v>
      </c>
      <c r="B1003">
        <v>3</v>
      </c>
      <c r="C1003">
        <v>3</v>
      </c>
      <c r="D1003">
        <v>13</v>
      </c>
      <c r="E1003">
        <v>8</v>
      </c>
      <c r="F1003" t="str">
        <v>0</v>
      </c>
      <c r="G1003">
        <v>11</v>
      </c>
      <c r="H1003">
        <v>19</v>
      </c>
    </row>
    <row r="1004" spans="1:8">
      <c r="A1004">
        <v>6</v>
      </c>
      <c r="B1004">
        <v>3</v>
      </c>
      <c r="C1004">
        <v>3</v>
      </c>
      <c r="D1004">
        <v>3</v>
      </c>
      <c r="E1004">
        <v>7</v>
      </c>
      <c r="F1004" t="str">
        <v>1</v>
      </c>
      <c r="G1004">
        <v>5</v>
      </c>
      <c r="H1004">
        <v>20</v>
      </c>
    </row>
    <row r="1005" spans="1:8">
      <c r="A1005">
        <v>7</v>
      </c>
      <c r="B1005">
        <v>2</v>
      </c>
      <c r="C1005">
        <v>3</v>
      </c>
      <c r="D1005">
        <v>13</v>
      </c>
      <c r="E1005">
        <v>6</v>
      </c>
      <c r="F1005" t="str">
        <v>0</v>
      </c>
      <c r="G1005">
        <v>5</v>
      </c>
      <c r="H1005">
        <v>19</v>
      </c>
    </row>
    <row r="1006" spans="1:8">
      <c r="A1006">
        <v>1</v>
      </c>
      <c r="B1006">
        <v>3</v>
      </c>
      <c r="C1006">
        <v>3</v>
      </c>
      <c r="D1006">
        <v>13</v>
      </c>
      <c r="E1006">
        <v>6</v>
      </c>
      <c r="F1006" t="str">
        <v>0</v>
      </c>
      <c r="G1006">
        <v>5</v>
      </c>
      <c r="H1006">
        <v>19</v>
      </c>
    </row>
    <row r="1007" spans="1:8">
      <c r="A1007">
        <v>2</v>
      </c>
      <c r="B1007">
        <v>3</v>
      </c>
      <c r="C1007">
        <v>3</v>
      </c>
      <c r="D1007">
        <v>2</v>
      </c>
      <c r="E1007">
        <v>6</v>
      </c>
      <c r="F1007" t="str">
        <v>1</v>
      </c>
      <c r="G1007">
        <v>5</v>
      </c>
      <c r="H1007">
        <v>19</v>
      </c>
    </row>
    <row r="1008" spans="1:8">
      <c r="A1008">
        <v>3</v>
      </c>
      <c r="B1008">
        <v>0</v>
      </c>
      <c r="C1008">
        <v>3</v>
      </c>
      <c r="D1008">
        <v>12</v>
      </c>
      <c r="E1008">
        <v>6</v>
      </c>
      <c r="F1008" t="str">
        <v>0</v>
      </c>
      <c r="G1008">
        <v>4</v>
      </c>
      <c r="H1008">
        <v>19</v>
      </c>
    </row>
    <row r="1009" spans="1:8">
      <c r="A1009">
        <v>4</v>
      </c>
      <c r="B1009">
        <v>0</v>
      </c>
      <c r="C1009">
        <v>3</v>
      </c>
      <c r="D1009">
        <v>12</v>
      </c>
      <c r="E1009">
        <v>6</v>
      </c>
      <c r="F1009" t="str">
        <v>0</v>
      </c>
      <c r="G1009">
        <v>5</v>
      </c>
      <c r="H1009">
        <v>19</v>
      </c>
    </row>
    <row r="1010" spans="1:8">
      <c r="A1010">
        <v>5</v>
      </c>
      <c r="B1010">
        <v>0</v>
      </c>
      <c r="C1010">
        <v>3</v>
      </c>
      <c r="D1010">
        <v>7</v>
      </c>
      <c r="E1010">
        <v>6</v>
      </c>
      <c r="F1010" t="str">
        <v>0</v>
      </c>
      <c r="G1010">
        <v>4</v>
      </c>
      <c r="H1010">
        <v>19</v>
      </c>
    </row>
    <row r="1011" spans="1:8">
      <c r="A1011">
        <v>6</v>
      </c>
      <c r="B1011">
        <v>1</v>
      </c>
      <c r="C1011">
        <v>3</v>
      </c>
      <c r="D1011">
        <v>2</v>
      </c>
      <c r="E1011">
        <v>6</v>
      </c>
      <c r="F1011" t="str">
        <v>1</v>
      </c>
      <c r="G1011">
        <v>5</v>
      </c>
      <c r="H1011">
        <v>19</v>
      </c>
    </row>
    <row r="1012" spans="1:8">
      <c r="A1012">
        <v>7</v>
      </c>
      <c r="B1012">
        <v>2</v>
      </c>
      <c r="C1012">
        <v>3</v>
      </c>
      <c r="D1012">
        <v>3</v>
      </c>
      <c r="E1012">
        <v>6</v>
      </c>
      <c r="F1012" t="str">
        <v>1</v>
      </c>
      <c r="G1012">
        <v>4</v>
      </c>
      <c r="H1012">
        <v>19</v>
      </c>
    </row>
    <row r="1013" spans="1:8">
      <c r="A1013">
        <v>1</v>
      </c>
      <c r="B1013">
        <v>3</v>
      </c>
      <c r="C1013">
        <v>3</v>
      </c>
      <c r="D1013">
        <v>7</v>
      </c>
      <c r="E1013">
        <v>6</v>
      </c>
      <c r="F1013" t="str">
        <v>0</v>
      </c>
      <c r="G1013">
        <v>4</v>
      </c>
      <c r="H1013">
        <v>19</v>
      </c>
    </row>
    <row r="1014" spans="1:8">
      <c r="A1014">
        <v>2</v>
      </c>
      <c r="B1014">
        <v>0</v>
      </c>
      <c r="C1014">
        <v>3</v>
      </c>
      <c r="D1014">
        <v>12</v>
      </c>
      <c r="E1014">
        <v>6</v>
      </c>
      <c r="F1014" t="str">
        <v>0</v>
      </c>
      <c r="G1014">
        <v>4</v>
      </c>
      <c r="H1014">
        <v>19</v>
      </c>
    </row>
    <row r="1015" spans="1:8">
      <c r="A1015">
        <v>3</v>
      </c>
      <c r="B1015">
        <v>0</v>
      </c>
      <c r="C1015">
        <v>3</v>
      </c>
      <c r="D1015">
        <v>10</v>
      </c>
      <c r="E1015">
        <v>6</v>
      </c>
      <c r="F1015" t="str">
        <v>0</v>
      </c>
      <c r="G1015">
        <v>4</v>
      </c>
      <c r="H1015">
        <v>19</v>
      </c>
    </row>
    <row r="1016" spans="1:8">
      <c r="A1016">
        <v>4</v>
      </c>
      <c r="B1016">
        <v>0</v>
      </c>
      <c r="C1016">
        <v>3</v>
      </c>
      <c r="D1016">
        <v>12</v>
      </c>
      <c r="E1016">
        <v>6</v>
      </c>
      <c r="F1016" t="str">
        <v>0</v>
      </c>
      <c r="G1016">
        <v>4</v>
      </c>
      <c r="H1016">
        <v>19</v>
      </c>
    </row>
    <row r="1017" spans="1:8">
      <c r="A1017">
        <v>5</v>
      </c>
      <c r="B1017">
        <v>0</v>
      </c>
      <c r="C1017">
        <v>3</v>
      </c>
      <c r="D1017">
        <v>7</v>
      </c>
      <c r="E1017">
        <v>6</v>
      </c>
      <c r="F1017" t="str">
        <v>0</v>
      </c>
      <c r="G1017">
        <v>4</v>
      </c>
      <c r="H1017">
        <v>19</v>
      </c>
    </row>
    <row r="1018" spans="1:8">
      <c r="A1018">
        <v>6</v>
      </c>
      <c r="B1018">
        <v>1</v>
      </c>
      <c r="C1018">
        <v>3</v>
      </c>
      <c r="D1018">
        <v>10</v>
      </c>
      <c r="E1018">
        <v>6</v>
      </c>
      <c r="F1018" t="str">
        <v>1</v>
      </c>
      <c r="G1018">
        <v>5</v>
      </c>
      <c r="H1018">
        <v>19</v>
      </c>
    </row>
    <row r="1019" spans="1:8">
      <c r="A1019">
        <v>7</v>
      </c>
      <c r="B1019">
        <v>2</v>
      </c>
      <c r="C1019">
        <v>3</v>
      </c>
      <c r="D1019">
        <v>9</v>
      </c>
      <c r="E1019">
        <v>6</v>
      </c>
      <c r="F1019" t="str">
        <v>0</v>
      </c>
      <c r="G1019">
        <v>5</v>
      </c>
      <c r="H1019">
        <v>19</v>
      </c>
    </row>
    <row r="1020" spans="1:8">
      <c r="A1020">
        <v>1</v>
      </c>
      <c r="B1020">
        <v>0</v>
      </c>
      <c r="C1020">
        <v>3</v>
      </c>
      <c r="D1020">
        <v>9</v>
      </c>
      <c r="E1020">
        <v>6</v>
      </c>
      <c r="F1020" t="str">
        <v>0</v>
      </c>
      <c r="G1020">
        <v>4</v>
      </c>
      <c r="H1020">
        <v>19</v>
      </c>
    </row>
    <row r="1021" spans="1:8">
      <c r="A1021">
        <v>2</v>
      </c>
      <c r="B1021">
        <v>0</v>
      </c>
      <c r="C1021">
        <v>3</v>
      </c>
      <c r="D1021">
        <v>12</v>
      </c>
      <c r="E1021">
        <v>6</v>
      </c>
      <c r="F1021" t="str">
        <v>0</v>
      </c>
      <c r="G1021">
        <v>4</v>
      </c>
      <c r="H1021">
        <v>19</v>
      </c>
    </row>
    <row r="1022" spans="1:8">
      <c r="A1022">
        <v>3</v>
      </c>
      <c r="B1022">
        <v>0</v>
      </c>
      <c r="C1022">
        <v>3</v>
      </c>
      <c r="D1022">
        <v>12</v>
      </c>
      <c r="E1022">
        <v>5</v>
      </c>
      <c r="F1022" t="str">
        <v>0</v>
      </c>
      <c r="G1022">
        <v>4</v>
      </c>
      <c r="H1022">
        <v>19</v>
      </c>
    </row>
    <row r="1023" spans="1:8">
      <c r="A1023">
        <v>4</v>
      </c>
      <c r="B1023">
        <v>0</v>
      </c>
      <c r="C1023">
        <v>3</v>
      </c>
      <c r="D1023">
        <v>10</v>
      </c>
      <c r="E1023">
        <v>6</v>
      </c>
      <c r="F1023" t="str">
        <v>0</v>
      </c>
      <c r="G1023">
        <v>4</v>
      </c>
      <c r="H1023">
        <v>19</v>
      </c>
    </row>
    <row r="1024" spans="1:8">
      <c r="A1024">
        <v>5</v>
      </c>
      <c r="B1024">
        <v>0</v>
      </c>
      <c r="C1024">
        <v>3</v>
      </c>
      <c r="D1024">
        <v>7</v>
      </c>
      <c r="E1024">
        <v>5</v>
      </c>
      <c r="F1024" t="str">
        <v>1</v>
      </c>
      <c r="G1024">
        <v>5</v>
      </c>
      <c r="H1024">
        <v>19</v>
      </c>
    </row>
    <row r="1025" spans="1:8">
      <c r="A1025">
        <v>6</v>
      </c>
      <c r="B1025">
        <v>1</v>
      </c>
      <c r="C1025">
        <v>3</v>
      </c>
      <c r="D1025">
        <v>12</v>
      </c>
      <c r="E1025">
        <v>5</v>
      </c>
      <c r="F1025" t="str">
        <v>0</v>
      </c>
      <c r="G1025">
        <v>12</v>
      </c>
      <c r="H1025">
        <v>19</v>
      </c>
    </row>
    <row r="1026" spans="1:8">
      <c r="A1026">
        <v>7</v>
      </c>
      <c r="B1026">
        <v>2</v>
      </c>
      <c r="C1026">
        <v>3</v>
      </c>
      <c r="D1026">
        <v>10</v>
      </c>
      <c r="E1026">
        <v>5</v>
      </c>
      <c r="F1026" t="str">
        <v>0</v>
      </c>
      <c r="G1026">
        <v>10</v>
      </c>
      <c r="H1026">
        <v>19</v>
      </c>
    </row>
    <row r="1027" spans="1:8">
      <c r="A1027">
        <v>1</v>
      </c>
      <c r="B1027">
        <v>0</v>
      </c>
      <c r="C1027">
        <v>3</v>
      </c>
      <c r="D1027">
        <v>11</v>
      </c>
      <c r="E1027">
        <v>5</v>
      </c>
      <c r="F1027" t="str">
        <v>0</v>
      </c>
      <c r="G1027">
        <v>4</v>
      </c>
      <c r="H1027">
        <v>19</v>
      </c>
    </row>
    <row r="1028" spans="1:8">
      <c r="A1028">
        <v>2</v>
      </c>
      <c r="B1028">
        <v>0</v>
      </c>
      <c r="C1028">
        <v>3</v>
      </c>
      <c r="D1028">
        <v>9</v>
      </c>
      <c r="E1028">
        <v>5</v>
      </c>
      <c r="F1028" t="str">
        <v>0</v>
      </c>
      <c r="G1028">
        <v>4</v>
      </c>
      <c r="H1028">
        <v>19</v>
      </c>
    </row>
    <row r="1029" spans="1:8">
      <c r="A1029">
        <v>3</v>
      </c>
      <c r="B1029">
        <v>0</v>
      </c>
      <c r="C1029">
        <v>3</v>
      </c>
      <c r="D1029">
        <v>11</v>
      </c>
      <c r="E1029">
        <v>6</v>
      </c>
      <c r="F1029" t="str">
        <v>0</v>
      </c>
      <c r="G1029">
        <v>4</v>
      </c>
      <c r="H1029">
        <v>19</v>
      </c>
    </row>
    <row r="1030" spans="1:8">
      <c r="A1030">
        <v>4</v>
      </c>
      <c r="B1030">
        <v>0</v>
      </c>
      <c r="C1030">
        <v>3</v>
      </c>
      <c r="D1030">
        <v>9</v>
      </c>
      <c r="E1030">
        <v>6</v>
      </c>
      <c r="F1030" t="str">
        <v>0</v>
      </c>
      <c r="G1030">
        <v>4</v>
      </c>
      <c r="H1030">
        <v>19</v>
      </c>
    </row>
    <row r="1031" spans="1:8">
      <c r="A1031">
        <v>5</v>
      </c>
      <c r="B1031">
        <v>0</v>
      </c>
      <c r="C1031">
        <v>3</v>
      </c>
      <c r="D1031">
        <v>10</v>
      </c>
      <c r="E1031">
        <v>6</v>
      </c>
      <c r="F1031" t="str">
        <v>0</v>
      </c>
      <c r="G1031">
        <v>4</v>
      </c>
      <c r="H1031">
        <v>19</v>
      </c>
    </row>
    <row r="1032" spans="1:8">
      <c r="A1032">
        <v>6</v>
      </c>
      <c r="B1032">
        <v>1</v>
      </c>
      <c r="C1032">
        <v>3</v>
      </c>
      <c r="D1032">
        <v>10</v>
      </c>
      <c r="E1032">
        <v>5</v>
      </c>
      <c r="F1032" t="str">
        <v>0</v>
      </c>
      <c r="G1032">
        <v>4</v>
      </c>
      <c r="H1032">
        <v>19</v>
      </c>
    </row>
    <row r="1033" spans="1:8">
      <c r="A1033">
        <v>7</v>
      </c>
      <c r="B1033">
        <v>2</v>
      </c>
      <c r="C1033">
        <v>3</v>
      </c>
      <c r="D1033">
        <v>10</v>
      </c>
      <c r="E1033">
        <v>5</v>
      </c>
      <c r="F1033" t="str">
        <v>0</v>
      </c>
      <c r="G1033">
        <v>10</v>
      </c>
      <c r="H1033">
        <v>19</v>
      </c>
    </row>
    <row r="1034" spans="1:8">
      <c r="A1034">
        <v>1</v>
      </c>
      <c r="B1034">
        <v>0</v>
      </c>
      <c r="C1034">
        <v>3</v>
      </c>
      <c r="D1034">
        <v>10</v>
      </c>
      <c r="E1034">
        <v>6</v>
      </c>
      <c r="F1034" t="str">
        <v>0</v>
      </c>
      <c r="G1034">
        <v>4</v>
      </c>
      <c r="H1034">
        <v>19</v>
      </c>
    </row>
    <row r="1035" spans="1:8">
      <c r="A1035">
        <v>2</v>
      </c>
      <c r="B1035">
        <v>0</v>
      </c>
      <c r="C1035">
        <v>3</v>
      </c>
      <c r="D1035">
        <v>10</v>
      </c>
      <c r="E1035">
        <v>5</v>
      </c>
      <c r="F1035" t="str">
        <v>0</v>
      </c>
      <c r="G1035">
        <v>4</v>
      </c>
      <c r="H1035">
        <v>19</v>
      </c>
    </row>
    <row r="1036" spans="1:8">
      <c r="A1036">
        <v>3</v>
      </c>
      <c r="B1036">
        <v>0</v>
      </c>
      <c r="C1036">
        <v>3</v>
      </c>
      <c r="D1036">
        <v>10</v>
      </c>
      <c r="E1036">
        <v>5</v>
      </c>
      <c r="F1036" t="str">
        <v>0</v>
      </c>
      <c r="G1036">
        <v>4</v>
      </c>
      <c r="H1036">
        <v>19</v>
      </c>
    </row>
    <row r="1037" spans="1:8">
      <c r="A1037">
        <v>4</v>
      </c>
      <c r="B1037">
        <v>0</v>
      </c>
      <c r="C1037">
        <v>3</v>
      </c>
      <c r="D1037">
        <v>10</v>
      </c>
      <c r="E1037">
        <v>6</v>
      </c>
      <c r="F1037" t="str">
        <v>0</v>
      </c>
      <c r="G1037">
        <v>4</v>
      </c>
      <c r="H1037">
        <v>18</v>
      </c>
    </row>
    <row r="1038" spans="1:8">
      <c r="A1038">
        <v>5</v>
      </c>
      <c r="B1038">
        <v>0</v>
      </c>
      <c r="C1038">
        <v>3</v>
      </c>
      <c r="D1038">
        <v>8</v>
      </c>
      <c r="E1038">
        <v>6</v>
      </c>
      <c r="F1038" t="str">
        <v>0</v>
      </c>
      <c r="G1038">
        <v>4</v>
      </c>
      <c r="H1038">
        <v>19</v>
      </c>
    </row>
    <row r="1039" spans="1:8">
      <c r="A1039">
        <v>6</v>
      </c>
      <c r="B1039">
        <v>1</v>
      </c>
      <c r="C1039">
        <v>3</v>
      </c>
      <c r="D1039">
        <v>8</v>
      </c>
      <c r="E1039">
        <v>6</v>
      </c>
      <c r="F1039" t="str">
        <v>0</v>
      </c>
      <c r="G1039">
        <v>4</v>
      </c>
      <c r="H1039">
        <v>19</v>
      </c>
    </row>
    <row r="1040" spans="1:8">
      <c r="A1040">
        <v>7</v>
      </c>
      <c r="B1040">
        <v>2</v>
      </c>
      <c r="C1040">
        <v>3</v>
      </c>
      <c r="D1040">
        <v>2</v>
      </c>
      <c r="E1040">
        <v>7</v>
      </c>
      <c r="F1040" t="str">
        <v>1</v>
      </c>
      <c r="G1040">
        <v>5</v>
      </c>
      <c r="H1040">
        <v>19</v>
      </c>
    </row>
    <row r="1041" spans="1:8">
      <c r="A1041">
        <v>1</v>
      </c>
      <c r="B1041">
        <v>0</v>
      </c>
      <c r="C1041">
        <v>3</v>
      </c>
      <c r="D1041">
        <v>2</v>
      </c>
      <c r="E1041">
        <v>6</v>
      </c>
      <c r="F1041" t="str">
        <v>1</v>
      </c>
      <c r="G1041">
        <v>4</v>
      </c>
      <c r="H1041">
        <v>19</v>
      </c>
    </row>
    <row r="1042" spans="1:8">
      <c r="A1042">
        <v>2</v>
      </c>
      <c r="B1042">
        <v>0</v>
      </c>
      <c r="C1042">
        <v>3</v>
      </c>
      <c r="D1042">
        <v>5</v>
      </c>
      <c r="E1042">
        <v>5</v>
      </c>
      <c r="F1042" t="str">
        <v>0</v>
      </c>
      <c r="G1042">
        <v>4</v>
      </c>
      <c r="H1042">
        <v>19</v>
      </c>
    </row>
    <row r="1043" spans="1:8">
      <c r="A1043">
        <v>3</v>
      </c>
      <c r="B1043">
        <v>0</v>
      </c>
      <c r="C1043">
        <v>3</v>
      </c>
      <c r="D1043">
        <v>10</v>
      </c>
      <c r="E1043">
        <v>4</v>
      </c>
      <c r="F1043" t="str">
        <v>0</v>
      </c>
      <c r="G1043">
        <v>4</v>
      </c>
      <c r="H1043">
        <v>19</v>
      </c>
    </row>
    <row r="1044" spans="1:8">
      <c r="A1044">
        <v>4</v>
      </c>
      <c r="B1044">
        <v>0</v>
      </c>
      <c r="C1044">
        <v>3</v>
      </c>
      <c r="D1044">
        <v>3</v>
      </c>
      <c r="E1044">
        <v>5</v>
      </c>
      <c r="F1044" t="str">
        <v>1</v>
      </c>
      <c r="G1044">
        <v>4</v>
      </c>
      <c r="H1044">
        <v>19</v>
      </c>
    </row>
    <row r="1045" spans="1:8">
      <c r="A1045">
        <v>5</v>
      </c>
      <c r="B1045">
        <v>0</v>
      </c>
      <c r="C1045">
        <v>3</v>
      </c>
      <c r="D1045">
        <v>4</v>
      </c>
      <c r="E1045">
        <v>4</v>
      </c>
      <c r="F1045" t="str">
        <v>1</v>
      </c>
      <c r="G1045">
        <v>5</v>
      </c>
      <c r="H1045">
        <v>19</v>
      </c>
    </row>
    <row r="1046" spans="1:8">
      <c r="A1046">
        <v>6</v>
      </c>
      <c r="B1046">
        <v>1</v>
      </c>
      <c r="C1046">
        <v>3</v>
      </c>
      <c r="D1046">
        <v>7</v>
      </c>
      <c r="E1046">
        <v>3</v>
      </c>
      <c r="F1046" t="str">
        <v>0</v>
      </c>
      <c r="G1046">
        <v>12</v>
      </c>
      <c r="H1046">
        <v>19</v>
      </c>
    </row>
    <row r="1047" spans="1:8">
      <c r="A1047">
        <v>7</v>
      </c>
      <c r="B1047">
        <v>2</v>
      </c>
      <c r="C1047">
        <v>3</v>
      </c>
      <c r="D1047">
        <v>2</v>
      </c>
      <c r="E1047">
        <v>3</v>
      </c>
      <c r="F1047" t="str">
        <v>0</v>
      </c>
      <c r="G1047">
        <v>5</v>
      </c>
      <c r="H1047">
        <v>19</v>
      </c>
    </row>
    <row r="1048" spans="1:8">
      <c r="A1048">
        <v>1</v>
      </c>
      <c r="B1048">
        <v>0</v>
      </c>
      <c r="C1048">
        <v>3</v>
      </c>
      <c r="D1048">
        <v>3</v>
      </c>
      <c r="E1048">
        <v>2</v>
      </c>
      <c r="F1048" t="str">
        <v>1</v>
      </c>
      <c r="G1048">
        <v>4</v>
      </c>
      <c r="H1048">
        <v>19</v>
      </c>
    </row>
    <row r="1049" spans="1:8">
      <c r="A1049">
        <v>2</v>
      </c>
      <c r="B1049">
        <v>0</v>
      </c>
      <c r="C1049">
        <v>3</v>
      </c>
      <c r="D1049">
        <v>2</v>
      </c>
      <c r="E1049">
        <v>4</v>
      </c>
      <c r="F1049" t="str">
        <v>0</v>
      </c>
      <c r="G1049">
        <v>4</v>
      </c>
      <c r="H1049">
        <v>19</v>
      </c>
    </row>
    <row r="1050" spans="1:8">
      <c r="A1050">
        <v>3</v>
      </c>
      <c r="B1050">
        <v>0</v>
      </c>
      <c r="C1050">
        <v>3</v>
      </c>
      <c r="D1050">
        <v>8</v>
      </c>
      <c r="E1050">
        <v>4</v>
      </c>
      <c r="F1050" t="str">
        <v>0</v>
      </c>
      <c r="G1050">
        <v>4</v>
      </c>
      <c r="H1050">
        <v>19</v>
      </c>
    </row>
    <row r="1051" spans="1:8">
      <c r="A1051">
        <v>4</v>
      </c>
      <c r="B1051">
        <v>0</v>
      </c>
      <c r="C1051">
        <v>3</v>
      </c>
      <c r="D1051">
        <v>2</v>
      </c>
      <c r="E1051">
        <v>4</v>
      </c>
      <c r="F1051" t="str">
        <v>1</v>
      </c>
      <c r="G1051">
        <v>4</v>
      </c>
      <c r="H1051">
        <v>18</v>
      </c>
    </row>
    <row r="1052" spans="1:8">
      <c r="A1052">
        <v>5</v>
      </c>
      <c r="B1052">
        <v>0</v>
      </c>
      <c r="C1052">
        <v>3</v>
      </c>
      <c r="D1052">
        <v>2</v>
      </c>
      <c r="E1052">
        <v>2</v>
      </c>
      <c r="F1052" t="str">
        <v>1</v>
      </c>
      <c r="G1052">
        <v>4</v>
      </c>
      <c r="H1052">
        <v>18</v>
      </c>
    </row>
    <row r="1053" spans="1:8">
      <c r="A1053">
        <v>6</v>
      </c>
      <c r="B1053">
        <v>1</v>
      </c>
      <c r="C1053">
        <v>3</v>
      </c>
      <c r="D1053">
        <v>2</v>
      </c>
      <c r="E1053">
        <v>2</v>
      </c>
      <c r="F1053" t="str">
        <v>1</v>
      </c>
      <c r="G1053">
        <v>4</v>
      </c>
      <c r="H1053">
        <v>19</v>
      </c>
    </row>
    <row r="1054" spans="1:8">
      <c r="A1054">
        <v>7</v>
      </c>
      <c r="B1054">
        <v>2</v>
      </c>
      <c r="C1054">
        <v>3</v>
      </c>
      <c r="D1054">
        <v>7</v>
      </c>
      <c r="E1054">
        <v>4</v>
      </c>
      <c r="F1054" t="str">
        <v>0</v>
      </c>
      <c r="G1054">
        <v>13</v>
      </c>
      <c r="H1054">
        <v>19</v>
      </c>
    </row>
    <row r="1055" spans="1:8">
      <c r="A1055">
        <v>1</v>
      </c>
      <c r="B1055">
        <v>0</v>
      </c>
      <c r="C1055">
        <v>3</v>
      </c>
      <c r="D1055">
        <v>9</v>
      </c>
      <c r="E1055">
        <v>3</v>
      </c>
      <c r="F1055" t="str">
        <v>0</v>
      </c>
      <c r="G1055">
        <v>4</v>
      </c>
      <c r="H1055">
        <v>19</v>
      </c>
    </row>
    <row r="1056" spans="1:8">
      <c r="A1056">
        <v>2</v>
      </c>
      <c r="B1056">
        <v>0</v>
      </c>
      <c r="C1056">
        <v>3</v>
      </c>
      <c r="D1056">
        <v>6</v>
      </c>
      <c r="E1056">
        <v>3</v>
      </c>
      <c r="F1056" t="str">
        <v>0</v>
      </c>
      <c r="G1056">
        <v>13</v>
      </c>
      <c r="H1056">
        <v>19</v>
      </c>
    </row>
    <row r="1057" spans="1:8">
      <c r="A1057">
        <v>3</v>
      </c>
      <c r="B1057">
        <v>0</v>
      </c>
      <c r="C1057">
        <v>3</v>
      </c>
      <c r="D1057">
        <v>7</v>
      </c>
      <c r="E1057">
        <v>4</v>
      </c>
      <c r="F1057" t="str">
        <v>0</v>
      </c>
      <c r="G1057">
        <v>13</v>
      </c>
      <c r="H1057">
        <v>19</v>
      </c>
    </row>
    <row r="1058" spans="1:8">
      <c r="A1058">
        <v>4</v>
      </c>
      <c r="B1058">
        <v>0</v>
      </c>
      <c r="C1058">
        <v>3</v>
      </c>
      <c r="D1058">
        <v>5</v>
      </c>
      <c r="E1058">
        <v>4</v>
      </c>
      <c r="F1058" t="str">
        <v>0</v>
      </c>
      <c r="G1058">
        <v>4</v>
      </c>
      <c r="H1058">
        <v>19</v>
      </c>
    </row>
    <row r="1059" spans="1:8">
      <c r="A1059">
        <v>5</v>
      </c>
      <c r="B1059">
        <v>0</v>
      </c>
      <c r="C1059">
        <v>3</v>
      </c>
      <c r="D1059">
        <v>2</v>
      </c>
      <c r="E1059">
        <v>2</v>
      </c>
      <c r="F1059" t="str">
        <v>0</v>
      </c>
      <c r="G1059">
        <v>4</v>
      </c>
      <c r="H1059">
        <v>18</v>
      </c>
    </row>
    <row r="1060" spans="1:8">
      <c r="A1060">
        <v>6</v>
      </c>
      <c r="B1060">
        <v>1</v>
      </c>
      <c r="C1060">
        <v>3</v>
      </c>
      <c r="D1060">
        <v>5</v>
      </c>
      <c r="E1060">
        <v>2</v>
      </c>
      <c r="F1060" t="str">
        <v>0</v>
      </c>
      <c r="G1060">
        <v>13</v>
      </c>
      <c r="H1060">
        <v>19</v>
      </c>
    </row>
    <row r="1061" spans="1:8">
      <c r="A1061">
        <v>7</v>
      </c>
      <c r="B1061">
        <v>2</v>
      </c>
      <c r="C1061">
        <v>3</v>
      </c>
      <c r="D1061">
        <v>5</v>
      </c>
      <c r="E1061">
        <v>2</v>
      </c>
      <c r="F1061" t="str">
        <v>0</v>
      </c>
      <c r="G1061">
        <v>13</v>
      </c>
      <c r="H1061">
        <v>19</v>
      </c>
    </row>
    <row r="1062" spans="1:8">
      <c r="A1062">
        <v>1</v>
      </c>
      <c r="B1062">
        <v>0</v>
      </c>
      <c r="C1062">
        <v>3</v>
      </c>
      <c r="D1062">
        <v>2</v>
      </c>
      <c r="E1062">
        <v>3</v>
      </c>
      <c r="F1062" t="str">
        <v>0</v>
      </c>
      <c r="G1062">
        <v>4</v>
      </c>
      <c r="H1062">
        <v>19</v>
      </c>
    </row>
    <row r="1063" spans="1:8">
      <c r="A1063">
        <v>2</v>
      </c>
      <c r="B1063">
        <v>0</v>
      </c>
      <c r="C1063">
        <v>3</v>
      </c>
      <c r="D1063">
        <v>3</v>
      </c>
      <c r="E1063">
        <v>3</v>
      </c>
      <c r="F1063" t="str">
        <v>0</v>
      </c>
      <c r="G1063">
        <v>4</v>
      </c>
      <c r="H1063">
        <v>19</v>
      </c>
    </row>
    <row r="1064" spans="1:8">
      <c r="A1064">
        <v>3</v>
      </c>
      <c r="B1064">
        <v>0</v>
      </c>
      <c r="C1064">
        <v>3</v>
      </c>
      <c r="D1064">
        <v>4</v>
      </c>
      <c r="E1064">
        <v>3</v>
      </c>
      <c r="F1064" t="str">
        <v>0</v>
      </c>
      <c r="G1064">
        <v>4</v>
      </c>
      <c r="H1064">
        <v>18</v>
      </c>
    </row>
    <row r="1065" spans="1:8">
      <c r="A1065">
        <v>4</v>
      </c>
      <c r="B1065">
        <v>0</v>
      </c>
      <c r="C1065">
        <v>3</v>
      </c>
      <c r="D1065">
        <v>1</v>
      </c>
      <c r="E1065">
        <v>2</v>
      </c>
      <c r="F1065" t="str">
        <v>0</v>
      </c>
      <c r="G1065">
        <v>4</v>
      </c>
      <c r="H1065">
        <v>18</v>
      </c>
    </row>
    <row r="1066" spans="1:8">
      <c r="A1066">
        <v>5</v>
      </c>
      <c r="B1066">
        <v>0</v>
      </c>
      <c r="C1066">
        <v>4</v>
      </c>
      <c r="D1066">
        <v>1</v>
      </c>
      <c r="E1066">
        <v>2</v>
      </c>
      <c r="F1066" t="str">
        <v>1</v>
      </c>
      <c r="G1066">
        <v>4</v>
      </c>
      <c r="H1066">
        <v>18</v>
      </c>
    </row>
    <row r="1067" spans="1:8">
      <c r="A1067">
        <v>6</v>
      </c>
      <c r="B1067">
        <v>1</v>
      </c>
      <c r="C1067">
        <v>4</v>
      </c>
      <c r="D1067">
        <v>2</v>
      </c>
      <c r="E1067">
        <v>3</v>
      </c>
      <c r="F1067" t="str">
        <v>0</v>
      </c>
      <c r="G1067">
        <v>5</v>
      </c>
      <c r="H1067">
        <v>19</v>
      </c>
    </row>
    <row r="1068" spans="1:8">
      <c r="A1068">
        <v>7</v>
      </c>
      <c r="B1068">
        <v>2</v>
      </c>
      <c r="C1068">
        <v>4</v>
      </c>
      <c r="D1068">
        <v>3</v>
      </c>
      <c r="E1068">
        <v>3</v>
      </c>
      <c r="F1068" t="str">
        <v>0</v>
      </c>
      <c r="G1068">
        <v>13</v>
      </c>
      <c r="H1068">
        <v>19</v>
      </c>
    </row>
    <row r="1069" spans="1:8">
      <c r="A1069">
        <v>1</v>
      </c>
      <c r="B1069">
        <v>0</v>
      </c>
      <c r="C1069">
        <v>4</v>
      </c>
      <c r="D1069">
        <v>6</v>
      </c>
      <c r="E1069">
        <v>2</v>
      </c>
      <c r="F1069" t="str">
        <v>0</v>
      </c>
      <c r="G1069">
        <v>4</v>
      </c>
      <c r="H1069">
        <v>19</v>
      </c>
    </row>
    <row r="1070" spans="1:8">
      <c r="A1070">
        <v>2</v>
      </c>
      <c r="B1070">
        <v>0</v>
      </c>
      <c r="C1070">
        <v>4</v>
      </c>
      <c r="D1070">
        <v>7</v>
      </c>
      <c r="E1070">
        <v>3</v>
      </c>
      <c r="F1070" t="str">
        <v>0</v>
      </c>
      <c r="G1070">
        <v>13</v>
      </c>
      <c r="H1070">
        <v>19</v>
      </c>
    </row>
    <row r="1071" spans="1:8">
      <c r="A1071">
        <v>3</v>
      </c>
      <c r="B1071">
        <v>0</v>
      </c>
      <c r="C1071">
        <v>4</v>
      </c>
      <c r="D1071">
        <v>3</v>
      </c>
      <c r="E1071">
        <v>4</v>
      </c>
      <c r="F1071" t="str">
        <v>1</v>
      </c>
      <c r="G1071">
        <v>13</v>
      </c>
      <c r="H1071">
        <v>19</v>
      </c>
    </row>
    <row r="1072" spans="1:8">
      <c r="A1072">
        <v>4</v>
      </c>
      <c r="B1072">
        <v>0</v>
      </c>
      <c r="C1072">
        <v>4</v>
      </c>
      <c r="D1072">
        <v>8</v>
      </c>
      <c r="E1072">
        <v>3</v>
      </c>
      <c r="F1072" t="str">
        <v>0</v>
      </c>
      <c r="G1072">
        <v>13</v>
      </c>
      <c r="H1072">
        <v>19</v>
      </c>
    </row>
    <row r="1073" spans="1:8">
      <c r="A1073">
        <v>5</v>
      </c>
      <c r="B1073">
        <v>0</v>
      </c>
      <c r="C1073">
        <v>4</v>
      </c>
      <c r="D1073">
        <v>7</v>
      </c>
      <c r="E1073">
        <v>3</v>
      </c>
      <c r="F1073" t="str">
        <v>0</v>
      </c>
      <c r="G1073">
        <v>13</v>
      </c>
      <c r="H1073">
        <v>19</v>
      </c>
    </row>
    <row r="1074" spans="1:8">
      <c r="A1074">
        <v>6</v>
      </c>
      <c r="B1074">
        <v>1</v>
      </c>
      <c r="C1074">
        <v>4</v>
      </c>
      <c r="D1074">
        <v>4</v>
      </c>
      <c r="E1074">
        <v>4</v>
      </c>
      <c r="F1074" t="str">
        <v>0</v>
      </c>
      <c r="G1074">
        <v>13</v>
      </c>
      <c r="H1074">
        <v>19</v>
      </c>
    </row>
    <row r="1075" spans="1:8">
      <c r="A1075">
        <v>7</v>
      </c>
      <c r="B1075">
        <v>2</v>
      </c>
      <c r="C1075">
        <v>4</v>
      </c>
      <c r="D1075">
        <v>4</v>
      </c>
      <c r="E1075">
        <v>5</v>
      </c>
      <c r="F1075" t="str">
        <v>1</v>
      </c>
      <c r="G1075">
        <v>12</v>
      </c>
      <c r="H1075">
        <v>19</v>
      </c>
    </row>
    <row r="1076" spans="1:8">
      <c r="A1076">
        <v>1</v>
      </c>
      <c r="B1076">
        <v>0</v>
      </c>
      <c r="C1076">
        <v>4</v>
      </c>
      <c r="D1076">
        <v>2</v>
      </c>
      <c r="E1076">
        <v>5</v>
      </c>
      <c r="F1076" t="str">
        <v>1</v>
      </c>
      <c r="G1076">
        <v>4</v>
      </c>
      <c r="H1076">
        <v>18</v>
      </c>
    </row>
    <row r="1077" spans="1:8">
      <c r="A1077">
        <v>2</v>
      </c>
      <c r="B1077">
        <v>0</v>
      </c>
      <c r="C1077">
        <v>4</v>
      </c>
      <c r="D1077">
        <v>1</v>
      </c>
      <c r="E1077">
        <v>4</v>
      </c>
      <c r="F1077" t="str">
        <v>1</v>
      </c>
      <c r="G1077">
        <v>4</v>
      </c>
      <c r="H1077">
        <v>19</v>
      </c>
    </row>
    <row r="1078" spans="1:8">
      <c r="A1078">
        <v>3</v>
      </c>
      <c r="B1078">
        <v>0</v>
      </c>
      <c r="C1078">
        <v>4</v>
      </c>
      <c r="D1078">
        <v>4</v>
      </c>
      <c r="E1078">
        <v>5</v>
      </c>
      <c r="F1078" t="str">
        <v>1</v>
      </c>
      <c r="G1078">
        <v>4</v>
      </c>
      <c r="H1078">
        <v>19</v>
      </c>
    </row>
    <row r="1079" spans="1:8">
      <c r="A1079">
        <v>4</v>
      </c>
      <c r="B1079">
        <v>0</v>
      </c>
      <c r="C1079">
        <v>4</v>
      </c>
      <c r="D1079">
        <v>1</v>
      </c>
      <c r="E1079">
        <v>5</v>
      </c>
      <c r="F1079" t="str">
        <v>1</v>
      </c>
      <c r="G1079">
        <v>4</v>
      </c>
      <c r="H1079">
        <v>14</v>
      </c>
    </row>
    <row r="1080" spans="1:8">
      <c r="A1080">
        <v>5</v>
      </c>
      <c r="B1080">
        <v>0</v>
      </c>
      <c r="C1080">
        <v>4</v>
      </c>
      <c r="D1080">
        <v>1</v>
      </c>
      <c r="E1080">
        <v>4</v>
      </c>
      <c r="F1080" t="str">
        <v>1</v>
      </c>
      <c r="G1080">
        <v>4</v>
      </c>
      <c r="H1080">
        <v>18</v>
      </c>
    </row>
    <row r="1081" spans="1:8">
      <c r="A1081">
        <v>6</v>
      </c>
      <c r="B1081">
        <v>1</v>
      </c>
      <c r="C1081">
        <v>4</v>
      </c>
      <c r="D1081">
        <v>1</v>
      </c>
      <c r="E1081">
        <v>1</v>
      </c>
      <c r="F1081" t="str">
        <v>1</v>
      </c>
      <c r="G1081">
        <v>4</v>
      </c>
      <c r="H1081">
        <v>19</v>
      </c>
    </row>
    <row r="1082" spans="1:8">
      <c r="A1082">
        <v>7</v>
      </c>
      <c r="B1082">
        <v>2</v>
      </c>
      <c r="C1082">
        <v>4</v>
      </c>
      <c r="D1082">
        <v>1</v>
      </c>
      <c r="E1082">
        <v>1</v>
      </c>
      <c r="F1082" t="str">
        <v>1</v>
      </c>
      <c r="G1082">
        <v>4</v>
      </c>
      <c r="H1082">
        <v>19</v>
      </c>
    </row>
    <row r="1083" spans="1:8">
      <c r="A1083">
        <v>1</v>
      </c>
      <c r="B1083">
        <v>0</v>
      </c>
      <c r="C1083">
        <v>4</v>
      </c>
      <c r="D1083">
        <v>2</v>
      </c>
      <c r="E1083">
        <v>1</v>
      </c>
      <c r="F1083" t="str">
        <v>1</v>
      </c>
      <c r="G1083">
        <v>4</v>
      </c>
      <c r="H1083">
        <v>18</v>
      </c>
    </row>
    <row r="1084" spans="1:8">
      <c r="A1084">
        <v>2</v>
      </c>
      <c r="B1084">
        <v>0</v>
      </c>
      <c r="C1084">
        <v>4</v>
      </c>
      <c r="D1084">
        <v>2</v>
      </c>
      <c r="E1084">
        <v>2</v>
      </c>
      <c r="F1084" t="str">
        <v>1</v>
      </c>
      <c r="G1084">
        <v>5</v>
      </c>
      <c r="H1084">
        <v>18</v>
      </c>
    </row>
    <row r="1085" spans="1:8">
      <c r="A1085">
        <v>3</v>
      </c>
      <c r="B1085">
        <v>0</v>
      </c>
      <c r="C1085">
        <v>4</v>
      </c>
      <c r="D1085">
        <v>2</v>
      </c>
      <c r="E1085">
        <v>1</v>
      </c>
      <c r="F1085" t="str">
        <v>0</v>
      </c>
      <c r="G1085">
        <v>4</v>
      </c>
      <c r="H1085">
        <v>18</v>
      </c>
    </row>
    <row r="1086" spans="1:8">
      <c r="A1086">
        <v>4</v>
      </c>
      <c r="B1086">
        <v>0</v>
      </c>
      <c r="C1086">
        <v>4</v>
      </c>
      <c r="D1086">
        <v>2</v>
      </c>
      <c r="E1086">
        <v>1</v>
      </c>
      <c r="F1086" t="str">
        <v>1</v>
      </c>
      <c r="G1086">
        <v>4</v>
      </c>
      <c r="H1086">
        <v>11</v>
      </c>
    </row>
    <row r="1087" spans="1:8">
      <c r="A1087">
        <v>5</v>
      </c>
      <c r="B1087">
        <v>0</v>
      </c>
      <c r="C1087">
        <v>4</v>
      </c>
      <c r="D1087">
        <v>2</v>
      </c>
      <c r="E1087">
        <v>1</v>
      </c>
      <c r="F1087" t="str">
        <v>1</v>
      </c>
      <c r="G1087">
        <v>4</v>
      </c>
      <c r="H1087">
        <v>11</v>
      </c>
    </row>
    <row r="1088" spans="1:8">
      <c r="A1088">
        <v>6</v>
      </c>
      <c r="B1088">
        <v>1</v>
      </c>
      <c r="C1088">
        <v>4</v>
      </c>
      <c r="D1088">
        <v>2</v>
      </c>
      <c r="E1088">
        <v>1</v>
      </c>
      <c r="F1088" t="str">
        <v>0</v>
      </c>
      <c r="G1088">
        <v>5</v>
      </c>
      <c r="H1088">
        <v>19</v>
      </c>
    </row>
    <row r="1089" spans="1:8">
      <c r="A1089">
        <v>7</v>
      </c>
      <c r="B1089">
        <v>2</v>
      </c>
      <c r="C1089">
        <v>4</v>
      </c>
      <c r="D1089">
        <v>1</v>
      </c>
      <c r="E1089">
        <v>2</v>
      </c>
      <c r="F1089" t="str">
        <v>1</v>
      </c>
      <c r="G1089">
        <v>5</v>
      </c>
      <c r="H1089">
        <v>19</v>
      </c>
    </row>
    <row r="1090" spans="1:8">
      <c r="A1090">
        <v>1</v>
      </c>
      <c r="B1090">
        <v>3</v>
      </c>
      <c r="C1090">
        <v>4</v>
      </c>
      <c r="D1090">
        <v>2</v>
      </c>
      <c r="E1090">
        <v>2</v>
      </c>
      <c r="F1090" t="str">
        <v>0</v>
      </c>
      <c r="G1090">
        <v>5</v>
      </c>
      <c r="H1090">
        <v>19</v>
      </c>
    </row>
    <row r="1091" spans="1:8">
      <c r="A1091">
        <v>2</v>
      </c>
      <c r="B1091">
        <v>0</v>
      </c>
      <c r="C1091">
        <v>4</v>
      </c>
      <c r="D1091">
        <v>2</v>
      </c>
      <c r="E1091">
        <v>2</v>
      </c>
      <c r="F1091" t="str">
        <v>0</v>
      </c>
      <c r="G1091">
        <v>4</v>
      </c>
      <c r="H1091">
        <v>19</v>
      </c>
    </row>
    <row r="1092" spans="1:8">
      <c r="A1092">
        <v>3</v>
      </c>
      <c r="B1092">
        <v>0</v>
      </c>
      <c r="C1092">
        <v>4</v>
      </c>
      <c r="D1092">
        <v>5</v>
      </c>
      <c r="E1092">
        <v>3</v>
      </c>
      <c r="F1092" t="str">
        <v>0</v>
      </c>
      <c r="G1092">
        <v>4</v>
      </c>
      <c r="H1092">
        <v>19</v>
      </c>
    </row>
    <row r="1093" spans="1:8">
      <c r="A1093">
        <v>4</v>
      </c>
      <c r="B1093">
        <v>0</v>
      </c>
      <c r="C1093">
        <v>4</v>
      </c>
      <c r="D1093">
        <v>4</v>
      </c>
      <c r="E1093">
        <v>3</v>
      </c>
      <c r="F1093" t="str">
        <v>0</v>
      </c>
      <c r="G1093">
        <v>5</v>
      </c>
      <c r="H1093">
        <v>19</v>
      </c>
    </row>
    <row r="1094" spans="1:8">
      <c r="A1094">
        <v>5</v>
      </c>
      <c r="B1094">
        <v>0</v>
      </c>
      <c r="C1094">
        <v>4</v>
      </c>
      <c r="D1094">
        <v>5</v>
      </c>
      <c r="E1094">
        <v>3</v>
      </c>
      <c r="F1094" t="str">
        <v>0</v>
      </c>
      <c r="G1094">
        <v>4</v>
      </c>
      <c r="H1094">
        <v>19</v>
      </c>
    </row>
    <row r="1095" spans="1:8">
      <c r="A1095">
        <v>6</v>
      </c>
      <c r="B1095">
        <v>1</v>
      </c>
      <c r="C1095">
        <v>4</v>
      </c>
      <c r="D1095">
        <v>6</v>
      </c>
      <c r="E1095">
        <v>2</v>
      </c>
      <c r="F1095" t="str">
        <v>0</v>
      </c>
      <c r="G1095">
        <v>13</v>
      </c>
      <c r="H1095">
        <v>19</v>
      </c>
    </row>
    <row r="1096" spans="1:8">
      <c r="A1096">
        <v>7</v>
      </c>
      <c r="B1096">
        <v>2</v>
      </c>
      <c r="C1096">
        <v>4</v>
      </c>
      <c r="D1096">
        <v>2</v>
      </c>
      <c r="E1096">
        <v>3</v>
      </c>
      <c r="F1096" t="str">
        <v>1</v>
      </c>
      <c r="G1096">
        <v>4</v>
      </c>
      <c r="H1096">
        <v>19</v>
      </c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513E-A9FE-4B8E-9B56-BE6B7DE5726F}">
  <sheetPr>
    <tabColor rgb="FFFFEBEB"/>
  </sheetPr>
  <dimension ref="A1:AI1096"/>
  <sheetViews>
    <sheetView workbookViewId="0">
      <selection activeCell="Z8" sqref="Z8"/>
    </sheetView>
  </sheetViews>
  <sheetFormatPr defaultRowHeight="13.2"/>
  <sheetData>
    <row r="1" spans="1:35" ht="13.8">
      <c r="A1" s="15" t="str" cm="1">
        <f t="array" ref="A1:C1096">분석1단계!BI1:BK1096</f>
        <v>DAY</v>
      </c>
      <c r="B1" s="15" t="str">
        <v>WEEK</v>
      </c>
      <c r="C1" s="15" t="str">
        <v>SEASON</v>
      </c>
      <c r="D1" s="15" t="str" cm="1">
        <f t="array" ref="D1:D1096">분석1단계!BF1:BF1096</f>
        <v>solar</v>
      </c>
      <c r="E1" s="15" t="str" cm="1">
        <f t="array" ref="E1:E1096">분석1단계!BO1:BO1096</f>
        <v>p-temp</v>
      </c>
      <c r="F1" s="15" t="str" cm="1">
        <f t="array" ref="F1:F1096">분석1단계!BG1:BG1096</f>
        <v>rain</v>
      </c>
      <c r="G1" s="15" t="str" cm="1">
        <f t="array" ref="G1:H1096">분석1단계!BL1:BM1096</f>
        <v>mintime</v>
      </c>
      <c r="H1" s="15" t="str">
        <v>maxtime</v>
      </c>
      <c r="J1" s="25" t="s">
        <v>111</v>
      </c>
      <c r="T1" s="25" t="s">
        <v>112</v>
      </c>
      <c r="AD1" s="25" t="s">
        <v>113</v>
      </c>
    </row>
    <row r="2" spans="1:35">
      <c r="A2">
        <v>5</v>
      </c>
      <c r="B2">
        <v>3</v>
      </c>
      <c r="C2">
        <v>4</v>
      </c>
      <c r="D2">
        <v>2</v>
      </c>
      <c r="E2">
        <v>1</v>
      </c>
      <c r="F2" t="str">
        <v>0</v>
      </c>
      <c r="G2">
        <v>11</v>
      </c>
      <c r="H2">
        <v>19</v>
      </c>
    </row>
    <row r="3" spans="1:35" ht="15.6">
      <c r="A3">
        <v>6</v>
      </c>
      <c r="B3">
        <v>1</v>
      </c>
      <c r="C3">
        <v>4</v>
      </c>
      <c r="D3">
        <v>3</v>
      </c>
      <c r="E3">
        <v>1</v>
      </c>
      <c r="F3" t="str">
        <v>0</v>
      </c>
      <c r="G3">
        <v>14</v>
      </c>
      <c r="H3">
        <v>19</v>
      </c>
      <c r="K3" s="36" t="s">
        <v>100</v>
      </c>
      <c r="L3" s="36" t="s">
        <v>101</v>
      </c>
      <c r="M3" s="36" t="s">
        <v>102</v>
      </c>
      <c r="O3" t="s">
        <v>63</v>
      </c>
      <c r="P3" t="s">
        <v>71</v>
      </c>
      <c r="U3" s="36" t="s">
        <v>100</v>
      </c>
      <c r="V3" s="36" t="s">
        <v>101</v>
      </c>
      <c r="W3" s="36" t="s">
        <v>102</v>
      </c>
      <c r="Y3" t="s">
        <v>63</v>
      </c>
      <c r="Z3" t="s">
        <v>57</v>
      </c>
      <c r="AD3" t="s">
        <v>63</v>
      </c>
      <c r="AE3" t="s">
        <v>80</v>
      </c>
    </row>
    <row r="4" spans="1:35">
      <c r="A4">
        <v>7</v>
      </c>
      <c r="B4">
        <v>2</v>
      </c>
      <c r="C4">
        <v>4</v>
      </c>
      <c r="D4">
        <v>4</v>
      </c>
      <c r="E4">
        <v>1</v>
      </c>
      <c r="F4" t="str">
        <v>0</v>
      </c>
      <c r="G4">
        <v>12</v>
      </c>
      <c r="H4">
        <v>19</v>
      </c>
      <c r="J4" t="s">
        <v>56</v>
      </c>
      <c r="K4">
        <v>3</v>
      </c>
      <c r="L4">
        <v>4</v>
      </c>
      <c r="M4">
        <v>1</v>
      </c>
      <c r="O4">
        <v>4</v>
      </c>
      <c r="P4">
        <v>3</v>
      </c>
      <c r="T4" t="s">
        <v>57</v>
      </c>
      <c r="U4">
        <v>2</v>
      </c>
      <c r="V4">
        <v>7</v>
      </c>
      <c r="W4">
        <v>2</v>
      </c>
      <c r="Y4">
        <v>4</v>
      </c>
      <c r="Z4">
        <v>4</v>
      </c>
      <c r="AD4">
        <v>4</v>
      </c>
      <c r="AE4">
        <v>1</v>
      </c>
    </row>
    <row r="5" spans="1:35">
      <c r="A5">
        <v>1</v>
      </c>
      <c r="B5">
        <v>0</v>
      </c>
      <c r="C5">
        <v>4</v>
      </c>
      <c r="D5">
        <v>5</v>
      </c>
      <c r="E5">
        <v>1</v>
      </c>
      <c r="F5" t="str">
        <v>0</v>
      </c>
      <c r="G5">
        <v>11</v>
      </c>
      <c r="H5">
        <v>18</v>
      </c>
      <c r="K5">
        <v>4</v>
      </c>
      <c r="L5">
        <v>5</v>
      </c>
      <c r="M5">
        <v>2</v>
      </c>
      <c r="U5">
        <v>13</v>
      </c>
      <c r="V5">
        <v>8</v>
      </c>
      <c r="W5">
        <v>3</v>
      </c>
    </row>
    <row r="6" spans="1:35">
      <c r="A6">
        <v>2</v>
      </c>
      <c r="B6">
        <v>0</v>
      </c>
      <c r="C6">
        <v>4</v>
      </c>
      <c r="D6">
        <v>2</v>
      </c>
      <c r="E6">
        <v>1</v>
      </c>
      <c r="F6" t="str">
        <v>0</v>
      </c>
      <c r="G6">
        <v>3</v>
      </c>
      <c r="H6">
        <v>18</v>
      </c>
      <c r="K6">
        <v>5</v>
      </c>
      <c r="L6">
        <v>6</v>
      </c>
      <c r="M6">
        <v>3</v>
      </c>
      <c r="U6">
        <v>14</v>
      </c>
      <c r="V6">
        <v>9</v>
      </c>
      <c r="W6">
        <v>4</v>
      </c>
    </row>
    <row r="7" spans="1:35">
      <c r="A7">
        <v>3</v>
      </c>
      <c r="B7">
        <v>0</v>
      </c>
      <c r="C7">
        <v>4</v>
      </c>
      <c r="D7">
        <v>3</v>
      </c>
      <c r="E7">
        <v>1</v>
      </c>
      <c r="F7" t="str">
        <v>1</v>
      </c>
      <c r="G7">
        <v>5</v>
      </c>
      <c r="H7">
        <v>19</v>
      </c>
      <c r="K7">
        <v>6</v>
      </c>
      <c r="U7">
        <v>15</v>
      </c>
      <c r="V7">
        <v>10</v>
      </c>
    </row>
    <row r="8" spans="1:35">
      <c r="A8">
        <v>4</v>
      </c>
      <c r="B8">
        <v>0</v>
      </c>
      <c r="C8">
        <v>4</v>
      </c>
      <c r="D8">
        <v>2</v>
      </c>
      <c r="E8">
        <v>1</v>
      </c>
      <c r="F8" t="str">
        <v>1</v>
      </c>
      <c r="G8">
        <v>3</v>
      </c>
      <c r="H8">
        <v>11</v>
      </c>
      <c r="K8">
        <v>7</v>
      </c>
      <c r="L8">
        <v>8</v>
      </c>
      <c r="U8">
        <v>16</v>
      </c>
    </row>
    <row r="9" spans="1:35" ht="13.8" thickBot="1">
      <c r="A9">
        <v>5</v>
      </c>
      <c r="B9">
        <v>0</v>
      </c>
      <c r="C9">
        <v>4</v>
      </c>
      <c r="D9">
        <v>2</v>
      </c>
      <c r="E9">
        <v>1</v>
      </c>
      <c r="F9" t="str">
        <v>1</v>
      </c>
      <c r="G9">
        <v>5</v>
      </c>
      <c r="H9">
        <v>11</v>
      </c>
    </row>
    <row r="10" spans="1:35" ht="13.8" thickBot="1">
      <c r="A10">
        <v>6</v>
      </c>
      <c r="B10">
        <v>1</v>
      </c>
      <c r="C10">
        <v>4</v>
      </c>
      <c r="D10">
        <v>2</v>
      </c>
      <c r="E10">
        <v>1</v>
      </c>
      <c r="F10" t="str">
        <v>1</v>
      </c>
      <c r="G10">
        <v>15</v>
      </c>
      <c r="H10">
        <v>19</v>
      </c>
      <c r="J10" s="33" t="s">
        <v>74</v>
      </c>
      <c r="K10" s="34" t="s">
        <v>71</v>
      </c>
      <c r="L10" s="35" t="s">
        <v>59</v>
      </c>
      <c r="M10" s="33" t="s">
        <v>74</v>
      </c>
      <c r="N10" s="34" t="s">
        <v>71</v>
      </c>
      <c r="O10" s="35" t="s">
        <v>59</v>
      </c>
      <c r="P10" s="33" t="s">
        <v>74</v>
      </c>
      <c r="Q10" s="34" t="s">
        <v>71</v>
      </c>
      <c r="R10" s="35" t="s">
        <v>59</v>
      </c>
      <c r="T10" s="33" t="s">
        <v>74</v>
      </c>
      <c r="U10" s="34" t="s">
        <v>57</v>
      </c>
      <c r="V10" s="35" t="s">
        <v>59</v>
      </c>
      <c r="W10" s="33" t="s">
        <v>74</v>
      </c>
      <c r="X10" s="34" t="s">
        <v>57</v>
      </c>
      <c r="Y10" s="35" t="s">
        <v>59</v>
      </c>
      <c r="Z10" s="33" t="s">
        <v>74</v>
      </c>
      <c r="AA10" s="34" t="s">
        <v>57</v>
      </c>
      <c r="AB10" s="35" t="s">
        <v>59</v>
      </c>
      <c r="AD10" s="33" t="s">
        <v>74</v>
      </c>
      <c r="AE10" s="34" t="s">
        <v>80</v>
      </c>
      <c r="AF10" s="35" t="s">
        <v>59</v>
      </c>
      <c r="AG10" s="33" t="s">
        <v>74</v>
      </c>
      <c r="AH10" s="34" t="s">
        <v>80</v>
      </c>
      <c r="AI10" s="35" t="s">
        <v>59</v>
      </c>
    </row>
    <row r="11" spans="1:35">
      <c r="A11">
        <v>7</v>
      </c>
      <c r="B11">
        <v>2</v>
      </c>
      <c r="C11">
        <v>4</v>
      </c>
      <c r="D11">
        <v>2</v>
      </c>
      <c r="E11">
        <v>1</v>
      </c>
      <c r="F11" t="str">
        <v>0</v>
      </c>
      <c r="G11">
        <v>12</v>
      </c>
      <c r="H11">
        <v>19</v>
      </c>
      <c r="J11">
        <v>4</v>
      </c>
      <c r="K11">
        <v>1</v>
      </c>
      <c r="L11">
        <v>11</v>
      </c>
      <c r="M11">
        <v>4</v>
      </c>
      <c r="N11">
        <v>2</v>
      </c>
      <c r="O11">
        <v>13</v>
      </c>
      <c r="P11">
        <v>4</v>
      </c>
      <c r="Q11">
        <v>3</v>
      </c>
      <c r="R11">
        <v>13</v>
      </c>
      <c r="T11">
        <v>4</v>
      </c>
      <c r="U11">
        <v>2</v>
      </c>
      <c r="V11">
        <v>11</v>
      </c>
      <c r="W11">
        <v>4</v>
      </c>
      <c r="X11">
        <v>3</v>
      </c>
      <c r="Y11">
        <v>14</v>
      </c>
      <c r="Z11">
        <v>4</v>
      </c>
      <c r="AA11">
        <v>4</v>
      </c>
      <c r="AB11">
        <v>12</v>
      </c>
      <c r="AD11">
        <v>4</v>
      </c>
      <c r="AE11" t="s">
        <v>81</v>
      </c>
      <c r="AF11">
        <v>11</v>
      </c>
      <c r="AG11">
        <v>4</v>
      </c>
      <c r="AH11" t="s">
        <v>82</v>
      </c>
      <c r="AI11">
        <v>5</v>
      </c>
    </row>
    <row r="12" spans="1:35">
      <c r="A12">
        <v>1</v>
      </c>
      <c r="B12">
        <v>0</v>
      </c>
      <c r="C12">
        <v>4</v>
      </c>
      <c r="D12">
        <v>1</v>
      </c>
      <c r="E12">
        <v>1</v>
      </c>
      <c r="F12" t="str">
        <v>1</v>
      </c>
      <c r="G12">
        <v>4</v>
      </c>
      <c r="H12">
        <v>18</v>
      </c>
      <c r="J12">
        <v>4</v>
      </c>
      <c r="K12">
        <v>1</v>
      </c>
      <c r="L12">
        <v>14</v>
      </c>
      <c r="M12">
        <v>4</v>
      </c>
      <c r="N12">
        <v>2</v>
      </c>
      <c r="O12">
        <v>13</v>
      </c>
      <c r="P12">
        <v>4</v>
      </c>
      <c r="Q12">
        <v>3</v>
      </c>
      <c r="R12">
        <v>13</v>
      </c>
      <c r="T12">
        <v>4</v>
      </c>
      <c r="U12">
        <v>2</v>
      </c>
      <c r="V12">
        <v>3</v>
      </c>
      <c r="W12">
        <v>4</v>
      </c>
      <c r="X12">
        <v>3</v>
      </c>
      <c r="Y12">
        <v>5</v>
      </c>
      <c r="Z12">
        <v>4</v>
      </c>
      <c r="AA12">
        <v>4</v>
      </c>
      <c r="AB12">
        <v>14</v>
      </c>
      <c r="AD12">
        <v>4</v>
      </c>
      <c r="AE12" t="s">
        <v>81</v>
      </c>
      <c r="AF12">
        <v>14</v>
      </c>
      <c r="AG12">
        <v>4</v>
      </c>
      <c r="AH12" t="s">
        <v>82</v>
      </c>
      <c r="AI12">
        <v>3</v>
      </c>
    </row>
    <row r="13" spans="1:35">
      <c r="A13">
        <v>2</v>
      </c>
      <c r="B13">
        <v>0</v>
      </c>
      <c r="C13">
        <v>4</v>
      </c>
      <c r="D13">
        <v>2</v>
      </c>
      <c r="E13">
        <v>1</v>
      </c>
      <c r="F13" t="str">
        <v>1</v>
      </c>
      <c r="G13">
        <v>4</v>
      </c>
      <c r="H13">
        <v>19</v>
      </c>
      <c r="J13">
        <v>4</v>
      </c>
      <c r="K13">
        <v>1</v>
      </c>
      <c r="L13">
        <v>12</v>
      </c>
      <c r="M13">
        <v>4</v>
      </c>
      <c r="N13">
        <v>2</v>
      </c>
      <c r="O13">
        <v>13</v>
      </c>
      <c r="P13">
        <v>4</v>
      </c>
      <c r="Q13">
        <v>3</v>
      </c>
      <c r="R13">
        <v>13</v>
      </c>
      <c r="T13">
        <v>4</v>
      </c>
      <c r="U13">
        <v>2</v>
      </c>
      <c r="V13">
        <v>3</v>
      </c>
      <c r="W13">
        <v>4</v>
      </c>
      <c r="X13">
        <v>3</v>
      </c>
      <c r="Y13">
        <v>13</v>
      </c>
      <c r="Z13">
        <v>4</v>
      </c>
      <c r="AA13">
        <v>4</v>
      </c>
      <c r="AB13">
        <v>13</v>
      </c>
      <c r="AD13">
        <v>4</v>
      </c>
      <c r="AE13" t="s">
        <v>81</v>
      </c>
      <c r="AF13">
        <v>12</v>
      </c>
      <c r="AG13">
        <v>4</v>
      </c>
      <c r="AH13" t="s">
        <v>82</v>
      </c>
      <c r="AI13">
        <v>5</v>
      </c>
    </row>
    <row r="14" spans="1:35">
      <c r="A14">
        <v>3</v>
      </c>
      <c r="B14">
        <v>0</v>
      </c>
      <c r="C14">
        <v>4</v>
      </c>
      <c r="D14">
        <v>7</v>
      </c>
      <c r="E14">
        <v>2</v>
      </c>
      <c r="F14" t="str">
        <v>0</v>
      </c>
      <c r="G14">
        <v>13</v>
      </c>
      <c r="H14">
        <v>19</v>
      </c>
      <c r="J14">
        <v>4</v>
      </c>
      <c r="K14">
        <v>1</v>
      </c>
      <c r="L14">
        <v>11</v>
      </c>
      <c r="M14">
        <v>4</v>
      </c>
      <c r="N14">
        <v>2</v>
      </c>
      <c r="O14">
        <v>14</v>
      </c>
      <c r="P14">
        <v>4</v>
      </c>
      <c r="Q14">
        <v>3</v>
      </c>
      <c r="R14">
        <v>4</v>
      </c>
      <c r="T14">
        <v>4</v>
      </c>
      <c r="U14">
        <v>2</v>
      </c>
      <c r="V14">
        <v>5</v>
      </c>
      <c r="W14">
        <v>4</v>
      </c>
      <c r="X14">
        <v>3</v>
      </c>
      <c r="Y14">
        <v>10</v>
      </c>
      <c r="Z14">
        <v>4</v>
      </c>
      <c r="AA14">
        <v>4</v>
      </c>
      <c r="AB14">
        <v>5</v>
      </c>
      <c r="AD14">
        <v>4</v>
      </c>
      <c r="AE14" t="s">
        <v>81</v>
      </c>
      <c r="AF14">
        <v>11</v>
      </c>
      <c r="AG14">
        <v>4</v>
      </c>
      <c r="AH14" t="s">
        <v>82</v>
      </c>
      <c r="AI14">
        <v>15</v>
      </c>
    </row>
    <row r="15" spans="1:35">
      <c r="A15">
        <v>4</v>
      </c>
      <c r="B15">
        <v>0</v>
      </c>
      <c r="C15">
        <v>4</v>
      </c>
      <c r="D15">
        <v>7</v>
      </c>
      <c r="E15">
        <v>3</v>
      </c>
      <c r="F15" t="str">
        <v>0</v>
      </c>
      <c r="G15">
        <v>13</v>
      </c>
      <c r="H15">
        <v>20</v>
      </c>
      <c r="J15">
        <v>4</v>
      </c>
      <c r="K15">
        <v>1</v>
      </c>
      <c r="L15">
        <v>3</v>
      </c>
      <c r="M15">
        <v>4</v>
      </c>
      <c r="N15">
        <v>2</v>
      </c>
      <c r="O15">
        <v>13</v>
      </c>
      <c r="P15">
        <v>4</v>
      </c>
      <c r="Q15">
        <v>3</v>
      </c>
      <c r="R15">
        <v>4</v>
      </c>
      <c r="T15">
        <v>4</v>
      </c>
      <c r="U15">
        <v>2</v>
      </c>
      <c r="V15">
        <v>15</v>
      </c>
      <c r="W15">
        <v>4</v>
      </c>
      <c r="X15">
        <v>3</v>
      </c>
      <c r="Y15">
        <v>12</v>
      </c>
      <c r="Z15">
        <v>4</v>
      </c>
      <c r="AA15">
        <v>4</v>
      </c>
      <c r="AB15">
        <v>9</v>
      </c>
      <c r="AD15">
        <v>4</v>
      </c>
      <c r="AE15" t="s">
        <v>81</v>
      </c>
      <c r="AF15">
        <v>3</v>
      </c>
      <c r="AG15">
        <v>4</v>
      </c>
      <c r="AH15" t="s">
        <v>82</v>
      </c>
      <c r="AI15">
        <v>4</v>
      </c>
    </row>
    <row r="16" spans="1:35">
      <c r="A16">
        <v>5</v>
      </c>
      <c r="B16">
        <v>0</v>
      </c>
      <c r="C16">
        <v>4</v>
      </c>
      <c r="D16">
        <v>7</v>
      </c>
      <c r="E16">
        <v>3</v>
      </c>
      <c r="F16" t="str">
        <v>0</v>
      </c>
      <c r="G16">
        <v>13</v>
      </c>
      <c r="H16">
        <v>19</v>
      </c>
      <c r="J16">
        <v>4</v>
      </c>
      <c r="K16">
        <v>1</v>
      </c>
      <c r="L16">
        <v>5</v>
      </c>
      <c r="M16">
        <v>4</v>
      </c>
      <c r="N16">
        <v>2</v>
      </c>
      <c r="O16">
        <v>12</v>
      </c>
      <c r="P16">
        <v>4</v>
      </c>
      <c r="Q16">
        <v>3</v>
      </c>
      <c r="R16">
        <v>14</v>
      </c>
      <c r="T16">
        <v>4</v>
      </c>
      <c r="U16">
        <v>2</v>
      </c>
      <c r="V16">
        <v>12</v>
      </c>
      <c r="W16">
        <v>4</v>
      </c>
      <c r="X16">
        <v>3</v>
      </c>
      <c r="Y16">
        <v>13</v>
      </c>
      <c r="Z16">
        <v>4</v>
      </c>
      <c r="AA16">
        <v>4</v>
      </c>
      <c r="AB16">
        <v>11</v>
      </c>
      <c r="AD16">
        <v>4</v>
      </c>
      <c r="AE16" t="s">
        <v>81</v>
      </c>
      <c r="AF16">
        <v>12</v>
      </c>
      <c r="AG16">
        <v>4</v>
      </c>
      <c r="AH16" t="s">
        <v>82</v>
      </c>
      <c r="AI16">
        <v>4</v>
      </c>
    </row>
    <row r="17" spans="1:35">
      <c r="A17">
        <v>6</v>
      </c>
      <c r="B17">
        <v>1</v>
      </c>
      <c r="C17">
        <v>4</v>
      </c>
      <c r="D17">
        <v>3</v>
      </c>
      <c r="E17">
        <v>1</v>
      </c>
      <c r="F17" t="str">
        <v>0</v>
      </c>
      <c r="G17">
        <v>13</v>
      </c>
      <c r="H17">
        <v>19</v>
      </c>
      <c r="J17">
        <v>4</v>
      </c>
      <c r="K17">
        <v>1</v>
      </c>
      <c r="L17">
        <v>3</v>
      </c>
      <c r="M17">
        <v>4</v>
      </c>
      <c r="N17">
        <v>2</v>
      </c>
      <c r="O17">
        <v>14</v>
      </c>
      <c r="P17">
        <v>4</v>
      </c>
      <c r="Q17">
        <v>3</v>
      </c>
      <c r="R17">
        <v>13</v>
      </c>
      <c r="T17">
        <v>4</v>
      </c>
      <c r="U17">
        <v>2</v>
      </c>
      <c r="V17">
        <v>4</v>
      </c>
      <c r="W17">
        <v>4</v>
      </c>
      <c r="X17">
        <v>3</v>
      </c>
      <c r="Y17">
        <v>12</v>
      </c>
      <c r="Z17">
        <v>4</v>
      </c>
      <c r="AA17">
        <v>4</v>
      </c>
      <c r="AB17">
        <v>13</v>
      </c>
      <c r="AD17">
        <v>4</v>
      </c>
      <c r="AE17" t="s">
        <v>81</v>
      </c>
      <c r="AF17">
        <v>13</v>
      </c>
      <c r="AG17">
        <v>4</v>
      </c>
      <c r="AH17" t="s">
        <v>82</v>
      </c>
      <c r="AI17">
        <v>13</v>
      </c>
    </row>
    <row r="18" spans="1:35">
      <c r="A18">
        <v>7</v>
      </c>
      <c r="B18">
        <v>2</v>
      </c>
      <c r="C18">
        <v>4</v>
      </c>
      <c r="D18">
        <v>2</v>
      </c>
      <c r="E18">
        <v>1</v>
      </c>
      <c r="F18" t="str">
        <v>1</v>
      </c>
      <c r="G18">
        <v>13</v>
      </c>
      <c r="H18">
        <v>19</v>
      </c>
      <c r="J18">
        <v>4</v>
      </c>
      <c r="K18">
        <v>1</v>
      </c>
      <c r="L18">
        <v>5</v>
      </c>
      <c r="M18">
        <v>4</v>
      </c>
      <c r="N18">
        <v>2</v>
      </c>
      <c r="O18">
        <v>13</v>
      </c>
      <c r="P18">
        <v>4</v>
      </c>
      <c r="Q18">
        <v>3</v>
      </c>
      <c r="R18">
        <v>13</v>
      </c>
      <c r="T18">
        <v>4</v>
      </c>
      <c r="U18">
        <v>2</v>
      </c>
      <c r="V18">
        <v>13</v>
      </c>
      <c r="W18">
        <v>4</v>
      </c>
      <c r="X18">
        <v>3</v>
      </c>
      <c r="Y18">
        <v>12</v>
      </c>
      <c r="Z18">
        <v>4</v>
      </c>
      <c r="AA18">
        <v>4</v>
      </c>
      <c r="AB18">
        <v>13</v>
      </c>
      <c r="AD18">
        <v>4</v>
      </c>
      <c r="AE18" t="s">
        <v>81</v>
      </c>
      <c r="AF18">
        <v>13</v>
      </c>
      <c r="AG18">
        <v>4</v>
      </c>
      <c r="AH18" t="s">
        <v>82</v>
      </c>
      <c r="AI18">
        <v>13</v>
      </c>
    </row>
    <row r="19" spans="1:35">
      <c r="A19">
        <v>1</v>
      </c>
      <c r="B19">
        <v>0</v>
      </c>
      <c r="C19">
        <v>4</v>
      </c>
      <c r="D19">
        <v>4</v>
      </c>
      <c r="E19">
        <v>1</v>
      </c>
      <c r="F19" t="str">
        <v>0</v>
      </c>
      <c r="G19">
        <v>14</v>
      </c>
      <c r="H19">
        <v>19</v>
      </c>
      <c r="J19">
        <v>4</v>
      </c>
      <c r="K19">
        <v>1</v>
      </c>
      <c r="L19">
        <v>15</v>
      </c>
      <c r="M19">
        <v>4</v>
      </c>
      <c r="N19">
        <v>2</v>
      </c>
      <c r="O19">
        <v>4</v>
      </c>
      <c r="P19">
        <v>4</v>
      </c>
      <c r="Q19">
        <v>3</v>
      </c>
      <c r="R19">
        <v>13</v>
      </c>
      <c r="T19">
        <v>4</v>
      </c>
      <c r="U19">
        <v>2</v>
      </c>
      <c r="V19">
        <v>4</v>
      </c>
      <c r="W19">
        <v>4</v>
      </c>
      <c r="X19">
        <v>3</v>
      </c>
      <c r="Y19">
        <v>13</v>
      </c>
      <c r="Z19">
        <v>4</v>
      </c>
      <c r="AA19">
        <v>4</v>
      </c>
      <c r="AB19">
        <v>13</v>
      </c>
      <c r="AD19">
        <v>4</v>
      </c>
      <c r="AE19" t="s">
        <v>81</v>
      </c>
      <c r="AF19">
        <v>13</v>
      </c>
      <c r="AG19">
        <v>4</v>
      </c>
      <c r="AH19" t="s">
        <v>82</v>
      </c>
      <c r="AI19">
        <v>4</v>
      </c>
    </row>
    <row r="20" spans="1:35">
      <c r="A20">
        <v>2</v>
      </c>
      <c r="B20">
        <v>0</v>
      </c>
      <c r="C20">
        <v>4</v>
      </c>
      <c r="D20">
        <v>8</v>
      </c>
      <c r="E20">
        <v>1</v>
      </c>
      <c r="F20" t="str">
        <v>0</v>
      </c>
      <c r="G20">
        <v>13</v>
      </c>
      <c r="H20">
        <v>19</v>
      </c>
      <c r="J20">
        <v>4</v>
      </c>
      <c r="K20">
        <v>1</v>
      </c>
      <c r="L20">
        <v>12</v>
      </c>
      <c r="M20">
        <v>4</v>
      </c>
      <c r="N20">
        <v>2</v>
      </c>
      <c r="O20">
        <v>12</v>
      </c>
      <c r="P20">
        <v>4</v>
      </c>
      <c r="Q20">
        <v>3</v>
      </c>
      <c r="R20">
        <v>9</v>
      </c>
      <c r="T20">
        <v>4</v>
      </c>
      <c r="U20">
        <v>2</v>
      </c>
      <c r="V20">
        <v>4</v>
      </c>
      <c r="W20">
        <v>4</v>
      </c>
      <c r="X20">
        <v>3</v>
      </c>
      <c r="Y20">
        <v>13</v>
      </c>
      <c r="Z20">
        <v>4</v>
      </c>
      <c r="AA20">
        <v>4</v>
      </c>
      <c r="AB20">
        <v>14</v>
      </c>
      <c r="AD20">
        <v>4</v>
      </c>
      <c r="AE20" t="s">
        <v>81</v>
      </c>
      <c r="AF20">
        <v>13</v>
      </c>
      <c r="AG20">
        <v>4</v>
      </c>
      <c r="AH20" t="s">
        <v>82</v>
      </c>
      <c r="AI20">
        <v>5</v>
      </c>
    </row>
    <row r="21" spans="1:35">
      <c r="A21">
        <v>3</v>
      </c>
      <c r="B21">
        <v>0</v>
      </c>
      <c r="C21">
        <v>4</v>
      </c>
      <c r="D21">
        <v>8</v>
      </c>
      <c r="E21">
        <v>2</v>
      </c>
      <c r="F21" t="str">
        <v>0</v>
      </c>
      <c r="G21">
        <v>13</v>
      </c>
      <c r="H21">
        <v>1</v>
      </c>
      <c r="J21">
        <v>4</v>
      </c>
      <c r="K21">
        <v>1</v>
      </c>
      <c r="L21">
        <v>4</v>
      </c>
      <c r="M21">
        <v>4</v>
      </c>
      <c r="N21">
        <v>2</v>
      </c>
      <c r="O21">
        <v>4</v>
      </c>
      <c r="P21">
        <v>4</v>
      </c>
      <c r="Q21">
        <v>3</v>
      </c>
      <c r="R21">
        <v>5</v>
      </c>
      <c r="T21">
        <v>4</v>
      </c>
      <c r="U21">
        <v>2</v>
      </c>
      <c r="V21">
        <v>4</v>
      </c>
      <c r="W21">
        <v>4</v>
      </c>
      <c r="X21">
        <v>3</v>
      </c>
      <c r="Y21">
        <v>12</v>
      </c>
      <c r="Z21">
        <v>4</v>
      </c>
      <c r="AA21">
        <v>4</v>
      </c>
      <c r="AB21">
        <v>12</v>
      </c>
      <c r="AD21">
        <v>4</v>
      </c>
      <c r="AE21" t="s">
        <v>81</v>
      </c>
      <c r="AF21">
        <v>14</v>
      </c>
      <c r="AG21">
        <v>4</v>
      </c>
      <c r="AH21" t="s">
        <v>82</v>
      </c>
      <c r="AI21">
        <v>12</v>
      </c>
    </row>
    <row r="22" spans="1:35">
      <c r="A22">
        <v>4</v>
      </c>
      <c r="B22">
        <v>0</v>
      </c>
      <c r="C22">
        <v>4</v>
      </c>
      <c r="D22">
        <v>6</v>
      </c>
      <c r="E22">
        <v>3</v>
      </c>
      <c r="F22" t="str">
        <v>1</v>
      </c>
      <c r="G22">
        <v>13</v>
      </c>
      <c r="H22">
        <v>19</v>
      </c>
      <c r="J22">
        <v>4</v>
      </c>
      <c r="K22">
        <v>1</v>
      </c>
      <c r="L22">
        <v>4</v>
      </c>
      <c r="M22">
        <v>4</v>
      </c>
      <c r="N22">
        <v>2</v>
      </c>
      <c r="O22">
        <v>13</v>
      </c>
      <c r="P22">
        <v>4</v>
      </c>
      <c r="Q22">
        <v>3</v>
      </c>
      <c r="R22">
        <v>4</v>
      </c>
      <c r="T22">
        <v>4</v>
      </c>
      <c r="U22">
        <v>2</v>
      </c>
      <c r="V22">
        <v>4</v>
      </c>
      <c r="W22">
        <v>4</v>
      </c>
      <c r="X22">
        <v>3</v>
      </c>
      <c r="Y22">
        <v>4</v>
      </c>
      <c r="Z22">
        <v>4</v>
      </c>
      <c r="AA22">
        <v>4</v>
      </c>
      <c r="AB22">
        <v>12</v>
      </c>
      <c r="AD22">
        <v>4</v>
      </c>
      <c r="AE22" t="s">
        <v>81</v>
      </c>
      <c r="AF22">
        <v>13</v>
      </c>
      <c r="AG22">
        <v>4</v>
      </c>
      <c r="AH22" t="s">
        <v>82</v>
      </c>
      <c r="AI22">
        <v>4</v>
      </c>
    </row>
    <row r="23" spans="1:35">
      <c r="A23">
        <v>5</v>
      </c>
      <c r="B23">
        <v>0</v>
      </c>
      <c r="C23">
        <v>4</v>
      </c>
      <c r="D23">
        <v>2</v>
      </c>
      <c r="E23">
        <v>5</v>
      </c>
      <c r="F23" t="str">
        <v>1</v>
      </c>
      <c r="G23">
        <v>4</v>
      </c>
      <c r="H23">
        <v>18</v>
      </c>
      <c r="J23">
        <v>4</v>
      </c>
      <c r="K23">
        <v>1</v>
      </c>
      <c r="L23">
        <v>13</v>
      </c>
      <c r="M23">
        <v>4</v>
      </c>
      <c r="N23">
        <v>2</v>
      </c>
      <c r="O23">
        <v>12</v>
      </c>
      <c r="P23">
        <v>4</v>
      </c>
      <c r="Q23">
        <v>3</v>
      </c>
      <c r="R23">
        <v>13</v>
      </c>
      <c r="T23">
        <v>4</v>
      </c>
      <c r="U23">
        <v>2</v>
      </c>
      <c r="V23">
        <v>4</v>
      </c>
      <c r="W23">
        <v>4</v>
      </c>
      <c r="X23">
        <v>3</v>
      </c>
      <c r="Y23">
        <v>13</v>
      </c>
      <c r="Z23">
        <v>4</v>
      </c>
      <c r="AA23">
        <v>4</v>
      </c>
      <c r="AB23">
        <v>14</v>
      </c>
      <c r="AD23">
        <v>4</v>
      </c>
      <c r="AE23" t="s">
        <v>81</v>
      </c>
      <c r="AF23">
        <v>13</v>
      </c>
      <c r="AG23">
        <v>4</v>
      </c>
      <c r="AH23" t="s">
        <v>82</v>
      </c>
      <c r="AI23">
        <v>10</v>
      </c>
    </row>
    <row r="24" spans="1:35">
      <c r="A24">
        <v>6</v>
      </c>
      <c r="B24">
        <v>1</v>
      </c>
      <c r="C24">
        <v>4</v>
      </c>
      <c r="D24">
        <v>1</v>
      </c>
      <c r="E24">
        <v>4</v>
      </c>
      <c r="F24" t="str">
        <v>1</v>
      </c>
      <c r="G24">
        <v>5</v>
      </c>
      <c r="H24">
        <v>19</v>
      </c>
      <c r="J24">
        <v>4</v>
      </c>
      <c r="K24">
        <v>1</v>
      </c>
      <c r="L24">
        <v>13</v>
      </c>
      <c r="M24">
        <v>4</v>
      </c>
      <c r="N24">
        <v>2</v>
      </c>
      <c r="O24">
        <v>13</v>
      </c>
      <c r="P24">
        <v>4</v>
      </c>
      <c r="Q24">
        <v>3</v>
      </c>
      <c r="R24">
        <v>12</v>
      </c>
      <c r="T24">
        <v>4</v>
      </c>
      <c r="U24">
        <v>2</v>
      </c>
      <c r="V24">
        <v>4</v>
      </c>
      <c r="W24">
        <v>4</v>
      </c>
      <c r="X24">
        <v>3</v>
      </c>
      <c r="Y24">
        <v>4</v>
      </c>
      <c r="Z24">
        <v>4</v>
      </c>
      <c r="AA24">
        <v>4</v>
      </c>
      <c r="AB24">
        <v>13</v>
      </c>
      <c r="AD24">
        <v>4</v>
      </c>
      <c r="AE24" t="s">
        <v>81</v>
      </c>
      <c r="AF24">
        <v>13</v>
      </c>
      <c r="AG24">
        <v>4</v>
      </c>
      <c r="AH24" t="s">
        <v>82</v>
      </c>
      <c r="AI24">
        <v>14</v>
      </c>
    </row>
    <row r="25" spans="1:35">
      <c r="A25">
        <v>7</v>
      </c>
      <c r="B25">
        <v>2</v>
      </c>
      <c r="C25">
        <v>4</v>
      </c>
      <c r="D25">
        <v>7</v>
      </c>
      <c r="E25">
        <v>4</v>
      </c>
      <c r="F25" t="str">
        <v>1</v>
      </c>
      <c r="G25">
        <v>12</v>
      </c>
      <c r="H25">
        <v>19</v>
      </c>
      <c r="J25">
        <v>4</v>
      </c>
      <c r="K25">
        <v>1</v>
      </c>
      <c r="L25">
        <v>14</v>
      </c>
      <c r="M25">
        <v>4</v>
      </c>
      <c r="N25">
        <v>2</v>
      </c>
      <c r="O25">
        <v>13</v>
      </c>
      <c r="P25">
        <v>4</v>
      </c>
      <c r="Q25">
        <v>3</v>
      </c>
      <c r="R25">
        <v>14</v>
      </c>
      <c r="T25">
        <v>4</v>
      </c>
      <c r="U25">
        <v>2</v>
      </c>
      <c r="V25">
        <v>5</v>
      </c>
      <c r="W25">
        <v>4</v>
      </c>
      <c r="X25">
        <v>3</v>
      </c>
      <c r="Y25">
        <v>13</v>
      </c>
      <c r="Z25">
        <v>4</v>
      </c>
      <c r="AA25">
        <v>4</v>
      </c>
      <c r="AB25">
        <v>13</v>
      </c>
      <c r="AD25">
        <v>4</v>
      </c>
      <c r="AE25" t="s">
        <v>81</v>
      </c>
      <c r="AF25">
        <v>13</v>
      </c>
      <c r="AG25">
        <v>4</v>
      </c>
      <c r="AH25" t="s">
        <v>82</v>
      </c>
      <c r="AI25">
        <v>4</v>
      </c>
    </row>
    <row r="26" spans="1:35">
      <c r="A26">
        <v>1</v>
      </c>
      <c r="B26">
        <v>0</v>
      </c>
      <c r="C26">
        <v>4</v>
      </c>
      <c r="D26">
        <v>5</v>
      </c>
      <c r="E26">
        <v>4</v>
      </c>
      <c r="F26" t="str">
        <v>0</v>
      </c>
      <c r="G26">
        <v>13</v>
      </c>
      <c r="H26">
        <v>19</v>
      </c>
      <c r="J26">
        <v>4</v>
      </c>
      <c r="K26">
        <v>1</v>
      </c>
      <c r="L26">
        <v>13</v>
      </c>
      <c r="M26">
        <v>4</v>
      </c>
      <c r="N26">
        <v>2</v>
      </c>
      <c r="O26">
        <v>4</v>
      </c>
      <c r="P26">
        <v>4</v>
      </c>
      <c r="Q26">
        <v>3</v>
      </c>
      <c r="R26">
        <v>13</v>
      </c>
      <c r="T26">
        <v>4</v>
      </c>
      <c r="U26">
        <v>2</v>
      </c>
      <c r="V26">
        <v>4</v>
      </c>
      <c r="W26">
        <v>4</v>
      </c>
      <c r="X26">
        <v>3</v>
      </c>
      <c r="Y26">
        <v>15</v>
      </c>
      <c r="Z26">
        <v>4</v>
      </c>
      <c r="AA26">
        <v>4</v>
      </c>
      <c r="AB26">
        <v>13</v>
      </c>
      <c r="AD26">
        <v>4</v>
      </c>
      <c r="AE26" t="s">
        <v>81</v>
      </c>
      <c r="AF26">
        <v>12</v>
      </c>
      <c r="AG26">
        <v>4</v>
      </c>
      <c r="AH26" t="s">
        <v>82</v>
      </c>
      <c r="AI26">
        <v>13</v>
      </c>
    </row>
    <row r="27" spans="1:35">
      <c r="A27">
        <v>2</v>
      </c>
      <c r="B27">
        <v>0</v>
      </c>
      <c r="C27">
        <v>4</v>
      </c>
      <c r="D27">
        <v>2</v>
      </c>
      <c r="E27">
        <v>3</v>
      </c>
      <c r="F27" t="str">
        <v>1</v>
      </c>
      <c r="G27">
        <v>4</v>
      </c>
      <c r="H27">
        <v>16</v>
      </c>
      <c r="J27">
        <v>4</v>
      </c>
      <c r="K27">
        <v>1</v>
      </c>
      <c r="L27">
        <v>10</v>
      </c>
      <c r="M27">
        <v>4</v>
      </c>
      <c r="N27">
        <v>2</v>
      </c>
      <c r="O27">
        <v>5</v>
      </c>
      <c r="P27">
        <v>4</v>
      </c>
      <c r="Q27">
        <v>3</v>
      </c>
      <c r="R27">
        <v>13</v>
      </c>
      <c r="T27">
        <v>4</v>
      </c>
      <c r="U27">
        <v>2</v>
      </c>
      <c r="V27">
        <v>4</v>
      </c>
      <c r="W27">
        <v>4</v>
      </c>
      <c r="X27">
        <v>3</v>
      </c>
      <c r="Y27">
        <v>13</v>
      </c>
      <c r="Z27">
        <v>4</v>
      </c>
      <c r="AA27">
        <v>4</v>
      </c>
      <c r="AB27">
        <v>13</v>
      </c>
      <c r="AD27">
        <v>4</v>
      </c>
      <c r="AE27" t="s">
        <v>81</v>
      </c>
      <c r="AF27">
        <v>14</v>
      </c>
      <c r="AG27">
        <v>4</v>
      </c>
      <c r="AH27" t="s">
        <v>82</v>
      </c>
      <c r="AI27">
        <v>12</v>
      </c>
    </row>
    <row r="28" spans="1:35">
      <c r="A28">
        <v>3</v>
      </c>
      <c r="B28">
        <v>0</v>
      </c>
      <c r="C28">
        <v>4</v>
      </c>
      <c r="D28">
        <v>9</v>
      </c>
      <c r="E28">
        <v>2</v>
      </c>
      <c r="F28" t="str">
        <v>0</v>
      </c>
      <c r="G28">
        <v>13</v>
      </c>
      <c r="H28">
        <v>20</v>
      </c>
      <c r="J28">
        <v>4</v>
      </c>
      <c r="K28">
        <v>1</v>
      </c>
      <c r="L28">
        <v>14</v>
      </c>
      <c r="M28">
        <v>4</v>
      </c>
      <c r="N28">
        <v>2</v>
      </c>
      <c r="O28">
        <v>13</v>
      </c>
      <c r="P28">
        <v>4</v>
      </c>
      <c r="Q28">
        <v>3</v>
      </c>
      <c r="R28">
        <v>13</v>
      </c>
      <c r="T28">
        <v>4</v>
      </c>
      <c r="U28">
        <v>2</v>
      </c>
      <c r="V28">
        <v>4</v>
      </c>
      <c r="W28">
        <v>4</v>
      </c>
      <c r="X28">
        <v>3</v>
      </c>
      <c r="Y28">
        <v>11</v>
      </c>
      <c r="Z28">
        <v>4</v>
      </c>
      <c r="AA28">
        <v>4</v>
      </c>
      <c r="AB28">
        <v>13</v>
      </c>
      <c r="AD28">
        <v>4</v>
      </c>
      <c r="AE28" t="s">
        <v>81</v>
      </c>
      <c r="AF28">
        <v>13</v>
      </c>
      <c r="AG28">
        <v>4</v>
      </c>
      <c r="AH28" t="s">
        <v>82</v>
      </c>
      <c r="AI28">
        <v>5</v>
      </c>
    </row>
    <row r="29" spans="1:35">
      <c r="A29">
        <v>4</v>
      </c>
      <c r="B29">
        <v>0</v>
      </c>
      <c r="C29">
        <v>4</v>
      </c>
      <c r="D29">
        <v>3</v>
      </c>
      <c r="E29">
        <v>1</v>
      </c>
      <c r="F29" t="str">
        <v>1</v>
      </c>
      <c r="G29">
        <v>10</v>
      </c>
      <c r="H29">
        <v>19</v>
      </c>
      <c r="J29">
        <v>4</v>
      </c>
      <c r="K29">
        <v>1</v>
      </c>
      <c r="L29">
        <v>12</v>
      </c>
      <c r="M29">
        <v>4</v>
      </c>
      <c r="N29">
        <v>2</v>
      </c>
      <c r="O29">
        <v>4</v>
      </c>
      <c r="P29">
        <v>4</v>
      </c>
      <c r="Q29">
        <v>3</v>
      </c>
      <c r="R29">
        <v>4</v>
      </c>
      <c r="T29">
        <v>4</v>
      </c>
      <c r="U29">
        <v>2</v>
      </c>
      <c r="V29">
        <v>14</v>
      </c>
      <c r="W29">
        <v>4</v>
      </c>
      <c r="X29">
        <v>3</v>
      </c>
      <c r="Y29">
        <v>15</v>
      </c>
      <c r="Z29">
        <v>4</v>
      </c>
      <c r="AA29">
        <v>4</v>
      </c>
      <c r="AB29">
        <v>12</v>
      </c>
      <c r="AD29">
        <v>4</v>
      </c>
      <c r="AE29" t="s">
        <v>81</v>
      </c>
      <c r="AF29">
        <v>13</v>
      </c>
      <c r="AG29">
        <v>4</v>
      </c>
      <c r="AH29" t="s">
        <v>82</v>
      </c>
      <c r="AI29">
        <v>4</v>
      </c>
    </row>
    <row r="30" spans="1:35">
      <c r="A30">
        <v>5</v>
      </c>
      <c r="B30">
        <v>0</v>
      </c>
      <c r="C30">
        <v>4</v>
      </c>
      <c r="D30">
        <v>5</v>
      </c>
      <c r="E30">
        <v>1</v>
      </c>
      <c r="F30" t="str">
        <v>1</v>
      </c>
      <c r="G30">
        <v>14</v>
      </c>
      <c r="H30">
        <v>19</v>
      </c>
      <c r="J30">
        <v>4</v>
      </c>
      <c r="K30">
        <v>1</v>
      </c>
      <c r="L30">
        <v>13</v>
      </c>
      <c r="M30">
        <v>4</v>
      </c>
      <c r="N30">
        <v>2</v>
      </c>
      <c r="O30">
        <v>10</v>
      </c>
      <c r="P30">
        <v>4</v>
      </c>
      <c r="Q30">
        <v>3</v>
      </c>
      <c r="R30">
        <v>13</v>
      </c>
      <c r="T30">
        <v>4</v>
      </c>
      <c r="U30">
        <v>2</v>
      </c>
      <c r="V30">
        <v>12</v>
      </c>
      <c r="W30">
        <v>4</v>
      </c>
      <c r="X30">
        <v>3</v>
      </c>
      <c r="Y30">
        <v>15</v>
      </c>
      <c r="Z30">
        <v>4</v>
      </c>
      <c r="AA30">
        <v>4</v>
      </c>
      <c r="AB30">
        <v>12</v>
      </c>
      <c r="AD30">
        <v>4</v>
      </c>
      <c r="AE30" t="s">
        <v>81</v>
      </c>
      <c r="AF30">
        <v>4</v>
      </c>
      <c r="AG30">
        <v>4</v>
      </c>
      <c r="AH30" t="s">
        <v>82</v>
      </c>
      <c r="AI30">
        <v>9</v>
      </c>
    </row>
    <row r="31" spans="1:35">
      <c r="A31">
        <v>6</v>
      </c>
      <c r="B31">
        <v>1</v>
      </c>
      <c r="C31">
        <v>4</v>
      </c>
      <c r="D31">
        <v>8</v>
      </c>
      <c r="E31">
        <v>1</v>
      </c>
      <c r="F31" t="str">
        <v>0</v>
      </c>
      <c r="G31">
        <v>12</v>
      </c>
      <c r="H31">
        <v>19</v>
      </c>
      <c r="J31">
        <v>4</v>
      </c>
      <c r="K31">
        <v>1</v>
      </c>
      <c r="L31">
        <v>13</v>
      </c>
      <c r="M31">
        <v>4</v>
      </c>
      <c r="N31">
        <v>2</v>
      </c>
      <c r="O31">
        <v>13</v>
      </c>
      <c r="P31">
        <v>4</v>
      </c>
      <c r="Q31">
        <v>3</v>
      </c>
      <c r="R31">
        <v>13</v>
      </c>
      <c r="T31">
        <v>4</v>
      </c>
      <c r="U31">
        <v>2</v>
      </c>
      <c r="V31">
        <v>4</v>
      </c>
      <c r="W31">
        <v>4</v>
      </c>
      <c r="X31">
        <v>3</v>
      </c>
      <c r="Y31">
        <v>14</v>
      </c>
      <c r="Z31">
        <v>4</v>
      </c>
      <c r="AA31">
        <v>4</v>
      </c>
      <c r="AB31">
        <v>14</v>
      </c>
      <c r="AD31">
        <v>4</v>
      </c>
      <c r="AE31" t="s">
        <v>81</v>
      </c>
      <c r="AF31">
        <v>14</v>
      </c>
      <c r="AG31">
        <v>4</v>
      </c>
      <c r="AH31" t="s">
        <v>82</v>
      </c>
      <c r="AI31">
        <v>5</v>
      </c>
    </row>
    <row r="32" spans="1:35">
      <c r="A32">
        <v>7</v>
      </c>
      <c r="B32">
        <v>2</v>
      </c>
      <c r="C32">
        <v>4</v>
      </c>
      <c r="D32">
        <v>6</v>
      </c>
      <c r="E32">
        <v>2</v>
      </c>
      <c r="F32" t="str">
        <v>0</v>
      </c>
      <c r="G32">
        <v>14</v>
      </c>
      <c r="H32">
        <v>1</v>
      </c>
      <c r="J32">
        <v>4</v>
      </c>
      <c r="K32">
        <v>1</v>
      </c>
      <c r="L32">
        <v>4</v>
      </c>
      <c r="M32">
        <v>4</v>
      </c>
      <c r="N32">
        <v>2</v>
      </c>
      <c r="O32">
        <v>13</v>
      </c>
      <c r="P32">
        <v>4</v>
      </c>
      <c r="Q32">
        <v>3</v>
      </c>
      <c r="R32">
        <v>12</v>
      </c>
      <c r="T32">
        <v>4</v>
      </c>
      <c r="U32">
        <v>2</v>
      </c>
      <c r="V32">
        <v>4</v>
      </c>
      <c r="W32">
        <v>4</v>
      </c>
      <c r="X32">
        <v>3</v>
      </c>
      <c r="Y32">
        <v>13</v>
      </c>
      <c r="Z32">
        <v>4</v>
      </c>
      <c r="AA32">
        <v>4</v>
      </c>
      <c r="AB32">
        <v>13</v>
      </c>
      <c r="AD32">
        <v>4</v>
      </c>
      <c r="AE32" t="s">
        <v>81</v>
      </c>
      <c r="AF32">
        <v>13</v>
      </c>
      <c r="AG32">
        <v>4</v>
      </c>
      <c r="AH32" t="s">
        <v>82</v>
      </c>
      <c r="AI32">
        <v>11</v>
      </c>
    </row>
    <row r="33" spans="1:35">
      <c r="A33">
        <v>1</v>
      </c>
      <c r="B33">
        <v>0</v>
      </c>
      <c r="C33">
        <v>4</v>
      </c>
      <c r="D33">
        <v>2</v>
      </c>
      <c r="E33">
        <v>3</v>
      </c>
      <c r="F33" t="str">
        <v>1</v>
      </c>
      <c r="G33">
        <v>4</v>
      </c>
      <c r="H33">
        <v>19</v>
      </c>
      <c r="J33">
        <v>4</v>
      </c>
      <c r="K33">
        <v>1</v>
      </c>
      <c r="L33">
        <v>13</v>
      </c>
      <c r="M33">
        <v>4</v>
      </c>
      <c r="N33">
        <v>2</v>
      </c>
      <c r="O33">
        <v>4</v>
      </c>
      <c r="P33">
        <v>4</v>
      </c>
      <c r="Q33">
        <v>3</v>
      </c>
      <c r="R33">
        <v>14</v>
      </c>
      <c r="T33">
        <v>4</v>
      </c>
      <c r="U33">
        <v>2</v>
      </c>
      <c r="V33">
        <v>4</v>
      </c>
      <c r="W33">
        <v>4</v>
      </c>
      <c r="X33">
        <v>3</v>
      </c>
      <c r="Y33">
        <v>4</v>
      </c>
      <c r="Z33">
        <v>4</v>
      </c>
      <c r="AA33">
        <v>4</v>
      </c>
      <c r="AB33">
        <v>13</v>
      </c>
      <c r="AD33">
        <v>4</v>
      </c>
      <c r="AE33" t="s">
        <v>81</v>
      </c>
      <c r="AF33">
        <v>13</v>
      </c>
      <c r="AG33">
        <v>4</v>
      </c>
      <c r="AH33" t="s">
        <v>82</v>
      </c>
      <c r="AI33">
        <v>4</v>
      </c>
    </row>
    <row r="34" spans="1:35">
      <c r="A34">
        <v>2</v>
      </c>
      <c r="B34">
        <v>0</v>
      </c>
      <c r="C34">
        <v>4</v>
      </c>
      <c r="D34">
        <v>7</v>
      </c>
      <c r="E34">
        <v>1</v>
      </c>
      <c r="F34" t="str">
        <v>0</v>
      </c>
      <c r="G34">
        <v>13</v>
      </c>
      <c r="H34">
        <v>19</v>
      </c>
      <c r="J34">
        <v>4</v>
      </c>
      <c r="K34">
        <v>1</v>
      </c>
      <c r="L34">
        <v>13</v>
      </c>
      <c r="M34">
        <v>4</v>
      </c>
      <c r="N34">
        <v>2</v>
      </c>
      <c r="O34">
        <v>13</v>
      </c>
      <c r="P34">
        <v>4</v>
      </c>
      <c r="Q34">
        <v>3</v>
      </c>
      <c r="R34">
        <v>4</v>
      </c>
      <c r="T34">
        <v>4</v>
      </c>
      <c r="U34">
        <v>2</v>
      </c>
      <c r="V34">
        <v>4</v>
      </c>
      <c r="W34">
        <v>4</v>
      </c>
      <c r="X34">
        <v>3</v>
      </c>
      <c r="Y34">
        <v>4</v>
      </c>
      <c r="Z34">
        <v>4</v>
      </c>
      <c r="AA34">
        <v>4</v>
      </c>
      <c r="AB34">
        <v>14</v>
      </c>
      <c r="AD34">
        <v>4</v>
      </c>
      <c r="AE34" t="s">
        <v>81</v>
      </c>
      <c r="AF34">
        <v>13</v>
      </c>
      <c r="AG34">
        <v>4</v>
      </c>
      <c r="AH34" t="s">
        <v>82</v>
      </c>
      <c r="AI34">
        <v>4</v>
      </c>
    </row>
    <row r="35" spans="1:35">
      <c r="A35">
        <v>3</v>
      </c>
      <c r="B35">
        <v>0</v>
      </c>
      <c r="C35">
        <v>4</v>
      </c>
      <c r="D35">
        <v>9</v>
      </c>
      <c r="E35">
        <v>1</v>
      </c>
      <c r="F35" t="str">
        <v>0</v>
      </c>
      <c r="G35">
        <v>13</v>
      </c>
      <c r="H35">
        <v>20</v>
      </c>
      <c r="J35">
        <v>4</v>
      </c>
      <c r="K35">
        <v>1</v>
      </c>
      <c r="L35">
        <v>4</v>
      </c>
      <c r="M35">
        <v>4</v>
      </c>
      <c r="N35">
        <v>2</v>
      </c>
      <c r="O35">
        <v>13</v>
      </c>
      <c r="P35">
        <v>4</v>
      </c>
      <c r="Q35">
        <v>3</v>
      </c>
      <c r="R35">
        <v>4</v>
      </c>
      <c r="T35">
        <v>4</v>
      </c>
      <c r="U35">
        <v>2</v>
      </c>
      <c r="V35">
        <v>4</v>
      </c>
      <c r="W35">
        <v>4</v>
      </c>
      <c r="X35">
        <v>3</v>
      </c>
      <c r="Y35">
        <v>13</v>
      </c>
      <c r="Z35">
        <v>4</v>
      </c>
      <c r="AA35">
        <v>4</v>
      </c>
      <c r="AB35">
        <v>13</v>
      </c>
      <c r="AD35">
        <v>4</v>
      </c>
      <c r="AE35" t="s">
        <v>81</v>
      </c>
      <c r="AF35">
        <v>12</v>
      </c>
      <c r="AG35">
        <v>4</v>
      </c>
      <c r="AH35" t="s">
        <v>82</v>
      </c>
      <c r="AI35">
        <v>4</v>
      </c>
    </row>
    <row r="36" spans="1:35">
      <c r="A36">
        <v>4</v>
      </c>
      <c r="B36">
        <v>0</v>
      </c>
      <c r="C36">
        <v>4</v>
      </c>
      <c r="D36">
        <v>10</v>
      </c>
      <c r="E36">
        <v>2</v>
      </c>
      <c r="F36" t="str">
        <v>1</v>
      </c>
      <c r="G36">
        <v>13</v>
      </c>
      <c r="H36">
        <v>20</v>
      </c>
      <c r="J36">
        <v>4</v>
      </c>
      <c r="K36">
        <v>1</v>
      </c>
      <c r="L36">
        <v>13</v>
      </c>
      <c r="M36">
        <v>4</v>
      </c>
      <c r="N36">
        <v>2</v>
      </c>
      <c r="O36">
        <v>15</v>
      </c>
      <c r="P36">
        <v>4</v>
      </c>
      <c r="Q36">
        <v>3</v>
      </c>
      <c r="R36">
        <v>4</v>
      </c>
      <c r="T36">
        <v>4</v>
      </c>
      <c r="U36">
        <v>2</v>
      </c>
      <c r="V36">
        <v>4</v>
      </c>
      <c r="W36">
        <v>4</v>
      </c>
      <c r="X36">
        <v>3</v>
      </c>
      <c r="Y36">
        <v>12</v>
      </c>
      <c r="Z36">
        <v>4</v>
      </c>
      <c r="AA36">
        <v>4</v>
      </c>
      <c r="AB36">
        <v>13</v>
      </c>
      <c r="AD36">
        <v>4</v>
      </c>
      <c r="AE36" t="s">
        <v>81</v>
      </c>
      <c r="AF36">
        <v>13</v>
      </c>
      <c r="AG36">
        <v>4</v>
      </c>
      <c r="AH36" t="s">
        <v>82</v>
      </c>
      <c r="AI36">
        <v>4</v>
      </c>
    </row>
    <row r="37" spans="1:35">
      <c r="A37">
        <v>5</v>
      </c>
      <c r="B37">
        <v>0</v>
      </c>
      <c r="C37">
        <v>4</v>
      </c>
      <c r="D37">
        <v>2</v>
      </c>
      <c r="E37">
        <v>1</v>
      </c>
      <c r="F37" t="str">
        <v>0</v>
      </c>
      <c r="G37">
        <v>4</v>
      </c>
      <c r="H37">
        <v>19</v>
      </c>
      <c r="J37">
        <v>4</v>
      </c>
      <c r="K37">
        <v>1</v>
      </c>
      <c r="L37">
        <v>5</v>
      </c>
      <c r="M37">
        <v>4</v>
      </c>
      <c r="N37">
        <v>2</v>
      </c>
      <c r="O37">
        <v>13</v>
      </c>
      <c r="P37">
        <v>4</v>
      </c>
      <c r="Q37">
        <v>3</v>
      </c>
      <c r="R37">
        <v>15</v>
      </c>
      <c r="T37">
        <v>4</v>
      </c>
      <c r="U37">
        <v>2</v>
      </c>
      <c r="V37">
        <v>4</v>
      </c>
      <c r="W37">
        <v>4</v>
      </c>
      <c r="X37">
        <v>3</v>
      </c>
      <c r="Y37">
        <v>13</v>
      </c>
      <c r="Z37">
        <v>4</v>
      </c>
      <c r="AA37">
        <v>4</v>
      </c>
      <c r="AB37">
        <v>13</v>
      </c>
      <c r="AD37">
        <v>4</v>
      </c>
      <c r="AE37" t="s">
        <v>81</v>
      </c>
      <c r="AF37">
        <v>14</v>
      </c>
      <c r="AG37">
        <v>4</v>
      </c>
      <c r="AH37" t="s">
        <v>82</v>
      </c>
      <c r="AI37">
        <v>4</v>
      </c>
    </row>
    <row r="38" spans="1:35">
      <c r="A38">
        <v>6</v>
      </c>
      <c r="B38">
        <v>1</v>
      </c>
      <c r="C38">
        <v>4</v>
      </c>
      <c r="D38">
        <v>10</v>
      </c>
      <c r="E38">
        <v>3</v>
      </c>
      <c r="F38" t="str">
        <v>0</v>
      </c>
      <c r="G38">
        <v>14</v>
      </c>
      <c r="H38">
        <v>20</v>
      </c>
      <c r="J38">
        <v>4</v>
      </c>
      <c r="K38">
        <v>1</v>
      </c>
      <c r="L38">
        <v>4</v>
      </c>
      <c r="M38">
        <v>4</v>
      </c>
      <c r="N38">
        <v>2</v>
      </c>
      <c r="O38">
        <v>13</v>
      </c>
      <c r="P38">
        <v>4</v>
      </c>
      <c r="Q38">
        <v>3</v>
      </c>
      <c r="R38">
        <v>11</v>
      </c>
      <c r="T38">
        <v>4</v>
      </c>
      <c r="U38">
        <v>2</v>
      </c>
      <c r="V38">
        <v>4</v>
      </c>
      <c r="W38">
        <v>4</v>
      </c>
      <c r="X38">
        <v>3</v>
      </c>
      <c r="Y38">
        <v>14</v>
      </c>
      <c r="Z38">
        <v>4</v>
      </c>
      <c r="AA38">
        <v>4</v>
      </c>
      <c r="AB38">
        <v>10</v>
      </c>
      <c r="AD38">
        <v>4</v>
      </c>
      <c r="AE38" t="s">
        <v>81</v>
      </c>
      <c r="AF38">
        <v>14</v>
      </c>
      <c r="AG38">
        <v>4</v>
      </c>
      <c r="AH38" t="s">
        <v>82</v>
      </c>
      <c r="AI38">
        <v>4</v>
      </c>
    </row>
    <row r="39" spans="1:35">
      <c r="A39">
        <v>7</v>
      </c>
      <c r="B39">
        <v>2</v>
      </c>
      <c r="C39">
        <v>4</v>
      </c>
      <c r="D39">
        <v>8</v>
      </c>
      <c r="E39">
        <v>3</v>
      </c>
      <c r="F39" t="str">
        <v>0</v>
      </c>
      <c r="G39">
        <v>13</v>
      </c>
      <c r="H39">
        <v>20</v>
      </c>
      <c r="J39">
        <v>4</v>
      </c>
      <c r="K39">
        <v>1</v>
      </c>
      <c r="L39">
        <v>13</v>
      </c>
      <c r="M39">
        <v>4</v>
      </c>
      <c r="N39">
        <v>2</v>
      </c>
      <c r="O39">
        <v>12</v>
      </c>
      <c r="P39">
        <v>4</v>
      </c>
      <c r="Q39">
        <v>3</v>
      </c>
      <c r="R39">
        <v>13</v>
      </c>
      <c r="T39">
        <v>4</v>
      </c>
      <c r="U39">
        <v>2</v>
      </c>
      <c r="V39">
        <v>10</v>
      </c>
      <c r="W39">
        <v>4</v>
      </c>
      <c r="X39">
        <v>3</v>
      </c>
      <c r="Y39">
        <v>13</v>
      </c>
      <c r="Z39">
        <v>4</v>
      </c>
      <c r="AA39">
        <v>4</v>
      </c>
      <c r="AB39">
        <v>13</v>
      </c>
      <c r="AD39">
        <v>4</v>
      </c>
      <c r="AE39" t="s">
        <v>81</v>
      </c>
      <c r="AF39">
        <v>4</v>
      </c>
      <c r="AG39">
        <v>4</v>
      </c>
      <c r="AH39" t="s">
        <v>82</v>
      </c>
      <c r="AI39">
        <v>4</v>
      </c>
    </row>
    <row r="40" spans="1:35">
      <c r="A40">
        <v>1</v>
      </c>
      <c r="B40">
        <v>0</v>
      </c>
      <c r="C40">
        <v>4</v>
      </c>
      <c r="D40">
        <v>7</v>
      </c>
      <c r="E40">
        <v>1</v>
      </c>
      <c r="F40" t="str">
        <v>0</v>
      </c>
      <c r="G40">
        <v>13</v>
      </c>
      <c r="H40">
        <v>19</v>
      </c>
      <c r="J40">
        <v>4</v>
      </c>
      <c r="K40">
        <v>1</v>
      </c>
      <c r="L40">
        <v>4</v>
      </c>
      <c r="M40">
        <v>4</v>
      </c>
      <c r="N40">
        <v>2</v>
      </c>
      <c r="O40">
        <v>13</v>
      </c>
      <c r="P40">
        <v>4</v>
      </c>
      <c r="Q40">
        <v>3</v>
      </c>
      <c r="R40">
        <v>5</v>
      </c>
      <c r="T40">
        <v>4</v>
      </c>
      <c r="U40">
        <v>2</v>
      </c>
      <c r="V40">
        <v>13</v>
      </c>
      <c r="W40">
        <v>4</v>
      </c>
      <c r="X40">
        <v>3</v>
      </c>
      <c r="Y40">
        <v>13</v>
      </c>
      <c r="Z40">
        <v>4</v>
      </c>
      <c r="AA40">
        <v>4</v>
      </c>
      <c r="AB40">
        <v>12</v>
      </c>
      <c r="AD40">
        <v>4</v>
      </c>
      <c r="AE40" t="s">
        <v>81</v>
      </c>
      <c r="AF40">
        <v>13</v>
      </c>
      <c r="AG40">
        <v>4</v>
      </c>
      <c r="AH40" t="s">
        <v>82</v>
      </c>
      <c r="AI40">
        <v>12</v>
      </c>
    </row>
    <row r="41" spans="1:35">
      <c r="A41">
        <v>2</v>
      </c>
      <c r="B41">
        <v>0</v>
      </c>
      <c r="C41">
        <v>4</v>
      </c>
      <c r="D41">
        <v>9</v>
      </c>
      <c r="E41">
        <v>1</v>
      </c>
      <c r="F41" t="str">
        <v>0</v>
      </c>
      <c r="G41">
        <v>13</v>
      </c>
      <c r="H41">
        <v>20</v>
      </c>
      <c r="J41">
        <v>4</v>
      </c>
      <c r="K41">
        <v>1</v>
      </c>
      <c r="L41">
        <v>4</v>
      </c>
      <c r="M41">
        <v>4</v>
      </c>
      <c r="N41">
        <v>2</v>
      </c>
      <c r="O41">
        <v>13</v>
      </c>
      <c r="P41">
        <v>4</v>
      </c>
      <c r="Q41">
        <v>3</v>
      </c>
      <c r="R41">
        <v>13</v>
      </c>
      <c r="T41">
        <v>4</v>
      </c>
      <c r="U41">
        <v>2</v>
      </c>
      <c r="V41">
        <v>13</v>
      </c>
      <c r="W41">
        <v>4</v>
      </c>
      <c r="X41">
        <v>3</v>
      </c>
      <c r="Y41">
        <v>6</v>
      </c>
      <c r="Z41">
        <v>4</v>
      </c>
      <c r="AA41">
        <v>4</v>
      </c>
      <c r="AB41">
        <v>4</v>
      </c>
      <c r="AD41">
        <v>4</v>
      </c>
      <c r="AE41" t="s">
        <v>81</v>
      </c>
      <c r="AF41">
        <v>13</v>
      </c>
      <c r="AG41">
        <v>4</v>
      </c>
      <c r="AH41" t="s">
        <v>82</v>
      </c>
      <c r="AI41">
        <v>4</v>
      </c>
    </row>
    <row r="42" spans="1:35">
      <c r="A42">
        <v>3</v>
      </c>
      <c r="B42">
        <v>0</v>
      </c>
      <c r="C42">
        <v>4</v>
      </c>
      <c r="D42">
        <v>9</v>
      </c>
      <c r="E42">
        <v>2</v>
      </c>
      <c r="F42" t="str">
        <v>0</v>
      </c>
      <c r="G42">
        <v>12</v>
      </c>
      <c r="H42">
        <v>20</v>
      </c>
      <c r="J42">
        <v>4</v>
      </c>
      <c r="K42">
        <v>1</v>
      </c>
      <c r="L42">
        <v>4</v>
      </c>
      <c r="M42">
        <v>4</v>
      </c>
      <c r="N42">
        <v>2</v>
      </c>
      <c r="O42">
        <v>4</v>
      </c>
      <c r="P42">
        <v>4</v>
      </c>
      <c r="Q42">
        <v>3</v>
      </c>
      <c r="R42">
        <v>4</v>
      </c>
      <c r="T42">
        <v>4</v>
      </c>
      <c r="U42">
        <v>2</v>
      </c>
      <c r="V42">
        <v>4</v>
      </c>
      <c r="W42">
        <v>4</v>
      </c>
      <c r="X42">
        <v>3</v>
      </c>
      <c r="Y42">
        <v>13</v>
      </c>
      <c r="Z42">
        <v>4</v>
      </c>
      <c r="AA42">
        <v>4</v>
      </c>
      <c r="AB42">
        <v>5</v>
      </c>
      <c r="AD42">
        <v>4</v>
      </c>
      <c r="AE42" t="s">
        <v>81</v>
      </c>
      <c r="AF42">
        <v>13</v>
      </c>
      <c r="AG42">
        <v>4</v>
      </c>
      <c r="AH42" t="s">
        <v>82</v>
      </c>
      <c r="AI42">
        <v>4</v>
      </c>
    </row>
    <row r="43" spans="1:35">
      <c r="A43">
        <v>4</v>
      </c>
      <c r="B43">
        <v>3</v>
      </c>
      <c r="C43">
        <v>4</v>
      </c>
      <c r="D43">
        <v>4</v>
      </c>
      <c r="E43">
        <v>3</v>
      </c>
      <c r="F43" t="str">
        <v>0</v>
      </c>
      <c r="G43">
        <v>13</v>
      </c>
      <c r="H43">
        <v>20</v>
      </c>
      <c r="J43">
        <v>4</v>
      </c>
      <c r="K43">
        <v>1</v>
      </c>
      <c r="L43">
        <v>4</v>
      </c>
      <c r="M43">
        <v>4</v>
      </c>
      <c r="N43">
        <v>2</v>
      </c>
      <c r="O43">
        <v>14</v>
      </c>
      <c r="P43">
        <v>4</v>
      </c>
      <c r="Q43">
        <v>3</v>
      </c>
      <c r="R43">
        <v>13</v>
      </c>
      <c r="T43">
        <v>4</v>
      </c>
      <c r="U43">
        <v>2</v>
      </c>
      <c r="V43">
        <v>14</v>
      </c>
      <c r="W43">
        <v>4</v>
      </c>
      <c r="X43">
        <v>3</v>
      </c>
      <c r="Y43">
        <v>14</v>
      </c>
      <c r="AD43">
        <v>4</v>
      </c>
      <c r="AE43" t="s">
        <v>81</v>
      </c>
      <c r="AF43">
        <v>13</v>
      </c>
      <c r="AG43">
        <v>4</v>
      </c>
      <c r="AH43" t="s">
        <v>82</v>
      </c>
      <c r="AI43">
        <v>12</v>
      </c>
    </row>
    <row r="44" spans="1:35">
      <c r="A44">
        <v>5</v>
      </c>
      <c r="B44">
        <v>3</v>
      </c>
      <c r="C44">
        <v>4</v>
      </c>
      <c r="D44">
        <v>5</v>
      </c>
      <c r="E44">
        <v>4</v>
      </c>
      <c r="F44" t="str">
        <v>0</v>
      </c>
      <c r="G44">
        <v>14</v>
      </c>
      <c r="H44">
        <v>21</v>
      </c>
      <c r="J44">
        <v>4</v>
      </c>
      <c r="K44">
        <v>1</v>
      </c>
      <c r="L44">
        <v>4</v>
      </c>
      <c r="M44">
        <v>4</v>
      </c>
      <c r="N44">
        <v>2</v>
      </c>
      <c r="O44">
        <v>13</v>
      </c>
      <c r="P44">
        <v>4</v>
      </c>
      <c r="Q44">
        <v>3</v>
      </c>
      <c r="R44">
        <v>13</v>
      </c>
      <c r="T44">
        <v>4</v>
      </c>
      <c r="U44">
        <v>2</v>
      </c>
      <c r="V44">
        <v>4</v>
      </c>
      <c r="W44">
        <v>4</v>
      </c>
      <c r="X44">
        <v>3</v>
      </c>
      <c r="Y44">
        <v>13</v>
      </c>
      <c r="AD44">
        <v>4</v>
      </c>
      <c r="AE44" t="s">
        <v>81</v>
      </c>
      <c r="AF44">
        <v>13</v>
      </c>
      <c r="AG44">
        <v>4</v>
      </c>
      <c r="AH44" t="s">
        <v>82</v>
      </c>
      <c r="AI44">
        <v>4</v>
      </c>
    </row>
    <row r="45" spans="1:35">
      <c r="A45">
        <v>6</v>
      </c>
      <c r="B45">
        <v>3</v>
      </c>
      <c r="C45">
        <v>4</v>
      </c>
      <c r="D45">
        <v>8</v>
      </c>
      <c r="E45">
        <v>4</v>
      </c>
      <c r="F45" t="str">
        <v>0</v>
      </c>
      <c r="G45">
        <v>14</v>
      </c>
      <c r="H45">
        <v>21</v>
      </c>
      <c r="J45">
        <v>4</v>
      </c>
      <c r="K45">
        <v>1</v>
      </c>
      <c r="L45">
        <v>12</v>
      </c>
      <c r="M45">
        <v>4</v>
      </c>
      <c r="N45">
        <v>2</v>
      </c>
      <c r="O45">
        <v>13</v>
      </c>
      <c r="P45">
        <v>4</v>
      </c>
      <c r="Q45">
        <v>3</v>
      </c>
      <c r="R45">
        <v>13</v>
      </c>
      <c r="T45">
        <v>4</v>
      </c>
      <c r="U45">
        <v>2</v>
      </c>
      <c r="V45">
        <v>13</v>
      </c>
      <c r="W45">
        <v>4</v>
      </c>
      <c r="X45">
        <v>3</v>
      </c>
      <c r="Y45">
        <v>12</v>
      </c>
      <c r="AD45">
        <v>4</v>
      </c>
      <c r="AE45" t="s">
        <v>81</v>
      </c>
      <c r="AF45">
        <v>14</v>
      </c>
      <c r="AG45">
        <v>4</v>
      </c>
      <c r="AH45" t="s">
        <v>82</v>
      </c>
      <c r="AI45">
        <v>13</v>
      </c>
    </row>
    <row r="46" spans="1:35">
      <c r="A46">
        <v>7</v>
      </c>
      <c r="B46">
        <v>2</v>
      </c>
      <c r="C46">
        <v>4</v>
      </c>
      <c r="D46">
        <v>3</v>
      </c>
      <c r="E46">
        <v>5</v>
      </c>
      <c r="F46" t="str">
        <v>1</v>
      </c>
      <c r="G46">
        <v>12</v>
      </c>
      <c r="H46">
        <v>20</v>
      </c>
      <c r="J46">
        <v>4</v>
      </c>
      <c r="K46">
        <v>1</v>
      </c>
      <c r="L46">
        <v>13</v>
      </c>
      <c r="M46">
        <v>4</v>
      </c>
      <c r="N46">
        <v>2</v>
      </c>
      <c r="O46">
        <v>13</v>
      </c>
      <c r="P46">
        <v>4</v>
      </c>
      <c r="Q46">
        <v>3</v>
      </c>
      <c r="R46">
        <v>5</v>
      </c>
      <c r="T46">
        <v>4</v>
      </c>
      <c r="U46">
        <v>2</v>
      </c>
      <c r="V46">
        <v>4</v>
      </c>
      <c r="W46">
        <v>4</v>
      </c>
      <c r="X46">
        <v>3</v>
      </c>
      <c r="Y46">
        <v>4</v>
      </c>
      <c r="AD46">
        <v>4</v>
      </c>
      <c r="AE46" t="s">
        <v>81</v>
      </c>
      <c r="AF46">
        <v>13</v>
      </c>
      <c r="AG46">
        <v>4</v>
      </c>
      <c r="AH46" t="s">
        <v>82</v>
      </c>
      <c r="AI46">
        <v>4</v>
      </c>
    </row>
    <row r="47" spans="1:35">
      <c r="A47">
        <v>1</v>
      </c>
      <c r="B47">
        <v>0</v>
      </c>
      <c r="C47">
        <v>4</v>
      </c>
      <c r="D47">
        <v>2</v>
      </c>
      <c r="E47">
        <v>1</v>
      </c>
      <c r="F47" t="str">
        <v>0</v>
      </c>
      <c r="G47">
        <v>4</v>
      </c>
      <c r="H47">
        <v>20</v>
      </c>
      <c r="J47">
        <v>4</v>
      </c>
      <c r="K47">
        <v>1</v>
      </c>
      <c r="L47">
        <v>4</v>
      </c>
      <c r="M47">
        <v>4</v>
      </c>
      <c r="N47">
        <v>2</v>
      </c>
      <c r="O47">
        <v>15</v>
      </c>
      <c r="P47">
        <v>4</v>
      </c>
      <c r="Q47">
        <v>3</v>
      </c>
      <c r="R47">
        <v>4</v>
      </c>
      <c r="T47">
        <v>4</v>
      </c>
      <c r="U47">
        <v>2</v>
      </c>
      <c r="V47">
        <v>11</v>
      </c>
      <c r="W47">
        <v>4</v>
      </c>
      <c r="X47">
        <v>3</v>
      </c>
      <c r="Y47">
        <v>12</v>
      </c>
      <c r="AD47">
        <v>4</v>
      </c>
      <c r="AE47" t="s">
        <v>81</v>
      </c>
      <c r="AF47">
        <v>11</v>
      </c>
      <c r="AG47">
        <v>4</v>
      </c>
      <c r="AH47" t="s">
        <v>82</v>
      </c>
      <c r="AI47">
        <v>4</v>
      </c>
    </row>
    <row r="48" spans="1:35">
      <c r="A48">
        <v>2</v>
      </c>
      <c r="B48">
        <v>0</v>
      </c>
      <c r="C48">
        <v>4</v>
      </c>
      <c r="D48">
        <v>9</v>
      </c>
      <c r="E48">
        <v>1</v>
      </c>
      <c r="F48" t="str">
        <v>0</v>
      </c>
      <c r="G48">
        <v>13</v>
      </c>
      <c r="H48">
        <v>19</v>
      </c>
      <c r="J48">
        <v>4</v>
      </c>
      <c r="K48">
        <v>1</v>
      </c>
      <c r="L48">
        <v>14</v>
      </c>
      <c r="M48">
        <v>4</v>
      </c>
      <c r="N48">
        <v>2</v>
      </c>
      <c r="O48">
        <v>11</v>
      </c>
      <c r="P48">
        <v>4</v>
      </c>
      <c r="Q48">
        <v>3</v>
      </c>
      <c r="R48">
        <v>13</v>
      </c>
      <c r="T48">
        <v>4</v>
      </c>
      <c r="U48">
        <v>2</v>
      </c>
      <c r="V48">
        <v>15</v>
      </c>
      <c r="W48">
        <v>4</v>
      </c>
      <c r="X48">
        <v>3</v>
      </c>
      <c r="Y48">
        <v>13</v>
      </c>
      <c r="AD48">
        <v>4</v>
      </c>
      <c r="AE48" t="s">
        <v>81</v>
      </c>
      <c r="AF48">
        <v>13</v>
      </c>
      <c r="AG48">
        <v>4</v>
      </c>
      <c r="AH48" t="s">
        <v>82</v>
      </c>
      <c r="AI48">
        <v>12</v>
      </c>
    </row>
    <row r="49" spans="1:35">
      <c r="A49">
        <v>3</v>
      </c>
      <c r="B49">
        <v>0</v>
      </c>
      <c r="C49">
        <v>4</v>
      </c>
      <c r="D49">
        <v>4</v>
      </c>
      <c r="E49">
        <v>1</v>
      </c>
      <c r="F49" t="str">
        <v>1</v>
      </c>
      <c r="G49">
        <v>5</v>
      </c>
      <c r="H49">
        <v>19</v>
      </c>
      <c r="J49">
        <v>4</v>
      </c>
      <c r="K49">
        <v>1</v>
      </c>
      <c r="L49">
        <v>4</v>
      </c>
      <c r="M49">
        <v>4</v>
      </c>
      <c r="N49">
        <v>2</v>
      </c>
      <c r="O49">
        <v>13</v>
      </c>
      <c r="P49">
        <v>4</v>
      </c>
      <c r="Q49">
        <v>3</v>
      </c>
      <c r="R49">
        <v>4</v>
      </c>
      <c r="T49">
        <v>4</v>
      </c>
      <c r="U49">
        <v>2</v>
      </c>
      <c r="V49">
        <v>13</v>
      </c>
      <c r="W49">
        <v>4</v>
      </c>
      <c r="X49">
        <v>3</v>
      </c>
      <c r="Y49">
        <v>5</v>
      </c>
      <c r="AD49">
        <v>4</v>
      </c>
      <c r="AE49" t="s">
        <v>81</v>
      </c>
      <c r="AF49">
        <v>12</v>
      </c>
      <c r="AG49">
        <v>4</v>
      </c>
      <c r="AH49" t="s">
        <v>82</v>
      </c>
      <c r="AI49">
        <v>14</v>
      </c>
    </row>
    <row r="50" spans="1:35">
      <c r="A50">
        <v>4</v>
      </c>
      <c r="B50">
        <v>0</v>
      </c>
      <c r="C50">
        <v>4</v>
      </c>
      <c r="D50">
        <v>2</v>
      </c>
      <c r="E50">
        <v>1</v>
      </c>
      <c r="F50" t="str">
        <v>1</v>
      </c>
      <c r="G50">
        <v>4</v>
      </c>
      <c r="H50">
        <v>19</v>
      </c>
      <c r="J50">
        <v>4</v>
      </c>
      <c r="K50">
        <v>1</v>
      </c>
      <c r="L50">
        <v>14</v>
      </c>
      <c r="M50">
        <v>4</v>
      </c>
      <c r="N50">
        <v>2</v>
      </c>
      <c r="O50">
        <v>13</v>
      </c>
      <c r="P50">
        <v>4</v>
      </c>
      <c r="Q50">
        <v>3</v>
      </c>
      <c r="R50">
        <v>12</v>
      </c>
      <c r="T50">
        <v>4</v>
      </c>
      <c r="U50">
        <v>2</v>
      </c>
      <c r="V50">
        <v>4</v>
      </c>
      <c r="W50">
        <v>4</v>
      </c>
      <c r="X50">
        <v>3</v>
      </c>
      <c r="Y50">
        <v>13</v>
      </c>
      <c r="AD50">
        <v>4</v>
      </c>
      <c r="AE50" t="s">
        <v>81</v>
      </c>
      <c r="AF50">
        <v>14</v>
      </c>
      <c r="AG50">
        <v>4</v>
      </c>
      <c r="AH50" t="s">
        <v>82</v>
      </c>
      <c r="AI50">
        <v>4</v>
      </c>
    </row>
    <row r="51" spans="1:35">
      <c r="A51">
        <v>5</v>
      </c>
      <c r="B51">
        <v>0</v>
      </c>
      <c r="C51">
        <v>4</v>
      </c>
      <c r="D51">
        <v>12</v>
      </c>
      <c r="E51">
        <v>1</v>
      </c>
      <c r="F51" t="str">
        <v>0</v>
      </c>
      <c r="G51">
        <v>13</v>
      </c>
      <c r="H51">
        <v>20</v>
      </c>
      <c r="J51">
        <v>4</v>
      </c>
      <c r="K51">
        <v>1</v>
      </c>
      <c r="L51">
        <v>13</v>
      </c>
      <c r="M51">
        <v>4</v>
      </c>
      <c r="N51">
        <v>2</v>
      </c>
      <c r="O51">
        <v>13</v>
      </c>
      <c r="P51">
        <v>4</v>
      </c>
      <c r="Q51">
        <v>3</v>
      </c>
      <c r="R51">
        <v>10</v>
      </c>
      <c r="T51">
        <v>4</v>
      </c>
      <c r="U51">
        <v>2</v>
      </c>
      <c r="V51">
        <v>5</v>
      </c>
      <c r="W51">
        <v>4</v>
      </c>
      <c r="X51">
        <v>3</v>
      </c>
      <c r="Y51">
        <v>4</v>
      </c>
      <c r="AD51">
        <v>4</v>
      </c>
      <c r="AE51" t="s">
        <v>81</v>
      </c>
      <c r="AF51">
        <v>13</v>
      </c>
      <c r="AG51">
        <v>4</v>
      </c>
      <c r="AH51" t="s">
        <v>82</v>
      </c>
      <c r="AI51">
        <v>4</v>
      </c>
    </row>
    <row r="52" spans="1:35">
      <c r="A52">
        <v>6</v>
      </c>
      <c r="B52">
        <v>1</v>
      </c>
      <c r="C52">
        <v>4</v>
      </c>
      <c r="D52">
        <v>11</v>
      </c>
      <c r="E52">
        <v>4</v>
      </c>
      <c r="F52" t="str">
        <v>0</v>
      </c>
      <c r="G52">
        <v>13</v>
      </c>
      <c r="H52">
        <v>20</v>
      </c>
      <c r="J52">
        <v>4</v>
      </c>
      <c r="K52">
        <v>1</v>
      </c>
      <c r="L52">
        <v>13</v>
      </c>
      <c r="M52">
        <v>4</v>
      </c>
      <c r="N52">
        <v>2</v>
      </c>
      <c r="O52">
        <v>13</v>
      </c>
      <c r="P52">
        <v>4</v>
      </c>
      <c r="Q52">
        <v>3</v>
      </c>
      <c r="R52">
        <v>4</v>
      </c>
      <c r="T52">
        <v>4</v>
      </c>
      <c r="U52">
        <v>2</v>
      </c>
      <c r="V52">
        <v>4</v>
      </c>
      <c r="W52">
        <v>4</v>
      </c>
      <c r="X52">
        <v>3</v>
      </c>
      <c r="Y52">
        <v>13</v>
      </c>
      <c r="AD52">
        <v>4</v>
      </c>
      <c r="AE52" t="s">
        <v>81</v>
      </c>
      <c r="AF52">
        <v>13</v>
      </c>
      <c r="AG52">
        <v>4</v>
      </c>
      <c r="AH52" t="s">
        <v>82</v>
      </c>
      <c r="AI52">
        <v>13</v>
      </c>
    </row>
    <row r="53" spans="1:35">
      <c r="A53">
        <v>7</v>
      </c>
      <c r="B53">
        <v>2</v>
      </c>
      <c r="C53">
        <v>4</v>
      </c>
      <c r="D53">
        <v>12</v>
      </c>
      <c r="E53">
        <v>6</v>
      </c>
      <c r="F53" t="str">
        <v>0</v>
      </c>
      <c r="G53">
        <v>13</v>
      </c>
      <c r="H53">
        <v>19</v>
      </c>
      <c r="J53">
        <v>4</v>
      </c>
      <c r="K53">
        <v>1</v>
      </c>
      <c r="L53">
        <v>12</v>
      </c>
      <c r="M53">
        <v>4</v>
      </c>
      <c r="N53">
        <v>2</v>
      </c>
      <c r="O53">
        <v>13</v>
      </c>
      <c r="P53">
        <v>4</v>
      </c>
      <c r="Q53">
        <v>3</v>
      </c>
      <c r="R53">
        <v>5</v>
      </c>
      <c r="T53">
        <v>4</v>
      </c>
      <c r="U53">
        <v>2</v>
      </c>
      <c r="V53">
        <v>5</v>
      </c>
      <c r="W53">
        <v>4</v>
      </c>
      <c r="X53">
        <v>3</v>
      </c>
      <c r="Y53">
        <v>13</v>
      </c>
      <c r="AD53">
        <v>4</v>
      </c>
      <c r="AE53" t="s">
        <v>81</v>
      </c>
      <c r="AF53">
        <v>13</v>
      </c>
      <c r="AG53">
        <v>4</v>
      </c>
      <c r="AH53" t="s">
        <v>82</v>
      </c>
      <c r="AI53">
        <v>13</v>
      </c>
    </row>
    <row r="54" spans="1:35">
      <c r="A54">
        <v>1</v>
      </c>
      <c r="B54">
        <v>0</v>
      </c>
      <c r="C54">
        <v>4</v>
      </c>
      <c r="D54">
        <v>11</v>
      </c>
      <c r="E54">
        <v>3</v>
      </c>
      <c r="F54" t="str">
        <v>0</v>
      </c>
      <c r="G54">
        <v>13</v>
      </c>
      <c r="H54">
        <v>21</v>
      </c>
      <c r="J54">
        <v>4</v>
      </c>
      <c r="K54">
        <v>1</v>
      </c>
      <c r="L54">
        <v>12</v>
      </c>
      <c r="M54">
        <v>4</v>
      </c>
      <c r="N54">
        <v>2</v>
      </c>
      <c r="O54">
        <v>13</v>
      </c>
      <c r="P54">
        <v>4</v>
      </c>
      <c r="Q54">
        <v>3</v>
      </c>
      <c r="R54">
        <v>13</v>
      </c>
      <c r="T54">
        <v>4</v>
      </c>
      <c r="U54">
        <v>2</v>
      </c>
      <c r="V54">
        <v>4</v>
      </c>
      <c r="AD54">
        <v>4</v>
      </c>
      <c r="AE54" t="s">
        <v>81</v>
      </c>
      <c r="AF54">
        <v>13</v>
      </c>
      <c r="AG54">
        <v>4</v>
      </c>
      <c r="AH54" t="s">
        <v>82</v>
      </c>
      <c r="AI54">
        <v>13</v>
      </c>
    </row>
    <row r="55" spans="1:35">
      <c r="A55">
        <v>2</v>
      </c>
      <c r="B55">
        <v>0</v>
      </c>
      <c r="C55">
        <v>4</v>
      </c>
      <c r="D55">
        <v>11</v>
      </c>
      <c r="E55">
        <v>2</v>
      </c>
      <c r="F55" t="str">
        <v>0</v>
      </c>
      <c r="G55">
        <v>14</v>
      </c>
      <c r="H55">
        <v>20</v>
      </c>
      <c r="J55">
        <v>4</v>
      </c>
      <c r="K55">
        <v>1</v>
      </c>
      <c r="L55">
        <v>14</v>
      </c>
      <c r="M55">
        <v>4</v>
      </c>
      <c r="N55">
        <v>2</v>
      </c>
      <c r="O55">
        <v>13</v>
      </c>
      <c r="P55">
        <v>4</v>
      </c>
      <c r="Q55">
        <v>3</v>
      </c>
      <c r="R55">
        <v>13</v>
      </c>
      <c r="T55">
        <v>4</v>
      </c>
      <c r="U55">
        <v>2</v>
      </c>
      <c r="V55">
        <v>5</v>
      </c>
      <c r="AD55">
        <v>4</v>
      </c>
      <c r="AE55" t="s">
        <v>81</v>
      </c>
      <c r="AF55">
        <v>14</v>
      </c>
      <c r="AG55">
        <v>4</v>
      </c>
      <c r="AH55" t="s">
        <v>82</v>
      </c>
      <c r="AI55">
        <v>13</v>
      </c>
    </row>
    <row r="56" spans="1:35">
      <c r="A56">
        <v>3</v>
      </c>
      <c r="B56">
        <v>0</v>
      </c>
      <c r="C56">
        <v>4</v>
      </c>
      <c r="D56">
        <v>11</v>
      </c>
      <c r="E56">
        <v>2</v>
      </c>
      <c r="F56" t="str">
        <v>0</v>
      </c>
      <c r="G56">
        <v>13</v>
      </c>
      <c r="H56">
        <v>20</v>
      </c>
      <c r="J56">
        <v>4</v>
      </c>
      <c r="K56">
        <v>1</v>
      </c>
      <c r="L56">
        <v>13</v>
      </c>
      <c r="M56">
        <v>4</v>
      </c>
      <c r="N56">
        <v>2</v>
      </c>
      <c r="O56">
        <v>14</v>
      </c>
      <c r="P56">
        <v>4</v>
      </c>
      <c r="Q56">
        <v>3</v>
      </c>
      <c r="R56">
        <v>13</v>
      </c>
      <c r="T56">
        <v>4</v>
      </c>
      <c r="U56">
        <v>2</v>
      </c>
      <c r="V56">
        <v>4</v>
      </c>
      <c r="AD56">
        <v>4</v>
      </c>
      <c r="AE56" t="s">
        <v>81</v>
      </c>
      <c r="AF56">
        <v>12</v>
      </c>
      <c r="AG56">
        <v>4</v>
      </c>
      <c r="AH56" t="s">
        <v>82</v>
      </c>
      <c r="AI56">
        <v>14</v>
      </c>
    </row>
    <row r="57" spans="1:35">
      <c r="A57">
        <v>4</v>
      </c>
      <c r="B57">
        <v>0</v>
      </c>
      <c r="C57">
        <v>4</v>
      </c>
      <c r="D57">
        <v>4</v>
      </c>
      <c r="E57">
        <v>3</v>
      </c>
      <c r="F57" t="str">
        <v>1</v>
      </c>
      <c r="G57">
        <v>9</v>
      </c>
      <c r="H57">
        <v>18</v>
      </c>
      <c r="J57">
        <v>4</v>
      </c>
      <c r="K57">
        <v>1</v>
      </c>
      <c r="L57">
        <v>13</v>
      </c>
      <c r="M57">
        <v>4</v>
      </c>
      <c r="N57">
        <v>2</v>
      </c>
      <c r="O57">
        <v>4</v>
      </c>
      <c r="P57">
        <v>4</v>
      </c>
      <c r="Q57">
        <v>3</v>
      </c>
      <c r="R57">
        <v>13</v>
      </c>
      <c r="T57">
        <v>4</v>
      </c>
      <c r="U57">
        <v>2</v>
      </c>
      <c r="V57">
        <v>4</v>
      </c>
      <c r="AD57">
        <v>4</v>
      </c>
      <c r="AE57" t="s">
        <v>81</v>
      </c>
      <c r="AF57">
        <v>4</v>
      </c>
      <c r="AG57">
        <v>4</v>
      </c>
      <c r="AH57" t="s">
        <v>82</v>
      </c>
      <c r="AI57">
        <v>15</v>
      </c>
    </row>
    <row r="58" spans="1:35">
      <c r="A58">
        <v>5</v>
      </c>
      <c r="B58">
        <v>0</v>
      </c>
      <c r="C58">
        <v>4</v>
      </c>
      <c r="D58">
        <v>2</v>
      </c>
      <c r="E58">
        <v>3</v>
      </c>
      <c r="F58" t="str">
        <v>1</v>
      </c>
      <c r="G58">
        <v>5</v>
      </c>
      <c r="H58">
        <v>11</v>
      </c>
      <c r="J58">
        <v>4</v>
      </c>
      <c r="K58">
        <v>1</v>
      </c>
      <c r="L58">
        <v>13</v>
      </c>
      <c r="M58">
        <v>4</v>
      </c>
      <c r="N58">
        <v>2</v>
      </c>
      <c r="O58">
        <v>12</v>
      </c>
      <c r="P58">
        <v>4</v>
      </c>
      <c r="Q58">
        <v>3</v>
      </c>
      <c r="R58">
        <v>4</v>
      </c>
      <c r="T58">
        <v>4</v>
      </c>
      <c r="U58">
        <v>2</v>
      </c>
      <c r="V58">
        <v>4</v>
      </c>
      <c r="AD58">
        <v>4</v>
      </c>
      <c r="AE58" t="s">
        <v>81</v>
      </c>
      <c r="AF58">
        <v>13</v>
      </c>
      <c r="AG58">
        <v>4</v>
      </c>
      <c r="AH58" t="s">
        <v>82</v>
      </c>
      <c r="AI58">
        <v>13</v>
      </c>
    </row>
    <row r="59" spans="1:35">
      <c r="A59">
        <v>6</v>
      </c>
      <c r="B59">
        <v>1</v>
      </c>
      <c r="C59">
        <v>4</v>
      </c>
      <c r="D59">
        <v>4</v>
      </c>
      <c r="E59">
        <v>4</v>
      </c>
      <c r="F59" t="str">
        <v>0</v>
      </c>
      <c r="G59">
        <v>11</v>
      </c>
      <c r="H59">
        <v>20</v>
      </c>
      <c r="J59">
        <v>4</v>
      </c>
      <c r="K59">
        <v>1</v>
      </c>
      <c r="L59">
        <v>13</v>
      </c>
      <c r="M59">
        <v>4</v>
      </c>
      <c r="N59">
        <v>2</v>
      </c>
      <c r="O59">
        <v>5</v>
      </c>
      <c r="P59">
        <v>4</v>
      </c>
      <c r="Q59">
        <v>3</v>
      </c>
      <c r="R59">
        <v>5</v>
      </c>
      <c r="T59">
        <v>4</v>
      </c>
      <c r="U59">
        <v>2</v>
      </c>
      <c r="V59">
        <v>11</v>
      </c>
      <c r="AD59">
        <v>4</v>
      </c>
      <c r="AE59" t="s">
        <v>81</v>
      </c>
      <c r="AF59">
        <v>13</v>
      </c>
      <c r="AG59">
        <v>4</v>
      </c>
      <c r="AH59" t="s">
        <v>82</v>
      </c>
      <c r="AI59">
        <v>13</v>
      </c>
    </row>
    <row r="60" spans="1:35">
      <c r="A60">
        <v>7</v>
      </c>
      <c r="B60">
        <v>2</v>
      </c>
      <c r="C60">
        <v>4</v>
      </c>
      <c r="D60">
        <v>6</v>
      </c>
      <c r="E60">
        <v>4</v>
      </c>
      <c r="F60" t="str">
        <v>1</v>
      </c>
      <c r="G60">
        <v>11</v>
      </c>
      <c r="H60">
        <v>20</v>
      </c>
      <c r="J60">
        <v>4</v>
      </c>
      <c r="K60">
        <v>1</v>
      </c>
      <c r="L60">
        <v>13</v>
      </c>
      <c r="M60">
        <v>4</v>
      </c>
      <c r="N60">
        <v>2</v>
      </c>
      <c r="O60">
        <v>13</v>
      </c>
      <c r="P60">
        <v>4</v>
      </c>
      <c r="Q60">
        <v>3</v>
      </c>
      <c r="R60">
        <v>4</v>
      </c>
      <c r="T60">
        <v>4</v>
      </c>
      <c r="U60">
        <v>2</v>
      </c>
      <c r="V60">
        <v>4</v>
      </c>
      <c r="AD60">
        <v>4</v>
      </c>
      <c r="AE60" t="s">
        <v>81</v>
      </c>
      <c r="AF60">
        <v>13</v>
      </c>
      <c r="AG60">
        <v>4</v>
      </c>
      <c r="AH60" t="s">
        <v>82</v>
      </c>
      <c r="AI60">
        <v>5</v>
      </c>
    </row>
    <row r="61" spans="1:35">
      <c r="A61">
        <v>1</v>
      </c>
      <c r="B61">
        <v>3</v>
      </c>
      <c r="C61">
        <v>1</v>
      </c>
      <c r="D61">
        <v>2</v>
      </c>
      <c r="E61">
        <v>3</v>
      </c>
      <c r="F61" t="str">
        <v>1</v>
      </c>
      <c r="G61">
        <v>5</v>
      </c>
      <c r="H61">
        <v>19</v>
      </c>
      <c r="J61">
        <v>4</v>
      </c>
      <c r="K61">
        <v>1</v>
      </c>
      <c r="L61">
        <v>13</v>
      </c>
      <c r="M61">
        <v>4</v>
      </c>
      <c r="N61">
        <v>2</v>
      </c>
      <c r="O61">
        <v>5</v>
      </c>
      <c r="P61">
        <v>4</v>
      </c>
      <c r="Q61">
        <v>3</v>
      </c>
      <c r="R61">
        <v>4</v>
      </c>
      <c r="T61">
        <v>4</v>
      </c>
      <c r="U61">
        <v>2</v>
      </c>
      <c r="V61">
        <v>4</v>
      </c>
      <c r="AD61">
        <v>4</v>
      </c>
      <c r="AE61" t="s">
        <v>81</v>
      </c>
      <c r="AF61">
        <v>13</v>
      </c>
      <c r="AG61">
        <v>4</v>
      </c>
      <c r="AH61" t="s">
        <v>82</v>
      </c>
      <c r="AI61">
        <v>13</v>
      </c>
    </row>
    <row r="62" spans="1:35">
      <c r="A62">
        <v>2</v>
      </c>
      <c r="B62">
        <v>0</v>
      </c>
      <c r="C62">
        <v>1</v>
      </c>
      <c r="D62">
        <v>9</v>
      </c>
      <c r="E62">
        <v>2</v>
      </c>
      <c r="F62" t="str">
        <v>0</v>
      </c>
      <c r="G62">
        <v>12</v>
      </c>
      <c r="H62">
        <v>20</v>
      </c>
      <c r="J62">
        <v>4</v>
      </c>
      <c r="K62">
        <v>1</v>
      </c>
      <c r="L62">
        <v>13</v>
      </c>
      <c r="M62">
        <v>4</v>
      </c>
      <c r="N62">
        <v>2</v>
      </c>
      <c r="O62">
        <v>13</v>
      </c>
      <c r="T62">
        <v>4</v>
      </c>
      <c r="U62">
        <v>2</v>
      </c>
      <c r="V62">
        <v>5</v>
      </c>
      <c r="AD62">
        <v>4</v>
      </c>
      <c r="AE62" t="s">
        <v>81</v>
      </c>
      <c r="AF62">
        <v>13</v>
      </c>
      <c r="AG62">
        <v>4</v>
      </c>
      <c r="AH62" t="s">
        <v>82</v>
      </c>
      <c r="AI62">
        <v>4</v>
      </c>
    </row>
    <row r="63" spans="1:35">
      <c r="A63">
        <v>3</v>
      </c>
      <c r="B63">
        <v>0</v>
      </c>
      <c r="C63">
        <v>1</v>
      </c>
      <c r="D63">
        <v>11</v>
      </c>
      <c r="E63">
        <v>2</v>
      </c>
      <c r="F63" t="str">
        <v>0</v>
      </c>
      <c r="G63">
        <v>13</v>
      </c>
      <c r="H63">
        <v>20</v>
      </c>
      <c r="J63">
        <v>4</v>
      </c>
      <c r="K63">
        <v>1</v>
      </c>
      <c r="L63">
        <v>12</v>
      </c>
      <c r="M63">
        <v>4</v>
      </c>
      <c r="N63">
        <v>2</v>
      </c>
      <c r="O63">
        <v>4</v>
      </c>
      <c r="T63">
        <v>4</v>
      </c>
      <c r="U63">
        <v>2</v>
      </c>
      <c r="V63">
        <v>4</v>
      </c>
      <c r="AD63">
        <v>4</v>
      </c>
      <c r="AE63" t="s">
        <v>81</v>
      </c>
      <c r="AF63">
        <v>4</v>
      </c>
      <c r="AG63">
        <v>4</v>
      </c>
      <c r="AH63" t="s">
        <v>82</v>
      </c>
      <c r="AI63">
        <v>5</v>
      </c>
    </row>
    <row r="64" spans="1:35">
      <c r="A64">
        <v>4</v>
      </c>
      <c r="B64">
        <v>0</v>
      </c>
      <c r="C64">
        <v>1</v>
      </c>
      <c r="D64">
        <v>2</v>
      </c>
      <c r="E64">
        <v>4</v>
      </c>
      <c r="F64" t="str">
        <v>1</v>
      </c>
      <c r="G64">
        <v>5</v>
      </c>
      <c r="H64">
        <v>19</v>
      </c>
      <c r="J64">
        <v>4</v>
      </c>
      <c r="K64">
        <v>1</v>
      </c>
      <c r="L64">
        <v>15</v>
      </c>
      <c r="M64">
        <v>4</v>
      </c>
      <c r="N64">
        <v>2</v>
      </c>
      <c r="O64">
        <v>4</v>
      </c>
      <c r="T64">
        <v>4</v>
      </c>
      <c r="U64">
        <v>2</v>
      </c>
      <c r="V64">
        <v>4</v>
      </c>
      <c r="AD64">
        <v>4</v>
      </c>
      <c r="AE64" t="s">
        <v>81</v>
      </c>
      <c r="AF64">
        <v>4</v>
      </c>
      <c r="AG64">
        <v>4</v>
      </c>
      <c r="AH64" t="s">
        <v>82</v>
      </c>
      <c r="AI64">
        <v>4</v>
      </c>
    </row>
    <row r="65" spans="1:35">
      <c r="A65">
        <v>5</v>
      </c>
      <c r="B65">
        <v>0</v>
      </c>
      <c r="C65">
        <v>1</v>
      </c>
      <c r="D65">
        <v>10</v>
      </c>
      <c r="E65">
        <v>4</v>
      </c>
      <c r="F65" t="str">
        <v>1</v>
      </c>
      <c r="G65">
        <v>14</v>
      </c>
      <c r="H65">
        <v>20</v>
      </c>
      <c r="J65">
        <v>4</v>
      </c>
      <c r="K65">
        <v>1</v>
      </c>
      <c r="L65">
        <v>12</v>
      </c>
      <c r="M65">
        <v>4</v>
      </c>
      <c r="N65">
        <v>2</v>
      </c>
      <c r="O65">
        <v>4</v>
      </c>
      <c r="T65">
        <v>4</v>
      </c>
      <c r="U65">
        <v>2</v>
      </c>
      <c r="V65">
        <v>5</v>
      </c>
      <c r="AD65">
        <v>4</v>
      </c>
      <c r="AE65" t="s">
        <v>81</v>
      </c>
      <c r="AF65">
        <v>5</v>
      </c>
      <c r="AG65">
        <v>4</v>
      </c>
      <c r="AH65" t="s">
        <v>82</v>
      </c>
      <c r="AI65">
        <v>4</v>
      </c>
    </row>
    <row r="66" spans="1:35">
      <c r="A66">
        <v>6</v>
      </c>
      <c r="B66">
        <v>1</v>
      </c>
      <c r="C66">
        <v>1</v>
      </c>
      <c r="D66">
        <v>4</v>
      </c>
      <c r="E66">
        <v>4</v>
      </c>
      <c r="F66" t="str">
        <v>0</v>
      </c>
      <c r="G66">
        <v>13</v>
      </c>
      <c r="H66">
        <v>20</v>
      </c>
      <c r="J66">
        <v>4</v>
      </c>
      <c r="K66">
        <v>1</v>
      </c>
      <c r="L66">
        <v>14</v>
      </c>
      <c r="M66">
        <v>4</v>
      </c>
      <c r="N66">
        <v>2</v>
      </c>
      <c r="O66">
        <v>5</v>
      </c>
      <c r="T66">
        <v>4</v>
      </c>
      <c r="U66">
        <v>2</v>
      </c>
      <c r="V66">
        <v>4</v>
      </c>
      <c r="AD66">
        <v>4</v>
      </c>
      <c r="AE66" t="s">
        <v>81</v>
      </c>
      <c r="AF66">
        <v>13</v>
      </c>
      <c r="AG66">
        <v>4</v>
      </c>
      <c r="AH66" t="s">
        <v>82</v>
      </c>
      <c r="AI66">
        <v>4</v>
      </c>
    </row>
    <row r="67" spans="1:35">
      <c r="A67">
        <v>7</v>
      </c>
      <c r="B67">
        <v>2</v>
      </c>
      <c r="C67">
        <v>1</v>
      </c>
      <c r="D67">
        <v>4</v>
      </c>
      <c r="E67">
        <v>3</v>
      </c>
      <c r="F67" t="str">
        <v>0</v>
      </c>
      <c r="G67">
        <v>16</v>
      </c>
      <c r="H67">
        <v>20</v>
      </c>
      <c r="J67">
        <v>4</v>
      </c>
      <c r="K67">
        <v>1</v>
      </c>
      <c r="L67">
        <v>15</v>
      </c>
      <c r="M67">
        <v>4</v>
      </c>
      <c r="N67">
        <v>2</v>
      </c>
      <c r="O67">
        <v>4</v>
      </c>
      <c r="T67">
        <v>4</v>
      </c>
      <c r="U67">
        <v>2</v>
      </c>
      <c r="V67">
        <v>3</v>
      </c>
      <c r="AD67">
        <v>4</v>
      </c>
      <c r="AE67" t="s">
        <v>81</v>
      </c>
      <c r="AF67">
        <v>4</v>
      </c>
      <c r="AG67">
        <v>4</v>
      </c>
      <c r="AH67" t="s">
        <v>82</v>
      </c>
      <c r="AI67">
        <v>4</v>
      </c>
    </row>
    <row r="68" spans="1:35">
      <c r="A68">
        <v>1</v>
      </c>
      <c r="B68">
        <v>0</v>
      </c>
      <c r="C68">
        <v>1</v>
      </c>
      <c r="D68">
        <v>10</v>
      </c>
      <c r="E68">
        <v>3</v>
      </c>
      <c r="F68" t="str">
        <v>0</v>
      </c>
      <c r="G68">
        <v>13</v>
      </c>
      <c r="H68">
        <v>20</v>
      </c>
      <c r="J68">
        <v>4</v>
      </c>
      <c r="K68">
        <v>1</v>
      </c>
      <c r="L68">
        <v>13</v>
      </c>
      <c r="M68">
        <v>4</v>
      </c>
      <c r="N68">
        <v>2</v>
      </c>
      <c r="O68">
        <v>4</v>
      </c>
      <c r="T68">
        <v>4</v>
      </c>
      <c r="U68">
        <v>2</v>
      </c>
      <c r="V68">
        <v>14</v>
      </c>
      <c r="AD68">
        <v>4</v>
      </c>
      <c r="AE68" t="s">
        <v>81</v>
      </c>
      <c r="AF68">
        <v>12</v>
      </c>
      <c r="AG68">
        <v>4</v>
      </c>
      <c r="AH68" t="s">
        <v>82</v>
      </c>
      <c r="AI68">
        <v>4</v>
      </c>
    </row>
    <row r="69" spans="1:35">
      <c r="A69">
        <v>2</v>
      </c>
      <c r="B69">
        <v>0</v>
      </c>
      <c r="C69">
        <v>1</v>
      </c>
      <c r="D69">
        <v>7</v>
      </c>
      <c r="E69">
        <v>4</v>
      </c>
      <c r="F69" t="str">
        <v>0</v>
      </c>
      <c r="G69">
        <v>14</v>
      </c>
      <c r="H69">
        <v>20</v>
      </c>
      <c r="J69">
        <v>4</v>
      </c>
      <c r="K69">
        <v>1</v>
      </c>
      <c r="L69">
        <v>13</v>
      </c>
      <c r="M69">
        <v>4</v>
      </c>
      <c r="N69">
        <v>2</v>
      </c>
      <c r="O69">
        <v>13</v>
      </c>
      <c r="T69">
        <v>4</v>
      </c>
      <c r="U69">
        <v>2</v>
      </c>
      <c r="V69">
        <v>13</v>
      </c>
      <c r="AD69">
        <v>4</v>
      </c>
      <c r="AE69" t="s">
        <v>81</v>
      </c>
      <c r="AF69">
        <v>10</v>
      </c>
      <c r="AG69">
        <v>4</v>
      </c>
      <c r="AH69" t="s">
        <v>82</v>
      </c>
      <c r="AI69">
        <v>4</v>
      </c>
    </row>
    <row r="70" spans="1:35">
      <c r="A70">
        <v>3</v>
      </c>
      <c r="B70">
        <v>0</v>
      </c>
      <c r="C70">
        <v>1</v>
      </c>
      <c r="D70">
        <v>13</v>
      </c>
      <c r="E70">
        <v>3</v>
      </c>
      <c r="F70" t="str">
        <v>0</v>
      </c>
      <c r="G70">
        <v>13</v>
      </c>
      <c r="H70">
        <v>20</v>
      </c>
      <c r="J70">
        <v>4</v>
      </c>
      <c r="K70">
        <v>1</v>
      </c>
      <c r="L70">
        <v>13</v>
      </c>
      <c r="M70">
        <v>4</v>
      </c>
      <c r="N70">
        <v>2</v>
      </c>
      <c r="O70">
        <v>14</v>
      </c>
      <c r="T70">
        <v>4</v>
      </c>
      <c r="U70">
        <v>2</v>
      </c>
      <c r="V70">
        <v>3</v>
      </c>
      <c r="AD70">
        <v>4</v>
      </c>
      <c r="AE70" t="s">
        <v>81</v>
      </c>
      <c r="AF70">
        <v>13</v>
      </c>
      <c r="AG70">
        <v>4</v>
      </c>
      <c r="AH70" t="s">
        <v>82</v>
      </c>
      <c r="AI70">
        <v>6</v>
      </c>
    </row>
    <row r="71" spans="1:35">
      <c r="A71">
        <v>4</v>
      </c>
      <c r="B71">
        <v>0</v>
      </c>
      <c r="C71">
        <v>1</v>
      </c>
      <c r="D71">
        <v>8</v>
      </c>
      <c r="E71">
        <v>4</v>
      </c>
      <c r="F71" t="str">
        <v>1</v>
      </c>
      <c r="G71">
        <v>13</v>
      </c>
      <c r="H71">
        <v>20</v>
      </c>
      <c r="J71">
        <v>4</v>
      </c>
      <c r="K71">
        <v>1</v>
      </c>
      <c r="L71">
        <v>14</v>
      </c>
      <c r="M71">
        <v>4</v>
      </c>
      <c r="N71">
        <v>2</v>
      </c>
      <c r="O71">
        <v>13</v>
      </c>
      <c r="T71">
        <v>4</v>
      </c>
      <c r="U71">
        <v>2</v>
      </c>
      <c r="V71">
        <v>5</v>
      </c>
      <c r="AD71">
        <v>4</v>
      </c>
      <c r="AE71" t="s">
        <v>81</v>
      </c>
      <c r="AF71">
        <v>13</v>
      </c>
      <c r="AG71">
        <v>4</v>
      </c>
      <c r="AH71" t="s">
        <v>82</v>
      </c>
      <c r="AI71">
        <v>5</v>
      </c>
    </row>
    <row r="72" spans="1:35">
      <c r="A72">
        <v>5</v>
      </c>
      <c r="B72">
        <v>0</v>
      </c>
      <c r="C72">
        <v>1</v>
      </c>
      <c r="D72">
        <v>2</v>
      </c>
      <c r="E72">
        <v>4</v>
      </c>
      <c r="F72" t="str">
        <v>1</v>
      </c>
      <c r="G72">
        <v>5</v>
      </c>
      <c r="H72">
        <v>20</v>
      </c>
      <c r="J72">
        <v>4</v>
      </c>
      <c r="K72">
        <v>1</v>
      </c>
      <c r="L72">
        <v>13</v>
      </c>
      <c r="M72">
        <v>4</v>
      </c>
      <c r="N72">
        <v>2</v>
      </c>
      <c r="O72">
        <v>13</v>
      </c>
      <c r="T72">
        <v>4</v>
      </c>
      <c r="U72">
        <v>2</v>
      </c>
      <c r="V72">
        <v>13</v>
      </c>
      <c r="AD72">
        <v>4</v>
      </c>
      <c r="AE72" t="s">
        <v>81</v>
      </c>
      <c r="AF72">
        <v>13</v>
      </c>
      <c r="AG72">
        <v>4</v>
      </c>
      <c r="AH72" t="s">
        <v>82</v>
      </c>
      <c r="AI72">
        <v>4</v>
      </c>
    </row>
    <row r="73" spans="1:35">
      <c r="A73">
        <v>6</v>
      </c>
      <c r="B73">
        <v>1</v>
      </c>
      <c r="C73">
        <v>1</v>
      </c>
      <c r="D73">
        <v>12</v>
      </c>
      <c r="E73">
        <v>4</v>
      </c>
      <c r="F73" t="str">
        <v>0</v>
      </c>
      <c r="G73">
        <v>15</v>
      </c>
      <c r="H73">
        <v>21</v>
      </c>
      <c r="J73">
        <v>4</v>
      </c>
      <c r="K73">
        <v>1</v>
      </c>
      <c r="L73">
        <v>4</v>
      </c>
      <c r="M73">
        <v>4</v>
      </c>
      <c r="N73">
        <v>2</v>
      </c>
      <c r="O73">
        <v>13</v>
      </c>
      <c r="T73">
        <v>4</v>
      </c>
      <c r="U73">
        <v>2</v>
      </c>
      <c r="V73">
        <v>15</v>
      </c>
      <c r="AD73">
        <v>4</v>
      </c>
      <c r="AE73" t="s">
        <v>81</v>
      </c>
      <c r="AF73">
        <v>13</v>
      </c>
      <c r="AG73">
        <v>4</v>
      </c>
      <c r="AH73" t="s">
        <v>82</v>
      </c>
      <c r="AI73">
        <v>4</v>
      </c>
    </row>
    <row r="74" spans="1:35">
      <c r="A74">
        <v>7</v>
      </c>
      <c r="B74">
        <v>2</v>
      </c>
      <c r="C74">
        <v>1</v>
      </c>
      <c r="D74">
        <v>13</v>
      </c>
      <c r="E74">
        <v>4</v>
      </c>
      <c r="F74" t="str">
        <v>0</v>
      </c>
      <c r="G74">
        <v>11</v>
      </c>
      <c r="H74">
        <v>21</v>
      </c>
      <c r="J74">
        <v>4</v>
      </c>
      <c r="K74">
        <v>1</v>
      </c>
      <c r="L74">
        <v>4</v>
      </c>
      <c r="M74">
        <v>4</v>
      </c>
      <c r="N74">
        <v>2</v>
      </c>
      <c r="O74">
        <v>6</v>
      </c>
      <c r="T74">
        <v>4</v>
      </c>
      <c r="U74">
        <v>2</v>
      </c>
      <c r="V74">
        <v>5</v>
      </c>
      <c r="AD74">
        <v>4</v>
      </c>
      <c r="AE74" t="s">
        <v>81</v>
      </c>
      <c r="AF74">
        <v>13</v>
      </c>
      <c r="AG74">
        <v>4</v>
      </c>
      <c r="AH74" t="s">
        <v>82</v>
      </c>
      <c r="AI74">
        <v>4</v>
      </c>
    </row>
    <row r="75" spans="1:35">
      <c r="A75">
        <v>1</v>
      </c>
      <c r="B75">
        <v>0</v>
      </c>
      <c r="C75">
        <v>1</v>
      </c>
      <c r="D75">
        <v>11</v>
      </c>
      <c r="E75">
        <v>3</v>
      </c>
      <c r="F75" t="str">
        <v>0</v>
      </c>
      <c r="G75">
        <v>13</v>
      </c>
      <c r="H75">
        <v>20</v>
      </c>
      <c r="J75">
        <v>4</v>
      </c>
      <c r="K75">
        <v>1</v>
      </c>
      <c r="L75">
        <v>4</v>
      </c>
      <c r="M75">
        <v>4</v>
      </c>
      <c r="N75">
        <v>2</v>
      </c>
      <c r="O75">
        <v>13</v>
      </c>
      <c r="T75">
        <v>4</v>
      </c>
      <c r="U75">
        <v>2</v>
      </c>
      <c r="V75">
        <v>10</v>
      </c>
      <c r="AD75">
        <v>4</v>
      </c>
      <c r="AE75" t="s">
        <v>81</v>
      </c>
      <c r="AF75">
        <v>15</v>
      </c>
      <c r="AG75">
        <v>4</v>
      </c>
      <c r="AH75" t="s">
        <v>82</v>
      </c>
      <c r="AI75">
        <v>13</v>
      </c>
    </row>
    <row r="76" spans="1:35">
      <c r="A76">
        <v>2</v>
      </c>
      <c r="B76">
        <v>0</v>
      </c>
      <c r="C76">
        <v>1</v>
      </c>
      <c r="D76">
        <v>8</v>
      </c>
      <c r="E76">
        <v>3</v>
      </c>
      <c r="F76" t="str">
        <v>1</v>
      </c>
      <c r="G76">
        <v>13</v>
      </c>
      <c r="H76">
        <v>21</v>
      </c>
      <c r="J76">
        <v>4</v>
      </c>
      <c r="K76">
        <v>1</v>
      </c>
      <c r="L76">
        <v>13</v>
      </c>
      <c r="M76">
        <v>4</v>
      </c>
      <c r="N76">
        <v>2</v>
      </c>
      <c r="O76">
        <v>13</v>
      </c>
      <c r="T76">
        <v>4</v>
      </c>
      <c r="U76">
        <v>2</v>
      </c>
      <c r="V76">
        <v>4</v>
      </c>
      <c r="AD76">
        <v>4</v>
      </c>
      <c r="AE76" t="s">
        <v>81</v>
      </c>
      <c r="AF76">
        <v>14</v>
      </c>
      <c r="AG76">
        <v>4</v>
      </c>
      <c r="AH76" t="s">
        <v>82</v>
      </c>
      <c r="AI76">
        <v>13</v>
      </c>
    </row>
    <row r="77" spans="1:35">
      <c r="A77">
        <v>3</v>
      </c>
      <c r="B77">
        <v>0</v>
      </c>
      <c r="C77">
        <v>1</v>
      </c>
      <c r="D77">
        <v>14</v>
      </c>
      <c r="E77">
        <v>3</v>
      </c>
      <c r="F77" t="str">
        <v>0</v>
      </c>
      <c r="G77">
        <v>13</v>
      </c>
      <c r="H77">
        <v>20</v>
      </c>
      <c r="J77">
        <v>4</v>
      </c>
      <c r="K77">
        <v>1</v>
      </c>
      <c r="L77">
        <v>5</v>
      </c>
      <c r="M77">
        <v>4</v>
      </c>
      <c r="N77">
        <v>2</v>
      </c>
      <c r="O77">
        <v>14</v>
      </c>
      <c r="T77">
        <v>4</v>
      </c>
      <c r="U77">
        <v>2</v>
      </c>
      <c r="V77">
        <v>11</v>
      </c>
      <c r="AD77">
        <v>4</v>
      </c>
      <c r="AE77" t="s">
        <v>81</v>
      </c>
      <c r="AF77">
        <v>14</v>
      </c>
      <c r="AG77">
        <v>4</v>
      </c>
      <c r="AH77" t="s">
        <v>82</v>
      </c>
      <c r="AI77">
        <v>3</v>
      </c>
    </row>
    <row r="78" spans="1:35">
      <c r="A78">
        <v>4</v>
      </c>
      <c r="B78">
        <v>0</v>
      </c>
      <c r="C78">
        <v>1</v>
      </c>
      <c r="D78">
        <v>12</v>
      </c>
      <c r="E78">
        <v>4</v>
      </c>
      <c r="F78" t="str">
        <v>0</v>
      </c>
      <c r="G78">
        <v>13</v>
      </c>
      <c r="H78">
        <v>20</v>
      </c>
      <c r="J78">
        <v>4</v>
      </c>
      <c r="K78">
        <v>1</v>
      </c>
      <c r="L78">
        <v>4</v>
      </c>
      <c r="M78">
        <v>4</v>
      </c>
      <c r="N78">
        <v>2</v>
      </c>
      <c r="O78">
        <v>14</v>
      </c>
      <c r="T78">
        <v>4</v>
      </c>
      <c r="U78">
        <v>2</v>
      </c>
      <c r="V78">
        <v>4</v>
      </c>
      <c r="AD78">
        <v>4</v>
      </c>
      <c r="AE78" t="s">
        <v>81</v>
      </c>
      <c r="AF78">
        <v>13</v>
      </c>
      <c r="AG78">
        <v>4</v>
      </c>
      <c r="AH78" t="s">
        <v>82</v>
      </c>
      <c r="AI78">
        <v>13</v>
      </c>
    </row>
    <row r="79" spans="1:35">
      <c r="A79">
        <v>5</v>
      </c>
      <c r="B79">
        <v>0</v>
      </c>
      <c r="C79">
        <v>1</v>
      </c>
      <c r="D79">
        <v>4</v>
      </c>
      <c r="E79">
        <v>5</v>
      </c>
      <c r="F79" t="str">
        <v>1</v>
      </c>
      <c r="G79">
        <v>13</v>
      </c>
      <c r="H79">
        <v>19</v>
      </c>
      <c r="J79">
        <v>4</v>
      </c>
      <c r="K79">
        <v>1</v>
      </c>
      <c r="L79">
        <v>4</v>
      </c>
      <c r="M79">
        <v>4</v>
      </c>
      <c r="N79">
        <v>2</v>
      </c>
      <c r="O79">
        <v>14</v>
      </c>
      <c r="T79">
        <v>4</v>
      </c>
      <c r="U79">
        <v>2</v>
      </c>
      <c r="V79">
        <v>5</v>
      </c>
      <c r="AD79">
        <v>4</v>
      </c>
      <c r="AE79" t="s">
        <v>81</v>
      </c>
      <c r="AF79">
        <v>13</v>
      </c>
      <c r="AG79">
        <v>4</v>
      </c>
      <c r="AH79" t="s">
        <v>82</v>
      </c>
      <c r="AI79">
        <v>13</v>
      </c>
    </row>
    <row r="80" spans="1:35">
      <c r="A80">
        <v>6</v>
      </c>
      <c r="B80">
        <v>1</v>
      </c>
      <c r="C80">
        <v>1</v>
      </c>
      <c r="D80">
        <v>2</v>
      </c>
      <c r="E80">
        <v>3</v>
      </c>
      <c r="F80" t="str">
        <v>1</v>
      </c>
      <c r="G80">
        <v>4</v>
      </c>
      <c r="H80">
        <v>20</v>
      </c>
      <c r="J80">
        <v>4</v>
      </c>
      <c r="K80">
        <v>1</v>
      </c>
      <c r="L80">
        <v>4</v>
      </c>
      <c r="M80">
        <v>4</v>
      </c>
      <c r="N80">
        <v>2</v>
      </c>
      <c r="O80">
        <v>13</v>
      </c>
      <c r="T80">
        <v>4</v>
      </c>
      <c r="U80">
        <v>2</v>
      </c>
      <c r="V80">
        <v>4</v>
      </c>
      <c r="AD80">
        <v>4</v>
      </c>
      <c r="AE80" t="s">
        <v>81</v>
      </c>
      <c r="AF80">
        <v>13</v>
      </c>
      <c r="AG80">
        <v>4</v>
      </c>
      <c r="AH80" t="s">
        <v>82</v>
      </c>
      <c r="AI80">
        <v>5</v>
      </c>
    </row>
    <row r="81" spans="1:35">
      <c r="A81">
        <v>7</v>
      </c>
      <c r="B81">
        <v>2</v>
      </c>
      <c r="C81">
        <v>1</v>
      </c>
      <c r="D81">
        <v>10</v>
      </c>
      <c r="E81">
        <v>2</v>
      </c>
      <c r="F81" t="str">
        <v>0</v>
      </c>
      <c r="G81">
        <v>11</v>
      </c>
      <c r="H81">
        <v>20</v>
      </c>
      <c r="J81">
        <v>4</v>
      </c>
      <c r="K81">
        <v>1</v>
      </c>
      <c r="L81">
        <v>4</v>
      </c>
      <c r="M81">
        <v>4</v>
      </c>
      <c r="N81">
        <v>2</v>
      </c>
      <c r="O81">
        <v>15</v>
      </c>
      <c r="T81">
        <v>4</v>
      </c>
      <c r="U81">
        <v>2</v>
      </c>
      <c r="V81">
        <v>4</v>
      </c>
      <c r="AD81">
        <v>4</v>
      </c>
      <c r="AE81" t="s">
        <v>81</v>
      </c>
      <c r="AF81">
        <v>13</v>
      </c>
      <c r="AG81">
        <v>4</v>
      </c>
      <c r="AH81" t="s">
        <v>82</v>
      </c>
      <c r="AI81">
        <v>13</v>
      </c>
    </row>
    <row r="82" spans="1:35">
      <c r="A82">
        <v>1</v>
      </c>
      <c r="B82">
        <v>0</v>
      </c>
      <c r="C82">
        <v>1</v>
      </c>
      <c r="D82">
        <v>14</v>
      </c>
      <c r="E82">
        <v>2</v>
      </c>
      <c r="F82" t="str">
        <v>0</v>
      </c>
      <c r="G82">
        <v>13</v>
      </c>
      <c r="H82">
        <v>20</v>
      </c>
      <c r="J82">
        <v>4</v>
      </c>
      <c r="K82">
        <v>1</v>
      </c>
      <c r="L82">
        <v>4</v>
      </c>
      <c r="M82">
        <v>4</v>
      </c>
      <c r="N82">
        <v>2</v>
      </c>
      <c r="O82">
        <v>13</v>
      </c>
      <c r="T82">
        <v>4</v>
      </c>
      <c r="U82">
        <v>2</v>
      </c>
      <c r="V82">
        <v>5</v>
      </c>
      <c r="AD82">
        <v>4</v>
      </c>
      <c r="AE82" t="s">
        <v>81</v>
      </c>
      <c r="AF82">
        <v>12</v>
      </c>
      <c r="AG82">
        <v>4</v>
      </c>
      <c r="AH82" t="s">
        <v>82</v>
      </c>
      <c r="AI82">
        <v>5</v>
      </c>
    </row>
    <row r="83" spans="1:35">
      <c r="A83">
        <v>2</v>
      </c>
      <c r="B83">
        <v>0</v>
      </c>
      <c r="C83">
        <v>1</v>
      </c>
      <c r="D83">
        <v>14</v>
      </c>
      <c r="E83">
        <v>3</v>
      </c>
      <c r="F83" t="str">
        <v>0</v>
      </c>
      <c r="G83">
        <v>13</v>
      </c>
      <c r="H83">
        <v>21</v>
      </c>
      <c r="J83">
        <v>4</v>
      </c>
      <c r="K83">
        <v>1</v>
      </c>
      <c r="L83">
        <v>11</v>
      </c>
      <c r="M83">
        <v>4</v>
      </c>
      <c r="N83">
        <v>2</v>
      </c>
      <c r="O83">
        <v>13</v>
      </c>
      <c r="T83">
        <v>4</v>
      </c>
      <c r="U83">
        <v>2</v>
      </c>
      <c r="V83">
        <v>4</v>
      </c>
      <c r="AD83">
        <v>4</v>
      </c>
      <c r="AE83" t="s">
        <v>81</v>
      </c>
      <c r="AF83">
        <v>12</v>
      </c>
      <c r="AG83">
        <v>4</v>
      </c>
      <c r="AH83" t="s">
        <v>82</v>
      </c>
      <c r="AI83">
        <v>4</v>
      </c>
    </row>
    <row r="84" spans="1:35">
      <c r="A84">
        <v>3</v>
      </c>
      <c r="B84">
        <v>0</v>
      </c>
      <c r="C84">
        <v>1</v>
      </c>
      <c r="D84">
        <v>12</v>
      </c>
      <c r="E84">
        <v>4</v>
      </c>
      <c r="F84" t="str">
        <v>0</v>
      </c>
      <c r="G84">
        <v>10</v>
      </c>
      <c r="H84">
        <v>21</v>
      </c>
      <c r="J84">
        <v>4</v>
      </c>
      <c r="K84">
        <v>1</v>
      </c>
      <c r="L84">
        <v>13</v>
      </c>
      <c r="M84">
        <v>4</v>
      </c>
      <c r="N84">
        <v>2</v>
      </c>
      <c r="O84">
        <v>12</v>
      </c>
      <c r="T84">
        <v>4</v>
      </c>
      <c r="U84">
        <v>2</v>
      </c>
      <c r="V84">
        <v>4</v>
      </c>
      <c r="AD84">
        <v>4</v>
      </c>
      <c r="AE84" t="s">
        <v>81</v>
      </c>
      <c r="AF84">
        <v>4</v>
      </c>
      <c r="AG84">
        <v>4</v>
      </c>
      <c r="AH84" t="s">
        <v>82</v>
      </c>
      <c r="AI84">
        <v>12</v>
      </c>
    </row>
    <row r="85" spans="1:35">
      <c r="A85">
        <v>4</v>
      </c>
      <c r="B85">
        <v>0</v>
      </c>
      <c r="C85">
        <v>1</v>
      </c>
      <c r="D85">
        <v>15</v>
      </c>
      <c r="E85">
        <v>5</v>
      </c>
      <c r="F85" t="str">
        <v>0</v>
      </c>
      <c r="G85">
        <v>13</v>
      </c>
      <c r="H85">
        <v>21</v>
      </c>
      <c r="J85">
        <v>4</v>
      </c>
      <c r="K85">
        <v>1</v>
      </c>
      <c r="L85">
        <v>4</v>
      </c>
      <c r="M85">
        <v>4</v>
      </c>
      <c r="N85">
        <v>2</v>
      </c>
      <c r="O85">
        <v>13</v>
      </c>
      <c r="T85">
        <v>4</v>
      </c>
      <c r="U85">
        <v>2</v>
      </c>
      <c r="V85">
        <v>4</v>
      </c>
      <c r="AD85">
        <v>4</v>
      </c>
      <c r="AE85" t="s">
        <v>81</v>
      </c>
      <c r="AF85">
        <v>13</v>
      </c>
      <c r="AG85">
        <v>4</v>
      </c>
      <c r="AH85" t="s">
        <v>82</v>
      </c>
      <c r="AI85">
        <v>10</v>
      </c>
    </row>
    <row r="86" spans="1:35">
      <c r="A86">
        <v>5</v>
      </c>
      <c r="B86">
        <v>0</v>
      </c>
      <c r="C86">
        <v>1</v>
      </c>
      <c r="D86">
        <v>15</v>
      </c>
      <c r="E86">
        <v>4</v>
      </c>
      <c r="F86" t="str">
        <v>0</v>
      </c>
      <c r="G86">
        <v>13</v>
      </c>
      <c r="H86">
        <v>21</v>
      </c>
      <c r="J86">
        <v>4</v>
      </c>
      <c r="K86">
        <v>1</v>
      </c>
      <c r="L86">
        <v>3</v>
      </c>
      <c r="M86">
        <v>4</v>
      </c>
      <c r="N86">
        <v>2</v>
      </c>
      <c r="O86">
        <v>5</v>
      </c>
      <c r="T86">
        <v>4</v>
      </c>
      <c r="U86">
        <v>2</v>
      </c>
      <c r="V86">
        <v>5</v>
      </c>
      <c r="AD86">
        <v>4</v>
      </c>
      <c r="AE86" t="s">
        <v>81</v>
      </c>
      <c r="AF86">
        <v>4</v>
      </c>
      <c r="AG86">
        <v>4</v>
      </c>
      <c r="AH86" t="s">
        <v>82</v>
      </c>
      <c r="AI86">
        <v>4</v>
      </c>
    </row>
    <row r="87" spans="1:35">
      <c r="A87">
        <v>6</v>
      </c>
      <c r="B87">
        <v>1</v>
      </c>
      <c r="C87">
        <v>1</v>
      </c>
      <c r="D87">
        <v>2</v>
      </c>
      <c r="E87">
        <v>5</v>
      </c>
      <c r="F87" t="str">
        <v>1</v>
      </c>
      <c r="G87">
        <v>9</v>
      </c>
      <c r="H87">
        <v>19</v>
      </c>
      <c r="J87">
        <v>4</v>
      </c>
      <c r="K87">
        <v>1</v>
      </c>
      <c r="L87">
        <v>5</v>
      </c>
      <c r="M87">
        <v>4</v>
      </c>
      <c r="N87">
        <v>2</v>
      </c>
      <c r="O87">
        <v>13</v>
      </c>
      <c r="T87">
        <v>4</v>
      </c>
      <c r="U87">
        <v>2</v>
      </c>
      <c r="V87">
        <v>5</v>
      </c>
      <c r="AD87">
        <v>4</v>
      </c>
      <c r="AE87" t="s">
        <v>81</v>
      </c>
      <c r="AF87">
        <v>14</v>
      </c>
      <c r="AG87">
        <v>4</v>
      </c>
      <c r="AH87" t="s">
        <v>82</v>
      </c>
      <c r="AI87">
        <v>11</v>
      </c>
    </row>
    <row r="88" spans="1:35">
      <c r="A88">
        <v>7</v>
      </c>
      <c r="B88">
        <v>2</v>
      </c>
      <c r="C88">
        <v>1</v>
      </c>
      <c r="D88">
        <v>12</v>
      </c>
      <c r="E88">
        <v>5</v>
      </c>
      <c r="F88" t="str">
        <v>0</v>
      </c>
      <c r="G88">
        <v>13</v>
      </c>
      <c r="H88">
        <v>21</v>
      </c>
      <c r="J88">
        <v>4</v>
      </c>
      <c r="K88">
        <v>1</v>
      </c>
      <c r="L88">
        <v>13</v>
      </c>
      <c r="M88">
        <v>4</v>
      </c>
      <c r="N88">
        <v>2</v>
      </c>
      <c r="O88">
        <v>13</v>
      </c>
      <c r="T88">
        <v>4</v>
      </c>
      <c r="U88">
        <v>2</v>
      </c>
      <c r="V88">
        <v>4</v>
      </c>
      <c r="AD88">
        <v>4</v>
      </c>
      <c r="AE88" t="s">
        <v>81</v>
      </c>
      <c r="AF88">
        <v>13</v>
      </c>
      <c r="AG88">
        <v>4</v>
      </c>
      <c r="AH88" t="s">
        <v>82</v>
      </c>
      <c r="AI88">
        <v>5</v>
      </c>
    </row>
    <row r="89" spans="1:35">
      <c r="A89">
        <v>1</v>
      </c>
      <c r="B89">
        <v>0</v>
      </c>
      <c r="C89">
        <v>1</v>
      </c>
      <c r="D89">
        <v>12</v>
      </c>
      <c r="E89">
        <v>5</v>
      </c>
      <c r="F89" t="str">
        <v>0</v>
      </c>
      <c r="G89">
        <v>13</v>
      </c>
      <c r="H89">
        <v>21</v>
      </c>
      <c r="J89">
        <v>4</v>
      </c>
      <c r="K89">
        <v>1</v>
      </c>
      <c r="L89">
        <v>13</v>
      </c>
      <c r="M89">
        <v>4</v>
      </c>
      <c r="N89">
        <v>2</v>
      </c>
      <c r="O89">
        <v>13</v>
      </c>
      <c r="T89">
        <v>4</v>
      </c>
      <c r="U89">
        <v>2</v>
      </c>
      <c r="V89">
        <v>4</v>
      </c>
      <c r="AD89">
        <v>4</v>
      </c>
      <c r="AE89" t="s">
        <v>81</v>
      </c>
      <c r="AF89">
        <v>14</v>
      </c>
      <c r="AG89">
        <v>4</v>
      </c>
      <c r="AH89" t="s">
        <v>82</v>
      </c>
      <c r="AI89">
        <v>4</v>
      </c>
    </row>
    <row r="90" spans="1:35">
      <c r="A90">
        <v>2</v>
      </c>
      <c r="B90">
        <v>0</v>
      </c>
      <c r="C90">
        <v>1</v>
      </c>
      <c r="D90">
        <v>14</v>
      </c>
      <c r="E90">
        <v>5</v>
      </c>
      <c r="F90" t="str">
        <v>0</v>
      </c>
      <c r="G90">
        <v>13</v>
      </c>
      <c r="H90">
        <v>21</v>
      </c>
      <c r="J90">
        <v>4</v>
      </c>
      <c r="K90">
        <v>1</v>
      </c>
      <c r="L90">
        <v>13</v>
      </c>
      <c r="M90">
        <v>4</v>
      </c>
      <c r="N90">
        <v>2</v>
      </c>
      <c r="O90">
        <v>11</v>
      </c>
      <c r="AD90">
        <v>4</v>
      </c>
      <c r="AE90" t="s">
        <v>81</v>
      </c>
      <c r="AF90">
        <v>13</v>
      </c>
      <c r="AG90">
        <v>4</v>
      </c>
      <c r="AH90" t="s">
        <v>82</v>
      </c>
      <c r="AI90">
        <v>13</v>
      </c>
    </row>
    <row r="91" spans="1:35">
      <c r="A91">
        <v>3</v>
      </c>
      <c r="B91">
        <v>0</v>
      </c>
      <c r="C91">
        <v>1</v>
      </c>
      <c r="D91">
        <v>9</v>
      </c>
      <c r="E91">
        <v>5</v>
      </c>
      <c r="F91" t="str">
        <v>0</v>
      </c>
      <c r="G91">
        <v>10</v>
      </c>
      <c r="H91">
        <v>20</v>
      </c>
      <c r="J91">
        <v>4</v>
      </c>
      <c r="K91">
        <v>1</v>
      </c>
      <c r="L91">
        <v>3</v>
      </c>
      <c r="M91">
        <v>4</v>
      </c>
      <c r="N91">
        <v>2</v>
      </c>
      <c r="O91">
        <v>5</v>
      </c>
      <c r="AD91">
        <v>4</v>
      </c>
      <c r="AE91" t="s">
        <v>81</v>
      </c>
      <c r="AF91">
        <v>13</v>
      </c>
      <c r="AG91">
        <v>4</v>
      </c>
      <c r="AH91" t="s">
        <v>82</v>
      </c>
      <c r="AI91">
        <v>10</v>
      </c>
    </row>
    <row r="92" spans="1:35">
      <c r="A92">
        <v>4</v>
      </c>
      <c r="B92">
        <v>0</v>
      </c>
      <c r="C92">
        <v>1</v>
      </c>
      <c r="D92">
        <v>3</v>
      </c>
      <c r="E92">
        <v>5</v>
      </c>
      <c r="F92" t="str">
        <v>1</v>
      </c>
      <c r="G92">
        <v>4</v>
      </c>
      <c r="H92">
        <v>19</v>
      </c>
      <c r="J92">
        <v>4</v>
      </c>
      <c r="K92">
        <v>1</v>
      </c>
      <c r="L92">
        <v>13</v>
      </c>
      <c r="M92">
        <v>4</v>
      </c>
      <c r="N92">
        <v>2</v>
      </c>
      <c r="O92">
        <v>5</v>
      </c>
      <c r="AD92">
        <v>4</v>
      </c>
      <c r="AE92" t="s">
        <v>81</v>
      </c>
      <c r="AF92">
        <v>15</v>
      </c>
      <c r="AG92">
        <v>4</v>
      </c>
      <c r="AH92" t="s">
        <v>82</v>
      </c>
      <c r="AI92">
        <v>4</v>
      </c>
    </row>
    <row r="93" spans="1:35">
      <c r="A93">
        <v>5</v>
      </c>
      <c r="B93">
        <v>0</v>
      </c>
      <c r="C93">
        <v>1</v>
      </c>
      <c r="D93">
        <v>7</v>
      </c>
      <c r="E93">
        <v>5</v>
      </c>
      <c r="F93" t="str">
        <v>1</v>
      </c>
      <c r="G93">
        <v>11</v>
      </c>
      <c r="H93">
        <v>20</v>
      </c>
      <c r="J93">
        <v>4</v>
      </c>
      <c r="K93">
        <v>1</v>
      </c>
      <c r="L93">
        <v>13</v>
      </c>
      <c r="M93">
        <v>4</v>
      </c>
      <c r="N93">
        <v>2</v>
      </c>
      <c r="O93">
        <v>13</v>
      </c>
      <c r="AD93">
        <v>4</v>
      </c>
      <c r="AE93" t="s">
        <v>81</v>
      </c>
      <c r="AF93">
        <v>13</v>
      </c>
      <c r="AG93">
        <v>4</v>
      </c>
      <c r="AH93" t="s">
        <v>82</v>
      </c>
      <c r="AI93">
        <v>14</v>
      </c>
    </row>
    <row r="94" spans="1:35">
      <c r="A94">
        <v>6</v>
      </c>
      <c r="B94">
        <v>1</v>
      </c>
      <c r="C94">
        <v>1</v>
      </c>
      <c r="D94">
        <v>4</v>
      </c>
      <c r="E94">
        <v>5</v>
      </c>
      <c r="F94" t="str">
        <v>0</v>
      </c>
      <c r="G94">
        <v>4</v>
      </c>
      <c r="H94">
        <v>20</v>
      </c>
      <c r="J94">
        <v>4</v>
      </c>
      <c r="K94">
        <v>1</v>
      </c>
      <c r="L94">
        <v>5</v>
      </c>
      <c r="M94">
        <v>4</v>
      </c>
      <c r="N94">
        <v>2</v>
      </c>
      <c r="O94">
        <v>10</v>
      </c>
      <c r="AD94">
        <v>4</v>
      </c>
      <c r="AE94" t="s">
        <v>81</v>
      </c>
      <c r="AF94">
        <v>13</v>
      </c>
      <c r="AG94">
        <v>4</v>
      </c>
      <c r="AH94" t="s">
        <v>82</v>
      </c>
      <c r="AI94">
        <v>4</v>
      </c>
    </row>
    <row r="95" spans="1:35">
      <c r="A95">
        <v>7</v>
      </c>
      <c r="B95">
        <v>2</v>
      </c>
      <c r="C95">
        <v>1</v>
      </c>
      <c r="D95">
        <v>2</v>
      </c>
      <c r="E95">
        <v>4</v>
      </c>
      <c r="F95" t="str">
        <v>1</v>
      </c>
      <c r="G95">
        <v>9</v>
      </c>
      <c r="H95">
        <v>20</v>
      </c>
      <c r="J95">
        <v>4</v>
      </c>
      <c r="K95">
        <v>1</v>
      </c>
      <c r="L95">
        <v>13</v>
      </c>
      <c r="M95">
        <v>4</v>
      </c>
      <c r="N95">
        <v>2</v>
      </c>
      <c r="O95">
        <v>4</v>
      </c>
      <c r="AD95">
        <v>4</v>
      </c>
      <c r="AE95" t="s">
        <v>81</v>
      </c>
      <c r="AF95">
        <v>11</v>
      </c>
      <c r="AG95">
        <v>4</v>
      </c>
      <c r="AH95" t="s">
        <v>82</v>
      </c>
      <c r="AI95">
        <v>13</v>
      </c>
    </row>
    <row r="96" spans="1:35">
      <c r="A96">
        <v>1</v>
      </c>
      <c r="B96">
        <v>0</v>
      </c>
      <c r="C96">
        <v>1</v>
      </c>
      <c r="D96">
        <v>15</v>
      </c>
      <c r="E96">
        <v>4</v>
      </c>
      <c r="F96" t="str">
        <v>1</v>
      </c>
      <c r="G96">
        <v>13</v>
      </c>
      <c r="H96">
        <v>21</v>
      </c>
      <c r="J96">
        <v>4</v>
      </c>
      <c r="K96">
        <v>1</v>
      </c>
      <c r="L96">
        <v>13</v>
      </c>
      <c r="M96">
        <v>4</v>
      </c>
      <c r="N96">
        <v>2</v>
      </c>
      <c r="O96">
        <v>14</v>
      </c>
      <c r="AD96">
        <v>4</v>
      </c>
      <c r="AE96" t="s">
        <v>81</v>
      </c>
      <c r="AF96">
        <v>13</v>
      </c>
      <c r="AG96">
        <v>4</v>
      </c>
      <c r="AH96" t="s">
        <v>82</v>
      </c>
      <c r="AI96">
        <v>12</v>
      </c>
    </row>
    <row r="97" spans="1:35">
      <c r="A97">
        <v>2</v>
      </c>
      <c r="B97">
        <v>0</v>
      </c>
      <c r="C97">
        <v>1</v>
      </c>
      <c r="D97">
        <v>15</v>
      </c>
      <c r="E97">
        <v>5</v>
      </c>
      <c r="F97" t="str">
        <v>0</v>
      </c>
      <c r="G97">
        <v>13</v>
      </c>
      <c r="H97">
        <v>21</v>
      </c>
      <c r="J97">
        <v>4</v>
      </c>
      <c r="K97">
        <v>1</v>
      </c>
      <c r="L97">
        <v>13</v>
      </c>
      <c r="M97">
        <v>4</v>
      </c>
      <c r="N97">
        <v>2</v>
      </c>
      <c r="O97">
        <v>13</v>
      </c>
      <c r="AD97">
        <v>4</v>
      </c>
      <c r="AE97" t="s">
        <v>81</v>
      </c>
      <c r="AF97">
        <v>13</v>
      </c>
      <c r="AG97">
        <v>4</v>
      </c>
      <c r="AH97" t="s">
        <v>82</v>
      </c>
      <c r="AI97">
        <v>4</v>
      </c>
    </row>
    <row r="98" spans="1:35">
      <c r="A98">
        <v>3</v>
      </c>
      <c r="B98">
        <v>0</v>
      </c>
      <c r="C98">
        <v>1</v>
      </c>
      <c r="D98">
        <v>14</v>
      </c>
      <c r="E98">
        <v>5</v>
      </c>
      <c r="F98" t="str">
        <v>0</v>
      </c>
      <c r="G98">
        <v>13</v>
      </c>
      <c r="H98">
        <v>20</v>
      </c>
      <c r="J98">
        <v>4</v>
      </c>
      <c r="K98">
        <v>1</v>
      </c>
      <c r="L98">
        <v>13</v>
      </c>
      <c r="M98">
        <v>4</v>
      </c>
      <c r="N98">
        <v>2</v>
      </c>
      <c r="O98">
        <v>12</v>
      </c>
      <c r="AD98">
        <v>4</v>
      </c>
      <c r="AE98" t="s">
        <v>81</v>
      </c>
      <c r="AF98">
        <v>15</v>
      </c>
      <c r="AG98">
        <v>4</v>
      </c>
      <c r="AH98" t="s">
        <v>82</v>
      </c>
      <c r="AI98">
        <v>4</v>
      </c>
    </row>
    <row r="99" spans="1:35">
      <c r="A99">
        <v>4</v>
      </c>
      <c r="B99">
        <v>0</v>
      </c>
      <c r="C99">
        <v>1</v>
      </c>
      <c r="D99">
        <v>14</v>
      </c>
      <c r="E99">
        <v>5</v>
      </c>
      <c r="F99" t="str">
        <v>0</v>
      </c>
      <c r="G99">
        <v>12</v>
      </c>
      <c r="H99">
        <v>21</v>
      </c>
      <c r="J99">
        <v>4</v>
      </c>
      <c r="K99">
        <v>1</v>
      </c>
      <c r="L99">
        <v>12</v>
      </c>
      <c r="M99">
        <v>4</v>
      </c>
      <c r="N99">
        <v>2</v>
      </c>
      <c r="O99">
        <v>4</v>
      </c>
      <c r="AD99">
        <v>4</v>
      </c>
      <c r="AE99" t="s">
        <v>81</v>
      </c>
      <c r="AF99">
        <v>11</v>
      </c>
      <c r="AG99">
        <v>4</v>
      </c>
      <c r="AH99" t="s">
        <v>82</v>
      </c>
      <c r="AI99">
        <v>4</v>
      </c>
    </row>
    <row r="100" spans="1:35">
      <c r="A100">
        <v>5</v>
      </c>
      <c r="B100">
        <v>0</v>
      </c>
      <c r="C100">
        <v>1</v>
      </c>
      <c r="D100">
        <v>15</v>
      </c>
      <c r="E100">
        <v>4</v>
      </c>
      <c r="F100" t="str">
        <v>0</v>
      </c>
      <c r="G100">
        <v>12</v>
      </c>
      <c r="H100">
        <v>21</v>
      </c>
      <c r="J100">
        <v>4</v>
      </c>
      <c r="K100">
        <v>1</v>
      </c>
      <c r="L100">
        <v>13</v>
      </c>
      <c r="M100">
        <v>4</v>
      </c>
      <c r="N100">
        <v>2</v>
      </c>
      <c r="O100">
        <v>4</v>
      </c>
      <c r="AD100">
        <v>4</v>
      </c>
      <c r="AE100" t="s">
        <v>81</v>
      </c>
      <c r="AF100">
        <v>13</v>
      </c>
      <c r="AG100">
        <v>4</v>
      </c>
      <c r="AH100" t="s">
        <v>82</v>
      </c>
      <c r="AI100">
        <v>4</v>
      </c>
    </row>
    <row r="101" spans="1:35">
      <c r="A101">
        <v>6</v>
      </c>
      <c r="B101">
        <v>1</v>
      </c>
      <c r="C101">
        <v>1</v>
      </c>
      <c r="D101">
        <v>14</v>
      </c>
      <c r="E101">
        <v>5</v>
      </c>
      <c r="F101" t="str">
        <v>0</v>
      </c>
      <c r="G101">
        <v>14</v>
      </c>
      <c r="H101">
        <v>21</v>
      </c>
      <c r="J101">
        <v>4</v>
      </c>
      <c r="K101">
        <v>1</v>
      </c>
      <c r="L101">
        <v>13</v>
      </c>
      <c r="M101">
        <v>4</v>
      </c>
      <c r="N101">
        <v>2</v>
      </c>
      <c r="O101">
        <v>5</v>
      </c>
      <c r="AD101">
        <v>4</v>
      </c>
      <c r="AE101" t="s">
        <v>81</v>
      </c>
      <c r="AF101">
        <v>12</v>
      </c>
      <c r="AG101">
        <v>4</v>
      </c>
      <c r="AH101" t="s">
        <v>82</v>
      </c>
      <c r="AI101">
        <v>4</v>
      </c>
    </row>
    <row r="102" spans="1:35">
      <c r="A102">
        <v>7</v>
      </c>
      <c r="B102">
        <v>2</v>
      </c>
      <c r="C102">
        <v>1</v>
      </c>
      <c r="D102">
        <v>15</v>
      </c>
      <c r="E102">
        <v>5</v>
      </c>
      <c r="F102" t="str">
        <v>0</v>
      </c>
      <c r="G102">
        <v>12</v>
      </c>
      <c r="H102">
        <v>21</v>
      </c>
      <c r="J102">
        <v>4</v>
      </c>
      <c r="K102">
        <v>1</v>
      </c>
      <c r="L102">
        <v>11</v>
      </c>
      <c r="M102">
        <v>4</v>
      </c>
      <c r="N102">
        <v>2</v>
      </c>
      <c r="O102">
        <v>5</v>
      </c>
      <c r="AD102">
        <v>4</v>
      </c>
      <c r="AE102" t="s">
        <v>81</v>
      </c>
      <c r="AF102">
        <v>15</v>
      </c>
      <c r="AG102">
        <v>4</v>
      </c>
      <c r="AH102" t="s">
        <v>82</v>
      </c>
      <c r="AI102">
        <v>4</v>
      </c>
    </row>
    <row r="103" spans="1:35">
      <c r="A103">
        <v>1</v>
      </c>
      <c r="B103">
        <v>0</v>
      </c>
      <c r="C103">
        <v>1</v>
      </c>
      <c r="D103">
        <v>2</v>
      </c>
      <c r="E103">
        <v>5</v>
      </c>
      <c r="F103" t="str">
        <v>1</v>
      </c>
      <c r="G103">
        <v>4</v>
      </c>
      <c r="H103">
        <v>18</v>
      </c>
      <c r="J103">
        <v>4</v>
      </c>
      <c r="K103">
        <v>1</v>
      </c>
      <c r="L103">
        <v>4</v>
      </c>
      <c r="M103">
        <v>4</v>
      </c>
      <c r="N103">
        <v>2</v>
      </c>
      <c r="O103">
        <v>5</v>
      </c>
      <c r="AD103">
        <v>4</v>
      </c>
      <c r="AE103" t="s">
        <v>81</v>
      </c>
      <c r="AF103">
        <v>12</v>
      </c>
      <c r="AG103">
        <v>4</v>
      </c>
      <c r="AH103" t="s">
        <v>82</v>
      </c>
      <c r="AI103">
        <v>4</v>
      </c>
    </row>
    <row r="104" spans="1:35">
      <c r="A104">
        <v>2</v>
      </c>
      <c r="B104">
        <v>0</v>
      </c>
      <c r="C104">
        <v>1</v>
      </c>
      <c r="D104">
        <v>4</v>
      </c>
      <c r="E104">
        <v>3</v>
      </c>
      <c r="F104" t="str">
        <v>0</v>
      </c>
      <c r="G104">
        <v>13</v>
      </c>
      <c r="H104">
        <v>21</v>
      </c>
      <c r="J104">
        <v>4</v>
      </c>
      <c r="K104">
        <v>1</v>
      </c>
      <c r="L104">
        <v>4</v>
      </c>
      <c r="M104">
        <v>4</v>
      </c>
      <c r="N104">
        <v>2</v>
      </c>
      <c r="O104">
        <v>4</v>
      </c>
      <c r="AD104">
        <v>4</v>
      </c>
      <c r="AE104" t="s">
        <v>81</v>
      </c>
      <c r="AF104">
        <v>13</v>
      </c>
      <c r="AG104">
        <v>4</v>
      </c>
      <c r="AH104" t="s">
        <v>82</v>
      </c>
      <c r="AI104">
        <v>4</v>
      </c>
    </row>
    <row r="105" spans="1:35">
      <c r="A105">
        <v>3</v>
      </c>
      <c r="B105">
        <v>0</v>
      </c>
      <c r="C105">
        <v>1</v>
      </c>
      <c r="D105">
        <v>15</v>
      </c>
      <c r="E105">
        <v>3</v>
      </c>
      <c r="F105" t="str">
        <v>0</v>
      </c>
      <c r="G105">
        <v>12</v>
      </c>
      <c r="H105">
        <v>20</v>
      </c>
      <c r="J105">
        <v>4</v>
      </c>
      <c r="K105">
        <v>1</v>
      </c>
      <c r="L105">
        <v>4</v>
      </c>
      <c r="M105">
        <v>4</v>
      </c>
      <c r="N105">
        <v>2</v>
      </c>
      <c r="O105">
        <v>13</v>
      </c>
      <c r="AD105">
        <v>4</v>
      </c>
      <c r="AE105" t="s">
        <v>81</v>
      </c>
      <c r="AF105">
        <v>13</v>
      </c>
      <c r="AG105">
        <v>4</v>
      </c>
      <c r="AH105" t="s">
        <v>82</v>
      </c>
      <c r="AI105">
        <v>5</v>
      </c>
    </row>
    <row r="106" spans="1:35">
      <c r="A106">
        <v>4</v>
      </c>
      <c r="B106">
        <v>0</v>
      </c>
      <c r="C106">
        <v>1</v>
      </c>
      <c r="D106">
        <v>14</v>
      </c>
      <c r="E106">
        <v>4</v>
      </c>
      <c r="F106" t="str">
        <v>0</v>
      </c>
      <c r="G106">
        <v>12</v>
      </c>
      <c r="H106">
        <v>21</v>
      </c>
      <c r="J106">
        <v>4</v>
      </c>
      <c r="K106">
        <v>1</v>
      </c>
      <c r="L106">
        <v>4</v>
      </c>
      <c r="AD106">
        <v>4</v>
      </c>
      <c r="AE106" t="s">
        <v>81</v>
      </c>
      <c r="AF106">
        <v>14</v>
      </c>
      <c r="AG106">
        <v>4</v>
      </c>
      <c r="AH106" t="s">
        <v>82</v>
      </c>
      <c r="AI106">
        <v>4</v>
      </c>
    </row>
    <row r="107" spans="1:35">
      <c r="A107">
        <v>5</v>
      </c>
      <c r="B107">
        <v>0</v>
      </c>
      <c r="C107">
        <v>1</v>
      </c>
      <c r="D107">
        <v>14</v>
      </c>
      <c r="E107">
        <v>5</v>
      </c>
      <c r="F107" t="str">
        <v>0</v>
      </c>
      <c r="G107">
        <v>13</v>
      </c>
      <c r="H107">
        <v>21</v>
      </c>
      <c r="J107">
        <v>4</v>
      </c>
      <c r="K107">
        <v>1</v>
      </c>
      <c r="L107">
        <v>4</v>
      </c>
      <c r="AD107">
        <v>4</v>
      </c>
      <c r="AE107" t="s">
        <v>81</v>
      </c>
      <c r="AF107">
        <v>13</v>
      </c>
      <c r="AG107">
        <v>4</v>
      </c>
      <c r="AH107" t="s">
        <v>82</v>
      </c>
      <c r="AI107">
        <v>4</v>
      </c>
    </row>
    <row r="108" spans="1:35">
      <c r="A108">
        <v>6</v>
      </c>
      <c r="B108">
        <v>1</v>
      </c>
      <c r="C108">
        <v>1</v>
      </c>
      <c r="D108">
        <v>14</v>
      </c>
      <c r="E108">
        <v>4</v>
      </c>
      <c r="F108" t="str">
        <v>0</v>
      </c>
      <c r="G108">
        <v>10</v>
      </c>
      <c r="H108">
        <v>21</v>
      </c>
      <c r="J108">
        <v>4</v>
      </c>
      <c r="K108">
        <v>1</v>
      </c>
      <c r="L108">
        <v>4</v>
      </c>
      <c r="AD108">
        <v>4</v>
      </c>
      <c r="AE108" t="s">
        <v>81</v>
      </c>
      <c r="AF108">
        <v>13</v>
      </c>
      <c r="AG108">
        <v>4</v>
      </c>
      <c r="AH108" t="s">
        <v>82</v>
      </c>
      <c r="AI108">
        <v>5</v>
      </c>
    </row>
    <row r="109" spans="1:35">
      <c r="A109">
        <v>7</v>
      </c>
      <c r="B109">
        <v>2</v>
      </c>
      <c r="C109">
        <v>1</v>
      </c>
      <c r="D109">
        <v>16</v>
      </c>
      <c r="E109">
        <v>4</v>
      </c>
      <c r="F109" t="str">
        <v>0</v>
      </c>
      <c r="G109">
        <v>12</v>
      </c>
      <c r="H109">
        <v>21</v>
      </c>
      <c r="J109">
        <v>4</v>
      </c>
      <c r="K109">
        <v>1</v>
      </c>
      <c r="L109">
        <v>5</v>
      </c>
      <c r="AD109">
        <v>4</v>
      </c>
      <c r="AE109" t="s">
        <v>81</v>
      </c>
      <c r="AF109">
        <v>13</v>
      </c>
      <c r="AG109">
        <v>4</v>
      </c>
      <c r="AH109" t="s">
        <v>82</v>
      </c>
      <c r="AI109">
        <v>4</v>
      </c>
    </row>
    <row r="110" spans="1:35">
      <c r="A110">
        <v>1</v>
      </c>
      <c r="B110">
        <v>0</v>
      </c>
      <c r="C110">
        <v>1</v>
      </c>
      <c r="D110">
        <v>16</v>
      </c>
      <c r="E110">
        <v>4</v>
      </c>
      <c r="F110" t="str">
        <v>0</v>
      </c>
      <c r="G110">
        <v>13</v>
      </c>
      <c r="H110">
        <v>21</v>
      </c>
      <c r="AD110">
        <v>4</v>
      </c>
      <c r="AE110" t="s">
        <v>81</v>
      </c>
      <c r="AF110">
        <v>13</v>
      </c>
    </row>
    <row r="111" spans="1:35">
      <c r="A111">
        <v>2</v>
      </c>
      <c r="B111">
        <v>0</v>
      </c>
      <c r="C111">
        <v>1</v>
      </c>
      <c r="D111">
        <v>16</v>
      </c>
      <c r="E111">
        <v>4</v>
      </c>
      <c r="F111" t="str">
        <v>0</v>
      </c>
      <c r="G111">
        <v>13</v>
      </c>
      <c r="H111">
        <v>21</v>
      </c>
      <c r="AD111">
        <v>4</v>
      </c>
      <c r="AE111" t="s">
        <v>81</v>
      </c>
      <c r="AF111">
        <v>13</v>
      </c>
    </row>
    <row r="112" spans="1:35">
      <c r="A112">
        <v>3</v>
      </c>
      <c r="B112">
        <v>0</v>
      </c>
      <c r="C112">
        <v>1</v>
      </c>
      <c r="D112">
        <v>13</v>
      </c>
      <c r="E112">
        <v>5</v>
      </c>
      <c r="F112" t="str">
        <v>0</v>
      </c>
      <c r="G112">
        <v>12</v>
      </c>
      <c r="H112">
        <v>21</v>
      </c>
      <c r="AD112">
        <v>4</v>
      </c>
      <c r="AE112" t="s">
        <v>81</v>
      </c>
      <c r="AF112">
        <v>4</v>
      </c>
    </row>
    <row r="113" spans="1:32">
      <c r="A113">
        <v>4</v>
      </c>
      <c r="B113">
        <v>0</v>
      </c>
      <c r="C113">
        <v>1</v>
      </c>
      <c r="D113">
        <v>11</v>
      </c>
      <c r="E113">
        <v>6</v>
      </c>
      <c r="F113" t="str">
        <v>0</v>
      </c>
      <c r="G113">
        <v>11</v>
      </c>
      <c r="H113">
        <v>20</v>
      </c>
      <c r="AD113">
        <v>4</v>
      </c>
      <c r="AE113" t="s">
        <v>81</v>
      </c>
      <c r="AF113">
        <v>4</v>
      </c>
    </row>
    <row r="114" spans="1:32">
      <c r="A114">
        <v>5</v>
      </c>
      <c r="B114">
        <v>0</v>
      </c>
      <c r="C114">
        <v>1</v>
      </c>
      <c r="D114">
        <v>13</v>
      </c>
      <c r="E114">
        <v>6</v>
      </c>
      <c r="F114" t="str">
        <v>0</v>
      </c>
      <c r="G114">
        <v>13</v>
      </c>
      <c r="H114">
        <v>21</v>
      </c>
      <c r="AD114">
        <v>4</v>
      </c>
      <c r="AE114" t="s">
        <v>81</v>
      </c>
      <c r="AF114">
        <v>14</v>
      </c>
    </row>
    <row r="115" spans="1:32">
      <c r="A115">
        <v>6</v>
      </c>
      <c r="B115">
        <v>1</v>
      </c>
      <c r="C115">
        <v>1</v>
      </c>
      <c r="D115">
        <v>13</v>
      </c>
      <c r="E115">
        <v>6</v>
      </c>
      <c r="F115" t="str">
        <v>0</v>
      </c>
      <c r="G115">
        <v>12</v>
      </c>
      <c r="H115">
        <v>21</v>
      </c>
      <c r="AD115">
        <v>4</v>
      </c>
      <c r="AE115" t="s">
        <v>81</v>
      </c>
      <c r="AF115">
        <v>13</v>
      </c>
    </row>
    <row r="116" spans="1:32">
      <c r="A116">
        <v>7</v>
      </c>
      <c r="B116">
        <v>2</v>
      </c>
      <c r="C116">
        <v>1</v>
      </c>
      <c r="D116">
        <v>15</v>
      </c>
      <c r="E116">
        <v>6</v>
      </c>
      <c r="F116" t="str">
        <v>0</v>
      </c>
      <c r="G116">
        <v>12</v>
      </c>
      <c r="H116">
        <v>21</v>
      </c>
      <c r="AD116">
        <v>4</v>
      </c>
      <c r="AE116" t="s">
        <v>81</v>
      </c>
      <c r="AF116">
        <v>4</v>
      </c>
    </row>
    <row r="117" spans="1:32">
      <c r="A117">
        <v>1</v>
      </c>
      <c r="B117">
        <v>0</v>
      </c>
      <c r="C117">
        <v>1</v>
      </c>
      <c r="D117">
        <v>15</v>
      </c>
      <c r="E117">
        <v>5</v>
      </c>
      <c r="F117" t="str">
        <v>0</v>
      </c>
      <c r="G117">
        <v>13</v>
      </c>
      <c r="H117">
        <v>21</v>
      </c>
      <c r="AD117">
        <v>4</v>
      </c>
      <c r="AE117" t="s">
        <v>81</v>
      </c>
      <c r="AF117">
        <v>4</v>
      </c>
    </row>
    <row r="118" spans="1:32">
      <c r="A118">
        <v>2</v>
      </c>
      <c r="B118">
        <v>0</v>
      </c>
      <c r="C118">
        <v>1</v>
      </c>
      <c r="D118">
        <v>8</v>
      </c>
      <c r="E118">
        <v>5</v>
      </c>
      <c r="F118" t="str">
        <v>1</v>
      </c>
      <c r="G118">
        <v>14</v>
      </c>
      <c r="H118">
        <v>20</v>
      </c>
      <c r="AD118">
        <v>4</v>
      </c>
      <c r="AE118" t="s">
        <v>81</v>
      </c>
      <c r="AF118">
        <v>13</v>
      </c>
    </row>
    <row r="119" spans="1:32">
      <c r="A119">
        <v>3</v>
      </c>
      <c r="B119">
        <v>0</v>
      </c>
      <c r="C119">
        <v>1</v>
      </c>
      <c r="D119">
        <v>14</v>
      </c>
      <c r="E119">
        <v>6</v>
      </c>
      <c r="F119" t="str">
        <v>0</v>
      </c>
      <c r="G119">
        <v>13</v>
      </c>
      <c r="H119">
        <v>21</v>
      </c>
      <c r="AD119">
        <v>4</v>
      </c>
      <c r="AE119" t="s">
        <v>81</v>
      </c>
      <c r="AF119">
        <v>12</v>
      </c>
    </row>
    <row r="120" spans="1:32">
      <c r="A120">
        <v>4</v>
      </c>
      <c r="B120">
        <v>0</v>
      </c>
      <c r="C120">
        <v>1</v>
      </c>
      <c r="D120">
        <v>15</v>
      </c>
      <c r="E120">
        <v>6</v>
      </c>
      <c r="F120" t="str">
        <v>0</v>
      </c>
      <c r="G120">
        <v>13</v>
      </c>
      <c r="H120">
        <v>21</v>
      </c>
      <c r="AD120">
        <v>4</v>
      </c>
      <c r="AE120" t="s">
        <v>81</v>
      </c>
      <c r="AF120">
        <v>5</v>
      </c>
    </row>
    <row r="121" spans="1:32">
      <c r="A121">
        <v>5</v>
      </c>
      <c r="B121">
        <v>0</v>
      </c>
      <c r="C121">
        <v>1</v>
      </c>
      <c r="D121">
        <v>16</v>
      </c>
      <c r="E121">
        <v>4</v>
      </c>
      <c r="F121" t="str">
        <v>1</v>
      </c>
      <c r="G121">
        <v>13</v>
      </c>
      <c r="H121">
        <v>20</v>
      </c>
      <c r="AD121">
        <v>4</v>
      </c>
      <c r="AE121" t="s">
        <v>81</v>
      </c>
      <c r="AF121">
        <v>13</v>
      </c>
    </row>
    <row r="122" spans="1:32">
      <c r="A122">
        <v>6</v>
      </c>
      <c r="B122">
        <v>1</v>
      </c>
      <c r="C122">
        <v>1</v>
      </c>
      <c r="D122">
        <v>12</v>
      </c>
      <c r="E122">
        <v>6</v>
      </c>
      <c r="F122" t="str">
        <v>1</v>
      </c>
      <c r="G122">
        <v>12</v>
      </c>
      <c r="H122">
        <v>21</v>
      </c>
      <c r="AD122">
        <v>4</v>
      </c>
      <c r="AE122" t="s">
        <v>81</v>
      </c>
      <c r="AF122">
        <v>13</v>
      </c>
    </row>
    <row r="123" spans="1:32">
      <c r="A123">
        <v>7</v>
      </c>
      <c r="B123">
        <v>2</v>
      </c>
      <c r="C123">
        <v>1</v>
      </c>
      <c r="D123">
        <v>15</v>
      </c>
      <c r="E123">
        <v>6</v>
      </c>
      <c r="F123" t="str">
        <v>0</v>
      </c>
      <c r="G123">
        <v>11</v>
      </c>
      <c r="H123">
        <v>21</v>
      </c>
      <c r="AD123">
        <v>4</v>
      </c>
      <c r="AE123" t="s">
        <v>81</v>
      </c>
      <c r="AF123">
        <v>5</v>
      </c>
    </row>
    <row r="124" spans="1:32">
      <c r="A124">
        <v>1</v>
      </c>
      <c r="B124">
        <v>0</v>
      </c>
      <c r="C124">
        <v>1</v>
      </c>
      <c r="D124">
        <v>15</v>
      </c>
      <c r="E124">
        <v>6</v>
      </c>
      <c r="F124" t="str">
        <v>0</v>
      </c>
      <c r="G124">
        <v>13</v>
      </c>
      <c r="H124">
        <v>20</v>
      </c>
      <c r="AD124">
        <v>4</v>
      </c>
      <c r="AE124" t="s">
        <v>81</v>
      </c>
      <c r="AF124">
        <v>13</v>
      </c>
    </row>
    <row r="125" spans="1:32">
      <c r="A125">
        <v>2</v>
      </c>
      <c r="B125">
        <v>0</v>
      </c>
      <c r="C125">
        <v>1</v>
      </c>
      <c r="D125">
        <v>2</v>
      </c>
      <c r="E125">
        <v>7</v>
      </c>
      <c r="F125" t="str">
        <v>1</v>
      </c>
      <c r="G125">
        <v>4</v>
      </c>
      <c r="H125">
        <v>18</v>
      </c>
      <c r="AD125">
        <v>4</v>
      </c>
      <c r="AE125" t="s">
        <v>81</v>
      </c>
      <c r="AF125">
        <v>11</v>
      </c>
    </row>
    <row r="126" spans="1:32">
      <c r="A126">
        <v>3</v>
      </c>
      <c r="B126">
        <v>3</v>
      </c>
      <c r="C126">
        <v>1</v>
      </c>
      <c r="D126">
        <v>16</v>
      </c>
      <c r="E126">
        <v>6</v>
      </c>
      <c r="F126" t="str">
        <v>0</v>
      </c>
      <c r="G126">
        <v>13</v>
      </c>
      <c r="H126">
        <v>21</v>
      </c>
      <c r="AD126">
        <v>4</v>
      </c>
      <c r="AE126" t="s">
        <v>81</v>
      </c>
      <c r="AF126">
        <v>4</v>
      </c>
    </row>
    <row r="127" spans="1:32">
      <c r="A127">
        <v>4</v>
      </c>
      <c r="B127">
        <v>0</v>
      </c>
      <c r="C127">
        <v>1</v>
      </c>
      <c r="D127">
        <v>16</v>
      </c>
      <c r="E127">
        <v>6</v>
      </c>
      <c r="F127" t="str">
        <v>0</v>
      </c>
      <c r="G127">
        <v>12</v>
      </c>
      <c r="H127">
        <v>20</v>
      </c>
      <c r="AD127">
        <v>4</v>
      </c>
      <c r="AE127" t="s">
        <v>81</v>
      </c>
      <c r="AF127">
        <v>4</v>
      </c>
    </row>
    <row r="128" spans="1:32">
      <c r="A128">
        <v>5</v>
      </c>
      <c r="B128">
        <v>0</v>
      </c>
      <c r="C128">
        <v>1</v>
      </c>
      <c r="D128">
        <v>14</v>
      </c>
      <c r="E128">
        <v>7</v>
      </c>
      <c r="F128" t="str">
        <v>0</v>
      </c>
      <c r="G128">
        <v>12</v>
      </c>
      <c r="H128">
        <v>21</v>
      </c>
      <c r="AD128">
        <v>4</v>
      </c>
      <c r="AE128" t="s">
        <v>81</v>
      </c>
      <c r="AF128">
        <v>5</v>
      </c>
    </row>
    <row r="129" spans="1:32">
      <c r="A129">
        <v>6</v>
      </c>
      <c r="B129">
        <v>1</v>
      </c>
      <c r="C129">
        <v>1</v>
      </c>
      <c r="D129">
        <v>14</v>
      </c>
      <c r="E129">
        <v>7</v>
      </c>
      <c r="F129" t="str">
        <v>0</v>
      </c>
      <c r="G129">
        <v>10</v>
      </c>
      <c r="H129">
        <v>21</v>
      </c>
      <c r="AD129">
        <v>4</v>
      </c>
      <c r="AE129" t="s">
        <v>81</v>
      </c>
      <c r="AF129">
        <v>4</v>
      </c>
    </row>
    <row r="130" spans="1:32">
      <c r="A130">
        <v>7</v>
      </c>
      <c r="B130">
        <v>2</v>
      </c>
      <c r="C130">
        <v>1</v>
      </c>
      <c r="D130">
        <v>15</v>
      </c>
      <c r="E130">
        <v>6</v>
      </c>
      <c r="F130" t="str">
        <v>0</v>
      </c>
      <c r="G130">
        <v>12</v>
      </c>
      <c r="H130">
        <v>21</v>
      </c>
      <c r="AD130">
        <v>4</v>
      </c>
      <c r="AE130" t="s">
        <v>81</v>
      </c>
      <c r="AF130">
        <v>4</v>
      </c>
    </row>
    <row r="131" spans="1:32">
      <c r="A131">
        <v>1</v>
      </c>
      <c r="B131">
        <v>0</v>
      </c>
      <c r="C131">
        <v>1</v>
      </c>
      <c r="D131">
        <v>16</v>
      </c>
      <c r="E131">
        <v>7</v>
      </c>
      <c r="F131" t="str">
        <v>0</v>
      </c>
      <c r="G131">
        <v>13</v>
      </c>
      <c r="H131">
        <v>20</v>
      </c>
      <c r="AD131">
        <v>4</v>
      </c>
      <c r="AE131" t="s">
        <v>81</v>
      </c>
      <c r="AF131">
        <v>13</v>
      </c>
    </row>
    <row r="132" spans="1:32">
      <c r="A132">
        <v>2</v>
      </c>
      <c r="B132">
        <v>0</v>
      </c>
      <c r="C132">
        <v>1</v>
      </c>
      <c r="D132">
        <v>2</v>
      </c>
      <c r="E132">
        <v>7</v>
      </c>
      <c r="F132" t="str">
        <v>1</v>
      </c>
      <c r="G132">
        <v>4</v>
      </c>
      <c r="H132">
        <v>20</v>
      </c>
      <c r="AD132">
        <v>4</v>
      </c>
      <c r="AE132" t="s">
        <v>81</v>
      </c>
      <c r="AF132">
        <v>14</v>
      </c>
    </row>
    <row r="133" spans="1:32">
      <c r="A133">
        <v>3</v>
      </c>
      <c r="B133">
        <v>0</v>
      </c>
      <c r="C133">
        <v>1</v>
      </c>
      <c r="D133">
        <v>8</v>
      </c>
      <c r="E133">
        <v>6</v>
      </c>
      <c r="F133" t="str">
        <v>1</v>
      </c>
      <c r="G133">
        <v>13</v>
      </c>
      <c r="H133">
        <v>20</v>
      </c>
      <c r="AD133">
        <v>4</v>
      </c>
      <c r="AE133" t="s">
        <v>81</v>
      </c>
      <c r="AF133">
        <v>13</v>
      </c>
    </row>
    <row r="134" spans="1:32">
      <c r="A134">
        <v>4</v>
      </c>
      <c r="B134">
        <v>0</v>
      </c>
      <c r="C134">
        <v>1</v>
      </c>
      <c r="D134">
        <v>16</v>
      </c>
      <c r="E134">
        <v>7</v>
      </c>
      <c r="F134" t="str">
        <v>0</v>
      </c>
      <c r="G134">
        <v>12</v>
      </c>
      <c r="H134">
        <v>20</v>
      </c>
      <c r="AD134">
        <v>4</v>
      </c>
      <c r="AE134" t="s">
        <v>81</v>
      </c>
      <c r="AF134">
        <v>13</v>
      </c>
    </row>
    <row r="135" spans="1:32">
      <c r="A135">
        <v>5</v>
      </c>
      <c r="B135">
        <v>0</v>
      </c>
      <c r="C135">
        <v>1</v>
      </c>
      <c r="D135">
        <v>9</v>
      </c>
      <c r="E135">
        <v>8</v>
      </c>
      <c r="F135" t="str">
        <v>0</v>
      </c>
      <c r="G135">
        <v>4</v>
      </c>
      <c r="H135">
        <v>20</v>
      </c>
      <c r="AD135">
        <v>4</v>
      </c>
      <c r="AE135" t="s">
        <v>81</v>
      </c>
      <c r="AF135">
        <v>13</v>
      </c>
    </row>
    <row r="136" spans="1:32">
      <c r="A136">
        <v>6</v>
      </c>
      <c r="B136">
        <v>1</v>
      </c>
      <c r="C136">
        <v>1</v>
      </c>
      <c r="D136">
        <v>15</v>
      </c>
      <c r="E136">
        <v>9</v>
      </c>
      <c r="F136" t="str">
        <v>1</v>
      </c>
      <c r="G136">
        <v>10</v>
      </c>
      <c r="H136">
        <v>20</v>
      </c>
      <c r="AD136">
        <v>4</v>
      </c>
      <c r="AE136" t="s">
        <v>81</v>
      </c>
      <c r="AF136">
        <v>13</v>
      </c>
    </row>
    <row r="137" spans="1:32">
      <c r="A137">
        <v>7</v>
      </c>
      <c r="B137">
        <v>2</v>
      </c>
      <c r="C137">
        <v>1</v>
      </c>
      <c r="D137">
        <v>4</v>
      </c>
      <c r="E137">
        <v>8</v>
      </c>
      <c r="F137" t="str">
        <v>1</v>
      </c>
      <c r="G137">
        <v>5</v>
      </c>
      <c r="H137">
        <v>20</v>
      </c>
      <c r="AD137">
        <v>4</v>
      </c>
      <c r="AE137" t="s">
        <v>81</v>
      </c>
      <c r="AF137">
        <v>13</v>
      </c>
    </row>
    <row r="138" spans="1:32">
      <c r="A138">
        <v>1</v>
      </c>
      <c r="B138">
        <v>0</v>
      </c>
      <c r="C138">
        <v>1</v>
      </c>
      <c r="D138">
        <v>5</v>
      </c>
      <c r="E138">
        <v>6</v>
      </c>
      <c r="F138" t="str">
        <v>1</v>
      </c>
      <c r="G138">
        <v>5</v>
      </c>
      <c r="H138">
        <v>20</v>
      </c>
      <c r="AD138">
        <v>4</v>
      </c>
      <c r="AE138" t="s">
        <v>81</v>
      </c>
      <c r="AF138">
        <v>13</v>
      </c>
    </row>
    <row r="139" spans="1:32">
      <c r="A139">
        <v>2</v>
      </c>
      <c r="B139">
        <v>0</v>
      </c>
      <c r="C139">
        <v>1</v>
      </c>
      <c r="D139">
        <v>15</v>
      </c>
      <c r="E139">
        <v>7</v>
      </c>
      <c r="F139" t="str">
        <v>0</v>
      </c>
      <c r="G139">
        <v>12</v>
      </c>
      <c r="H139">
        <v>20</v>
      </c>
      <c r="AD139">
        <v>4</v>
      </c>
      <c r="AE139" t="s">
        <v>81</v>
      </c>
      <c r="AF139">
        <v>13</v>
      </c>
    </row>
    <row r="140" spans="1:32">
      <c r="A140">
        <v>3</v>
      </c>
      <c r="B140">
        <v>3</v>
      </c>
      <c r="C140">
        <v>1</v>
      </c>
      <c r="D140">
        <v>15</v>
      </c>
      <c r="E140">
        <v>7</v>
      </c>
      <c r="F140" t="str">
        <v>0</v>
      </c>
      <c r="G140">
        <v>10</v>
      </c>
      <c r="H140">
        <v>20</v>
      </c>
      <c r="AD140">
        <v>4</v>
      </c>
      <c r="AE140" t="s">
        <v>81</v>
      </c>
      <c r="AF140">
        <v>14</v>
      </c>
    </row>
    <row r="141" spans="1:32">
      <c r="A141">
        <v>4</v>
      </c>
      <c r="B141">
        <v>0</v>
      </c>
      <c r="C141">
        <v>1</v>
      </c>
      <c r="D141">
        <v>4</v>
      </c>
      <c r="E141">
        <v>7</v>
      </c>
      <c r="F141" t="str">
        <v>1</v>
      </c>
      <c r="G141">
        <v>4</v>
      </c>
      <c r="H141">
        <v>19</v>
      </c>
      <c r="AD141">
        <v>4</v>
      </c>
      <c r="AE141" t="s">
        <v>81</v>
      </c>
      <c r="AF141">
        <v>13</v>
      </c>
    </row>
    <row r="142" spans="1:32">
      <c r="A142">
        <v>5</v>
      </c>
      <c r="B142">
        <v>0</v>
      </c>
      <c r="C142">
        <v>1</v>
      </c>
      <c r="D142">
        <v>15</v>
      </c>
      <c r="E142">
        <v>6</v>
      </c>
      <c r="F142" t="str">
        <v>0</v>
      </c>
      <c r="G142">
        <v>10</v>
      </c>
      <c r="H142">
        <v>21</v>
      </c>
      <c r="AD142">
        <v>4</v>
      </c>
      <c r="AE142" t="s">
        <v>81</v>
      </c>
      <c r="AF142">
        <v>3</v>
      </c>
    </row>
    <row r="143" spans="1:32">
      <c r="A143">
        <v>6</v>
      </c>
      <c r="B143">
        <v>1</v>
      </c>
      <c r="C143">
        <v>1</v>
      </c>
      <c r="D143">
        <v>16</v>
      </c>
      <c r="E143">
        <v>7</v>
      </c>
      <c r="F143" t="str">
        <v>0</v>
      </c>
      <c r="G143">
        <v>12</v>
      </c>
      <c r="H143">
        <v>21</v>
      </c>
      <c r="AD143">
        <v>4</v>
      </c>
      <c r="AE143" t="s">
        <v>81</v>
      </c>
      <c r="AF143">
        <v>5</v>
      </c>
    </row>
    <row r="144" spans="1:32">
      <c r="A144">
        <v>7</v>
      </c>
      <c r="B144">
        <v>2</v>
      </c>
      <c r="C144">
        <v>1</v>
      </c>
      <c r="D144">
        <v>15</v>
      </c>
      <c r="E144">
        <v>7</v>
      </c>
      <c r="F144" t="str">
        <v>0</v>
      </c>
      <c r="G144">
        <v>12</v>
      </c>
      <c r="H144">
        <v>21</v>
      </c>
      <c r="AD144">
        <v>4</v>
      </c>
      <c r="AE144" t="s">
        <v>81</v>
      </c>
      <c r="AF144">
        <v>14</v>
      </c>
    </row>
    <row r="145" spans="1:32">
      <c r="A145">
        <v>1</v>
      </c>
      <c r="B145">
        <v>0</v>
      </c>
      <c r="C145">
        <v>1</v>
      </c>
      <c r="D145">
        <v>15</v>
      </c>
      <c r="E145">
        <v>7</v>
      </c>
      <c r="F145" t="str">
        <v>1</v>
      </c>
      <c r="G145">
        <v>11</v>
      </c>
      <c r="H145">
        <v>20</v>
      </c>
      <c r="AD145">
        <v>4</v>
      </c>
      <c r="AE145" t="s">
        <v>81</v>
      </c>
      <c r="AF145">
        <v>14</v>
      </c>
    </row>
    <row r="146" spans="1:32">
      <c r="A146">
        <v>2</v>
      </c>
      <c r="B146">
        <v>0</v>
      </c>
      <c r="C146">
        <v>1</v>
      </c>
      <c r="D146">
        <v>15</v>
      </c>
      <c r="E146">
        <v>7</v>
      </c>
      <c r="F146" t="str">
        <v>0</v>
      </c>
      <c r="G146">
        <v>13</v>
      </c>
      <c r="H146">
        <v>20</v>
      </c>
      <c r="AD146">
        <v>4</v>
      </c>
      <c r="AE146" t="s">
        <v>81</v>
      </c>
      <c r="AF146">
        <v>13</v>
      </c>
    </row>
    <row r="147" spans="1:32">
      <c r="A147">
        <v>3</v>
      </c>
      <c r="B147">
        <v>0</v>
      </c>
      <c r="C147">
        <v>1</v>
      </c>
      <c r="D147">
        <v>4</v>
      </c>
      <c r="E147">
        <v>7</v>
      </c>
      <c r="F147" t="str">
        <v>1</v>
      </c>
      <c r="G147">
        <v>4</v>
      </c>
      <c r="H147">
        <v>19</v>
      </c>
      <c r="AD147">
        <v>4</v>
      </c>
      <c r="AE147" t="s">
        <v>81</v>
      </c>
      <c r="AF147">
        <v>13</v>
      </c>
    </row>
    <row r="148" spans="1:32">
      <c r="A148">
        <v>4</v>
      </c>
      <c r="B148">
        <v>0</v>
      </c>
      <c r="C148">
        <v>1</v>
      </c>
      <c r="D148">
        <v>14</v>
      </c>
      <c r="E148">
        <v>7</v>
      </c>
      <c r="F148" t="str">
        <v>1</v>
      </c>
      <c r="G148">
        <v>13</v>
      </c>
      <c r="H148">
        <v>21</v>
      </c>
      <c r="AD148">
        <v>4</v>
      </c>
      <c r="AE148" t="s">
        <v>81</v>
      </c>
      <c r="AF148">
        <v>15</v>
      </c>
    </row>
    <row r="149" spans="1:32">
      <c r="A149">
        <v>5</v>
      </c>
      <c r="B149">
        <v>0</v>
      </c>
      <c r="C149">
        <v>1</v>
      </c>
      <c r="D149">
        <v>14</v>
      </c>
      <c r="E149">
        <v>8</v>
      </c>
      <c r="F149" t="str">
        <v>0</v>
      </c>
      <c r="G149">
        <v>10</v>
      </c>
      <c r="H149">
        <v>21</v>
      </c>
      <c r="AD149">
        <v>4</v>
      </c>
      <c r="AE149" t="s">
        <v>81</v>
      </c>
      <c r="AF149">
        <v>13</v>
      </c>
    </row>
    <row r="150" spans="1:32">
      <c r="A150">
        <v>6</v>
      </c>
      <c r="B150">
        <v>1</v>
      </c>
      <c r="C150">
        <v>1</v>
      </c>
      <c r="D150">
        <v>16</v>
      </c>
      <c r="E150">
        <v>7</v>
      </c>
      <c r="F150" t="str">
        <v>0</v>
      </c>
      <c r="G150">
        <v>13</v>
      </c>
      <c r="H150">
        <v>21</v>
      </c>
      <c r="AD150">
        <v>4</v>
      </c>
      <c r="AE150" t="s">
        <v>81</v>
      </c>
      <c r="AF150">
        <v>13</v>
      </c>
    </row>
    <row r="151" spans="1:32">
      <c r="A151">
        <v>7</v>
      </c>
      <c r="B151">
        <v>2</v>
      </c>
      <c r="C151">
        <v>1</v>
      </c>
      <c r="D151">
        <v>16</v>
      </c>
      <c r="E151">
        <v>7</v>
      </c>
      <c r="F151" t="str">
        <v>0</v>
      </c>
      <c r="G151">
        <v>10</v>
      </c>
      <c r="H151">
        <v>21</v>
      </c>
      <c r="AD151">
        <v>4</v>
      </c>
      <c r="AE151" t="s">
        <v>81</v>
      </c>
      <c r="AF151">
        <v>13</v>
      </c>
    </row>
    <row r="152" spans="1:32">
      <c r="A152">
        <v>1</v>
      </c>
      <c r="B152">
        <v>0</v>
      </c>
      <c r="C152">
        <v>1</v>
      </c>
      <c r="D152">
        <v>16</v>
      </c>
      <c r="E152">
        <v>8</v>
      </c>
      <c r="F152" t="str">
        <v>0</v>
      </c>
      <c r="G152">
        <v>8</v>
      </c>
      <c r="H152">
        <v>20</v>
      </c>
      <c r="AD152">
        <v>4</v>
      </c>
      <c r="AE152" t="s">
        <v>81</v>
      </c>
      <c r="AF152">
        <v>13</v>
      </c>
    </row>
    <row r="153" spans="1:32">
      <c r="A153">
        <v>2</v>
      </c>
      <c r="B153">
        <v>0</v>
      </c>
      <c r="C153">
        <v>2</v>
      </c>
      <c r="D153">
        <v>15</v>
      </c>
      <c r="E153">
        <v>8</v>
      </c>
      <c r="F153" t="str">
        <v>0</v>
      </c>
      <c r="G153">
        <v>8</v>
      </c>
      <c r="H153">
        <v>17</v>
      </c>
      <c r="AD153">
        <v>4</v>
      </c>
      <c r="AE153" t="s">
        <v>81</v>
      </c>
      <c r="AF153">
        <v>12</v>
      </c>
    </row>
    <row r="154" spans="1:32">
      <c r="A154">
        <v>3</v>
      </c>
      <c r="B154">
        <v>0</v>
      </c>
      <c r="C154">
        <v>2</v>
      </c>
      <c r="D154">
        <v>7</v>
      </c>
      <c r="E154">
        <v>8</v>
      </c>
      <c r="F154" t="str">
        <v>0</v>
      </c>
      <c r="G154">
        <v>5</v>
      </c>
      <c r="H154">
        <v>20</v>
      </c>
      <c r="AD154">
        <v>4</v>
      </c>
      <c r="AE154" t="s">
        <v>81</v>
      </c>
      <c r="AF154">
        <v>13</v>
      </c>
    </row>
    <row r="155" spans="1:32">
      <c r="A155">
        <v>4</v>
      </c>
      <c r="B155">
        <v>0</v>
      </c>
      <c r="C155">
        <v>2</v>
      </c>
      <c r="D155">
        <v>11</v>
      </c>
      <c r="E155">
        <v>9</v>
      </c>
      <c r="F155" t="str">
        <v>1</v>
      </c>
      <c r="G155">
        <v>5</v>
      </c>
      <c r="H155">
        <v>18</v>
      </c>
      <c r="AD155">
        <v>4</v>
      </c>
      <c r="AE155" t="s">
        <v>81</v>
      </c>
      <c r="AF155">
        <v>13</v>
      </c>
    </row>
    <row r="156" spans="1:32">
      <c r="A156">
        <v>5</v>
      </c>
      <c r="B156">
        <v>0</v>
      </c>
      <c r="C156">
        <v>2</v>
      </c>
      <c r="D156">
        <v>15</v>
      </c>
      <c r="E156">
        <v>7</v>
      </c>
      <c r="F156" t="str">
        <v>1</v>
      </c>
      <c r="G156">
        <v>13</v>
      </c>
      <c r="H156">
        <v>19</v>
      </c>
      <c r="AD156">
        <v>4</v>
      </c>
      <c r="AE156" t="s">
        <v>81</v>
      </c>
      <c r="AF156">
        <v>13</v>
      </c>
    </row>
    <row r="157" spans="1:32">
      <c r="A157">
        <v>6</v>
      </c>
      <c r="B157">
        <v>1</v>
      </c>
      <c r="C157">
        <v>2</v>
      </c>
      <c r="D157">
        <v>15</v>
      </c>
      <c r="E157">
        <v>8</v>
      </c>
      <c r="F157" t="str">
        <v>0</v>
      </c>
      <c r="G157">
        <v>9</v>
      </c>
      <c r="H157">
        <v>20</v>
      </c>
      <c r="AD157">
        <v>4</v>
      </c>
      <c r="AE157" t="s">
        <v>81</v>
      </c>
      <c r="AF157">
        <v>13</v>
      </c>
    </row>
    <row r="158" spans="1:32">
      <c r="A158">
        <v>7</v>
      </c>
      <c r="B158">
        <v>3</v>
      </c>
      <c r="C158">
        <v>2</v>
      </c>
      <c r="D158">
        <v>16</v>
      </c>
      <c r="E158">
        <v>7</v>
      </c>
      <c r="F158" t="str">
        <v>0</v>
      </c>
      <c r="G158">
        <v>12</v>
      </c>
      <c r="H158">
        <v>20</v>
      </c>
      <c r="AD158">
        <v>4</v>
      </c>
      <c r="AE158" t="s">
        <v>81</v>
      </c>
      <c r="AF158">
        <v>13</v>
      </c>
    </row>
    <row r="159" spans="1:32">
      <c r="A159">
        <v>1</v>
      </c>
      <c r="B159">
        <v>0</v>
      </c>
      <c r="C159">
        <v>2</v>
      </c>
      <c r="D159">
        <v>16</v>
      </c>
      <c r="E159">
        <v>7</v>
      </c>
      <c r="F159" t="str">
        <v>0</v>
      </c>
      <c r="G159">
        <v>4</v>
      </c>
      <c r="H159">
        <v>19</v>
      </c>
      <c r="AD159">
        <v>4</v>
      </c>
      <c r="AE159" t="s">
        <v>81</v>
      </c>
      <c r="AF159">
        <v>13</v>
      </c>
    </row>
    <row r="160" spans="1:32">
      <c r="A160">
        <v>2</v>
      </c>
      <c r="B160">
        <v>0</v>
      </c>
      <c r="C160">
        <v>2</v>
      </c>
      <c r="D160">
        <v>16</v>
      </c>
      <c r="E160">
        <v>9</v>
      </c>
      <c r="F160" t="str">
        <v>0</v>
      </c>
      <c r="G160">
        <v>4</v>
      </c>
      <c r="H160">
        <v>20</v>
      </c>
      <c r="AD160">
        <v>4</v>
      </c>
      <c r="AE160" t="s">
        <v>81</v>
      </c>
      <c r="AF160">
        <v>5</v>
      </c>
    </row>
    <row r="161" spans="1:32">
      <c r="A161">
        <v>3</v>
      </c>
      <c r="B161">
        <v>0</v>
      </c>
      <c r="C161">
        <v>2</v>
      </c>
      <c r="D161">
        <v>16</v>
      </c>
      <c r="E161">
        <v>9</v>
      </c>
      <c r="F161" t="str">
        <v>0</v>
      </c>
      <c r="G161">
        <v>5</v>
      </c>
      <c r="H161">
        <v>19</v>
      </c>
      <c r="AD161">
        <v>4</v>
      </c>
      <c r="AE161" t="s">
        <v>81</v>
      </c>
      <c r="AF161">
        <v>12</v>
      </c>
    </row>
    <row r="162" spans="1:32">
      <c r="A162">
        <v>4</v>
      </c>
      <c r="B162">
        <v>0</v>
      </c>
      <c r="C162">
        <v>2</v>
      </c>
      <c r="D162">
        <v>5</v>
      </c>
      <c r="E162">
        <v>8</v>
      </c>
      <c r="F162" t="str">
        <v>1</v>
      </c>
      <c r="G162">
        <v>4</v>
      </c>
      <c r="H162">
        <v>18</v>
      </c>
      <c r="AD162">
        <v>4</v>
      </c>
      <c r="AE162" t="s">
        <v>81</v>
      </c>
      <c r="AF162">
        <v>13</v>
      </c>
    </row>
    <row r="163" spans="1:32">
      <c r="A163">
        <v>5</v>
      </c>
      <c r="B163">
        <v>0</v>
      </c>
      <c r="C163">
        <v>2</v>
      </c>
      <c r="D163">
        <v>4</v>
      </c>
      <c r="E163">
        <v>8</v>
      </c>
      <c r="F163" t="str">
        <v>1</v>
      </c>
      <c r="G163">
        <v>5</v>
      </c>
      <c r="H163">
        <v>20</v>
      </c>
      <c r="AD163">
        <v>4</v>
      </c>
      <c r="AE163" t="s">
        <v>81</v>
      </c>
      <c r="AF163">
        <v>13</v>
      </c>
    </row>
    <row r="164" spans="1:32">
      <c r="A164">
        <v>6</v>
      </c>
      <c r="B164">
        <v>1</v>
      </c>
      <c r="C164">
        <v>2</v>
      </c>
      <c r="D164">
        <v>15</v>
      </c>
      <c r="E164">
        <v>8</v>
      </c>
      <c r="F164" t="str">
        <v>1</v>
      </c>
      <c r="G164">
        <v>12</v>
      </c>
      <c r="H164">
        <v>20</v>
      </c>
      <c r="AD164">
        <v>4</v>
      </c>
      <c r="AE164" t="s">
        <v>81</v>
      </c>
      <c r="AF164">
        <v>11</v>
      </c>
    </row>
    <row r="165" spans="1:32">
      <c r="A165">
        <v>7</v>
      </c>
      <c r="B165">
        <v>2</v>
      </c>
      <c r="C165">
        <v>2</v>
      </c>
      <c r="D165">
        <v>13</v>
      </c>
      <c r="E165">
        <v>7</v>
      </c>
      <c r="F165" t="str">
        <v>0</v>
      </c>
      <c r="G165">
        <v>10</v>
      </c>
      <c r="H165">
        <v>21</v>
      </c>
      <c r="AD165">
        <v>4</v>
      </c>
      <c r="AE165" t="s">
        <v>81</v>
      </c>
      <c r="AF165">
        <v>13</v>
      </c>
    </row>
    <row r="166" spans="1:32">
      <c r="A166">
        <v>1</v>
      </c>
      <c r="B166">
        <v>0</v>
      </c>
      <c r="C166">
        <v>2</v>
      </c>
      <c r="D166">
        <v>12</v>
      </c>
      <c r="E166">
        <v>7</v>
      </c>
      <c r="F166" t="str">
        <v>0</v>
      </c>
      <c r="G166">
        <v>5</v>
      </c>
      <c r="H166">
        <v>20</v>
      </c>
      <c r="AD166">
        <v>4</v>
      </c>
      <c r="AE166" t="s">
        <v>81</v>
      </c>
      <c r="AF166">
        <v>12</v>
      </c>
    </row>
    <row r="167" spans="1:32">
      <c r="A167">
        <v>2</v>
      </c>
      <c r="B167">
        <v>0</v>
      </c>
      <c r="C167">
        <v>2</v>
      </c>
      <c r="D167">
        <v>3</v>
      </c>
      <c r="E167">
        <v>8</v>
      </c>
      <c r="F167" t="str">
        <v>1</v>
      </c>
      <c r="G167">
        <v>5</v>
      </c>
      <c r="H167">
        <v>14</v>
      </c>
      <c r="AD167">
        <v>4</v>
      </c>
      <c r="AE167" t="s">
        <v>81</v>
      </c>
      <c r="AF167">
        <v>5</v>
      </c>
    </row>
    <row r="168" spans="1:32">
      <c r="A168">
        <v>3</v>
      </c>
      <c r="B168">
        <v>0</v>
      </c>
      <c r="C168">
        <v>2</v>
      </c>
      <c r="D168">
        <v>3</v>
      </c>
      <c r="E168">
        <v>7</v>
      </c>
      <c r="F168" t="str">
        <v>1</v>
      </c>
      <c r="G168">
        <v>5</v>
      </c>
      <c r="H168">
        <v>20</v>
      </c>
      <c r="AD168">
        <v>4</v>
      </c>
      <c r="AE168" t="s">
        <v>81</v>
      </c>
      <c r="AF168">
        <v>13</v>
      </c>
    </row>
    <row r="169" spans="1:32">
      <c r="A169">
        <v>4</v>
      </c>
      <c r="B169">
        <v>0</v>
      </c>
      <c r="C169">
        <v>2</v>
      </c>
      <c r="D169">
        <v>3</v>
      </c>
      <c r="E169">
        <v>7</v>
      </c>
      <c r="F169" t="str">
        <v>0</v>
      </c>
      <c r="G169">
        <v>4</v>
      </c>
      <c r="H169">
        <v>20</v>
      </c>
      <c r="AD169">
        <v>4</v>
      </c>
      <c r="AE169" t="s">
        <v>81</v>
      </c>
      <c r="AF169">
        <v>4</v>
      </c>
    </row>
    <row r="170" spans="1:32">
      <c r="A170">
        <v>5</v>
      </c>
      <c r="B170">
        <v>0</v>
      </c>
      <c r="C170">
        <v>2</v>
      </c>
      <c r="D170">
        <v>7</v>
      </c>
      <c r="E170">
        <v>7</v>
      </c>
      <c r="F170" t="str">
        <v>0</v>
      </c>
      <c r="G170">
        <v>5</v>
      </c>
      <c r="H170">
        <v>19</v>
      </c>
      <c r="AD170">
        <v>4</v>
      </c>
      <c r="AE170" t="s">
        <v>81</v>
      </c>
      <c r="AF170">
        <v>13</v>
      </c>
    </row>
    <row r="171" spans="1:32">
      <c r="A171">
        <v>6</v>
      </c>
      <c r="B171">
        <v>1</v>
      </c>
      <c r="C171">
        <v>2</v>
      </c>
      <c r="D171">
        <v>16</v>
      </c>
      <c r="E171">
        <v>8</v>
      </c>
      <c r="F171" t="str">
        <v>0</v>
      </c>
      <c r="G171">
        <v>9</v>
      </c>
      <c r="H171">
        <v>20</v>
      </c>
      <c r="AD171">
        <v>4</v>
      </c>
      <c r="AE171" t="s">
        <v>81</v>
      </c>
      <c r="AF171">
        <v>13</v>
      </c>
    </row>
    <row r="172" spans="1:32">
      <c r="A172">
        <v>7</v>
      </c>
      <c r="B172">
        <v>2</v>
      </c>
      <c r="C172">
        <v>2</v>
      </c>
      <c r="D172">
        <v>16</v>
      </c>
      <c r="E172">
        <v>8</v>
      </c>
      <c r="F172" t="str">
        <v>0</v>
      </c>
      <c r="G172">
        <v>10</v>
      </c>
      <c r="H172">
        <v>19</v>
      </c>
      <c r="AD172">
        <v>4</v>
      </c>
      <c r="AE172" t="s">
        <v>81</v>
      </c>
      <c r="AF172">
        <v>13</v>
      </c>
    </row>
    <row r="173" spans="1:32">
      <c r="A173">
        <v>1</v>
      </c>
      <c r="B173">
        <v>0</v>
      </c>
      <c r="C173">
        <v>2</v>
      </c>
      <c r="D173">
        <v>16</v>
      </c>
      <c r="E173">
        <v>8</v>
      </c>
      <c r="F173" t="str">
        <v>0</v>
      </c>
      <c r="G173">
        <v>4</v>
      </c>
      <c r="H173">
        <v>18</v>
      </c>
      <c r="AD173">
        <v>4</v>
      </c>
      <c r="AE173" t="s">
        <v>81</v>
      </c>
      <c r="AF173">
        <v>13</v>
      </c>
    </row>
    <row r="174" spans="1:32">
      <c r="A174">
        <v>2</v>
      </c>
      <c r="B174">
        <v>0</v>
      </c>
      <c r="C174">
        <v>2</v>
      </c>
      <c r="D174">
        <v>16</v>
      </c>
      <c r="E174">
        <v>8</v>
      </c>
      <c r="F174" t="str">
        <v>0</v>
      </c>
      <c r="G174">
        <v>5</v>
      </c>
      <c r="H174">
        <v>18</v>
      </c>
      <c r="AD174">
        <v>4</v>
      </c>
      <c r="AE174" t="s">
        <v>81</v>
      </c>
      <c r="AF174">
        <v>4</v>
      </c>
    </row>
    <row r="175" spans="1:32">
      <c r="A175">
        <v>3</v>
      </c>
      <c r="B175">
        <v>0</v>
      </c>
      <c r="C175">
        <v>2</v>
      </c>
      <c r="D175">
        <v>15</v>
      </c>
      <c r="E175">
        <v>8</v>
      </c>
      <c r="F175" t="str">
        <v>0</v>
      </c>
      <c r="G175">
        <v>5</v>
      </c>
      <c r="H175">
        <v>20</v>
      </c>
      <c r="AD175">
        <v>4</v>
      </c>
      <c r="AE175" t="s">
        <v>81</v>
      </c>
      <c r="AF175">
        <v>5</v>
      </c>
    </row>
    <row r="176" spans="1:32">
      <c r="A176">
        <v>4</v>
      </c>
      <c r="B176">
        <v>0</v>
      </c>
      <c r="C176">
        <v>2</v>
      </c>
      <c r="D176">
        <v>14</v>
      </c>
      <c r="E176">
        <v>8</v>
      </c>
      <c r="F176" t="str">
        <v>0</v>
      </c>
      <c r="G176">
        <v>5</v>
      </c>
      <c r="H176">
        <v>17</v>
      </c>
      <c r="AD176">
        <v>4</v>
      </c>
      <c r="AE176" t="s">
        <v>81</v>
      </c>
      <c r="AF176">
        <v>5</v>
      </c>
    </row>
    <row r="177" spans="1:32">
      <c r="A177">
        <v>5</v>
      </c>
      <c r="B177">
        <v>0</v>
      </c>
      <c r="C177">
        <v>2</v>
      </c>
      <c r="D177">
        <v>11</v>
      </c>
      <c r="E177">
        <v>8</v>
      </c>
      <c r="F177" t="str">
        <v>0</v>
      </c>
      <c r="G177">
        <v>4</v>
      </c>
      <c r="H177">
        <v>18</v>
      </c>
      <c r="AD177">
        <v>4</v>
      </c>
      <c r="AE177" t="s">
        <v>81</v>
      </c>
      <c r="AF177">
        <v>4</v>
      </c>
    </row>
    <row r="178" spans="1:32">
      <c r="A178">
        <v>6</v>
      </c>
      <c r="B178">
        <v>1</v>
      </c>
      <c r="C178">
        <v>2</v>
      </c>
      <c r="D178">
        <v>10</v>
      </c>
      <c r="E178">
        <v>9</v>
      </c>
      <c r="F178" t="str">
        <v>0</v>
      </c>
      <c r="G178">
        <v>5</v>
      </c>
      <c r="H178">
        <v>19</v>
      </c>
      <c r="AD178">
        <v>4</v>
      </c>
      <c r="AE178" t="s">
        <v>81</v>
      </c>
      <c r="AF178">
        <v>4</v>
      </c>
    </row>
    <row r="179" spans="1:32">
      <c r="A179">
        <v>7</v>
      </c>
      <c r="B179">
        <v>2</v>
      </c>
      <c r="C179">
        <v>2</v>
      </c>
      <c r="D179">
        <v>14</v>
      </c>
      <c r="E179">
        <v>8</v>
      </c>
      <c r="F179" t="str">
        <v>0</v>
      </c>
      <c r="G179">
        <v>8</v>
      </c>
      <c r="H179">
        <v>21</v>
      </c>
      <c r="AD179">
        <v>4</v>
      </c>
      <c r="AE179" t="s">
        <v>81</v>
      </c>
      <c r="AF179">
        <v>5</v>
      </c>
    </row>
    <row r="180" spans="1:32">
      <c r="A180">
        <v>1</v>
      </c>
      <c r="B180">
        <v>0</v>
      </c>
      <c r="C180">
        <v>2</v>
      </c>
      <c r="D180">
        <v>15</v>
      </c>
      <c r="E180">
        <v>8</v>
      </c>
      <c r="F180" t="str">
        <v>0</v>
      </c>
      <c r="G180">
        <v>5</v>
      </c>
      <c r="H180">
        <v>19</v>
      </c>
      <c r="AD180">
        <v>4</v>
      </c>
      <c r="AE180" t="s">
        <v>81</v>
      </c>
      <c r="AF180">
        <v>4</v>
      </c>
    </row>
    <row r="181" spans="1:32">
      <c r="A181">
        <v>2</v>
      </c>
      <c r="B181">
        <v>0</v>
      </c>
      <c r="C181">
        <v>2</v>
      </c>
      <c r="D181">
        <v>15</v>
      </c>
      <c r="E181">
        <v>8</v>
      </c>
      <c r="F181" t="str">
        <v>0</v>
      </c>
      <c r="G181">
        <v>5</v>
      </c>
      <c r="H181">
        <v>19</v>
      </c>
      <c r="AD181">
        <v>4</v>
      </c>
      <c r="AE181" t="s">
        <v>81</v>
      </c>
      <c r="AF181">
        <v>13</v>
      </c>
    </row>
    <row r="182" spans="1:32">
      <c r="A182">
        <v>3</v>
      </c>
      <c r="B182">
        <v>0</v>
      </c>
      <c r="C182">
        <v>2</v>
      </c>
      <c r="D182">
        <v>13</v>
      </c>
      <c r="E182">
        <v>8</v>
      </c>
      <c r="F182" t="str">
        <v>0</v>
      </c>
      <c r="G182">
        <v>5</v>
      </c>
      <c r="H182">
        <v>19</v>
      </c>
    </row>
    <row r="183" spans="1:32">
      <c r="A183">
        <v>4</v>
      </c>
      <c r="B183">
        <v>0</v>
      </c>
      <c r="C183">
        <v>2</v>
      </c>
      <c r="D183">
        <v>15</v>
      </c>
      <c r="E183">
        <v>8</v>
      </c>
      <c r="F183" t="str">
        <v>0</v>
      </c>
      <c r="G183">
        <v>5</v>
      </c>
      <c r="H183">
        <v>19</v>
      </c>
    </row>
    <row r="184" spans="1:32">
      <c r="A184">
        <v>5</v>
      </c>
      <c r="B184">
        <v>0</v>
      </c>
      <c r="C184">
        <v>2</v>
      </c>
      <c r="D184">
        <v>5</v>
      </c>
      <c r="E184">
        <v>8</v>
      </c>
      <c r="F184" t="str">
        <v>0</v>
      </c>
      <c r="G184">
        <v>5</v>
      </c>
      <c r="H184">
        <v>18</v>
      </c>
    </row>
    <row r="185" spans="1:32">
      <c r="A185">
        <v>6</v>
      </c>
      <c r="B185">
        <v>1</v>
      </c>
      <c r="C185">
        <v>2</v>
      </c>
      <c r="D185">
        <v>3</v>
      </c>
      <c r="E185">
        <v>9</v>
      </c>
      <c r="F185" t="str">
        <v>1</v>
      </c>
      <c r="G185">
        <v>5</v>
      </c>
      <c r="H185">
        <v>20</v>
      </c>
    </row>
    <row r="186" spans="1:32">
      <c r="A186">
        <v>7</v>
      </c>
      <c r="B186">
        <v>2</v>
      </c>
      <c r="C186">
        <v>2</v>
      </c>
      <c r="D186">
        <v>2</v>
      </c>
      <c r="E186">
        <v>9</v>
      </c>
      <c r="F186" t="str">
        <v>1</v>
      </c>
      <c r="G186">
        <v>5</v>
      </c>
      <c r="H186">
        <v>20</v>
      </c>
    </row>
    <row r="187" spans="1:32">
      <c r="A187">
        <v>1</v>
      </c>
      <c r="B187">
        <v>0</v>
      </c>
      <c r="C187">
        <v>2</v>
      </c>
      <c r="D187">
        <v>9</v>
      </c>
      <c r="E187">
        <v>9</v>
      </c>
      <c r="F187" t="str">
        <v>1</v>
      </c>
      <c r="G187">
        <v>5</v>
      </c>
      <c r="H187">
        <v>20</v>
      </c>
    </row>
    <row r="188" spans="1:32">
      <c r="A188">
        <v>2</v>
      </c>
      <c r="B188">
        <v>0</v>
      </c>
      <c r="C188">
        <v>2</v>
      </c>
      <c r="D188">
        <v>11</v>
      </c>
      <c r="E188">
        <v>10</v>
      </c>
      <c r="F188" t="str">
        <v>0</v>
      </c>
      <c r="G188">
        <v>5</v>
      </c>
      <c r="H188">
        <v>18</v>
      </c>
    </row>
    <row r="189" spans="1:32">
      <c r="A189">
        <v>3</v>
      </c>
      <c r="B189">
        <v>0</v>
      </c>
      <c r="C189">
        <v>2</v>
      </c>
      <c r="D189">
        <v>6</v>
      </c>
      <c r="E189">
        <v>10</v>
      </c>
      <c r="F189" t="str">
        <v>1</v>
      </c>
      <c r="G189">
        <v>5</v>
      </c>
      <c r="H189">
        <v>15</v>
      </c>
    </row>
    <row r="190" spans="1:32">
      <c r="A190">
        <v>4</v>
      </c>
      <c r="B190">
        <v>0</v>
      </c>
      <c r="C190">
        <v>2</v>
      </c>
      <c r="D190">
        <v>7</v>
      </c>
      <c r="E190">
        <v>10</v>
      </c>
      <c r="F190" t="str">
        <v>1</v>
      </c>
      <c r="G190">
        <v>5</v>
      </c>
      <c r="H190">
        <v>16</v>
      </c>
    </row>
    <row r="191" spans="1:32">
      <c r="A191">
        <v>5</v>
      </c>
      <c r="B191">
        <v>0</v>
      </c>
      <c r="C191">
        <v>2</v>
      </c>
      <c r="D191">
        <v>13</v>
      </c>
      <c r="E191">
        <v>9</v>
      </c>
      <c r="F191" t="str">
        <v>1</v>
      </c>
      <c r="G191">
        <v>5</v>
      </c>
      <c r="H191">
        <v>20</v>
      </c>
    </row>
    <row r="192" spans="1:32">
      <c r="A192">
        <v>6</v>
      </c>
      <c r="B192">
        <v>1</v>
      </c>
      <c r="C192">
        <v>2</v>
      </c>
      <c r="D192">
        <v>12</v>
      </c>
      <c r="E192">
        <v>10</v>
      </c>
      <c r="F192" t="str">
        <v>0</v>
      </c>
      <c r="G192">
        <v>5</v>
      </c>
      <c r="H192">
        <v>19</v>
      </c>
    </row>
    <row r="193" spans="1:8">
      <c r="A193">
        <v>7</v>
      </c>
      <c r="B193">
        <v>2</v>
      </c>
      <c r="C193">
        <v>2</v>
      </c>
      <c r="D193">
        <v>14</v>
      </c>
      <c r="E193">
        <v>10</v>
      </c>
      <c r="F193" t="str">
        <v>0</v>
      </c>
      <c r="G193">
        <v>5</v>
      </c>
      <c r="H193">
        <v>20</v>
      </c>
    </row>
    <row r="194" spans="1:8">
      <c r="A194">
        <v>1</v>
      </c>
      <c r="B194">
        <v>0</v>
      </c>
      <c r="C194">
        <v>2</v>
      </c>
      <c r="D194">
        <v>14</v>
      </c>
      <c r="E194">
        <v>10</v>
      </c>
      <c r="F194" t="str">
        <v>0</v>
      </c>
      <c r="G194">
        <v>5</v>
      </c>
      <c r="H194">
        <v>19</v>
      </c>
    </row>
    <row r="195" spans="1:8">
      <c r="A195">
        <v>2</v>
      </c>
      <c r="B195">
        <v>0</v>
      </c>
      <c r="C195">
        <v>2</v>
      </c>
      <c r="D195">
        <v>14</v>
      </c>
      <c r="E195">
        <v>10</v>
      </c>
      <c r="F195" t="str">
        <v>0</v>
      </c>
      <c r="G195">
        <v>5</v>
      </c>
      <c r="H195">
        <v>20</v>
      </c>
    </row>
    <row r="196" spans="1:8">
      <c r="A196">
        <v>3</v>
      </c>
      <c r="B196">
        <v>0</v>
      </c>
      <c r="C196">
        <v>2</v>
      </c>
      <c r="D196">
        <v>11</v>
      </c>
      <c r="E196">
        <v>9</v>
      </c>
      <c r="F196" t="str">
        <v>0</v>
      </c>
      <c r="G196">
        <v>5</v>
      </c>
      <c r="H196">
        <v>20</v>
      </c>
    </row>
    <row r="197" spans="1:8">
      <c r="A197">
        <v>4</v>
      </c>
      <c r="B197">
        <v>0</v>
      </c>
      <c r="C197">
        <v>2</v>
      </c>
      <c r="D197">
        <v>15</v>
      </c>
      <c r="E197">
        <v>10</v>
      </c>
      <c r="F197" t="str">
        <v>0</v>
      </c>
      <c r="G197">
        <v>5</v>
      </c>
      <c r="H197">
        <v>18</v>
      </c>
    </row>
    <row r="198" spans="1:8">
      <c r="A198">
        <v>5</v>
      </c>
      <c r="B198">
        <v>0</v>
      </c>
      <c r="C198">
        <v>2</v>
      </c>
      <c r="D198">
        <v>15</v>
      </c>
      <c r="E198">
        <v>9</v>
      </c>
      <c r="F198" t="str">
        <v>0</v>
      </c>
      <c r="G198">
        <v>5</v>
      </c>
      <c r="H198">
        <v>20</v>
      </c>
    </row>
    <row r="199" spans="1:8">
      <c r="A199">
        <v>6</v>
      </c>
      <c r="B199">
        <v>1</v>
      </c>
      <c r="C199">
        <v>2</v>
      </c>
      <c r="D199">
        <v>14</v>
      </c>
      <c r="E199">
        <v>9</v>
      </c>
      <c r="F199" t="str">
        <v>1</v>
      </c>
      <c r="G199">
        <v>5</v>
      </c>
      <c r="H199">
        <v>20</v>
      </c>
    </row>
    <row r="200" spans="1:8">
      <c r="A200">
        <v>7</v>
      </c>
      <c r="B200">
        <v>2</v>
      </c>
      <c r="C200">
        <v>2</v>
      </c>
      <c r="D200">
        <v>12</v>
      </c>
      <c r="E200">
        <v>9</v>
      </c>
      <c r="F200" t="str">
        <v>1</v>
      </c>
      <c r="G200">
        <v>5</v>
      </c>
      <c r="H200">
        <v>20</v>
      </c>
    </row>
    <row r="201" spans="1:8">
      <c r="A201">
        <v>1</v>
      </c>
      <c r="B201">
        <v>0</v>
      </c>
      <c r="C201">
        <v>2</v>
      </c>
      <c r="D201">
        <v>16</v>
      </c>
      <c r="E201">
        <v>10</v>
      </c>
      <c r="F201" t="str">
        <v>0</v>
      </c>
      <c r="G201">
        <v>5</v>
      </c>
      <c r="H201">
        <v>19</v>
      </c>
    </row>
    <row r="202" spans="1:8">
      <c r="A202">
        <v>2</v>
      </c>
      <c r="B202">
        <v>0</v>
      </c>
      <c r="C202">
        <v>2</v>
      </c>
      <c r="D202">
        <v>14</v>
      </c>
      <c r="E202">
        <v>9</v>
      </c>
      <c r="F202" t="str">
        <v>0</v>
      </c>
      <c r="G202">
        <v>5</v>
      </c>
      <c r="H202">
        <v>19</v>
      </c>
    </row>
    <row r="203" spans="1:8">
      <c r="A203">
        <v>3</v>
      </c>
      <c r="B203">
        <v>0</v>
      </c>
      <c r="C203">
        <v>2</v>
      </c>
      <c r="D203">
        <v>14</v>
      </c>
      <c r="E203">
        <v>9</v>
      </c>
      <c r="F203" t="str">
        <v>0</v>
      </c>
      <c r="G203">
        <v>5</v>
      </c>
      <c r="H203">
        <v>19</v>
      </c>
    </row>
    <row r="204" spans="1:8">
      <c r="A204">
        <v>4</v>
      </c>
      <c r="B204">
        <v>0</v>
      </c>
      <c r="C204">
        <v>2</v>
      </c>
      <c r="D204">
        <v>11</v>
      </c>
      <c r="E204">
        <v>9</v>
      </c>
      <c r="F204" t="str">
        <v>0</v>
      </c>
      <c r="G204">
        <v>5</v>
      </c>
      <c r="H204">
        <v>20</v>
      </c>
    </row>
    <row r="205" spans="1:8">
      <c r="A205">
        <v>5</v>
      </c>
      <c r="B205">
        <v>0</v>
      </c>
      <c r="C205">
        <v>2</v>
      </c>
      <c r="D205">
        <v>5</v>
      </c>
      <c r="E205">
        <v>9</v>
      </c>
      <c r="F205" t="str">
        <v>0</v>
      </c>
      <c r="G205">
        <v>5</v>
      </c>
      <c r="H205">
        <v>20</v>
      </c>
    </row>
    <row r="206" spans="1:8">
      <c r="A206">
        <v>6</v>
      </c>
      <c r="B206">
        <v>1</v>
      </c>
      <c r="C206">
        <v>2</v>
      </c>
      <c r="D206">
        <v>10</v>
      </c>
      <c r="E206">
        <v>10</v>
      </c>
      <c r="F206" t="str">
        <v>0</v>
      </c>
      <c r="G206">
        <v>5</v>
      </c>
      <c r="H206">
        <v>20</v>
      </c>
    </row>
    <row r="207" spans="1:8">
      <c r="A207">
        <v>7</v>
      </c>
      <c r="B207">
        <v>2</v>
      </c>
      <c r="C207">
        <v>2</v>
      </c>
      <c r="D207">
        <v>4</v>
      </c>
      <c r="E207">
        <v>9</v>
      </c>
      <c r="F207" t="str">
        <v>1</v>
      </c>
      <c r="G207">
        <v>5</v>
      </c>
      <c r="H207">
        <v>20</v>
      </c>
    </row>
    <row r="208" spans="1:8">
      <c r="A208">
        <v>1</v>
      </c>
      <c r="B208">
        <v>0</v>
      </c>
      <c r="C208">
        <v>2</v>
      </c>
      <c r="D208">
        <v>7</v>
      </c>
      <c r="E208">
        <v>9</v>
      </c>
      <c r="F208" t="str">
        <v>0</v>
      </c>
      <c r="G208">
        <v>5</v>
      </c>
      <c r="H208">
        <v>20</v>
      </c>
    </row>
    <row r="209" spans="1:8">
      <c r="A209">
        <v>2</v>
      </c>
      <c r="B209">
        <v>0</v>
      </c>
      <c r="C209">
        <v>2</v>
      </c>
      <c r="D209">
        <v>16</v>
      </c>
      <c r="E209">
        <v>10</v>
      </c>
      <c r="F209" t="str">
        <v>0</v>
      </c>
      <c r="G209">
        <v>5</v>
      </c>
      <c r="H209">
        <v>19</v>
      </c>
    </row>
    <row r="210" spans="1:8">
      <c r="A210">
        <v>3</v>
      </c>
      <c r="B210">
        <v>0</v>
      </c>
      <c r="C210">
        <v>2</v>
      </c>
      <c r="D210">
        <v>16</v>
      </c>
      <c r="E210">
        <v>10</v>
      </c>
      <c r="F210" t="str">
        <v>0</v>
      </c>
      <c r="G210">
        <v>5</v>
      </c>
      <c r="H210">
        <v>19</v>
      </c>
    </row>
    <row r="211" spans="1:8">
      <c r="A211">
        <v>4</v>
      </c>
      <c r="B211">
        <v>0</v>
      </c>
      <c r="C211">
        <v>2</v>
      </c>
      <c r="D211">
        <v>15</v>
      </c>
      <c r="E211">
        <v>10</v>
      </c>
      <c r="F211" t="str">
        <v>0</v>
      </c>
      <c r="G211">
        <v>5</v>
      </c>
      <c r="H211">
        <v>18</v>
      </c>
    </row>
    <row r="212" spans="1:8">
      <c r="A212">
        <v>5</v>
      </c>
      <c r="B212">
        <v>0</v>
      </c>
      <c r="C212">
        <v>2</v>
      </c>
      <c r="D212">
        <v>11</v>
      </c>
      <c r="E212">
        <v>9</v>
      </c>
      <c r="F212" t="str">
        <v>1</v>
      </c>
      <c r="G212">
        <v>5</v>
      </c>
      <c r="H212">
        <v>18</v>
      </c>
    </row>
    <row r="213" spans="1:8">
      <c r="A213">
        <v>6</v>
      </c>
      <c r="B213">
        <v>1</v>
      </c>
      <c r="C213">
        <v>2</v>
      </c>
      <c r="D213">
        <v>5</v>
      </c>
      <c r="E213">
        <v>10</v>
      </c>
      <c r="F213" t="str">
        <v>1</v>
      </c>
      <c r="G213">
        <v>5</v>
      </c>
      <c r="H213">
        <v>20</v>
      </c>
    </row>
    <row r="214" spans="1:8">
      <c r="A214">
        <v>7</v>
      </c>
      <c r="B214">
        <v>2</v>
      </c>
      <c r="C214">
        <v>2</v>
      </c>
      <c r="D214">
        <v>12</v>
      </c>
      <c r="E214">
        <v>10</v>
      </c>
      <c r="F214" t="str">
        <v>1</v>
      </c>
      <c r="G214">
        <v>5</v>
      </c>
      <c r="H214">
        <v>20</v>
      </c>
    </row>
    <row r="215" spans="1:8">
      <c r="A215">
        <v>1</v>
      </c>
      <c r="B215">
        <v>0</v>
      </c>
      <c r="C215">
        <v>2</v>
      </c>
      <c r="D215">
        <v>9</v>
      </c>
      <c r="E215">
        <v>10</v>
      </c>
      <c r="F215" t="str">
        <v>1</v>
      </c>
      <c r="G215">
        <v>5</v>
      </c>
      <c r="H215">
        <v>19</v>
      </c>
    </row>
    <row r="216" spans="1:8">
      <c r="A216">
        <v>2</v>
      </c>
      <c r="B216">
        <v>0</v>
      </c>
      <c r="C216">
        <v>2</v>
      </c>
      <c r="D216">
        <v>14</v>
      </c>
      <c r="E216">
        <v>10</v>
      </c>
      <c r="F216" t="str">
        <v>1</v>
      </c>
      <c r="G216">
        <v>5</v>
      </c>
      <c r="H216">
        <v>19</v>
      </c>
    </row>
    <row r="217" spans="1:8">
      <c r="A217">
        <v>3</v>
      </c>
      <c r="B217">
        <v>0</v>
      </c>
      <c r="C217">
        <v>2</v>
      </c>
      <c r="D217">
        <v>15</v>
      </c>
      <c r="E217">
        <v>10</v>
      </c>
      <c r="F217" t="str">
        <v>0</v>
      </c>
      <c r="G217">
        <v>5</v>
      </c>
      <c r="H217">
        <v>20</v>
      </c>
    </row>
    <row r="218" spans="1:8">
      <c r="A218">
        <v>4</v>
      </c>
      <c r="B218">
        <v>0</v>
      </c>
      <c r="C218">
        <v>2</v>
      </c>
      <c r="D218">
        <v>14</v>
      </c>
      <c r="E218">
        <v>10</v>
      </c>
      <c r="F218" t="str">
        <v>0</v>
      </c>
      <c r="G218">
        <v>5</v>
      </c>
      <c r="H218">
        <v>19</v>
      </c>
    </row>
    <row r="219" spans="1:8">
      <c r="A219">
        <v>5</v>
      </c>
      <c r="B219">
        <v>0</v>
      </c>
      <c r="C219">
        <v>2</v>
      </c>
      <c r="D219">
        <v>15</v>
      </c>
      <c r="E219">
        <v>10</v>
      </c>
      <c r="F219" t="str">
        <v>0</v>
      </c>
      <c r="G219">
        <v>5</v>
      </c>
      <c r="H219">
        <v>18</v>
      </c>
    </row>
    <row r="220" spans="1:8">
      <c r="A220">
        <v>6</v>
      </c>
      <c r="B220">
        <v>1</v>
      </c>
      <c r="C220">
        <v>2</v>
      </c>
      <c r="D220">
        <v>15</v>
      </c>
      <c r="E220">
        <v>10</v>
      </c>
      <c r="F220" t="str">
        <v>0</v>
      </c>
      <c r="G220">
        <v>5</v>
      </c>
      <c r="H220">
        <v>19</v>
      </c>
    </row>
    <row r="221" spans="1:8">
      <c r="A221">
        <v>7</v>
      </c>
      <c r="B221">
        <v>2</v>
      </c>
      <c r="C221">
        <v>2</v>
      </c>
      <c r="D221">
        <v>5</v>
      </c>
      <c r="E221">
        <v>9</v>
      </c>
      <c r="F221" t="str">
        <v>1</v>
      </c>
      <c r="G221">
        <v>5</v>
      </c>
      <c r="H221">
        <v>20</v>
      </c>
    </row>
    <row r="222" spans="1:8">
      <c r="A222">
        <v>1</v>
      </c>
      <c r="B222">
        <v>0</v>
      </c>
      <c r="C222">
        <v>2</v>
      </c>
      <c r="D222">
        <v>14</v>
      </c>
      <c r="E222">
        <v>10</v>
      </c>
      <c r="F222" t="str">
        <v>0</v>
      </c>
      <c r="G222">
        <v>5</v>
      </c>
      <c r="H222">
        <v>18</v>
      </c>
    </row>
    <row r="223" spans="1:8">
      <c r="A223">
        <v>2</v>
      </c>
      <c r="B223">
        <v>0</v>
      </c>
      <c r="C223">
        <v>2</v>
      </c>
      <c r="D223">
        <v>12</v>
      </c>
      <c r="E223">
        <v>9</v>
      </c>
      <c r="F223" t="str">
        <v>1</v>
      </c>
      <c r="G223">
        <v>5</v>
      </c>
      <c r="H223">
        <v>18</v>
      </c>
    </row>
    <row r="224" spans="1:8">
      <c r="A224">
        <v>3</v>
      </c>
      <c r="B224">
        <v>0</v>
      </c>
      <c r="C224">
        <v>2</v>
      </c>
      <c r="D224">
        <v>4</v>
      </c>
      <c r="E224">
        <v>9</v>
      </c>
      <c r="F224" t="str">
        <v>1</v>
      </c>
      <c r="G224">
        <v>5</v>
      </c>
      <c r="H224">
        <v>20</v>
      </c>
    </row>
    <row r="225" spans="1:8">
      <c r="A225">
        <v>4</v>
      </c>
      <c r="B225">
        <v>0</v>
      </c>
      <c r="C225">
        <v>2</v>
      </c>
      <c r="D225">
        <v>4</v>
      </c>
      <c r="E225">
        <v>9</v>
      </c>
      <c r="F225" t="str">
        <v>1</v>
      </c>
      <c r="G225">
        <v>5</v>
      </c>
      <c r="H225">
        <v>16</v>
      </c>
    </row>
    <row r="226" spans="1:8">
      <c r="A226">
        <v>5</v>
      </c>
      <c r="B226">
        <v>0</v>
      </c>
      <c r="C226">
        <v>2</v>
      </c>
      <c r="D226">
        <v>4</v>
      </c>
      <c r="E226">
        <v>8</v>
      </c>
      <c r="F226" t="str">
        <v>1</v>
      </c>
      <c r="G226">
        <v>5</v>
      </c>
      <c r="H226">
        <v>18</v>
      </c>
    </row>
    <row r="227" spans="1:8">
      <c r="A227">
        <v>6</v>
      </c>
      <c r="B227">
        <v>1</v>
      </c>
      <c r="C227">
        <v>2</v>
      </c>
      <c r="D227">
        <v>2</v>
      </c>
      <c r="E227">
        <v>8</v>
      </c>
      <c r="F227" t="str">
        <v>1</v>
      </c>
      <c r="G227">
        <v>5</v>
      </c>
      <c r="H227">
        <v>20</v>
      </c>
    </row>
    <row r="228" spans="1:8">
      <c r="A228">
        <v>7</v>
      </c>
      <c r="B228">
        <v>3</v>
      </c>
      <c r="C228">
        <v>2</v>
      </c>
      <c r="D228">
        <v>4</v>
      </c>
      <c r="E228">
        <v>8</v>
      </c>
      <c r="F228" t="str">
        <v>1</v>
      </c>
      <c r="G228">
        <v>5</v>
      </c>
      <c r="H228">
        <v>20</v>
      </c>
    </row>
    <row r="229" spans="1:8">
      <c r="A229">
        <v>1</v>
      </c>
      <c r="B229">
        <v>3</v>
      </c>
      <c r="C229">
        <v>2</v>
      </c>
      <c r="D229">
        <v>4</v>
      </c>
      <c r="E229">
        <v>8</v>
      </c>
      <c r="F229" t="str">
        <v>1</v>
      </c>
      <c r="G229">
        <v>5</v>
      </c>
      <c r="H229">
        <v>19</v>
      </c>
    </row>
    <row r="230" spans="1:8">
      <c r="A230">
        <v>2</v>
      </c>
      <c r="B230">
        <v>0</v>
      </c>
      <c r="C230">
        <v>2</v>
      </c>
      <c r="D230">
        <v>12</v>
      </c>
      <c r="E230">
        <v>8</v>
      </c>
      <c r="F230" t="str">
        <v>1</v>
      </c>
      <c r="G230">
        <v>5</v>
      </c>
      <c r="H230">
        <v>19</v>
      </c>
    </row>
    <row r="231" spans="1:8">
      <c r="A231">
        <v>3</v>
      </c>
      <c r="B231">
        <v>0</v>
      </c>
      <c r="C231">
        <v>2</v>
      </c>
      <c r="D231">
        <v>15</v>
      </c>
      <c r="E231">
        <v>9</v>
      </c>
      <c r="F231" t="str">
        <v>0</v>
      </c>
      <c r="G231">
        <v>5</v>
      </c>
      <c r="H231">
        <v>19</v>
      </c>
    </row>
    <row r="232" spans="1:8">
      <c r="A232">
        <v>4</v>
      </c>
      <c r="B232">
        <v>0</v>
      </c>
      <c r="C232">
        <v>2</v>
      </c>
      <c r="D232">
        <v>11</v>
      </c>
      <c r="E232">
        <v>8</v>
      </c>
      <c r="F232" t="str">
        <v>0</v>
      </c>
      <c r="G232">
        <v>5</v>
      </c>
      <c r="H232">
        <v>20</v>
      </c>
    </row>
    <row r="233" spans="1:8">
      <c r="A233">
        <v>5</v>
      </c>
      <c r="B233">
        <v>0</v>
      </c>
      <c r="C233">
        <v>2</v>
      </c>
      <c r="D233">
        <v>15</v>
      </c>
      <c r="E233">
        <v>9</v>
      </c>
      <c r="F233" t="str">
        <v>0</v>
      </c>
      <c r="G233">
        <v>5</v>
      </c>
      <c r="H233">
        <v>18</v>
      </c>
    </row>
    <row r="234" spans="1:8">
      <c r="A234">
        <v>6</v>
      </c>
      <c r="B234">
        <v>1</v>
      </c>
      <c r="C234">
        <v>2</v>
      </c>
      <c r="D234">
        <v>3</v>
      </c>
      <c r="E234">
        <v>9</v>
      </c>
      <c r="F234" t="str">
        <v>1</v>
      </c>
      <c r="G234">
        <v>4</v>
      </c>
      <c r="H234">
        <v>13</v>
      </c>
    </row>
    <row r="235" spans="1:8">
      <c r="A235">
        <v>7</v>
      </c>
      <c r="B235">
        <v>2</v>
      </c>
      <c r="C235">
        <v>2</v>
      </c>
      <c r="D235">
        <v>3</v>
      </c>
      <c r="E235">
        <v>9</v>
      </c>
      <c r="F235" t="str">
        <v>1</v>
      </c>
      <c r="G235">
        <v>5</v>
      </c>
      <c r="H235">
        <v>20</v>
      </c>
    </row>
    <row r="236" spans="1:8">
      <c r="A236">
        <v>1</v>
      </c>
      <c r="B236">
        <v>0</v>
      </c>
      <c r="C236">
        <v>2</v>
      </c>
      <c r="D236">
        <v>7</v>
      </c>
      <c r="E236">
        <v>10</v>
      </c>
      <c r="F236" t="str">
        <v>1</v>
      </c>
      <c r="G236">
        <v>5</v>
      </c>
      <c r="H236">
        <v>15</v>
      </c>
    </row>
    <row r="237" spans="1:8">
      <c r="A237">
        <v>2</v>
      </c>
      <c r="B237">
        <v>0</v>
      </c>
      <c r="C237">
        <v>2</v>
      </c>
      <c r="D237">
        <v>6</v>
      </c>
      <c r="E237">
        <v>10</v>
      </c>
      <c r="F237" t="str">
        <v>1</v>
      </c>
      <c r="G237">
        <v>5</v>
      </c>
      <c r="H237">
        <v>18</v>
      </c>
    </row>
    <row r="238" spans="1:8">
      <c r="A238">
        <v>3</v>
      </c>
      <c r="B238">
        <v>0</v>
      </c>
      <c r="C238">
        <v>2</v>
      </c>
      <c r="D238">
        <v>6</v>
      </c>
      <c r="E238">
        <v>10</v>
      </c>
      <c r="F238" t="str">
        <v>1</v>
      </c>
      <c r="G238">
        <v>5</v>
      </c>
      <c r="H238">
        <v>14</v>
      </c>
    </row>
    <row r="239" spans="1:8">
      <c r="A239">
        <v>4</v>
      </c>
      <c r="B239">
        <v>0</v>
      </c>
      <c r="C239">
        <v>2</v>
      </c>
      <c r="D239">
        <v>13</v>
      </c>
      <c r="E239">
        <v>9</v>
      </c>
      <c r="F239" t="str">
        <v>0</v>
      </c>
      <c r="G239">
        <v>5</v>
      </c>
      <c r="H239">
        <v>18</v>
      </c>
    </row>
    <row r="240" spans="1:8">
      <c r="A240">
        <v>5</v>
      </c>
      <c r="B240">
        <v>0</v>
      </c>
      <c r="C240">
        <v>2</v>
      </c>
      <c r="D240">
        <v>15</v>
      </c>
      <c r="E240">
        <v>10</v>
      </c>
      <c r="F240" t="str">
        <v>1</v>
      </c>
      <c r="G240">
        <v>5</v>
      </c>
      <c r="H240">
        <v>18</v>
      </c>
    </row>
    <row r="241" spans="1:8">
      <c r="A241">
        <v>6</v>
      </c>
      <c r="B241">
        <v>1</v>
      </c>
      <c r="C241">
        <v>2</v>
      </c>
      <c r="D241">
        <v>15</v>
      </c>
      <c r="E241">
        <v>10</v>
      </c>
      <c r="F241" t="str">
        <v>0</v>
      </c>
      <c r="G241">
        <v>5</v>
      </c>
      <c r="H241">
        <v>19</v>
      </c>
    </row>
    <row r="242" spans="1:8">
      <c r="A242">
        <v>7</v>
      </c>
      <c r="B242">
        <v>2</v>
      </c>
      <c r="C242">
        <v>2</v>
      </c>
      <c r="D242">
        <v>15</v>
      </c>
      <c r="E242">
        <v>10</v>
      </c>
      <c r="F242" t="str">
        <v>0</v>
      </c>
      <c r="G242">
        <v>5</v>
      </c>
      <c r="H242">
        <v>20</v>
      </c>
    </row>
    <row r="243" spans="1:8">
      <c r="A243">
        <v>1</v>
      </c>
      <c r="B243">
        <v>0</v>
      </c>
      <c r="C243">
        <v>2</v>
      </c>
      <c r="D243">
        <v>10</v>
      </c>
      <c r="E243">
        <v>9</v>
      </c>
      <c r="F243" t="str">
        <v>0</v>
      </c>
      <c r="G243">
        <v>5</v>
      </c>
      <c r="H243">
        <v>19</v>
      </c>
    </row>
    <row r="244" spans="1:8">
      <c r="A244">
        <v>2</v>
      </c>
      <c r="B244">
        <v>0</v>
      </c>
      <c r="C244">
        <v>2</v>
      </c>
      <c r="D244">
        <v>14</v>
      </c>
      <c r="E244">
        <v>9</v>
      </c>
      <c r="F244" t="str">
        <v>0</v>
      </c>
      <c r="G244">
        <v>5</v>
      </c>
      <c r="H244">
        <v>18</v>
      </c>
    </row>
    <row r="245" spans="1:8">
      <c r="A245">
        <v>3</v>
      </c>
      <c r="B245">
        <v>0</v>
      </c>
      <c r="C245">
        <v>3</v>
      </c>
      <c r="D245">
        <v>11</v>
      </c>
      <c r="E245">
        <v>10</v>
      </c>
      <c r="F245" t="str">
        <v>1</v>
      </c>
      <c r="G245">
        <v>4</v>
      </c>
      <c r="H245">
        <v>17</v>
      </c>
    </row>
    <row r="246" spans="1:8">
      <c r="A246">
        <v>4</v>
      </c>
      <c r="B246">
        <v>0</v>
      </c>
      <c r="C246">
        <v>3</v>
      </c>
      <c r="D246">
        <v>4</v>
      </c>
      <c r="E246">
        <v>8</v>
      </c>
      <c r="F246" t="str">
        <v>1</v>
      </c>
      <c r="G246">
        <v>5</v>
      </c>
      <c r="H246">
        <v>15</v>
      </c>
    </row>
    <row r="247" spans="1:8">
      <c r="A247">
        <v>5</v>
      </c>
      <c r="B247">
        <v>0</v>
      </c>
      <c r="C247">
        <v>3</v>
      </c>
      <c r="D247">
        <v>3</v>
      </c>
      <c r="E247">
        <v>8</v>
      </c>
      <c r="F247" t="str">
        <v>1</v>
      </c>
      <c r="G247">
        <v>4</v>
      </c>
      <c r="H247">
        <v>19</v>
      </c>
    </row>
    <row r="248" spans="1:8">
      <c r="A248">
        <v>6</v>
      </c>
      <c r="B248">
        <v>1</v>
      </c>
      <c r="C248">
        <v>3</v>
      </c>
      <c r="D248">
        <v>10</v>
      </c>
      <c r="E248">
        <v>9</v>
      </c>
      <c r="F248" t="str">
        <v>0</v>
      </c>
      <c r="G248">
        <v>5</v>
      </c>
      <c r="H248">
        <v>20</v>
      </c>
    </row>
    <row r="249" spans="1:8">
      <c r="A249">
        <v>7</v>
      </c>
      <c r="B249">
        <v>2</v>
      </c>
      <c r="C249">
        <v>3</v>
      </c>
      <c r="D249">
        <v>2</v>
      </c>
      <c r="E249">
        <v>8</v>
      </c>
      <c r="F249" t="str">
        <v>1</v>
      </c>
      <c r="G249">
        <v>4</v>
      </c>
      <c r="H249">
        <v>20</v>
      </c>
    </row>
    <row r="250" spans="1:8">
      <c r="A250">
        <v>1</v>
      </c>
      <c r="B250">
        <v>0</v>
      </c>
      <c r="C250">
        <v>3</v>
      </c>
      <c r="D250">
        <v>5</v>
      </c>
      <c r="E250">
        <v>8</v>
      </c>
      <c r="F250" t="str">
        <v>1</v>
      </c>
      <c r="G250">
        <v>5</v>
      </c>
      <c r="H250">
        <v>20</v>
      </c>
    </row>
    <row r="251" spans="1:8">
      <c r="A251">
        <v>2</v>
      </c>
      <c r="B251">
        <v>0</v>
      </c>
      <c r="C251">
        <v>3</v>
      </c>
      <c r="D251">
        <v>8</v>
      </c>
      <c r="E251">
        <v>9</v>
      </c>
      <c r="F251" t="str">
        <v>1</v>
      </c>
      <c r="G251">
        <v>5</v>
      </c>
      <c r="H251">
        <v>18</v>
      </c>
    </row>
    <row r="252" spans="1:8">
      <c r="A252">
        <v>3</v>
      </c>
      <c r="B252">
        <v>0</v>
      </c>
      <c r="C252">
        <v>3</v>
      </c>
      <c r="D252">
        <v>13</v>
      </c>
      <c r="E252">
        <v>8</v>
      </c>
      <c r="F252" t="str">
        <v>0</v>
      </c>
      <c r="G252">
        <v>4</v>
      </c>
      <c r="H252">
        <v>18</v>
      </c>
    </row>
    <row r="253" spans="1:8">
      <c r="A253">
        <v>4</v>
      </c>
      <c r="B253">
        <v>0</v>
      </c>
      <c r="C253">
        <v>3</v>
      </c>
      <c r="D253">
        <v>15</v>
      </c>
      <c r="E253">
        <v>9</v>
      </c>
      <c r="F253" t="str">
        <v>0</v>
      </c>
      <c r="G253">
        <v>4</v>
      </c>
      <c r="H253">
        <v>19</v>
      </c>
    </row>
    <row r="254" spans="1:8">
      <c r="A254">
        <v>5</v>
      </c>
      <c r="B254">
        <v>0</v>
      </c>
      <c r="C254">
        <v>3</v>
      </c>
      <c r="D254">
        <v>3</v>
      </c>
      <c r="E254">
        <v>9</v>
      </c>
      <c r="F254" t="str">
        <v>1</v>
      </c>
      <c r="G254">
        <v>5</v>
      </c>
      <c r="H254">
        <v>19</v>
      </c>
    </row>
    <row r="255" spans="1:8">
      <c r="A255">
        <v>6</v>
      </c>
      <c r="B255">
        <v>1</v>
      </c>
      <c r="C255">
        <v>3</v>
      </c>
      <c r="D255">
        <v>11</v>
      </c>
      <c r="E255">
        <v>9</v>
      </c>
      <c r="F255" t="str">
        <v>0</v>
      </c>
      <c r="G255">
        <v>5</v>
      </c>
      <c r="H255">
        <v>20</v>
      </c>
    </row>
    <row r="256" spans="1:8">
      <c r="A256">
        <v>7</v>
      </c>
      <c r="B256">
        <v>2</v>
      </c>
      <c r="C256">
        <v>3</v>
      </c>
      <c r="D256">
        <v>8</v>
      </c>
      <c r="E256">
        <v>9</v>
      </c>
      <c r="F256" t="str">
        <v>0</v>
      </c>
      <c r="G256">
        <v>8</v>
      </c>
      <c r="H256">
        <v>20</v>
      </c>
    </row>
    <row r="257" spans="1:8">
      <c r="A257">
        <v>1</v>
      </c>
      <c r="B257">
        <v>0</v>
      </c>
      <c r="C257">
        <v>3</v>
      </c>
      <c r="D257">
        <v>2</v>
      </c>
      <c r="E257">
        <v>8</v>
      </c>
      <c r="F257" t="str">
        <v>1</v>
      </c>
      <c r="G257">
        <v>4</v>
      </c>
      <c r="H257">
        <v>11</v>
      </c>
    </row>
    <row r="258" spans="1:8">
      <c r="A258">
        <v>2</v>
      </c>
      <c r="B258">
        <v>0</v>
      </c>
      <c r="C258">
        <v>3</v>
      </c>
      <c r="D258">
        <v>2</v>
      </c>
      <c r="E258">
        <v>8</v>
      </c>
      <c r="F258" t="str">
        <v>1</v>
      </c>
      <c r="G258">
        <v>4</v>
      </c>
      <c r="H258">
        <v>19</v>
      </c>
    </row>
    <row r="259" spans="1:8">
      <c r="A259">
        <v>3</v>
      </c>
      <c r="B259">
        <v>0</v>
      </c>
      <c r="C259">
        <v>3</v>
      </c>
      <c r="D259">
        <v>2</v>
      </c>
      <c r="E259">
        <v>7</v>
      </c>
      <c r="F259" t="str">
        <v>1</v>
      </c>
      <c r="G259">
        <v>5</v>
      </c>
      <c r="H259">
        <v>18</v>
      </c>
    </row>
    <row r="260" spans="1:8">
      <c r="A260">
        <v>4</v>
      </c>
      <c r="B260">
        <v>0</v>
      </c>
      <c r="C260">
        <v>3</v>
      </c>
      <c r="D260">
        <v>1</v>
      </c>
      <c r="E260">
        <v>8</v>
      </c>
      <c r="F260" t="str">
        <v>1</v>
      </c>
      <c r="G260">
        <v>5</v>
      </c>
      <c r="H260">
        <v>12</v>
      </c>
    </row>
    <row r="261" spans="1:8">
      <c r="A261">
        <v>5</v>
      </c>
      <c r="B261">
        <v>0</v>
      </c>
      <c r="C261">
        <v>3</v>
      </c>
      <c r="D261">
        <v>2</v>
      </c>
      <c r="E261">
        <v>8</v>
      </c>
      <c r="F261" t="str">
        <v>1</v>
      </c>
      <c r="G261">
        <v>4</v>
      </c>
      <c r="H261">
        <v>18</v>
      </c>
    </row>
    <row r="262" spans="1:8">
      <c r="A262">
        <v>6</v>
      </c>
      <c r="B262">
        <v>1</v>
      </c>
      <c r="C262">
        <v>3</v>
      </c>
      <c r="D262">
        <v>12</v>
      </c>
      <c r="E262">
        <v>9</v>
      </c>
      <c r="F262" t="str">
        <v>0</v>
      </c>
      <c r="G262">
        <v>4</v>
      </c>
      <c r="H262">
        <v>19</v>
      </c>
    </row>
    <row r="263" spans="1:8">
      <c r="A263">
        <v>7</v>
      </c>
      <c r="B263">
        <v>2</v>
      </c>
      <c r="C263">
        <v>3</v>
      </c>
      <c r="D263">
        <v>13</v>
      </c>
      <c r="E263">
        <v>8</v>
      </c>
      <c r="F263" t="str">
        <v>0</v>
      </c>
      <c r="G263">
        <v>10</v>
      </c>
      <c r="H263">
        <v>19</v>
      </c>
    </row>
    <row r="264" spans="1:8">
      <c r="A264">
        <v>1</v>
      </c>
      <c r="B264">
        <v>3</v>
      </c>
      <c r="C264">
        <v>3</v>
      </c>
      <c r="D264">
        <v>13</v>
      </c>
      <c r="E264">
        <v>9</v>
      </c>
      <c r="F264" t="str">
        <v>0</v>
      </c>
      <c r="G264">
        <v>10</v>
      </c>
      <c r="H264">
        <v>19</v>
      </c>
    </row>
    <row r="265" spans="1:8">
      <c r="A265">
        <v>2</v>
      </c>
      <c r="B265">
        <v>3</v>
      </c>
      <c r="C265">
        <v>3</v>
      </c>
      <c r="D265">
        <v>9</v>
      </c>
      <c r="E265">
        <v>9</v>
      </c>
      <c r="F265" t="str">
        <v>1</v>
      </c>
      <c r="G265">
        <v>14</v>
      </c>
      <c r="H265">
        <v>19</v>
      </c>
    </row>
    <row r="266" spans="1:8">
      <c r="A266">
        <v>3</v>
      </c>
      <c r="B266">
        <v>3</v>
      </c>
      <c r="C266">
        <v>3</v>
      </c>
      <c r="D266">
        <v>14</v>
      </c>
      <c r="E266">
        <v>10</v>
      </c>
      <c r="F266" t="str">
        <v>0</v>
      </c>
      <c r="G266">
        <v>9</v>
      </c>
      <c r="H266">
        <v>19</v>
      </c>
    </row>
    <row r="267" spans="1:8">
      <c r="A267">
        <v>4</v>
      </c>
      <c r="B267">
        <v>0</v>
      </c>
      <c r="C267">
        <v>3</v>
      </c>
      <c r="D267">
        <v>13</v>
      </c>
      <c r="E267">
        <v>9</v>
      </c>
      <c r="F267" t="str">
        <v>0</v>
      </c>
      <c r="G267">
        <v>4</v>
      </c>
      <c r="H267">
        <v>19</v>
      </c>
    </row>
    <row r="268" spans="1:8">
      <c r="A268">
        <v>5</v>
      </c>
      <c r="B268">
        <v>0</v>
      </c>
      <c r="C268">
        <v>3</v>
      </c>
      <c r="D268">
        <v>10</v>
      </c>
      <c r="E268">
        <v>8</v>
      </c>
      <c r="F268" t="str">
        <v>0</v>
      </c>
      <c r="G268">
        <v>5</v>
      </c>
      <c r="H268">
        <v>18</v>
      </c>
    </row>
    <row r="269" spans="1:8">
      <c r="A269">
        <v>6</v>
      </c>
      <c r="B269">
        <v>1</v>
      </c>
      <c r="C269">
        <v>3</v>
      </c>
      <c r="D269">
        <v>6</v>
      </c>
      <c r="E269">
        <v>8</v>
      </c>
      <c r="F269" t="str">
        <v>1</v>
      </c>
      <c r="G269">
        <v>5</v>
      </c>
      <c r="H269">
        <v>19</v>
      </c>
    </row>
    <row r="270" spans="1:8">
      <c r="A270">
        <v>7</v>
      </c>
      <c r="B270">
        <v>2</v>
      </c>
      <c r="C270">
        <v>3</v>
      </c>
      <c r="D270">
        <v>10</v>
      </c>
      <c r="E270">
        <v>8</v>
      </c>
      <c r="F270" t="str">
        <v>0</v>
      </c>
      <c r="G270">
        <v>11</v>
      </c>
      <c r="H270">
        <v>19</v>
      </c>
    </row>
    <row r="271" spans="1:8">
      <c r="A271">
        <v>1</v>
      </c>
      <c r="B271">
        <v>0</v>
      </c>
      <c r="C271">
        <v>3</v>
      </c>
      <c r="D271">
        <v>10</v>
      </c>
      <c r="E271">
        <v>8</v>
      </c>
      <c r="F271" t="str">
        <v>0</v>
      </c>
      <c r="G271">
        <v>4</v>
      </c>
      <c r="H271">
        <v>18</v>
      </c>
    </row>
    <row r="272" spans="1:8">
      <c r="A272">
        <v>2</v>
      </c>
      <c r="B272">
        <v>0</v>
      </c>
      <c r="C272">
        <v>3</v>
      </c>
      <c r="D272">
        <v>9</v>
      </c>
      <c r="E272">
        <v>9</v>
      </c>
      <c r="F272" t="str">
        <v>0</v>
      </c>
      <c r="G272">
        <v>4</v>
      </c>
      <c r="H272">
        <v>18</v>
      </c>
    </row>
    <row r="273" spans="1:8">
      <c r="A273">
        <v>3</v>
      </c>
      <c r="B273">
        <v>0</v>
      </c>
      <c r="C273">
        <v>3</v>
      </c>
      <c r="D273">
        <v>10</v>
      </c>
      <c r="E273">
        <v>9</v>
      </c>
      <c r="F273" t="str">
        <v>1</v>
      </c>
      <c r="G273">
        <v>4</v>
      </c>
      <c r="H273">
        <v>18</v>
      </c>
    </row>
    <row r="274" spans="1:8">
      <c r="A274">
        <v>4</v>
      </c>
      <c r="B274">
        <v>0</v>
      </c>
      <c r="C274">
        <v>3</v>
      </c>
      <c r="D274">
        <v>3</v>
      </c>
      <c r="E274">
        <v>8</v>
      </c>
      <c r="F274" t="str">
        <v>1</v>
      </c>
      <c r="G274">
        <v>5</v>
      </c>
      <c r="H274">
        <v>18</v>
      </c>
    </row>
    <row r="275" spans="1:8">
      <c r="A275">
        <v>5</v>
      </c>
      <c r="B275">
        <v>0</v>
      </c>
      <c r="C275">
        <v>3</v>
      </c>
      <c r="D275">
        <v>12</v>
      </c>
      <c r="E275">
        <v>6</v>
      </c>
      <c r="F275" t="str">
        <v>0</v>
      </c>
      <c r="G275">
        <v>5</v>
      </c>
      <c r="H275">
        <v>18</v>
      </c>
    </row>
    <row r="276" spans="1:8">
      <c r="A276">
        <v>6</v>
      </c>
      <c r="B276">
        <v>1</v>
      </c>
      <c r="C276">
        <v>3</v>
      </c>
      <c r="D276">
        <v>12</v>
      </c>
      <c r="E276">
        <v>6</v>
      </c>
      <c r="F276" t="str">
        <v>0</v>
      </c>
      <c r="G276">
        <v>9</v>
      </c>
      <c r="H276">
        <v>19</v>
      </c>
    </row>
    <row r="277" spans="1:8">
      <c r="A277">
        <v>7</v>
      </c>
      <c r="B277">
        <v>3</v>
      </c>
      <c r="C277">
        <v>3</v>
      </c>
      <c r="D277">
        <v>13</v>
      </c>
      <c r="E277">
        <v>6</v>
      </c>
      <c r="F277" t="str">
        <v>0</v>
      </c>
      <c r="G277">
        <v>9</v>
      </c>
      <c r="H277">
        <v>19</v>
      </c>
    </row>
    <row r="278" spans="1:8">
      <c r="A278">
        <v>1</v>
      </c>
      <c r="B278">
        <v>3</v>
      </c>
      <c r="C278">
        <v>3</v>
      </c>
      <c r="D278">
        <v>12</v>
      </c>
      <c r="E278">
        <v>7</v>
      </c>
      <c r="F278" t="str">
        <v>0</v>
      </c>
      <c r="G278">
        <v>4</v>
      </c>
      <c r="H278">
        <v>19</v>
      </c>
    </row>
    <row r="279" spans="1:8">
      <c r="A279">
        <v>2</v>
      </c>
      <c r="B279">
        <v>0</v>
      </c>
      <c r="C279">
        <v>3</v>
      </c>
      <c r="D279">
        <v>12</v>
      </c>
      <c r="E279">
        <v>6</v>
      </c>
      <c r="F279" t="str">
        <v>0</v>
      </c>
      <c r="G279">
        <v>4</v>
      </c>
      <c r="H279">
        <v>18</v>
      </c>
    </row>
    <row r="280" spans="1:8">
      <c r="A280">
        <v>3</v>
      </c>
      <c r="B280">
        <v>0</v>
      </c>
      <c r="C280">
        <v>3</v>
      </c>
      <c r="D280">
        <v>11</v>
      </c>
      <c r="E280">
        <v>7</v>
      </c>
      <c r="F280" t="str">
        <v>0</v>
      </c>
      <c r="G280">
        <v>4</v>
      </c>
      <c r="H280">
        <v>18</v>
      </c>
    </row>
    <row r="281" spans="1:8">
      <c r="A281">
        <v>4</v>
      </c>
      <c r="B281">
        <v>0</v>
      </c>
      <c r="C281">
        <v>3</v>
      </c>
      <c r="D281">
        <v>12</v>
      </c>
      <c r="E281">
        <v>6</v>
      </c>
      <c r="F281" t="str">
        <v>0</v>
      </c>
      <c r="G281">
        <v>4</v>
      </c>
      <c r="H281">
        <v>18</v>
      </c>
    </row>
    <row r="282" spans="1:8">
      <c r="A282">
        <v>5</v>
      </c>
      <c r="B282">
        <v>0</v>
      </c>
      <c r="C282">
        <v>3</v>
      </c>
      <c r="D282">
        <v>9</v>
      </c>
      <c r="E282">
        <v>7</v>
      </c>
      <c r="F282" t="str">
        <v>0</v>
      </c>
      <c r="G282">
        <v>4</v>
      </c>
      <c r="H282">
        <v>18</v>
      </c>
    </row>
    <row r="283" spans="1:8">
      <c r="A283">
        <v>6</v>
      </c>
      <c r="B283">
        <v>3</v>
      </c>
      <c r="C283">
        <v>3</v>
      </c>
      <c r="D283">
        <v>3</v>
      </c>
      <c r="E283">
        <v>7</v>
      </c>
      <c r="F283" t="str">
        <v>1</v>
      </c>
      <c r="G283">
        <v>4</v>
      </c>
      <c r="H283">
        <v>19</v>
      </c>
    </row>
    <row r="284" spans="1:8">
      <c r="A284">
        <v>7</v>
      </c>
      <c r="B284">
        <v>2</v>
      </c>
      <c r="C284">
        <v>3</v>
      </c>
      <c r="D284">
        <v>7</v>
      </c>
      <c r="E284">
        <v>7</v>
      </c>
      <c r="F284" t="str">
        <v>0</v>
      </c>
      <c r="G284">
        <v>4</v>
      </c>
      <c r="H284">
        <v>19</v>
      </c>
    </row>
    <row r="285" spans="1:8">
      <c r="A285">
        <v>1</v>
      </c>
      <c r="B285">
        <v>3</v>
      </c>
      <c r="C285">
        <v>3</v>
      </c>
      <c r="D285">
        <v>3</v>
      </c>
      <c r="E285">
        <v>6</v>
      </c>
      <c r="F285" t="str">
        <v>1</v>
      </c>
      <c r="G285">
        <v>5</v>
      </c>
      <c r="H285">
        <v>19</v>
      </c>
    </row>
    <row r="286" spans="1:8">
      <c r="A286">
        <v>2</v>
      </c>
      <c r="B286">
        <v>0</v>
      </c>
      <c r="C286">
        <v>3</v>
      </c>
      <c r="D286">
        <v>2</v>
      </c>
      <c r="E286">
        <v>6</v>
      </c>
      <c r="F286" t="str">
        <v>1</v>
      </c>
      <c r="G286">
        <v>4</v>
      </c>
      <c r="H286">
        <v>19</v>
      </c>
    </row>
    <row r="287" spans="1:8">
      <c r="A287">
        <v>3</v>
      </c>
      <c r="B287">
        <v>0</v>
      </c>
      <c r="C287">
        <v>3</v>
      </c>
      <c r="D287">
        <v>2</v>
      </c>
      <c r="E287">
        <v>6</v>
      </c>
      <c r="F287" t="str">
        <v>1</v>
      </c>
      <c r="G287">
        <v>4</v>
      </c>
      <c r="H287">
        <v>19</v>
      </c>
    </row>
    <row r="288" spans="1:8">
      <c r="A288">
        <v>4</v>
      </c>
      <c r="B288">
        <v>0</v>
      </c>
      <c r="C288">
        <v>3</v>
      </c>
      <c r="D288">
        <v>9</v>
      </c>
      <c r="E288">
        <v>7</v>
      </c>
      <c r="F288" t="str">
        <v>0</v>
      </c>
      <c r="G288">
        <v>4</v>
      </c>
      <c r="H288">
        <v>18</v>
      </c>
    </row>
    <row r="289" spans="1:8">
      <c r="A289">
        <v>5</v>
      </c>
      <c r="B289">
        <v>0</v>
      </c>
      <c r="C289">
        <v>3</v>
      </c>
      <c r="D289">
        <v>10</v>
      </c>
      <c r="E289">
        <v>6</v>
      </c>
      <c r="F289" t="str">
        <v>0</v>
      </c>
      <c r="G289">
        <v>4</v>
      </c>
      <c r="H289">
        <v>19</v>
      </c>
    </row>
    <row r="290" spans="1:8">
      <c r="A290">
        <v>6</v>
      </c>
      <c r="B290">
        <v>1</v>
      </c>
      <c r="C290">
        <v>3</v>
      </c>
      <c r="D290">
        <v>2</v>
      </c>
      <c r="E290">
        <v>5</v>
      </c>
      <c r="F290" t="str">
        <v>1</v>
      </c>
      <c r="G290">
        <v>4</v>
      </c>
      <c r="H290">
        <v>19</v>
      </c>
    </row>
    <row r="291" spans="1:8">
      <c r="A291">
        <v>7</v>
      </c>
      <c r="B291">
        <v>2</v>
      </c>
      <c r="C291">
        <v>3</v>
      </c>
      <c r="D291">
        <v>12</v>
      </c>
      <c r="E291">
        <v>4</v>
      </c>
      <c r="F291" t="str">
        <v>0</v>
      </c>
      <c r="G291">
        <v>11</v>
      </c>
      <c r="H291">
        <v>19</v>
      </c>
    </row>
    <row r="292" spans="1:8">
      <c r="A292">
        <v>1</v>
      </c>
      <c r="B292">
        <v>0</v>
      </c>
      <c r="C292">
        <v>3</v>
      </c>
      <c r="D292">
        <v>11</v>
      </c>
      <c r="E292">
        <v>3</v>
      </c>
      <c r="F292" t="str">
        <v>0</v>
      </c>
      <c r="G292">
        <v>12</v>
      </c>
      <c r="H292">
        <v>19</v>
      </c>
    </row>
    <row r="293" spans="1:8">
      <c r="A293">
        <v>2</v>
      </c>
      <c r="B293">
        <v>0</v>
      </c>
      <c r="C293">
        <v>3</v>
      </c>
      <c r="D293">
        <v>7</v>
      </c>
      <c r="E293">
        <v>5</v>
      </c>
      <c r="F293" t="str">
        <v>1</v>
      </c>
      <c r="G293">
        <v>11</v>
      </c>
      <c r="H293">
        <v>19</v>
      </c>
    </row>
    <row r="294" spans="1:8">
      <c r="A294">
        <v>3</v>
      </c>
      <c r="B294">
        <v>0</v>
      </c>
      <c r="C294">
        <v>3</v>
      </c>
      <c r="D294">
        <v>3</v>
      </c>
      <c r="E294">
        <v>5</v>
      </c>
      <c r="F294" t="str">
        <v>0</v>
      </c>
      <c r="G294">
        <v>4</v>
      </c>
      <c r="H294">
        <v>19</v>
      </c>
    </row>
    <row r="295" spans="1:8">
      <c r="A295">
        <v>4</v>
      </c>
      <c r="B295">
        <v>0</v>
      </c>
      <c r="C295">
        <v>3</v>
      </c>
      <c r="D295">
        <v>7</v>
      </c>
      <c r="E295">
        <v>5</v>
      </c>
      <c r="F295" t="str">
        <v>0</v>
      </c>
      <c r="G295">
        <v>13</v>
      </c>
      <c r="H295">
        <v>19</v>
      </c>
    </row>
    <row r="296" spans="1:8">
      <c r="A296">
        <v>5</v>
      </c>
      <c r="B296">
        <v>0</v>
      </c>
      <c r="C296">
        <v>3</v>
      </c>
      <c r="D296">
        <v>8</v>
      </c>
      <c r="E296">
        <v>5</v>
      </c>
      <c r="F296" t="str">
        <v>0</v>
      </c>
      <c r="G296">
        <v>13</v>
      </c>
      <c r="H296">
        <v>19</v>
      </c>
    </row>
    <row r="297" spans="1:8">
      <c r="A297">
        <v>6</v>
      </c>
      <c r="B297">
        <v>1</v>
      </c>
      <c r="C297">
        <v>3</v>
      </c>
      <c r="D297">
        <v>11</v>
      </c>
      <c r="E297">
        <v>5</v>
      </c>
      <c r="F297" t="str">
        <v>0</v>
      </c>
      <c r="G297">
        <v>12</v>
      </c>
      <c r="H297">
        <v>19</v>
      </c>
    </row>
    <row r="298" spans="1:8">
      <c r="A298">
        <v>7</v>
      </c>
      <c r="B298">
        <v>2</v>
      </c>
      <c r="C298">
        <v>3</v>
      </c>
      <c r="D298">
        <v>4</v>
      </c>
      <c r="E298">
        <v>5</v>
      </c>
      <c r="F298" t="str">
        <v>0</v>
      </c>
      <c r="G298">
        <v>12</v>
      </c>
      <c r="H298">
        <v>19</v>
      </c>
    </row>
    <row r="299" spans="1:8">
      <c r="A299">
        <v>1</v>
      </c>
      <c r="B299">
        <v>0</v>
      </c>
      <c r="C299">
        <v>3</v>
      </c>
      <c r="D299">
        <v>10</v>
      </c>
      <c r="E299">
        <v>6</v>
      </c>
      <c r="F299" t="str">
        <v>0</v>
      </c>
      <c r="G299">
        <v>13</v>
      </c>
      <c r="H299">
        <v>19</v>
      </c>
    </row>
    <row r="300" spans="1:8">
      <c r="A300">
        <v>2</v>
      </c>
      <c r="B300">
        <v>0</v>
      </c>
      <c r="C300">
        <v>3</v>
      </c>
      <c r="D300">
        <v>10</v>
      </c>
      <c r="E300">
        <v>5</v>
      </c>
      <c r="F300" t="str">
        <v>0</v>
      </c>
      <c r="G300">
        <v>13</v>
      </c>
      <c r="H300">
        <v>19</v>
      </c>
    </row>
    <row r="301" spans="1:8">
      <c r="A301">
        <v>3</v>
      </c>
      <c r="B301">
        <v>0</v>
      </c>
      <c r="C301">
        <v>3</v>
      </c>
      <c r="D301">
        <v>8</v>
      </c>
      <c r="E301">
        <v>5</v>
      </c>
      <c r="F301" t="str">
        <v>0</v>
      </c>
      <c r="G301">
        <v>13</v>
      </c>
      <c r="H301">
        <v>19</v>
      </c>
    </row>
    <row r="302" spans="1:8">
      <c r="A302">
        <v>4</v>
      </c>
      <c r="B302">
        <v>0</v>
      </c>
      <c r="C302">
        <v>3</v>
      </c>
      <c r="D302">
        <v>10</v>
      </c>
      <c r="E302">
        <v>5</v>
      </c>
      <c r="F302" t="str">
        <v>0</v>
      </c>
      <c r="G302">
        <v>12</v>
      </c>
      <c r="H302">
        <v>19</v>
      </c>
    </row>
    <row r="303" spans="1:8">
      <c r="A303">
        <v>5</v>
      </c>
      <c r="B303">
        <v>0</v>
      </c>
      <c r="C303">
        <v>3</v>
      </c>
      <c r="D303">
        <v>9</v>
      </c>
      <c r="E303">
        <v>6</v>
      </c>
      <c r="F303" t="str">
        <v>0</v>
      </c>
      <c r="G303">
        <v>12</v>
      </c>
      <c r="H303">
        <v>19</v>
      </c>
    </row>
    <row r="304" spans="1:8">
      <c r="A304">
        <v>6</v>
      </c>
      <c r="B304">
        <v>1</v>
      </c>
      <c r="C304">
        <v>3</v>
      </c>
      <c r="D304">
        <v>3</v>
      </c>
      <c r="E304">
        <v>6</v>
      </c>
      <c r="F304" t="str">
        <v>1</v>
      </c>
      <c r="G304">
        <v>11</v>
      </c>
      <c r="H304">
        <v>19</v>
      </c>
    </row>
    <row r="305" spans="1:8">
      <c r="A305">
        <v>7</v>
      </c>
      <c r="B305">
        <v>2</v>
      </c>
      <c r="C305">
        <v>3</v>
      </c>
      <c r="D305">
        <v>10</v>
      </c>
      <c r="E305">
        <v>5</v>
      </c>
      <c r="F305" t="str">
        <v>0</v>
      </c>
      <c r="G305">
        <v>12</v>
      </c>
      <c r="H305">
        <v>19</v>
      </c>
    </row>
    <row r="306" spans="1:8">
      <c r="A306">
        <v>1</v>
      </c>
      <c r="B306">
        <v>0</v>
      </c>
      <c r="C306">
        <v>3</v>
      </c>
      <c r="D306">
        <v>6</v>
      </c>
      <c r="E306">
        <v>5</v>
      </c>
      <c r="F306" t="str">
        <v>0</v>
      </c>
      <c r="G306">
        <v>13</v>
      </c>
      <c r="H306">
        <v>18</v>
      </c>
    </row>
    <row r="307" spans="1:8">
      <c r="A307">
        <v>2</v>
      </c>
      <c r="B307">
        <v>0</v>
      </c>
      <c r="C307">
        <v>3</v>
      </c>
      <c r="D307">
        <v>7</v>
      </c>
      <c r="E307">
        <v>6</v>
      </c>
      <c r="F307" t="str">
        <v>0</v>
      </c>
      <c r="G307">
        <v>13</v>
      </c>
      <c r="H307">
        <v>19</v>
      </c>
    </row>
    <row r="308" spans="1:8">
      <c r="A308">
        <v>3</v>
      </c>
      <c r="B308">
        <v>0</v>
      </c>
      <c r="C308">
        <v>3</v>
      </c>
      <c r="D308">
        <v>9</v>
      </c>
      <c r="E308">
        <v>5</v>
      </c>
      <c r="F308" t="str">
        <v>0</v>
      </c>
      <c r="G308">
        <v>12</v>
      </c>
      <c r="H308">
        <v>18</v>
      </c>
    </row>
    <row r="309" spans="1:8">
      <c r="A309">
        <v>4</v>
      </c>
      <c r="B309">
        <v>0</v>
      </c>
      <c r="C309">
        <v>3</v>
      </c>
      <c r="D309">
        <v>8</v>
      </c>
      <c r="E309">
        <v>5</v>
      </c>
      <c r="F309" t="str">
        <v>0</v>
      </c>
      <c r="G309">
        <v>13</v>
      </c>
      <c r="H309">
        <v>19</v>
      </c>
    </row>
    <row r="310" spans="1:8">
      <c r="A310">
        <v>5</v>
      </c>
      <c r="B310">
        <v>0</v>
      </c>
      <c r="C310">
        <v>3</v>
      </c>
      <c r="D310">
        <v>3</v>
      </c>
      <c r="E310">
        <v>5</v>
      </c>
      <c r="F310" t="str">
        <v>0</v>
      </c>
      <c r="G310">
        <v>4</v>
      </c>
      <c r="H310">
        <v>19</v>
      </c>
    </row>
    <row r="311" spans="1:8">
      <c r="A311">
        <v>6</v>
      </c>
      <c r="B311">
        <v>1</v>
      </c>
      <c r="C311">
        <v>3</v>
      </c>
      <c r="D311">
        <v>5</v>
      </c>
      <c r="E311">
        <v>6</v>
      </c>
      <c r="F311" t="str">
        <v>0</v>
      </c>
      <c r="G311">
        <v>4</v>
      </c>
      <c r="H311">
        <v>19</v>
      </c>
    </row>
    <row r="312" spans="1:8">
      <c r="A312">
        <v>7</v>
      </c>
      <c r="B312">
        <v>2</v>
      </c>
      <c r="C312">
        <v>3</v>
      </c>
      <c r="D312">
        <v>6</v>
      </c>
      <c r="E312">
        <v>6</v>
      </c>
      <c r="F312" t="str">
        <v>0</v>
      </c>
      <c r="G312">
        <v>11</v>
      </c>
      <c r="H312">
        <v>19</v>
      </c>
    </row>
    <row r="313" spans="1:8">
      <c r="A313">
        <v>1</v>
      </c>
      <c r="B313">
        <v>0</v>
      </c>
      <c r="C313">
        <v>3</v>
      </c>
      <c r="D313">
        <v>1</v>
      </c>
      <c r="E313">
        <v>4</v>
      </c>
      <c r="F313" t="str">
        <v>1</v>
      </c>
      <c r="G313">
        <v>5</v>
      </c>
      <c r="H313">
        <v>18</v>
      </c>
    </row>
    <row r="314" spans="1:8">
      <c r="A314">
        <v>2</v>
      </c>
      <c r="B314">
        <v>0</v>
      </c>
      <c r="C314">
        <v>3</v>
      </c>
      <c r="D314">
        <v>3</v>
      </c>
      <c r="E314">
        <v>3</v>
      </c>
      <c r="F314" t="str">
        <v>1</v>
      </c>
      <c r="G314">
        <v>4</v>
      </c>
      <c r="H314">
        <v>19</v>
      </c>
    </row>
    <row r="315" spans="1:8">
      <c r="A315">
        <v>3</v>
      </c>
      <c r="B315">
        <v>0</v>
      </c>
      <c r="C315">
        <v>3</v>
      </c>
      <c r="D315">
        <v>2</v>
      </c>
      <c r="E315">
        <v>3</v>
      </c>
      <c r="F315" t="str">
        <v>1</v>
      </c>
      <c r="G315">
        <v>4</v>
      </c>
      <c r="H315">
        <v>18</v>
      </c>
    </row>
    <row r="316" spans="1:8">
      <c r="A316">
        <v>4</v>
      </c>
      <c r="B316">
        <v>0</v>
      </c>
      <c r="C316">
        <v>3</v>
      </c>
      <c r="D316">
        <v>4</v>
      </c>
      <c r="E316">
        <v>4</v>
      </c>
      <c r="F316" t="str">
        <v>1</v>
      </c>
      <c r="G316">
        <v>13</v>
      </c>
      <c r="H316">
        <v>18</v>
      </c>
    </row>
    <row r="317" spans="1:8">
      <c r="A317">
        <v>5</v>
      </c>
      <c r="B317">
        <v>0</v>
      </c>
      <c r="C317">
        <v>3</v>
      </c>
      <c r="D317">
        <v>5</v>
      </c>
      <c r="E317">
        <v>3</v>
      </c>
      <c r="F317" t="str">
        <v>1</v>
      </c>
      <c r="G317">
        <v>13</v>
      </c>
      <c r="H317">
        <v>18</v>
      </c>
    </row>
    <row r="318" spans="1:8">
      <c r="A318">
        <v>6</v>
      </c>
      <c r="B318">
        <v>1</v>
      </c>
      <c r="C318">
        <v>3</v>
      </c>
      <c r="D318">
        <v>6</v>
      </c>
      <c r="E318">
        <v>5</v>
      </c>
      <c r="F318" t="str">
        <v>0</v>
      </c>
      <c r="G318">
        <v>10</v>
      </c>
      <c r="H318">
        <v>19</v>
      </c>
    </row>
    <row r="319" spans="1:8">
      <c r="A319">
        <v>7</v>
      </c>
      <c r="B319">
        <v>2</v>
      </c>
      <c r="C319">
        <v>3</v>
      </c>
      <c r="D319">
        <v>8</v>
      </c>
      <c r="E319">
        <v>5</v>
      </c>
      <c r="F319" t="str">
        <v>0</v>
      </c>
      <c r="G319">
        <v>12</v>
      </c>
      <c r="H319">
        <v>19</v>
      </c>
    </row>
    <row r="320" spans="1:8">
      <c r="A320">
        <v>1</v>
      </c>
      <c r="B320">
        <v>0</v>
      </c>
      <c r="C320">
        <v>3</v>
      </c>
      <c r="D320">
        <v>8</v>
      </c>
      <c r="E320">
        <v>4</v>
      </c>
      <c r="F320" t="str">
        <v>0</v>
      </c>
      <c r="G320">
        <v>13</v>
      </c>
      <c r="H320">
        <v>19</v>
      </c>
    </row>
    <row r="321" spans="1:8">
      <c r="A321">
        <v>2</v>
      </c>
      <c r="B321">
        <v>0</v>
      </c>
      <c r="C321">
        <v>3</v>
      </c>
      <c r="D321">
        <v>4</v>
      </c>
      <c r="E321">
        <v>4</v>
      </c>
      <c r="F321" t="str">
        <v>0</v>
      </c>
      <c r="G321">
        <v>4</v>
      </c>
      <c r="H321">
        <v>19</v>
      </c>
    </row>
    <row r="322" spans="1:8">
      <c r="A322">
        <v>3</v>
      </c>
      <c r="B322">
        <v>0</v>
      </c>
      <c r="C322">
        <v>3</v>
      </c>
      <c r="D322">
        <v>7</v>
      </c>
      <c r="E322">
        <v>3</v>
      </c>
      <c r="F322" t="str">
        <v>0</v>
      </c>
      <c r="G322">
        <v>13</v>
      </c>
      <c r="H322">
        <v>19</v>
      </c>
    </row>
    <row r="323" spans="1:8">
      <c r="A323">
        <v>4</v>
      </c>
      <c r="B323">
        <v>0</v>
      </c>
      <c r="C323">
        <v>3</v>
      </c>
      <c r="D323">
        <v>8</v>
      </c>
      <c r="E323">
        <v>4</v>
      </c>
      <c r="F323" t="str">
        <v>0</v>
      </c>
      <c r="G323">
        <v>13</v>
      </c>
      <c r="H323">
        <v>19</v>
      </c>
    </row>
    <row r="324" spans="1:8">
      <c r="A324">
        <v>5</v>
      </c>
      <c r="B324">
        <v>0</v>
      </c>
      <c r="C324">
        <v>3</v>
      </c>
      <c r="D324">
        <v>8</v>
      </c>
      <c r="E324">
        <v>4</v>
      </c>
      <c r="F324" t="str">
        <v>0</v>
      </c>
      <c r="G324">
        <v>13</v>
      </c>
      <c r="H324">
        <v>19</v>
      </c>
    </row>
    <row r="325" spans="1:8">
      <c r="A325">
        <v>6</v>
      </c>
      <c r="B325">
        <v>1</v>
      </c>
      <c r="C325">
        <v>3</v>
      </c>
      <c r="D325">
        <v>7</v>
      </c>
      <c r="E325">
        <v>4</v>
      </c>
      <c r="F325" t="str">
        <v>0</v>
      </c>
      <c r="G325">
        <v>12</v>
      </c>
      <c r="H325">
        <v>19</v>
      </c>
    </row>
    <row r="326" spans="1:8">
      <c r="A326">
        <v>7</v>
      </c>
      <c r="B326">
        <v>2</v>
      </c>
      <c r="C326">
        <v>3</v>
      </c>
      <c r="D326">
        <v>3</v>
      </c>
      <c r="E326">
        <v>5</v>
      </c>
      <c r="F326" t="str">
        <v>0</v>
      </c>
      <c r="G326">
        <v>6</v>
      </c>
      <c r="H326">
        <v>19</v>
      </c>
    </row>
    <row r="327" spans="1:8">
      <c r="A327">
        <v>1</v>
      </c>
      <c r="B327">
        <v>0</v>
      </c>
      <c r="C327">
        <v>3</v>
      </c>
      <c r="D327">
        <v>2</v>
      </c>
      <c r="E327">
        <v>2</v>
      </c>
      <c r="F327" t="str">
        <v>1</v>
      </c>
      <c r="G327">
        <v>4</v>
      </c>
      <c r="H327">
        <v>18</v>
      </c>
    </row>
    <row r="328" spans="1:8">
      <c r="A328">
        <v>2</v>
      </c>
      <c r="B328">
        <v>0</v>
      </c>
      <c r="C328">
        <v>3</v>
      </c>
      <c r="D328">
        <v>2</v>
      </c>
      <c r="E328">
        <v>3</v>
      </c>
      <c r="F328" t="str">
        <v>0</v>
      </c>
      <c r="G328">
        <v>3</v>
      </c>
      <c r="H328">
        <v>18</v>
      </c>
    </row>
    <row r="329" spans="1:8">
      <c r="A329">
        <v>3</v>
      </c>
      <c r="B329">
        <v>0</v>
      </c>
      <c r="C329">
        <v>3</v>
      </c>
      <c r="D329">
        <v>5</v>
      </c>
      <c r="E329">
        <v>4</v>
      </c>
      <c r="F329" t="str">
        <v>0</v>
      </c>
      <c r="G329">
        <v>13</v>
      </c>
      <c r="H329">
        <v>19</v>
      </c>
    </row>
    <row r="330" spans="1:8">
      <c r="A330">
        <v>4</v>
      </c>
      <c r="B330">
        <v>0</v>
      </c>
      <c r="C330">
        <v>3</v>
      </c>
      <c r="D330">
        <v>6</v>
      </c>
      <c r="E330">
        <v>4</v>
      </c>
      <c r="F330" t="str">
        <v>0</v>
      </c>
      <c r="G330">
        <v>12</v>
      </c>
      <c r="H330">
        <v>19</v>
      </c>
    </row>
    <row r="331" spans="1:8">
      <c r="A331">
        <v>5</v>
      </c>
      <c r="B331">
        <v>0</v>
      </c>
      <c r="C331">
        <v>3</v>
      </c>
      <c r="D331">
        <v>7</v>
      </c>
      <c r="E331">
        <v>4</v>
      </c>
      <c r="F331" t="str">
        <v>0</v>
      </c>
      <c r="G331">
        <v>13</v>
      </c>
      <c r="H331">
        <v>19</v>
      </c>
    </row>
    <row r="332" spans="1:8">
      <c r="A332">
        <v>6</v>
      </c>
      <c r="B332">
        <v>1</v>
      </c>
      <c r="C332">
        <v>3</v>
      </c>
      <c r="D332">
        <v>7</v>
      </c>
      <c r="E332">
        <v>3</v>
      </c>
      <c r="F332" t="str">
        <v>0</v>
      </c>
      <c r="G332">
        <v>13</v>
      </c>
      <c r="H332">
        <v>19</v>
      </c>
    </row>
    <row r="333" spans="1:8">
      <c r="A333">
        <v>7</v>
      </c>
      <c r="B333">
        <v>2</v>
      </c>
      <c r="C333">
        <v>3</v>
      </c>
      <c r="D333">
        <v>7</v>
      </c>
      <c r="E333">
        <v>3</v>
      </c>
      <c r="F333" t="str">
        <v>0</v>
      </c>
      <c r="G333">
        <v>12</v>
      </c>
      <c r="H333">
        <v>19</v>
      </c>
    </row>
    <row r="334" spans="1:8">
      <c r="A334">
        <v>1</v>
      </c>
      <c r="B334">
        <v>0</v>
      </c>
      <c r="C334">
        <v>3</v>
      </c>
      <c r="D334">
        <v>6</v>
      </c>
      <c r="E334">
        <v>4</v>
      </c>
      <c r="F334" t="str">
        <v>0</v>
      </c>
      <c r="G334">
        <v>12</v>
      </c>
      <c r="H334">
        <v>19</v>
      </c>
    </row>
    <row r="335" spans="1:8">
      <c r="A335">
        <v>2</v>
      </c>
      <c r="B335">
        <v>0</v>
      </c>
      <c r="C335">
        <v>3</v>
      </c>
      <c r="D335">
        <v>1</v>
      </c>
      <c r="E335">
        <v>3</v>
      </c>
      <c r="F335" t="str">
        <v>1</v>
      </c>
      <c r="G335">
        <v>4</v>
      </c>
      <c r="H335">
        <v>18</v>
      </c>
    </row>
    <row r="336" spans="1:8">
      <c r="A336">
        <v>3</v>
      </c>
      <c r="B336">
        <v>0</v>
      </c>
      <c r="C336">
        <v>4</v>
      </c>
      <c r="D336">
        <v>2</v>
      </c>
      <c r="E336">
        <v>2</v>
      </c>
      <c r="F336" t="str">
        <v>1</v>
      </c>
      <c r="G336">
        <v>4</v>
      </c>
      <c r="H336">
        <v>18</v>
      </c>
    </row>
    <row r="337" spans="1:8">
      <c r="A337">
        <v>4</v>
      </c>
      <c r="B337">
        <v>0</v>
      </c>
      <c r="C337">
        <v>4</v>
      </c>
      <c r="D337">
        <v>2</v>
      </c>
      <c r="E337">
        <v>3</v>
      </c>
      <c r="F337" t="str">
        <v>1</v>
      </c>
      <c r="G337">
        <v>4</v>
      </c>
      <c r="H337">
        <v>19</v>
      </c>
    </row>
    <row r="338" spans="1:8">
      <c r="A338">
        <v>5</v>
      </c>
      <c r="B338">
        <v>0</v>
      </c>
      <c r="C338">
        <v>4</v>
      </c>
      <c r="D338">
        <v>4</v>
      </c>
      <c r="E338">
        <v>3</v>
      </c>
      <c r="F338" t="str">
        <v>0</v>
      </c>
      <c r="G338">
        <v>13</v>
      </c>
      <c r="H338">
        <v>19</v>
      </c>
    </row>
    <row r="339" spans="1:8">
      <c r="A339">
        <v>6</v>
      </c>
      <c r="B339">
        <v>1</v>
      </c>
      <c r="C339">
        <v>4</v>
      </c>
      <c r="D339">
        <v>7</v>
      </c>
      <c r="E339">
        <v>3</v>
      </c>
      <c r="F339" t="str">
        <v>0</v>
      </c>
      <c r="G339">
        <v>12</v>
      </c>
      <c r="H339">
        <v>19</v>
      </c>
    </row>
    <row r="340" spans="1:8">
      <c r="A340">
        <v>7</v>
      </c>
      <c r="B340">
        <v>2</v>
      </c>
      <c r="C340">
        <v>4</v>
      </c>
      <c r="D340">
        <v>7</v>
      </c>
      <c r="E340">
        <v>3</v>
      </c>
      <c r="F340" t="str">
        <v>0</v>
      </c>
      <c r="G340">
        <v>14</v>
      </c>
      <c r="H340">
        <v>19</v>
      </c>
    </row>
    <row r="341" spans="1:8">
      <c r="A341">
        <v>1</v>
      </c>
      <c r="B341">
        <v>0</v>
      </c>
      <c r="C341">
        <v>4</v>
      </c>
      <c r="D341">
        <v>4</v>
      </c>
      <c r="E341">
        <v>3</v>
      </c>
      <c r="F341" t="str">
        <v>0</v>
      </c>
      <c r="G341">
        <v>13</v>
      </c>
      <c r="H341">
        <v>19</v>
      </c>
    </row>
    <row r="342" spans="1:8">
      <c r="A342">
        <v>2</v>
      </c>
      <c r="B342">
        <v>0</v>
      </c>
      <c r="C342">
        <v>4</v>
      </c>
      <c r="D342">
        <v>6</v>
      </c>
      <c r="E342">
        <v>3</v>
      </c>
      <c r="F342" t="str">
        <v>0</v>
      </c>
      <c r="G342">
        <v>13</v>
      </c>
      <c r="H342">
        <v>19</v>
      </c>
    </row>
    <row r="343" spans="1:8">
      <c r="A343">
        <v>3</v>
      </c>
      <c r="B343">
        <v>0</v>
      </c>
      <c r="C343">
        <v>4</v>
      </c>
      <c r="D343">
        <v>6</v>
      </c>
      <c r="E343">
        <v>3</v>
      </c>
      <c r="F343" t="str">
        <v>0</v>
      </c>
      <c r="G343">
        <v>13</v>
      </c>
      <c r="H343">
        <v>19</v>
      </c>
    </row>
    <row r="344" spans="1:8">
      <c r="A344">
        <v>4</v>
      </c>
      <c r="B344">
        <v>0</v>
      </c>
      <c r="C344">
        <v>4</v>
      </c>
      <c r="D344">
        <v>2</v>
      </c>
      <c r="E344">
        <v>4</v>
      </c>
      <c r="F344" t="str">
        <v>1</v>
      </c>
      <c r="G344">
        <v>4</v>
      </c>
      <c r="H344">
        <v>19</v>
      </c>
    </row>
    <row r="345" spans="1:8">
      <c r="A345">
        <v>5</v>
      </c>
      <c r="B345">
        <v>0</v>
      </c>
      <c r="C345">
        <v>4</v>
      </c>
      <c r="D345">
        <v>3</v>
      </c>
      <c r="E345">
        <v>4</v>
      </c>
      <c r="F345" t="str">
        <v>0</v>
      </c>
      <c r="G345">
        <v>13</v>
      </c>
      <c r="H345">
        <v>19</v>
      </c>
    </row>
    <row r="346" spans="1:8">
      <c r="A346">
        <v>6</v>
      </c>
      <c r="B346">
        <v>1</v>
      </c>
      <c r="C346">
        <v>4</v>
      </c>
      <c r="D346">
        <v>2</v>
      </c>
      <c r="E346">
        <v>4</v>
      </c>
      <c r="F346" t="str">
        <v>0</v>
      </c>
      <c r="G346">
        <v>14</v>
      </c>
      <c r="H346">
        <v>19</v>
      </c>
    </row>
    <row r="347" spans="1:8">
      <c r="A347">
        <v>7</v>
      </c>
      <c r="B347">
        <v>2</v>
      </c>
      <c r="C347">
        <v>4</v>
      </c>
      <c r="D347">
        <v>2</v>
      </c>
      <c r="E347">
        <v>2</v>
      </c>
      <c r="F347" t="str">
        <v>0</v>
      </c>
      <c r="G347">
        <v>12</v>
      </c>
      <c r="H347">
        <v>19</v>
      </c>
    </row>
    <row r="348" spans="1:8">
      <c r="A348">
        <v>1</v>
      </c>
      <c r="B348">
        <v>0</v>
      </c>
      <c r="C348">
        <v>4</v>
      </c>
      <c r="D348">
        <v>2</v>
      </c>
      <c r="E348">
        <v>2</v>
      </c>
      <c r="F348" t="str">
        <v>0</v>
      </c>
      <c r="G348">
        <v>4</v>
      </c>
      <c r="H348">
        <v>18</v>
      </c>
    </row>
    <row r="349" spans="1:8">
      <c r="A349">
        <v>2</v>
      </c>
      <c r="B349">
        <v>0</v>
      </c>
      <c r="C349">
        <v>4</v>
      </c>
      <c r="D349">
        <v>5</v>
      </c>
      <c r="E349">
        <v>2</v>
      </c>
      <c r="F349" t="str">
        <v>0</v>
      </c>
      <c r="G349">
        <v>13</v>
      </c>
      <c r="H349">
        <v>19</v>
      </c>
    </row>
    <row r="350" spans="1:8">
      <c r="A350">
        <v>3</v>
      </c>
      <c r="B350">
        <v>0</v>
      </c>
      <c r="C350">
        <v>4</v>
      </c>
      <c r="D350">
        <v>2</v>
      </c>
      <c r="E350">
        <v>3</v>
      </c>
      <c r="F350" t="str">
        <v>1</v>
      </c>
      <c r="G350">
        <v>4</v>
      </c>
      <c r="H350">
        <v>19</v>
      </c>
    </row>
    <row r="351" spans="1:8">
      <c r="A351">
        <v>4</v>
      </c>
      <c r="B351">
        <v>0</v>
      </c>
      <c r="C351">
        <v>4</v>
      </c>
      <c r="D351">
        <v>1</v>
      </c>
      <c r="E351">
        <v>4</v>
      </c>
      <c r="F351" t="str">
        <v>1</v>
      </c>
      <c r="G351">
        <v>4</v>
      </c>
      <c r="H351">
        <v>18</v>
      </c>
    </row>
    <row r="352" spans="1:8">
      <c r="A352">
        <v>5</v>
      </c>
      <c r="B352">
        <v>0</v>
      </c>
      <c r="C352">
        <v>4</v>
      </c>
      <c r="D352">
        <v>2</v>
      </c>
      <c r="E352">
        <v>1</v>
      </c>
      <c r="F352" t="str">
        <v>1</v>
      </c>
      <c r="G352">
        <v>4</v>
      </c>
      <c r="H352">
        <v>18</v>
      </c>
    </row>
    <row r="353" spans="1:8">
      <c r="A353">
        <v>6</v>
      </c>
      <c r="B353">
        <v>1</v>
      </c>
      <c r="C353">
        <v>4</v>
      </c>
      <c r="D353">
        <v>2</v>
      </c>
      <c r="E353">
        <v>1</v>
      </c>
      <c r="F353" t="str">
        <v>1</v>
      </c>
      <c r="G353">
        <v>4</v>
      </c>
      <c r="H353">
        <v>19</v>
      </c>
    </row>
    <row r="354" spans="1:8">
      <c r="A354">
        <v>7</v>
      </c>
      <c r="B354">
        <v>2</v>
      </c>
      <c r="C354">
        <v>4</v>
      </c>
      <c r="D354">
        <v>3</v>
      </c>
      <c r="E354">
        <v>2</v>
      </c>
      <c r="F354" t="str">
        <v>1</v>
      </c>
      <c r="G354">
        <v>12</v>
      </c>
      <c r="H354">
        <v>19</v>
      </c>
    </row>
    <row r="355" spans="1:8">
      <c r="A355">
        <v>1</v>
      </c>
      <c r="B355">
        <v>0</v>
      </c>
      <c r="C355">
        <v>4</v>
      </c>
      <c r="D355">
        <v>6</v>
      </c>
      <c r="E355">
        <v>2</v>
      </c>
      <c r="F355" t="str">
        <v>0</v>
      </c>
      <c r="G355">
        <v>13</v>
      </c>
      <c r="H355">
        <v>19</v>
      </c>
    </row>
    <row r="356" spans="1:8">
      <c r="A356">
        <v>2</v>
      </c>
      <c r="B356">
        <v>0</v>
      </c>
      <c r="C356">
        <v>4</v>
      </c>
      <c r="D356">
        <v>4</v>
      </c>
      <c r="E356">
        <v>3</v>
      </c>
      <c r="F356" t="str">
        <v>0</v>
      </c>
      <c r="G356">
        <v>13</v>
      </c>
      <c r="H356">
        <v>19</v>
      </c>
    </row>
    <row r="357" spans="1:8">
      <c r="A357">
        <v>3</v>
      </c>
      <c r="B357">
        <v>0</v>
      </c>
      <c r="C357">
        <v>4</v>
      </c>
      <c r="D357">
        <v>7</v>
      </c>
      <c r="E357">
        <v>2</v>
      </c>
      <c r="F357" t="str">
        <v>0</v>
      </c>
      <c r="G357">
        <v>13</v>
      </c>
      <c r="H357">
        <v>19</v>
      </c>
    </row>
    <row r="358" spans="1:8">
      <c r="A358">
        <v>4</v>
      </c>
      <c r="B358">
        <v>0</v>
      </c>
      <c r="C358">
        <v>4</v>
      </c>
      <c r="D358">
        <v>6</v>
      </c>
      <c r="E358">
        <v>3</v>
      </c>
      <c r="F358" t="str">
        <v>0</v>
      </c>
      <c r="G358">
        <v>13</v>
      </c>
      <c r="H358">
        <v>19</v>
      </c>
    </row>
    <row r="359" spans="1:8">
      <c r="A359">
        <v>5</v>
      </c>
      <c r="B359">
        <v>0</v>
      </c>
      <c r="C359">
        <v>4</v>
      </c>
      <c r="D359">
        <v>2</v>
      </c>
      <c r="E359">
        <v>2</v>
      </c>
      <c r="F359" t="str">
        <v>0</v>
      </c>
      <c r="G359">
        <v>4</v>
      </c>
      <c r="H359">
        <v>18</v>
      </c>
    </row>
    <row r="360" spans="1:8">
      <c r="A360">
        <v>6</v>
      </c>
      <c r="B360">
        <v>3</v>
      </c>
      <c r="C360">
        <v>4</v>
      </c>
      <c r="D360">
        <v>1</v>
      </c>
      <c r="E360">
        <v>1</v>
      </c>
      <c r="F360" t="str">
        <v>0</v>
      </c>
      <c r="G360">
        <v>4</v>
      </c>
      <c r="H360">
        <v>19</v>
      </c>
    </row>
    <row r="361" spans="1:8">
      <c r="A361">
        <v>7</v>
      </c>
      <c r="B361">
        <v>2</v>
      </c>
      <c r="C361">
        <v>4</v>
      </c>
      <c r="D361">
        <v>2</v>
      </c>
      <c r="E361">
        <v>1</v>
      </c>
      <c r="F361" t="str">
        <v>1</v>
      </c>
      <c r="G361">
        <v>4</v>
      </c>
      <c r="H361">
        <v>19</v>
      </c>
    </row>
    <row r="362" spans="1:8">
      <c r="A362">
        <v>1</v>
      </c>
      <c r="B362">
        <v>0</v>
      </c>
      <c r="C362">
        <v>4</v>
      </c>
      <c r="D362">
        <v>2</v>
      </c>
      <c r="E362">
        <v>1</v>
      </c>
      <c r="F362" t="str">
        <v>1</v>
      </c>
      <c r="G362">
        <v>4</v>
      </c>
      <c r="H362">
        <v>18</v>
      </c>
    </row>
    <row r="363" spans="1:8">
      <c r="A363">
        <v>2</v>
      </c>
      <c r="B363">
        <v>0</v>
      </c>
      <c r="C363">
        <v>4</v>
      </c>
      <c r="D363">
        <v>1</v>
      </c>
      <c r="E363">
        <v>2</v>
      </c>
      <c r="F363" t="str">
        <v>0</v>
      </c>
      <c r="G363">
        <v>5</v>
      </c>
      <c r="H363">
        <v>19</v>
      </c>
    </row>
    <row r="364" spans="1:8">
      <c r="A364">
        <v>3</v>
      </c>
      <c r="B364">
        <v>0</v>
      </c>
      <c r="C364">
        <v>4</v>
      </c>
      <c r="D364">
        <v>3</v>
      </c>
      <c r="E364">
        <v>3</v>
      </c>
      <c r="F364" t="str">
        <v>1</v>
      </c>
      <c r="G364">
        <v>12</v>
      </c>
      <c r="H364">
        <v>19</v>
      </c>
    </row>
    <row r="365" spans="1:8">
      <c r="A365">
        <v>4</v>
      </c>
      <c r="B365">
        <v>0</v>
      </c>
      <c r="C365">
        <v>4</v>
      </c>
      <c r="D365">
        <v>3</v>
      </c>
      <c r="E365">
        <v>2</v>
      </c>
      <c r="F365" t="str">
        <v>0</v>
      </c>
      <c r="G365">
        <v>13</v>
      </c>
      <c r="H365">
        <v>18</v>
      </c>
    </row>
    <row r="366" spans="1:8">
      <c r="A366">
        <v>5</v>
      </c>
      <c r="B366">
        <v>0</v>
      </c>
      <c r="C366">
        <v>4</v>
      </c>
      <c r="D366">
        <v>2</v>
      </c>
      <c r="E366">
        <v>2</v>
      </c>
      <c r="F366" t="str">
        <v>0</v>
      </c>
      <c r="G366">
        <v>4</v>
      </c>
      <c r="H366">
        <v>19</v>
      </c>
    </row>
    <row r="367" spans="1:8">
      <c r="A367">
        <v>6</v>
      </c>
      <c r="B367">
        <v>3</v>
      </c>
      <c r="C367">
        <v>4</v>
      </c>
      <c r="D367">
        <v>6</v>
      </c>
      <c r="E367">
        <v>1</v>
      </c>
      <c r="F367" t="str">
        <v>0</v>
      </c>
      <c r="G367">
        <v>12</v>
      </c>
      <c r="H367">
        <v>19</v>
      </c>
    </row>
    <row r="368" spans="1:8">
      <c r="A368">
        <v>7</v>
      </c>
      <c r="B368">
        <v>2</v>
      </c>
      <c r="C368">
        <v>4</v>
      </c>
      <c r="D368">
        <v>2</v>
      </c>
      <c r="E368">
        <v>2</v>
      </c>
      <c r="F368" t="str">
        <v>0</v>
      </c>
      <c r="G368">
        <v>10</v>
      </c>
      <c r="H368">
        <v>19</v>
      </c>
    </row>
    <row r="369" spans="1:8">
      <c r="A369">
        <v>1</v>
      </c>
      <c r="B369">
        <v>0</v>
      </c>
      <c r="C369">
        <v>4</v>
      </c>
      <c r="D369">
        <v>5</v>
      </c>
      <c r="E369">
        <v>2</v>
      </c>
      <c r="F369" t="str">
        <v>0</v>
      </c>
      <c r="G369">
        <v>13</v>
      </c>
      <c r="H369">
        <v>19</v>
      </c>
    </row>
    <row r="370" spans="1:8">
      <c r="A370">
        <v>2</v>
      </c>
      <c r="B370">
        <v>0</v>
      </c>
      <c r="C370">
        <v>4</v>
      </c>
      <c r="D370">
        <v>2</v>
      </c>
      <c r="E370">
        <v>2</v>
      </c>
      <c r="F370" t="str">
        <v>0</v>
      </c>
      <c r="G370">
        <v>13</v>
      </c>
      <c r="H370">
        <v>19</v>
      </c>
    </row>
    <row r="371" spans="1:8">
      <c r="A371">
        <v>3</v>
      </c>
      <c r="B371">
        <v>0</v>
      </c>
      <c r="C371">
        <v>4</v>
      </c>
      <c r="D371">
        <v>1</v>
      </c>
      <c r="E371">
        <v>2</v>
      </c>
      <c r="F371" t="str">
        <v>1</v>
      </c>
      <c r="G371">
        <v>4</v>
      </c>
      <c r="H371">
        <v>18</v>
      </c>
    </row>
    <row r="372" spans="1:8">
      <c r="A372">
        <v>4</v>
      </c>
      <c r="B372">
        <v>0</v>
      </c>
      <c r="C372">
        <v>4</v>
      </c>
      <c r="D372">
        <v>6</v>
      </c>
      <c r="E372">
        <v>2</v>
      </c>
      <c r="F372" t="str">
        <v>0</v>
      </c>
      <c r="G372">
        <v>13</v>
      </c>
      <c r="H372">
        <v>19</v>
      </c>
    </row>
    <row r="373" spans="1:8">
      <c r="A373">
        <v>5</v>
      </c>
      <c r="B373">
        <v>0</v>
      </c>
      <c r="C373">
        <v>4</v>
      </c>
      <c r="D373">
        <v>7</v>
      </c>
      <c r="E373">
        <v>1</v>
      </c>
      <c r="F373" t="str">
        <v>0</v>
      </c>
      <c r="G373">
        <v>13</v>
      </c>
      <c r="H373">
        <v>19</v>
      </c>
    </row>
    <row r="374" spans="1:8">
      <c r="A374">
        <v>6</v>
      </c>
      <c r="B374">
        <v>1</v>
      </c>
      <c r="C374">
        <v>4</v>
      </c>
      <c r="D374">
        <v>2</v>
      </c>
      <c r="E374">
        <v>2</v>
      </c>
      <c r="F374" t="str">
        <v>0</v>
      </c>
      <c r="G374">
        <v>13</v>
      </c>
      <c r="H374">
        <v>19</v>
      </c>
    </row>
    <row r="375" spans="1:8">
      <c r="A375">
        <v>7</v>
      </c>
      <c r="B375">
        <v>2</v>
      </c>
      <c r="C375">
        <v>4</v>
      </c>
      <c r="D375">
        <v>1</v>
      </c>
      <c r="E375">
        <v>2</v>
      </c>
      <c r="F375" t="str">
        <v>0</v>
      </c>
      <c r="G375">
        <v>15</v>
      </c>
      <c r="H375">
        <v>19</v>
      </c>
    </row>
    <row r="376" spans="1:8">
      <c r="A376">
        <v>1</v>
      </c>
      <c r="B376">
        <v>0</v>
      </c>
      <c r="C376">
        <v>4</v>
      </c>
      <c r="D376">
        <v>3</v>
      </c>
      <c r="E376">
        <v>2</v>
      </c>
      <c r="F376" t="str">
        <v>1</v>
      </c>
      <c r="G376">
        <v>13</v>
      </c>
      <c r="H376">
        <v>19</v>
      </c>
    </row>
    <row r="377" spans="1:8">
      <c r="A377">
        <v>2</v>
      </c>
      <c r="B377">
        <v>0</v>
      </c>
      <c r="C377">
        <v>4</v>
      </c>
      <c r="D377">
        <v>2</v>
      </c>
      <c r="E377">
        <v>1</v>
      </c>
      <c r="F377" t="str">
        <v>1</v>
      </c>
      <c r="G377">
        <v>4</v>
      </c>
      <c r="H377">
        <v>18</v>
      </c>
    </row>
    <row r="378" spans="1:8">
      <c r="A378">
        <v>3</v>
      </c>
      <c r="B378">
        <v>0</v>
      </c>
      <c r="C378">
        <v>4</v>
      </c>
      <c r="D378">
        <v>2</v>
      </c>
      <c r="E378">
        <v>1</v>
      </c>
      <c r="F378" t="str">
        <v>0</v>
      </c>
      <c r="G378">
        <v>14</v>
      </c>
      <c r="H378">
        <v>19</v>
      </c>
    </row>
    <row r="379" spans="1:8">
      <c r="A379">
        <v>4</v>
      </c>
      <c r="B379">
        <v>0</v>
      </c>
      <c r="C379">
        <v>4</v>
      </c>
      <c r="D379">
        <v>2</v>
      </c>
      <c r="E379">
        <v>1</v>
      </c>
      <c r="F379" t="str">
        <v>1</v>
      </c>
      <c r="G379">
        <v>4</v>
      </c>
      <c r="H379">
        <v>19</v>
      </c>
    </row>
    <row r="380" spans="1:8">
      <c r="A380">
        <v>5</v>
      </c>
      <c r="B380">
        <v>0</v>
      </c>
      <c r="C380">
        <v>4</v>
      </c>
      <c r="D380">
        <v>4</v>
      </c>
      <c r="E380">
        <v>1</v>
      </c>
      <c r="F380" t="str">
        <v>0</v>
      </c>
      <c r="G380">
        <v>14</v>
      </c>
      <c r="H380">
        <v>19</v>
      </c>
    </row>
    <row r="381" spans="1:8">
      <c r="A381">
        <v>6</v>
      </c>
      <c r="B381">
        <v>1</v>
      </c>
      <c r="C381">
        <v>4</v>
      </c>
      <c r="D381">
        <v>5</v>
      </c>
      <c r="E381">
        <v>2</v>
      </c>
      <c r="F381" t="str">
        <v>0</v>
      </c>
      <c r="G381">
        <v>13</v>
      </c>
      <c r="H381">
        <v>20</v>
      </c>
    </row>
    <row r="382" spans="1:8">
      <c r="A382">
        <v>7</v>
      </c>
      <c r="B382">
        <v>2</v>
      </c>
      <c r="C382">
        <v>4</v>
      </c>
      <c r="D382">
        <v>3</v>
      </c>
      <c r="E382">
        <v>2</v>
      </c>
      <c r="F382" t="str">
        <v>1</v>
      </c>
      <c r="G382">
        <v>12</v>
      </c>
      <c r="H382">
        <v>19</v>
      </c>
    </row>
    <row r="383" spans="1:8">
      <c r="A383">
        <v>1</v>
      </c>
      <c r="B383">
        <v>0</v>
      </c>
      <c r="C383">
        <v>4</v>
      </c>
      <c r="D383">
        <v>2</v>
      </c>
      <c r="E383">
        <v>2</v>
      </c>
      <c r="F383" t="str">
        <v>0</v>
      </c>
      <c r="G383">
        <v>13</v>
      </c>
      <c r="H383">
        <v>18</v>
      </c>
    </row>
    <row r="384" spans="1:8">
      <c r="A384">
        <v>2</v>
      </c>
      <c r="B384">
        <v>0</v>
      </c>
      <c r="C384">
        <v>4</v>
      </c>
      <c r="D384">
        <v>6</v>
      </c>
      <c r="E384">
        <v>1</v>
      </c>
      <c r="F384" t="str">
        <v>0</v>
      </c>
      <c r="G384">
        <v>13</v>
      </c>
      <c r="H384">
        <v>19</v>
      </c>
    </row>
    <row r="385" spans="1:8">
      <c r="A385">
        <v>3</v>
      </c>
      <c r="B385">
        <v>0</v>
      </c>
      <c r="C385">
        <v>4</v>
      </c>
      <c r="D385">
        <v>7</v>
      </c>
      <c r="E385">
        <v>1</v>
      </c>
      <c r="F385" t="str">
        <v>0</v>
      </c>
      <c r="G385">
        <v>13</v>
      </c>
      <c r="H385">
        <v>19</v>
      </c>
    </row>
    <row r="386" spans="1:8">
      <c r="A386">
        <v>4</v>
      </c>
      <c r="B386">
        <v>0</v>
      </c>
      <c r="C386">
        <v>4</v>
      </c>
      <c r="D386">
        <v>4</v>
      </c>
      <c r="E386">
        <v>1</v>
      </c>
      <c r="F386" t="str">
        <v>0</v>
      </c>
      <c r="G386">
        <v>12</v>
      </c>
      <c r="H386">
        <v>19</v>
      </c>
    </row>
    <row r="387" spans="1:8">
      <c r="A387">
        <v>5</v>
      </c>
      <c r="B387">
        <v>0</v>
      </c>
      <c r="C387">
        <v>4</v>
      </c>
      <c r="D387">
        <v>4</v>
      </c>
      <c r="E387">
        <v>1</v>
      </c>
      <c r="F387" t="str">
        <v>0</v>
      </c>
      <c r="G387">
        <v>12</v>
      </c>
      <c r="H387">
        <v>19</v>
      </c>
    </row>
    <row r="388" spans="1:8">
      <c r="A388">
        <v>6</v>
      </c>
      <c r="B388">
        <v>1</v>
      </c>
      <c r="C388">
        <v>4</v>
      </c>
      <c r="D388">
        <v>5</v>
      </c>
      <c r="E388">
        <v>3</v>
      </c>
      <c r="F388" t="str">
        <v>1</v>
      </c>
      <c r="G388">
        <v>14</v>
      </c>
      <c r="H388">
        <v>19</v>
      </c>
    </row>
    <row r="389" spans="1:8">
      <c r="A389">
        <v>7</v>
      </c>
      <c r="B389">
        <v>2</v>
      </c>
      <c r="C389">
        <v>4</v>
      </c>
      <c r="D389">
        <v>2</v>
      </c>
      <c r="E389">
        <v>3</v>
      </c>
      <c r="F389" t="str">
        <v>1</v>
      </c>
      <c r="G389">
        <v>4</v>
      </c>
      <c r="H389">
        <v>19</v>
      </c>
    </row>
    <row r="390" spans="1:8">
      <c r="A390">
        <v>1</v>
      </c>
      <c r="B390">
        <v>0</v>
      </c>
      <c r="C390">
        <v>4</v>
      </c>
      <c r="D390">
        <v>3</v>
      </c>
      <c r="E390">
        <v>3</v>
      </c>
      <c r="F390" t="str">
        <v>0</v>
      </c>
      <c r="G390">
        <v>4</v>
      </c>
      <c r="H390">
        <v>19</v>
      </c>
    </row>
    <row r="391" spans="1:8">
      <c r="A391">
        <v>2</v>
      </c>
      <c r="B391">
        <v>0</v>
      </c>
      <c r="C391">
        <v>4</v>
      </c>
      <c r="D391">
        <v>1</v>
      </c>
      <c r="E391">
        <v>3</v>
      </c>
      <c r="F391" t="str">
        <v>1</v>
      </c>
      <c r="G391">
        <v>4</v>
      </c>
      <c r="H391">
        <v>18</v>
      </c>
    </row>
    <row r="392" spans="1:8">
      <c r="A392">
        <v>3</v>
      </c>
      <c r="B392">
        <v>0</v>
      </c>
      <c r="C392">
        <v>4</v>
      </c>
      <c r="D392">
        <v>3</v>
      </c>
      <c r="E392">
        <v>2</v>
      </c>
      <c r="F392" t="str">
        <v>0</v>
      </c>
      <c r="G392">
        <v>13</v>
      </c>
      <c r="H392">
        <v>19</v>
      </c>
    </row>
    <row r="393" spans="1:8">
      <c r="A393">
        <v>4</v>
      </c>
      <c r="B393">
        <v>0</v>
      </c>
      <c r="C393">
        <v>4</v>
      </c>
      <c r="D393">
        <v>3</v>
      </c>
      <c r="E393">
        <v>2</v>
      </c>
      <c r="F393" t="str">
        <v>0</v>
      </c>
      <c r="G393">
        <v>4</v>
      </c>
      <c r="H393">
        <v>19</v>
      </c>
    </row>
    <row r="394" spans="1:8">
      <c r="A394">
        <v>5</v>
      </c>
      <c r="B394">
        <v>0</v>
      </c>
      <c r="C394">
        <v>4</v>
      </c>
      <c r="D394">
        <v>4</v>
      </c>
      <c r="E394">
        <v>2</v>
      </c>
      <c r="F394" t="str">
        <v>0</v>
      </c>
      <c r="G394">
        <v>14</v>
      </c>
      <c r="H394">
        <v>19</v>
      </c>
    </row>
    <row r="395" spans="1:8">
      <c r="A395">
        <v>6</v>
      </c>
      <c r="B395">
        <v>1</v>
      </c>
      <c r="C395">
        <v>4</v>
      </c>
      <c r="D395">
        <v>3</v>
      </c>
      <c r="E395">
        <v>2</v>
      </c>
      <c r="F395" t="str">
        <v>0</v>
      </c>
      <c r="G395">
        <v>13</v>
      </c>
      <c r="H395">
        <v>19</v>
      </c>
    </row>
    <row r="396" spans="1:8">
      <c r="A396">
        <v>7</v>
      </c>
      <c r="B396">
        <v>2</v>
      </c>
      <c r="C396">
        <v>4</v>
      </c>
      <c r="D396">
        <v>7</v>
      </c>
      <c r="E396">
        <v>1</v>
      </c>
      <c r="F396" t="str">
        <v>0</v>
      </c>
      <c r="G396">
        <v>14</v>
      </c>
      <c r="H396">
        <v>20</v>
      </c>
    </row>
    <row r="397" spans="1:8">
      <c r="A397">
        <v>1</v>
      </c>
      <c r="B397">
        <v>3</v>
      </c>
      <c r="C397">
        <v>4</v>
      </c>
      <c r="D397">
        <v>6</v>
      </c>
      <c r="E397">
        <v>2</v>
      </c>
      <c r="F397" t="str">
        <v>0</v>
      </c>
      <c r="G397">
        <v>13</v>
      </c>
      <c r="H397">
        <v>20</v>
      </c>
    </row>
    <row r="398" spans="1:8">
      <c r="A398">
        <v>2</v>
      </c>
      <c r="B398">
        <v>3</v>
      </c>
      <c r="C398">
        <v>4</v>
      </c>
      <c r="D398">
        <v>4</v>
      </c>
      <c r="E398">
        <v>2</v>
      </c>
      <c r="F398" t="str">
        <v>0</v>
      </c>
      <c r="G398">
        <v>13</v>
      </c>
      <c r="H398">
        <v>21</v>
      </c>
    </row>
    <row r="399" spans="1:8">
      <c r="A399">
        <v>3</v>
      </c>
      <c r="B399">
        <v>3</v>
      </c>
      <c r="C399">
        <v>4</v>
      </c>
      <c r="D399">
        <v>3</v>
      </c>
      <c r="E399">
        <v>2</v>
      </c>
      <c r="F399" t="str">
        <v>0</v>
      </c>
      <c r="G399">
        <v>15</v>
      </c>
      <c r="H399">
        <v>19</v>
      </c>
    </row>
    <row r="400" spans="1:8">
      <c r="A400">
        <v>4</v>
      </c>
      <c r="B400">
        <v>0</v>
      </c>
      <c r="C400">
        <v>4</v>
      </c>
      <c r="D400">
        <v>4</v>
      </c>
      <c r="E400">
        <v>1</v>
      </c>
      <c r="F400" t="str">
        <v>0</v>
      </c>
      <c r="G400">
        <v>13</v>
      </c>
      <c r="H400">
        <v>19</v>
      </c>
    </row>
    <row r="401" spans="1:8">
      <c r="A401">
        <v>5</v>
      </c>
      <c r="B401">
        <v>0</v>
      </c>
      <c r="C401">
        <v>4</v>
      </c>
      <c r="D401">
        <v>3</v>
      </c>
      <c r="E401">
        <v>1</v>
      </c>
      <c r="F401" t="str">
        <v>0</v>
      </c>
      <c r="G401">
        <v>13</v>
      </c>
      <c r="H401">
        <v>19</v>
      </c>
    </row>
    <row r="402" spans="1:8">
      <c r="A402">
        <v>6</v>
      </c>
      <c r="B402">
        <v>1</v>
      </c>
      <c r="C402">
        <v>4</v>
      </c>
      <c r="D402">
        <v>4</v>
      </c>
      <c r="E402">
        <v>1</v>
      </c>
      <c r="F402" t="str">
        <v>1</v>
      </c>
      <c r="G402">
        <v>13</v>
      </c>
      <c r="H402">
        <v>19</v>
      </c>
    </row>
    <row r="403" spans="1:8">
      <c r="A403">
        <v>7</v>
      </c>
      <c r="B403">
        <v>2</v>
      </c>
      <c r="C403">
        <v>4</v>
      </c>
      <c r="D403">
        <v>5</v>
      </c>
      <c r="E403">
        <v>1</v>
      </c>
      <c r="F403" t="str">
        <v>1</v>
      </c>
      <c r="G403">
        <v>13</v>
      </c>
      <c r="H403">
        <v>19</v>
      </c>
    </row>
    <row r="404" spans="1:8">
      <c r="A404">
        <v>1</v>
      </c>
      <c r="B404">
        <v>0</v>
      </c>
      <c r="C404">
        <v>4</v>
      </c>
      <c r="D404">
        <v>3</v>
      </c>
      <c r="E404">
        <v>2</v>
      </c>
      <c r="F404" t="str">
        <v>0</v>
      </c>
      <c r="G404">
        <v>11</v>
      </c>
      <c r="H404">
        <v>19</v>
      </c>
    </row>
    <row r="405" spans="1:8">
      <c r="A405">
        <v>2</v>
      </c>
      <c r="B405">
        <v>0</v>
      </c>
      <c r="C405">
        <v>4</v>
      </c>
      <c r="D405">
        <v>9</v>
      </c>
      <c r="E405">
        <v>1</v>
      </c>
      <c r="F405" t="str">
        <v>0</v>
      </c>
      <c r="G405">
        <v>13</v>
      </c>
      <c r="H405">
        <v>19</v>
      </c>
    </row>
    <row r="406" spans="1:8">
      <c r="A406">
        <v>3</v>
      </c>
      <c r="B406">
        <v>0</v>
      </c>
      <c r="C406">
        <v>4</v>
      </c>
      <c r="D406">
        <v>4</v>
      </c>
      <c r="E406">
        <v>1</v>
      </c>
      <c r="F406" t="str">
        <v>1</v>
      </c>
      <c r="G406">
        <v>13</v>
      </c>
      <c r="H406">
        <v>19</v>
      </c>
    </row>
    <row r="407" spans="1:8">
      <c r="A407">
        <v>4</v>
      </c>
      <c r="B407">
        <v>0</v>
      </c>
      <c r="C407">
        <v>4</v>
      </c>
      <c r="D407">
        <v>8</v>
      </c>
      <c r="E407">
        <v>2</v>
      </c>
      <c r="F407" t="str">
        <v>1</v>
      </c>
      <c r="G407">
        <v>13</v>
      </c>
      <c r="H407">
        <v>19</v>
      </c>
    </row>
    <row r="408" spans="1:8">
      <c r="A408">
        <v>5</v>
      </c>
      <c r="B408">
        <v>0</v>
      </c>
      <c r="C408">
        <v>4</v>
      </c>
      <c r="D408">
        <v>10</v>
      </c>
      <c r="E408">
        <v>1</v>
      </c>
      <c r="F408" t="str">
        <v>0</v>
      </c>
      <c r="G408">
        <v>13</v>
      </c>
      <c r="H408">
        <v>19</v>
      </c>
    </row>
    <row r="409" spans="1:8">
      <c r="A409">
        <v>6</v>
      </c>
      <c r="B409">
        <v>1</v>
      </c>
      <c r="C409">
        <v>4</v>
      </c>
      <c r="D409">
        <v>3</v>
      </c>
      <c r="E409">
        <v>3</v>
      </c>
      <c r="F409" t="str">
        <v>0</v>
      </c>
      <c r="G409">
        <v>15</v>
      </c>
      <c r="H409">
        <v>20</v>
      </c>
    </row>
    <row r="410" spans="1:8">
      <c r="A410">
        <v>7</v>
      </c>
      <c r="B410">
        <v>2</v>
      </c>
      <c r="C410">
        <v>4</v>
      </c>
      <c r="D410">
        <v>2</v>
      </c>
      <c r="E410">
        <v>3</v>
      </c>
      <c r="F410" t="str">
        <v>0</v>
      </c>
      <c r="G410">
        <v>11</v>
      </c>
      <c r="H410">
        <v>19</v>
      </c>
    </row>
    <row r="411" spans="1:8">
      <c r="A411">
        <v>1</v>
      </c>
      <c r="B411">
        <v>0</v>
      </c>
      <c r="C411">
        <v>4</v>
      </c>
      <c r="D411">
        <v>4</v>
      </c>
      <c r="E411">
        <v>3</v>
      </c>
      <c r="F411" t="str">
        <v>0</v>
      </c>
      <c r="G411">
        <v>13</v>
      </c>
      <c r="H411">
        <v>20</v>
      </c>
    </row>
    <row r="412" spans="1:8">
      <c r="A412">
        <v>2</v>
      </c>
      <c r="B412">
        <v>0</v>
      </c>
      <c r="C412">
        <v>4</v>
      </c>
      <c r="D412">
        <v>4</v>
      </c>
      <c r="E412">
        <v>1</v>
      </c>
      <c r="F412" t="str">
        <v>0</v>
      </c>
      <c r="G412">
        <v>12</v>
      </c>
      <c r="H412">
        <v>19</v>
      </c>
    </row>
    <row r="413" spans="1:8">
      <c r="A413">
        <v>3</v>
      </c>
      <c r="B413">
        <v>0</v>
      </c>
      <c r="C413">
        <v>4</v>
      </c>
      <c r="D413">
        <v>3</v>
      </c>
      <c r="E413">
        <v>1</v>
      </c>
      <c r="F413" t="str">
        <v>0</v>
      </c>
      <c r="G413">
        <v>15</v>
      </c>
      <c r="H413">
        <v>19</v>
      </c>
    </row>
    <row r="414" spans="1:8">
      <c r="A414">
        <v>4</v>
      </c>
      <c r="B414">
        <v>0</v>
      </c>
      <c r="C414">
        <v>4</v>
      </c>
      <c r="D414">
        <v>4</v>
      </c>
      <c r="E414">
        <v>1</v>
      </c>
      <c r="F414" t="str">
        <v>0</v>
      </c>
      <c r="G414">
        <v>12</v>
      </c>
      <c r="H414">
        <v>19</v>
      </c>
    </row>
    <row r="415" spans="1:8">
      <c r="A415">
        <v>5</v>
      </c>
      <c r="B415">
        <v>0</v>
      </c>
      <c r="C415">
        <v>4</v>
      </c>
      <c r="D415">
        <v>4</v>
      </c>
      <c r="E415">
        <v>1</v>
      </c>
      <c r="F415" t="str">
        <v>1</v>
      </c>
      <c r="G415">
        <v>14</v>
      </c>
      <c r="H415">
        <v>19</v>
      </c>
    </row>
    <row r="416" spans="1:8">
      <c r="A416">
        <v>6</v>
      </c>
      <c r="B416">
        <v>1</v>
      </c>
      <c r="C416">
        <v>4</v>
      </c>
      <c r="D416">
        <v>2</v>
      </c>
      <c r="E416">
        <v>1</v>
      </c>
      <c r="F416" t="str">
        <v>1</v>
      </c>
      <c r="G416">
        <v>15</v>
      </c>
      <c r="H416">
        <v>19</v>
      </c>
    </row>
    <row r="417" spans="1:8">
      <c r="A417">
        <v>7</v>
      </c>
      <c r="B417">
        <v>2</v>
      </c>
      <c r="C417">
        <v>4</v>
      </c>
      <c r="D417">
        <v>5</v>
      </c>
      <c r="E417">
        <v>1</v>
      </c>
      <c r="F417" t="str">
        <v>1</v>
      </c>
      <c r="G417">
        <v>13</v>
      </c>
      <c r="H417">
        <v>19</v>
      </c>
    </row>
    <row r="418" spans="1:8">
      <c r="A418">
        <v>1</v>
      </c>
      <c r="B418">
        <v>0</v>
      </c>
      <c r="C418">
        <v>4</v>
      </c>
      <c r="D418">
        <v>5</v>
      </c>
      <c r="E418">
        <v>1</v>
      </c>
      <c r="F418" t="str">
        <v>0</v>
      </c>
      <c r="G418">
        <v>13</v>
      </c>
      <c r="H418">
        <v>19</v>
      </c>
    </row>
    <row r="419" spans="1:8">
      <c r="A419">
        <v>2</v>
      </c>
      <c r="B419">
        <v>0</v>
      </c>
      <c r="C419">
        <v>4</v>
      </c>
      <c r="D419">
        <v>7</v>
      </c>
      <c r="E419">
        <v>1</v>
      </c>
      <c r="F419" t="str">
        <v>0</v>
      </c>
      <c r="G419">
        <v>13</v>
      </c>
      <c r="H419">
        <v>19</v>
      </c>
    </row>
    <row r="420" spans="1:8">
      <c r="A420">
        <v>3</v>
      </c>
      <c r="B420">
        <v>0</v>
      </c>
      <c r="C420">
        <v>4</v>
      </c>
      <c r="D420">
        <v>3</v>
      </c>
      <c r="E420">
        <v>1</v>
      </c>
      <c r="F420" t="str">
        <v>0</v>
      </c>
      <c r="G420">
        <v>14</v>
      </c>
      <c r="H420">
        <v>19</v>
      </c>
    </row>
    <row r="421" spans="1:8">
      <c r="A421">
        <v>4</v>
      </c>
      <c r="B421">
        <v>0</v>
      </c>
      <c r="C421">
        <v>4</v>
      </c>
      <c r="D421">
        <v>2</v>
      </c>
      <c r="E421">
        <v>1</v>
      </c>
      <c r="F421" t="str">
        <v>0</v>
      </c>
      <c r="G421">
        <v>13</v>
      </c>
      <c r="H421">
        <v>19</v>
      </c>
    </row>
    <row r="422" spans="1:8">
      <c r="A422">
        <v>5</v>
      </c>
      <c r="B422">
        <v>0</v>
      </c>
      <c r="C422">
        <v>4</v>
      </c>
      <c r="D422">
        <v>13</v>
      </c>
      <c r="E422">
        <v>2</v>
      </c>
      <c r="F422" t="str">
        <v>0</v>
      </c>
      <c r="G422">
        <v>13</v>
      </c>
      <c r="H422">
        <v>20</v>
      </c>
    </row>
    <row r="423" spans="1:8">
      <c r="A423">
        <v>6</v>
      </c>
      <c r="B423">
        <v>1</v>
      </c>
      <c r="C423">
        <v>4</v>
      </c>
      <c r="D423">
        <v>12</v>
      </c>
      <c r="E423">
        <v>2</v>
      </c>
      <c r="F423" t="str">
        <v>0</v>
      </c>
      <c r="G423">
        <v>13</v>
      </c>
      <c r="H423">
        <v>20</v>
      </c>
    </row>
    <row r="424" spans="1:8">
      <c r="A424">
        <v>7</v>
      </c>
      <c r="B424">
        <v>2</v>
      </c>
      <c r="C424">
        <v>4</v>
      </c>
      <c r="D424">
        <v>13</v>
      </c>
      <c r="E424">
        <v>2</v>
      </c>
      <c r="F424" t="str">
        <v>0</v>
      </c>
      <c r="G424">
        <v>13</v>
      </c>
      <c r="H424">
        <v>21</v>
      </c>
    </row>
    <row r="425" spans="1:8">
      <c r="A425">
        <v>1</v>
      </c>
      <c r="B425">
        <v>0</v>
      </c>
      <c r="C425">
        <v>4</v>
      </c>
      <c r="D425">
        <v>4</v>
      </c>
      <c r="E425">
        <v>2</v>
      </c>
      <c r="F425" t="str">
        <v>0</v>
      </c>
      <c r="G425">
        <v>13</v>
      </c>
      <c r="H425">
        <v>19</v>
      </c>
    </row>
    <row r="426" spans="1:8">
      <c r="A426">
        <v>2</v>
      </c>
      <c r="B426">
        <v>3</v>
      </c>
      <c r="C426">
        <v>1</v>
      </c>
      <c r="D426">
        <v>2</v>
      </c>
      <c r="E426">
        <v>3</v>
      </c>
      <c r="F426" t="str">
        <v>1</v>
      </c>
      <c r="G426">
        <v>14</v>
      </c>
      <c r="H426">
        <v>20</v>
      </c>
    </row>
    <row r="427" spans="1:8">
      <c r="A427">
        <v>3</v>
      </c>
      <c r="B427">
        <v>0</v>
      </c>
      <c r="C427">
        <v>1</v>
      </c>
      <c r="D427">
        <v>8</v>
      </c>
      <c r="E427">
        <v>2</v>
      </c>
      <c r="F427" t="str">
        <v>0</v>
      </c>
      <c r="G427">
        <v>13</v>
      </c>
      <c r="H427">
        <v>20</v>
      </c>
    </row>
    <row r="428" spans="1:8">
      <c r="A428">
        <v>4</v>
      </c>
      <c r="B428">
        <v>0</v>
      </c>
      <c r="C428">
        <v>1</v>
      </c>
      <c r="D428">
        <v>12</v>
      </c>
      <c r="E428">
        <v>2</v>
      </c>
      <c r="F428" t="str">
        <v>0</v>
      </c>
      <c r="G428">
        <v>13</v>
      </c>
      <c r="H428">
        <v>20</v>
      </c>
    </row>
    <row r="429" spans="1:8">
      <c r="A429">
        <v>5</v>
      </c>
      <c r="B429">
        <v>0</v>
      </c>
      <c r="C429">
        <v>1</v>
      </c>
      <c r="D429">
        <v>8</v>
      </c>
      <c r="E429">
        <v>3</v>
      </c>
      <c r="F429" t="str">
        <v>0</v>
      </c>
      <c r="G429">
        <v>13</v>
      </c>
      <c r="H429">
        <v>20</v>
      </c>
    </row>
    <row r="430" spans="1:8">
      <c r="A430">
        <v>6</v>
      </c>
      <c r="B430">
        <v>1</v>
      </c>
      <c r="C430">
        <v>1</v>
      </c>
      <c r="D430">
        <v>12</v>
      </c>
      <c r="E430">
        <v>2</v>
      </c>
      <c r="F430" t="str">
        <v>0</v>
      </c>
      <c r="G430">
        <v>13</v>
      </c>
      <c r="H430">
        <v>20</v>
      </c>
    </row>
    <row r="431" spans="1:8">
      <c r="A431">
        <v>7</v>
      </c>
      <c r="B431">
        <v>2</v>
      </c>
      <c r="C431">
        <v>1</v>
      </c>
      <c r="D431">
        <v>13</v>
      </c>
      <c r="E431">
        <v>2</v>
      </c>
      <c r="F431" t="str">
        <v>0</v>
      </c>
      <c r="G431">
        <v>12</v>
      </c>
      <c r="H431">
        <v>20</v>
      </c>
    </row>
    <row r="432" spans="1:8">
      <c r="A432">
        <v>1</v>
      </c>
      <c r="B432">
        <v>0</v>
      </c>
      <c r="C432">
        <v>1</v>
      </c>
      <c r="D432">
        <v>11</v>
      </c>
      <c r="E432">
        <v>2</v>
      </c>
      <c r="F432" t="str">
        <v>0</v>
      </c>
      <c r="G432">
        <v>15</v>
      </c>
      <c r="H432">
        <v>20</v>
      </c>
    </row>
    <row r="433" spans="1:8">
      <c r="A433">
        <v>2</v>
      </c>
      <c r="B433">
        <v>0</v>
      </c>
      <c r="C433">
        <v>1</v>
      </c>
      <c r="D433">
        <v>13</v>
      </c>
      <c r="E433">
        <v>2</v>
      </c>
      <c r="F433" t="str">
        <v>0</v>
      </c>
      <c r="G433">
        <v>13</v>
      </c>
      <c r="H433">
        <v>20</v>
      </c>
    </row>
    <row r="434" spans="1:8">
      <c r="A434">
        <v>3</v>
      </c>
      <c r="B434">
        <v>3</v>
      </c>
      <c r="C434">
        <v>1</v>
      </c>
      <c r="D434">
        <v>13</v>
      </c>
      <c r="E434">
        <v>3</v>
      </c>
      <c r="F434" t="str">
        <v>0</v>
      </c>
      <c r="G434">
        <v>13</v>
      </c>
      <c r="H434">
        <v>21</v>
      </c>
    </row>
    <row r="435" spans="1:8">
      <c r="A435">
        <v>4</v>
      </c>
      <c r="B435">
        <v>0</v>
      </c>
      <c r="C435">
        <v>1</v>
      </c>
      <c r="D435">
        <v>13</v>
      </c>
      <c r="E435">
        <v>3</v>
      </c>
      <c r="F435" t="str">
        <v>0</v>
      </c>
      <c r="G435">
        <v>13</v>
      </c>
      <c r="H435">
        <v>20</v>
      </c>
    </row>
    <row r="436" spans="1:8">
      <c r="A436">
        <v>5</v>
      </c>
      <c r="B436">
        <v>0</v>
      </c>
      <c r="C436">
        <v>1</v>
      </c>
      <c r="D436">
        <v>5</v>
      </c>
      <c r="E436">
        <v>5</v>
      </c>
      <c r="F436" t="str">
        <v>0</v>
      </c>
      <c r="G436">
        <v>13</v>
      </c>
      <c r="H436">
        <v>20</v>
      </c>
    </row>
    <row r="437" spans="1:8">
      <c r="A437">
        <v>6</v>
      </c>
      <c r="B437">
        <v>1</v>
      </c>
      <c r="C437">
        <v>1</v>
      </c>
      <c r="D437">
        <v>13</v>
      </c>
      <c r="E437">
        <v>5</v>
      </c>
      <c r="F437" t="str">
        <v>0</v>
      </c>
      <c r="G437">
        <v>13</v>
      </c>
      <c r="H437">
        <v>20</v>
      </c>
    </row>
    <row r="438" spans="1:8">
      <c r="A438">
        <v>7</v>
      </c>
      <c r="B438">
        <v>2</v>
      </c>
      <c r="C438">
        <v>1</v>
      </c>
      <c r="D438">
        <v>2</v>
      </c>
      <c r="E438">
        <v>6</v>
      </c>
      <c r="F438" t="str">
        <v>1</v>
      </c>
      <c r="G438">
        <v>4</v>
      </c>
      <c r="H438">
        <v>20</v>
      </c>
    </row>
    <row r="439" spans="1:8">
      <c r="A439">
        <v>1</v>
      </c>
      <c r="B439">
        <v>0</v>
      </c>
      <c r="C439">
        <v>1</v>
      </c>
      <c r="D439">
        <v>3</v>
      </c>
      <c r="E439">
        <v>4</v>
      </c>
      <c r="F439" t="str">
        <v>0</v>
      </c>
      <c r="G439">
        <v>4</v>
      </c>
      <c r="H439">
        <v>20</v>
      </c>
    </row>
    <row r="440" spans="1:8">
      <c r="A440">
        <v>2</v>
      </c>
      <c r="B440">
        <v>0</v>
      </c>
      <c r="C440">
        <v>1</v>
      </c>
      <c r="D440">
        <v>14</v>
      </c>
      <c r="E440">
        <v>3</v>
      </c>
      <c r="F440" t="str">
        <v>0</v>
      </c>
      <c r="G440">
        <v>13</v>
      </c>
      <c r="H440">
        <v>20</v>
      </c>
    </row>
    <row r="441" spans="1:8">
      <c r="A441">
        <v>3</v>
      </c>
      <c r="B441">
        <v>0</v>
      </c>
      <c r="C441">
        <v>1</v>
      </c>
      <c r="D441">
        <v>13</v>
      </c>
      <c r="E441">
        <v>4</v>
      </c>
      <c r="F441" t="str">
        <v>0</v>
      </c>
      <c r="G441">
        <v>13</v>
      </c>
      <c r="H441">
        <v>20</v>
      </c>
    </row>
    <row r="442" spans="1:8">
      <c r="A442">
        <v>4</v>
      </c>
      <c r="B442">
        <v>0</v>
      </c>
      <c r="C442">
        <v>1</v>
      </c>
      <c r="D442">
        <v>2</v>
      </c>
      <c r="E442">
        <v>4</v>
      </c>
      <c r="F442" t="str">
        <v>1</v>
      </c>
      <c r="G442">
        <v>5</v>
      </c>
      <c r="H442">
        <v>19</v>
      </c>
    </row>
    <row r="443" spans="1:8">
      <c r="A443">
        <v>5</v>
      </c>
      <c r="B443">
        <v>0</v>
      </c>
      <c r="C443">
        <v>1</v>
      </c>
      <c r="D443">
        <v>2</v>
      </c>
      <c r="E443">
        <v>4</v>
      </c>
      <c r="F443" t="str">
        <v>1</v>
      </c>
      <c r="G443">
        <v>5</v>
      </c>
      <c r="H443">
        <v>19</v>
      </c>
    </row>
    <row r="444" spans="1:8">
      <c r="A444">
        <v>6</v>
      </c>
      <c r="B444">
        <v>1</v>
      </c>
      <c r="C444">
        <v>1</v>
      </c>
      <c r="D444">
        <v>2</v>
      </c>
      <c r="E444">
        <v>2</v>
      </c>
      <c r="F444" t="str">
        <v>1</v>
      </c>
      <c r="G444">
        <v>13</v>
      </c>
      <c r="H444">
        <v>20</v>
      </c>
    </row>
    <row r="445" spans="1:8">
      <c r="A445">
        <v>7</v>
      </c>
      <c r="B445">
        <v>2</v>
      </c>
      <c r="C445">
        <v>1</v>
      </c>
      <c r="D445">
        <v>3</v>
      </c>
      <c r="E445">
        <v>3</v>
      </c>
      <c r="F445" t="str">
        <v>0</v>
      </c>
      <c r="G445">
        <v>15</v>
      </c>
      <c r="H445">
        <v>20</v>
      </c>
    </row>
    <row r="446" spans="1:8">
      <c r="A446">
        <v>1</v>
      </c>
      <c r="B446">
        <v>0</v>
      </c>
      <c r="C446">
        <v>1</v>
      </c>
      <c r="D446">
        <v>4</v>
      </c>
      <c r="E446">
        <v>3</v>
      </c>
      <c r="F446" t="str">
        <v>1</v>
      </c>
      <c r="G446">
        <v>9</v>
      </c>
      <c r="H446">
        <v>19</v>
      </c>
    </row>
    <row r="447" spans="1:8">
      <c r="A447">
        <v>2</v>
      </c>
      <c r="B447">
        <v>0</v>
      </c>
      <c r="C447">
        <v>1</v>
      </c>
      <c r="D447">
        <v>11</v>
      </c>
      <c r="E447">
        <v>3</v>
      </c>
      <c r="F447" t="str">
        <v>1</v>
      </c>
      <c r="G447">
        <v>13</v>
      </c>
      <c r="H447">
        <v>20</v>
      </c>
    </row>
    <row r="448" spans="1:8">
      <c r="A448">
        <v>3</v>
      </c>
      <c r="B448">
        <v>0</v>
      </c>
      <c r="C448">
        <v>1</v>
      </c>
      <c r="D448">
        <v>6</v>
      </c>
      <c r="E448">
        <v>3</v>
      </c>
      <c r="F448" t="str">
        <v>1</v>
      </c>
      <c r="G448">
        <v>14</v>
      </c>
      <c r="H448">
        <v>20</v>
      </c>
    </row>
    <row r="449" spans="1:8">
      <c r="A449">
        <v>4</v>
      </c>
      <c r="B449">
        <v>0</v>
      </c>
      <c r="C449">
        <v>1</v>
      </c>
      <c r="D449">
        <v>14</v>
      </c>
      <c r="E449">
        <v>2</v>
      </c>
      <c r="F449" t="str">
        <v>0</v>
      </c>
      <c r="G449">
        <v>13</v>
      </c>
      <c r="H449">
        <v>21</v>
      </c>
    </row>
    <row r="450" spans="1:8">
      <c r="A450">
        <v>5</v>
      </c>
      <c r="B450">
        <v>0</v>
      </c>
      <c r="C450">
        <v>1</v>
      </c>
      <c r="D450">
        <v>4</v>
      </c>
      <c r="E450">
        <v>4</v>
      </c>
      <c r="F450" t="str">
        <v>1</v>
      </c>
      <c r="G450">
        <v>13</v>
      </c>
      <c r="H450">
        <v>19</v>
      </c>
    </row>
    <row r="451" spans="1:8">
      <c r="A451">
        <v>6</v>
      </c>
      <c r="B451">
        <v>1</v>
      </c>
      <c r="C451">
        <v>1</v>
      </c>
      <c r="D451">
        <v>2</v>
      </c>
      <c r="E451">
        <v>3</v>
      </c>
      <c r="F451" t="str">
        <v>1</v>
      </c>
      <c r="G451">
        <v>13</v>
      </c>
      <c r="H451">
        <v>20</v>
      </c>
    </row>
    <row r="452" spans="1:8">
      <c r="A452">
        <v>7</v>
      </c>
      <c r="B452">
        <v>2</v>
      </c>
      <c r="C452">
        <v>1</v>
      </c>
      <c r="D452">
        <v>14</v>
      </c>
      <c r="E452">
        <v>3</v>
      </c>
      <c r="F452" t="str">
        <v>0</v>
      </c>
      <c r="G452">
        <v>11</v>
      </c>
      <c r="H452">
        <v>21</v>
      </c>
    </row>
    <row r="453" spans="1:8">
      <c r="A453">
        <v>1</v>
      </c>
      <c r="B453">
        <v>0</v>
      </c>
      <c r="C453">
        <v>1</v>
      </c>
      <c r="D453">
        <v>9</v>
      </c>
      <c r="E453">
        <v>3</v>
      </c>
      <c r="F453" t="str">
        <v>0</v>
      </c>
      <c r="G453">
        <v>12</v>
      </c>
      <c r="H453">
        <v>20</v>
      </c>
    </row>
    <row r="454" spans="1:8">
      <c r="A454">
        <v>2</v>
      </c>
      <c r="B454">
        <v>0</v>
      </c>
      <c r="C454">
        <v>1</v>
      </c>
      <c r="D454">
        <v>15</v>
      </c>
      <c r="E454">
        <v>3</v>
      </c>
      <c r="F454" t="str">
        <v>0</v>
      </c>
      <c r="G454">
        <v>12</v>
      </c>
      <c r="H454">
        <v>21</v>
      </c>
    </row>
    <row r="455" spans="1:8">
      <c r="A455">
        <v>3</v>
      </c>
      <c r="B455">
        <v>0</v>
      </c>
      <c r="C455">
        <v>1</v>
      </c>
      <c r="D455">
        <v>9</v>
      </c>
      <c r="E455">
        <v>5</v>
      </c>
      <c r="F455" t="str">
        <v>0</v>
      </c>
      <c r="G455">
        <v>12</v>
      </c>
      <c r="H455">
        <v>20</v>
      </c>
    </row>
    <row r="456" spans="1:8">
      <c r="A456">
        <v>4</v>
      </c>
      <c r="B456">
        <v>0</v>
      </c>
      <c r="C456">
        <v>1</v>
      </c>
      <c r="D456">
        <v>4</v>
      </c>
      <c r="E456">
        <v>4</v>
      </c>
      <c r="F456" t="str">
        <v>1</v>
      </c>
      <c r="G456">
        <v>4</v>
      </c>
      <c r="H456">
        <v>20</v>
      </c>
    </row>
    <row r="457" spans="1:8">
      <c r="A457">
        <v>5</v>
      </c>
      <c r="B457">
        <v>0</v>
      </c>
      <c r="C457">
        <v>1</v>
      </c>
      <c r="D457">
        <v>14</v>
      </c>
      <c r="E457">
        <v>4</v>
      </c>
      <c r="F457" t="str">
        <v>0</v>
      </c>
      <c r="G457">
        <v>11</v>
      </c>
      <c r="H457">
        <v>21</v>
      </c>
    </row>
    <row r="458" spans="1:8">
      <c r="A458">
        <v>6</v>
      </c>
      <c r="B458">
        <v>1</v>
      </c>
      <c r="C458">
        <v>1</v>
      </c>
      <c r="D458">
        <v>15</v>
      </c>
      <c r="E458">
        <v>3</v>
      </c>
      <c r="F458" t="str">
        <v>0</v>
      </c>
      <c r="G458">
        <v>13</v>
      </c>
      <c r="H458">
        <v>21</v>
      </c>
    </row>
    <row r="459" spans="1:8">
      <c r="A459">
        <v>7</v>
      </c>
      <c r="B459">
        <v>2</v>
      </c>
      <c r="C459">
        <v>1</v>
      </c>
      <c r="D459">
        <v>15</v>
      </c>
      <c r="E459">
        <v>3</v>
      </c>
      <c r="F459" t="str">
        <v>0</v>
      </c>
      <c r="G459">
        <v>13</v>
      </c>
      <c r="H459">
        <v>21</v>
      </c>
    </row>
    <row r="460" spans="1:8">
      <c r="A460">
        <v>1</v>
      </c>
      <c r="B460">
        <v>0</v>
      </c>
      <c r="C460">
        <v>1</v>
      </c>
      <c r="D460">
        <v>15</v>
      </c>
      <c r="E460">
        <v>3</v>
      </c>
      <c r="F460" t="str">
        <v>0</v>
      </c>
      <c r="G460">
        <v>13</v>
      </c>
      <c r="H460">
        <v>21</v>
      </c>
    </row>
    <row r="461" spans="1:8">
      <c r="A461">
        <v>2</v>
      </c>
      <c r="B461">
        <v>0</v>
      </c>
      <c r="C461">
        <v>1</v>
      </c>
      <c r="D461">
        <v>12</v>
      </c>
      <c r="E461">
        <v>3</v>
      </c>
      <c r="F461" t="str">
        <v>0</v>
      </c>
      <c r="G461">
        <v>15</v>
      </c>
      <c r="H461">
        <v>20</v>
      </c>
    </row>
    <row r="462" spans="1:8">
      <c r="A462">
        <v>3</v>
      </c>
      <c r="B462">
        <v>0</v>
      </c>
      <c r="C462">
        <v>1</v>
      </c>
      <c r="D462">
        <v>15</v>
      </c>
      <c r="E462">
        <v>4</v>
      </c>
      <c r="F462" t="str">
        <v>0</v>
      </c>
      <c r="G462">
        <v>13</v>
      </c>
      <c r="H462">
        <v>21</v>
      </c>
    </row>
    <row r="463" spans="1:8">
      <c r="A463">
        <v>4</v>
      </c>
      <c r="B463">
        <v>0</v>
      </c>
      <c r="C463">
        <v>1</v>
      </c>
      <c r="D463">
        <v>14</v>
      </c>
      <c r="E463">
        <v>4</v>
      </c>
      <c r="F463" t="str">
        <v>0</v>
      </c>
      <c r="G463">
        <v>13</v>
      </c>
      <c r="H463">
        <v>21</v>
      </c>
    </row>
    <row r="464" spans="1:8">
      <c r="A464">
        <v>5</v>
      </c>
      <c r="B464">
        <v>0</v>
      </c>
      <c r="C464">
        <v>1</v>
      </c>
      <c r="D464">
        <v>15</v>
      </c>
      <c r="E464">
        <v>4</v>
      </c>
      <c r="F464" t="str">
        <v>0</v>
      </c>
      <c r="G464">
        <v>13</v>
      </c>
      <c r="H464">
        <v>21</v>
      </c>
    </row>
    <row r="465" spans="1:8">
      <c r="A465">
        <v>6</v>
      </c>
      <c r="B465">
        <v>1</v>
      </c>
      <c r="C465">
        <v>1</v>
      </c>
      <c r="D465">
        <v>15</v>
      </c>
      <c r="E465">
        <v>5</v>
      </c>
      <c r="F465" t="str">
        <v>0</v>
      </c>
      <c r="G465">
        <v>10</v>
      </c>
      <c r="H465">
        <v>21</v>
      </c>
    </row>
    <row r="466" spans="1:8">
      <c r="A466">
        <v>7</v>
      </c>
      <c r="B466">
        <v>2</v>
      </c>
      <c r="C466">
        <v>1</v>
      </c>
      <c r="D466">
        <v>13</v>
      </c>
      <c r="E466">
        <v>5</v>
      </c>
      <c r="F466" t="str">
        <v>0</v>
      </c>
      <c r="G466">
        <v>11</v>
      </c>
      <c r="H466">
        <v>21</v>
      </c>
    </row>
    <row r="467" spans="1:8">
      <c r="A467">
        <v>1</v>
      </c>
      <c r="B467">
        <v>0</v>
      </c>
      <c r="C467">
        <v>1</v>
      </c>
      <c r="D467">
        <v>15</v>
      </c>
      <c r="E467">
        <v>6</v>
      </c>
      <c r="F467" t="str">
        <v>0</v>
      </c>
      <c r="G467">
        <v>12</v>
      </c>
      <c r="H467">
        <v>20</v>
      </c>
    </row>
    <row r="468" spans="1:8">
      <c r="A468">
        <v>2</v>
      </c>
      <c r="B468">
        <v>0</v>
      </c>
      <c r="C468">
        <v>1</v>
      </c>
      <c r="D468">
        <v>15</v>
      </c>
      <c r="E468">
        <v>6</v>
      </c>
      <c r="F468" t="str">
        <v>0</v>
      </c>
      <c r="G468">
        <v>12</v>
      </c>
      <c r="H468">
        <v>20</v>
      </c>
    </row>
    <row r="469" spans="1:8">
      <c r="A469">
        <v>3</v>
      </c>
      <c r="B469">
        <v>0</v>
      </c>
      <c r="C469">
        <v>1</v>
      </c>
      <c r="D469">
        <v>10</v>
      </c>
      <c r="E469">
        <v>5</v>
      </c>
      <c r="F469" t="str">
        <v>1</v>
      </c>
      <c r="G469">
        <v>10</v>
      </c>
      <c r="H469">
        <v>20</v>
      </c>
    </row>
    <row r="470" spans="1:8">
      <c r="A470">
        <v>4</v>
      </c>
      <c r="B470">
        <v>0</v>
      </c>
      <c r="C470">
        <v>1</v>
      </c>
      <c r="D470">
        <v>2</v>
      </c>
      <c r="E470">
        <v>5</v>
      </c>
      <c r="F470" t="str">
        <v>1</v>
      </c>
      <c r="G470">
        <v>4</v>
      </c>
      <c r="H470">
        <v>20</v>
      </c>
    </row>
    <row r="471" spans="1:8">
      <c r="A471">
        <v>5</v>
      </c>
      <c r="B471">
        <v>0</v>
      </c>
      <c r="C471">
        <v>1</v>
      </c>
      <c r="D471">
        <v>11</v>
      </c>
      <c r="E471">
        <v>4</v>
      </c>
      <c r="F471" t="str">
        <v>0</v>
      </c>
      <c r="G471">
        <v>13</v>
      </c>
      <c r="H471">
        <v>21</v>
      </c>
    </row>
    <row r="472" spans="1:8">
      <c r="A472">
        <v>6</v>
      </c>
      <c r="B472">
        <v>1</v>
      </c>
      <c r="C472">
        <v>1</v>
      </c>
      <c r="D472">
        <v>15</v>
      </c>
      <c r="E472">
        <v>4</v>
      </c>
      <c r="F472" t="str">
        <v>0</v>
      </c>
      <c r="G472">
        <v>11</v>
      </c>
      <c r="H472">
        <v>21</v>
      </c>
    </row>
    <row r="473" spans="1:8">
      <c r="A473">
        <v>7</v>
      </c>
      <c r="B473">
        <v>2</v>
      </c>
      <c r="C473">
        <v>1</v>
      </c>
      <c r="D473">
        <v>16</v>
      </c>
      <c r="E473">
        <v>4</v>
      </c>
      <c r="F473" t="str">
        <v>0</v>
      </c>
      <c r="G473">
        <v>10</v>
      </c>
      <c r="H473">
        <v>21</v>
      </c>
    </row>
    <row r="474" spans="1:8">
      <c r="A474">
        <v>1</v>
      </c>
      <c r="B474">
        <v>0</v>
      </c>
      <c r="C474">
        <v>1</v>
      </c>
      <c r="D474">
        <v>11</v>
      </c>
      <c r="E474">
        <v>5</v>
      </c>
      <c r="F474" t="str">
        <v>0</v>
      </c>
      <c r="G474">
        <v>13</v>
      </c>
      <c r="H474">
        <v>22</v>
      </c>
    </row>
    <row r="475" spans="1:8">
      <c r="A475">
        <v>2</v>
      </c>
      <c r="B475">
        <v>0</v>
      </c>
      <c r="C475">
        <v>1</v>
      </c>
      <c r="D475">
        <v>15</v>
      </c>
      <c r="E475">
        <v>5</v>
      </c>
      <c r="F475" t="str">
        <v>0</v>
      </c>
      <c r="G475">
        <v>12</v>
      </c>
      <c r="H475">
        <v>20</v>
      </c>
    </row>
    <row r="476" spans="1:8">
      <c r="A476">
        <v>3</v>
      </c>
      <c r="B476">
        <v>0</v>
      </c>
      <c r="C476">
        <v>1</v>
      </c>
      <c r="D476">
        <v>15</v>
      </c>
      <c r="E476">
        <v>4</v>
      </c>
      <c r="F476" t="str">
        <v>0</v>
      </c>
      <c r="G476">
        <v>11</v>
      </c>
      <c r="H476">
        <v>21</v>
      </c>
    </row>
    <row r="477" spans="1:8">
      <c r="A477">
        <v>4</v>
      </c>
      <c r="B477">
        <v>0</v>
      </c>
      <c r="C477">
        <v>1</v>
      </c>
      <c r="D477">
        <v>8</v>
      </c>
      <c r="E477">
        <v>5</v>
      </c>
      <c r="F477" t="str">
        <v>1</v>
      </c>
      <c r="G477">
        <v>14</v>
      </c>
      <c r="H477">
        <v>21</v>
      </c>
    </row>
    <row r="478" spans="1:8">
      <c r="A478">
        <v>5</v>
      </c>
      <c r="B478">
        <v>0</v>
      </c>
      <c r="C478">
        <v>1</v>
      </c>
      <c r="D478">
        <v>15</v>
      </c>
      <c r="E478">
        <v>5</v>
      </c>
      <c r="F478" t="str">
        <v>0</v>
      </c>
      <c r="G478">
        <v>12</v>
      </c>
      <c r="H478">
        <v>20</v>
      </c>
    </row>
    <row r="479" spans="1:8">
      <c r="A479">
        <v>6</v>
      </c>
      <c r="B479">
        <v>1</v>
      </c>
      <c r="C479">
        <v>1</v>
      </c>
      <c r="D479">
        <v>5</v>
      </c>
      <c r="E479">
        <v>6</v>
      </c>
      <c r="F479" t="str">
        <v>0</v>
      </c>
      <c r="G479">
        <v>12</v>
      </c>
      <c r="H479">
        <v>20</v>
      </c>
    </row>
    <row r="480" spans="1:8">
      <c r="A480">
        <v>7</v>
      </c>
      <c r="B480">
        <v>2</v>
      </c>
      <c r="C480">
        <v>1</v>
      </c>
      <c r="D480">
        <v>13</v>
      </c>
      <c r="E480">
        <v>6</v>
      </c>
      <c r="F480" t="str">
        <v>0</v>
      </c>
      <c r="G480">
        <v>12</v>
      </c>
      <c r="H480">
        <v>21</v>
      </c>
    </row>
    <row r="481" spans="1:8">
      <c r="A481">
        <v>1</v>
      </c>
      <c r="B481">
        <v>0</v>
      </c>
      <c r="C481">
        <v>1</v>
      </c>
      <c r="D481">
        <v>13</v>
      </c>
      <c r="E481">
        <v>6</v>
      </c>
      <c r="F481" t="str">
        <v>1</v>
      </c>
      <c r="G481">
        <v>10</v>
      </c>
      <c r="H481">
        <v>20</v>
      </c>
    </row>
    <row r="482" spans="1:8">
      <c r="A482">
        <v>2</v>
      </c>
      <c r="B482">
        <v>0</v>
      </c>
      <c r="C482">
        <v>1</v>
      </c>
      <c r="D482">
        <v>2</v>
      </c>
      <c r="E482">
        <v>5</v>
      </c>
      <c r="F482" t="str">
        <v>1</v>
      </c>
      <c r="G482">
        <v>4</v>
      </c>
      <c r="H482">
        <v>14</v>
      </c>
    </row>
    <row r="483" spans="1:8">
      <c r="A483">
        <v>3</v>
      </c>
      <c r="B483">
        <v>0</v>
      </c>
      <c r="C483">
        <v>1</v>
      </c>
      <c r="D483">
        <v>15</v>
      </c>
      <c r="E483">
        <v>5</v>
      </c>
      <c r="F483" t="str">
        <v>0</v>
      </c>
      <c r="G483">
        <v>12</v>
      </c>
      <c r="H483">
        <v>21</v>
      </c>
    </row>
    <row r="484" spans="1:8">
      <c r="A484">
        <v>4</v>
      </c>
      <c r="B484">
        <v>0</v>
      </c>
      <c r="C484">
        <v>1</v>
      </c>
      <c r="D484">
        <v>14</v>
      </c>
      <c r="E484">
        <v>6</v>
      </c>
      <c r="F484" t="str">
        <v>0</v>
      </c>
      <c r="G484">
        <v>10</v>
      </c>
      <c r="H484">
        <v>20</v>
      </c>
    </row>
    <row r="485" spans="1:8">
      <c r="A485">
        <v>5</v>
      </c>
      <c r="B485">
        <v>0</v>
      </c>
      <c r="C485">
        <v>1</v>
      </c>
      <c r="D485">
        <v>3</v>
      </c>
      <c r="E485">
        <v>4</v>
      </c>
      <c r="F485" t="str">
        <v>1</v>
      </c>
      <c r="G485">
        <v>12</v>
      </c>
      <c r="H485">
        <v>20</v>
      </c>
    </row>
    <row r="486" spans="1:8">
      <c r="A486">
        <v>6</v>
      </c>
      <c r="B486">
        <v>1</v>
      </c>
      <c r="C486">
        <v>1</v>
      </c>
      <c r="D486">
        <v>14</v>
      </c>
      <c r="E486">
        <v>5</v>
      </c>
      <c r="F486" t="str">
        <v>0</v>
      </c>
      <c r="G486">
        <v>11</v>
      </c>
      <c r="H486">
        <v>21</v>
      </c>
    </row>
    <row r="487" spans="1:8">
      <c r="A487">
        <v>7</v>
      </c>
      <c r="B487">
        <v>2</v>
      </c>
      <c r="C487">
        <v>1</v>
      </c>
      <c r="D487">
        <v>16</v>
      </c>
      <c r="E487">
        <v>6</v>
      </c>
      <c r="F487" t="str">
        <v>0</v>
      </c>
      <c r="G487">
        <v>10</v>
      </c>
      <c r="H487">
        <v>21</v>
      </c>
    </row>
    <row r="488" spans="1:8">
      <c r="A488">
        <v>1</v>
      </c>
      <c r="B488">
        <v>0</v>
      </c>
      <c r="C488">
        <v>1</v>
      </c>
      <c r="D488">
        <v>15</v>
      </c>
      <c r="E488">
        <v>6</v>
      </c>
      <c r="F488" t="str">
        <v>0</v>
      </c>
      <c r="G488">
        <v>14</v>
      </c>
      <c r="H488">
        <v>21</v>
      </c>
    </row>
    <row r="489" spans="1:8">
      <c r="A489">
        <v>2</v>
      </c>
      <c r="B489">
        <v>0</v>
      </c>
      <c r="C489">
        <v>1</v>
      </c>
      <c r="D489">
        <v>16</v>
      </c>
      <c r="E489">
        <v>6</v>
      </c>
      <c r="F489" t="str">
        <v>0</v>
      </c>
      <c r="G489">
        <v>11</v>
      </c>
      <c r="H489">
        <v>21</v>
      </c>
    </row>
    <row r="490" spans="1:8">
      <c r="A490">
        <v>3</v>
      </c>
      <c r="B490">
        <v>0</v>
      </c>
      <c r="C490">
        <v>1</v>
      </c>
      <c r="D490">
        <v>16</v>
      </c>
      <c r="E490">
        <v>6</v>
      </c>
   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c>
      <c r="C491">
        <v>1</v>
      </c>
      <c r="D491">
        <v>16</v>
      </c>
      <c r="E491">
        <v>8</v>
      </c>
      <c r="F491" t="str">
        <v>0</v>
      </c>
      <c r="G491">
        <v>10</v>
      </c>
      <c r="H491">
        <v>22</v>
      </c>
    </row>
    <row r="492" spans="1:8">
      <c r="A492">
        <v>5</v>
      </c>
      <c r="B492">
        <v>0</v>
      </c>
      <c r="C492">
        <v>1</v>
      </c>
      <c r="D492">
        <v>15</v>
      </c>
      <c r="E492">
        <v>7</v>
      </c>
      <c r="F492" t="str">
        <v>0</v>
      </c>
      <c r="G492">
        <v>13</v>
      </c>
      <c r="H492">
        <v>21</v>
      </c>
    </row>
    <row r="493" spans="1:8">
      <c r="A493">
        <v>6</v>
      </c>
      <c r="B493">
        <v>1</v>
      </c>
      <c r="C493">
        <v>1</v>
      </c>
      <c r="D493">
        <v>13</v>
      </c>
      <c r="E493">
        <v>7</v>
      </c>
      <c r="F493" t="str">
        <v>0</v>
      </c>
      <c r="G493">
        <v>10</v>
      </c>
      <c r="H493">
        <v>21</v>
      </c>
    </row>
    <row r="494" spans="1:8">
      <c r="A494">
        <v>7</v>
      </c>
      <c r="B494">
        <v>3</v>
      </c>
      <c r="C494">
        <v>1</v>
      </c>
      <c r="D494">
        <v>13</v>
      </c>
      <c r="E494">
        <v>7</v>
      </c>
      <c r="F494" t="str">
        <v>0</v>
      </c>
      <c r="G494">
        <v>11</v>
      </c>
      <c r="H494">
        <v>21</v>
      </c>
    </row>
    <row r="495" spans="1:8">
      <c r="A495">
        <v>1</v>
      </c>
      <c r="B495">
        <v>0</v>
      </c>
      <c r="C495">
        <v>1</v>
      </c>
      <c r="D495">
        <v>14</v>
      </c>
      <c r="E495">
        <v>6</v>
      </c>
      <c r="F495" t="str">
        <v>0</v>
      </c>
      <c r="G495">
        <v>13</v>
      </c>
      <c r="H495">
        <v>21</v>
      </c>
    </row>
    <row r="496" spans="1:8">
      <c r="A496">
        <v>2</v>
      </c>
      <c r="B496">
        <v>0</v>
      </c>
      <c r="C496">
        <v>1</v>
      </c>
      <c r="D496">
        <v>8</v>
      </c>
      <c r="E496">
        <v>6</v>
      </c>
      <c r="F496" t="str">
        <v>1</v>
      </c>
      <c r="G496">
        <v>13</v>
      </c>
      <c r="H496">
        <v>21</v>
      </c>
    </row>
    <row r="497" spans="1:8">
      <c r="A497">
        <v>3</v>
      </c>
      <c r="B497">
        <v>0</v>
      </c>
      <c r="C497">
        <v>1</v>
      </c>
      <c r="D497">
        <v>3</v>
      </c>
      <c r="E497">
        <v>7</v>
      </c>
      <c r="F497" t="str">
        <v>0</v>
      </c>
      <c r="G497">
        <v>4</v>
      </c>
      <c r="H497">
        <v>20</v>
      </c>
    </row>
    <row r="498" spans="1:8">
      <c r="A498">
        <v>4</v>
      </c>
      <c r="B498">
        <v>0</v>
      </c>
      <c r="C498">
        <v>1</v>
      </c>
      <c r="D498">
        <v>7</v>
      </c>
      <c r="E498">
        <v>7</v>
      </c>
      <c r="F498" t="str">
        <v>0</v>
      </c>
      <c r="G498">
        <v>4</v>
      </c>
      <c r="H498">
        <v>20</v>
      </c>
    </row>
    <row r="499" spans="1:8">
      <c r="A499">
        <v>5</v>
      </c>
      <c r="B499">
        <v>0</v>
      </c>
      <c r="C499">
        <v>1</v>
      </c>
      <c r="D499">
        <v>2</v>
      </c>
      <c r="E499">
        <v>6</v>
      </c>
      <c r="F499" t="str">
        <v>1</v>
      </c>
      <c r="G499">
        <v>4</v>
      </c>
      <c r="H499">
        <v>20</v>
      </c>
    </row>
    <row r="500" spans="1:8">
      <c r="A500">
        <v>6</v>
      </c>
      <c r="B500">
        <v>1</v>
      </c>
      <c r="C500">
        <v>1</v>
      </c>
      <c r="D500">
        <v>15</v>
      </c>
      <c r="E500">
        <v>6</v>
      </c>
      <c r="F500" t="str">
        <v>0</v>
      </c>
      <c r="G500">
        <v>10</v>
      </c>
      <c r="H500">
        <v>21</v>
      </c>
    </row>
    <row r="501" spans="1:8">
      <c r="A501">
        <v>7</v>
      </c>
      <c r="B501">
        <v>2</v>
      </c>
      <c r="C501">
        <v>1</v>
      </c>
      <c r="D501">
        <v>13</v>
      </c>
      <c r="E501">
        <v>6</v>
      </c>
      <c r="F501" t="str">
        <v>0</v>
      </c>
      <c r="G501">
        <v>10</v>
      </c>
      <c r="H501">
        <v>21</v>
      </c>
    </row>
    <row r="502" spans="1:8">
      <c r="A502">
        <v>1</v>
      </c>
      <c r="B502">
        <v>0</v>
      </c>
      <c r="C502">
        <v>1</v>
      </c>
      <c r="D502">
        <v>15</v>
      </c>
      <c r="E502">
        <v>6</v>
      </c>
      <c r="F502" t="str">
        <v>0</v>
      </c>
      <c r="G502">
        <v>12</v>
      </c>
      <c r="H502">
        <v>21</v>
      </c>
    </row>
    <row r="503" spans="1:8">
      <c r="A503">
        <v>2</v>
      </c>
      <c r="B503">
        <v>0</v>
      </c>
      <c r="C503">
        <v>1</v>
      </c>
      <c r="D503">
        <v>16</v>
      </c>
      <c r="E503">
        <v>7</v>
      </c>
      <c r="F503" t="str">
        <v>0</v>
      </c>
      <c r="G503">
        <v>12</v>
      </c>
      <c r="H503">
        <v>21</v>
      </c>
    </row>
    <row r="504" spans="1:8">
      <c r="A504">
        <v>3</v>
      </c>
      <c r="B504">
        <v>0</v>
      </c>
      <c r="C504">
        <v>1</v>
      </c>
      <c r="D504">
        <v>16</v>
      </c>
      <c r="E504">
        <v>7</v>
      </c>
      <c r="F504" t="str">
        <v>0</v>
      </c>
      <c r="G504">
        <v>12</v>
      </c>
      <c r="H504">
        <v>21</v>
      </c>
    </row>
    <row r="505" spans="1:8">
      <c r="A505">
        <v>4</v>
      </c>
      <c r="B505">
        <v>0</v>
      </c>
      <c r="C505">
        <v>1</v>
      </c>
      <c r="D505">
        <v>9</v>
      </c>
      <c r="E505">
        <v>7</v>
      </c>
      <c r="F505" t="str">
        <v>0</v>
      </c>
      <c r="G505">
        <v>12</v>
      </c>
      <c r="H505">
        <v>21</v>
      </c>
    </row>
    <row r="506" spans="1:8">
      <c r="A506">
        <v>5</v>
      </c>
      <c r="B506">
        <v>0</v>
      </c>
      <c r="C506">
        <v>1</v>
      </c>
      <c r="D506">
        <v>7</v>
      </c>
      <c r="E506">
        <v>7</v>
      </c>
      <c r="F506" t="str">
        <v>0</v>
      </c>
      <c r="G506">
        <v>12</v>
      </c>
      <c r="H506">
        <v>21</v>
      </c>
    </row>
    <row r="507" spans="1:8">
      <c r="A507">
        <v>6</v>
      </c>
      <c r="B507">
        <v>1</v>
      </c>
      <c r="C507">
        <v>1</v>
      </c>
      <c r="D507">
        <v>16</v>
      </c>
      <c r="E507">
        <v>7</v>
      </c>
      <c r="F507" t="str">
        <v>0</v>
      </c>
      <c r="G507">
        <v>11</v>
      </c>
      <c r="H507">
        <v>21</v>
      </c>
    </row>
    <row r="508" spans="1:8">
      <c r="A508">
        <v>7</v>
      </c>
      <c r="B508">
        <v>2</v>
      </c>
      <c r="C508">
        <v>1</v>
      </c>
      <c r="D508">
        <v>16</v>
      </c>
      <c r="E508">
        <v>7</v>
      </c>
      <c r="F508" t="str">
        <v>0</v>
      </c>
      <c r="G508">
        <v>10</v>
      </c>
      <c r="H508">
        <v>21</v>
      </c>
    </row>
    <row r="509" spans="1:8">
      <c r="A509">
        <v>1</v>
      </c>
      <c r="B509">
        <v>0</v>
      </c>
      <c r="C509">
        <v>1</v>
      </c>
      <c r="D509">
        <v>14</v>
      </c>
      <c r="E509">
        <v>7</v>
      </c>
      <c r="F509" t="str">
        <v>0</v>
      </c>
      <c r="G509">
        <v>12</v>
      </c>
      <c r="H509">
        <v>20</v>
      </c>
    </row>
    <row r="510" spans="1:8">
      <c r="A510">
        <v>2</v>
      </c>
      <c r="B510">
        <v>0</v>
      </c>
      <c r="C510">
        <v>1</v>
      </c>
      <c r="D510">
        <v>16</v>
      </c>
      <c r="E510">
        <v>7</v>
      </c>
      <c r="F510" t="str">
        <v>0</v>
      </c>
      <c r="G510">
        <v>13</v>
      </c>
      <c r="H510">
        <v>20</v>
      </c>
    </row>
    <row r="511" spans="1:8">
      <c r="A511">
        <v>3</v>
      </c>
      <c r="B511">
        <v>0</v>
      </c>
      <c r="C511">
        <v>1</v>
      </c>
      <c r="D511">
        <v>15</v>
      </c>
      <c r="E511">
        <v>7</v>
      </c>
      <c r="F511" t="str">
        <v>0</v>
      </c>
      <c r="G511">
        <v>13</v>
      </c>
      <c r="H511">
        <v>20</v>
      </c>
    </row>
    <row r="512" spans="1:8">
      <c r="A512">
        <v>4</v>
      </c>
      <c r="B512">
        <v>0</v>
      </c>
      <c r="C512">
        <v>1</v>
      </c>
      <c r="D512">
        <v>12</v>
      </c>
      <c r="E512">
        <v>7</v>
      </c>
      <c r="F512" t="str">
        <v>0</v>
      </c>
      <c r="G512">
        <v>13</v>
      </c>
      <c r="H512">
        <v>21</v>
      </c>
    </row>
    <row r="513" spans="1:8">
      <c r="A513">
        <v>5</v>
      </c>
      <c r="B513">
        <v>0</v>
      </c>
      <c r="C513">
        <v>1</v>
      </c>
      <c r="D513">
        <v>16</v>
      </c>
      <c r="E513">
        <v>7</v>
      </c>
      <c r="F513" t="str">
        <v>0</v>
      </c>
      <c r="G513">
        <v>12</v>
      </c>
      <c r="H513">
        <v>21</v>
      </c>
    </row>
    <row r="514" spans="1:8">
      <c r="A514">
        <v>6</v>
      </c>
      <c r="B514">
        <v>1</v>
      </c>
      <c r="C514">
        <v>1</v>
      </c>
      <c r="D514">
        <v>12</v>
      </c>
      <c r="E514">
        <v>7</v>
      </c>
      <c r="F514" t="str">
        <v>0</v>
      </c>
      <c r="G514">
        <v>13</v>
      </c>
      <c r="H514">
        <v>20</v>
      </c>
    </row>
    <row r="515" spans="1:8">
      <c r="A515">
        <v>7</v>
      </c>
      <c r="B515">
        <v>2</v>
      </c>
      <c r="C515">
        <v>1</v>
      </c>
      <c r="D515">
        <v>7</v>
      </c>
      <c r="E515">
        <v>7</v>
      </c>
      <c r="F515" t="str">
        <v>0</v>
      </c>
      <c r="G515">
        <v>8</v>
      </c>
      <c r="H515">
        <v>21</v>
      </c>
    </row>
    <row r="516" spans="1:8">
      <c r="A516">
        <v>1</v>
      </c>
      <c r="B516">
        <v>0</v>
      </c>
      <c r="C516">
        <v>1</v>
      </c>
      <c r="D516">
        <v>7</v>
      </c>
      <c r="E516">
        <v>7</v>
      </c>
      <c r="F516" t="str">
        <v>0</v>
      </c>
      <c r="G516">
        <v>5</v>
      </c>
      <c r="H516">
        <v>20</v>
      </c>
    </row>
    <row r="517" spans="1:8">
      <c r="A517">
        <v>2</v>
      </c>
      <c r="B517">
        <v>0</v>
      </c>
      <c r="C517">
        <v>1</v>
      </c>
      <c r="D517">
        <v>16</v>
      </c>
      <c r="E517">
        <v>7</v>
      </c>
      <c r="F517" t="str">
        <v>0</v>
      </c>
      <c r="G517">
        <v>14</v>
      </c>
      <c r="H517">
        <v>20</v>
      </c>
    </row>
    <row r="518" spans="1:8">
      <c r="A518">
        <v>3</v>
      </c>
      <c r="B518">
        <v>3</v>
      </c>
      <c r="C518">
        <v>2</v>
      </c>
      <c r="D518">
        <v>15</v>
      </c>
      <c r="E518">
        <v>7</v>
      </c>
      <c r="F518" t="str">
        <v>0</v>
      </c>
      <c r="G518">
        <v>12</v>
      </c>
      <c r="H518">
        <v>21</v>
      </c>
    </row>
    <row r="519" spans="1:8">
      <c r="A519">
        <v>4</v>
      </c>
      <c r="B519">
        <v>0</v>
      </c>
      <c r="C519">
        <v>2</v>
      </c>
      <c r="D519">
        <v>15</v>
      </c>
      <c r="E519">
        <v>8</v>
      </c>
      <c r="F519" t="str">
        <v>0</v>
      </c>
      <c r="G519">
        <v>5</v>
      </c>
      <c r="H519">
        <v>20</v>
      </c>
    </row>
    <row r="520" spans="1:8">
      <c r="A520">
        <v>5</v>
      </c>
      <c r="B520">
        <v>0</v>
      </c>
      <c r="C520">
        <v>2</v>
      </c>
      <c r="D520">
        <v>16</v>
      </c>
      <c r="E520">
        <v>7</v>
      </c>
      <c r="F520" t="str">
        <v>0</v>
      </c>
      <c r="G520">
        <v>13</v>
      </c>
      <c r="H520">
        <v>20</v>
      </c>
    </row>
    <row r="521" spans="1:8">
      <c r="A521">
        <v>6</v>
      </c>
      <c r="B521">
        <v>1</v>
      </c>
      <c r="C521">
        <v>2</v>
      </c>
      <c r="D521">
        <v>13</v>
      </c>
      <c r="E521">
        <v>8</v>
      </c>
      <c r="F521" t="str">
        <v>0</v>
      </c>
      <c r="G521">
        <v>12</v>
      </c>
      <c r="H521">
        <v>21</v>
      </c>
    </row>
    <row r="522" spans="1:8">
      <c r="A522">
        <v>7</v>
      </c>
      <c r="B522">
        <v>2</v>
      </c>
      <c r="C522">
        <v>2</v>
      </c>
      <c r="D522">
        <v>2</v>
      </c>
      <c r="E522">
        <v>7</v>
      </c>
      <c r="F522" t="str">
        <v>1</v>
      </c>
      <c r="G522">
        <v>4</v>
      </c>
      <c r="H522">
        <v>21</v>
      </c>
    </row>
    <row r="523" spans="1:8">
      <c r="A523">
        <v>1</v>
      </c>
      <c r="B523">
        <v>3</v>
      </c>
      <c r="C523">
        <v>2</v>
      </c>
      <c r="D523">
        <v>14</v>
      </c>
      <c r="E523">
        <v>7</v>
      </c>
      <c r="F523" t="str">
        <v>1</v>
      </c>
      <c r="G523">
        <v>12</v>
      </c>
      <c r="H523">
        <v>21</v>
      </c>
    </row>
    <row r="524" spans="1:8">
      <c r="A524">
        <v>2</v>
      </c>
      <c r="B524">
        <v>0</v>
      </c>
      <c r="C524">
        <v>2</v>
      </c>
      <c r="D524">
        <v>8</v>
      </c>
      <c r="E524">
        <v>7</v>
      </c>
      <c r="F524" t="str">
        <v>1</v>
      </c>
      <c r="G524">
        <v>5</v>
      </c>
      <c r="H524">
        <v>20</v>
      </c>
    </row>
    <row r="525" spans="1:8">
      <c r="A525">
        <v>3</v>
      </c>
      <c r="B525">
        <v>0</v>
      </c>
      <c r="C525">
        <v>2</v>
      </c>
      <c r="D525">
        <v>16</v>
      </c>
      <c r="E525">
        <v>7</v>
      </c>
      <c r="F525" t="str">
        <v>0</v>
      </c>
      <c r="G525">
        <v>5</v>
      </c>
      <c r="H525">
        <v>20</v>
      </c>
    </row>
    <row r="526" spans="1:8">
      <c r="A526">
        <v>4</v>
      </c>
      <c r="B526">
        <v>0</v>
      </c>
      <c r="C526">
        <v>2</v>
      </c>
      <c r="D526">
        <v>16</v>
      </c>
      <c r="E526">
        <v>7</v>
      </c>
      <c r="F526" t="str">
        <v>0</v>
      </c>
      <c r="G526">
        <v>13</v>
      </c>
      <c r="H526">
        <v>20</v>
      </c>
    </row>
    <row r="527" spans="1:8">
      <c r="A527">
        <v>5</v>
      </c>
      <c r="B527">
        <v>0</v>
      </c>
      <c r="C527">
        <v>2</v>
      </c>
      <c r="D527">
        <v>8</v>
      </c>
      <c r="E527">
        <v>8</v>
      </c>
      <c r="F527" t="str">
        <v>0</v>
      </c>
      <c r="G527">
        <v>7</v>
      </c>
      <c r="H527">
        <v>20</v>
      </c>
    </row>
    <row r="528" spans="1:8">
      <c r="A528">
        <v>6</v>
      </c>
      <c r="B528">
        <v>1</v>
      </c>
      <c r="C528">
        <v>2</v>
      </c>
      <c r="D528">
        <v>13</v>
      </c>
      <c r="E528">
        <v>7</v>
      </c>
      <c r="F528" t="str">
        <v>1</v>
      </c>
      <c r="G528">
        <v>12</v>
      </c>
      <c r="H528">
        <v>20</v>
      </c>
    </row>
    <row r="529" spans="1:8">
      <c r="A529">
        <v>7</v>
      </c>
      <c r="B529">
        <v>2</v>
      </c>
      <c r="C529">
        <v>2</v>
      </c>
      <c r="D529">
        <v>13</v>
      </c>
      <c r="E529">
        <v>7</v>
      </c>
      <c r="F529" t="str">
        <v>0</v>
      </c>
      <c r="G529">
        <v>14</v>
      </c>
      <c r="H529">
        <v>21</v>
      </c>
    </row>
    <row r="530" spans="1:8">
      <c r="A530">
        <v>1</v>
      </c>
      <c r="B530">
        <v>0</v>
      </c>
      <c r="C530">
        <v>2</v>
      </c>
      <c r="D530">
        <v>3</v>
      </c>
      <c r="E530">
        <v>7</v>
      </c>
      <c r="F530" t="str">
        <v>1</v>
      </c>
      <c r="G530">
        <v>4</v>
      </c>
      <c r="H530">
        <v>19</v>
      </c>
    </row>
    <row r="531" spans="1:8">
      <c r="A531">
        <v>2</v>
      </c>
      <c r="B531">
        <v>0</v>
      </c>
      <c r="C531">
        <v>2</v>
      </c>
      <c r="D531">
        <v>2</v>
      </c>
      <c r="E531">
        <v>7</v>
      </c>
      <c r="F531" t="str">
        <v>1</v>
      </c>
      <c r="G531">
        <v>4</v>
      </c>
      <c r="H531">
        <v>20</v>
      </c>
    </row>
    <row r="532" spans="1:8">
      <c r="A532">
        <v>3</v>
      </c>
      <c r="B532">
        <v>0</v>
      </c>
      <c r="C532">
        <v>2</v>
      </c>
      <c r="D532">
        <v>15</v>
      </c>
      <c r="E532">
        <v>8</v>
      </c>
      <c r="F532" t="str">
        <v>0</v>
      </c>
      <c r="G532">
        <v>5</v>
      </c>
      <c r="H532">
        <v>20</v>
      </c>
    </row>
    <row r="533" spans="1:8">
      <c r="A533">
        <v>4</v>
      </c>
      <c r="B533">
        <v>0</v>
      </c>
      <c r="C533">
        <v>2</v>
      </c>
      <c r="D533">
        <v>14</v>
      </c>
      <c r="E533">
        <v>8</v>
      </c>
      <c r="F533" t="str">
        <v>0</v>
      </c>
      <c r="G533">
        <v>5</v>
      </c>
      <c r="H533">
        <v>20</v>
      </c>
    </row>
    <row r="534" spans="1:8">
      <c r="A534">
        <v>5</v>
      </c>
      <c r="B534">
        <v>0</v>
      </c>
      <c r="C534">
        <v>2</v>
      </c>
      <c r="D534">
        <v>15</v>
      </c>
      <c r="E534">
        <v>8</v>
      </c>
      <c r="F534" t="str">
        <v>0</v>
      </c>
      <c r="G534">
        <v>5</v>
      </c>
      <c r="H534">
        <v>20</v>
      </c>
    </row>
    <row r="535" spans="1:8">
      <c r="A535">
        <v>6</v>
      </c>
      <c r="B535">
        <v>1</v>
      </c>
      <c r="C535">
        <v>2</v>
      </c>
      <c r="D535">
        <v>16</v>
      </c>
      <c r="E535">
        <v>8</v>
      </c>
      <c r="F535" t="str">
        <v>0</v>
      </c>
      <c r="G535">
        <v>8</v>
      </c>
      <c r="H535">
        <v>19</v>
      </c>
    </row>
    <row r="536" spans="1:8">
      <c r="A536">
        <v>7</v>
      </c>
      <c r="B536">
        <v>2</v>
      </c>
      <c r="C536">
        <v>2</v>
      </c>
      <c r="D536">
        <v>15</v>
      </c>
      <c r="E536">
        <v>9</v>
      </c>
      <c r="F536" t="str">
        <v>0</v>
      </c>
      <c r="G536">
        <v>11</v>
      </c>
      <c r="H536">
        <v>20</v>
      </c>
    </row>
    <row r="537" spans="1:8">
      <c r="A537">
        <v>1</v>
      </c>
      <c r="B537">
        <v>0</v>
      </c>
      <c r="C537">
        <v>2</v>
      </c>
      <c r="D537">
        <v>9</v>
      </c>
      <c r="E537">
        <v>8</v>
      </c>
      <c r="F537" t="str">
        <v>0</v>
      </c>
      <c r="G537">
        <v>5</v>
      </c>
      <c r="H537">
        <v>20</v>
      </c>
    </row>
    <row r="538" spans="1:8">
      <c r="A538">
        <v>2</v>
      </c>
      <c r="B538">
        <v>0</v>
      </c>
      <c r="C538">
        <v>2</v>
      </c>
      <c r="D538">
        <v>14</v>
      </c>
      <c r="E538">
        <v>8</v>
      </c>
      <c r="F538" t="str">
        <v>1</v>
      </c>
      <c r="G538">
        <v>5</v>
      </c>
      <c r="H538">
        <v>19</v>
      </c>
    </row>
    <row r="539" spans="1:8">
      <c r="A539">
        <v>3</v>
      </c>
      <c r="B539">
        <v>0</v>
      </c>
      <c r="C539">
        <v>2</v>
      </c>
      <c r="D539">
        <v>16</v>
      </c>
      <c r="E539">
        <v>8</v>
      </c>
      <c r="F539" t="str">
        <v>0</v>
      </c>
      <c r="G539">
        <v>5</v>
      </c>
      <c r="H539">
        <v>19</v>
      </c>
    </row>
    <row r="540" spans="1:8">
      <c r="A540">
        <v>4</v>
      </c>
      <c r="B540">
        <v>0</v>
      </c>
      <c r="C540">
        <v>2</v>
      </c>
      <c r="D540">
        <v>15</v>
      </c>
      <c r="E540">
        <v>10</v>
      </c>
      <c r="F540" t="str">
        <v>0</v>
      </c>
      <c r="G540">
        <v>5</v>
      </c>
      <c r="H540">
        <v>18</v>
      </c>
    </row>
    <row r="541" spans="1:8">
      <c r="A541">
        <v>5</v>
      </c>
      <c r="B541">
        <v>0</v>
      </c>
      <c r="C541">
        <v>2</v>
      </c>
      <c r="D541">
        <v>7</v>
      </c>
      <c r="E541">
        <v>9</v>
      </c>
      <c r="F541" t="str">
        <v>1</v>
      </c>
      <c r="G541">
        <v>5</v>
      </c>
      <c r="H541">
        <v>19</v>
      </c>
    </row>
    <row r="542" spans="1:8">
      <c r="A542">
        <v>6</v>
      </c>
      <c r="B542">
        <v>1</v>
      </c>
      <c r="C542">
        <v>2</v>
      </c>
      <c r="D542">
        <v>15</v>
      </c>
      <c r="E542">
        <v>9</v>
      </c>
      <c r="F542" t="str">
        <v>0</v>
      </c>
      <c r="G542">
        <v>5</v>
      </c>
      <c r="H542">
        <v>19</v>
      </c>
    </row>
    <row r="543" spans="1:8">
      <c r="A543">
        <v>7</v>
      </c>
      <c r="B543">
        <v>2</v>
      </c>
      <c r="C543">
        <v>2</v>
      </c>
      <c r="D543">
        <v>15</v>
      </c>
      <c r="E543">
        <v>10</v>
      </c>
      <c r="F543" t="str">
        <v>0</v>
      </c>
      <c r="G543">
        <v>5</v>
      </c>
      <c r="H543">
        <v>20</v>
      </c>
    </row>
    <row r="544" spans="1:8">
      <c r="A544">
        <v>1</v>
      </c>
      <c r="B544">
        <v>0</v>
      </c>
      <c r="C544">
        <v>2</v>
      </c>
      <c r="D544">
        <v>10</v>
      </c>
      <c r="E544">
        <v>10</v>
      </c>
      <c r="F544" t="str">
        <v>0</v>
      </c>
      <c r="G544">
        <v>5</v>
      </c>
      <c r="H544">
        <v>20</v>
      </c>
    </row>
    <row r="545" spans="1:8">
      <c r="A545">
        <v>2</v>
      </c>
      <c r="B545">
        <v>0</v>
      </c>
      <c r="C545">
        <v>2</v>
      </c>
      <c r="D545">
        <v>12</v>
      </c>
      <c r="E545">
        <v>10</v>
      </c>
      <c r="F545" t="str">
        <v>0</v>
      </c>
      <c r="G545">
        <v>5</v>
      </c>
      <c r="H545">
        <v>18</v>
      </c>
    </row>
    <row r="546" spans="1:8">
      <c r="A546">
        <v>3</v>
      </c>
      <c r="B546">
        <v>0</v>
      </c>
      <c r="C546">
        <v>2</v>
      </c>
      <c r="D546">
        <v>15</v>
      </c>
      <c r="E546">
        <v>10</v>
      </c>
      <c r="F546" t="str">
        <v>0</v>
      </c>
      <c r="G546">
        <v>5</v>
      </c>
      <c r="H546">
        <v>18</v>
      </c>
    </row>
    <row r="547" spans="1:8">
      <c r="A547">
        <v>4</v>
      </c>
      <c r="B547">
        <v>0</v>
      </c>
      <c r="C547">
        <v>2</v>
      </c>
      <c r="D547">
        <v>16</v>
      </c>
      <c r="E547">
        <v>10</v>
      </c>
      <c r="F547" t="str">
        <v>0</v>
      </c>
      <c r="G547">
        <v>5</v>
      </c>
      <c r="H547">
        <v>19</v>
      </c>
    </row>
    <row r="548" spans="1:8">
      <c r="A548">
        <v>5</v>
      </c>
      <c r="B548">
        <v>0</v>
      </c>
      <c r="C548">
        <v>2</v>
      </c>
      <c r="D548">
        <v>16</v>
      </c>
      <c r="E548">
        <v>10</v>
      </c>
      <c r="F548" t="str">
        <v>0</v>
      </c>
      <c r="G548">
        <v>5</v>
      </c>
      <c r="H548">
        <v>19</v>
      </c>
    </row>
    <row r="549" spans="1:8">
      <c r="A549">
        <v>6</v>
      </c>
      <c r="B549">
        <v>1</v>
      </c>
      <c r="C549">
        <v>2</v>
      </c>
      <c r="D549">
        <v>15</v>
      </c>
      <c r="E549">
        <v>9</v>
      </c>
      <c r="F549" t="str">
        <v>0</v>
      </c>
      <c r="G549">
        <v>5</v>
      </c>
      <c r="H549">
        <v>19</v>
      </c>
    </row>
    <row r="550" spans="1:8">
      <c r="A550">
        <v>7</v>
      </c>
      <c r="B550">
        <v>2</v>
      </c>
      <c r="C550">
        <v>2</v>
      </c>
      <c r="D550">
        <v>14</v>
      </c>
      <c r="E550">
        <v>10</v>
      </c>
      <c r="F550" t="str">
        <v>0</v>
      </c>
      <c r="G550">
        <v>8</v>
      </c>
      <c r="H550">
        <v>19</v>
      </c>
    </row>
    <row r="551" spans="1:8">
      <c r="A551">
        <v>1</v>
      </c>
      <c r="B551">
        <v>0</v>
      </c>
      <c r="C551">
        <v>2</v>
      </c>
      <c r="D551">
        <v>15</v>
      </c>
      <c r="E551">
        <v>9</v>
      </c>
      <c r="F551" t="str">
        <v>0</v>
      </c>
      <c r="G551">
        <v>5</v>
      </c>
      <c r="H551">
        <v>19</v>
      </c>
    </row>
    <row r="552" spans="1:8">
      <c r="A552">
        <v>2</v>
      </c>
      <c r="B552">
        <v>0</v>
      </c>
      <c r="C552">
        <v>2</v>
      </c>
      <c r="D552">
        <v>14</v>
      </c>
      <c r="E552">
        <v>9</v>
      </c>
      <c r="F552" t="str">
        <v>1</v>
      </c>
      <c r="G552">
        <v>5</v>
      </c>
      <c r="H552">
        <v>19</v>
      </c>
    </row>
    <row r="553" spans="1:8">
      <c r="A553">
        <v>3</v>
      </c>
      <c r="B553">
        <v>0</v>
      </c>
      <c r="C553">
        <v>2</v>
      </c>
      <c r="D553">
        <v>15</v>
      </c>
      <c r="E553">
        <v>10</v>
      </c>
      <c r="F553" t="str">
        <v>0</v>
      </c>
      <c r="G553">
        <v>5</v>
      </c>
      <c r="H553">
        <v>19</v>
      </c>
    </row>
    <row r="554" spans="1:8">
      <c r="A554">
        <v>4</v>
      </c>
      <c r="B554">
        <v>0</v>
      </c>
      <c r="C554">
        <v>2</v>
      </c>
      <c r="D554">
        <v>16</v>
      </c>
      <c r="E554">
        <v>10</v>
      </c>
      <c r="F554" t="str">
        <v>0</v>
      </c>
      <c r="G554">
        <v>5</v>
      </c>
      <c r="H554">
        <v>19</v>
      </c>
    </row>
    <row r="555" spans="1:8">
      <c r="A555">
        <v>5</v>
      </c>
      <c r="B555">
        <v>0</v>
      </c>
      <c r="C555">
        <v>2</v>
      </c>
      <c r="D555">
        <v>12</v>
      </c>
      <c r="E555">
        <v>10</v>
      </c>
      <c r="F555" t="str">
        <v>0</v>
      </c>
      <c r="G555">
        <v>5</v>
      </c>
      <c r="H555">
        <v>18</v>
      </c>
    </row>
    <row r="556" spans="1:8">
      <c r="A556">
        <v>6</v>
      </c>
      <c r="B556">
        <v>1</v>
      </c>
      <c r="C556">
        <v>2</v>
      </c>
      <c r="D556">
        <v>16</v>
      </c>
      <c r="E556">
        <v>9</v>
      </c>
      <c r="F556" t="str">
        <v>0</v>
      </c>
      <c r="G556">
        <v>5</v>
      </c>
      <c r="H556">
        <v>19</v>
      </c>
    </row>
    <row r="557" spans="1:8">
      <c r="A557">
        <v>7</v>
      </c>
      <c r="B557">
        <v>2</v>
      </c>
      <c r="C557">
        <v>2</v>
      </c>
      <c r="D557">
        <v>12</v>
      </c>
      <c r="E557">
        <v>10</v>
      </c>
      <c r="F557" t="str">
        <v>0</v>
      </c>
      <c r="G557">
        <v>5</v>
      </c>
      <c r="H557">
        <v>19</v>
      </c>
    </row>
    <row r="558" spans="1:8">
      <c r="A558">
        <v>1</v>
      </c>
      <c r="B558">
        <v>0</v>
      </c>
      <c r="C558">
        <v>2</v>
      </c>
      <c r="D558">
        <v>7</v>
      </c>
      <c r="E558">
        <v>10</v>
      </c>
      <c r="F558" t="str">
        <v>1</v>
      </c>
      <c r="G558">
        <v>5</v>
      </c>
      <c r="H558">
        <v>19</v>
      </c>
    </row>
    <row r="559" spans="1:8">
      <c r="A559">
        <v>2</v>
      </c>
      <c r="B559">
        <v>0</v>
      </c>
      <c r="C559">
        <v>2</v>
      </c>
      <c r="D559">
        <v>14</v>
      </c>
      <c r="E559">
        <v>10</v>
      </c>
      <c r="F559" t="str">
        <v>0</v>
      </c>
      <c r="G559">
        <v>5</v>
      </c>
      <c r="H559">
        <v>20</v>
      </c>
    </row>
    <row r="560" spans="1:8">
      <c r="A560">
        <v>3</v>
      </c>
      <c r="B560">
        <v>0</v>
      </c>
      <c r="C560">
        <v>2</v>
      </c>
      <c r="D560">
        <v>10</v>
      </c>
      <c r="E560">
        <v>10</v>
      </c>
      <c r="F560" t="str">
        <v>0</v>
      </c>
      <c r="G560">
        <v>5</v>
      </c>
      <c r="H560">
        <v>19</v>
      </c>
    </row>
    <row r="561" spans="1:8">
      <c r="A561">
        <v>4</v>
      </c>
      <c r="B561">
        <v>0</v>
      </c>
      <c r="C561">
        <v>2</v>
      </c>
      <c r="D561">
        <v>8</v>
      </c>
      <c r="E561">
        <v>10</v>
      </c>
      <c r="F561" t="str">
        <v>1</v>
      </c>
      <c r="G561">
        <v>5</v>
      </c>
      <c r="H561">
        <v>17</v>
      </c>
    </row>
    <row r="562" spans="1:8">
      <c r="A562">
        <v>5</v>
      </c>
      <c r="B562">
        <v>0</v>
      </c>
      <c r="C562">
        <v>2</v>
      </c>
      <c r="D562">
        <v>4</v>
      </c>
      <c r="E562">
        <v>9</v>
      </c>
      <c r="F562" t="str">
        <v>1</v>
      </c>
      <c r="G562">
        <v>5</v>
      </c>
      <c r="H562">
        <v>12</v>
      </c>
    </row>
    <row r="563" spans="1:8">
      <c r="A563">
        <v>6</v>
      </c>
      <c r="B563">
        <v>1</v>
      </c>
      <c r="C563">
        <v>2</v>
      </c>
      <c r="D563">
        <v>14</v>
      </c>
      <c r="E563">
        <v>9</v>
      </c>
      <c r="F563" t="str">
        <v>0</v>
      </c>
      <c r="G563">
        <v>8</v>
      </c>
      <c r="H563">
        <v>20</v>
      </c>
    </row>
    <row r="564" spans="1:8">
      <c r="A564">
        <v>7</v>
      </c>
      <c r="B564">
        <v>2</v>
      </c>
      <c r="C564">
        <v>2</v>
      </c>
      <c r="D564">
        <v>6</v>
      </c>
      <c r="E564">
        <v>9</v>
      </c>
      <c r="F564" t="str">
        <v>1</v>
      </c>
      <c r="G564">
        <v>5</v>
      </c>
      <c r="H564">
        <v>20</v>
      </c>
    </row>
    <row r="565" spans="1:8">
      <c r="A565">
        <v>1</v>
      </c>
      <c r="B565">
        <v>0</v>
      </c>
      <c r="C565">
        <v>2</v>
      </c>
      <c r="D565">
        <v>6</v>
      </c>
      <c r="E565">
        <v>10</v>
      </c>
      <c r="F565" t="str">
        <v>1</v>
      </c>
      <c r="G565">
        <v>5</v>
      </c>
      <c r="H565">
        <v>12</v>
      </c>
    </row>
    <row r="566" spans="1:8">
      <c r="A566">
        <v>2</v>
      </c>
      <c r="B566">
        <v>0</v>
      </c>
      <c r="C566">
        <v>2</v>
      </c>
      <c r="D566">
        <v>15</v>
      </c>
      <c r="E566">
        <v>9</v>
      </c>
      <c r="F566" t="str">
        <v>1</v>
      </c>
      <c r="G566">
        <v>5</v>
      </c>
      <c r="H566">
        <v>19</v>
      </c>
    </row>
    <row r="567" spans="1:8">
      <c r="A567">
        <v>3</v>
      </c>
      <c r="B567">
        <v>0</v>
      </c>
      <c r="C567">
        <v>2</v>
      </c>
      <c r="D567">
        <v>14</v>
      </c>
      <c r="E567">
        <v>9</v>
      </c>
      <c r="F567" t="str">
        <v>0</v>
      </c>
      <c r="G567">
        <v>5</v>
      </c>
      <c r="H567">
        <v>20</v>
      </c>
    </row>
    <row r="568" spans="1:8">
      <c r="A568">
        <v>4</v>
      </c>
      <c r="B568">
        <v>0</v>
      </c>
      <c r="C568">
        <v>2</v>
      </c>
      <c r="D568">
        <v>11</v>
      </c>
      <c r="E568">
        <v>9</v>
      </c>
      <c r="F568" t="str">
        <v>0</v>
      </c>
      <c r="G568">
        <v>5</v>
      </c>
      <c r="H568">
        <v>18</v>
      </c>
    </row>
    <row r="569" spans="1:8">
      <c r="A569">
        <v>5</v>
      </c>
      <c r="B569">
        <v>0</v>
      </c>
      <c r="C569">
        <v>2</v>
      </c>
      <c r="D569">
        <v>15</v>
      </c>
      <c r="E569">
        <v>9</v>
      </c>
      <c r="F569" t="str">
        <v>0</v>
      </c>
      <c r="G569">
        <v>5</v>
      </c>
      <c r="H569">
        <v>20</v>
      </c>
    </row>
    <row r="570" spans="1:8">
      <c r="A570">
        <v>6</v>
      </c>
      <c r="B570">
        <v>1</v>
      </c>
      <c r="C570">
        <v>2</v>
      </c>
      <c r="D570">
        <v>13</v>
      </c>
      <c r="E570">
        <v>9</v>
      </c>
      <c r="F570" t="str">
        <v>0</v>
      </c>
      <c r="G570">
        <v>5</v>
      </c>
      <c r="H570">
        <v>20</v>
      </c>
    </row>
    <row r="571" spans="1:8">
      <c r="A571">
        <v>7</v>
      </c>
      <c r="B571">
        <v>2</v>
      </c>
      <c r="C571">
        <v>2</v>
      </c>
      <c r="D571">
        <v>13</v>
      </c>
      <c r="E571">
        <v>9</v>
      </c>
      <c r="F571" t="str">
        <v>1</v>
      </c>
      <c r="G571">
        <v>10</v>
      </c>
      <c r="H571">
        <v>20</v>
      </c>
    </row>
    <row r="572" spans="1:8">
      <c r="A572">
        <v>1</v>
      </c>
      <c r="B572">
        <v>0</v>
      </c>
      <c r="C572">
        <v>2</v>
      </c>
      <c r="D572">
        <v>16</v>
      </c>
      <c r="E572">
        <v>9</v>
      </c>
      <c r="F572" t="str">
        <v>0</v>
      </c>
      <c r="G572">
        <v>5</v>
      </c>
      <c r="H572">
        <v>19</v>
      </c>
    </row>
    <row r="573" spans="1:8">
      <c r="A573">
        <v>2</v>
      </c>
      <c r="B573">
        <v>0</v>
      </c>
      <c r="C573">
        <v>2</v>
      </c>
      <c r="D573">
        <v>16</v>
      </c>
      <c r="E573">
        <v>10</v>
      </c>
      <c r="F573" t="str">
        <v>0</v>
      </c>
      <c r="G573">
        <v>5</v>
      </c>
      <c r="H573">
        <v>19</v>
      </c>
    </row>
    <row r="574" spans="1:8">
      <c r="A574">
        <v>3</v>
      </c>
      <c r="B574">
        <v>0</v>
      </c>
      <c r="C574">
        <v>2</v>
      </c>
      <c r="D574">
        <v>15</v>
      </c>
      <c r="E574">
        <v>10</v>
      </c>
      <c r="F574" t="str">
        <v>0</v>
      </c>
      <c r="G574">
        <v>5</v>
      </c>
      <c r="H574">
        <v>18</v>
      </c>
    </row>
    <row r="575" spans="1:8">
      <c r="A575">
        <v>4</v>
      </c>
      <c r="B575">
        <v>0</v>
      </c>
      <c r="C575">
        <v>2</v>
      </c>
      <c r="D575">
        <v>15</v>
      </c>
      <c r="E575">
        <v>10</v>
      </c>
      <c r="F575" t="str">
        <v>0</v>
      </c>
      <c r="G575">
        <v>5</v>
      </c>
      <c r="H575">
        <v>19</v>
      </c>
    </row>
    <row r="576" spans="1:8">
      <c r="A576">
        <v>5</v>
      </c>
      <c r="B576">
        <v>0</v>
      </c>
      <c r="C576">
        <v>2</v>
      </c>
      <c r="D576">
        <v>15</v>
      </c>
      <c r="E576">
        <v>10</v>
      </c>
      <c r="F576" t="str">
        <v>0</v>
      </c>
      <c r="G576">
        <v>5</v>
      </c>
      <c r="H576">
        <v>19</v>
      </c>
    </row>
    <row r="577" spans="1:8">
      <c r="A577">
        <v>6</v>
      </c>
      <c r="B577">
        <v>1</v>
      </c>
      <c r="C577">
        <v>2</v>
      </c>
      <c r="D577">
        <v>2</v>
      </c>
      <c r="E577">
        <v>9</v>
      </c>
      <c r="F577" t="str">
        <v>1</v>
      </c>
      <c r="G577">
        <v>5</v>
      </c>
      <c r="H577">
        <v>20</v>
      </c>
    </row>
    <row r="578" spans="1:8">
      <c r="A578">
        <v>7</v>
      </c>
      <c r="B578">
        <v>2</v>
      </c>
      <c r="C578">
        <v>2</v>
      </c>
      <c r="D578">
        <v>3</v>
      </c>
      <c r="E578">
        <v>9</v>
      </c>
      <c r="F578" t="str">
        <v>1</v>
      </c>
      <c r="G578">
        <v>5</v>
      </c>
      <c r="H578">
        <v>20</v>
      </c>
    </row>
    <row r="579" spans="1:8">
      <c r="A579">
        <v>1</v>
      </c>
      <c r="B579">
        <v>0</v>
      </c>
      <c r="C579">
        <v>2</v>
      </c>
      <c r="D579">
        <v>9</v>
      </c>
      <c r="E579">
        <v>10</v>
      </c>
      <c r="F579" t="str">
        <v>1</v>
      </c>
      <c r="G579">
        <v>5</v>
      </c>
      <c r="H579">
        <v>20</v>
      </c>
    </row>
    <row r="580" spans="1:8">
      <c r="A580">
        <v>2</v>
      </c>
      <c r="B580">
        <v>0</v>
      </c>
      <c r="C580">
        <v>2</v>
      </c>
      <c r="D580">
        <v>13</v>
      </c>
      <c r="E580">
        <v>10</v>
      </c>
      <c r="F580" t="str">
        <v>1</v>
      </c>
      <c r="G580">
        <v>5</v>
      </c>
      <c r="H580">
        <v>20</v>
      </c>
    </row>
    <row r="581" spans="1:8">
      <c r="A581">
        <v>3</v>
      </c>
      <c r="B581">
        <v>0</v>
      </c>
      <c r="C581">
        <v>2</v>
      </c>
      <c r="D581">
        <v>15</v>
      </c>
      <c r="E581">
        <v>10</v>
      </c>
      <c r="F581" t="str">
        <v>0</v>
      </c>
      <c r="G581">
        <v>5</v>
      </c>
      <c r="H581">
        <v>19</v>
      </c>
    </row>
    <row r="582" spans="1:8">
      <c r="A582">
        <v>4</v>
      </c>
      <c r="B582">
        <v>0</v>
      </c>
      <c r="C582">
        <v>2</v>
      </c>
      <c r="D582">
        <v>16</v>
      </c>
      <c r="E582">
        <v>10</v>
      </c>
      <c r="F582" t="str">
        <v>0</v>
      </c>
      <c r="G582">
        <v>5</v>
      </c>
      <c r="H582">
        <v>19</v>
      </c>
    </row>
    <row r="583" spans="1:8">
      <c r="A583">
        <v>5</v>
      </c>
      <c r="B583">
        <v>0</v>
      </c>
      <c r="C583">
        <v>2</v>
      </c>
      <c r="D583">
        <v>15</v>
      </c>
      <c r="E583">
        <v>10</v>
      </c>
      <c r="F583" t="str">
        <v>0</v>
      </c>
      <c r="G583">
        <v>5</v>
      </c>
      <c r="H583">
        <v>19</v>
      </c>
    </row>
    <row r="584" spans="1:8">
      <c r="A584">
        <v>6</v>
      </c>
      <c r="B584">
        <v>1</v>
      </c>
      <c r="C584">
        <v>2</v>
      </c>
      <c r="D584">
        <v>12</v>
      </c>
      <c r="E584">
        <v>10</v>
      </c>
      <c r="F584" t="str">
        <v>0</v>
      </c>
      <c r="G584">
        <v>5</v>
      </c>
      <c r="H584">
        <v>19</v>
      </c>
    </row>
    <row r="585" spans="1:8">
      <c r="A585">
        <v>7</v>
      </c>
      <c r="B585">
        <v>2</v>
      </c>
      <c r="C585">
        <v>2</v>
      </c>
      <c r="D585">
        <v>15</v>
      </c>
      <c r="E585">
        <v>10</v>
      </c>
      <c r="F585" t="str">
        <v>0</v>
      </c>
      <c r="G585">
        <v>5</v>
      </c>
      <c r="H585">
        <v>20</v>
      </c>
    </row>
    <row r="586" spans="1:8">
      <c r="A586">
        <v>1</v>
      </c>
      <c r="B586">
        <v>0</v>
      </c>
      <c r="C586">
        <v>2</v>
      </c>
      <c r="D586">
        <v>15</v>
      </c>
      <c r="E586">
        <v>10</v>
      </c>
      <c r="F586" t="str">
        <v>0</v>
      </c>
      <c r="G586">
        <v>5</v>
      </c>
      <c r="H586">
        <v>18</v>
      </c>
    </row>
    <row r="587" spans="1:8">
      <c r="A587">
        <v>2</v>
      </c>
      <c r="B587">
        <v>0</v>
      </c>
      <c r="C587">
        <v>2</v>
      </c>
      <c r="D587">
        <v>14</v>
      </c>
      <c r="E587">
        <v>10</v>
      </c>
      <c r="F587" t="str">
        <v>0</v>
      </c>
      <c r="G587">
        <v>4</v>
      </c>
      <c r="H587">
        <v>17</v>
      </c>
    </row>
    <row r="588" spans="1:8">
      <c r="A588">
        <v>3</v>
      </c>
      <c r="B588">
        <v>0</v>
      </c>
      <c r="C588">
        <v>2</v>
      </c>
      <c r="D588">
        <v>13</v>
      </c>
      <c r="E588">
        <v>10</v>
      </c>
      <c r="F588" t="str">
        <v>0</v>
      </c>
      <c r="G588">
        <v>5</v>
      </c>
      <c r="H588">
        <v>18</v>
      </c>
    </row>
    <row r="589" spans="1:8">
      <c r="A589">
        <v>4</v>
      </c>
      <c r="B589">
        <v>0</v>
      </c>
      <c r="C589">
        <v>2</v>
      </c>
      <c r="D589">
        <v>11</v>
      </c>
      <c r="E589">
        <v>10</v>
      </c>
      <c r="F589" t="str">
        <v>0</v>
      </c>
      <c r="G589">
        <v>5</v>
      </c>
      <c r="H589">
        <v>20</v>
      </c>
    </row>
    <row r="590" spans="1:8">
      <c r="A590">
        <v>5</v>
      </c>
      <c r="B590">
        <v>0</v>
      </c>
      <c r="C590">
        <v>2</v>
      </c>
      <c r="D590">
        <v>8</v>
      </c>
      <c r="E590">
        <v>10</v>
      </c>
      <c r="F590" t="str">
        <v>1</v>
      </c>
      <c r="G590">
        <v>5</v>
      </c>
      <c r="H590">
        <v>19</v>
      </c>
    </row>
    <row r="591" spans="1:8">
      <c r="A591">
        <v>6</v>
      </c>
      <c r="B591">
        <v>1</v>
      </c>
      <c r="C591">
        <v>2</v>
      </c>
      <c r="D591">
        <v>14</v>
      </c>
      <c r="E591">
        <v>10</v>
      </c>
      <c r="F591" t="str">
        <v>0</v>
      </c>
      <c r="G591">
        <v>5</v>
      </c>
      <c r="H591">
        <v>20</v>
      </c>
    </row>
    <row r="592" spans="1:8">
      <c r="A592">
        <v>7</v>
      </c>
      <c r="B592">
        <v>2</v>
      </c>
      <c r="C592">
        <v>2</v>
      </c>
      <c r="D592">
        <v>14</v>
      </c>
      <c r="E592">
        <v>10</v>
      </c>
      <c r="F592" t="str">
        <v>0</v>
      </c>
      <c r="G592">
        <v>5</v>
      </c>
      <c r="H592">
        <v>20</v>
      </c>
    </row>
    <row r="593" spans="1:8">
      <c r="A593">
        <v>1</v>
      </c>
      <c r="B593">
        <v>3</v>
      </c>
      <c r="C593">
        <v>2</v>
      </c>
      <c r="D593">
        <v>15</v>
      </c>
      <c r="E593">
        <v>10</v>
      </c>
      <c r="F593" t="str">
        <v>0</v>
      </c>
      <c r="G593">
        <v>5</v>
      </c>
      <c r="H593">
        <v>20</v>
      </c>
    </row>
    <row r="594" spans="1:8">
      <c r="A594">
        <v>2</v>
      </c>
      <c r="B594">
        <v>0</v>
      </c>
      <c r="C594">
        <v>2</v>
      </c>
      <c r="D594">
        <v>11</v>
      </c>
      <c r="E594">
        <v>10</v>
      </c>
      <c r="F594" t="str">
        <v>1</v>
      </c>
      <c r="G594">
        <v>5</v>
      </c>
      <c r="H594">
        <v>19</v>
      </c>
    </row>
    <row r="595" spans="1:8">
      <c r="A595">
        <v>3</v>
      </c>
      <c r="B595">
        <v>0</v>
      </c>
      <c r="C595">
        <v>2</v>
      </c>
      <c r="D595">
        <v>2</v>
      </c>
      <c r="E595">
        <v>9</v>
      </c>
      <c r="F595" t="str">
        <v>1</v>
      </c>
      <c r="G595">
        <v>5</v>
      </c>
      <c r="H595">
        <v>12</v>
      </c>
    </row>
    <row r="596" spans="1:8">
      <c r="A596">
        <v>4</v>
      </c>
      <c r="B596">
        <v>0</v>
      </c>
      <c r="C596">
        <v>2</v>
      </c>
      <c r="D596">
        <v>15</v>
      </c>
      <c r="E596">
        <v>9</v>
      </c>
      <c r="F596" t="str">
        <v>0</v>
      </c>
      <c r="G596">
        <v>5</v>
      </c>
      <c r="H596">
        <v>19</v>
      </c>
    </row>
    <row r="597" spans="1:8">
      <c r="A597">
        <v>5</v>
      </c>
      <c r="B597">
        <v>0</v>
      </c>
      <c r="C597">
        <v>2</v>
      </c>
      <c r="D597">
        <v>15</v>
      </c>
      <c r="E597">
        <v>10</v>
      </c>
      <c r="F597" t="str">
        <v>0</v>
      </c>
      <c r="G597">
        <v>5</v>
      </c>
      <c r="H597">
        <v>18</v>
      </c>
    </row>
    <row r="598" spans="1:8">
      <c r="A598">
        <v>6</v>
      </c>
      <c r="B598">
        <v>1</v>
      </c>
      <c r="C598">
        <v>2</v>
      </c>
      <c r="D598">
        <v>3</v>
      </c>
      <c r="E598">
        <v>10</v>
      </c>
      <c r="F598" t="str">
        <v>0</v>
      </c>
      <c r="G598">
        <v>5</v>
      </c>
      <c r="H598">
        <v>20</v>
      </c>
    </row>
    <row r="599" spans="1:8">
      <c r="A599">
        <v>7</v>
      </c>
      <c r="B599">
        <v>2</v>
      </c>
      <c r="C599">
        <v>2</v>
      </c>
      <c r="D599">
        <v>14</v>
      </c>
      <c r="E599">
        <v>9</v>
      </c>
      <c r="F599" t="str">
        <v>0</v>
      </c>
      <c r="G599">
        <v>9</v>
      </c>
      <c r="H599">
        <v>19</v>
      </c>
    </row>
    <row r="600" spans="1:8">
      <c r="A600">
        <v>1</v>
      </c>
      <c r="B600">
        <v>0</v>
      </c>
      <c r="C600">
        <v>2</v>
      </c>
      <c r="D600">
        <v>14</v>
      </c>
      <c r="E600">
        <v>10</v>
      </c>
      <c r="F600" t="str">
        <v>0</v>
      </c>
      <c r="G600">
        <v>5</v>
      </c>
      <c r="H600">
        <v>19</v>
      </c>
    </row>
    <row r="601" spans="1:8">
      <c r="A601">
        <v>2</v>
      </c>
      <c r="B601">
        <v>0</v>
      </c>
      <c r="C601">
        <v>2</v>
      </c>
      <c r="D601">
        <v>13</v>
      </c>
      <c r="E601">
        <v>10</v>
      </c>
      <c r="F601" t="str">
        <v>0</v>
      </c>
      <c r="G601">
        <v>5</v>
      </c>
      <c r="H601">
        <v>20</v>
      </c>
    </row>
    <row r="602" spans="1:8">
      <c r="A602">
        <v>3</v>
      </c>
      <c r="B602">
        <v>0</v>
      </c>
      <c r="C602">
        <v>2</v>
      </c>
      <c r="D602">
        <v>12</v>
      </c>
      <c r="E602">
        <v>9</v>
      </c>
      <c r="F602" t="str">
        <v>0</v>
      </c>
      <c r="G602">
        <v>5</v>
      </c>
      <c r="H602">
        <v>18</v>
      </c>
    </row>
    <row r="603" spans="1:8">
      <c r="A603">
        <v>4</v>
      </c>
      <c r="B603">
        <v>0</v>
      </c>
      <c r="C603">
        <v>2</v>
      </c>
      <c r="D603">
        <v>15</v>
      </c>
      <c r="E603">
        <v>9</v>
      </c>
      <c r="F603" t="str">
        <v>0</v>
      </c>
      <c r="G603">
        <v>5</v>
      </c>
      <c r="H603">
        <v>18</v>
      </c>
    </row>
    <row r="604" spans="1:8">
      <c r="A604">
        <v>5</v>
      </c>
      <c r="B604">
        <v>0</v>
      </c>
      <c r="C604">
        <v>2</v>
      </c>
      <c r="D604">
        <v>6</v>
      </c>
      <c r="E604">
        <v>8</v>
      </c>
      <c r="F604" t="str">
        <v>0</v>
      </c>
      <c r="G604">
        <v>5</v>
      </c>
      <c r="H604">
        <v>19</v>
      </c>
    </row>
    <row r="605" spans="1:8">
      <c r="A605">
        <v>6</v>
      </c>
      <c r="B605">
        <v>1</v>
      </c>
      <c r="C605">
        <v>2</v>
      </c>
      <c r="D605">
        <v>13</v>
      </c>
      <c r="E605">
        <v>9</v>
      </c>
      <c r="F605" t="str">
        <v>0</v>
      </c>
      <c r="G605">
        <v>5</v>
      </c>
      <c r="H605">
        <v>17</v>
      </c>
    </row>
    <row r="606" spans="1:8">
      <c r="A606">
        <v>7</v>
      </c>
      <c r="B606">
        <v>2</v>
      </c>
      <c r="C606">
        <v>2</v>
      </c>
      <c r="D606">
        <v>11</v>
      </c>
      <c r="E606">
        <v>8</v>
      </c>
      <c r="F606" t="str">
        <v>0</v>
      </c>
      <c r="G606">
        <v>9</v>
      </c>
      <c r="H606">
        <v>19</v>
      </c>
    </row>
    <row r="607" spans="1:8">
      <c r="A607">
        <v>1</v>
      </c>
      <c r="B607">
        <v>0</v>
      </c>
      <c r="C607">
        <v>2</v>
      </c>
      <c r="D607">
        <v>12</v>
      </c>
      <c r="E607">
        <v>9</v>
      </c>
      <c r="F607" t="str">
        <v>0</v>
      </c>
      <c r="G607">
        <v>4</v>
      </c>
      <c r="H607">
        <v>17</v>
      </c>
    </row>
    <row r="608" spans="1:8">
      <c r="A608">
        <v>2</v>
      </c>
      <c r="B608">
        <v>0</v>
      </c>
      <c r="C608">
        <v>2</v>
      </c>
      <c r="D608">
        <v>12</v>
      </c>
      <c r="E608">
        <v>10</v>
      </c>
      <c r="F608" t="str">
        <v>0</v>
      </c>
      <c r="G608">
        <v>5</v>
      </c>
      <c r="H608">
        <v>18</v>
      </c>
    </row>
    <row r="609" spans="1:8">
      <c r="A609">
        <v>3</v>
      </c>
      <c r="B609">
        <v>0</v>
      </c>
      <c r="C609">
        <v>2</v>
      </c>
      <c r="D609">
        <v>9</v>
      </c>
      <c r="E609">
        <v>9</v>
      </c>
      <c r="F609" t="str">
        <v>1</v>
      </c>
      <c r="G609">
        <v>5</v>
      </c>
      <c r="H609">
        <v>14</v>
      </c>
    </row>
    <row r="610" spans="1:8">
      <c r="A610">
        <v>4</v>
      </c>
      <c r="B610">
        <v>0</v>
      </c>
      <c r="C610">
        <v>3</v>
      </c>
      <c r="D610">
        <v>3</v>
      </c>
      <c r="E610">
        <v>8</v>
      </c>
      <c r="F610" t="str">
        <v>0</v>
      </c>
      <c r="G610">
        <v>5</v>
      </c>
      <c r="H610">
        <v>14</v>
      </c>
    </row>
    <row r="611" spans="1:8">
      <c r="A611">
        <v>5</v>
      </c>
      <c r="B611">
        <v>0</v>
      </c>
      <c r="C611">
        <v>3</v>
      </c>
      <c r="D611">
        <v>2</v>
      </c>
      <c r="E611">
        <v>8</v>
      </c>
      <c r="F611" t="str">
        <v>1</v>
      </c>
      <c r="G611">
        <v>5</v>
      </c>
      <c r="H611">
        <v>12</v>
      </c>
    </row>
    <row r="612" spans="1:8">
      <c r="A612">
        <v>6</v>
      </c>
      <c r="B612">
        <v>1</v>
      </c>
      <c r="C612">
        <v>3</v>
      </c>
      <c r="D612">
        <v>6</v>
      </c>
      <c r="E612">
        <v>9</v>
      </c>
      <c r="F612" t="str">
        <v>1</v>
      </c>
      <c r="G612">
        <v>5</v>
      </c>
      <c r="H612">
        <v>20</v>
      </c>
    </row>
    <row r="613" spans="1:8">
      <c r="A613">
        <v>7</v>
      </c>
      <c r="B613">
        <v>2</v>
      </c>
      <c r="C613">
        <v>3</v>
      </c>
      <c r="D613">
        <v>4</v>
      </c>
      <c r="E613">
        <v>9</v>
      </c>
      <c r="F613" t="str">
        <v>1</v>
      </c>
      <c r="G613">
        <v>5</v>
      </c>
      <c r="H613">
        <v>19</v>
      </c>
    </row>
    <row r="614" spans="1:8">
      <c r="A614">
        <v>1</v>
      </c>
      <c r="B614">
        <v>0</v>
      </c>
      <c r="C614">
        <v>3</v>
      </c>
      <c r="D614">
        <v>2</v>
      </c>
      <c r="E614">
        <v>9</v>
      </c>
      <c r="F614" t="str">
        <v>1</v>
      </c>
      <c r="G614">
        <v>5</v>
      </c>
      <c r="H614">
        <v>14</v>
      </c>
    </row>
    <row r="615" spans="1:8">
      <c r="A615">
        <v>2</v>
      </c>
      <c r="B615">
        <v>0</v>
      </c>
      <c r="C615">
        <v>3</v>
      </c>
      <c r="D615">
        <v>7</v>
      </c>
      <c r="E615">
        <v>8</v>
      </c>
      <c r="F615" t="str">
        <v>1</v>
      </c>
      <c r="G615">
        <v>4</v>
      </c>
      <c r="H615">
        <v>19</v>
      </c>
    </row>
    <row r="616" spans="1:8">
      <c r="A616">
        <v>3</v>
      </c>
      <c r="B616">
        <v>0</v>
      </c>
      <c r="C616">
        <v>3</v>
      </c>
      <c r="D616">
        <v>15</v>
      </c>
      <c r="E616">
        <v>8</v>
      </c>
      <c r="F616" t="str">
        <v>0</v>
      </c>
      <c r="G616">
        <v>5</v>
      </c>
      <c r="H616">
        <v>18</v>
      </c>
    </row>
    <row r="617" spans="1:8">
      <c r="A617">
        <v>4</v>
      </c>
      <c r="B617">
        <v>0</v>
      </c>
      <c r="C617">
        <v>3</v>
      </c>
      <c r="D617">
        <v>14</v>
      </c>
      <c r="E617">
        <v>8</v>
      </c>
      <c r="F617" t="str">
        <v>0</v>
      </c>
      <c r="G617">
        <v>5</v>
      </c>
      <c r="H617">
        <v>19</v>
      </c>
    </row>
    <row r="618" spans="1:8">
      <c r="A618">
        <v>5</v>
      </c>
      <c r="B618">
        <v>3</v>
      </c>
      <c r="C618">
        <v>3</v>
      </c>
      <c r="D618">
        <v>13</v>
      </c>
      <c r="E618">
        <v>8</v>
      </c>
      <c r="F618" t="str">
        <v>0</v>
      </c>
      <c r="G618">
        <v>10</v>
      </c>
      <c r="H618">
        <v>19</v>
      </c>
    </row>
    <row r="619" spans="1:8">
      <c r="A619">
        <v>6</v>
      </c>
      <c r="B619">
        <v>3</v>
      </c>
      <c r="C619">
        <v>3</v>
      </c>
      <c r="D619">
        <v>5</v>
      </c>
      <c r="E619">
        <v>8</v>
      </c>
      <c r="F619" t="str">
        <v>1</v>
      </c>
      <c r="G619">
        <v>5</v>
      </c>
      <c r="H619">
        <v>20</v>
      </c>
    </row>
    <row r="620" spans="1:8">
      <c r="A620">
        <v>7</v>
      </c>
      <c r="B620">
        <v>3</v>
      </c>
      <c r="C620">
        <v>3</v>
      </c>
      <c r="D620">
        <v>6</v>
      </c>
      <c r="E620">
        <v>8</v>
      </c>
      <c r="F620" t="str">
        <v>0</v>
      </c>
      <c r="G620">
        <v>5</v>
      </c>
      <c r="H620">
        <v>20</v>
      </c>
    </row>
    <row r="621" spans="1:8">
      <c r="A621">
        <v>1</v>
      </c>
      <c r="B621">
        <v>3</v>
      </c>
      <c r="C621">
        <v>3</v>
      </c>
      <c r="D621">
        <v>2</v>
      </c>
      <c r="E621">
        <v>8</v>
      </c>
      <c r="F621" t="str">
        <v>1</v>
      </c>
      <c r="G621">
        <v>5</v>
      </c>
      <c r="H621">
        <v>20</v>
      </c>
    </row>
    <row r="622" spans="1:8">
      <c r="A622">
        <v>2</v>
      </c>
      <c r="B622">
        <v>0</v>
      </c>
      <c r="C622">
        <v>3</v>
      </c>
      <c r="D622">
        <v>1</v>
      </c>
      <c r="E622">
        <v>8</v>
      </c>
      <c r="F622" t="str">
        <v>1</v>
      </c>
      <c r="G622">
        <v>5</v>
      </c>
      <c r="H622">
        <v>12</v>
      </c>
    </row>
    <row r="623" spans="1:8">
      <c r="A623">
        <v>3</v>
      </c>
      <c r="B623">
        <v>0</v>
      </c>
      <c r="C623">
        <v>3</v>
      </c>
      <c r="D623">
        <v>1</v>
      </c>
      <c r="E623">
        <v>8</v>
      </c>
      <c r="F623" t="str">
        <v>1</v>
      </c>
      <c r="G623">
        <v>5</v>
      </c>
      <c r="H623">
        <v>18</v>
      </c>
    </row>
    <row r="624" spans="1:8">
      <c r="A624">
        <v>4</v>
      </c>
      <c r="B624">
        <v>0</v>
      </c>
      <c r="C624">
        <v>3</v>
      </c>
      <c r="D624">
        <v>1</v>
      </c>
      <c r="E624">
        <v>8</v>
      </c>
      <c r="F624" t="str">
        <v>1</v>
      </c>
      <c r="G624">
        <v>5</v>
      </c>
      <c r="H624">
        <v>19</v>
      </c>
    </row>
    <row r="625" spans="1:8">
      <c r="A625">
        <v>5</v>
      </c>
      <c r="B625">
        <v>0</v>
      </c>
      <c r="C625">
        <v>3</v>
      </c>
      <c r="D625">
        <v>10</v>
      </c>
      <c r="E625">
        <v>10</v>
      </c>
      <c r="F625" t="str">
        <v>1</v>
      </c>
      <c r="G625">
        <v>5</v>
      </c>
      <c r="H625">
        <v>19</v>
      </c>
    </row>
    <row r="626" spans="1:8">
      <c r="A626">
        <v>6</v>
      </c>
      <c r="B626">
        <v>1</v>
      </c>
      <c r="C626">
        <v>3</v>
      </c>
      <c r="D626">
        <v>8</v>
      </c>
      <c r="E626">
        <v>9</v>
      </c>
      <c r="F626" t="str">
        <v>0</v>
      </c>
      <c r="G626">
        <v>5</v>
      </c>
      <c r="H626">
        <v>19</v>
      </c>
    </row>
    <row r="627" spans="1:8">
      <c r="A627">
        <v>7</v>
      </c>
      <c r="B627">
        <v>2</v>
      </c>
      <c r="C627">
        <v>3</v>
      </c>
      <c r="D627">
        <v>11</v>
      </c>
      <c r="E627">
        <v>9</v>
      </c>
      <c r="F627" t="str">
        <v>0</v>
      </c>
      <c r="G627">
        <v>9</v>
      </c>
      <c r="H627">
        <v>20</v>
      </c>
    </row>
    <row r="628" spans="1:8">
      <c r="A628">
        <v>1</v>
      </c>
      <c r="B628">
        <v>0</v>
      </c>
      <c r="C628">
        <v>3</v>
      </c>
      <c r="D628">
        <v>10</v>
      </c>
      <c r="E628">
        <v>8</v>
      </c>
      <c r="F628" t="str">
        <v>0</v>
      </c>
      <c r="G628">
        <v>5</v>
      </c>
      <c r="H628">
        <v>18</v>
      </c>
    </row>
    <row r="629" spans="1:8">
      <c r="A629">
        <v>2</v>
      </c>
      <c r="B629">
        <v>0</v>
      </c>
      <c r="C629">
        <v>3</v>
      </c>
      <c r="D629">
        <v>9</v>
      </c>
      <c r="E629">
        <v>7</v>
      </c>
      <c r="F629" t="str">
        <v>0</v>
      </c>
      <c r="G629">
        <v>5</v>
      </c>
      <c r="H629">
        <v>19</v>
      </c>
    </row>
    <row r="630" spans="1:8">
      <c r="A630">
        <v>3</v>
      </c>
      <c r="B630">
        <v>0</v>
      </c>
      <c r="C630">
        <v>3</v>
      </c>
      <c r="D630">
        <v>10</v>
      </c>
      <c r="E630">
        <v>7</v>
      </c>
      <c r="F630" t="str">
        <v>0</v>
      </c>
      <c r="G630">
        <v>5</v>
      </c>
      <c r="H630">
        <v>19</v>
      </c>
    </row>
    <row r="631" spans="1:8">
      <c r="A631">
        <v>4</v>
      </c>
      <c r="B631">
        <v>0</v>
      </c>
      <c r="C631">
        <v>3</v>
      </c>
      <c r="D631">
        <v>8</v>
      </c>
      <c r="E631">
        <v>7</v>
      </c>
      <c r="F631" t="str">
        <v>0</v>
      </c>
      <c r="G631">
        <v>4</v>
      </c>
      <c r="H631">
        <v>19</v>
      </c>
    </row>
    <row r="632" spans="1:8">
      <c r="A632">
        <v>5</v>
      </c>
      <c r="B632">
        <v>0</v>
      </c>
      <c r="C632">
        <v>3</v>
      </c>
      <c r="D632">
        <v>11</v>
      </c>
      <c r="E632">
        <v>8</v>
      </c>
      <c r="F632" t="str">
        <v>0</v>
      </c>
      <c r="G632">
        <v>5</v>
      </c>
      <c r="H632">
        <v>16</v>
      </c>
    </row>
    <row r="633" spans="1:8">
      <c r="A633">
        <v>6</v>
      </c>
      <c r="B633">
        <v>1</v>
      </c>
      <c r="C633">
        <v>3</v>
      </c>
      <c r="D633">
        <v>12</v>
      </c>
      <c r="E633">
        <v>7</v>
      </c>
      <c r="F633" t="str">
        <v>0</v>
      </c>
      <c r="G633">
        <v>12</v>
      </c>
      <c r="H633">
        <v>19</v>
      </c>
    </row>
    <row r="634" spans="1:8">
      <c r="A634">
        <v>7</v>
      </c>
      <c r="B634">
        <v>2</v>
      </c>
      <c r="C634">
        <v>3</v>
      </c>
      <c r="D634">
        <v>7</v>
      </c>
      <c r="E634">
        <v>7</v>
      </c>
      <c r="F634" t="str">
        <v>0</v>
      </c>
      <c r="G634">
        <v>13</v>
      </c>
      <c r="H634">
        <v>19</v>
      </c>
    </row>
    <row r="635" spans="1:8">
      <c r="A635">
        <v>1</v>
      </c>
      <c r="B635">
        <v>0</v>
      </c>
      <c r="C635">
        <v>3</v>
      </c>
      <c r="D635">
        <v>9</v>
      </c>
      <c r="E635">
        <v>7</v>
      </c>
      <c r="F635" t="str">
        <v>0</v>
      </c>
      <c r="G635">
        <v>5</v>
      </c>
      <c r="H635">
        <v>19</v>
      </c>
    </row>
    <row r="636" spans="1:8">
      <c r="A636">
        <v>2</v>
      </c>
      <c r="B636">
        <v>0</v>
      </c>
      <c r="C636">
        <v>3</v>
      </c>
      <c r="D636">
        <v>12</v>
      </c>
      <c r="E636">
        <v>7</v>
      </c>
      <c r="F636" t="str">
        <v>1</v>
      </c>
      <c r="G636">
        <v>4</v>
      </c>
      <c r="H636">
        <v>18</v>
      </c>
    </row>
    <row r="637" spans="1:8">
      <c r="A637">
        <v>3</v>
      </c>
      <c r="B637">
        <v>0</v>
      </c>
      <c r="C637">
        <v>3</v>
      </c>
      <c r="D637">
        <v>4</v>
      </c>
      <c r="E637">
        <v>8</v>
      </c>
      <c r="F637" t="str">
        <v>0</v>
      </c>
      <c r="G637">
        <v>4</v>
      </c>
      <c r="H637">
        <v>19</v>
      </c>
    </row>
    <row r="638" spans="1:8">
      <c r="A638">
        <v>4</v>
      </c>
      <c r="B638">
        <v>0</v>
      </c>
      <c r="C638">
        <v>3</v>
      </c>
      <c r="D638">
        <v>11</v>
      </c>
      <c r="E638">
        <v>8</v>
      </c>
      <c r="F638" t="str">
        <v>0</v>
      </c>
      <c r="G638">
        <v>5</v>
      </c>
      <c r="H638">
        <v>20</v>
      </c>
    </row>
    <row r="639" spans="1:8">
      <c r="A639">
        <v>5</v>
      </c>
      <c r="B639">
        <v>0</v>
      </c>
      <c r="C639">
        <v>3</v>
      </c>
      <c r="D639">
        <v>13</v>
      </c>
      <c r="E639">
        <v>7</v>
      </c>
      <c r="F639" t="str">
        <v>0</v>
      </c>
      <c r="G639">
        <v>4</v>
      </c>
      <c r="H639">
        <v>18</v>
      </c>
    </row>
    <row r="640" spans="1:8">
      <c r="A640">
        <v>6</v>
      </c>
      <c r="B640">
        <v>1</v>
      </c>
      <c r="C640">
        <v>3</v>
      </c>
      <c r="D640">
        <v>13</v>
      </c>
      <c r="E640">
        <v>6</v>
      </c>
      <c r="F640" t="str">
        <v>0</v>
      </c>
      <c r="G640">
        <v>9</v>
      </c>
      <c r="H640">
        <v>19</v>
      </c>
    </row>
    <row r="641" spans="1:8">
      <c r="A641">
        <v>7</v>
      </c>
      <c r="B641">
        <v>2</v>
      </c>
      <c r="C641">
        <v>3</v>
      </c>
      <c r="D641">
        <v>12</v>
      </c>
      <c r="E641">
        <v>6</v>
      </c>
      <c r="F641" t="str">
        <v>0</v>
      </c>
      <c r="G641">
        <v>9</v>
      </c>
      <c r="H641">
        <v>19</v>
      </c>
    </row>
    <row r="642" spans="1:8">
      <c r="A642">
        <v>1</v>
      </c>
      <c r="B642">
        <v>3</v>
      </c>
      <c r="C642">
        <v>3</v>
      </c>
      <c r="D642">
        <v>12</v>
      </c>
      <c r="E642">
        <v>7</v>
      </c>
      <c r="F642" t="str">
        <v>0</v>
      </c>
      <c r="G642">
        <v>5</v>
      </c>
      <c r="H642">
        <v>19</v>
      </c>
    </row>
    <row r="643" spans="1:8">
      <c r="A643">
        <v>2</v>
      </c>
      <c r="B643">
        <v>0</v>
      </c>
      <c r="C643">
        <v>3</v>
      </c>
      <c r="D643">
        <v>2</v>
      </c>
      <c r="E643">
        <v>6</v>
      </c>
      <c r="F643" t="str">
        <v>1</v>
      </c>
      <c r="G643">
        <v>5</v>
      </c>
      <c r="H643">
        <v>12</v>
      </c>
    </row>
    <row r="644" spans="1:8">
      <c r="A644">
        <v>3</v>
      </c>
      <c r="B644">
        <v>0</v>
      </c>
      <c r="C644">
        <v>3</v>
      </c>
      <c r="D644">
        <v>10</v>
      </c>
      <c r="E644">
        <v>6</v>
      </c>
      <c r="F644" t="str">
        <v>1</v>
      </c>
      <c r="G644">
        <v>12</v>
      </c>
      <c r="H644">
        <v>19</v>
      </c>
    </row>
    <row r="645" spans="1:8">
      <c r="A645">
        <v>4</v>
      </c>
      <c r="B645">
        <v>0</v>
      </c>
      <c r="C645">
        <v>3</v>
      </c>
      <c r="D645">
        <v>5</v>
      </c>
      <c r="E645">
        <v>6</v>
      </c>
      <c r="F645" t="str">
        <v>1</v>
      </c>
      <c r="G645">
        <v>5</v>
      </c>
      <c r="H645">
        <v>19</v>
      </c>
    </row>
    <row r="646" spans="1:8">
      <c r="A646">
        <v>5</v>
      </c>
      <c r="B646">
        <v>0</v>
      </c>
      <c r="C646">
        <v>3</v>
      </c>
      <c r="D646">
        <v>8</v>
      </c>
      <c r="E646">
        <v>6</v>
      </c>
      <c r="F646" t="str">
        <v>0</v>
      </c>
      <c r="G646">
        <v>13</v>
      </c>
      <c r="H646">
        <v>19</v>
      </c>
    </row>
    <row r="647" spans="1:8">
      <c r="A647">
        <v>6</v>
      </c>
      <c r="B647">
        <v>1</v>
      </c>
      <c r="C647">
        <v>3</v>
      </c>
      <c r="D647">
        <v>3</v>
      </c>
      <c r="E647">
        <v>6</v>
      </c>
      <c r="F647" t="str">
        <v>1</v>
      </c>
      <c r="G647">
        <v>4</v>
      </c>
      <c r="H647">
        <v>19</v>
      </c>
    </row>
    <row r="648" spans="1:8">
      <c r="A648">
        <v>7</v>
      </c>
      <c r="B648">
        <v>3</v>
      </c>
      <c r="C648">
        <v>3</v>
      </c>
      <c r="D648">
        <v>3</v>
      </c>
      <c r="E648">
        <v>6</v>
      </c>
      <c r="F648" t="str">
        <v>1</v>
      </c>
      <c r="G648">
        <v>5</v>
      </c>
      <c r="H648">
        <v>21</v>
      </c>
    </row>
    <row r="649" spans="1:8">
      <c r="A649">
        <v>1</v>
      </c>
      <c r="B649">
        <v>3</v>
      </c>
      <c r="C649">
        <v>3</v>
      </c>
      <c r="D649">
        <v>5</v>
      </c>
      <c r="E649">
        <v>5</v>
      </c>
      <c r="F649" t="str">
        <v>1</v>
      </c>
      <c r="G649">
        <v>13</v>
      </c>
      <c r="H649">
        <v>19</v>
      </c>
    </row>
    <row r="650" spans="1:8">
      <c r="A650">
        <v>2</v>
      </c>
      <c r="B650">
        <v>0</v>
      </c>
      <c r="C650">
        <v>3</v>
      </c>
      <c r="D650">
        <v>9</v>
      </c>
      <c r="E650">
        <v>6</v>
      </c>
      <c r="F650" t="str">
        <v>0</v>
      </c>
      <c r="G650">
        <v>13</v>
      </c>
      <c r="H650">
        <v>19</v>
      </c>
    </row>
    <row r="651" spans="1:8">
      <c r="A651">
        <v>3</v>
      </c>
      <c r="B651">
        <v>0</v>
      </c>
      <c r="C651">
        <v>3</v>
      </c>
      <c r="D651">
        <v>12</v>
      </c>
      <c r="E651">
        <v>5</v>
      </c>
      <c r="F651" t="str">
        <v>0</v>
      </c>
      <c r="G651">
        <v>13</v>
      </c>
      <c r="H651">
        <v>19</v>
      </c>
    </row>
    <row r="652" spans="1:8">
      <c r="A652">
        <v>4</v>
      </c>
      <c r="B652">
        <v>0</v>
      </c>
      <c r="C652">
        <v>3</v>
      </c>
      <c r="D652">
        <v>6</v>
      </c>
      <c r="E652">
        <v>6</v>
      </c>
      <c r="F652" t="str">
        <v>0</v>
      </c>
      <c r="G652">
        <v>4</v>
      </c>
      <c r="H652">
        <v>19</v>
      </c>
    </row>
    <row r="653" spans="1:8">
      <c r="A653">
        <v>5</v>
      </c>
      <c r="B653">
        <v>0</v>
      </c>
      <c r="C653">
        <v>3</v>
      </c>
      <c r="D653">
        <v>9</v>
      </c>
      <c r="E653">
        <v>6</v>
      </c>
      <c r="F653" t="str">
        <v>0</v>
      </c>
      <c r="G653">
        <v>4</v>
      </c>
      <c r="H653">
        <v>19</v>
      </c>
    </row>
    <row r="654" spans="1:8">
      <c r="A654">
        <v>6</v>
      </c>
      <c r="B654">
        <v>1</v>
      </c>
      <c r="C654">
        <v>3</v>
      </c>
      <c r="D654">
        <v>11</v>
      </c>
      <c r="E654">
        <v>6</v>
      </c>
      <c r="F654" t="str">
        <v>0</v>
      </c>
      <c r="G654">
        <v>11</v>
      </c>
      <c r="H654">
        <v>19</v>
      </c>
    </row>
    <row r="655" spans="1:8">
      <c r="A655">
        <v>7</v>
      </c>
      <c r="B655">
        <v>2</v>
      </c>
      <c r="C655">
        <v>3</v>
      </c>
      <c r="D655">
        <v>7</v>
      </c>
      <c r="E655">
        <v>6</v>
      </c>
      <c r="F655" t="str">
        <v>0</v>
      </c>
      <c r="G655">
        <v>12</v>
      </c>
      <c r="H655">
        <v>19</v>
      </c>
    </row>
    <row r="656" spans="1:8">
      <c r="A656">
        <v>1</v>
      </c>
      <c r="B656">
        <v>0</v>
      </c>
      <c r="C656">
        <v>3</v>
      </c>
      <c r="D656">
        <v>10</v>
      </c>
      <c r="E656">
        <v>5</v>
      </c>
      <c r="F656" t="str">
        <v>0</v>
      </c>
      <c r="G656">
        <v>14</v>
      </c>
      <c r="H656">
        <v>18</v>
      </c>
    </row>
    <row r="657" spans="1:8">
      <c r="A657">
        <v>2</v>
      </c>
      <c r="B657">
        <v>0</v>
      </c>
      <c r="C657">
        <v>3</v>
      </c>
      <c r="D657">
        <v>11</v>
      </c>
      <c r="E657">
        <v>5</v>
      </c>
      <c r="F657" t="str">
        <v>0</v>
      </c>
      <c r="G657">
        <v>11</v>
      </c>
      <c r="H657">
        <v>19</v>
      </c>
    </row>
    <row r="658" spans="1:8">
      <c r="A658">
        <v>3</v>
      </c>
      <c r="B658">
        <v>0</v>
      </c>
      <c r="C658">
        <v>3</v>
      </c>
      <c r="D658">
        <v>11</v>
      </c>
      <c r="E658">
        <v>5</v>
      </c>
      <c r="F658" t="str">
        <v>0</v>
      </c>
      <c r="G658">
        <v>11</v>
      </c>
      <c r="H658">
        <v>19</v>
      </c>
    </row>
    <row r="659" spans="1:8">
      <c r="A659">
        <v>4</v>
      </c>
      <c r="B659">
        <v>0</v>
      </c>
      <c r="C659">
        <v>3</v>
      </c>
      <c r="D659">
        <v>11</v>
      </c>
      <c r="E659">
        <v>5</v>
      </c>
      <c r="F659" t="str">
        <v>0</v>
      </c>
      <c r="G659">
        <v>12</v>
      </c>
      <c r="H659">
        <v>19</v>
      </c>
    </row>
    <row r="660" spans="1:8">
      <c r="A660">
        <v>5</v>
      </c>
      <c r="B660">
        <v>0</v>
      </c>
      <c r="C660">
        <v>3</v>
      </c>
      <c r="D660">
        <v>8</v>
      </c>
      <c r="E660">
        <v>5</v>
      </c>
      <c r="F660" t="str">
        <v>0</v>
      </c>
      <c r="G660">
        <v>10</v>
      </c>
      <c r="H660">
        <v>19</v>
      </c>
    </row>
    <row r="661" spans="1:8">
      <c r="A661">
        <v>6</v>
      </c>
      <c r="B661">
        <v>1</v>
      </c>
      <c r="C661">
        <v>3</v>
      </c>
      <c r="D661">
        <v>5</v>
      </c>
      <c r="E661">
        <v>6</v>
      </c>
      <c r="F661" t="str">
        <v>0</v>
      </c>
      <c r="G661">
        <v>12</v>
      </c>
      <c r="H661">
        <v>19</v>
      </c>
    </row>
    <row r="662" spans="1:8">
      <c r="A662">
        <v>7</v>
      </c>
      <c r="B662">
        <v>2</v>
      </c>
      <c r="C662">
        <v>3</v>
      </c>
      <c r="D662">
        <v>9</v>
      </c>
      <c r="E662">
        <v>5</v>
      </c>
      <c r="F662" t="str">
        <v>0</v>
      </c>
      <c r="G662">
        <v>12</v>
      </c>
      <c r="H662">
        <v>19</v>
      </c>
    </row>
    <row r="663" spans="1:8">
      <c r="A663">
        <v>1</v>
      </c>
      <c r="B663">
        <v>0</v>
      </c>
      <c r="C663">
        <v>3</v>
      </c>
      <c r="D663">
        <v>10</v>
      </c>
      <c r="E663">
        <v>5</v>
      </c>
      <c r="F663" t="str">
        <v>0</v>
      </c>
      <c r="G663">
        <v>12</v>
      </c>
      <c r="H663">
        <v>19</v>
      </c>
    </row>
    <row r="664" spans="1:8">
      <c r="A664">
        <v>2</v>
      </c>
      <c r="B664">
        <v>0</v>
      </c>
      <c r="C664">
        <v>3</v>
      </c>
      <c r="D664">
        <v>9</v>
      </c>
      <c r="E664">
        <v>4</v>
      </c>
      <c r="F664" t="str">
        <v>0</v>
      </c>
      <c r="G664">
        <v>12</v>
      </c>
      <c r="H664">
        <v>19</v>
      </c>
    </row>
    <row r="665" spans="1:8">
      <c r="A665">
        <v>3</v>
      </c>
      <c r="B665">
        <v>0</v>
      </c>
      <c r="C665">
        <v>3</v>
      </c>
      <c r="D665">
        <v>9</v>
      </c>
      <c r="E665">
        <v>6</v>
      </c>
      <c r="F665" t="str">
        <v>0</v>
      </c>
      <c r="G665">
        <v>11</v>
      </c>
      <c r="H665">
        <v>19</v>
      </c>
    </row>
    <row r="666" spans="1:8">
      <c r="A666">
        <v>4</v>
      </c>
      <c r="B666">
        <v>0</v>
      </c>
      <c r="C666">
        <v>3</v>
      </c>
      <c r="D666">
        <v>5</v>
      </c>
      <c r="E666">
        <v>5</v>
      </c>
      <c r="F666" t="str">
        <v>0</v>
      </c>
      <c r="G666">
        <v>14</v>
      </c>
      <c r="H666">
        <v>19</v>
      </c>
    </row>
    <row r="667" spans="1:8">
      <c r="A667">
        <v>5</v>
      </c>
      <c r="B667">
        <v>0</v>
      </c>
      <c r="C667">
        <v>3</v>
      </c>
      <c r="D667">
        <v>9</v>
      </c>
      <c r="E667">
        <v>5</v>
      </c>
      <c r="F667" t="str">
        <v>0</v>
      </c>
      <c r="G667">
        <v>12</v>
      </c>
      <c r="H667">
        <v>19</v>
      </c>
    </row>
    <row r="668" spans="1:8">
      <c r="A668">
        <v>6</v>
      </c>
      <c r="B668">
        <v>1</v>
      </c>
      <c r="C668">
        <v>3</v>
      </c>
      <c r="D668">
        <v>7</v>
      </c>
      <c r="E668">
        <v>6</v>
      </c>
      <c r="F668" t="str">
        <v>0</v>
      </c>
      <c r="G668">
        <v>12</v>
      </c>
      <c r="H668">
        <v>19</v>
      </c>
    </row>
    <row r="669" spans="1:8">
      <c r="A669">
        <v>7</v>
      </c>
      <c r="B669">
        <v>2</v>
      </c>
      <c r="C669">
        <v>3</v>
      </c>
      <c r="D669">
        <v>7</v>
      </c>
      <c r="E669">
        <v>6</v>
      </c>
      <c r="F669" t="str">
        <v>0</v>
      </c>
      <c r="G669">
        <v>12</v>
      </c>
      <c r="H669">
        <v>19</v>
      </c>
    </row>
    <row r="670" spans="1:8">
      <c r="A670">
        <v>1</v>
      </c>
      <c r="B670">
        <v>0</v>
      </c>
      <c r="C670">
        <v>3</v>
      </c>
      <c r="D670">
        <v>6</v>
      </c>
      <c r="E670">
        <v>6</v>
      </c>
      <c r="F670" t="str">
        <v>0</v>
      </c>
      <c r="G670">
        <v>13</v>
      </c>
      <c r="H670">
        <v>18</v>
      </c>
    </row>
    <row r="671" spans="1:8">
      <c r="A671">
        <v>2</v>
      </c>
      <c r="B671">
        <v>0</v>
      </c>
      <c r="C671">
        <v>3</v>
      </c>
      <c r="D671">
        <v>9</v>
      </c>
      <c r="E671">
        <v>6</v>
      </c>
      <c r="F671" t="str">
        <v>0</v>
      </c>
      <c r="G671">
        <v>13</v>
      </c>
      <c r="H671">
        <v>19</v>
      </c>
    </row>
    <row r="672" spans="1:8">
      <c r="A672">
        <v>3</v>
      </c>
      <c r="B672">
        <v>0</v>
      </c>
      <c r="C672">
        <v>3</v>
      </c>
      <c r="D672">
        <v>9</v>
      </c>
      <c r="E672">
        <v>5</v>
      </c>
      <c r="F672" t="str">
        <v>0</v>
      </c>
      <c r="G672">
        <v>13</v>
      </c>
      <c r="H672">
        <v>19</v>
      </c>
    </row>
    <row r="673" spans="1:8">
      <c r="A673">
        <v>4</v>
      </c>
      <c r="B673">
        <v>0</v>
      </c>
      <c r="C673">
        <v>3</v>
      </c>
      <c r="D673">
        <v>10</v>
      </c>
      <c r="E673">
        <v>4</v>
      </c>
      <c r="F673" t="str">
        <v>0</v>
      </c>
      <c r="G673">
        <v>12</v>
      </c>
      <c r="H673">
        <v>18</v>
      </c>
    </row>
    <row r="674" spans="1:8">
      <c r="A674">
        <v>5</v>
      </c>
      <c r="B674">
        <v>0</v>
      </c>
      <c r="C674">
        <v>3</v>
      </c>
      <c r="D674">
        <v>6</v>
      </c>
      <c r="E674">
        <v>4</v>
      </c>
      <c r="F674" t="str">
        <v>0</v>
      </c>
      <c r="G674">
        <v>10</v>
      </c>
      <c r="H674">
        <v>18</v>
      </c>
    </row>
    <row r="675" spans="1:8">
      <c r="A675">
        <v>6</v>
      </c>
      <c r="B675">
        <v>1</v>
      </c>
      <c r="C675">
        <v>3</v>
      </c>
      <c r="D675">
        <v>6</v>
      </c>
      <c r="E675">
        <v>4</v>
      </c>
      <c r="F675" t="str">
        <v>0</v>
      </c>
      <c r="G675">
        <v>13</v>
      </c>
      <c r="H675">
        <v>19</v>
      </c>
    </row>
    <row r="676" spans="1:8">
      <c r="A676">
        <v>7</v>
      </c>
      <c r="B676">
        <v>2</v>
      </c>
      <c r="C676">
        <v>3</v>
      </c>
      <c r="D676">
        <v>8</v>
      </c>
      <c r="E676">
        <v>3</v>
      </c>
      <c r="F676" t="str">
        <v>0</v>
      </c>
      <c r="G676">
        <v>12</v>
      </c>
      <c r="H676">
        <v>19</v>
      </c>
    </row>
    <row r="677" spans="1:8">
      <c r="A677">
        <v>1</v>
      </c>
      <c r="B677">
        <v>0</v>
      </c>
      <c r="C677">
        <v>3</v>
      </c>
      <c r="D677">
        <v>9</v>
      </c>
      <c r="E677">
        <v>4</v>
      </c>
      <c r="F677" t="str">
        <v>0</v>
      </c>
      <c r="G677">
        <v>12</v>
      </c>
      <c r="H677">
        <v>19</v>
      </c>
    </row>
    <row r="678" spans="1:8">
      <c r="A678">
        <v>2</v>
      </c>
      <c r="B678">
        <v>0</v>
      </c>
      <c r="C678">
        <v>3</v>
      </c>
      <c r="D678">
        <v>9</v>
      </c>
      <c r="E678">
        <v>4</v>
      </c>
      <c r="F678" t="str">
        <v>0</v>
      </c>
      <c r="G678">
        <v>13</v>
      </c>
      <c r="H678">
        <v>19</v>
      </c>
    </row>
    <row r="679" spans="1:8">
      <c r="A679">
        <v>3</v>
      </c>
      <c r="B679">
        <v>0</v>
      </c>
      <c r="C679">
        <v>3</v>
      </c>
      <c r="D679">
        <v>8</v>
      </c>
      <c r="E679">
        <v>5</v>
      </c>
      <c r="F679" t="str">
        <v>0</v>
      </c>
      <c r="G679">
        <v>13</v>
      </c>
      <c r="H679">
        <v>19</v>
      </c>
    </row>
    <row r="680" spans="1:8">
      <c r="A680">
        <v>4</v>
      </c>
      <c r="B680">
        <v>0</v>
      </c>
      <c r="C680">
        <v>3</v>
      </c>
      <c r="D680">
        <v>4</v>
      </c>
      <c r="E680">
        <v>6</v>
      </c>
      <c r="F680" t="str">
        <v>1</v>
      </c>
      <c r="G680">
        <v>4</v>
      </c>
      <c r="H680">
        <v>19</v>
      </c>
    </row>
    <row r="681" spans="1:8">
      <c r="A681">
        <v>5</v>
      </c>
      <c r="B681">
        <v>0</v>
      </c>
      <c r="C681">
        <v>3</v>
      </c>
      <c r="D681">
        <v>8</v>
      </c>
      <c r="E681">
        <v>6</v>
      </c>
      <c r="F681" t="str">
        <v>0</v>
      </c>
      <c r="G681">
        <v>5</v>
      </c>
      <c r="H681">
        <v>18</v>
      </c>
    </row>
    <row r="682" spans="1:8">
      <c r="A682">
        <v>6</v>
      </c>
      <c r="B682">
        <v>1</v>
      </c>
      <c r="C682">
        <v>3</v>
      </c>
      <c r="D682">
        <v>2</v>
      </c>
      <c r="E682">
        <v>6</v>
      </c>
      <c r="F682" t="str">
        <v>1</v>
      </c>
      <c r="G682">
        <v>4</v>
      </c>
      <c r="H682">
        <v>19</v>
      </c>
    </row>
    <row r="683" spans="1:8">
      <c r="A683">
        <v>7</v>
      </c>
      <c r="B683">
        <v>2</v>
      </c>
      <c r="C683">
        <v>3</v>
      </c>
      <c r="D683">
        <v>1</v>
      </c>
      <c r="E683">
        <v>5</v>
      </c>
      <c r="F683" t="str">
        <v>1</v>
      </c>
      <c r="G683">
        <v>11</v>
      </c>
      <c r="H683">
        <v>19</v>
      </c>
    </row>
    <row r="684" spans="1:8">
      <c r="A684">
        <v>1</v>
      </c>
      <c r="B684">
        <v>0</v>
      </c>
      <c r="C684">
        <v>3</v>
      </c>
      <c r="D684">
        <v>4</v>
      </c>
      <c r="E684">
        <v>5</v>
      </c>
      <c r="F684" t="str">
        <v>0</v>
      </c>
      <c r="G684">
        <v>13</v>
      </c>
      <c r="H684">
        <v>18</v>
      </c>
    </row>
    <row r="685" spans="1:8">
      <c r="A685">
        <v>2</v>
      </c>
      <c r="B685">
        <v>0</v>
      </c>
      <c r="C685">
        <v>3</v>
      </c>
      <c r="D685">
        <v>8</v>
      </c>
      <c r="E685">
        <v>4</v>
      </c>
      <c r="F685" t="str">
        <v>0</v>
      </c>
      <c r="G685">
        <v>13</v>
      </c>
      <c r="H685">
        <v>18</v>
      </c>
    </row>
    <row r="686" spans="1:8">
      <c r="A686">
        <v>3</v>
      </c>
      <c r="B686">
        <v>0</v>
      </c>
      <c r="C686">
        <v>3</v>
      </c>
      <c r="D686">
        <v>6</v>
      </c>
      <c r="E686">
        <v>4</v>
      </c>
      <c r="F686" t="str">
        <v>0</v>
      </c>
      <c r="G686">
        <v>12</v>
      </c>
      <c r="H686">
        <v>19</v>
      </c>
    </row>
    <row r="687" spans="1:8">
      <c r="A687">
        <v>4</v>
      </c>
      <c r="B687">
        <v>0</v>
      </c>
      <c r="C687">
        <v>3</v>
      </c>
      <c r="D687">
        <v>3</v>
      </c>
      <c r="E687">
        <v>4</v>
      </c>
      <c r="F687" t="str">
        <v>0</v>
      </c>
      <c r="G687">
        <v>5</v>
      </c>
      <c r="H687">
        <v>19</v>
      </c>
    </row>
    <row r="688" spans="1:8">
      <c r="A688">
        <v>5</v>
      </c>
      <c r="B688">
        <v>0</v>
      </c>
      <c r="C688">
        <v>3</v>
      </c>
      <c r="D688">
        <v>6</v>
      </c>
      <c r="E688">
        <v>5</v>
      </c>
      <c r="F688" t="str">
        <v>0</v>
      </c>
      <c r="G688">
        <v>13</v>
      </c>
      <c r="H688">
        <v>19</v>
      </c>
    </row>
    <row r="689" spans="1:8">
      <c r="A689">
        <v>6</v>
      </c>
      <c r="B689">
        <v>1</v>
      </c>
      <c r="C689">
        <v>3</v>
      </c>
      <c r="D689">
        <v>4</v>
      </c>
      <c r="E689">
        <v>6</v>
      </c>
      <c r="F689" t="str">
        <v>0</v>
      </c>
      <c r="G689">
        <v>12</v>
      </c>
      <c r="H689">
        <v>19</v>
      </c>
    </row>
    <row r="690" spans="1:8">
      <c r="A690">
        <v>7</v>
      </c>
      <c r="B690">
        <v>2</v>
      </c>
      <c r="C690">
        <v>3</v>
      </c>
      <c r="D690">
        <v>1</v>
      </c>
      <c r="E690">
        <v>6</v>
      </c>
      <c r="F690" t="str">
        <v>1</v>
      </c>
      <c r="G690">
        <v>5</v>
      </c>
      <c r="H690">
        <v>19</v>
      </c>
    </row>
    <row r="691" spans="1:8">
      <c r="A691">
        <v>1</v>
      </c>
      <c r="B691">
        <v>0</v>
      </c>
      <c r="C691">
        <v>3</v>
      </c>
      <c r="D691">
        <v>7</v>
      </c>
      <c r="E691">
        <v>5</v>
      </c>
      <c r="F691" t="str">
        <v>0</v>
      </c>
      <c r="G691">
        <v>13</v>
      </c>
      <c r="H691">
        <v>19</v>
      </c>
    </row>
    <row r="692" spans="1:8">
      <c r="A692">
        <v>2</v>
      </c>
      <c r="B692">
        <v>0</v>
      </c>
      <c r="C692">
        <v>3</v>
      </c>
      <c r="D692">
        <v>2</v>
      </c>
      <c r="E692">
        <v>5</v>
      </c>
      <c r="F692" t="str">
        <v>1</v>
      </c>
      <c r="G692">
        <v>4</v>
      </c>
      <c r="H692">
        <v>18</v>
      </c>
    </row>
    <row r="693" spans="1:8">
      <c r="A693">
        <v>3</v>
      </c>
      <c r="B693">
        <v>0</v>
      </c>
      <c r="C693">
        <v>3</v>
      </c>
      <c r="D693">
        <v>3</v>
      </c>
      <c r="E693">
        <v>4</v>
      </c>
      <c r="F693" t="str">
        <v>1</v>
      </c>
      <c r="G693">
        <v>13</v>
      </c>
      <c r="H693">
        <v>19</v>
      </c>
    </row>
    <row r="694" spans="1:8">
      <c r="A694">
        <v>4</v>
      </c>
      <c r="B694">
        <v>0</v>
      </c>
      <c r="C694">
        <v>3</v>
      </c>
      <c r="D694">
        <v>6</v>
      </c>
      <c r="E694">
        <v>4</v>
      </c>
      <c r="F694" t="str">
        <v>0</v>
      </c>
      <c r="G694">
        <v>13</v>
      </c>
      <c r="H694">
        <v>19</v>
      </c>
    </row>
    <row r="695" spans="1:8">
      <c r="A695">
        <v>5</v>
      </c>
      <c r="B695">
        <v>0</v>
      </c>
      <c r="C695">
        <v>3</v>
      </c>
      <c r="D695">
        <v>7</v>
      </c>
      <c r="E695">
        <v>4</v>
      </c>
      <c r="F695" t="str">
        <v>0</v>
      </c>
      <c r="G695">
        <v>12</v>
      </c>
      <c r="H695">
        <v>19</v>
      </c>
    </row>
    <row r="696" spans="1:8">
      <c r="A696">
        <v>6</v>
      </c>
      <c r="B696">
        <v>1</v>
      </c>
      <c r="C696">
        <v>3</v>
      </c>
      <c r="D696">
        <v>4</v>
      </c>
      <c r="E696">
        <v>4</v>
      </c>
      <c r="F696" t="str">
        <v>0</v>
      </c>
      <c r="G696">
        <v>14</v>
      </c>
      <c r="H696">
        <v>20</v>
      </c>
    </row>
    <row r="697" spans="1:8">
      <c r="A697">
        <v>7</v>
      </c>
      <c r="B697">
        <v>2</v>
      </c>
      <c r="C697">
        <v>3</v>
      </c>
      <c r="D697">
        <v>5</v>
      </c>
      <c r="E697">
        <v>3</v>
      </c>
      <c r="F697" t="str">
        <v>0</v>
      </c>
      <c r="G697">
        <v>12</v>
      </c>
      <c r="H697">
        <v>19</v>
      </c>
    </row>
    <row r="698" spans="1:8">
      <c r="A698">
        <v>1</v>
      </c>
      <c r="B698">
        <v>0</v>
      </c>
      <c r="C698">
        <v>3</v>
      </c>
      <c r="D698">
        <v>5</v>
      </c>
      <c r="E698">
        <v>6</v>
      </c>
      <c r="F698" t="str">
        <v>1</v>
      </c>
      <c r="G698">
        <v>4</v>
      </c>
      <c r="H698">
        <v>18</v>
      </c>
    </row>
    <row r="699" spans="1:8">
      <c r="A699">
        <v>2</v>
      </c>
      <c r="B699">
        <v>0</v>
      </c>
      <c r="C699">
        <v>3</v>
      </c>
      <c r="D699">
        <v>1</v>
      </c>
      <c r="E699">
        <v>3</v>
      </c>
      <c r="F699" t="str">
        <v>1</v>
      </c>
      <c r="G699">
        <v>5</v>
      </c>
      <c r="H699">
        <v>18</v>
      </c>
    </row>
    <row r="700" spans="1:8">
      <c r="A700">
        <v>3</v>
      </c>
      <c r="B700">
        <v>0</v>
      </c>
      <c r="C700">
        <v>3</v>
      </c>
      <c r="D700">
        <v>1</v>
      </c>
      <c r="E700">
        <v>1</v>
      </c>
      <c r="F700" t="str">
        <v>0</v>
      </c>
      <c r="G700">
        <v>4</v>
      </c>
      <c r="H700">
        <v>18</v>
      </c>
    </row>
    <row r="701" spans="1:8">
      <c r="A701">
        <v>4</v>
      </c>
      <c r="B701">
        <v>0</v>
      </c>
      <c r="C701">
        <v>4</v>
      </c>
      <c r="D701">
        <v>2</v>
      </c>
      <c r="E701">
        <v>1</v>
      </c>
      <c r="F701" t="str">
        <v>0</v>
      </c>
      <c r="G701">
        <v>4</v>
      </c>
      <c r="H701">
        <v>18</v>
      </c>
    </row>
    <row r="702" spans="1:8">
      <c r="A702">
        <v>5</v>
      </c>
      <c r="B702">
        <v>0</v>
      </c>
      <c r="C702">
        <v>4</v>
      </c>
      <c r="D702">
        <v>4</v>
      </c>
      <c r="E702">
        <v>2</v>
      </c>
      <c r="F702" t="str">
        <v>1</v>
      </c>
      <c r="G702">
        <v>13</v>
      </c>
      <c r="H702">
        <v>19</v>
      </c>
    </row>
    <row r="703" spans="1:8">
      <c r="A703">
        <v>6</v>
      </c>
      <c r="B703">
        <v>1</v>
      </c>
      <c r="C703">
        <v>4</v>
      </c>
      <c r="D703">
        <v>2</v>
      </c>
      <c r="E703">
        <v>3</v>
      </c>
      <c r="F703" t="str">
        <v>1</v>
      </c>
      <c r="G703">
        <v>5</v>
      </c>
      <c r="H703">
        <v>19</v>
      </c>
    </row>
    <row r="704" spans="1:8">
      <c r="A704">
        <v>7</v>
      </c>
      <c r="B704">
        <v>2</v>
      </c>
      <c r="C704">
        <v>4</v>
      </c>
      <c r="D704">
        <v>3</v>
      </c>
      <c r="E704">
        <v>2</v>
      </c>
      <c r="F704" t="str">
        <v>1</v>
      </c>
      <c r="G704">
        <v>13</v>
      </c>
      <c r="H704">
        <v>19</v>
      </c>
    </row>
    <row r="705" spans="1:8">
      <c r="A705">
        <v>1</v>
      </c>
      <c r="B705">
        <v>0</v>
      </c>
      <c r="C705">
        <v>4</v>
      </c>
      <c r="D705">
        <v>3</v>
      </c>
      <c r="E705">
        <v>1</v>
      </c>
      <c r="F705" t="str">
        <v>0</v>
      </c>
      <c r="G705">
        <v>4</v>
      </c>
      <c r="H705">
        <v>19</v>
      </c>
    </row>
    <row r="706" spans="1:8">
      <c r="A706">
        <v>2</v>
      </c>
      <c r="B706">
        <v>0</v>
      </c>
      <c r="C706">
        <v>4</v>
      </c>
      <c r="D706">
        <v>4</v>
      </c>
      <c r="E706">
        <v>2</v>
      </c>
      <c r="F706" t="str">
        <v>0</v>
      </c>
      <c r="G706">
        <v>14</v>
      </c>
      <c r="H706">
        <v>19</v>
      </c>
    </row>
    <row r="707" spans="1:8">
      <c r="A707">
        <v>3</v>
      </c>
      <c r="B707">
        <v>0</v>
      </c>
      <c r="C707">
        <v>4</v>
      </c>
      <c r="D707">
        <v>5</v>
      </c>
      <c r="E707">
        <v>3</v>
      </c>
      <c r="F707" t="str">
        <v>0</v>
      </c>
      <c r="G707">
        <v>13</v>
      </c>
      <c r="H707">
        <v>19</v>
      </c>
    </row>
    <row r="708" spans="1:8">
      <c r="A708">
        <v>4</v>
      </c>
      <c r="B708">
        <v>0</v>
      </c>
      <c r="C708">
        <v>4</v>
      </c>
      <c r="D708">
        <v>3</v>
      </c>
      <c r="E708">
        <v>2</v>
      </c>
      <c r="F708" t="str">
        <v>0</v>
      </c>
      <c r="G708">
        <v>4</v>
      </c>
      <c r="H708">
        <v>19</v>
      </c>
    </row>
    <row r="709" spans="1:8">
      <c r="A709">
        <v>5</v>
      </c>
      <c r="B709">
        <v>0</v>
      </c>
      <c r="C709">
        <v>4</v>
      </c>
      <c r="D709">
        <v>2</v>
      </c>
      <c r="E709">
        <v>3</v>
      </c>
      <c r="F709" t="str">
        <v>0</v>
      </c>
      <c r="G709">
        <v>4</v>
      </c>
      <c r="H709">
        <v>18</v>
      </c>
    </row>
    <row r="710" spans="1:8">
      <c r="A710">
        <v>6</v>
      </c>
      <c r="B710">
        <v>1</v>
      </c>
      <c r="C710">
        <v>4</v>
      </c>
      <c r="D710">
        <v>3</v>
      </c>
      <c r="E710">
        <v>3</v>
      </c>
      <c r="F710" t="str">
        <v>0</v>
      </c>
      <c r="G710">
        <v>13</v>
      </c>
      <c r="H710">
        <v>18</v>
      </c>
    </row>
    <row r="711" spans="1:8">
      <c r="A711">
        <v>7</v>
      </c>
      <c r="B711">
        <v>2</v>
      </c>
      <c r="C711">
        <v>4</v>
      </c>
      <c r="D711">
        <v>3</v>
      </c>
      <c r="E711">
        <v>2</v>
      </c>
      <c r="F711" t="str">
        <v>0</v>
      </c>
      <c r="G711">
        <v>12</v>
      </c>
      <c r="H711">
        <v>20</v>
      </c>
    </row>
    <row r="712" spans="1:8">
      <c r="A712">
        <v>1</v>
      </c>
      <c r="B712">
        <v>0</v>
      </c>
      <c r="C712">
        <v>4</v>
      </c>
      <c r="D712">
        <v>2</v>
      </c>
      <c r="E712">
        <v>2</v>
      </c>
      <c r="F712" t="str">
        <v>0</v>
      </c>
      <c r="G712">
        <v>5</v>
      </c>
      <c r="H712">
        <v>18</v>
      </c>
    </row>
    <row r="713" spans="1:8">
      <c r="A713">
        <v>2</v>
      </c>
      <c r="B713">
        <v>0</v>
      </c>
      <c r="C713">
        <v>4</v>
      </c>
      <c r="D713">
        <v>3</v>
      </c>
      <c r="E713">
        <v>2</v>
      </c>
      <c r="F713" t="str">
        <v>0</v>
      </c>
      <c r="G713">
        <v>13</v>
      </c>
      <c r="H713">
        <v>18</v>
      </c>
    </row>
    <row r="714" spans="1:8">
      <c r="A714">
        <v>3</v>
      </c>
      <c r="B714">
        <v>0</v>
      </c>
      <c r="C714">
        <v>4</v>
      </c>
      <c r="D714">
        <v>2</v>
      </c>
      <c r="E714">
        <v>1</v>
      </c>
      <c r="F714" t="str">
        <v>1</v>
      </c>
      <c r="G714">
        <v>4</v>
      </c>
      <c r="H714">
        <v>18</v>
      </c>
    </row>
    <row r="715" spans="1:8">
      <c r="A715">
        <v>4</v>
      </c>
      <c r="B715">
        <v>0</v>
      </c>
      <c r="C715">
        <v>4</v>
      </c>
      <c r="D715">
        <v>5</v>
      </c>
      <c r="E715">
        <v>1</v>
      </c>
      <c r="F715" t="str">
        <v>0</v>
      </c>
      <c r="G715">
        <v>13</v>
      </c>
      <c r="H715">
        <v>19</v>
      </c>
    </row>
    <row r="716" spans="1:8">
      <c r="A716">
        <v>5</v>
      </c>
      <c r="B716">
        <v>0</v>
      </c>
      <c r="C716">
        <v>4</v>
      </c>
      <c r="D716">
        <v>1</v>
      </c>
      <c r="E716">
        <v>2</v>
      </c>
      <c r="F716" t="str">
        <v>0</v>
      </c>
      <c r="G716">
        <v>5</v>
      </c>
      <c r="H716">
        <v>18</v>
      </c>
    </row>
    <row r="717" spans="1:8">
      <c r="A717">
        <v>6</v>
      </c>
      <c r="B717">
        <v>1</v>
      </c>
      <c r="C717">
        <v>4</v>
      </c>
      <c r="D717">
        <v>2</v>
      </c>
      <c r="E717">
        <v>1</v>
      </c>
      <c r="F717" t="str">
        <v>1</v>
      </c>
      <c r="G717">
        <v>5</v>
      </c>
      <c r="H717">
        <v>19</v>
      </c>
    </row>
    <row r="718" spans="1:8">
      <c r="A718">
        <v>7</v>
      </c>
      <c r="B718">
        <v>2</v>
      </c>
      <c r="C718">
        <v>4</v>
      </c>
      <c r="D718">
        <v>2</v>
      </c>
      <c r="E718">
        <v>1</v>
      </c>
      <c r="F718" t="str">
        <v>1</v>
      </c>
      <c r="G718">
        <v>4</v>
      </c>
      <c r="H718">
        <v>19</v>
      </c>
    </row>
    <row r="719" spans="1:8">
      <c r="A719">
        <v>1</v>
      </c>
      <c r="B719">
        <v>0</v>
      </c>
      <c r="C719">
        <v>4</v>
      </c>
      <c r="D719">
        <v>2</v>
      </c>
      <c r="E719">
        <v>1</v>
      </c>
      <c r="F719" t="str">
        <v>1</v>
      </c>
      <c r="G719">
        <v>4</v>
      </c>
      <c r="H719">
        <v>18</v>
      </c>
    </row>
    <row r="720" spans="1:8">
      <c r="A720">
        <v>2</v>
      </c>
      <c r="B720">
        <v>0</v>
      </c>
      <c r="C720">
        <v>4</v>
      </c>
      <c r="D720">
        <v>6</v>
      </c>
      <c r="E720">
        <v>2</v>
      </c>
      <c r="F720" t="str">
        <v>0</v>
      </c>
      <c r="G720">
        <v>13</v>
      </c>
      <c r="H720">
        <v>19</v>
      </c>
    </row>
    <row r="721" spans="1:8">
      <c r="A721">
        <v>3</v>
      </c>
      <c r="B721">
        <v>0</v>
      </c>
      <c r="C721">
        <v>4</v>
      </c>
      <c r="D721">
        <v>1</v>
      </c>
      <c r="E721">
        <v>2</v>
      </c>
      <c r="F721" t="str">
        <v>1</v>
      </c>
      <c r="G721">
        <v>4</v>
      </c>
      <c r="H721">
        <v>19</v>
      </c>
    </row>
    <row r="722" spans="1:8">
      <c r="A722">
        <v>4</v>
      </c>
      <c r="B722">
        <v>0</v>
      </c>
      <c r="C722">
        <v>4</v>
      </c>
      <c r="D722">
        <v>1</v>
      </c>
      <c r="E722">
        <v>1</v>
      </c>
      <c r="F722" t="str">
        <v>1</v>
      </c>
      <c r="G722">
        <v>4</v>
      </c>
      <c r="H722">
        <v>18</v>
      </c>
    </row>
    <row r="723" spans="1:8">
      <c r="A723">
        <v>5</v>
      </c>
      <c r="B723">
        <v>0</v>
      </c>
      <c r="C723">
        <v>4</v>
      </c>
      <c r="D723">
        <v>2</v>
      </c>
      <c r="E723">
        <v>1</v>
      </c>
      <c r="F723" t="str">
        <v>1</v>
      </c>
      <c r="G723">
        <v>4</v>
      </c>
      <c r="H723">
        <v>18</v>
      </c>
    </row>
    <row r="724" spans="1:8">
      <c r="A724">
        <v>6</v>
      </c>
      <c r="B724">
        <v>1</v>
      </c>
      <c r="C724">
        <v>4</v>
      </c>
      <c r="D724">
        <v>1</v>
      </c>
      <c r="E724">
        <v>1</v>
      </c>
      <c r="F724" t="str">
        <v>1</v>
      </c>
      <c r="G724">
        <v>4</v>
      </c>
      <c r="H724">
        <v>19</v>
      </c>
    </row>
    <row r="725" spans="1:8">
      <c r="A725">
        <v>7</v>
      </c>
      <c r="B725">
        <v>3</v>
      </c>
      <c r="C725">
        <v>4</v>
      </c>
      <c r="D725">
        <v>2</v>
      </c>
      <c r="E725">
        <v>1</v>
      </c>
      <c r="F725" t="str">
        <v>0</v>
      </c>
      <c r="G725">
        <v>11</v>
      </c>
      <c r="H725">
        <v>19</v>
      </c>
    </row>
    <row r="726" spans="1:8">
      <c r="A726">
        <v>1</v>
      </c>
      <c r="B726">
        <v>0</v>
      </c>
      <c r="C726">
        <v>4</v>
      </c>
      <c r="D726">
        <v>2</v>
      </c>
      <c r="E726">
        <v>2</v>
      </c>
      <c r="F726" t="str">
        <v>0</v>
      </c>
      <c r="G726">
        <v>4</v>
      </c>
      <c r="H726">
        <v>19</v>
      </c>
    </row>
    <row r="727" spans="1:8">
      <c r="A727">
        <v>2</v>
      </c>
      <c r="B727">
        <v>0</v>
      </c>
      <c r="C727">
        <v>4</v>
      </c>
      <c r="D727">
        <v>2</v>
      </c>
      <c r="E727">
        <v>2</v>
      </c>
      <c r="F727" t="str">
        <v>0</v>
      </c>
      <c r="G727">
        <v>4</v>
      </c>
      <c r="H727">
        <v>18</v>
      </c>
    </row>
    <row r="728" spans="1:8">
      <c r="A728">
        <v>3</v>
      </c>
      <c r="B728">
        <v>0</v>
      </c>
      <c r="C728">
        <v>4</v>
      </c>
      <c r="D728">
        <v>2</v>
      </c>
      <c r="E728">
        <v>2</v>
      </c>
      <c r="F728" t="str">
        <v>0</v>
      </c>
      <c r="G728">
        <v>5</v>
      </c>
      <c r="H728">
        <v>19</v>
      </c>
    </row>
    <row r="729" spans="1:8">
      <c r="A729">
        <v>4</v>
      </c>
      <c r="B729">
        <v>0</v>
      </c>
      <c r="C729">
        <v>4</v>
      </c>
      <c r="D729">
        <v>2</v>
      </c>
      <c r="E729">
        <v>2</v>
      </c>
      <c r="F729" t="str">
        <v>0</v>
      </c>
      <c r="G729">
        <v>4</v>
      </c>
      <c r="H729">
        <v>18</v>
      </c>
    </row>
    <row r="730" spans="1:8">
      <c r="A730">
        <v>5</v>
      </c>
      <c r="B730">
        <v>0</v>
      </c>
      <c r="C730">
        <v>4</v>
      </c>
      <c r="D730">
        <v>2</v>
      </c>
      <c r="E730">
        <v>2</v>
      </c>
      <c r="F730" t="str">
        <v>0</v>
      </c>
      <c r="G730">
        <v>4</v>
      </c>
      <c r="H730">
        <v>18</v>
      </c>
    </row>
    <row r="731" spans="1:8">
      <c r="A731">
        <v>6</v>
      </c>
      <c r="B731">
        <v>1</v>
      </c>
      <c r="C731">
        <v>4</v>
      </c>
      <c r="D731">
        <v>5</v>
      </c>
      <c r="E731">
        <v>2</v>
      </c>
      <c r="F731" t="str">
        <v>0</v>
      </c>
      <c r="G731">
        <v>13</v>
      </c>
      <c r="H731">
        <v>20</v>
      </c>
    </row>
    <row r="732" spans="1:8">
      <c r="A732">
        <v>7</v>
      </c>
      <c r="B732">
        <v>3</v>
      </c>
      <c r="C732">
        <v>4</v>
      </c>
      <c r="D732">
        <v>3</v>
      </c>
      <c r="E732">
        <v>2</v>
      </c>
      <c r="F732" t="str">
        <v>0</v>
      </c>
      <c r="G732">
        <v>14</v>
      </c>
      <c r="H732">
        <v>19</v>
      </c>
    </row>
    <row r="733" spans="1:8">
      <c r="A733">
        <v>1</v>
      </c>
      <c r="B733">
        <v>0</v>
      </c>
      <c r="C733">
        <v>4</v>
      </c>
      <c r="D733">
        <v>3</v>
      </c>
      <c r="E733">
        <v>1</v>
      </c>
      <c r="F733" t="str">
        <v>0</v>
      </c>
      <c r="G733">
        <v>13</v>
      </c>
      <c r="H733">
        <v>19</v>
      </c>
    </row>
    <row r="734" spans="1:8">
      <c r="A734">
        <v>2</v>
      </c>
      <c r="B734">
        <v>0</v>
      </c>
      <c r="C734">
        <v>4</v>
      </c>
      <c r="D734">
        <v>3</v>
      </c>
      <c r="E734">
        <v>2</v>
      </c>
      <c r="F734" t="str">
        <v>0</v>
      </c>
      <c r="G734">
        <v>13</v>
      </c>
      <c r="H734">
        <v>19</v>
      </c>
    </row>
    <row r="735" spans="1:8">
      <c r="A735">
        <v>3</v>
      </c>
      <c r="B735">
        <v>0</v>
      </c>
      <c r="C735">
        <v>4</v>
      </c>
      <c r="D735">
        <v>6</v>
      </c>
      <c r="E735">
        <v>2</v>
      </c>
      <c r="F735" t="str">
        <v>0</v>
      </c>
      <c r="G735">
        <v>13</v>
      </c>
      <c r="H735">
        <v>19</v>
      </c>
    </row>
    <row r="736" spans="1:8">
      <c r="A736">
        <v>4</v>
      </c>
      <c r="B736">
        <v>0</v>
      </c>
      <c r="C736">
        <v>4</v>
      </c>
      <c r="D736">
        <v>4</v>
      </c>
      <c r="E736">
        <v>2</v>
      </c>
      <c r="F736" t="str">
        <v>0</v>
      </c>
      <c r="G736">
        <v>13</v>
      </c>
      <c r="H736">
        <v>19</v>
      </c>
    </row>
    <row r="737" spans="1:8">
      <c r="A737">
        <v>5</v>
      </c>
      <c r="B737">
        <v>0</v>
      </c>
      <c r="C737">
        <v>4</v>
      </c>
      <c r="D737">
        <v>3</v>
      </c>
      <c r="E737">
        <v>2</v>
      </c>
      <c r="F737" t="str">
        <v>1</v>
      </c>
      <c r="G737">
        <v>6</v>
      </c>
      <c r="H737">
        <v>19</v>
      </c>
    </row>
    <row r="738" spans="1:8">
      <c r="A738">
        <v>6</v>
      </c>
      <c r="B738">
        <v>1</v>
      </c>
      <c r="C738">
        <v>4</v>
      </c>
      <c r="D738">
        <v>6</v>
      </c>
      <c r="E738">
        <v>2</v>
      </c>
      <c r="F738" t="str">
        <v>0</v>
      </c>
      <c r="G738">
        <v>13</v>
      </c>
      <c r="H738">
        <v>20</v>
      </c>
    </row>
    <row r="739" spans="1:8">
      <c r="A739">
        <v>7</v>
      </c>
      <c r="B739">
        <v>2</v>
      </c>
      <c r="C739">
        <v>4</v>
      </c>
      <c r="D739">
        <v>6</v>
      </c>
      <c r="E739">
        <v>2</v>
      </c>
      <c r="F739" t="str">
        <v>0</v>
      </c>
      <c r="G739">
        <v>13</v>
      </c>
      <c r="H739">
        <v>20</v>
      </c>
    </row>
    <row r="740" spans="1:8">
      <c r="A740">
        <v>1</v>
      </c>
      <c r="B740">
        <v>0</v>
      </c>
      <c r="C740">
        <v>4</v>
      </c>
      <c r="D740">
        <v>3</v>
      </c>
      <c r="E740">
        <v>3</v>
      </c>
      <c r="F740" t="str">
        <v>0</v>
      </c>
      <c r="G740">
        <v>13</v>
      </c>
      <c r="H740">
        <v>19</v>
      </c>
    </row>
    <row r="741" spans="1:8">
      <c r="A741">
        <v>2</v>
      </c>
      <c r="B741">
        <v>0</v>
      </c>
      <c r="C741">
        <v>4</v>
      </c>
      <c r="D741">
        <v>7</v>
      </c>
      <c r="E741">
        <v>2</v>
      </c>
      <c r="F741" t="str">
        <v>0</v>
      </c>
      <c r="G741">
        <v>14</v>
      </c>
      <c r="H741">
        <v>21</v>
      </c>
    </row>
    <row r="742" spans="1:8">
      <c r="A742">
        <v>3</v>
      </c>
      <c r="B742">
        <v>0</v>
      </c>
      <c r="C742">
        <v>4</v>
      </c>
      <c r="D742">
        <v>7</v>
      </c>
      <c r="E742">
        <v>3</v>
      </c>
      <c r="F742" t="str">
        <v>0</v>
      </c>
      <c r="G742">
        <v>13</v>
      </c>
      <c r="H742">
        <v>20</v>
      </c>
    </row>
    <row r="743" spans="1:8">
      <c r="A743">
        <v>4</v>
      </c>
      <c r="B743">
        <v>0</v>
      </c>
      <c r="C743">
        <v>4</v>
      </c>
      <c r="D743">
        <v>2</v>
      </c>
      <c r="E743">
        <v>3</v>
      </c>
      <c r="F743" t="str">
        <v>1</v>
      </c>
      <c r="G743">
        <v>5</v>
      </c>
      <c r="H743">
        <v>18</v>
      </c>
    </row>
    <row r="744" spans="1:8">
      <c r="A744">
        <v>5</v>
      </c>
      <c r="B744">
        <v>0</v>
      </c>
      <c r="C744">
        <v>4</v>
      </c>
      <c r="D744">
        <v>2</v>
      </c>
      <c r="E744">
        <v>6</v>
      </c>
      <c r="F744" t="str">
        <v>1</v>
      </c>
      <c r="G744">
        <v>4</v>
      </c>
      <c r="H744">
        <v>10</v>
      </c>
    </row>
    <row r="745" spans="1:8">
      <c r="A745">
        <v>6</v>
      </c>
      <c r="B745">
        <v>1</v>
      </c>
      <c r="C745">
        <v>4</v>
      </c>
      <c r="D745">
        <v>1</v>
      </c>
      <c r="E745">
        <v>3</v>
      </c>
      <c r="F745" t="str">
        <v>1</v>
      </c>
      <c r="G745">
        <v>4</v>
      </c>
      <c r="H745">
        <v>20</v>
      </c>
    </row>
    <row r="746" spans="1:8">
      <c r="A746">
        <v>7</v>
      </c>
      <c r="B746">
        <v>2</v>
      </c>
      <c r="C746">
        <v>4</v>
      </c>
      <c r="D746">
        <v>1</v>
      </c>
      <c r="E746">
        <v>1</v>
      </c>
      <c r="F746" t="str">
        <v>1</v>
      </c>
      <c r="G746">
        <v>4</v>
      </c>
      <c r="H746">
        <v>19</v>
      </c>
    </row>
    <row r="747" spans="1:8">
      <c r="A747">
        <v>1</v>
      </c>
      <c r="B747">
        <v>0</v>
      </c>
      <c r="C747">
        <v>4</v>
      </c>
      <c r="D747">
        <v>2</v>
      </c>
      <c r="E747">
        <v>1</v>
      </c>
      <c r="F747" t="str">
        <v>0</v>
      </c>
      <c r="G747">
        <v>3</v>
      </c>
      <c r="H747">
        <v>19</v>
      </c>
    </row>
    <row r="748" spans="1:8">
      <c r="A748">
        <v>2</v>
      </c>
      <c r="B748">
        <v>0</v>
      </c>
      <c r="C748">
        <v>4</v>
      </c>
      <c r="D748">
        <v>1</v>
      </c>
      <c r="E748">
        <v>1</v>
      </c>
      <c r="F748" t="str">
        <v>0</v>
      </c>
      <c r="G748">
        <v>5</v>
      </c>
      <c r="H748">
        <v>19</v>
      </c>
    </row>
    <row r="749" spans="1:8">
      <c r="A749">
        <v>3</v>
      </c>
      <c r="B749">
        <v>0</v>
      </c>
      <c r="C749">
        <v>4</v>
      </c>
      <c r="D749">
        <v>2</v>
      </c>
      <c r="E749">
        <v>2</v>
      </c>
      <c r="F749" t="str">
        <v>0</v>
      </c>
      <c r="G749">
        <v>14</v>
      </c>
      <c r="H749">
        <v>19</v>
      </c>
    </row>
    <row r="750" spans="1:8">
      <c r="A750">
        <v>4</v>
      </c>
      <c r="B750">
        <v>0</v>
      </c>
      <c r="C750">
        <v>4</v>
      </c>
      <c r="D750">
        <v>3</v>
      </c>
      <c r="E750">
        <v>2</v>
      </c>
      <c r="F750" t="str">
        <v>0</v>
      </c>
      <c r="G750">
        <v>14</v>
      </c>
      <c r="H750">
        <v>19</v>
      </c>
    </row>
    <row r="751" spans="1:8">
      <c r="A751">
        <v>5</v>
      </c>
      <c r="B751">
        <v>0</v>
      </c>
      <c r="C751">
        <v>4</v>
      </c>
      <c r="D751">
        <v>3</v>
      </c>
      <c r="E751">
        <v>1</v>
      </c>
      <c r="F751" t="str">
        <v>0</v>
      </c>
      <c r="G751">
        <v>13</v>
      </c>
      <c r="H751">
        <v>19</v>
      </c>
    </row>
    <row r="752" spans="1:8">
      <c r="A752">
        <v>6</v>
      </c>
      <c r="B752">
        <v>3</v>
      </c>
      <c r="C752">
        <v>4</v>
      </c>
      <c r="D752">
        <v>2</v>
      </c>
      <c r="E752">
        <v>1</v>
      </c>
      <c r="F752" t="str">
        <v>0</v>
      </c>
      <c r="G752">
        <v>13</v>
      </c>
      <c r="H752">
        <v>19</v>
      </c>
    </row>
    <row r="753" spans="1:8">
      <c r="A753">
        <v>7</v>
      </c>
      <c r="B753">
        <v>3</v>
      </c>
      <c r="C753">
        <v>4</v>
      </c>
      <c r="D753">
        <v>1</v>
      </c>
      <c r="E753">
        <v>1</v>
      </c>
      <c r="F753" t="str">
        <v>1</v>
      </c>
      <c r="G753">
        <v>13</v>
      </c>
      <c r="H753">
        <v>1</v>
      </c>
    </row>
    <row r="754" spans="1:8">
      <c r="A754">
        <v>1</v>
      </c>
      <c r="B754">
        <v>3</v>
      </c>
      <c r="C754">
        <v>4</v>
      </c>
      <c r="D754">
        <v>5</v>
      </c>
      <c r="E754">
        <v>2</v>
      </c>
      <c r="F754" t="str">
        <v>1</v>
      </c>
      <c r="G754">
        <v>13</v>
      </c>
      <c r="H754">
        <v>20</v>
      </c>
    </row>
    <row r="755" spans="1:8">
      <c r="A755">
        <v>2</v>
      </c>
      <c r="B755">
        <v>3</v>
      </c>
      <c r="C755">
        <v>4</v>
      </c>
      <c r="D755">
        <v>2</v>
      </c>
      <c r="E755">
        <v>1</v>
      </c>
      <c r="F755" t="str">
        <v>1</v>
      </c>
      <c r="G755">
        <v>3</v>
      </c>
      <c r="H755">
        <v>19</v>
      </c>
    </row>
    <row r="756" spans="1:8">
      <c r="A756">
        <v>3</v>
      </c>
      <c r="B756">
        <v>0</v>
      </c>
      <c r="C756">
        <v>4</v>
      </c>
      <c r="D756">
        <v>4</v>
      </c>
      <c r="E756">
        <v>1</v>
      </c>
      <c r="F756" t="str">
        <v>1</v>
      </c>
      <c r="G756">
        <v>13</v>
      </c>
      <c r="H756">
        <v>20</v>
      </c>
    </row>
    <row r="757" spans="1:8">
      <c r="A757">
        <v>4</v>
      </c>
      <c r="B757">
        <v>0</v>
      </c>
      <c r="C757">
        <v>4</v>
      </c>
      <c r="D757">
        <v>4</v>
      </c>
      <c r="E757">
        <v>1</v>
      </c>
      <c r="F757" t="str">
        <v>1</v>
      </c>
      <c r="G757">
        <v>13</v>
      </c>
      <c r="H757">
        <v>19</v>
      </c>
    </row>
    <row r="758" spans="1:8">
      <c r="A758">
        <v>5</v>
      </c>
      <c r="B758">
        <v>0</v>
      </c>
      <c r="C758">
        <v>4</v>
      </c>
      <c r="D758">
        <v>2</v>
      </c>
      <c r="E758">
        <v>1</v>
      </c>
      <c r="F758" t="str">
        <v>1</v>
      </c>
      <c r="G758">
        <v>5</v>
      </c>
      <c r="H758">
        <v>18</v>
      </c>
    </row>
    <row r="759" spans="1:8">
      <c r="A759">
        <v>6</v>
      </c>
      <c r="B759">
        <v>1</v>
      </c>
      <c r="C759">
        <v>4</v>
      </c>
      <c r="D759">
        <v>2</v>
      </c>
      <c r="E759">
        <v>1</v>
      </c>
      <c r="F759" t="str">
        <v>1</v>
      </c>
      <c r="G759">
        <v>13</v>
      </c>
      <c r="H759">
        <v>19</v>
      </c>
    </row>
    <row r="760" spans="1:8">
      <c r="A760">
        <v>7</v>
      </c>
      <c r="B760">
        <v>2</v>
      </c>
      <c r="C760">
        <v>4</v>
      </c>
      <c r="D760">
        <v>2</v>
      </c>
      <c r="E760">
        <v>2</v>
      </c>
      <c r="F760" t="str">
        <v>0</v>
      </c>
      <c r="G760">
        <v>15</v>
      </c>
      <c r="H760">
        <v>19</v>
      </c>
    </row>
    <row r="761" spans="1:8">
      <c r="A761">
        <v>1</v>
      </c>
      <c r="B761">
        <v>0</v>
      </c>
      <c r="C761">
        <v>4</v>
      </c>
      <c r="D761">
        <v>9</v>
      </c>
      <c r="E761">
        <v>2</v>
      </c>
      <c r="F761" t="str">
        <v>0</v>
      </c>
      <c r="G761">
        <v>13</v>
      </c>
      <c r="H761">
        <v>19</v>
      </c>
    </row>
    <row r="762" spans="1:8">
      <c r="A762">
        <v>2</v>
      </c>
      <c r="B762">
        <v>0</v>
      </c>
      <c r="C762">
        <v>4</v>
      </c>
      <c r="D762">
        <v>9</v>
      </c>
      <c r="E762">
        <v>1</v>
      </c>
      <c r="F762" t="str">
        <v>0</v>
      </c>
      <c r="G762">
        <v>13</v>
      </c>
      <c r="H762">
        <v>8</v>
      </c>
    </row>
    <row r="763" spans="1:8">
      <c r="A763">
        <v>3</v>
      </c>
      <c r="B763">
        <v>0</v>
      </c>
      <c r="C763">
        <v>4</v>
      </c>
      <c r="D763">
        <v>6</v>
      </c>
      <c r="E763">
        <v>2</v>
      </c>
      <c r="F763" t="str">
        <v>0</v>
      </c>
      <c r="G763">
        <v>13</v>
      </c>
      <c r="H763">
        <v>20</v>
      </c>
    </row>
    <row r="764" spans="1:8">
      <c r="A764">
        <v>4</v>
      </c>
      <c r="B764">
        <v>0</v>
      </c>
      <c r="C764">
        <v>4</v>
      </c>
      <c r="D764">
        <v>8</v>
      </c>
      <c r="E764">
        <v>1</v>
      </c>
      <c r="F764" t="str">
        <v>0</v>
      </c>
      <c r="G764">
        <v>13</v>
      </c>
      <c r="H764">
        <v>20</v>
      </c>
    </row>
    <row r="765" spans="1:8">
      <c r="A765">
        <v>5</v>
      </c>
      <c r="B765">
        <v>0</v>
      </c>
      <c r="C765">
        <v>4</v>
      </c>
      <c r="D765">
        <v>3</v>
      </c>
      <c r="E765">
        <v>2</v>
      </c>
      <c r="F765" t="str">
        <v>0</v>
      </c>
      <c r="G765">
        <v>12</v>
      </c>
      <c r="H765">
        <v>19</v>
      </c>
    </row>
    <row r="766" spans="1:8">
      <c r="A766">
        <v>6</v>
      </c>
      <c r="B766">
        <v>1</v>
      </c>
      <c r="C766">
        <v>4</v>
      </c>
      <c r="D766">
        <v>8</v>
      </c>
      <c r="E766">
        <v>2</v>
      </c>
      <c r="F766" t="str">
        <v>0</v>
      </c>
      <c r="G766">
        <v>13</v>
      </c>
      <c r="H766">
        <v>19</v>
      </c>
    </row>
    <row r="767" spans="1:8">
      <c r="A767">
        <v>7</v>
      </c>
      <c r="B767">
        <v>2</v>
      </c>
      <c r="C767">
        <v>4</v>
      </c>
      <c r="D767">
        <v>9</v>
      </c>
      <c r="E767">
        <v>1</v>
      </c>
      <c r="F767" t="str">
        <v>0</v>
      </c>
      <c r="G767">
        <v>13</v>
      </c>
      <c r="H767">
        <v>20</v>
      </c>
    </row>
    <row r="768" spans="1:8">
      <c r="A768">
        <v>1</v>
      </c>
      <c r="B768">
        <v>0</v>
      </c>
      <c r="C768">
        <v>4</v>
      </c>
      <c r="D768">
        <v>2</v>
      </c>
      <c r="E768">
        <v>2</v>
      </c>
      <c r="F768" t="str">
        <v>1</v>
      </c>
      <c r="G768">
        <v>5</v>
      </c>
      <c r="H768">
        <v>18</v>
      </c>
    </row>
    <row r="769" spans="1:8">
      <c r="A769">
        <v>2</v>
      </c>
      <c r="B769">
        <v>0</v>
      </c>
      <c r="C769">
        <v>4</v>
      </c>
      <c r="D769">
        <v>7</v>
      </c>
      <c r="E769">
        <v>3</v>
      </c>
      <c r="F769" t="str">
        <v>0</v>
      </c>
      <c r="G769">
        <v>13</v>
      </c>
      <c r="H769">
        <v>20</v>
      </c>
    </row>
    <row r="770" spans="1:8">
      <c r="A770">
        <v>3</v>
      </c>
      <c r="B770">
        <v>0</v>
      </c>
      <c r="C770">
        <v>4</v>
      </c>
      <c r="D770">
        <v>9</v>
      </c>
      <c r="E770">
        <v>2</v>
      </c>
      <c r="F770" t="str">
        <v>0</v>
      </c>
      <c r="G770">
        <v>13</v>
      </c>
      <c r="H770">
        <v>19</v>
      </c>
    </row>
    <row r="771" spans="1:8">
      <c r="A771">
        <v>4</v>
      </c>
      <c r="B771">
        <v>0</v>
      </c>
      <c r="C771">
        <v>4</v>
      </c>
      <c r="D771">
        <v>3</v>
      </c>
      <c r="E771">
        <v>3</v>
      </c>
      <c r="F771" t="str">
        <v>1</v>
      </c>
      <c r="G771">
        <v>4</v>
      </c>
      <c r="H771">
        <v>19</v>
      </c>
    </row>
    <row r="772" spans="1:8">
      <c r="A772">
        <v>5</v>
      </c>
      <c r="B772">
        <v>0</v>
      </c>
      <c r="C772">
        <v>4</v>
      </c>
      <c r="D772">
        <v>3</v>
      </c>
      <c r="E772">
        <v>3</v>
      </c>
      <c r="F772" t="str">
        <v>1</v>
      </c>
      <c r="G772">
        <v>12</v>
      </c>
      <c r="H772">
        <v>20</v>
      </c>
    </row>
    <row r="773" spans="1:8">
      <c r="A773">
        <v>6</v>
      </c>
      <c r="B773">
        <v>1</v>
      </c>
      <c r="C773">
        <v>4</v>
      </c>
      <c r="D773">
        <v>3</v>
      </c>
      <c r="E773">
        <v>2</v>
      </c>
      <c r="F773" t="str">
        <v>0</v>
      </c>
      <c r="G773">
        <v>13</v>
      </c>
      <c r="H773">
        <v>19</v>
      </c>
    </row>
    <row r="774" spans="1:8">
      <c r="A774">
        <v>7</v>
      </c>
      <c r="B774">
        <v>2</v>
      </c>
      <c r="C774">
        <v>4</v>
      </c>
      <c r="D774">
        <v>2</v>
      </c>
      <c r="E774">
        <v>3</v>
      </c>
      <c r="F774" t="str">
        <v>1</v>
      </c>
      <c r="G774">
        <v>10</v>
      </c>
      <c r="H774">
        <v>19</v>
      </c>
    </row>
    <row r="775" spans="1:8">
      <c r="A775">
        <v>1</v>
      </c>
      <c r="B775">
        <v>0</v>
      </c>
      <c r="C775">
        <v>4</v>
      </c>
      <c r="D775">
        <v>2</v>
      </c>
      <c r="E775">
        <v>3</v>
      </c>
      <c r="F775" t="str">
        <v>1</v>
      </c>
      <c r="G775">
        <v>4</v>
      </c>
      <c r="H775">
        <v>19</v>
      </c>
    </row>
    <row r="776" spans="1:8">
      <c r="A776">
        <v>2</v>
      </c>
      <c r="B776">
        <v>0</v>
      </c>
      <c r="C776">
        <v>4</v>
      </c>
      <c r="D776">
        <v>8</v>
      </c>
      <c r="E776">
        <v>2</v>
      </c>
      <c r="F776" t="str">
        <v>0</v>
      </c>
      <c r="G776">
        <v>13</v>
      </c>
      <c r="H776">
        <v>20</v>
      </c>
    </row>
    <row r="777" spans="1:8">
      <c r="A777">
        <v>3</v>
      </c>
      <c r="B777">
        <v>0</v>
      </c>
      <c r="C777">
        <v>4</v>
      </c>
      <c r="D777">
        <v>2</v>
      </c>
      <c r="E777">
        <v>2</v>
      </c>
      <c r="F777" t="str">
        <v>1</v>
      </c>
      <c r="G777">
        <v>11</v>
      </c>
      <c r="H777">
        <v>19</v>
      </c>
    </row>
    <row r="778" spans="1:8">
      <c r="A778">
        <v>4</v>
      </c>
      <c r="B778">
        <v>0</v>
      </c>
      <c r="C778">
        <v>4</v>
      </c>
      <c r="D778">
        <v>1</v>
      </c>
      <c r="E778">
        <v>2</v>
      </c>
      <c r="F778" t="str">
        <v>1</v>
      </c>
      <c r="G778">
        <v>5</v>
      </c>
      <c r="H778">
        <v>20</v>
      </c>
    </row>
    <row r="779" spans="1:8">
      <c r="A779">
        <v>5</v>
      </c>
      <c r="B779">
        <v>0</v>
      </c>
      <c r="C779">
        <v>4</v>
      </c>
      <c r="D779">
        <v>3</v>
      </c>
      <c r="E779">
        <v>2</v>
      </c>
      <c r="F779" t="str">
        <v>0</v>
      </c>
      <c r="G779">
        <v>5</v>
      </c>
      <c r="H779">
        <v>19</v>
      </c>
    </row>
    <row r="780" spans="1:8">
      <c r="A780">
        <v>6</v>
      </c>
      <c r="B780">
        <v>1</v>
      </c>
      <c r="C780">
        <v>4</v>
      </c>
      <c r="D780">
        <v>2</v>
      </c>
      <c r="E780">
        <v>5</v>
      </c>
      <c r="F780" t="str">
        <v>1</v>
      </c>
      <c r="G780">
        <v>4</v>
      </c>
      <c r="H780">
        <v>19</v>
      </c>
    </row>
    <row r="781" spans="1:8">
      <c r="A781">
        <v>7</v>
      </c>
      <c r="B781">
        <v>2</v>
      </c>
      <c r="C781">
        <v>4</v>
      </c>
      <c r="D781">
        <v>3</v>
      </c>
      <c r="E781">
        <v>2</v>
      </c>
      <c r="F781" t="str">
        <v>1</v>
      </c>
      <c r="G781">
        <v>13</v>
      </c>
      <c r="H781">
        <v>20</v>
      </c>
    </row>
    <row r="782" spans="1:8">
      <c r="A782">
        <v>1</v>
      </c>
      <c r="B782">
        <v>0</v>
      </c>
      <c r="C782">
        <v>4</v>
      </c>
      <c r="D782">
        <v>9</v>
      </c>
      <c r="E782">
        <v>1</v>
      </c>
      <c r="F782" t="str">
        <v>0</v>
      </c>
      <c r="G782">
        <v>12</v>
      </c>
      <c r="H782">
        <v>20</v>
      </c>
    </row>
    <row r="783" spans="1:8">
      <c r="A783">
        <v>2</v>
      </c>
      <c r="B783">
        <v>0</v>
      </c>
      <c r="C783">
        <v>4</v>
      </c>
      <c r="D783">
        <v>11</v>
      </c>
      <c r="E783">
        <v>1</v>
      </c>
      <c r="F783" t="str">
        <v>0</v>
      </c>
      <c r="G783">
        <v>13</v>
      </c>
      <c r="H783">
        <v>20</v>
      </c>
    </row>
    <row r="784" spans="1:8">
      <c r="A784">
        <v>3</v>
      </c>
      <c r="B784">
        <v>0</v>
      </c>
      <c r="C784">
        <v>4</v>
      </c>
      <c r="D784">
        <v>4</v>
      </c>
      <c r="E784">
        <v>2</v>
      </c>
      <c r="F784" t="str">
        <v>1</v>
      </c>
      <c r="G784">
        <v>10</v>
      </c>
      <c r="H784">
        <v>19</v>
      </c>
    </row>
    <row r="785" spans="1:8">
      <c r="A785">
        <v>4</v>
      </c>
      <c r="B785">
        <v>0</v>
      </c>
      <c r="C785">
        <v>4</v>
      </c>
      <c r="D785">
        <v>3</v>
      </c>
      <c r="E785">
        <v>2</v>
      </c>
      <c r="F785" t="str">
        <v>1</v>
      </c>
      <c r="G785">
        <v>4</v>
      </c>
      <c r="H785">
        <v>20</v>
      </c>
    </row>
    <row r="786" spans="1:8">
      <c r="A786">
        <v>5</v>
      </c>
      <c r="B786">
        <v>0</v>
      </c>
      <c r="C786">
        <v>4</v>
      </c>
      <c r="D786">
        <v>8</v>
      </c>
      <c r="E786">
        <v>2</v>
      </c>
      <c r="F786" t="str">
        <v>1</v>
      </c>
      <c r="G786">
        <v>14</v>
      </c>
      <c r="H786">
        <v>20</v>
      </c>
    </row>
    <row r="787" spans="1:8">
      <c r="A787">
        <v>6</v>
      </c>
      <c r="B787">
        <v>1</v>
      </c>
      <c r="C787">
        <v>4</v>
      </c>
      <c r="D787">
        <v>5</v>
      </c>
      <c r="E787">
        <v>1</v>
      </c>
      <c r="F787" t="str">
        <v>0</v>
      </c>
      <c r="G787">
        <v>13</v>
      </c>
      <c r="H787">
        <v>20</v>
      </c>
    </row>
    <row r="788" spans="1:8">
      <c r="A788">
        <v>7</v>
      </c>
      <c r="B788">
        <v>2</v>
      </c>
      <c r="C788">
        <v>4</v>
      </c>
      <c r="D788">
        <v>13</v>
      </c>
      <c r="E788">
        <v>1</v>
      </c>
      <c r="F788" t="str">
        <v>0</v>
      </c>
      <c r="G788">
        <v>11</v>
      </c>
      <c r="H788">
        <v>21</v>
      </c>
    </row>
    <row r="789" spans="1:8">
      <c r="A789">
        <v>1</v>
      </c>
      <c r="B789">
        <v>0</v>
      </c>
      <c r="C789">
        <v>4</v>
      </c>
      <c r="D789">
        <v>13</v>
      </c>
      <c r="E789">
        <v>2</v>
      </c>
      <c r="F789" t="str">
        <v>0</v>
      </c>
      <c r="G789">
        <v>13</v>
      </c>
      <c r="H789">
        <v>20</v>
      </c>
    </row>
    <row r="790" spans="1:8">
      <c r="A790">
        <v>2</v>
      </c>
      <c r="B790">
        <v>0</v>
      </c>
      <c r="C790">
        <v>4</v>
      </c>
      <c r="D790">
        <v>13</v>
      </c>
      <c r="E790">
        <v>2</v>
      </c>
      <c r="F790" t="str">
        <v>0</v>
      </c>
      <c r="G790">
        <v>12</v>
      </c>
      <c r="H790">
        <v>20</v>
      </c>
    </row>
    <row r="791" spans="1:8">
      <c r="A791">
        <v>3</v>
      </c>
      <c r="B791">
        <v>3</v>
      </c>
      <c r="C791">
        <v>1</v>
      </c>
      <c r="D791">
        <v>2</v>
      </c>
      <c r="E791">
        <v>3</v>
      </c>
      <c r="F791" t="str">
        <v>1</v>
      </c>
      <c r="G791">
        <v>16</v>
      </c>
      <c r="H791">
        <v>21</v>
      </c>
    </row>
    <row r="792" spans="1:8">
      <c r="A792">
        <v>4</v>
      </c>
      <c r="B792">
        <v>0</v>
      </c>
      <c r="C792">
        <v>1</v>
      </c>
      <c r="D792">
        <v>13</v>
      </c>
      <c r="E792">
        <v>2</v>
      </c>
      <c r="F792" t="str">
        <v>0</v>
      </c>
      <c r="G792">
        <v>12</v>
      </c>
      <c r="H792">
        <v>20</v>
      </c>
    </row>
    <row r="793" spans="1:8">
      <c r="A793">
        <v>5</v>
      </c>
      <c r="B793">
        <v>0</v>
      </c>
      <c r="C793">
        <v>1</v>
      </c>
      <c r="D793">
        <v>11</v>
      </c>
      <c r="E793">
        <v>2</v>
      </c>
      <c r="F793" t="str">
        <v>0</v>
      </c>
      <c r="G793">
        <v>12</v>
      </c>
      <c r="H793">
        <v>20</v>
      </c>
    </row>
    <row r="794" spans="1:8">
      <c r="A794">
        <v>6</v>
      </c>
      <c r="B794">
        <v>1</v>
      </c>
      <c r="C794">
        <v>1</v>
      </c>
      <c r="D794">
        <v>11</v>
      </c>
      <c r="E794">
        <v>2</v>
      </c>
      <c r="F794" t="str">
        <v>0</v>
      </c>
      <c r="G794">
        <v>12</v>
      </c>
      <c r="H794">
        <v>21</v>
      </c>
    </row>
    <row r="795" spans="1:8">
      <c r="A795">
        <v>7</v>
      </c>
      <c r="B795">
        <v>2</v>
      </c>
      <c r="C795">
        <v>1</v>
      </c>
      <c r="D795">
        <v>11</v>
      </c>
      <c r="E795">
        <v>3</v>
      </c>
      <c r="F795" t="str">
        <v>0</v>
      </c>
      <c r="G795">
        <v>13</v>
      </c>
      <c r="H795">
        <v>20</v>
      </c>
    </row>
    <row r="796" spans="1:8">
      <c r="A796">
        <v>1</v>
      </c>
      <c r="B796">
        <v>0</v>
      </c>
      <c r="C796">
        <v>1</v>
      </c>
      <c r="D796">
        <v>13</v>
      </c>
      <c r="E796">
        <v>3</v>
      </c>
      <c r="F796" t="str">
        <v>0</v>
      </c>
      <c r="G796">
        <v>13</v>
      </c>
      <c r="H796">
        <v>20</v>
      </c>
    </row>
    <row r="797" spans="1:8">
      <c r="A797">
        <v>2</v>
      </c>
      <c r="B797">
        <v>0</v>
      </c>
      <c r="C797">
        <v>1</v>
      </c>
      <c r="D797">
        <v>12</v>
      </c>
      <c r="E797">
        <v>3</v>
      </c>
      <c r="F797" t="str">
        <v>0</v>
      </c>
      <c r="G797">
        <v>13</v>
      </c>
      <c r="H797">
        <v>20</v>
      </c>
    </row>
    <row r="798" spans="1:8">
      <c r="A798">
        <v>3</v>
      </c>
      <c r="B798">
        <v>0</v>
      </c>
      <c r="C798">
        <v>1</v>
      </c>
      <c r="D798">
        <v>10</v>
      </c>
      <c r="E798">
        <v>4</v>
      </c>
      <c r="F798" t="str">
        <v>0</v>
      </c>
      <c r="G798">
        <v>13</v>
      </c>
      <c r="H798">
        <v>20</v>
      </c>
    </row>
    <row r="799" spans="1:8">
      <c r="A799">
        <v>4</v>
      </c>
      <c r="B799">
        <v>0</v>
      </c>
      <c r="C799">
        <v>1</v>
      </c>
      <c r="D799">
        <v>10</v>
      </c>
      <c r="E799">
        <v>4</v>
      </c>
      <c r="F799" t="str">
        <v>0</v>
      </c>
      <c r="G799">
        <v>13</v>
      </c>
      <c r="H799">
        <v>21</v>
      </c>
    </row>
    <row r="800" spans="1:8">
      <c r="A800">
        <v>5</v>
      </c>
      <c r="B800">
        <v>0</v>
      </c>
      <c r="C800">
        <v>1</v>
      </c>
      <c r="D800">
        <v>12</v>
      </c>
      <c r="E800">
        <v>4</v>
      </c>
      <c r="F800" t="str">
        <v>0</v>
      </c>
      <c r="G800">
        <v>13</v>
      </c>
      <c r="H800">
        <v>21</v>
      </c>
    </row>
    <row r="801" spans="1:8">
      <c r="A801">
        <v>6</v>
      </c>
      <c r="B801">
        <v>1</v>
      </c>
      <c r="C801">
        <v>1</v>
      </c>
      <c r="D801">
        <v>11</v>
      </c>
      <c r="E801">
        <v>5</v>
      </c>
      <c r="F801" t="str">
        <v>0</v>
      </c>
      <c r="G801">
        <v>13</v>
      </c>
      <c r="H801">
        <v>20</v>
      </c>
    </row>
    <row r="802" spans="1:8">
      <c r="A802">
        <v>7</v>
      </c>
      <c r="B802">
        <v>2</v>
      </c>
      <c r="C802">
        <v>1</v>
      </c>
      <c r="D802">
        <v>2</v>
      </c>
      <c r="E802">
        <v>2</v>
      </c>
      <c r="F802" t="str">
        <v>1</v>
      </c>
      <c r="G802">
        <v>9</v>
      </c>
      <c r="H802">
        <v>20</v>
      </c>
    </row>
    <row r="803" spans="1:8">
      <c r="A803">
        <v>1</v>
      </c>
      <c r="B803">
        <v>0</v>
      </c>
      <c r="C803">
        <v>1</v>
      </c>
      <c r="D803">
        <v>14</v>
      </c>
      <c r="E803">
        <v>2</v>
      </c>
      <c r="F803" t="str">
        <v>0</v>
      </c>
      <c r="G803">
        <v>12</v>
      </c>
      <c r="H803">
        <v>20</v>
      </c>
    </row>
    <row r="804" spans="1:8">
      <c r="A804">
        <v>2</v>
      </c>
      <c r="B804">
        <v>0</v>
      </c>
      <c r="C804">
        <v>1</v>
      </c>
      <c r="D804">
        <v>14</v>
      </c>
      <c r="E804">
        <v>2</v>
      </c>
      <c r="F804" t="str">
        <v>0</v>
      </c>
      <c r="G804">
        <v>11</v>
      </c>
      <c r="H804">
        <v>20</v>
      </c>
    </row>
    <row r="805" spans="1:8">
      <c r="A805">
        <v>3</v>
      </c>
      <c r="B805">
        <v>0</v>
      </c>
      <c r="C805">
        <v>1</v>
      </c>
      <c r="D805">
        <v>13</v>
      </c>
      <c r="E805">
        <v>3</v>
      </c>
      <c r="F805" t="str">
        <v>0</v>
      </c>
      <c r="G805">
        <v>13</v>
      </c>
      <c r="H805">
        <v>21</v>
      </c>
    </row>
    <row r="806" spans="1:8">
      <c r="A806">
        <v>4</v>
      </c>
      <c r="B806">
        <v>0</v>
      </c>
      <c r="C806">
        <v>1</v>
      </c>
      <c r="D806">
        <v>13</v>
      </c>
      <c r="E806">
        <v>3</v>
      </c>
      <c r="F806" t="str">
        <v>0</v>
      </c>
      <c r="G806">
        <v>12</v>
      </c>
      <c r="H806">
        <v>20</v>
      </c>
    </row>
    <row r="807" spans="1:8">
      <c r="A807">
        <v>5</v>
      </c>
      <c r="B807">
        <v>0</v>
      </c>
      <c r="C807">
        <v>1</v>
      </c>
      <c r="D807">
        <v>2</v>
      </c>
      <c r="E807">
        <v>4</v>
      </c>
      <c r="F807" t="str">
        <v>1</v>
      </c>
      <c r="G807">
        <v>4</v>
      </c>
      <c r="H807">
        <v>18</v>
      </c>
    </row>
    <row r="808" spans="1:8">
      <c r="A808">
        <v>6</v>
      </c>
      <c r="B808">
        <v>1</v>
      </c>
      <c r="C808">
        <v>1</v>
      </c>
      <c r="D808">
        <v>14</v>
      </c>
      <c r="E808">
        <v>4</v>
      </c>
      <c r="F808" t="str">
        <v>0</v>
      </c>
      <c r="G808">
        <v>10</v>
      </c>
      <c r="H808">
        <v>20</v>
      </c>
    </row>
    <row r="809" spans="1:8">
      <c r="A809">
        <v>7</v>
      </c>
      <c r="B809">
        <v>2</v>
      </c>
      <c r="C809">
        <v>1</v>
      </c>
      <c r="D809">
        <v>13</v>
      </c>
      <c r="E809">
        <v>3</v>
      </c>
      <c r="F809" t="str">
        <v>0</v>
      </c>
      <c r="G809">
        <v>10</v>
      </c>
      <c r="H809">
        <v>21</v>
      </c>
    </row>
    <row r="810" spans="1:8">
      <c r="A810">
        <v>1</v>
      </c>
      <c r="B810">
        <v>0</v>
      </c>
      <c r="C810">
        <v>1</v>
      </c>
      <c r="D810">
        <v>5</v>
      </c>
      <c r="E810">
        <v>3</v>
      </c>
      <c r="F810" t="str">
        <v>0</v>
      </c>
      <c r="G810">
        <v>9</v>
      </c>
      <c r="H810">
        <v>20</v>
      </c>
    </row>
    <row r="811" spans="1:8">
      <c r="A811">
        <v>2</v>
      </c>
      <c r="B811">
        <v>0</v>
      </c>
      <c r="C811">
        <v>1</v>
      </c>
      <c r="D811">
        <v>2</v>
      </c>
      <c r="E811">
        <v>5</v>
      </c>
      <c r="F811" t="str">
        <v>1</v>
      </c>
      <c r="G811">
        <v>4</v>
      </c>
      <c r="H811">
        <v>20</v>
      </c>
    </row>
    <row r="812" spans="1:8">
      <c r="A812">
        <v>3</v>
      </c>
      <c r="B812">
        <v>0</v>
      </c>
      <c r="C812">
        <v>1</v>
      </c>
      <c r="D812">
        <v>5</v>
      </c>
      <c r="E812">
        <v>6</v>
      </c>
      <c r="F812" t="str">
        <v>0</v>
      </c>
      <c r="G812">
        <v>4</v>
      </c>
      <c r="H812">
        <v>20</v>
      </c>
    </row>
    <row r="813" spans="1:8">
      <c r="A813">
        <v>4</v>
      </c>
      <c r="B813">
        <v>0</v>
      </c>
      <c r="C813">
        <v>1</v>
      </c>
      <c r="D813">
        <v>2</v>
      </c>
      <c r="E813">
        <v>5</v>
      </c>
      <c r="F813" t="str">
        <v>1</v>
      </c>
      <c r="G813">
        <v>4</v>
      </c>
      <c r="H813">
        <v>20</v>
      </c>
    </row>
    <row r="814" spans="1:8">
      <c r="A814">
        <v>5</v>
      </c>
      <c r="B814">
        <v>0</v>
      </c>
      <c r="C814">
        <v>1</v>
      </c>
      <c r="D814">
        <v>2</v>
      </c>
      <c r="E814">
        <v>4</v>
      </c>
      <c r="F814" t="str">
        <v>1</v>
      </c>
      <c r="G814">
        <v>4</v>
      </c>
      <c r="H814">
        <v>19</v>
      </c>
    </row>
    <row r="815" spans="1:8">
      <c r="A815">
        <v>6</v>
      </c>
      <c r="B815">
        <v>1</v>
      </c>
      <c r="C815">
        <v>1</v>
      </c>
      <c r="D815">
        <v>2</v>
      </c>
      <c r="E815">
        <v>5</v>
      </c>
      <c r="F815" t="str">
        <v>1</v>
      </c>
      <c r="G815">
        <v>15</v>
      </c>
      <c r="H815">
        <v>20</v>
      </c>
    </row>
    <row r="816" spans="1:8">
      <c r="A816">
        <v>7</v>
      </c>
      <c r="B816">
        <v>2</v>
      </c>
      <c r="C816">
        <v>1</v>
      </c>
      <c r="D816">
        <v>12</v>
      </c>
      <c r="E816">
        <v>4</v>
      </c>
      <c r="F816" t="str">
        <v>1</v>
      </c>
      <c r="G816">
        <v>12</v>
      </c>
      <c r="H816">
        <v>21</v>
      </c>
    </row>
    <row r="817" spans="1:8">
      <c r="A817">
        <v>1</v>
      </c>
      <c r="B817">
        <v>0</v>
      </c>
      <c r="C817">
        <v>1</v>
      </c>
      <c r="D817">
        <v>15</v>
      </c>
      <c r="E817">
        <v>3</v>
      </c>
      <c r="F817" t="str">
        <v>0</v>
      </c>
      <c r="G817">
        <v>12</v>
      </c>
      <c r="H817">
        <v>21</v>
      </c>
    </row>
    <row r="818" spans="1:8">
      <c r="A818">
        <v>2</v>
      </c>
      <c r="B818">
        <v>0</v>
      </c>
      <c r="C818">
        <v>1</v>
      </c>
      <c r="D818">
        <v>14</v>
      </c>
      <c r="E818">
        <v>3</v>
      </c>
      <c r="F818" t="str">
        <v>0</v>
      </c>
      <c r="G818">
        <v>13</v>
      </c>
      <c r="H818">
        <v>21</v>
      </c>
    </row>
    <row r="819" spans="1:8">
      <c r="A819">
        <v>3</v>
      </c>
      <c r="B819">
        <v>0</v>
      </c>
      <c r="C819">
        <v>1</v>
      </c>
      <c r="D819">
        <v>14</v>
      </c>
      <c r="E819">
        <v>4</v>
      </c>
      <c r="F819" t="str">
        <v>0</v>
      </c>
      <c r="G819">
        <v>12</v>
      </c>
      <c r="H819">
        <v>21</v>
      </c>
    </row>
    <row r="820" spans="1:8">
      <c r="A820">
        <v>4</v>
      </c>
      <c r="B820">
        <v>0</v>
      </c>
      <c r="C820">
        <v>1</v>
      </c>
      <c r="D820">
        <v>10</v>
      </c>
      <c r="E820">
        <v>4</v>
      </c>
      <c r="F820" t="str">
        <v>0</v>
      </c>
      <c r="G820">
        <v>13</v>
      </c>
      <c r="H820">
        <v>20</v>
      </c>
    </row>
    <row r="821" spans="1:8">
      <c r="A821">
        <v>5</v>
      </c>
      <c r="B821">
        <v>0</v>
      </c>
      <c r="C821">
        <v>1</v>
      </c>
      <c r="D821">
        <v>14</v>
      </c>
      <c r="E821">
        <v>5</v>
      </c>
      <c r="F821" t="str">
        <v>0</v>
      </c>
      <c r="G821">
        <v>12</v>
      </c>
      <c r="H821">
        <v>21</v>
      </c>
    </row>
    <row r="822" spans="1:8">
      <c r="A822">
        <v>6</v>
      </c>
      <c r="B822">
        <v>1</v>
      </c>
      <c r="C822">
        <v>1</v>
      </c>
      <c r="D822">
        <v>13</v>
      </c>
      <c r="E822">
        <v>5</v>
      </c>
      <c r="F822" t="str">
        <v>0</v>
      </c>
      <c r="G822">
        <v>12</v>
      </c>
      <c r="H822">
        <v>21</v>
      </c>
    </row>
    <row r="823" spans="1:8">
      <c r="A823">
        <v>7</v>
      </c>
      <c r="B823">
        <v>2</v>
      </c>
      <c r="C823">
        <v>1</v>
      </c>
      <c r="D823">
        <v>15</v>
      </c>
      <c r="E823">
        <v>5</v>
      </c>
      <c r="F823" t="str">
        <v>0</v>
      </c>
      <c r="G823">
        <v>10</v>
      </c>
      <c r="H823">
        <v>21</v>
      </c>
    </row>
    <row r="824" spans="1:8">
      <c r="A824">
        <v>1</v>
      </c>
      <c r="B824">
        <v>0</v>
      </c>
      <c r="C824">
        <v>1</v>
      </c>
      <c r="D824">
        <v>14</v>
      </c>
      <c r="E824">
        <v>5</v>
      </c>
      <c r="F824" t="str">
        <v>0</v>
      </c>
      <c r="G824">
        <v>13</v>
      </c>
      <c r="H824">
        <v>20</v>
      </c>
    </row>
    <row r="825" spans="1:8">
      <c r="A825">
        <v>2</v>
      </c>
      <c r="B825">
        <v>0</v>
      </c>
      <c r="C825">
        <v>1</v>
      </c>
      <c r="D825">
        <v>2</v>
      </c>
      <c r="E825">
        <v>5</v>
      </c>
      <c r="F825" t="str">
        <v>1</v>
      </c>
      <c r="G825">
        <v>4</v>
      </c>
      <c r="H825">
        <v>20</v>
      </c>
    </row>
    <row r="826" spans="1:8">
      <c r="A826">
        <v>3</v>
      </c>
      <c r="B826">
        <v>0</v>
      </c>
      <c r="C826">
        <v>1</v>
      </c>
      <c r="D826">
        <v>2</v>
      </c>
      <c r="E826">
        <v>5</v>
      </c>
      <c r="F826" t="str">
        <v>1</v>
      </c>
      <c r="G826">
        <v>4</v>
      </c>
      <c r="H826">
        <v>20</v>
      </c>
    </row>
    <row r="827" spans="1:8">
      <c r="A827">
        <v>4</v>
      </c>
      <c r="B827">
        <v>0</v>
      </c>
      <c r="C827">
        <v>1</v>
      </c>
      <c r="D827">
        <v>2</v>
      </c>
      <c r="E827">
        <v>4</v>
      </c>
      <c r="F827" t="str">
        <v>1</v>
      </c>
      <c r="G827">
        <v>13</v>
      </c>
      <c r="H827">
        <v>20</v>
      </c>
    </row>
    <row r="828" spans="1:8">
      <c r="A828">
        <v>5</v>
      </c>
      <c r="B828">
        <v>0</v>
      </c>
      <c r="C828">
        <v>1</v>
      </c>
      <c r="D828">
        <v>9</v>
      </c>
      <c r="E828">
        <v>3</v>
      </c>
      <c r="F828" t="str">
        <v>1</v>
      </c>
      <c r="G828">
        <v>12</v>
      </c>
      <c r="H828">
        <v>21</v>
      </c>
    </row>
    <row r="829" spans="1:8">
      <c r="A829">
        <v>6</v>
      </c>
      <c r="B829">
        <v>1</v>
      </c>
      <c r="C829">
        <v>1</v>
      </c>
      <c r="D829">
        <v>15</v>
      </c>
      <c r="E829">
        <v>3</v>
      </c>
      <c r="F829" t="str">
        <v>0</v>
      </c>
      <c r="G829">
        <v>10</v>
      </c>
      <c r="H829">
        <v>21</v>
      </c>
    </row>
    <row r="830" spans="1:8">
      <c r="A830">
        <v>7</v>
      </c>
      <c r="B830">
        <v>2</v>
      </c>
      <c r="C830">
        <v>1</v>
      </c>
      <c r="D830">
        <v>15</v>
      </c>
      <c r="E830">
        <v>3</v>
      </c>
      <c r="F830" t="str">
        <v>0</v>
      </c>
      <c r="G830">
        <v>10</v>
      </c>
      <c r="H830">
        <v>21</v>
      </c>
    </row>
    <row r="831" spans="1:8">
      <c r="A831">
        <v>1</v>
      </c>
      <c r="B831">
        <v>0</v>
      </c>
      <c r="C831">
        <v>1</v>
      </c>
      <c r="D831">
        <v>14</v>
      </c>
      <c r="E831">
        <v>4</v>
      </c>
      <c r="F831" t="str">
        <v>0</v>
      </c>
      <c r="G831">
        <v>13</v>
      </c>
      <c r="H831">
        <v>21</v>
      </c>
    </row>
    <row r="832" spans="1:8">
      <c r="A832">
        <v>2</v>
      </c>
      <c r="B832">
        <v>0</v>
      </c>
      <c r="C832">
        <v>1</v>
      </c>
      <c r="D832">
        <v>14</v>
      </c>
      <c r="E832">
        <v>5</v>
      </c>
      <c r="F832" t="str">
        <v>0</v>
      </c>
      <c r="G832">
        <v>12</v>
      </c>
      <c r="H832">
        <v>20</v>
      </c>
    </row>
    <row r="833" spans="1:8">
      <c r="A833">
        <v>3</v>
      </c>
      <c r="B833">
        <v>0</v>
      </c>
      <c r="C833">
        <v>1</v>
      </c>
      <c r="D833">
        <v>15</v>
      </c>
      <c r="E833">
        <v>5</v>
      </c>
      <c r="F833" t="str">
        <v>0</v>
      </c>
      <c r="G833">
        <v>10</v>
      </c>
      <c r="H833">
        <v>21</v>
      </c>
    </row>
    <row r="834" spans="1:8">
      <c r="A834">
        <v>4</v>
      </c>
      <c r="B834">
        <v>0</v>
      </c>
      <c r="C834">
        <v>1</v>
      </c>
      <c r="D834">
        <v>15</v>
      </c>
      <c r="E834">
        <v>4</v>
      </c>
      <c r="F834" t="str">
        <v>0</v>
      </c>
      <c r="G834">
        <v>10</v>
      </c>
      <c r="H834">
        <v>21</v>
      </c>
    </row>
    <row r="835" spans="1:8">
      <c r="A835">
        <v>5</v>
      </c>
      <c r="B835">
        <v>0</v>
      </c>
      <c r="C835">
        <v>1</v>
      </c>
      <c r="D835">
        <v>2</v>
      </c>
      <c r="E835">
        <v>5</v>
      </c>
      <c r="F835" t="str">
        <v>1</v>
      </c>
      <c r="G835">
        <v>4</v>
      </c>
      <c r="H835">
        <v>18</v>
      </c>
    </row>
    <row r="836" spans="1:8">
      <c r="A836">
        <v>6</v>
      </c>
      <c r="B836">
        <v>1</v>
      </c>
      <c r="C836">
        <v>1</v>
      </c>
      <c r="D836">
        <v>7</v>
      </c>
      <c r="E836">
        <v>5</v>
      </c>
      <c r="F836" t="str">
        <v>1</v>
      </c>
      <c r="G836">
        <v>13</v>
      </c>
      <c r="H836">
        <v>21</v>
      </c>
    </row>
    <row r="837" spans="1:8">
      <c r="A837">
        <v>7</v>
      </c>
      <c r="B837">
        <v>2</v>
      </c>
      <c r="C837">
        <v>1</v>
      </c>
      <c r="D837">
        <v>14</v>
      </c>
      <c r="E837">
        <v>4</v>
      </c>
      <c r="F837" t="str">
        <v>0</v>
      </c>
      <c r="G837">
        <v>11</v>
      </c>
      <c r="H837">
        <v>21</v>
      </c>
    </row>
    <row r="838" spans="1:8">
      <c r="A838">
        <v>1</v>
      </c>
      <c r="B838">
        <v>0</v>
      </c>
      <c r="C838">
        <v>1</v>
      </c>
      <c r="D838">
        <v>15</v>
      </c>
      <c r="E838">
        <v>4</v>
      </c>
      <c r="F838" t="str">
        <v>0</v>
      </c>
      <c r="G838">
        <v>11</v>
      </c>
      <c r="H838">
        <v>21</v>
      </c>
    </row>
    <row r="839" spans="1:8">
      <c r="A839">
        <v>2</v>
      </c>
      <c r="B839">
        <v>0</v>
      </c>
      <c r="C839">
        <v>1</v>
      </c>
      <c r="D839">
        <v>15</v>
      </c>
      <c r="E839">
        <v>6</v>
      </c>
      <c r="F839" t="str">
        <v>0</v>
      </c>
      <c r="G839">
        <v>5</v>
      </c>
      <c r="H839">
        <v>20</v>
      </c>
    </row>
    <row r="840" spans="1:8">
      <c r="A840">
        <v>3</v>
      </c>
      <c r="B840">
        <v>0</v>
      </c>
      <c r="C840">
        <v>1</v>
      </c>
      <c r="D840">
        <v>8</v>
      </c>
      <c r="E840">
        <v>6</v>
      </c>
      <c r="F840" t="str">
        <v>0</v>
      </c>
      <c r="G840">
        <v>4</v>
      </c>
      <c r="H840">
        <v>20</v>
      </c>
    </row>
    <row r="841" spans="1:8">
      <c r="A841">
        <v>4</v>
      </c>
      <c r="B841">
        <v>0</v>
      </c>
      <c r="C841">
        <v>1</v>
      </c>
      <c r="D841">
        <v>15</v>
      </c>
      <c r="E841">
        <v>6</v>
      </c>
      <c r="F841" t="str">
        <v>0</v>
      </c>
      <c r="G841">
        <v>12</v>
      </c>
      <c r="H841">
        <v>21</v>
      </c>
    </row>
    <row r="842" spans="1:8">
      <c r="A842">
        <v>5</v>
      </c>
      <c r="B842">
        <v>0</v>
      </c>
      <c r="C842">
        <v>1</v>
      </c>
      <c r="D842">
        <v>12</v>
      </c>
      <c r="E842">
        <v>5</v>
      </c>
      <c r="F842" t="str">
        <v>0</v>
      </c>
      <c r="G842">
        <v>12</v>
      </c>
      <c r="H842">
        <v>21</v>
      </c>
    </row>
    <row r="843" spans="1:8">
      <c r="A843">
        <v>6</v>
      </c>
      <c r="B843">
        <v>1</v>
      </c>
      <c r="C843">
        <v>1</v>
      </c>
      <c r="D843">
        <v>14</v>
      </c>
      <c r="E843">
        <v>5</v>
      </c>
      <c r="F843" t="str">
        <v>0</v>
      </c>
      <c r="G843">
        <v>10</v>
      </c>
      <c r="H843">
        <v>21</v>
      </c>
    </row>
    <row r="844" spans="1:8">
      <c r="A844">
        <v>7</v>
      </c>
      <c r="B844">
        <v>2</v>
      </c>
      <c r="C844">
        <v>1</v>
      </c>
      <c r="D844">
        <v>9</v>
      </c>
      <c r="E844">
        <v>5</v>
      </c>
      <c r="F844" t="str">
        <v>0</v>
      </c>
      <c r="G844">
        <v>13</v>
      </c>
      <c r="H844">
        <v>21</v>
      </c>
    </row>
    <row r="845" spans="1:8">
      <c r="A845">
        <v>1</v>
      </c>
      <c r="B845">
        <v>0</v>
      </c>
      <c r="C845">
        <v>1</v>
      </c>
      <c r="D845">
        <v>2</v>
      </c>
      <c r="E845">
        <v>5</v>
      </c>
      <c r="F845" t="str">
        <v>1</v>
      </c>
      <c r="G845">
        <v>4</v>
      </c>
      <c r="H845">
        <v>20</v>
      </c>
    </row>
    <row r="846" spans="1:8">
      <c r="A846">
        <v>2</v>
      </c>
      <c r="B846">
        <v>0</v>
      </c>
      <c r="C846">
        <v>1</v>
      </c>
      <c r="D846">
        <v>1</v>
      </c>
      <c r="E846">
        <v>4</v>
      </c>
      <c r="F846" t="str">
        <v>1</v>
      </c>
      <c r="G846">
        <v>4</v>
      </c>
      <c r="H846">
        <v>18</v>
      </c>
    </row>
    <row r="847" spans="1:8">
      <c r="A847">
        <v>3</v>
      </c>
      <c r="B847">
        <v>0</v>
      </c>
      <c r="C847">
        <v>1</v>
      </c>
      <c r="D847">
        <v>15</v>
      </c>
      <c r="E847">
        <v>4</v>
      </c>
      <c r="F847" t="str">
        <v>0</v>
      </c>
      <c r="G847">
        <v>11</v>
      </c>
      <c r="H847">
        <v>21</v>
      </c>
    </row>
    <row r="848" spans="1:8">
      <c r="A848">
        <v>4</v>
      </c>
      <c r="B848">
        <v>0</v>
      </c>
      <c r="C848">
        <v>1</v>
      </c>
      <c r="D848">
        <v>16</v>
      </c>
      <c r="E848">
        <v>3</v>
      </c>
      <c r="F848" t="str">
        <v>0</v>
      </c>
      <c r="G848">
        <v>10</v>
      </c>
      <c r="H848">
        <v>21</v>
      </c>
    </row>
    <row r="849" spans="1:8">
      <c r="A849">
        <v>5</v>
      </c>
      <c r="B849">
        <v>0</v>
      </c>
      <c r="C849">
        <v>1</v>
      </c>
      <c r="D849">
        <v>10</v>
      </c>
      <c r="E849">
        <v>4</v>
      </c>
      <c r="F849" t="str">
        <v>0</v>
      </c>
      <c r="G849">
        <v>8</v>
      </c>
      <c r="H849">
        <v>20</v>
      </c>
    </row>
    <row r="850" spans="1:8">
      <c r="A850">
        <v>6</v>
      </c>
      <c r="B850">
        <v>1</v>
      </c>
      <c r="C850">
        <v>1</v>
      </c>
      <c r="D850">
        <v>2</v>
      </c>
      <c r="E850">
        <v>4</v>
      </c>
      <c r="F850" t="str">
        <v>1</v>
      </c>
      <c r="G850">
        <v>4</v>
      </c>
      <c r="H850">
        <v>21</v>
      </c>
    </row>
    <row r="851" spans="1:8">
      <c r="A851">
        <v>7</v>
      </c>
      <c r="B851">
        <v>2</v>
      </c>
      <c r="C851">
        <v>1</v>
      </c>
      <c r="D851">
        <v>16</v>
      </c>
      <c r="E851">
        <v>4</v>
      </c>
      <c r="F851" t="str">
        <v>0</v>
      </c>
      <c r="G851">
        <v>10</v>
      </c>
      <c r="H851">
        <v>22</v>
      </c>
    </row>
    <row r="852" spans="1:8">
      <c r="A852">
        <v>1</v>
      </c>
      <c r="B852">
        <v>0</v>
      </c>
      <c r="C852">
        <v>1</v>
      </c>
      <c r="D852">
        <v>16</v>
      </c>
      <c r="E852">
        <v>6</v>
      </c>
      <c r="F852" t="str">
        <v>0</v>
      </c>
      <c r="G852">
        <v>9</v>
      </c>
      <c r="H852">
        <v>22</v>
      </c>
    </row>
    <row r="853" spans="1:8">
      <c r="A853">
        <v>2</v>
      </c>
      <c r="B853">
        <v>0</v>
      </c>
      <c r="C853">
        <v>1</v>
      </c>
      <c r="D853">
        <v>16</v>
      </c>
      <c r="E853">
        <v>7</v>
      </c>
      <c r="F853" t="str">
        <v>0</v>
      </c>
      <c r="G853">
        <v>9</v>
      </c>
      <c r="H853">
        <v>21</v>
      </c>
    </row>
    <row r="854" spans="1:8">
      <c r="A854">
        <v>3</v>
      </c>
      <c r="B854">
        <v>0</v>
      </c>
      <c r="C854">
        <v>1</v>
      </c>
      <c r="D854">
        <v>2</v>
      </c>
      <c r="E854">
        <v>6</v>
      </c>
      <c r="F854" t="str">
        <v>1</v>
      </c>
      <c r="G854">
        <v>7</v>
      </c>
      <c r="H854">
        <v>20</v>
      </c>
    </row>
    <row r="855" spans="1:8">
      <c r="A855">
        <v>4</v>
      </c>
      <c r="B855">
        <v>0</v>
      </c>
      <c r="C855">
        <v>1</v>
      </c>
      <c r="D855">
        <v>1</v>
      </c>
      <c r="E855">
        <v>7</v>
      </c>
      <c r="F855" t="str">
        <v>1</v>
      </c>
      <c r="G855">
        <v>5</v>
      </c>
      <c r="H855">
        <v>14</v>
      </c>
    </row>
    <row r="856" spans="1:8">
      <c r="A856">
        <v>5</v>
      </c>
      <c r="B856">
        <v>3</v>
      </c>
      <c r="C856">
        <v>1</v>
      </c>
      <c r="D856">
        <v>2</v>
      </c>
      <c r="E856">
        <v>8</v>
      </c>
      <c r="F856" t="str">
        <v>1</v>
      </c>
      <c r="G856">
        <v>5</v>
      </c>
      <c r="H856">
        <v>20</v>
      </c>
    </row>
    <row r="857" spans="1:8">
      <c r="A857">
        <v>6</v>
      </c>
      <c r="B857">
        <v>1</v>
      </c>
      <c r="C857">
        <v>1</v>
      </c>
      <c r="D857">
        <v>11</v>
      </c>
      <c r="E857">
        <v>7</v>
      </c>
      <c r="F857" t="str">
        <v>1</v>
      </c>
      <c r="G857">
        <v>12</v>
      </c>
      <c r="H857">
        <v>21</v>
      </c>
    </row>
    <row r="858" spans="1:8">
      <c r="A858">
        <v>7</v>
      </c>
      <c r="B858">
        <v>2</v>
      </c>
      <c r="C858">
        <v>1</v>
      </c>
      <c r="D858">
        <v>1</v>
      </c>
      <c r="E858">
        <v>6</v>
      </c>
      <c r="F858" t="str">
        <v>1</v>
      </c>
      <c r="G858">
        <v>4</v>
      </c>
      <c r="H858">
        <v>20</v>
      </c>
    </row>
    <row r="859" spans="1:8">
      <c r="A859">
        <v>1</v>
      </c>
      <c r="B859">
        <v>0</v>
      </c>
      <c r="C859">
        <v>1</v>
      </c>
      <c r="D859">
        <v>15</v>
      </c>
      <c r="E859">
        <v>6</v>
      </c>
      <c r="F859" t="str">
        <v>0</v>
      </c>
      <c r="G859">
        <v>11</v>
      </c>
      <c r="H859">
        <v>21</v>
      </c>
    </row>
    <row r="860" spans="1:8">
      <c r="A860">
        <v>2</v>
      </c>
      <c r="B860">
        <v>0</v>
      </c>
      <c r="C860">
        <v>1</v>
      </c>
      <c r="D860">
        <v>16</v>
      </c>
      <c r="E860">
        <v>6</v>
      </c>
      <c r="F860" t="str">
        <v>0</v>
      </c>
      <c r="G860">
        <v>9</v>
      </c>
      <c r="H860">
        <v>21</v>
      </c>
    </row>
    <row r="861" spans="1:8">
      <c r="A861">
        <v>3</v>
      </c>
      <c r="B861">
        <v>0</v>
      </c>
      <c r="C861">
        <v>1</v>
      </c>
      <c r="D861">
        <v>16</v>
      </c>
      <c r="E861">
        <v>7</v>
      </c>
      <c r="F861" t="str">
        <v>0</v>
      </c>
      <c r="G861">
        <v>10</v>
      </c>
      <c r="H861">
        <v>20</v>
      </c>
    </row>
    <row r="862" spans="1:8">
      <c r="A862">
        <v>4</v>
      </c>
      <c r="B862">
        <v>0</v>
      </c>
      <c r="C862">
        <v>1</v>
      </c>
      <c r="D862">
        <v>15</v>
      </c>
      <c r="E862">
        <v>7</v>
      </c>
      <c r="F862" t="str">
        <v>0</v>
      </c>
      <c r="G862">
        <v>11</v>
      </c>
      <c r="H862">
        <v>21</v>
      </c>
    </row>
    <row r="863" spans="1:8">
      <c r="A863">
        <v>5</v>
      </c>
      <c r="B863">
        <v>0</v>
      </c>
      <c r="C863">
        <v>1</v>
      </c>
      <c r="D863">
        <v>5</v>
      </c>
      <c r="E863">
        <v>6</v>
      </c>
      <c r="F863" t="str">
        <v>1</v>
      </c>
      <c r="G863">
        <v>10</v>
      </c>
      <c r="H863">
        <v>20</v>
      </c>
    </row>
    <row r="864" spans="1:8">
      <c r="A864">
        <v>6</v>
      </c>
      <c r="B864">
        <v>1</v>
      </c>
      <c r="C864">
        <v>1</v>
      </c>
      <c r="D864">
        <v>5</v>
      </c>
      <c r="E864">
        <v>6</v>
      </c>
      <c r="F864" t="str">
        <v>1</v>
      </c>
      <c r="G864">
        <v>5</v>
      </c>
      <c r="H864">
        <v>21</v>
      </c>
    </row>
    <row r="865" spans="1:8">
      <c r="A865">
        <v>7</v>
      </c>
      <c r="B865">
        <v>2</v>
      </c>
      <c r="C865">
        <v>1</v>
      </c>
      <c r="D865">
        <v>14</v>
      </c>
      <c r="E865">
        <v>7</v>
      </c>
      <c r="F865" t="str">
        <v>0</v>
      </c>
      <c r="G865">
        <v>9</v>
      </c>
      <c r="H865">
        <v>21</v>
      </c>
    </row>
    <row r="866" spans="1:8">
      <c r="A866">
        <v>1</v>
      </c>
      <c r="B866">
        <v>0</v>
      </c>
      <c r="C866">
        <v>1</v>
      </c>
      <c r="D866">
        <v>7</v>
      </c>
      <c r="E866">
        <v>7</v>
      </c>
      <c r="F866" t="str">
        <v>1</v>
      </c>
      <c r="G866">
        <v>9</v>
      </c>
      <c r="H866">
        <v>11</v>
      </c>
    </row>
    <row r="867" spans="1:8">
      <c r="A867">
        <v>2</v>
      </c>
      <c r="B867">
        <v>0</v>
      </c>
      <c r="C867">
        <v>1</v>
      </c>
      <c r="D867">
        <v>16</v>
      </c>
      <c r="E867">
        <v>7</v>
      </c>
      <c r="F867" t="str">
        <v>0</v>
      </c>
      <c r="G867">
        <v>10</v>
      </c>
      <c r="H867">
        <v>20</v>
      </c>
    </row>
    <row r="868" spans="1:8">
      <c r="A868">
        <v>3</v>
      </c>
      <c r="B868">
        <v>0</v>
      </c>
      <c r="C868">
        <v>1</v>
      </c>
      <c r="D868">
        <v>14</v>
      </c>
      <c r="E868">
        <v>7</v>
      </c>
      <c r="F868" t="str">
        <v>0</v>
      </c>
      <c r="G868">
        <v>7</v>
      </c>
      <c r="H868">
        <v>20</v>
      </c>
    </row>
    <row r="869" spans="1:8">
      <c r="A869">
        <v>4</v>
      </c>
      <c r="B869">
        <v>0</v>
      </c>
      <c r="C869">
        <v>1</v>
      </c>
      <c r="D869">
        <v>4</v>
      </c>
      <c r="E869">
        <v>7</v>
      </c>
      <c r="F869" t="str">
        <v>1</v>
      </c>
      <c r="G869">
        <v>4</v>
      </c>
      <c r="H869">
        <v>20</v>
      </c>
    </row>
    <row r="870" spans="1:8">
      <c r="A870">
        <v>5</v>
      </c>
      <c r="B870">
        <v>0</v>
      </c>
      <c r="C870">
        <v>1</v>
      </c>
      <c r="D870">
        <v>11</v>
      </c>
      <c r="E870">
        <v>7</v>
      </c>
      <c r="F870" t="str">
        <v>1</v>
      </c>
      <c r="G870">
        <v>5</v>
      </c>
      <c r="H870">
        <v>20</v>
      </c>
    </row>
    <row r="871" spans="1:8">
      <c r="A871">
        <v>6</v>
      </c>
      <c r="B871">
        <v>1</v>
      </c>
      <c r="C871">
        <v>1</v>
      </c>
      <c r="D871">
        <v>15</v>
      </c>
      <c r="E871">
        <v>7</v>
      </c>
      <c r="F871" t="str">
        <v>0</v>
      </c>
      <c r="G871">
        <v>11</v>
      </c>
      <c r="H871">
        <v>21</v>
      </c>
    </row>
    <row r="872" spans="1:8">
      <c r="A872">
        <v>7</v>
      </c>
      <c r="B872">
        <v>2</v>
      </c>
      <c r="C872">
        <v>1</v>
      </c>
      <c r="D872">
        <v>12</v>
      </c>
      <c r="E872">
        <v>7</v>
      </c>
      <c r="F872" t="str">
        <v>0</v>
      </c>
      <c r="G872">
        <v>11</v>
      </c>
      <c r="H872">
        <v>21</v>
      </c>
    </row>
    <row r="873" spans="1:8">
      <c r="A873">
        <v>1</v>
      </c>
      <c r="B873">
        <v>0</v>
      </c>
      <c r="C873">
        <v>1</v>
      </c>
      <c r="D873">
        <v>4</v>
      </c>
      <c r="E873">
        <v>6</v>
      </c>
      <c r="F873" t="str">
        <v>1</v>
      </c>
      <c r="G873">
        <v>4</v>
      </c>
      <c r="H873">
        <v>20</v>
      </c>
    </row>
    <row r="874" spans="1:8">
      <c r="A874">
        <v>2</v>
      </c>
      <c r="B874">
        <v>0</v>
      </c>
      <c r="C874">
        <v>1</v>
      </c>
      <c r="D874">
        <v>16</v>
      </c>
      <c r="E874">
        <v>7</v>
      </c>
      <c r="F874" t="str">
        <v>0</v>
      </c>
      <c r="G874">
        <v>10</v>
      </c>
      <c r="H874">
        <v>21</v>
      </c>
    </row>
    <row r="875" spans="1:8">
      <c r="A875">
        <v>3</v>
      </c>
      <c r="B875">
        <v>0</v>
      </c>
      <c r="C875">
        <v>1</v>
      </c>
      <c r="D875">
        <v>9</v>
      </c>
      <c r="E875">
        <v>6</v>
      </c>
      <c r="F875" t="str">
        <v>0</v>
      </c>
      <c r="G875">
        <v>10</v>
      </c>
      <c r="H875">
        <v>20</v>
      </c>
    </row>
    <row r="876" spans="1:8">
      <c r="A876">
        <v>4</v>
      </c>
      <c r="B876">
        <v>0</v>
      </c>
      <c r="C876">
        <v>1</v>
      </c>
      <c r="D876">
        <v>16</v>
      </c>
      <c r="E876">
        <v>7</v>
      </c>
      <c r="F876" t="str">
        <v>0</v>
      </c>
      <c r="G876">
        <v>9</v>
      </c>
      <c r="H876">
        <v>20</v>
      </c>
    </row>
    <row r="877" spans="1:8">
      <c r="A877">
        <v>5</v>
      </c>
      <c r="B877">
        <v>0</v>
      </c>
      <c r="C877">
        <v>1</v>
      </c>
      <c r="D877">
        <v>14</v>
      </c>
      <c r="E877">
        <v>8</v>
      </c>
      <c r="F877" t="str">
        <v>0</v>
      </c>
      <c r="G877">
        <v>5</v>
      </c>
      <c r="H877">
        <v>18</v>
      </c>
    </row>
    <row r="878" spans="1:8">
      <c r="A878">
        <v>6</v>
      </c>
      <c r="B878">
        <v>3</v>
      </c>
      <c r="C878">
        <v>1</v>
      </c>
      <c r="D878">
        <v>6</v>
      </c>
      <c r="E878">
        <v>7</v>
      </c>
      <c r="F878" t="str">
        <v>0</v>
      </c>
      <c r="G878">
        <v>5</v>
      </c>
      <c r="H878">
        <v>20</v>
      </c>
    </row>
    <row r="879" spans="1:8">
      <c r="A879">
        <v>7</v>
      </c>
      <c r="B879">
        <v>2</v>
      </c>
      <c r="C879">
        <v>1</v>
      </c>
      <c r="D879">
        <v>15</v>
      </c>
      <c r="E879">
        <v>8</v>
      </c>
      <c r="F879" t="str">
        <v>0</v>
      </c>
      <c r="G879">
        <v>4</v>
      </c>
      <c r="H879">
        <v>20</v>
      </c>
    </row>
    <row r="880" spans="1:8">
      <c r="A880">
        <v>1</v>
      </c>
      <c r="B880">
        <v>3</v>
      </c>
      <c r="C880">
        <v>1</v>
      </c>
      <c r="D880">
        <v>10</v>
      </c>
      <c r="E880">
        <v>9</v>
      </c>
      <c r="F880" t="str">
        <v>1</v>
      </c>
      <c r="G880">
        <v>5</v>
      </c>
      <c r="H880">
        <v>20</v>
      </c>
    </row>
    <row r="881" spans="1:8">
      <c r="A881">
        <v>2</v>
      </c>
      <c r="B881">
        <v>0</v>
      </c>
      <c r="C881">
        <v>1</v>
      </c>
      <c r="D881">
        <v>3</v>
      </c>
      <c r="E881">
        <v>7</v>
      </c>
      <c r="F881" t="str">
        <v>1</v>
      </c>
      <c r="G881">
        <v>5</v>
      </c>
      <c r="H881">
        <v>14</v>
      </c>
    </row>
    <row r="882" spans="1:8">
      <c r="A882">
        <v>3</v>
      </c>
      <c r="B882">
        <v>0</v>
      </c>
      <c r="C882">
        <v>1</v>
      </c>
      <c r="D882">
        <v>13</v>
      </c>
      <c r="E882">
        <v>7</v>
      </c>
      <c r="F882" t="str">
        <v>1</v>
      </c>
      <c r="G882">
        <v>5</v>
      </c>
      <c r="H882">
        <v>19</v>
      </c>
    </row>
    <row r="883" spans="1:8">
      <c r="A883">
        <v>4</v>
      </c>
      <c r="B883">
        <v>0</v>
      </c>
      <c r="C883">
        <v>2</v>
      </c>
      <c r="D883">
        <v>6</v>
      </c>
      <c r="E883">
        <v>7</v>
      </c>
      <c r="F883" t="str">
        <v>1</v>
      </c>
      <c r="G883">
        <v>5</v>
      </c>
      <c r="H883">
        <v>18</v>
      </c>
    </row>
    <row r="884" spans="1:8">
      <c r="A884">
        <v>5</v>
      </c>
      <c r="B884">
        <v>0</v>
      </c>
      <c r="C884">
        <v>2</v>
      </c>
      <c r="D884">
        <v>14</v>
      </c>
      <c r="E884">
        <v>7</v>
      </c>
      <c r="F884" t="str">
        <v>1</v>
      </c>
      <c r="G884">
        <v>5</v>
      </c>
      <c r="H884">
        <v>19</v>
      </c>
    </row>
    <row r="885" spans="1:8">
      <c r="A885">
        <v>6</v>
      </c>
      <c r="B885">
        <v>1</v>
      </c>
      <c r="C885">
        <v>2</v>
      </c>
      <c r="D885">
        <v>16</v>
      </c>
      <c r="E885">
        <v>7</v>
      </c>
      <c r="F885" t="str">
        <v>0</v>
      </c>
      <c r="G885">
        <v>9</v>
      </c>
      <c r="H885">
        <v>19</v>
      </c>
    </row>
    <row r="886" spans="1:8">
      <c r="A886">
        <v>7</v>
      </c>
      <c r="B886">
        <v>2</v>
      </c>
      <c r="C886">
        <v>2</v>
      </c>
      <c r="D886">
        <v>13</v>
      </c>
      <c r="E886">
        <v>8</v>
      </c>
      <c r="F886" t="str">
        <v>0</v>
      </c>
      <c r="G886">
        <v>10</v>
      </c>
      <c r="H886">
        <v>20</v>
      </c>
    </row>
    <row r="887" spans="1:8">
      <c r="A887">
        <v>1</v>
      </c>
      <c r="B887">
        <v>0</v>
      </c>
      <c r="C887">
        <v>2</v>
      </c>
      <c r="D887">
        <v>3</v>
      </c>
      <c r="E887">
        <v>7</v>
      </c>
      <c r="F887" t="str">
        <v>1</v>
      </c>
      <c r="G887">
        <v>5</v>
      </c>
      <c r="H887">
        <v>20</v>
      </c>
    </row>
    <row r="888" spans="1:8">
      <c r="A888">
        <v>2</v>
      </c>
      <c r="B888">
        <v>3</v>
      </c>
      <c r="C888">
        <v>2</v>
      </c>
      <c r="D888">
        <v>6</v>
      </c>
      <c r="E888">
        <v>7</v>
      </c>
      <c r="F888" t="str">
        <v>1</v>
      </c>
      <c r="G888">
        <v>5</v>
      </c>
      <c r="H888">
        <v>19</v>
      </c>
    </row>
    <row r="889" spans="1:8">
      <c r="A889">
        <v>3</v>
      </c>
      <c r="B889">
        <v>0</v>
      </c>
      <c r="C889">
        <v>2</v>
      </c>
      <c r="D889">
        <v>15</v>
      </c>
      <c r="E889">
        <v>7</v>
      </c>
      <c r="F889" t="str">
        <v>0</v>
      </c>
      <c r="G889">
        <v>5</v>
      </c>
      <c r="H889">
        <v>20</v>
      </c>
    </row>
    <row r="890" spans="1:8">
      <c r="A890">
        <v>4</v>
      </c>
      <c r="B890">
        <v>0</v>
      </c>
      <c r="C890">
        <v>2</v>
      </c>
      <c r="D890">
        <v>11</v>
      </c>
      <c r="E890">
        <v>8</v>
      </c>
      <c r="F890" t="str">
        <v>1</v>
      </c>
      <c r="G890">
        <v>5</v>
      </c>
      <c r="H890">
        <v>20</v>
      </c>
    </row>
    <row r="891" spans="1:8">
      <c r="A891">
        <v>5</v>
      </c>
      <c r="B891">
        <v>0</v>
      </c>
      <c r="C891">
        <v>2</v>
      </c>
      <c r="D891">
        <v>15</v>
      </c>
      <c r="E891">
        <v>8</v>
      </c>
      <c r="F891" t="str">
        <v>0</v>
      </c>
      <c r="G891">
        <v>5</v>
      </c>
      <c r="H891">
        <v>19</v>
      </c>
    </row>
    <row r="892" spans="1:8">
      <c r="A892">
        <v>6</v>
      </c>
      <c r="B892">
        <v>1</v>
      </c>
      <c r="C892">
        <v>2</v>
      </c>
      <c r="D892">
        <v>15</v>
      </c>
      <c r="E892">
        <v>9</v>
      </c>
      <c r="F892" t="str">
        <v>0</v>
      </c>
      <c r="G892">
        <v>8</v>
      </c>
      <c r="H892">
        <v>19</v>
      </c>
    </row>
    <row r="893" spans="1:8">
      <c r="A893">
        <v>7</v>
      </c>
      <c r="B893">
        <v>2</v>
      </c>
      <c r="C893">
        <v>2</v>
      </c>
      <c r="D893">
        <v>12</v>
      </c>
      <c r="E893">
        <v>7</v>
      </c>
      <c r="F893" t="str">
        <v>0</v>
      </c>
      <c r="G893">
        <v>11</v>
      </c>
      <c r="H893">
        <v>20</v>
      </c>
    </row>
    <row r="894" spans="1:8">
      <c r="A894">
        <v>1</v>
      </c>
      <c r="B894">
        <v>0</v>
      </c>
      <c r="C894">
        <v>2</v>
      </c>
      <c r="D894">
        <v>13</v>
      </c>
      <c r="E894">
        <v>7</v>
      </c>
      <c r="F894" t="str">
        <v>0</v>
      </c>
      <c r="G894">
        <v>5</v>
      </c>
      <c r="H894">
        <v>20</v>
      </c>
    </row>
    <row r="895" spans="1:8">
      <c r="A895">
        <v>2</v>
      </c>
      <c r="B895">
        <v>0</v>
      </c>
      <c r="C895">
        <v>2</v>
      </c>
      <c r="D895">
        <v>7</v>
      </c>
      <c r="E895">
        <v>7</v>
      </c>
      <c r="F895" t="str">
        <v>0</v>
      </c>
      <c r="G895">
        <v>5</v>
      </c>
      <c r="H895">
        <v>17</v>
      </c>
    </row>
    <row r="896" spans="1:8">
      <c r="A896">
        <v>3</v>
      </c>
      <c r="B896">
        <v>0</v>
      </c>
      <c r="C896">
        <v>2</v>
      </c>
      <c r="D896">
        <v>3</v>
      </c>
      <c r="E896">
        <v>7</v>
      </c>
      <c r="F896" t="str">
        <v>0</v>
      </c>
      <c r="G896">
        <v>5</v>
      </c>
      <c r="H896">
        <v>18</v>
      </c>
    </row>
    <row r="897" spans="1:8">
      <c r="A897">
        <v>4</v>
      </c>
      <c r="B897">
        <v>0</v>
      </c>
      <c r="C897">
        <v>2</v>
      </c>
      <c r="D897">
        <v>16</v>
      </c>
      <c r="E897">
        <v>7</v>
      </c>
      <c r="F897" t="str">
        <v>0</v>
      </c>
      <c r="G897">
        <v>5</v>
      </c>
      <c r="H897">
        <v>19</v>
      </c>
    </row>
    <row r="898" spans="1:8">
      <c r="A898">
        <v>5</v>
      </c>
      <c r="B898">
        <v>0</v>
      </c>
      <c r="C898">
        <v>2</v>
      </c>
      <c r="D898">
        <v>15</v>
      </c>
      <c r="E898">
        <v>7</v>
      </c>
      <c r="F898" t="str">
        <v>0</v>
      </c>
      <c r="G898">
        <v>4</v>
      </c>
      <c r="H898">
        <v>20</v>
      </c>
    </row>
    <row r="899" spans="1:8">
      <c r="A899">
        <v>6</v>
      </c>
      <c r="B899">
        <v>1</v>
      </c>
      <c r="C899">
        <v>2</v>
      </c>
      <c r="D899">
        <v>15</v>
      </c>
      <c r="E899">
        <v>8</v>
      </c>
      <c r="F899" t="str">
        <v>0</v>
      </c>
      <c r="G899">
        <v>9</v>
      </c>
      <c r="H899">
        <v>20</v>
      </c>
    </row>
    <row r="900" spans="1:8">
      <c r="A900">
        <v>7</v>
      </c>
      <c r="B900">
        <v>2</v>
      </c>
      <c r="C900">
        <v>2</v>
      </c>
      <c r="D900">
        <v>7</v>
      </c>
      <c r="E900">
        <v>7</v>
      </c>
      <c r="F900" t="str">
        <v>0</v>
      </c>
      <c r="G900">
        <v>5</v>
      </c>
      <c r="H900">
        <v>20</v>
      </c>
    </row>
    <row r="901" spans="1:8">
      <c r="A901">
        <v>1</v>
      </c>
      <c r="B901">
        <v>0</v>
      </c>
      <c r="C901">
        <v>2</v>
      </c>
      <c r="D901">
        <v>15</v>
      </c>
      <c r="E901">
        <v>8</v>
      </c>
      <c r="F901" t="str">
        <v>0</v>
      </c>
      <c r="G901">
        <v>5</v>
      </c>
      <c r="H901">
        <v>18</v>
      </c>
    </row>
    <row r="902" spans="1:8">
      <c r="A902">
        <v>2</v>
      </c>
      <c r="B902">
        <v>0</v>
      </c>
      <c r="C902">
        <v>2</v>
      </c>
      <c r="D902">
        <v>6</v>
      </c>
      <c r="E902">
        <v>8</v>
      </c>
      <c r="F902" t="str">
        <v>1</v>
      </c>
      <c r="G902">
        <v>5</v>
      </c>
      <c r="H902">
        <v>20</v>
      </c>
    </row>
    <row r="903" spans="1:8">
      <c r="A903">
        <v>3</v>
      </c>
      <c r="B903">
        <v>0</v>
      </c>
      <c r="C903">
        <v>2</v>
      </c>
      <c r="D903">
        <v>3</v>
      </c>
      <c r="E903">
        <v>7</v>
      </c>
      <c r="F903" t="str">
        <v>1</v>
      </c>
      <c r="G903">
        <v>5</v>
      </c>
      <c r="H903">
        <v>11</v>
      </c>
    </row>
    <row r="904" spans="1:8">
      <c r="A904">
        <v>4</v>
      </c>
      <c r="B904">
        <v>0</v>
      </c>
      <c r="C904">
        <v>2</v>
      </c>
      <c r="D904">
        <v>15</v>
      </c>
      <c r="E904">
        <v>8</v>
      </c>
      <c r="F904" t="str">
        <v>0</v>
      </c>
      <c r="G904">
        <v>5</v>
      </c>
      <c r="H904">
        <v>20</v>
      </c>
    </row>
    <row r="905" spans="1:8">
      <c r="A905">
        <v>5</v>
      </c>
      <c r="B905">
        <v>0</v>
      </c>
      <c r="C905">
        <v>2</v>
      </c>
      <c r="D905">
        <v>16</v>
      </c>
      <c r="E905">
        <v>7</v>
      </c>
      <c r="F905" t="str">
        <v>0</v>
      </c>
      <c r="G905">
        <v>5</v>
      </c>
      <c r="H905">
        <v>18</v>
      </c>
    </row>
    <row r="906" spans="1:8">
      <c r="A906">
        <v>6</v>
      </c>
      <c r="B906">
        <v>1</v>
      </c>
      <c r="C906">
        <v>2</v>
      </c>
      <c r="D906">
        <v>13</v>
      </c>
      <c r="E906">
        <v>8</v>
      </c>
      <c r="F906" t="str">
        <v>0</v>
      </c>
      <c r="G906">
        <v>5</v>
      </c>
      <c r="H906">
        <v>20</v>
      </c>
    </row>
    <row r="907" spans="1:8">
      <c r="A907">
        <v>7</v>
      </c>
      <c r="B907">
        <v>2</v>
      </c>
      <c r="C907">
        <v>2</v>
      </c>
      <c r="D907">
        <v>2</v>
      </c>
      <c r="E907">
        <v>8</v>
      </c>
      <c r="F907" t="str">
        <v>1</v>
      </c>
      <c r="G907">
        <v>5</v>
      </c>
      <c r="H907">
        <v>20</v>
      </c>
    </row>
    <row r="908" spans="1:8">
      <c r="A908">
        <v>1</v>
      </c>
      <c r="B908">
        <v>0</v>
      </c>
      <c r="C908">
        <v>2</v>
      </c>
      <c r="D908">
        <v>10</v>
      </c>
      <c r="E908">
        <v>9</v>
      </c>
      <c r="F908" t="str">
        <v>0</v>
      </c>
      <c r="G908">
        <v>5</v>
      </c>
      <c r="H908">
        <v>19</v>
      </c>
    </row>
    <row r="909" spans="1:8">
      <c r="A909">
        <v>2</v>
      </c>
      <c r="B909">
        <v>0</v>
      </c>
      <c r="C909">
        <v>2</v>
      </c>
      <c r="D909">
        <v>5</v>
      </c>
      <c r="E909">
        <v>9</v>
      </c>
      <c r="F909" t="str">
        <v>1</v>
      </c>
      <c r="G909">
        <v>5</v>
      </c>
      <c r="H909">
        <v>11</v>
      </c>
    </row>
    <row r="910" spans="1:8">
      <c r="A910">
        <v>3</v>
      </c>
      <c r="B910">
        <v>0</v>
      </c>
      <c r="C910">
        <v>2</v>
      </c>
      <c r="D910">
        <v>15</v>
      </c>
      <c r="E910">
        <v>9</v>
      </c>
      <c r="F910" t="str">
        <v>0</v>
      </c>
      <c r="G910">
        <v>5</v>
      </c>
      <c r="H910">
        <v>20</v>
      </c>
    </row>
    <row r="911" spans="1:8">
      <c r="A911">
        <v>4</v>
      </c>
      <c r="B911">
        <v>0</v>
      </c>
      <c r="C911">
        <v>2</v>
      </c>
      <c r="D911">
        <v>12</v>
      </c>
      <c r="E911">
        <v>9</v>
      </c>
      <c r="F911" t="str">
        <v>1</v>
      </c>
      <c r="G911">
        <v>5</v>
      </c>
      <c r="H911">
        <v>18</v>
      </c>
    </row>
    <row r="912" spans="1:8">
      <c r="A912">
        <v>5</v>
      </c>
      <c r="B912">
        <v>0</v>
      </c>
      <c r="C912">
        <v>2</v>
      </c>
      <c r="D912">
        <v>2</v>
      </c>
      <c r="E912">
        <v>8</v>
      </c>
      <c r="F912" t="str">
        <v>1</v>
      </c>
      <c r="G912">
        <v>5</v>
      </c>
      <c r="H912">
        <v>14</v>
      </c>
    </row>
    <row r="913" spans="1:8">
      <c r="A913">
        <v>6</v>
      </c>
      <c r="B913">
        <v>1</v>
      </c>
      <c r="C913">
        <v>2</v>
      </c>
      <c r="D913">
        <v>9</v>
      </c>
      <c r="E913">
        <v>8</v>
      </c>
      <c r="F913" t="str">
        <v>1</v>
      </c>
      <c r="G913">
        <v>5</v>
      </c>
      <c r="H913">
        <v>19</v>
      </c>
    </row>
    <row r="914" spans="1:8">
      <c r="A914">
        <v>7</v>
      </c>
      <c r="B914">
        <v>2</v>
      </c>
      <c r="C914">
        <v>2</v>
      </c>
      <c r="D914">
        <v>13</v>
      </c>
      <c r="E914">
        <v>9</v>
      </c>
      <c r="F914" t="str">
        <v>1</v>
      </c>
      <c r="G914">
        <v>4</v>
      </c>
      <c r="H914">
        <v>21</v>
      </c>
    </row>
    <row r="915" spans="1:8">
      <c r="A915">
        <v>1</v>
      </c>
      <c r="B915">
        <v>0</v>
      </c>
      <c r="C915">
        <v>2</v>
      </c>
      <c r="D915">
        <v>2</v>
      </c>
      <c r="E915">
        <v>8</v>
      </c>
      <c r="F915" t="str">
        <v>1</v>
      </c>
      <c r="G915">
        <v>5</v>
      </c>
      <c r="H915">
        <v>14</v>
      </c>
    </row>
    <row r="916" spans="1:8">
      <c r="A916">
        <v>2</v>
      </c>
      <c r="B916">
        <v>0</v>
      </c>
      <c r="C916">
        <v>2</v>
      </c>
      <c r="D916">
        <v>9</v>
      </c>
      <c r="E916">
        <v>10</v>
      </c>
      <c r="F916" t="str">
        <v>0</v>
      </c>
      <c r="G916">
        <v>5</v>
      </c>
      <c r="H916">
        <v>19</v>
      </c>
    </row>
    <row r="917" spans="1:8">
      <c r="A917">
        <v>3</v>
      </c>
      <c r="B917">
        <v>0</v>
      </c>
      <c r="C917">
        <v>2</v>
      </c>
      <c r="D917">
        <v>14</v>
      </c>
      <c r="E917">
        <v>9</v>
      </c>
      <c r="F917" t="str">
        <v>1</v>
      </c>
      <c r="G917">
        <v>5</v>
      </c>
      <c r="H917">
        <v>19</v>
      </c>
    </row>
    <row r="918" spans="1:8">
      <c r="A918">
        <v>4</v>
      </c>
      <c r="B918">
        <v>0</v>
      </c>
      <c r="C918">
        <v>2</v>
      </c>
      <c r="D918">
        <v>16</v>
      </c>
      <c r="E918">
        <v>8</v>
      </c>
      <c r="F918" t="str">
        <v>0</v>
      </c>
      <c r="G918">
        <v>5</v>
      </c>
      <c r="H918">
        <v>18</v>
      </c>
    </row>
    <row r="919" spans="1:8">
      <c r="A919">
        <v>5</v>
      </c>
      <c r="B919">
        <v>0</v>
      </c>
      <c r="C919">
        <v>2</v>
      </c>
      <c r="D919">
        <v>5</v>
      </c>
      <c r="E919">
        <v>9</v>
      </c>
      <c r="F919" t="str">
        <v>1</v>
      </c>
      <c r="G919">
        <v>5</v>
      </c>
      <c r="H919">
        <v>15</v>
      </c>
    </row>
    <row r="920" spans="1:8">
      <c r="A920">
        <v>6</v>
      </c>
      <c r="B920">
        <v>1</v>
      </c>
      <c r="C920">
        <v>2</v>
      </c>
      <c r="D920">
        <v>3</v>
      </c>
      <c r="E920">
        <v>9</v>
      </c>
      <c r="F920" t="str">
        <v>1</v>
      </c>
      <c r="G920">
        <v>5</v>
      </c>
      <c r="H920">
        <v>20</v>
      </c>
    </row>
    <row r="921" spans="1:8">
      <c r="A921">
        <v>7</v>
      </c>
      <c r="B921">
        <v>2</v>
      </c>
      <c r="C921">
        <v>2</v>
      </c>
      <c r="D921">
        <v>7</v>
      </c>
      <c r="E921">
        <v>10</v>
      </c>
      <c r="F921" t="str">
        <v>1</v>
      </c>
      <c r="G921">
        <v>5</v>
      </c>
      <c r="H921">
        <v>20</v>
      </c>
    </row>
    <row r="922" spans="1:8">
      <c r="A922">
        <v>1</v>
      </c>
      <c r="B922">
        <v>0</v>
      </c>
      <c r="C922">
        <v>2</v>
      </c>
      <c r="D922">
        <v>15</v>
      </c>
      <c r="E922">
        <v>10</v>
      </c>
      <c r="F922" t="str">
        <v>0</v>
      </c>
      <c r="G922">
        <v>5</v>
      </c>
      <c r="H922">
        <v>18</v>
      </c>
    </row>
    <row r="923" spans="1:8">
      <c r="A923">
        <v>2</v>
      </c>
      <c r="B923">
        <v>0</v>
      </c>
      <c r="C923">
        <v>2</v>
      </c>
      <c r="D923">
        <v>15</v>
      </c>
      <c r="E923">
        <v>10</v>
      </c>
      <c r="F923" t="str">
        <v>0</v>
      </c>
      <c r="G923">
        <v>5</v>
      </c>
      <c r="H923">
        <v>18</v>
      </c>
    </row>
    <row r="924" spans="1:8">
      <c r="A924">
        <v>3</v>
      </c>
      <c r="B924">
        <v>0</v>
      </c>
      <c r="C924">
        <v>2</v>
      </c>
      <c r="D924">
        <v>16</v>
      </c>
      <c r="E924">
        <v>10</v>
      </c>
      <c r="F924" t="str">
        <v>0</v>
      </c>
      <c r="G924">
        <v>5</v>
      </c>
      <c r="H924">
        <v>19</v>
      </c>
    </row>
    <row r="925" spans="1:8">
      <c r="A925">
        <v>4</v>
      </c>
      <c r="B925">
        <v>0</v>
      </c>
      <c r="C925">
        <v>2</v>
      </c>
      <c r="D925">
        <v>7</v>
      </c>
      <c r="E925">
        <v>9</v>
      </c>
      <c r="F925" t="str">
        <v>0</v>
      </c>
      <c r="G925">
        <v>5</v>
      </c>
      <c r="H925">
        <v>14</v>
      </c>
    </row>
    <row r="926" spans="1:8">
      <c r="A926">
        <v>5</v>
      </c>
      <c r="B926">
        <v>0</v>
      </c>
      <c r="C926">
        <v>2</v>
      </c>
      <c r="D926">
        <v>12</v>
      </c>
      <c r="E926">
        <v>10</v>
      </c>
      <c r="F926" t="str">
        <v>0</v>
      </c>
      <c r="G926">
        <v>5</v>
      </c>
      <c r="H926">
        <v>20</v>
      </c>
    </row>
    <row r="927" spans="1:8">
      <c r="A927">
        <v>6</v>
      </c>
      <c r="B927">
        <v>1</v>
      </c>
      <c r="C927">
        <v>2</v>
      </c>
      <c r="D927">
        <v>14</v>
      </c>
      <c r="E927">
        <v>10</v>
      </c>
      <c r="F927" t="str">
        <v>1</v>
      </c>
      <c r="G927">
        <v>5</v>
      </c>
      <c r="H927">
        <v>19</v>
      </c>
    </row>
    <row r="928" spans="1:8">
      <c r="A928">
        <v>7</v>
      </c>
      <c r="B928">
        <v>2</v>
      </c>
      <c r="C928">
        <v>2</v>
      </c>
      <c r="D928">
        <v>10</v>
      </c>
      <c r="E928">
        <v>10</v>
      </c>
      <c r="F928" t="str">
        <v>1</v>
      </c>
      <c r="G928">
        <v>5</v>
      </c>
      <c r="H928">
        <v>20</v>
      </c>
    </row>
    <row r="929" spans="1:8">
      <c r="A929">
        <v>1</v>
      </c>
      <c r="B929">
        <v>0</v>
      </c>
      <c r="C929">
        <v>2</v>
      </c>
      <c r="D929">
        <v>7</v>
      </c>
      <c r="E929">
        <v>9</v>
      </c>
      <c r="F929" t="str">
        <v>1</v>
      </c>
      <c r="G929">
        <v>5</v>
      </c>
      <c r="H929">
        <v>11</v>
      </c>
    </row>
    <row r="930" spans="1:8">
      <c r="A930">
        <v>2</v>
      </c>
      <c r="B930">
        <v>0</v>
      </c>
      <c r="C930">
        <v>2</v>
      </c>
      <c r="D930">
        <v>6</v>
      </c>
      <c r="E930">
        <v>9</v>
      </c>
      <c r="F930" t="str">
        <v>1</v>
      </c>
      <c r="G930">
        <v>5</v>
      </c>
      <c r="H930">
        <v>16</v>
      </c>
    </row>
    <row r="931" spans="1:8">
      <c r="A931">
        <v>3</v>
      </c>
      <c r="B931">
        <v>0</v>
      </c>
      <c r="C931">
        <v>2</v>
      </c>
      <c r="D931">
        <v>6</v>
      </c>
      <c r="E931">
        <v>8</v>
      </c>
      <c r="F931" t="str">
        <v>1</v>
      </c>
      <c r="G931">
        <v>5</v>
      </c>
      <c r="H931">
        <v>20</v>
      </c>
    </row>
    <row r="932" spans="1:8">
      <c r="A932">
        <v>4</v>
      </c>
      <c r="B932">
        <v>0</v>
      </c>
      <c r="C932">
        <v>2</v>
      </c>
      <c r="D932">
        <v>5</v>
      </c>
      <c r="E932">
        <v>8</v>
      </c>
      <c r="F932" t="str">
        <v>0</v>
      </c>
      <c r="G932">
        <v>5</v>
      </c>
      <c r="H932">
        <v>20</v>
      </c>
    </row>
    <row r="933" spans="1:8">
      <c r="A933">
        <v>5</v>
      </c>
      <c r="B933">
        <v>0</v>
      </c>
      <c r="C933">
        <v>2</v>
      </c>
      <c r="D933">
        <v>7</v>
      </c>
      <c r="E933">
        <v>9</v>
      </c>
      <c r="F933" t="str">
        <v>0</v>
      </c>
      <c r="G933">
        <v>5</v>
      </c>
      <c r="H933">
        <v>20</v>
      </c>
    </row>
    <row r="934" spans="1:8">
      <c r="A934">
        <v>6</v>
      </c>
      <c r="B934">
        <v>1</v>
      </c>
      <c r="C934">
        <v>2</v>
      </c>
      <c r="D934">
        <v>3</v>
      </c>
      <c r="E934">
        <v>9</v>
      </c>
      <c r="F934" t="str">
        <v>1</v>
      </c>
      <c r="G934">
        <v>6</v>
      </c>
      <c r="H934">
        <v>20</v>
      </c>
    </row>
    <row r="935" spans="1:8">
      <c r="A935">
        <v>7</v>
      </c>
      <c r="B935">
        <v>2</v>
      </c>
      <c r="C935">
        <v>2</v>
      </c>
      <c r="D935">
        <v>6</v>
      </c>
      <c r="E935">
        <v>9</v>
      </c>
      <c r="F935" t="str">
        <v>0</v>
      </c>
      <c r="G935">
        <v>5</v>
      </c>
      <c r="H935">
        <v>20</v>
      </c>
    </row>
    <row r="936" spans="1:8">
      <c r="A936">
        <v>1</v>
      </c>
      <c r="B936">
        <v>0</v>
      </c>
      <c r="C936">
        <v>2</v>
      </c>
      <c r="D936">
        <v>4</v>
      </c>
      <c r="E936">
        <v>9</v>
      </c>
      <c r="F936" t="str">
        <v>1</v>
      </c>
      <c r="G936">
        <v>5</v>
      </c>
      <c r="H936">
        <v>14</v>
      </c>
    </row>
    <row r="937" spans="1:8">
      <c r="A937">
        <v>2</v>
      </c>
      <c r="B937">
        <v>0</v>
      </c>
      <c r="C937">
        <v>2</v>
      </c>
      <c r="D937">
        <v>5</v>
      </c>
      <c r="E937">
        <v>9</v>
      </c>
      <c r="F937" t="str">
        <v>1</v>
      </c>
      <c r="G937">
        <v>4</v>
      </c>
      <c r="H937">
        <v>19</v>
      </c>
    </row>
    <row r="938" spans="1:8">
      <c r="A938">
        <v>3</v>
      </c>
      <c r="B938">
        <v>0</v>
      </c>
      <c r="C938">
        <v>2</v>
      </c>
      <c r="D938">
        <v>15</v>
      </c>
      <c r="E938">
        <v>10</v>
      </c>
      <c r="F938" t="str">
        <v>1</v>
      </c>
      <c r="G938">
        <v>5</v>
      </c>
      <c r="H938">
        <v>19</v>
      </c>
    </row>
    <row r="939" spans="1:8">
      <c r="A939">
        <v>4</v>
      </c>
      <c r="B939">
        <v>0</v>
      </c>
      <c r="C939">
        <v>2</v>
      </c>
      <c r="D939">
        <v>15</v>
      </c>
      <c r="E939">
        <v>10</v>
      </c>
      <c r="F939" t="str">
        <v>0</v>
      </c>
      <c r="G939">
        <v>5</v>
      </c>
      <c r="H939">
        <v>18</v>
      </c>
    </row>
    <row r="940" spans="1:8">
      <c r="A940">
        <v>5</v>
      </c>
      <c r="B940">
        <v>0</v>
      </c>
      <c r="C940">
        <v>2</v>
      </c>
      <c r="D940">
        <v>7</v>
      </c>
      <c r="E940">
        <v>9</v>
      </c>
      <c r="F940" t="str">
        <v>1</v>
      </c>
      <c r="G940">
        <v>5</v>
      </c>
      <c r="H940">
        <v>14</v>
      </c>
    </row>
    <row r="941" spans="1:8">
      <c r="A941">
        <v>6</v>
      </c>
      <c r="B941">
        <v>1</v>
      </c>
      <c r="C941">
        <v>2</v>
      </c>
      <c r="D941">
        <v>14</v>
      </c>
      <c r="E941">
        <v>10</v>
      </c>
      <c r="F941" t="str">
        <v>0</v>
      </c>
      <c r="G941">
        <v>5</v>
      </c>
      <c r="H941">
        <v>19</v>
      </c>
    </row>
    <row r="942" spans="1:8">
      <c r="A942">
        <v>7</v>
      </c>
      <c r="B942">
        <v>2</v>
      </c>
      <c r="C942">
        <v>2</v>
      </c>
      <c r="D942">
        <v>14</v>
      </c>
      <c r="E942">
        <v>10</v>
      </c>
      <c r="F942" t="str">
        <v>0</v>
      </c>
      <c r="G942">
        <v>5</v>
      </c>
      <c r="H942">
        <v>20</v>
      </c>
    </row>
    <row r="943" spans="1:8">
      <c r="A943">
        <v>1</v>
      </c>
      <c r="B943">
        <v>0</v>
      </c>
      <c r="C943">
        <v>2</v>
      </c>
      <c r="D943">
        <v>15</v>
      </c>
      <c r="E943">
        <v>10</v>
      </c>
      <c r="F943" t="str">
        <v>0</v>
      </c>
      <c r="G943">
        <v>5</v>
      </c>
      <c r="H943">
        <v>19</v>
      </c>
    </row>
    <row r="944" spans="1:8">
      <c r="A944">
        <v>2</v>
      </c>
      <c r="B944">
        <v>0</v>
      </c>
      <c r="C944">
        <v>2</v>
      </c>
      <c r="D944">
        <v>15</v>
      </c>
      <c r="E944">
        <v>10</v>
      </c>
      <c r="F944" t="str">
        <v>0</v>
      </c>
      <c r="G944">
        <v>5</v>
      </c>
      <c r="H944">
        <v>18</v>
      </c>
    </row>
    <row r="945" spans="1:8">
      <c r="A945">
        <v>3</v>
      </c>
      <c r="B945">
        <v>0</v>
      </c>
      <c r="C945">
        <v>2</v>
      </c>
      <c r="D945">
        <v>15</v>
      </c>
      <c r="E945">
        <v>10</v>
      </c>
      <c r="F945" t="str">
        <v>0</v>
      </c>
      <c r="G945">
        <v>5</v>
      </c>
      <c r="H945">
        <v>19</v>
      </c>
    </row>
    <row r="946" spans="1:8">
      <c r="A946">
        <v>4</v>
      </c>
      <c r="B946">
        <v>0</v>
      </c>
      <c r="C946">
        <v>2</v>
      </c>
      <c r="D946">
        <v>16</v>
      </c>
      <c r="E946">
        <v>10</v>
      </c>
      <c r="F946" t="str">
        <v>0</v>
      </c>
      <c r="G946">
        <v>5</v>
      </c>
      <c r="H946">
        <v>18</v>
      </c>
    </row>
    <row r="947" spans="1:8">
      <c r="A947">
        <v>5</v>
      </c>
      <c r="B947">
        <v>0</v>
      </c>
      <c r="C947">
        <v>2</v>
      </c>
      <c r="D947">
        <v>15</v>
      </c>
      <c r="E947">
        <v>10</v>
      </c>
      <c r="F947" t="str">
        <v>0</v>
      </c>
      <c r="G947">
        <v>5</v>
      </c>
      <c r="H947">
        <v>18</v>
      </c>
    </row>
    <row r="948" spans="1:8">
      <c r="A948">
        <v>6</v>
      </c>
      <c r="B948">
        <v>1</v>
      </c>
      <c r="C948">
        <v>2</v>
      </c>
      <c r="D948">
        <v>15</v>
      </c>
      <c r="E948">
        <v>10</v>
      </c>
      <c r="F948" t="str">
        <v>1</v>
      </c>
      <c r="G948">
        <v>5</v>
      </c>
      <c r="H948">
        <v>19</v>
      </c>
    </row>
    <row r="949" spans="1:8">
      <c r="A949">
        <v>7</v>
      </c>
      <c r="B949">
        <v>2</v>
      </c>
      <c r="C949">
        <v>2</v>
      </c>
      <c r="D949">
        <v>13</v>
      </c>
      <c r="E949">
        <v>10</v>
      </c>
      <c r="F949" t="str">
        <v>0</v>
      </c>
      <c r="G949">
        <v>5</v>
      </c>
      <c r="H949">
        <v>19</v>
      </c>
    </row>
    <row r="950" spans="1:8">
      <c r="A950">
        <v>1</v>
      </c>
      <c r="B950">
        <v>0</v>
      </c>
      <c r="C950">
        <v>2</v>
      </c>
      <c r="D950">
        <v>14</v>
      </c>
      <c r="E950">
        <v>10</v>
      </c>
      <c r="F950" t="str">
        <v>0</v>
      </c>
      <c r="G950">
        <v>5</v>
      </c>
      <c r="H950">
        <v>19</v>
      </c>
    </row>
    <row r="951" spans="1:8">
      <c r="A951">
        <v>2</v>
      </c>
      <c r="B951">
        <v>0</v>
      </c>
      <c r="C951">
        <v>2</v>
      </c>
      <c r="D951">
        <v>9</v>
      </c>
      <c r="E951">
        <v>10</v>
      </c>
      <c r="F951" t="str">
        <v>0</v>
      </c>
      <c r="G951">
        <v>5</v>
      </c>
      <c r="H951">
        <v>18</v>
      </c>
    </row>
    <row r="952" spans="1:8">
      <c r="A952">
        <v>3</v>
      </c>
      <c r="B952">
        <v>0</v>
      </c>
      <c r="C952">
        <v>2</v>
      </c>
      <c r="D952">
        <v>2</v>
      </c>
      <c r="E952">
        <v>9</v>
      </c>
      <c r="F952" t="str">
        <v>1</v>
      </c>
      <c r="G952">
        <v>5</v>
      </c>
      <c r="H952">
        <v>12</v>
      </c>
    </row>
    <row r="953" spans="1:8">
      <c r="A953">
        <v>4</v>
      </c>
      <c r="B953">
        <v>0</v>
      </c>
      <c r="C953">
        <v>2</v>
      </c>
      <c r="D953">
        <v>11</v>
      </c>
      <c r="E953">
        <v>9</v>
      </c>
      <c r="F953" t="str">
        <v>1</v>
      </c>
      <c r="G953">
        <v>5</v>
      </c>
      <c r="H953">
        <v>20</v>
      </c>
    </row>
    <row r="954" spans="1:8">
      <c r="A954">
        <v>5</v>
      </c>
      <c r="B954">
        <v>0</v>
      </c>
      <c r="C954">
        <v>2</v>
      </c>
      <c r="D954">
        <v>15</v>
      </c>
      <c r="E954">
        <v>10</v>
      </c>
      <c r="F954" t="str">
        <v>1</v>
      </c>
      <c r="G954">
        <v>5</v>
      </c>
      <c r="H954">
        <v>18</v>
      </c>
    </row>
    <row r="955" spans="1:8">
      <c r="A955">
        <v>6</v>
      </c>
      <c r="B955">
        <v>1</v>
      </c>
      <c r="C955">
        <v>2</v>
      </c>
      <c r="D955">
        <v>14</v>
      </c>
      <c r="E955">
        <v>10</v>
      </c>
      <c r="F955" t="str">
        <v>0</v>
      </c>
      <c r="G955">
        <v>5</v>
      </c>
      <c r="H955">
        <v>20</v>
      </c>
    </row>
    <row r="956" spans="1:8">
      <c r="A956">
        <v>7</v>
      </c>
      <c r="B956">
        <v>2</v>
      </c>
      <c r="C956">
        <v>2</v>
      </c>
      <c r="D956">
        <v>14</v>
      </c>
      <c r="E956">
        <v>10</v>
      </c>
      <c r="F956" t="str">
        <v>0</v>
      </c>
      <c r="G956">
        <v>5</v>
      </c>
      <c r="H956">
        <v>20</v>
      </c>
    </row>
    <row r="957" spans="1:8">
      <c r="A957">
        <v>1</v>
      </c>
      <c r="B957">
        <v>0</v>
      </c>
      <c r="C957">
        <v>2</v>
      </c>
      <c r="D957">
        <v>15</v>
      </c>
      <c r="E957">
        <v>9</v>
      </c>
      <c r="F957" t="str">
        <v>0</v>
      </c>
      <c r="G957">
        <v>5</v>
      </c>
      <c r="H957">
        <v>18</v>
      </c>
    </row>
    <row r="958" spans="1:8">
      <c r="A958">
        <v>2</v>
      </c>
      <c r="B958">
        <v>3</v>
      </c>
      <c r="C958">
        <v>2</v>
      </c>
      <c r="D958">
        <v>15</v>
      </c>
      <c r="E958">
        <v>9</v>
      </c>
      <c r="F958" t="str">
        <v>0</v>
      </c>
      <c r="G958">
        <v>5</v>
      </c>
      <c r="H958">
        <v>20</v>
      </c>
    </row>
    <row r="959" spans="1:8">
      <c r="A959">
        <v>3</v>
      </c>
      <c r="B959">
        <v>0</v>
      </c>
      <c r="C959">
        <v>2</v>
      </c>
      <c r="D959">
        <v>14</v>
      </c>
      <c r="E959">
        <v>10</v>
      </c>
      <c r="F959" t="str">
        <v>0</v>
      </c>
      <c r="G959">
        <v>5</v>
      </c>
      <c r="H959">
        <v>19</v>
      </c>
    </row>
    <row r="960" spans="1:8">
      <c r="A960">
        <v>4</v>
      </c>
      <c r="B960">
        <v>0</v>
      </c>
      <c r="C960">
        <v>2</v>
      </c>
      <c r="D960">
        <v>10</v>
      </c>
      <c r="E960">
        <v>9</v>
      </c>
      <c r="F960" t="str">
        <v>1</v>
      </c>
      <c r="G960">
        <v>5</v>
      </c>
      <c r="H960">
        <v>14</v>
      </c>
    </row>
    <row r="961" spans="1:8">
      <c r="A961">
        <v>5</v>
      </c>
      <c r="B961">
        <v>0</v>
      </c>
      <c r="C961">
        <v>2</v>
      </c>
      <c r="D961">
        <v>14</v>
      </c>
      <c r="E961">
        <v>9</v>
      </c>
      <c r="F961" t="str">
        <v>1</v>
      </c>
      <c r="G961">
        <v>5</v>
      </c>
      <c r="H961">
        <v>18</v>
      </c>
    </row>
    <row r="962" spans="1:8">
      <c r="A962">
        <v>6</v>
      </c>
      <c r="B962">
        <v>1</v>
      </c>
      <c r="C962">
        <v>2</v>
      </c>
      <c r="D962">
        <v>15</v>
      </c>
      <c r="E962">
        <v>10</v>
      </c>
      <c r="F962" t="str">
        <v>1</v>
      </c>
      <c r="G962">
        <v>5</v>
      </c>
      <c r="H962">
        <v>19</v>
      </c>
    </row>
    <row r="963" spans="1:8">
      <c r="A963">
        <v>7</v>
      </c>
      <c r="B963">
        <v>2</v>
      </c>
      <c r="C963">
        <v>2</v>
      </c>
      <c r="D963">
        <v>14</v>
      </c>
      <c r="E963">
        <v>10</v>
      </c>
      <c r="F963" t="str">
        <v>0</v>
      </c>
      <c r="G963">
        <v>5</v>
      </c>
      <c r="H963">
        <v>20</v>
      </c>
    </row>
    <row r="964" spans="1:8">
      <c r="A964">
        <v>1</v>
      </c>
      <c r="B964">
        <v>0</v>
      </c>
      <c r="C964">
        <v>2</v>
      </c>
      <c r="D964">
        <v>14</v>
      </c>
      <c r="E964">
        <v>10</v>
      </c>
      <c r="F964" t="str">
        <v>0</v>
      </c>
      <c r="G964">
        <v>5</v>
      </c>
      <c r="H964">
        <v>18</v>
      </c>
    </row>
    <row r="965" spans="1:8">
      <c r="A965">
        <v>2</v>
      </c>
      <c r="B965">
        <v>0</v>
      </c>
      <c r="C965">
        <v>2</v>
      </c>
      <c r="D965">
        <v>11</v>
      </c>
      <c r="E965">
        <v>10</v>
      </c>
      <c r="F965" t="str">
        <v>1</v>
      </c>
      <c r="G965">
        <v>5</v>
      </c>
      <c r="H965">
        <v>20</v>
      </c>
    </row>
    <row r="966" spans="1:8">
      <c r="A966">
        <v>3</v>
      </c>
      <c r="B966">
        <v>0</v>
      </c>
      <c r="C966">
        <v>2</v>
      </c>
      <c r="D966">
        <v>2</v>
      </c>
      <c r="E966">
        <v>9</v>
      </c>
      <c r="F966" t="str">
        <v>1</v>
      </c>
      <c r="G966">
        <v>5</v>
      </c>
      <c r="H966">
        <v>14</v>
      </c>
    </row>
    <row r="967" spans="1:8">
      <c r="A967">
        <v>4</v>
      </c>
      <c r="B967">
        <v>0</v>
      </c>
      <c r="C967">
        <v>2</v>
      </c>
      <c r="D967">
        <v>5</v>
      </c>
      <c r="E967">
        <v>9</v>
      </c>
      <c r="F967" t="str">
        <v>1</v>
      </c>
      <c r="G967">
        <v>5</v>
      </c>
      <c r="H967">
        <v>19</v>
      </c>
    </row>
    <row r="968" spans="1:8">
      <c r="A968">
        <v>5</v>
      </c>
      <c r="B968">
        <v>0</v>
      </c>
      <c r="C968">
        <v>2</v>
      </c>
      <c r="D968">
        <v>15</v>
      </c>
      <c r="E968">
        <v>9</v>
      </c>
      <c r="F968" t="str">
        <v>0</v>
      </c>
      <c r="G968">
        <v>5</v>
      </c>
      <c r="H968">
        <v>18</v>
      </c>
    </row>
    <row r="969" spans="1:8">
      <c r="A969">
        <v>6</v>
      </c>
      <c r="B969">
        <v>1</v>
      </c>
      <c r="C969">
        <v>2</v>
      </c>
      <c r="D969">
        <v>15</v>
      </c>
      <c r="E969">
        <v>9</v>
      </c>
      <c r="F969" t="str">
        <v>0</v>
      </c>
      <c r="G969">
        <v>5</v>
      </c>
      <c r="H969">
        <v>20</v>
      </c>
    </row>
    <row r="970" spans="1:8">
      <c r="A970">
        <v>7</v>
      </c>
      <c r="B970">
        <v>2</v>
      </c>
      <c r="C970">
        <v>2</v>
      </c>
      <c r="D970">
        <v>15</v>
      </c>
      <c r="E970">
        <v>10</v>
      </c>
      <c r="F970" t="str">
        <v>0</v>
      </c>
      <c r="G970">
        <v>5</v>
      </c>
      <c r="H970">
        <v>20</v>
      </c>
    </row>
    <row r="971" spans="1:8">
      <c r="A971">
        <v>1</v>
      </c>
      <c r="B971">
        <v>0</v>
      </c>
      <c r="C971">
        <v>2</v>
      </c>
      <c r="D971">
        <v>13</v>
      </c>
      <c r="E971">
        <v>10</v>
      </c>
      <c r="F971" t="str">
        <v>1</v>
      </c>
      <c r="G971">
        <v>5</v>
      </c>
      <c r="H971">
        <v>18</v>
      </c>
    </row>
    <row r="972" spans="1:8">
      <c r="A972">
        <v>2</v>
      </c>
      <c r="B972">
        <v>0</v>
      </c>
      <c r="C972">
        <v>2</v>
      </c>
      <c r="D972">
        <v>8</v>
      </c>
      <c r="E972">
        <v>10</v>
      </c>
      <c r="F972" t="str">
        <v>1</v>
      </c>
      <c r="G972">
        <v>5</v>
      </c>
      <c r="H972">
        <v>15</v>
      </c>
    </row>
    <row r="973" spans="1:8">
      <c r="A973">
        <v>3</v>
      </c>
      <c r="B973">
        <v>0</v>
      </c>
      <c r="C973">
        <v>2</v>
      </c>
      <c r="D973">
        <v>2</v>
      </c>
      <c r="E973">
        <v>8</v>
      </c>
      <c r="F973" t="str">
        <v>1</v>
      </c>
      <c r="G973">
        <v>5</v>
      </c>
      <c r="H973">
        <v>11</v>
      </c>
    </row>
    <row r="974" spans="1:8">
      <c r="A974">
        <v>4</v>
      </c>
      <c r="B974">
        <v>0</v>
      </c>
      <c r="C974">
        <v>2</v>
      </c>
      <c r="D974">
        <v>13</v>
      </c>
      <c r="E974">
        <v>8</v>
      </c>
      <c r="F974" t="str">
        <v>1</v>
      </c>
      <c r="G974">
        <v>5</v>
      </c>
      <c r="H974">
        <v>19</v>
      </c>
    </row>
    <row r="975" spans="1:8">
      <c r="A975">
        <v>5</v>
      </c>
      <c r="B975">
        <v>0</v>
      </c>
      <c r="C975">
        <v>3</v>
      </c>
      <c r="D975">
        <v>4</v>
      </c>
      <c r="E975">
        <v>8</v>
      </c>
      <c r="F975" t="str">
        <v>1</v>
      </c>
      <c r="G975">
        <v>5</v>
      </c>
      <c r="H975">
        <v>20</v>
      </c>
    </row>
    <row r="976" spans="1:8">
      <c r="A976">
        <v>6</v>
      </c>
      <c r="B976">
        <v>1</v>
      </c>
      <c r="C976">
        <v>3</v>
      </c>
      <c r="D976">
        <v>13</v>
      </c>
      <c r="E976">
        <v>9</v>
      </c>
      <c r="F976" t="str">
        <v>1</v>
      </c>
      <c r="G976">
        <v>5</v>
      </c>
      <c r="H976">
        <v>18</v>
      </c>
    </row>
    <row r="977" spans="1:8">
      <c r="A977">
        <v>7</v>
      </c>
      <c r="B977">
        <v>2</v>
      </c>
      <c r="C977">
        <v>3</v>
      </c>
      <c r="D977">
        <v>14</v>
      </c>
      <c r="E977">
        <v>10</v>
      </c>
      <c r="F977" t="str">
        <v>0</v>
      </c>
      <c r="G977">
        <v>5</v>
      </c>
      <c r="H977">
        <v>19</v>
      </c>
    </row>
    <row r="978" spans="1:8">
      <c r="A978">
        <v>1</v>
      </c>
      <c r="B978">
        <v>0</v>
      </c>
      <c r="C978">
        <v>3</v>
      </c>
      <c r="D978">
        <v>14</v>
      </c>
      <c r="E978">
        <v>9</v>
      </c>
      <c r="F978" t="str">
        <v>0</v>
      </c>
      <c r="G978">
        <v>5</v>
      </c>
      <c r="H978">
        <v>18</v>
      </c>
    </row>
    <row r="979" spans="1:8">
      <c r="A979">
        <v>2</v>
      </c>
      <c r="B979">
        <v>0</v>
      </c>
      <c r="C979">
        <v>3</v>
      </c>
      <c r="D979">
        <v>13</v>
      </c>
      <c r="E979">
        <v>8</v>
      </c>
      <c r="F979" t="str">
        <v>1</v>
      </c>
      <c r="G979">
        <v>5</v>
      </c>
      <c r="H979">
        <v>18</v>
      </c>
    </row>
    <row r="980" spans="1:8">
      <c r="A980">
        <v>3</v>
      </c>
      <c r="B980">
        <v>0</v>
      </c>
      <c r="C980">
        <v>3</v>
      </c>
      <c r="D980">
        <v>15</v>
      </c>
      <c r="E980">
        <v>8</v>
      </c>
      <c r="F980" t="str">
        <v>0</v>
      </c>
      <c r="G980">
        <v>5</v>
      </c>
      <c r="H980">
        <v>18</v>
      </c>
    </row>
    <row r="981" spans="1:8">
      <c r="A981">
        <v>4</v>
      </c>
      <c r="B981">
        <v>0</v>
      </c>
      <c r="C981">
        <v>3</v>
      </c>
      <c r="D981">
        <v>15</v>
      </c>
      <c r="E981">
        <v>8</v>
      </c>
      <c r="F981" t="str">
        <v>1</v>
      </c>
      <c r="G981">
        <v>5</v>
      </c>
      <c r="H981">
        <v>18</v>
      </c>
    </row>
    <row r="982" spans="1:8">
      <c r="A982">
        <v>5</v>
      </c>
      <c r="B982">
        <v>0</v>
      </c>
      <c r="C982">
        <v>3</v>
      </c>
      <c r="D982">
        <v>15</v>
      </c>
      <c r="E982">
        <v>8</v>
      </c>
      <c r="F982" t="str">
        <v>0</v>
      </c>
      <c r="G982">
        <v>5</v>
      </c>
      <c r="H982">
        <v>18</v>
      </c>
    </row>
    <row r="983" spans="1:8">
      <c r="A983">
        <v>6</v>
      </c>
      <c r="B983">
        <v>1</v>
      </c>
      <c r="C983">
        <v>3</v>
      </c>
      <c r="D983">
        <v>15</v>
      </c>
      <c r="E983">
        <v>8</v>
      </c>
      <c r="F983" t="str">
        <v>0</v>
      </c>
      <c r="G983">
        <v>5</v>
      </c>
      <c r="H983">
        <v>19</v>
      </c>
    </row>
    <row r="984" spans="1:8">
      <c r="A984">
        <v>7</v>
      </c>
      <c r="B984">
        <v>2</v>
      </c>
      <c r="C984">
        <v>3</v>
      </c>
      <c r="D984">
        <v>11</v>
      </c>
      <c r="E984">
        <v>8</v>
      </c>
      <c r="F984" t="str">
        <v>0</v>
      </c>
      <c r="G984">
        <v>5</v>
      </c>
      <c r="H984">
        <v>20</v>
      </c>
    </row>
    <row r="985" spans="1:8">
      <c r="A985">
        <v>1</v>
      </c>
      <c r="B985">
        <v>0</v>
      </c>
      <c r="C985">
        <v>3</v>
      </c>
      <c r="D985">
        <v>14</v>
      </c>
      <c r="E985">
        <v>8</v>
      </c>
      <c r="F985" t="str">
        <v>0</v>
      </c>
      <c r="G985">
        <v>5</v>
      </c>
      <c r="H985">
        <v>18</v>
      </c>
    </row>
    <row r="986" spans="1:8">
      <c r="A986">
        <v>2</v>
      </c>
      <c r="B986">
        <v>0</v>
      </c>
      <c r="C986">
        <v>3</v>
      </c>
      <c r="D986">
        <v>11</v>
      </c>
      <c r="E986">
        <v>9</v>
      </c>
      <c r="F986" t="str">
        <v>1</v>
      </c>
      <c r="G986">
        <v>5</v>
      </c>
      <c r="H986">
        <v>19</v>
      </c>
    </row>
    <row r="987" spans="1:8">
      <c r="A987">
        <v>3</v>
      </c>
      <c r="B987">
        <v>0</v>
      </c>
      <c r="C987">
        <v>3</v>
      </c>
      <c r="D987">
        <v>11</v>
      </c>
      <c r="E987">
        <v>9</v>
      </c>
      <c r="F987" t="str">
        <v>1</v>
      </c>
      <c r="G987">
        <v>5</v>
      </c>
      <c r="H987">
        <v>19</v>
      </c>
    </row>
    <row r="988" spans="1:8">
      <c r="A988">
        <v>4</v>
      </c>
      <c r="B988">
        <v>0</v>
      </c>
      <c r="C988">
        <v>3</v>
      </c>
      <c r="D988">
        <v>3</v>
      </c>
      <c r="E988">
        <v>8</v>
      </c>
      <c r="F988" t="str">
        <v>1</v>
      </c>
      <c r="G988">
        <v>5</v>
      </c>
      <c r="H988">
        <v>11</v>
      </c>
    </row>
    <row r="989" spans="1:8">
      <c r="A989">
        <v>5</v>
      </c>
      <c r="B989">
        <v>0</v>
      </c>
      <c r="C989">
        <v>3</v>
      </c>
      <c r="D989">
        <v>14</v>
      </c>
      <c r="E989">
        <v>9</v>
      </c>
      <c r="F989" t="str">
        <v>0</v>
      </c>
      <c r="G989">
        <v>5</v>
      </c>
      <c r="H989">
        <v>18</v>
      </c>
    </row>
    <row r="990" spans="1:8">
      <c r="A990">
        <v>6</v>
      </c>
      <c r="B990">
        <v>1</v>
      </c>
      <c r="C990">
        <v>3</v>
      </c>
      <c r="D990">
        <v>3</v>
      </c>
      <c r="E990">
        <v>8</v>
      </c>
      <c r="F990" t="str">
        <v>1</v>
      </c>
      <c r="G990">
        <v>5</v>
      </c>
      <c r="H990">
        <v>13</v>
      </c>
    </row>
    <row r="991" spans="1:8">
      <c r="A991">
        <v>7</v>
      </c>
      <c r="B991">
        <v>2</v>
      </c>
      <c r="C991">
        <v>3</v>
      </c>
      <c r="D991">
        <v>4</v>
      </c>
      <c r="E991">
        <v>8</v>
      </c>
      <c r="F991" t="str">
        <v>1</v>
      </c>
      <c r="G991">
        <v>5</v>
      </c>
      <c r="H991">
        <v>19</v>
      </c>
    </row>
    <row r="992" spans="1:8">
      <c r="A992">
        <v>1</v>
      </c>
      <c r="B992">
        <v>0</v>
      </c>
      <c r="C992">
        <v>3</v>
      </c>
      <c r="D992">
        <v>13</v>
      </c>
      <c r="E992">
        <v>8</v>
      </c>
      <c r="F992" t="str">
        <v>0</v>
      </c>
      <c r="G992">
        <v>5</v>
      </c>
      <c r="H992">
        <v>18</v>
      </c>
    </row>
    <row r="993" spans="1:8">
      <c r="A993">
        <v>2</v>
      </c>
      <c r="B993">
        <v>0</v>
      </c>
      <c r="C993">
        <v>3</v>
      </c>
      <c r="D993">
        <v>11</v>
      </c>
      <c r="E993">
        <v>9</v>
      </c>
      <c r="F993" t="str">
        <v>0</v>
      </c>
      <c r="G993">
        <v>5</v>
      </c>
      <c r="H993">
        <v>19</v>
      </c>
    </row>
    <row r="994" spans="1:8">
      <c r="A994">
        <v>3</v>
      </c>
      <c r="B994">
        <v>0</v>
      </c>
      <c r="C994">
        <v>3</v>
      </c>
      <c r="D994">
        <v>6</v>
      </c>
      <c r="E994">
        <v>9</v>
      </c>
      <c r="F994" t="str">
        <v>0</v>
      </c>
      <c r="G994">
        <v>5</v>
      </c>
      <c r="H994">
        <v>20</v>
      </c>
    </row>
    <row r="995" spans="1:8">
      <c r="A995">
        <v>4</v>
      </c>
      <c r="B995">
        <v>0</v>
      </c>
      <c r="C995">
        <v>3</v>
      </c>
      <c r="D995">
        <v>7</v>
      </c>
      <c r="E995">
        <v>8</v>
      </c>
      <c r="F995" t="str">
        <v>1</v>
      </c>
      <c r="G995">
        <v>5</v>
      </c>
      <c r="H995">
        <v>18</v>
      </c>
    </row>
    <row r="996" spans="1:8">
      <c r="A996">
        <v>5</v>
      </c>
      <c r="B996">
        <v>0</v>
      </c>
      <c r="C996">
        <v>3</v>
      </c>
      <c r="D996">
        <v>4</v>
      </c>
      <c r="E996">
        <v>7</v>
      </c>
      <c r="F996" t="str">
        <v>1</v>
      </c>
      <c r="G996">
        <v>5</v>
      </c>
      <c r="H996">
        <v>19</v>
      </c>
    </row>
    <row r="997" spans="1:8">
      <c r="A997">
        <v>6</v>
      </c>
      <c r="B997">
        <v>1</v>
      </c>
      <c r="C997">
        <v>3</v>
      </c>
      <c r="D997">
        <v>7</v>
      </c>
      <c r="E997">
        <v>8</v>
      </c>
      <c r="F997" t="str">
        <v>1</v>
      </c>
      <c r="G997">
        <v>5</v>
      </c>
      <c r="H997">
        <v>19</v>
      </c>
    </row>
    <row r="998" spans="1:8">
      <c r="A998">
        <v>7</v>
      </c>
      <c r="B998">
        <v>2</v>
      </c>
      <c r="C998">
        <v>3</v>
      </c>
      <c r="D998">
        <v>8</v>
      </c>
      <c r="E998">
        <v>7</v>
      </c>
      <c r="F998" t="str">
        <v>0</v>
      </c>
      <c r="G998">
        <v>4</v>
      </c>
      <c r="H998">
        <v>20</v>
      </c>
    </row>
    <row r="999" spans="1:8">
      <c r="A999">
        <v>1</v>
      </c>
      <c r="B999">
        <v>0</v>
      </c>
      <c r="C999">
        <v>3</v>
      </c>
      <c r="D999">
        <v>10</v>
      </c>
      <c r="E999">
        <v>8</v>
      </c>
      <c r="F999" t="str">
        <v>0</v>
      </c>
      <c r="G999">
        <v>4</v>
      </c>
      <c r="H999">
        <v>18</v>
      </c>
    </row>
    <row r="1000" spans="1:8">
      <c r="A1000">
        <v>2</v>
      </c>
      <c r="B1000">
        <v>0</v>
      </c>
      <c r="C1000">
        <v>3</v>
      </c>
      <c r="D1000">
        <v>11</v>
      </c>
      <c r="E1000">
        <v>9</v>
      </c>
      <c r="F1000" t="str">
        <v>0</v>
      </c>
      <c r="G1000">
        <v>5</v>
      </c>
      <c r="H1000">
        <v>18</v>
      </c>
    </row>
    <row r="1001" spans="1:8">
      <c r="A1001">
        <v>3</v>
      </c>
      <c r="B1001">
        <v>0</v>
      </c>
      <c r="C1001">
        <v>3</v>
      </c>
      <c r="D1001">
        <v>12</v>
      </c>
      <c r="E1001">
        <v>8</v>
      </c>
      <c r="F1001" t="str">
        <v>0</v>
      </c>
      <c r="G1001">
        <v>5</v>
      </c>
      <c r="H1001">
        <v>18</v>
      </c>
    </row>
    <row r="1002" spans="1:8">
      <c r="A1002">
        <v>4</v>
      </c>
      <c r="B1002">
        <v>3</v>
      </c>
      <c r="C1002">
        <v>3</v>
      </c>
      <c r="D1002">
        <v>10</v>
      </c>
      <c r="E1002">
        <v>8</v>
      </c>
      <c r="F1002" t="str">
        <v>1</v>
      </c>
      <c r="G1002">
        <v>5</v>
      </c>
      <c r="H1002">
        <v>19</v>
      </c>
    </row>
    <row r="1003" spans="1:8">
      <c r="A1003">
        <v>5</v>
      </c>
      <c r="B1003">
        <v>3</v>
      </c>
      <c r="C1003">
        <v>3</v>
      </c>
      <c r="D1003">
        <v>13</v>
      </c>
      <c r="E1003">
        <v>8</v>
      </c>
      <c r="F1003" t="str">
        <v>0</v>
      </c>
      <c r="G1003">
        <v>11</v>
      </c>
      <c r="H1003">
        <v>19</v>
      </c>
    </row>
    <row r="1004" spans="1:8">
      <c r="A1004">
        <v>6</v>
      </c>
      <c r="B1004">
        <v>3</v>
      </c>
      <c r="C1004">
        <v>3</v>
      </c>
      <c r="D1004">
        <v>3</v>
      </c>
      <c r="E1004">
        <v>7</v>
      </c>
      <c r="F1004" t="str">
        <v>1</v>
      </c>
      <c r="G1004">
        <v>5</v>
      </c>
      <c r="H1004">
        <v>20</v>
      </c>
    </row>
    <row r="1005" spans="1:8">
      <c r="A1005">
        <v>7</v>
      </c>
      <c r="B1005">
        <v>2</v>
      </c>
      <c r="C1005">
        <v>3</v>
      </c>
      <c r="D1005">
        <v>13</v>
      </c>
      <c r="E1005">
        <v>6</v>
      </c>
      <c r="F1005" t="str">
        <v>0</v>
      </c>
      <c r="G1005">
        <v>5</v>
      </c>
      <c r="H1005">
        <v>19</v>
      </c>
    </row>
    <row r="1006" spans="1:8">
      <c r="A1006">
        <v>1</v>
      </c>
      <c r="B1006">
        <v>3</v>
      </c>
      <c r="C1006">
        <v>3</v>
      </c>
      <c r="D1006">
        <v>13</v>
      </c>
      <c r="E1006">
        <v>6</v>
      </c>
      <c r="F1006" t="str">
        <v>0</v>
      </c>
      <c r="G1006">
        <v>5</v>
      </c>
      <c r="H1006">
        <v>19</v>
      </c>
    </row>
    <row r="1007" spans="1:8">
      <c r="A1007">
        <v>2</v>
      </c>
      <c r="B1007">
        <v>3</v>
      </c>
      <c r="C1007">
        <v>3</v>
      </c>
      <c r="D1007">
        <v>2</v>
      </c>
      <c r="E1007">
        <v>6</v>
      </c>
      <c r="F1007" t="str">
        <v>1</v>
      </c>
      <c r="G1007">
        <v>5</v>
      </c>
      <c r="H1007">
        <v>19</v>
      </c>
    </row>
    <row r="1008" spans="1:8">
      <c r="A1008">
        <v>3</v>
      </c>
      <c r="B1008">
        <v>0</v>
      </c>
      <c r="C1008">
        <v>3</v>
      </c>
      <c r="D1008">
        <v>12</v>
      </c>
      <c r="E1008">
        <v>6</v>
      </c>
      <c r="F1008" t="str">
        <v>0</v>
      </c>
      <c r="G1008">
        <v>4</v>
      </c>
      <c r="H1008">
        <v>19</v>
      </c>
    </row>
    <row r="1009" spans="1:8">
      <c r="A1009">
        <v>4</v>
      </c>
      <c r="B1009">
        <v>0</v>
      </c>
      <c r="C1009">
        <v>3</v>
      </c>
      <c r="D1009">
        <v>12</v>
      </c>
      <c r="E1009">
        <v>6</v>
      </c>
      <c r="F1009" t="str">
        <v>0</v>
      </c>
      <c r="G1009">
        <v>5</v>
      </c>
      <c r="H1009">
        <v>19</v>
      </c>
    </row>
    <row r="1010" spans="1:8">
      <c r="A1010">
        <v>5</v>
      </c>
      <c r="B1010">
        <v>0</v>
      </c>
      <c r="C1010">
        <v>3</v>
      </c>
      <c r="D1010">
        <v>7</v>
      </c>
      <c r="E1010">
        <v>6</v>
      </c>
      <c r="F1010" t="str">
        <v>0</v>
      </c>
      <c r="G1010">
        <v>4</v>
      </c>
      <c r="H1010">
        <v>19</v>
      </c>
    </row>
    <row r="1011" spans="1:8">
      <c r="A1011">
        <v>6</v>
      </c>
      <c r="B1011">
        <v>1</v>
      </c>
      <c r="C1011">
        <v>3</v>
      </c>
      <c r="D1011">
        <v>2</v>
      </c>
      <c r="E1011">
        <v>6</v>
      </c>
      <c r="F1011" t="str">
        <v>1</v>
      </c>
      <c r="G1011">
        <v>5</v>
      </c>
      <c r="H1011">
        <v>19</v>
      </c>
    </row>
    <row r="1012" spans="1:8">
      <c r="A1012">
        <v>7</v>
      </c>
      <c r="B1012">
        <v>2</v>
      </c>
      <c r="C1012">
        <v>3</v>
      </c>
      <c r="D1012">
        <v>3</v>
      </c>
      <c r="E1012">
        <v>6</v>
      </c>
      <c r="F1012" t="str">
        <v>1</v>
      </c>
      <c r="G1012">
        <v>4</v>
      </c>
      <c r="H1012">
        <v>19</v>
      </c>
    </row>
    <row r="1013" spans="1:8">
      <c r="A1013">
        <v>1</v>
      </c>
      <c r="B1013">
        <v>3</v>
      </c>
      <c r="C1013">
        <v>3</v>
      </c>
      <c r="D1013">
        <v>7</v>
      </c>
      <c r="E1013">
        <v>6</v>
      </c>
      <c r="F1013" t="str">
        <v>0</v>
      </c>
      <c r="G1013">
        <v>4</v>
      </c>
      <c r="H1013">
        <v>19</v>
      </c>
    </row>
    <row r="1014" spans="1:8">
      <c r="A1014">
        <v>2</v>
      </c>
      <c r="B1014">
        <v>0</v>
      </c>
      <c r="C1014">
        <v>3</v>
      </c>
      <c r="D1014">
        <v>12</v>
      </c>
      <c r="E1014">
        <v>6</v>
      </c>
      <c r="F1014" t="str">
        <v>0</v>
      </c>
      <c r="G1014">
        <v>4</v>
      </c>
      <c r="H1014">
        <v>19</v>
      </c>
    </row>
    <row r="1015" spans="1:8">
      <c r="A1015">
        <v>3</v>
      </c>
      <c r="B1015">
        <v>0</v>
      </c>
      <c r="C1015">
        <v>3</v>
      </c>
      <c r="D1015">
        <v>10</v>
      </c>
      <c r="E1015">
        <v>6</v>
      </c>
      <c r="F1015" t="str">
        <v>0</v>
      </c>
      <c r="G1015">
        <v>4</v>
      </c>
      <c r="H1015">
        <v>19</v>
      </c>
    </row>
    <row r="1016" spans="1:8">
      <c r="A1016">
        <v>4</v>
      </c>
      <c r="B1016">
        <v>0</v>
      </c>
      <c r="C1016">
        <v>3</v>
      </c>
      <c r="D1016">
        <v>12</v>
      </c>
      <c r="E1016">
        <v>6</v>
      </c>
      <c r="F1016" t="str">
        <v>0</v>
      </c>
      <c r="G1016">
        <v>4</v>
      </c>
      <c r="H1016">
        <v>19</v>
      </c>
    </row>
    <row r="1017" spans="1:8">
      <c r="A1017">
        <v>5</v>
      </c>
      <c r="B1017">
        <v>0</v>
      </c>
      <c r="C1017">
        <v>3</v>
      </c>
      <c r="D1017">
        <v>7</v>
      </c>
      <c r="E1017">
        <v>6</v>
      </c>
      <c r="F1017" t="str">
        <v>0</v>
      </c>
      <c r="G1017">
        <v>4</v>
      </c>
      <c r="H1017">
        <v>19</v>
      </c>
    </row>
    <row r="1018" spans="1:8">
      <c r="A1018">
        <v>6</v>
      </c>
      <c r="B1018">
        <v>1</v>
      </c>
      <c r="C1018">
        <v>3</v>
      </c>
      <c r="D1018">
        <v>10</v>
      </c>
      <c r="E1018">
        <v>6</v>
      </c>
      <c r="F1018" t="str">
        <v>1</v>
      </c>
      <c r="G1018">
        <v>5</v>
      </c>
      <c r="H1018">
        <v>19</v>
      </c>
    </row>
    <row r="1019" spans="1:8">
      <c r="A1019">
        <v>7</v>
      </c>
      <c r="B1019">
        <v>2</v>
      </c>
      <c r="C1019">
        <v>3</v>
      </c>
      <c r="D1019">
        <v>9</v>
      </c>
      <c r="E1019">
        <v>6</v>
      </c>
      <c r="F1019" t="str">
        <v>0</v>
      </c>
      <c r="G1019">
        <v>5</v>
      </c>
      <c r="H1019">
        <v>19</v>
      </c>
    </row>
    <row r="1020" spans="1:8">
      <c r="A1020">
        <v>1</v>
      </c>
      <c r="B1020">
        <v>0</v>
      </c>
      <c r="C1020">
        <v>3</v>
      </c>
      <c r="D1020">
        <v>9</v>
      </c>
      <c r="E1020">
        <v>6</v>
      </c>
      <c r="F1020" t="str">
        <v>0</v>
      </c>
      <c r="G1020">
        <v>4</v>
      </c>
      <c r="H1020">
        <v>19</v>
      </c>
    </row>
    <row r="1021" spans="1:8">
      <c r="A1021">
        <v>2</v>
      </c>
      <c r="B1021">
        <v>0</v>
      </c>
      <c r="C1021">
        <v>3</v>
      </c>
      <c r="D1021">
        <v>12</v>
      </c>
      <c r="E1021">
        <v>6</v>
      </c>
      <c r="F1021" t="str">
        <v>0</v>
      </c>
      <c r="G1021">
        <v>4</v>
      </c>
      <c r="H1021">
        <v>19</v>
      </c>
    </row>
    <row r="1022" spans="1:8">
      <c r="A1022">
        <v>3</v>
      </c>
      <c r="B1022">
        <v>0</v>
      </c>
      <c r="C1022">
        <v>3</v>
      </c>
      <c r="D1022">
        <v>12</v>
      </c>
      <c r="E1022">
        <v>5</v>
      </c>
      <c r="F1022" t="str">
        <v>0</v>
      </c>
      <c r="G1022">
        <v>4</v>
      </c>
      <c r="H1022">
        <v>19</v>
      </c>
    </row>
    <row r="1023" spans="1:8">
      <c r="A1023">
        <v>4</v>
      </c>
      <c r="B1023">
        <v>0</v>
      </c>
      <c r="C1023">
        <v>3</v>
      </c>
      <c r="D1023">
        <v>10</v>
      </c>
      <c r="E1023">
        <v>6</v>
      </c>
      <c r="F1023" t="str">
        <v>0</v>
      </c>
      <c r="G1023">
        <v>4</v>
      </c>
      <c r="H1023">
        <v>19</v>
      </c>
    </row>
    <row r="1024" spans="1:8">
      <c r="A1024">
        <v>5</v>
      </c>
      <c r="B1024">
        <v>0</v>
      </c>
      <c r="C1024">
        <v>3</v>
      </c>
      <c r="D1024">
        <v>7</v>
      </c>
      <c r="E1024">
        <v>5</v>
      </c>
      <c r="F1024" t="str">
        <v>1</v>
      </c>
      <c r="G1024">
        <v>5</v>
      </c>
      <c r="H1024">
        <v>19</v>
      </c>
    </row>
    <row r="1025" spans="1:8">
      <c r="A1025">
        <v>6</v>
      </c>
      <c r="B1025">
        <v>1</v>
      </c>
      <c r="C1025">
        <v>3</v>
      </c>
      <c r="D1025">
        <v>12</v>
      </c>
      <c r="E1025">
        <v>5</v>
      </c>
      <c r="F1025" t="str">
        <v>0</v>
      </c>
      <c r="G1025">
        <v>12</v>
      </c>
      <c r="H1025">
        <v>19</v>
      </c>
    </row>
    <row r="1026" spans="1:8">
      <c r="A1026">
        <v>7</v>
      </c>
      <c r="B1026">
        <v>2</v>
      </c>
      <c r="C1026">
        <v>3</v>
      </c>
      <c r="D1026">
        <v>10</v>
      </c>
      <c r="E1026">
        <v>5</v>
      </c>
      <c r="F1026" t="str">
        <v>0</v>
      </c>
      <c r="G1026">
        <v>10</v>
      </c>
      <c r="H1026">
        <v>19</v>
      </c>
    </row>
    <row r="1027" spans="1:8">
      <c r="A1027">
        <v>1</v>
      </c>
      <c r="B1027">
        <v>0</v>
      </c>
      <c r="C1027">
        <v>3</v>
      </c>
      <c r="D1027">
        <v>11</v>
      </c>
      <c r="E1027">
        <v>5</v>
      </c>
      <c r="F1027" t="str">
        <v>0</v>
      </c>
      <c r="G1027">
        <v>4</v>
      </c>
      <c r="H1027">
        <v>19</v>
      </c>
    </row>
    <row r="1028" spans="1:8">
      <c r="A1028">
        <v>2</v>
      </c>
      <c r="B1028">
        <v>0</v>
      </c>
      <c r="C1028">
        <v>3</v>
      </c>
      <c r="D1028">
        <v>9</v>
      </c>
      <c r="E1028">
        <v>5</v>
      </c>
      <c r="F1028" t="str">
        <v>0</v>
      </c>
      <c r="G1028">
        <v>4</v>
      </c>
      <c r="H1028">
        <v>19</v>
      </c>
    </row>
    <row r="1029" spans="1:8">
      <c r="A1029">
        <v>3</v>
      </c>
      <c r="B1029">
        <v>0</v>
      </c>
      <c r="C1029">
        <v>3</v>
      </c>
      <c r="D1029">
        <v>11</v>
      </c>
      <c r="E1029">
        <v>6</v>
      </c>
      <c r="F1029" t="str">
        <v>0</v>
      </c>
      <c r="G1029">
        <v>4</v>
      </c>
      <c r="H1029">
        <v>19</v>
      </c>
    </row>
    <row r="1030" spans="1:8">
      <c r="A1030">
        <v>4</v>
      </c>
      <c r="B1030">
        <v>0</v>
      </c>
      <c r="C1030">
        <v>3</v>
      </c>
      <c r="D1030">
        <v>9</v>
      </c>
      <c r="E1030">
        <v>6</v>
      </c>
      <c r="F1030" t="str">
        <v>0</v>
      </c>
      <c r="G1030">
        <v>4</v>
      </c>
      <c r="H1030">
        <v>19</v>
      </c>
    </row>
    <row r="1031" spans="1:8">
      <c r="A1031">
        <v>5</v>
      </c>
      <c r="B1031">
        <v>0</v>
      </c>
      <c r="C1031">
        <v>3</v>
      </c>
      <c r="D1031">
        <v>10</v>
      </c>
      <c r="E1031">
        <v>6</v>
      </c>
      <c r="F1031" t="str">
        <v>0</v>
      </c>
      <c r="G1031">
        <v>4</v>
      </c>
      <c r="H1031">
        <v>19</v>
      </c>
    </row>
    <row r="1032" spans="1:8">
      <c r="A1032">
        <v>6</v>
      </c>
      <c r="B1032">
        <v>1</v>
      </c>
      <c r="C1032">
        <v>3</v>
      </c>
      <c r="D1032">
        <v>10</v>
      </c>
      <c r="E1032">
        <v>5</v>
      </c>
      <c r="F1032" t="str">
        <v>0</v>
      </c>
      <c r="G1032">
        <v>4</v>
      </c>
      <c r="H1032">
        <v>19</v>
      </c>
    </row>
    <row r="1033" spans="1:8">
      <c r="A1033">
        <v>7</v>
      </c>
      <c r="B1033">
        <v>2</v>
      </c>
      <c r="C1033">
        <v>3</v>
      </c>
      <c r="D1033">
        <v>10</v>
      </c>
      <c r="E1033">
        <v>5</v>
      </c>
      <c r="F1033" t="str">
        <v>0</v>
      </c>
      <c r="G1033">
        <v>10</v>
      </c>
      <c r="H1033">
        <v>19</v>
      </c>
    </row>
    <row r="1034" spans="1:8">
      <c r="A1034">
        <v>1</v>
      </c>
      <c r="B1034">
        <v>0</v>
      </c>
      <c r="C1034">
        <v>3</v>
      </c>
      <c r="D1034">
        <v>10</v>
      </c>
      <c r="E1034">
        <v>6</v>
      </c>
      <c r="F1034" t="str">
        <v>0</v>
      </c>
      <c r="G1034">
        <v>4</v>
      </c>
      <c r="H1034">
        <v>19</v>
      </c>
    </row>
    <row r="1035" spans="1:8">
      <c r="A1035">
        <v>2</v>
      </c>
      <c r="B1035">
        <v>0</v>
      </c>
      <c r="C1035">
        <v>3</v>
      </c>
      <c r="D1035">
        <v>10</v>
      </c>
      <c r="E1035">
        <v>5</v>
      </c>
      <c r="F1035" t="str">
        <v>0</v>
      </c>
      <c r="G1035">
        <v>4</v>
      </c>
      <c r="H1035">
        <v>19</v>
      </c>
    </row>
    <row r="1036" spans="1:8">
      <c r="A1036">
        <v>3</v>
      </c>
      <c r="B1036">
        <v>0</v>
      </c>
      <c r="C1036">
        <v>3</v>
      </c>
      <c r="D1036">
        <v>10</v>
      </c>
      <c r="E1036">
        <v>5</v>
      </c>
      <c r="F1036" t="str">
        <v>0</v>
      </c>
      <c r="G1036">
        <v>4</v>
      </c>
      <c r="H1036">
        <v>19</v>
      </c>
    </row>
    <row r="1037" spans="1:8">
      <c r="A1037">
        <v>4</v>
      </c>
      <c r="B1037">
        <v>0</v>
      </c>
      <c r="C1037">
        <v>3</v>
      </c>
      <c r="D1037">
        <v>10</v>
      </c>
      <c r="E1037">
        <v>6</v>
      </c>
      <c r="F1037" t="str">
        <v>0</v>
      </c>
      <c r="G1037">
        <v>4</v>
      </c>
      <c r="H1037">
        <v>18</v>
      </c>
    </row>
    <row r="1038" spans="1:8">
      <c r="A1038">
        <v>5</v>
      </c>
      <c r="B1038">
        <v>0</v>
      </c>
      <c r="C1038">
        <v>3</v>
      </c>
      <c r="D1038">
        <v>8</v>
      </c>
      <c r="E1038">
        <v>6</v>
      </c>
      <c r="F1038" t="str">
        <v>0</v>
      </c>
      <c r="G1038">
        <v>4</v>
      </c>
      <c r="H1038">
        <v>19</v>
      </c>
    </row>
    <row r="1039" spans="1:8">
      <c r="A1039">
        <v>6</v>
      </c>
      <c r="B1039">
        <v>1</v>
      </c>
      <c r="C1039">
        <v>3</v>
      </c>
      <c r="D1039">
        <v>8</v>
      </c>
      <c r="E1039">
        <v>6</v>
      </c>
      <c r="F1039" t="str">
        <v>0</v>
      </c>
      <c r="G1039">
        <v>4</v>
      </c>
      <c r="H1039">
        <v>19</v>
      </c>
    </row>
    <row r="1040" spans="1:8">
      <c r="A1040">
        <v>7</v>
      </c>
      <c r="B1040">
        <v>2</v>
      </c>
      <c r="C1040">
        <v>3</v>
      </c>
      <c r="D1040">
        <v>2</v>
      </c>
      <c r="E1040">
        <v>7</v>
      </c>
      <c r="F1040" t="str">
        <v>1</v>
      </c>
      <c r="G1040">
        <v>5</v>
      </c>
      <c r="H1040">
        <v>19</v>
      </c>
    </row>
    <row r="1041" spans="1:8">
      <c r="A1041">
        <v>1</v>
      </c>
      <c r="B1041">
        <v>0</v>
      </c>
      <c r="C1041">
        <v>3</v>
      </c>
      <c r="D1041">
        <v>2</v>
      </c>
      <c r="E1041">
        <v>6</v>
      </c>
      <c r="F1041" t="str">
        <v>1</v>
      </c>
      <c r="G1041">
        <v>4</v>
      </c>
      <c r="H1041">
        <v>19</v>
      </c>
    </row>
    <row r="1042" spans="1:8">
      <c r="A1042">
        <v>2</v>
      </c>
      <c r="B1042">
        <v>0</v>
      </c>
      <c r="C1042">
        <v>3</v>
      </c>
      <c r="D1042">
        <v>5</v>
      </c>
      <c r="E1042">
        <v>5</v>
      </c>
      <c r="F1042" t="str">
        <v>0</v>
      </c>
      <c r="G1042">
        <v>4</v>
      </c>
      <c r="H1042">
        <v>19</v>
      </c>
    </row>
    <row r="1043" spans="1:8">
      <c r="A1043">
        <v>3</v>
      </c>
      <c r="B1043">
        <v>0</v>
      </c>
      <c r="C1043">
        <v>3</v>
      </c>
      <c r="D1043">
        <v>10</v>
      </c>
      <c r="E1043">
        <v>4</v>
      </c>
      <c r="F1043" t="str">
        <v>0</v>
      </c>
      <c r="G1043">
        <v>4</v>
      </c>
      <c r="H1043">
        <v>19</v>
      </c>
    </row>
    <row r="1044" spans="1:8">
      <c r="A1044">
        <v>4</v>
      </c>
      <c r="B1044">
        <v>0</v>
      </c>
      <c r="C1044">
        <v>3</v>
      </c>
      <c r="D1044">
        <v>3</v>
      </c>
      <c r="E1044">
        <v>5</v>
      </c>
      <c r="F1044" t="str">
        <v>1</v>
      </c>
      <c r="G1044">
        <v>4</v>
      </c>
      <c r="H1044">
        <v>19</v>
      </c>
    </row>
    <row r="1045" spans="1:8">
      <c r="A1045">
        <v>5</v>
      </c>
      <c r="B1045">
        <v>0</v>
      </c>
      <c r="C1045">
        <v>3</v>
      </c>
      <c r="D1045">
        <v>4</v>
      </c>
      <c r="E1045">
        <v>4</v>
      </c>
      <c r="F1045" t="str">
        <v>1</v>
      </c>
      <c r="G1045">
        <v>5</v>
      </c>
      <c r="H1045">
        <v>19</v>
      </c>
    </row>
    <row r="1046" spans="1:8">
      <c r="A1046">
        <v>6</v>
      </c>
      <c r="B1046">
        <v>1</v>
      </c>
      <c r="C1046">
        <v>3</v>
      </c>
      <c r="D1046">
        <v>7</v>
      </c>
      <c r="E1046">
        <v>3</v>
      </c>
      <c r="F1046" t="str">
        <v>0</v>
      </c>
      <c r="G1046">
        <v>12</v>
      </c>
      <c r="H1046">
        <v>19</v>
      </c>
    </row>
    <row r="1047" spans="1:8">
      <c r="A1047">
        <v>7</v>
      </c>
      <c r="B1047">
        <v>2</v>
      </c>
      <c r="C1047">
        <v>3</v>
      </c>
      <c r="D1047">
        <v>2</v>
      </c>
      <c r="E1047">
        <v>3</v>
      </c>
      <c r="F1047" t="str">
        <v>0</v>
      </c>
      <c r="G1047">
        <v>5</v>
      </c>
      <c r="H1047">
        <v>19</v>
      </c>
    </row>
    <row r="1048" spans="1:8">
      <c r="A1048">
        <v>1</v>
      </c>
      <c r="B1048">
        <v>0</v>
      </c>
      <c r="C1048">
        <v>3</v>
      </c>
      <c r="D1048">
        <v>3</v>
      </c>
      <c r="E1048">
        <v>2</v>
      </c>
      <c r="F1048" t="str">
        <v>1</v>
      </c>
      <c r="G1048">
        <v>4</v>
      </c>
      <c r="H1048">
        <v>19</v>
      </c>
    </row>
    <row r="1049" spans="1:8">
      <c r="A1049">
        <v>2</v>
      </c>
      <c r="B1049">
        <v>0</v>
      </c>
      <c r="C1049">
        <v>3</v>
      </c>
      <c r="D1049">
        <v>2</v>
      </c>
      <c r="E1049">
        <v>4</v>
      </c>
      <c r="F1049" t="str">
        <v>0</v>
      </c>
      <c r="G1049">
        <v>4</v>
      </c>
      <c r="H1049">
        <v>19</v>
      </c>
    </row>
    <row r="1050" spans="1:8">
      <c r="A1050">
        <v>3</v>
      </c>
      <c r="B1050">
        <v>0</v>
      </c>
      <c r="C1050">
        <v>3</v>
      </c>
      <c r="D1050">
        <v>8</v>
      </c>
      <c r="E1050">
        <v>4</v>
      </c>
      <c r="F1050" t="str">
        <v>0</v>
      </c>
      <c r="G1050">
        <v>4</v>
      </c>
      <c r="H1050">
        <v>19</v>
      </c>
    </row>
    <row r="1051" spans="1:8">
      <c r="A1051">
        <v>4</v>
      </c>
      <c r="B1051">
        <v>0</v>
      </c>
      <c r="C1051">
        <v>3</v>
      </c>
      <c r="D1051">
        <v>2</v>
      </c>
      <c r="E1051">
        <v>4</v>
      </c>
      <c r="F1051" t="str">
        <v>1</v>
      </c>
      <c r="G1051">
        <v>4</v>
      </c>
      <c r="H1051">
        <v>18</v>
      </c>
    </row>
    <row r="1052" spans="1:8">
      <c r="A1052">
        <v>5</v>
      </c>
      <c r="B1052">
        <v>0</v>
      </c>
      <c r="C1052">
        <v>3</v>
      </c>
      <c r="D1052">
        <v>2</v>
      </c>
      <c r="E1052">
        <v>2</v>
      </c>
      <c r="F1052" t="str">
        <v>1</v>
      </c>
      <c r="G1052">
        <v>4</v>
      </c>
      <c r="H1052">
        <v>18</v>
      </c>
    </row>
    <row r="1053" spans="1:8">
      <c r="A1053">
        <v>6</v>
      </c>
      <c r="B1053">
        <v>1</v>
      </c>
      <c r="C1053">
        <v>3</v>
      </c>
      <c r="D1053">
        <v>2</v>
      </c>
      <c r="E1053">
        <v>2</v>
      </c>
      <c r="F1053" t="str">
        <v>1</v>
      </c>
      <c r="G1053">
        <v>4</v>
      </c>
      <c r="H1053">
        <v>19</v>
      </c>
    </row>
    <row r="1054" spans="1:8">
      <c r="A1054">
        <v>7</v>
      </c>
      <c r="B1054">
        <v>2</v>
      </c>
      <c r="C1054">
        <v>3</v>
      </c>
      <c r="D1054">
        <v>7</v>
      </c>
      <c r="E1054">
        <v>4</v>
      </c>
      <c r="F1054" t="str">
        <v>0</v>
      </c>
      <c r="G1054">
        <v>13</v>
      </c>
      <c r="H1054">
        <v>19</v>
      </c>
    </row>
    <row r="1055" spans="1:8">
      <c r="A1055">
        <v>1</v>
      </c>
      <c r="B1055">
        <v>0</v>
      </c>
      <c r="C1055">
        <v>3</v>
      </c>
      <c r="D1055">
        <v>9</v>
      </c>
      <c r="E1055">
        <v>3</v>
      </c>
      <c r="F1055" t="str">
        <v>0</v>
      </c>
      <c r="G1055">
        <v>4</v>
      </c>
      <c r="H1055">
        <v>19</v>
      </c>
    </row>
    <row r="1056" spans="1:8">
      <c r="A1056">
        <v>2</v>
      </c>
      <c r="B1056">
        <v>0</v>
      </c>
      <c r="C1056">
        <v>3</v>
      </c>
      <c r="D1056">
        <v>6</v>
      </c>
      <c r="E1056">
        <v>3</v>
      </c>
      <c r="F1056" t="str">
        <v>0</v>
      </c>
      <c r="G1056">
        <v>13</v>
      </c>
      <c r="H1056">
        <v>19</v>
      </c>
    </row>
    <row r="1057" spans="1:8">
      <c r="A1057">
        <v>3</v>
      </c>
      <c r="B1057">
        <v>0</v>
      </c>
      <c r="C1057">
        <v>3</v>
      </c>
      <c r="D1057">
        <v>7</v>
      </c>
      <c r="E1057">
        <v>4</v>
      </c>
      <c r="F1057" t="str">
        <v>0</v>
      </c>
      <c r="G1057">
        <v>13</v>
      </c>
      <c r="H1057">
        <v>19</v>
      </c>
    </row>
    <row r="1058" spans="1:8">
      <c r="A1058">
        <v>4</v>
      </c>
      <c r="B1058">
        <v>0</v>
      </c>
      <c r="C1058">
        <v>3</v>
      </c>
      <c r="D1058">
        <v>5</v>
      </c>
      <c r="E1058">
        <v>4</v>
      </c>
      <c r="F1058" t="str">
        <v>0</v>
      </c>
      <c r="G1058">
        <v>4</v>
      </c>
      <c r="H1058">
        <v>19</v>
      </c>
    </row>
    <row r="1059" spans="1:8">
      <c r="A1059">
        <v>5</v>
      </c>
      <c r="B1059">
        <v>0</v>
      </c>
      <c r="C1059">
        <v>3</v>
      </c>
      <c r="D1059">
        <v>2</v>
      </c>
      <c r="E1059">
        <v>2</v>
      </c>
      <c r="F1059" t="str">
        <v>0</v>
      </c>
      <c r="G1059">
        <v>4</v>
      </c>
      <c r="H1059">
        <v>18</v>
      </c>
    </row>
    <row r="1060" spans="1:8">
      <c r="A1060">
        <v>6</v>
      </c>
      <c r="B1060">
        <v>1</v>
      </c>
      <c r="C1060">
        <v>3</v>
      </c>
      <c r="D1060">
        <v>5</v>
      </c>
      <c r="E1060">
        <v>2</v>
      </c>
      <c r="F1060" t="str">
        <v>0</v>
      </c>
      <c r="G1060">
        <v>13</v>
      </c>
      <c r="H1060">
        <v>19</v>
      </c>
    </row>
    <row r="1061" spans="1:8">
      <c r="A1061">
        <v>7</v>
      </c>
      <c r="B1061">
        <v>2</v>
      </c>
      <c r="C1061">
        <v>3</v>
      </c>
      <c r="D1061">
        <v>5</v>
      </c>
      <c r="E1061">
        <v>2</v>
      </c>
      <c r="F1061" t="str">
        <v>0</v>
      </c>
      <c r="G1061">
        <v>13</v>
      </c>
      <c r="H1061">
        <v>19</v>
      </c>
    </row>
    <row r="1062" spans="1:8">
      <c r="A1062">
        <v>1</v>
      </c>
      <c r="B1062">
        <v>0</v>
      </c>
      <c r="C1062">
        <v>3</v>
      </c>
      <c r="D1062">
        <v>2</v>
      </c>
      <c r="E1062">
        <v>3</v>
      </c>
      <c r="F1062" t="str">
        <v>0</v>
      </c>
      <c r="G1062">
        <v>4</v>
      </c>
      <c r="H1062">
        <v>19</v>
      </c>
    </row>
    <row r="1063" spans="1:8">
      <c r="A1063">
        <v>2</v>
      </c>
      <c r="B1063">
        <v>0</v>
      </c>
      <c r="C1063">
        <v>3</v>
      </c>
      <c r="D1063">
        <v>3</v>
      </c>
      <c r="E1063">
        <v>3</v>
      </c>
      <c r="F1063" t="str">
        <v>0</v>
      </c>
      <c r="G1063">
        <v>4</v>
      </c>
      <c r="H1063">
        <v>19</v>
      </c>
    </row>
    <row r="1064" spans="1:8">
      <c r="A1064">
        <v>3</v>
      </c>
      <c r="B1064">
        <v>0</v>
      </c>
      <c r="C1064">
        <v>3</v>
      </c>
      <c r="D1064">
        <v>4</v>
      </c>
      <c r="E1064">
        <v>3</v>
      </c>
      <c r="F1064" t="str">
        <v>0</v>
      </c>
      <c r="G1064">
        <v>4</v>
      </c>
      <c r="H1064">
        <v>18</v>
      </c>
    </row>
    <row r="1065" spans="1:8">
      <c r="A1065">
        <v>4</v>
      </c>
      <c r="B1065">
        <v>0</v>
      </c>
      <c r="C1065">
        <v>3</v>
      </c>
      <c r="D1065">
        <v>1</v>
      </c>
      <c r="E1065">
        <v>2</v>
      </c>
      <c r="F1065" t="str">
        <v>0</v>
      </c>
      <c r="G1065">
        <v>4</v>
      </c>
      <c r="H1065">
        <v>18</v>
      </c>
    </row>
    <row r="1066" spans="1:8">
      <c r="A1066">
        <v>5</v>
      </c>
      <c r="B1066">
        <v>0</v>
      </c>
      <c r="C1066">
        <v>4</v>
      </c>
      <c r="D1066">
        <v>1</v>
      </c>
      <c r="E1066">
        <v>2</v>
      </c>
      <c r="F1066" t="str">
        <v>1</v>
      </c>
      <c r="G1066">
        <v>4</v>
      </c>
      <c r="H1066">
        <v>18</v>
      </c>
    </row>
    <row r="1067" spans="1:8">
      <c r="A1067">
        <v>6</v>
      </c>
      <c r="B1067">
        <v>1</v>
      </c>
      <c r="C1067">
        <v>4</v>
      </c>
      <c r="D1067">
        <v>2</v>
      </c>
      <c r="E1067">
        <v>3</v>
      </c>
      <c r="F1067" t="str">
        <v>0</v>
      </c>
      <c r="G1067">
        <v>5</v>
      </c>
      <c r="H1067">
        <v>19</v>
      </c>
    </row>
    <row r="1068" spans="1:8">
      <c r="A1068">
        <v>7</v>
      </c>
      <c r="B1068">
        <v>2</v>
      </c>
      <c r="C1068">
        <v>4</v>
      </c>
      <c r="D1068">
        <v>3</v>
      </c>
      <c r="E1068">
        <v>3</v>
      </c>
      <c r="F1068" t="str">
        <v>0</v>
      </c>
      <c r="G1068">
        <v>13</v>
      </c>
      <c r="H1068">
        <v>19</v>
      </c>
    </row>
    <row r="1069" spans="1:8">
      <c r="A1069">
        <v>1</v>
      </c>
      <c r="B1069">
        <v>0</v>
      </c>
      <c r="C1069">
        <v>4</v>
      </c>
      <c r="D1069">
        <v>6</v>
      </c>
      <c r="E1069">
        <v>2</v>
      </c>
      <c r="F1069" t="str">
        <v>0</v>
      </c>
      <c r="G1069">
        <v>4</v>
      </c>
      <c r="H1069">
        <v>19</v>
      </c>
    </row>
    <row r="1070" spans="1:8">
      <c r="A1070">
        <v>2</v>
      </c>
      <c r="B1070">
        <v>0</v>
      </c>
      <c r="C1070">
        <v>4</v>
      </c>
      <c r="D1070">
        <v>7</v>
      </c>
      <c r="E1070">
        <v>3</v>
      </c>
      <c r="F1070" t="str">
        <v>0</v>
      </c>
      <c r="G1070">
        <v>13</v>
      </c>
      <c r="H1070">
        <v>19</v>
      </c>
    </row>
    <row r="1071" spans="1:8">
      <c r="A1071">
        <v>3</v>
      </c>
      <c r="B1071">
        <v>0</v>
      </c>
      <c r="C1071">
        <v>4</v>
      </c>
      <c r="D1071">
        <v>3</v>
      </c>
      <c r="E1071">
        <v>4</v>
      </c>
      <c r="F1071" t="str">
        <v>1</v>
      </c>
      <c r="G1071">
        <v>13</v>
      </c>
      <c r="H1071">
        <v>19</v>
      </c>
    </row>
    <row r="1072" spans="1:8">
      <c r="A1072">
        <v>4</v>
      </c>
      <c r="B1072">
        <v>0</v>
      </c>
      <c r="C1072">
        <v>4</v>
      </c>
      <c r="D1072">
        <v>8</v>
      </c>
      <c r="E1072">
        <v>3</v>
      </c>
      <c r="F1072" t="str">
        <v>0</v>
      </c>
      <c r="G1072">
        <v>13</v>
      </c>
      <c r="H1072">
        <v>19</v>
      </c>
    </row>
    <row r="1073" spans="1:8">
      <c r="A1073">
        <v>5</v>
      </c>
      <c r="B1073">
        <v>0</v>
      </c>
      <c r="C1073">
        <v>4</v>
      </c>
      <c r="D1073">
        <v>7</v>
      </c>
      <c r="E1073">
        <v>3</v>
      </c>
      <c r="F1073" t="str">
        <v>0</v>
      </c>
      <c r="G1073">
        <v>13</v>
      </c>
      <c r="H1073">
        <v>19</v>
      </c>
    </row>
    <row r="1074" spans="1:8">
      <c r="A1074">
        <v>6</v>
      </c>
      <c r="B1074">
        <v>1</v>
      </c>
      <c r="C1074">
        <v>4</v>
      </c>
      <c r="D1074">
        <v>4</v>
      </c>
      <c r="E1074">
        <v>4</v>
      </c>
      <c r="F1074" t="str">
        <v>0</v>
      </c>
      <c r="G1074">
        <v>13</v>
      </c>
      <c r="H1074">
        <v>19</v>
      </c>
    </row>
    <row r="1075" spans="1:8">
      <c r="A1075">
        <v>7</v>
      </c>
      <c r="B1075">
        <v>2</v>
      </c>
      <c r="C1075">
        <v>4</v>
      </c>
      <c r="D1075">
        <v>4</v>
      </c>
      <c r="E1075">
        <v>5</v>
      </c>
      <c r="F1075" t="str">
        <v>1</v>
      </c>
      <c r="G1075">
        <v>12</v>
      </c>
      <c r="H1075">
        <v>19</v>
      </c>
    </row>
    <row r="1076" spans="1:8">
      <c r="A1076">
        <v>1</v>
      </c>
      <c r="B1076">
        <v>0</v>
      </c>
      <c r="C1076">
        <v>4</v>
      </c>
      <c r="D1076">
        <v>2</v>
      </c>
      <c r="E1076">
        <v>5</v>
      </c>
      <c r="F1076" t="str">
        <v>1</v>
      </c>
      <c r="G1076">
        <v>4</v>
      </c>
      <c r="H1076">
        <v>18</v>
      </c>
    </row>
    <row r="1077" spans="1:8">
      <c r="A1077">
        <v>2</v>
      </c>
      <c r="B1077">
        <v>0</v>
      </c>
      <c r="C1077">
        <v>4</v>
      </c>
      <c r="D1077">
        <v>1</v>
      </c>
      <c r="E1077">
        <v>4</v>
      </c>
      <c r="F1077" t="str">
        <v>1</v>
      </c>
      <c r="G1077">
        <v>4</v>
      </c>
      <c r="H1077">
        <v>19</v>
      </c>
    </row>
    <row r="1078" spans="1:8">
      <c r="A1078">
        <v>3</v>
      </c>
      <c r="B1078">
        <v>0</v>
      </c>
      <c r="C1078">
        <v>4</v>
      </c>
      <c r="D1078">
        <v>4</v>
      </c>
      <c r="E1078">
        <v>5</v>
      </c>
      <c r="F1078" t="str">
        <v>1</v>
      </c>
      <c r="G1078">
        <v>4</v>
      </c>
      <c r="H1078">
        <v>19</v>
      </c>
    </row>
    <row r="1079" spans="1:8">
      <c r="A1079">
        <v>4</v>
      </c>
      <c r="B1079">
        <v>0</v>
      </c>
      <c r="C1079">
        <v>4</v>
      </c>
      <c r="D1079">
        <v>1</v>
      </c>
      <c r="E1079">
        <v>5</v>
      </c>
      <c r="F1079" t="str">
        <v>1</v>
      </c>
      <c r="G1079">
        <v>4</v>
      </c>
      <c r="H1079">
        <v>14</v>
      </c>
    </row>
    <row r="1080" spans="1:8">
      <c r="A1080">
        <v>5</v>
      </c>
      <c r="B1080">
        <v>0</v>
      </c>
      <c r="C1080">
        <v>4</v>
      </c>
      <c r="D1080">
        <v>1</v>
      </c>
      <c r="E1080">
        <v>4</v>
      </c>
      <c r="F1080" t="str">
        <v>1</v>
      </c>
      <c r="G1080">
        <v>4</v>
      </c>
      <c r="H1080">
        <v>18</v>
      </c>
    </row>
    <row r="1081" spans="1:8">
      <c r="A1081">
        <v>6</v>
      </c>
      <c r="B1081">
        <v>1</v>
      </c>
      <c r="C1081">
        <v>4</v>
      </c>
      <c r="D1081">
        <v>1</v>
      </c>
      <c r="E1081">
        <v>1</v>
      </c>
      <c r="F1081" t="str">
        <v>1</v>
      </c>
      <c r="G1081">
        <v>4</v>
      </c>
      <c r="H1081">
        <v>19</v>
      </c>
    </row>
    <row r="1082" spans="1:8">
      <c r="A1082">
        <v>7</v>
      </c>
      <c r="B1082">
        <v>2</v>
      </c>
      <c r="C1082">
        <v>4</v>
      </c>
      <c r="D1082">
        <v>1</v>
      </c>
      <c r="E1082">
        <v>1</v>
      </c>
      <c r="F1082" t="str">
        <v>1</v>
      </c>
      <c r="G1082">
        <v>4</v>
      </c>
      <c r="H1082">
        <v>19</v>
      </c>
    </row>
    <row r="1083" spans="1:8">
      <c r="A1083">
        <v>1</v>
      </c>
      <c r="B1083">
        <v>0</v>
      </c>
      <c r="C1083">
        <v>4</v>
      </c>
      <c r="D1083">
        <v>2</v>
      </c>
      <c r="E1083">
        <v>1</v>
      </c>
      <c r="F1083" t="str">
        <v>1</v>
      </c>
      <c r="G1083">
        <v>4</v>
      </c>
      <c r="H1083">
        <v>18</v>
      </c>
    </row>
    <row r="1084" spans="1:8">
      <c r="A1084">
        <v>2</v>
      </c>
      <c r="B1084">
        <v>0</v>
      </c>
      <c r="C1084">
        <v>4</v>
      </c>
      <c r="D1084">
        <v>2</v>
      </c>
      <c r="E1084">
        <v>2</v>
      </c>
      <c r="F1084" t="str">
        <v>1</v>
      </c>
      <c r="G1084">
        <v>5</v>
      </c>
      <c r="H1084">
        <v>18</v>
      </c>
    </row>
    <row r="1085" spans="1:8">
      <c r="A1085">
        <v>3</v>
      </c>
      <c r="B1085">
        <v>0</v>
      </c>
      <c r="C1085">
        <v>4</v>
      </c>
      <c r="D1085">
        <v>2</v>
      </c>
      <c r="E1085">
        <v>1</v>
      </c>
      <c r="F1085" t="str">
        <v>0</v>
      </c>
      <c r="G1085">
        <v>4</v>
      </c>
      <c r="H1085">
        <v>18</v>
      </c>
    </row>
    <row r="1086" spans="1:8">
      <c r="A1086">
        <v>4</v>
      </c>
      <c r="B1086">
        <v>0</v>
      </c>
      <c r="C1086">
        <v>4</v>
      </c>
      <c r="D1086">
        <v>2</v>
      </c>
      <c r="E1086">
        <v>1</v>
      </c>
      <c r="F1086" t="str">
        <v>1</v>
      </c>
      <c r="G1086">
        <v>4</v>
      </c>
      <c r="H1086">
        <v>11</v>
      </c>
    </row>
    <row r="1087" spans="1:8">
      <c r="A1087">
        <v>5</v>
      </c>
      <c r="B1087">
        <v>0</v>
      </c>
      <c r="C1087">
        <v>4</v>
      </c>
      <c r="D1087">
        <v>2</v>
      </c>
      <c r="E1087">
        <v>1</v>
      </c>
      <c r="F1087" t="str">
        <v>1</v>
      </c>
      <c r="G1087">
        <v>4</v>
      </c>
      <c r="H1087">
        <v>11</v>
      </c>
    </row>
    <row r="1088" spans="1:8">
      <c r="A1088">
        <v>6</v>
      </c>
      <c r="B1088">
        <v>1</v>
      </c>
      <c r="C1088">
        <v>4</v>
      </c>
      <c r="D1088">
        <v>2</v>
      </c>
      <c r="E1088">
        <v>1</v>
      </c>
      <c r="F1088" t="str">
        <v>0</v>
      </c>
      <c r="G1088">
        <v>5</v>
      </c>
      <c r="H1088">
        <v>19</v>
      </c>
    </row>
    <row r="1089" spans="1:8">
      <c r="A1089">
        <v>7</v>
      </c>
      <c r="B1089">
        <v>2</v>
      </c>
      <c r="C1089">
        <v>4</v>
      </c>
      <c r="D1089">
        <v>1</v>
      </c>
      <c r="E1089">
        <v>2</v>
      </c>
      <c r="F1089" t="str">
        <v>1</v>
      </c>
      <c r="G1089">
        <v>5</v>
      </c>
      <c r="H1089">
        <v>19</v>
      </c>
    </row>
    <row r="1090" spans="1:8">
      <c r="A1090">
        <v>1</v>
      </c>
      <c r="B1090">
        <v>3</v>
      </c>
      <c r="C1090">
        <v>4</v>
      </c>
      <c r="D1090">
        <v>2</v>
      </c>
      <c r="E1090">
        <v>2</v>
      </c>
      <c r="F1090" t="str">
        <v>0</v>
      </c>
      <c r="G1090">
        <v>5</v>
      </c>
      <c r="H1090">
        <v>19</v>
      </c>
    </row>
    <row r="1091" spans="1:8">
      <c r="A1091">
        <v>2</v>
      </c>
      <c r="B1091">
        <v>0</v>
      </c>
      <c r="C1091">
        <v>4</v>
      </c>
      <c r="D1091">
        <v>2</v>
      </c>
      <c r="E1091">
        <v>2</v>
      </c>
      <c r="F1091" t="str">
        <v>0</v>
      </c>
      <c r="G1091">
        <v>4</v>
      </c>
      <c r="H1091">
        <v>19</v>
      </c>
    </row>
    <row r="1092" spans="1:8">
      <c r="A1092">
        <v>3</v>
      </c>
      <c r="B1092">
        <v>0</v>
      </c>
      <c r="C1092">
        <v>4</v>
      </c>
      <c r="D1092">
        <v>5</v>
      </c>
      <c r="E1092">
        <v>3</v>
      </c>
      <c r="F1092" t="str">
        <v>0</v>
      </c>
      <c r="G1092">
        <v>4</v>
      </c>
      <c r="H1092">
        <v>19</v>
      </c>
    </row>
    <row r="1093" spans="1:8">
      <c r="A1093">
        <v>4</v>
      </c>
      <c r="B1093">
        <v>0</v>
      </c>
      <c r="C1093">
        <v>4</v>
      </c>
      <c r="D1093">
        <v>4</v>
      </c>
      <c r="E1093">
        <v>3</v>
      </c>
      <c r="F1093" t="str">
        <v>0</v>
      </c>
      <c r="G1093">
        <v>5</v>
      </c>
      <c r="H1093">
        <v>19</v>
      </c>
    </row>
    <row r="1094" spans="1:8">
      <c r="A1094">
        <v>5</v>
      </c>
      <c r="B1094">
        <v>0</v>
      </c>
      <c r="C1094">
        <v>4</v>
      </c>
      <c r="D1094">
        <v>5</v>
      </c>
      <c r="E1094">
        <v>3</v>
      </c>
      <c r="F1094" t="str">
        <v>0</v>
      </c>
      <c r="G1094">
        <v>4</v>
      </c>
      <c r="H1094">
        <v>19</v>
      </c>
    </row>
    <row r="1095" spans="1:8">
      <c r="A1095">
        <v>6</v>
      </c>
      <c r="B1095">
        <v>1</v>
      </c>
      <c r="C1095">
        <v>4</v>
      </c>
      <c r="D1095">
        <v>6</v>
      </c>
      <c r="E1095">
        <v>2</v>
      </c>
      <c r="F1095" t="str">
        <v>0</v>
      </c>
      <c r="G1095">
        <v>13</v>
      </c>
      <c r="H1095">
        <v>19</v>
      </c>
    </row>
    <row r="1096" spans="1:8">
      <c r="A1096">
        <v>7</v>
      </c>
      <c r="B1096">
        <v>2</v>
      </c>
      <c r="C1096">
        <v>4</v>
      </c>
      <c r="D1096">
        <v>2</v>
      </c>
      <c r="E1096">
        <v>3</v>
      </c>
      <c r="F1096" t="str">
        <v>1</v>
      </c>
      <c r="G1096">
        <v>4</v>
      </c>
      <c r="H1096">
        <v>19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1A40D-B961-4C73-BB63-FF316621A3C4}">
  <sheetPr>
    <tabColor rgb="FFFFEBEB"/>
  </sheetPr>
  <dimension ref="A1:L1096"/>
  <sheetViews>
    <sheetView workbookViewId="0">
      <selection activeCell="Z8" sqref="Z8"/>
    </sheetView>
  </sheetViews>
  <sheetFormatPr defaultRowHeight="13.2"/>
  <sheetData>
    <row r="1" spans="1:12" ht="13.8">
      <c r="A1" s="15" t="str" cm="1">
        <f t="array" ref="A1:C1096">분석1단계!BI1:BK1096</f>
        <v>DAY</v>
      </c>
      <c r="B1" s="15" t="str">
        <v>WEEK</v>
      </c>
      <c r="C1" s="15" t="str">
        <v>SEASON</v>
      </c>
      <c r="D1" s="15" t="str" cm="1">
        <f t="array" ref="D1:D1096">분석1단계!BF1:BF1096</f>
        <v>solar</v>
      </c>
      <c r="E1" s="15" t="str" cm="1">
        <f t="array" ref="E1:E1096">분석1단계!BO1:BO1096</f>
        <v>p-temp</v>
      </c>
      <c r="F1" s="15" t="str" cm="1">
        <f t="array" ref="F1:F1096">분석1단계!BG1:BG1096</f>
        <v>rain</v>
      </c>
      <c r="G1" s="15" t="str" cm="1">
        <f t="array" ref="G1:H1096">분석1단계!BL1:BM1096</f>
        <v>mintime</v>
      </c>
      <c r="H1" s="15" t="str">
        <v>maxtime</v>
      </c>
      <c r="J1" s="31" t="s">
        <v>119</v>
      </c>
    </row>
    <row r="2" spans="1:12">
      <c r="A2">
        <v>5</v>
      </c>
      <c r="B2">
        <v>3</v>
      </c>
      <c r="C2">
        <v>4</v>
      </c>
      <c r="D2">
        <v>2</v>
      </c>
      <c r="E2">
        <v>1</v>
      </c>
      <c r="F2" t="str">
        <v>0</v>
      </c>
      <c r="G2">
        <v>11</v>
      </c>
      <c r="H2">
        <v>19</v>
      </c>
      <c r="J2" t="s">
        <v>25</v>
      </c>
    </row>
    <row r="3" spans="1:12" ht="13.8">
      <c r="A3">
        <v>6</v>
      </c>
      <c r="B3">
        <v>1</v>
      </c>
      <c r="C3">
        <v>4</v>
      </c>
      <c r="D3">
        <v>3</v>
      </c>
      <c r="E3">
        <v>1</v>
      </c>
      <c r="F3" t="str">
        <v>0</v>
      </c>
      <c r="G3">
        <v>14</v>
      </c>
      <c r="H3">
        <v>19</v>
      </c>
      <c r="J3" s="8" t="s">
        <v>66</v>
      </c>
    </row>
    <row r="4" spans="1:12" ht="13.8">
      <c r="A4">
        <v>7</v>
      </c>
      <c r="B4">
        <v>2</v>
      </c>
      <c r="C4">
        <v>4</v>
      </c>
      <c r="D4">
        <v>4</v>
      </c>
      <c r="E4">
        <v>1</v>
      </c>
      <c r="F4" t="str">
        <v>0</v>
      </c>
      <c r="G4">
        <v>12</v>
      </c>
      <c r="H4">
        <v>19</v>
      </c>
      <c r="J4" s="9" t="s">
        <v>68</v>
      </c>
    </row>
    <row r="5" spans="1:12" ht="13.8">
      <c r="A5">
        <v>1</v>
      </c>
      <c r="B5">
        <v>0</v>
      </c>
      <c r="C5">
        <v>4</v>
      </c>
      <c r="D5">
        <v>5</v>
      </c>
      <c r="E5">
        <v>1</v>
      </c>
      <c r="F5" t="str">
        <v>0</v>
      </c>
      <c r="G5">
        <v>11</v>
      </c>
      <c r="H5">
        <v>18</v>
      </c>
      <c r="J5" s="9" t="s">
        <v>69</v>
      </c>
      <c r="K5" s="17" t="s">
        <v>118</v>
      </c>
    </row>
    <row r="6" spans="1:12" ht="13.8" thickBot="1">
      <c r="A6">
        <v>2</v>
      </c>
      <c r="B6">
        <v>0</v>
      </c>
      <c r="C6">
        <v>4</v>
      </c>
      <c r="D6">
        <v>2</v>
      </c>
      <c r="E6">
        <v>1</v>
      </c>
      <c r="F6" t="str">
        <v>0</v>
      </c>
      <c r="G6">
        <v>3</v>
      </c>
      <c r="H6">
        <v>18</v>
      </c>
    </row>
    <row r="7" spans="1:12" ht="13.8" thickBot="1">
      <c r="A7">
        <v>3</v>
      </c>
      <c r="B7">
        <v>0</v>
      </c>
      <c r="C7">
        <v>4</v>
      </c>
      <c r="D7">
        <v>3</v>
      </c>
      <c r="E7">
        <v>1</v>
      </c>
      <c r="F7" t="str">
        <v>1</v>
      </c>
      <c r="G7">
        <v>5</v>
      </c>
      <c r="H7">
        <v>19</v>
      </c>
      <c r="J7" s="44">
        <v>4</v>
      </c>
      <c r="K7" s="45" t="s">
        <v>73</v>
      </c>
      <c r="L7" s="46" t="s">
        <v>64</v>
      </c>
    </row>
    <row r="8" spans="1:12">
      <c r="A8">
        <v>4</v>
      </c>
      <c r="B8">
        <v>0</v>
      </c>
      <c r="C8">
        <v>4</v>
      </c>
      <c r="D8">
        <v>2</v>
      </c>
      <c r="E8">
        <v>1</v>
      </c>
      <c r="F8" t="str">
        <v>1</v>
      </c>
      <c r="G8">
        <v>3</v>
      </c>
      <c r="H8">
        <v>11</v>
      </c>
      <c r="J8" s="47">
        <v>1</v>
      </c>
      <c r="K8">
        <f t="shared" ref="K8:K13" si="0">COUNTIFS($C$2:$C$1096,$J$7,$E$2:$E$1096,$J8)</f>
        <v>99</v>
      </c>
      <c r="L8" s="38">
        <f t="shared" ref="L8:L13" si="1">AVERAGEIFS($G$2:$G$1096,$C$2:$C$1096,$J$7,$E$2:$E$1096,$J8)</f>
        <v>9.5151515151515156</v>
      </c>
    </row>
    <row r="9" spans="1:12">
      <c r="A9">
        <v>5</v>
      </c>
      <c r="B9">
        <v>0</v>
      </c>
      <c r="C9">
        <v>4</v>
      </c>
      <c r="D9">
        <v>2</v>
      </c>
      <c r="E9">
        <v>1</v>
      </c>
      <c r="F9" t="str">
        <v>1</v>
      </c>
      <c r="G9">
        <v>5</v>
      </c>
      <c r="H9">
        <v>11</v>
      </c>
      <c r="J9" s="47">
        <v>2</v>
      </c>
      <c r="K9">
        <f t="shared" si="0"/>
        <v>95</v>
      </c>
      <c r="L9" s="38">
        <f t="shared" si="1"/>
        <v>10.547368421052632</v>
      </c>
    </row>
    <row r="10" spans="1:12">
      <c r="A10">
        <v>6</v>
      </c>
      <c r="B10">
        <v>1</v>
      </c>
      <c r="C10">
        <v>4</v>
      </c>
      <c r="D10">
        <v>2</v>
      </c>
      <c r="E10">
        <v>1</v>
      </c>
      <c r="F10" t="str">
        <v>1</v>
      </c>
      <c r="G10">
        <v>15</v>
      </c>
      <c r="H10">
        <v>19</v>
      </c>
      <c r="J10" s="47">
        <v>3</v>
      </c>
      <c r="K10">
        <f t="shared" si="0"/>
        <v>51</v>
      </c>
      <c r="L10" s="38">
        <f t="shared" si="1"/>
        <v>9.6078431372549016</v>
      </c>
    </row>
    <row r="11" spans="1:12">
      <c r="A11">
        <v>7</v>
      </c>
      <c r="B11">
        <v>2</v>
      </c>
      <c r="C11">
        <v>4</v>
      </c>
      <c r="D11">
        <v>2</v>
      </c>
      <c r="E11">
        <v>1</v>
      </c>
      <c r="F11" t="str">
        <v>0</v>
      </c>
      <c r="G11">
        <v>12</v>
      </c>
      <c r="H11">
        <v>19</v>
      </c>
      <c r="J11" s="47">
        <v>4</v>
      </c>
      <c r="K11">
        <f t="shared" si="0"/>
        <v>16</v>
      </c>
      <c r="L11" s="38">
        <f t="shared" si="1"/>
        <v>10.125</v>
      </c>
    </row>
    <row r="12" spans="1:12">
      <c r="A12">
        <v>1</v>
      </c>
      <c r="B12">
        <v>0</v>
      </c>
      <c r="C12">
        <v>4</v>
      </c>
      <c r="D12">
        <v>1</v>
      </c>
      <c r="E12">
        <v>1</v>
      </c>
      <c r="F12" t="str">
        <v>1</v>
      </c>
      <c r="G12">
        <v>4</v>
      </c>
      <c r="H12">
        <v>18</v>
      </c>
      <c r="J12" s="47">
        <v>5</v>
      </c>
      <c r="K12">
        <f t="shared" si="0"/>
        <v>7</v>
      </c>
      <c r="L12" s="38">
        <f t="shared" si="1"/>
        <v>6.2857142857142856</v>
      </c>
    </row>
    <row r="13" spans="1:12" ht="13.8" thickBot="1">
      <c r="A13">
        <v>2</v>
      </c>
      <c r="B13">
        <v>0</v>
      </c>
      <c r="C13">
        <v>4</v>
      </c>
      <c r="D13">
        <v>2</v>
      </c>
      <c r="E13">
        <v>1</v>
      </c>
      <c r="F13" t="str">
        <v>1</v>
      </c>
      <c r="G13">
        <v>4</v>
      </c>
      <c r="H13">
        <v>19</v>
      </c>
      <c r="J13" s="48">
        <v>6</v>
      </c>
      <c r="K13" s="22">
        <f t="shared" si="0"/>
        <v>2</v>
      </c>
      <c r="L13" s="40">
        <f t="shared" si="1"/>
        <v>8.5</v>
      </c>
    </row>
    <row r="14" spans="1:12">
      <c r="A14">
        <v>3</v>
      </c>
      <c r="B14">
        <v>0</v>
      </c>
      <c r="C14">
        <v>4</v>
      </c>
      <c r="D14">
        <v>7</v>
      </c>
      <c r="E14">
        <v>2</v>
      </c>
      <c r="F14" t="str">
        <v>0</v>
      </c>
      <c r="G14">
        <v>13</v>
      </c>
      <c r="H14">
        <v>19</v>
      </c>
    </row>
    <row r="15" spans="1:12">
      <c r="A15">
        <v>4</v>
      </c>
      <c r="B15">
        <v>0</v>
      </c>
      <c r="C15">
        <v>4</v>
      </c>
      <c r="D15">
        <v>7</v>
      </c>
      <c r="E15">
        <v>3</v>
      </c>
      <c r="F15" t="str">
        <v>0</v>
      </c>
      <c r="G15">
        <v>13</v>
      </c>
      <c r="H15">
        <v>20</v>
      </c>
    </row>
    <row r="16" spans="1:12">
      <c r="A16">
        <v>5</v>
      </c>
      <c r="B16">
        <v>0</v>
      </c>
      <c r="C16">
        <v>4</v>
      </c>
      <c r="D16">
        <v>7</v>
      </c>
      <c r="E16">
        <v>3</v>
      </c>
      <c r="F16" t="str">
        <v>0</v>
      </c>
      <c r="G16">
        <v>13</v>
      </c>
      <c r="H16">
        <v>19</v>
      </c>
    </row>
    <row r="17" spans="1:8">
      <c r="A17">
        <v>6</v>
      </c>
      <c r="B17">
        <v>1</v>
      </c>
      <c r="C17">
        <v>4</v>
      </c>
      <c r="D17">
        <v>3</v>
      </c>
      <c r="E17">
        <v>1</v>
      </c>
      <c r="F17" t="str">
        <v>0</v>
      </c>
      <c r="G17">
        <v>13</v>
      </c>
      <c r="H17">
        <v>19</v>
      </c>
    </row>
    <row r="18" spans="1:8">
      <c r="A18">
        <v>7</v>
      </c>
      <c r="B18">
        <v>2</v>
      </c>
      <c r="C18">
        <v>4</v>
      </c>
      <c r="D18">
        <v>2</v>
      </c>
      <c r="E18">
        <v>1</v>
      </c>
      <c r="F18" t="str">
        <v>1</v>
      </c>
      <c r="G18">
        <v>13</v>
      </c>
      <c r="H18">
        <v>19</v>
      </c>
    </row>
    <row r="19" spans="1:8">
      <c r="A19">
        <v>1</v>
      </c>
      <c r="B19">
        <v>0</v>
      </c>
      <c r="C19">
        <v>4</v>
      </c>
      <c r="D19">
        <v>4</v>
      </c>
      <c r="E19">
        <v>1</v>
      </c>
      <c r="F19" t="str">
        <v>0</v>
      </c>
      <c r="G19">
        <v>14</v>
      </c>
      <c r="H19">
        <v>19</v>
      </c>
    </row>
    <row r="20" spans="1:8">
      <c r="A20">
        <v>2</v>
      </c>
      <c r="B20">
        <v>0</v>
      </c>
      <c r="C20">
        <v>4</v>
      </c>
      <c r="D20">
        <v>8</v>
      </c>
      <c r="E20">
        <v>1</v>
      </c>
      <c r="F20" t="str">
        <v>0</v>
      </c>
      <c r="G20">
        <v>13</v>
      </c>
      <c r="H20">
        <v>19</v>
      </c>
    </row>
    <row r="21" spans="1:8">
      <c r="A21">
        <v>3</v>
      </c>
      <c r="B21">
        <v>0</v>
      </c>
      <c r="C21">
        <v>4</v>
      </c>
      <c r="D21">
        <v>8</v>
      </c>
      <c r="E21">
        <v>2</v>
      </c>
      <c r="F21" t="str">
        <v>0</v>
      </c>
      <c r="G21">
        <v>13</v>
      </c>
      <c r="H21">
        <v>1</v>
      </c>
    </row>
    <row r="22" spans="1:8">
      <c r="A22">
        <v>4</v>
      </c>
      <c r="B22">
        <v>0</v>
      </c>
      <c r="C22">
        <v>4</v>
      </c>
      <c r="D22">
        <v>6</v>
      </c>
      <c r="E22">
        <v>3</v>
      </c>
      <c r="F22" t="str">
        <v>1</v>
      </c>
      <c r="G22">
        <v>13</v>
      </c>
      <c r="H22">
        <v>19</v>
      </c>
    </row>
    <row r="23" spans="1:8">
      <c r="A23">
        <v>5</v>
      </c>
      <c r="B23">
        <v>0</v>
      </c>
      <c r="C23">
        <v>4</v>
      </c>
      <c r="D23">
        <v>2</v>
      </c>
      <c r="E23">
        <v>5</v>
      </c>
      <c r="F23" t="str">
        <v>1</v>
      </c>
      <c r="G23">
        <v>4</v>
      </c>
      <c r="H23">
        <v>18</v>
      </c>
    </row>
    <row r="24" spans="1:8">
      <c r="A24">
        <v>6</v>
      </c>
      <c r="B24">
        <v>1</v>
      </c>
      <c r="C24">
        <v>4</v>
      </c>
      <c r="D24">
        <v>1</v>
      </c>
      <c r="E24">
        <v>4</v>
      </c>
      <c r="F24" t="str">
        <v>1</v>
      </c>
      <c r="G24">
        <v>5</v>
      </c>
      <c r="H24">
        <v>19</v>
      </c>
    </row>
    <row r="25" spans="1:8">
      <c r="A25">
        <v>7</v>
      </c>
      <c r="B25">
        <v>2</v>
      </c>
      <c r="C25">
        <v>4</v>
      </c>
      <c r="D25">
        <v>7</v>
      </c>
      <c r="E25">
        <v>4</v>
      </c>
      <c r="F25" t="str">
        <v>1</v>
      </c>
      <c r="G25">
        <v>12</v>
      </c>
      <c r="H25">
        <v>19</v>
      </c>
    </row>
    <row r="26" spans="1:8">
      <c r="A26">
        <v>1</v>
      </c>
      <c r="B26">
        <v>0</v>
      </c>
      <c r="C26">
        <v>4</v>
      </c>
      <c r="D26">
        <v>5</v>
      </c>
      <c r="E26">
        <v>4</v>
      </c>
      <c r="F26" t="str">
        <v>0</v>
      </c>
      <c r="G26">
        <v>13</v>
      </c>
      <c r="H26">
        <v>19</v>
      </c>
    </row>
    <row r="27" spans="1:8">
      <c r="A27">
        <v>2</v>
      </c>
      <c r="B27">
        <v>0</v>
      </c>
      <c r="C27">
        <v>4</v>
      </c>
      <c r="D27">
        <v>2</v>
      </c>
      <c r="E27">
        <v>3</v>
      </c>
      <c r="F27" t="str">
        <v>1</v>
      </c>
      <c r="G27">
        <v>4</v>
      </c>
      <c r="H27">
        <v>16</v>
      </c>
    </row>
    <row r="28" spans="1:8">
      <c r="A28">
        <v>3</v>
      </c>
      <c r="B28">
        <v>0</v>
      </c>
      <c r="C28">
        <v>4</v>
      </c>
      <c r="D28">
        <v>9</v>
      </c>
      <c r="E28">
        <v>2</v>
      </c>
      <c r="F28" t="str">
        <v>0</v>
      </c>
      <c r="G28">
        <v>13</v>
      </c>
      <c r="H28">
        <v>20</v>
      </c>
    </row>
    <row r="29" spans="1:8">
      <c r="A29">
        <v>4</v>
      </c>
      <c r="B29">
        <v>0</v>
      </c>
      <c r="C29">
        <v>4</v>
      </c>
      <c r="D29">
        <v>3</v>
      </c>
      <c r="E29">
        <v>1</v>
      </c>
      <c r="F29" t="str">
        <v>1</v>
      </c>
      <c r="G29">
        <v>10</v>
      </c>
      <c r="H29">
        <v>19</v>
      </c>
    </row>
    <row r="30" spans="1:8">
      <c r="A30">
        <v>5</v>
      </c>
      <c r="B30">
        <v>0</v>
      </c>
      <c r="C30">
        <v>4</v>
      </c>
      <c r="D30">
        <v>5</v>
      </c>
      <c r="E30">
        <v>1</v>
      </c>
      <c r="F30" t="str">
        <v>1</v>
      </c>
      <c r="G30">
        <v>14</v>
      </c>
      <c r="H30">
        <v>19</v>
      </c>
    </row>
    <row r="31" spans="1:8">
      <c r="A31">
        <v>6</v>
      </c>
      <c r="B31">
        <v>1</v>
      </c>
      <c r="C31">
        <v>4</v>
      </c>
      <c r="D31">
        <v>8</v>
      </c>
      <c r="E31">
        <v>1</v>
      </c>
      <c r="F31" t="str">
        <v>0</v>
      </c>
      <c r="G31">
        <v>12</v>
      </c>
      <c r="H31">
        <v>19</v>
      </c>
    </row>
    <row r="32" spans="1:8">
      <c r="A32">
        <v>7</v>
      </c>
      <c r="B32">
        <v>2</v>
      </c>
      <c r="C32">
        <v>4</v>
      </c>
      <c r="D32">
        <v>6</v>
      </c>
      <c r="E32">
        <v>2</v>
      </c>
      <c r="F32" t="str">
        <v>0</v>
      </c>
      <c r="G32">
        <v>14</v>
      </c>
      <c r="H32">
        <v>1</v>
      </c>
    </row>
    <row r="33" spans="1:8">
      <c r="A33">
        <v>1</v>
      </c>
      <c r="B33">
        <v>0</v>
      </c>
      <c r="C33">
        <v>4</v>
      </c>
      <c r="D33">
        <v>2</v>
      </c>
      <c r="E33">
        <v>3</v>
      </c>
      <c r="F33" t="str">
        <v>1</v>
      </c>
      <c r="G33">
        <v>4</v>
      </c>
      <c r="H33">
        <v>19</v>
      </c>
    </row>
    <row r="34" spans="1:8">
      <c r="A34">
        <v>2</v>
      </c>
      <c r="B34">
        <v>0</v>
      </c>
      <c r="C34">
        <v>4</v>
      </c>
      <c r="D34">
        <v>7</v>
      </c>
      <c r="E34">
        <v>1</v>
      </c>
      <c r="F34" t="str">
        <v>0</v>
      </c>
      <c r="G34">
        <v>13</v>
      </c>
      <c r="H34">
        <v>19</v>
      </c>
    </row>
    <row r="35" spans="1:8">
      <c r="A35">
        <v>3</v>
      </c>
      <c r="B35">
        <v>0</v>
      </c>
      <c r="C35">
        <v>4</v>
      </c>
      <c r="D35">
        <v>9</v>
      </c>
      <c r="E35">
        <v>1</v>
      </c>
      <c r="F35" t="str">
        <v>0</v>
      </c>
      <c r="G35">
        <v>13</v>
      </c>
      <c r="H35">
        <v>20</v>
      </c>
    </row>
    <row r="36" spans="1:8">
      <c r="A36">
        <v>4</v>
      </c>
      <c r="B36">
        <v>0</v>
      </c>
      <c r="C36">
        <v>4</v>
      </c>
      <c r="D36">
        <v>10</v>
      </c>
      <c r="E36">
        <v>2</v>
      </c>
      <c r="F36" t="str">
        <v>1</v>
      </c>
      <c r="G36">
        <v>13</v>
      </c>
      <c r="H36">
        <v>20</v>
      </c>
    </row>
    <row r="37" spans="1:8">
      <c r="A37">
        <v>5</v>
      </c>
      <c r="B37">
        <v>0</v>
      </c>
      <c r="C37">
        <v>4</v>
      </c>
      <c r="D37">
        <v>2</v>
      </c>
      <c r="E37">
        <v>1</v>
      </c>
      <c r="F37" t="str">
        <v>0</v>
      </c>
      <c r="G37">
        <v>4</v>
      </c>
      <c r="H37">
        <v>19</v>
      </c>
    </row>
    <row r="38" spans="1:8">
      <c r="A38">
        <v>6</v>
      </c>
      <c r="B38">
        <v>1</v>
      </c>
      <c r="C38">
        <v>4</v>
      </c>
      <c r="D38">
        <v>10</v>
      </c>
      <c r="E38">
        <v>3</v>
      </c>
      <c r="F38" t="str">
        <v>0</v>
      </c>
      <c r="G38">
        <v>14</v>
      </c>
      <c r="H38">
        <v>20</v>
      </c>
    </row>
    <row r="39" spans="1:8">
      <c r="A39">
        <v>7</v>
      </c>
      <c r="B39">
        <v>2</v>
      </c>
      <c r="C39">
        <v>4</v>
      </c>
      <c r="D39">
        <v>8</v>
      </c>
      <c r="E39">
        <v>3</v>
      </c>
      <c r="F39" t="str">
        <v>0</v>
      </c>
      <c r="G39">
        <v>13</v>
      </c>
      <c r="H39">
        <v>20</v>
      </c>
    </row>
    <row r="40" spans="1:8">
      <c r="A40">
        <v>1</v>
      </c>
      <c r="B40">
        <v>0</v>
      </c>
      <c r="C40">
        <v>4</v>
      </c>
      <c r="D40">
        <v>7</v>
      </c>
      <c r="E40">
        <v>1</v>
      </c>
      <c r="F40" t="str">
        <v>0</v>
      </c>
      <c r="G40">
        <v>13</v>
      </c>
      <c r="H40">
        <v>19</v>
      </c>
    </row>
    <row r="41" spans="1:8">
      <c r="A41">
        <v>2</v>
      </c>
      <c r="B41">
        <v>0</v>
      </c>
      <c r="C41">
        <v>4</v>
      </c>
      <c r="D41">
        <v>9</v>
      </c>
      <c r="E41">
        <v>1</v>
      </c>
      <c r="F41" t="str">
        <v>0</v>
      </c>
      <c r="G41">
        <v>13</v>
      </c>
      <c r="H41">
        <v>20</v>
      </c>
    </row>
    <row r="42" spans="1:8">
      <c r="A42">
        <v>3</v>
      </c>
      <c r="B42">
        <v>0</v>
      </c>
      <c r="C42">
        <v>4</v>
      </c>
      <c r="D42">
        <v>9</v>
      </c>
      <c r="E42">
        <v>2</v>
      </c>
      <c r="F42" t="str">
        <v>0</v>
      </c>
      <c r="G42">
        <v>12</v>
      </c>
      <c r="H42">
        <v>20</v>
      </c>
    </row>
    <row r="43" spans="1:8">
      <c r="A43">
        <v>4</v>
      </c>
      <c r="B43">
        <v>3</v>
      </c>
      <c r="C43">
        <v>4</v>
      </c>
      <c r="D43">
        <v>4</v>
      </c>
      <c r="E43">
        <v>3</v>
      </c>
      <c r="F43" t="str">
        <v>0</v>
      </c>
      <c r="G43">
        <v>13</v>
      </c>
      <c r="H43">
        <v>20</v>
      </c>
    </row>
    <row r="44" spans="1:8">
      <c r="A44">
        <v>5</v>
      </c>
      <c r="B44">
        <v>3</v>
      </c>
      <c r="C44">
        <v>4</v>
      </c>
      <c r="D44">
        <v>5</v>
      </c>
      <c r="E44">
        <v>4</v>
      </c>
      <c r="F44" t="str">
        <v>0</v>
      </c>
      <c r="G44">
        <v>14</v>
      </c>
      <c r="H44">
        <v>21</v>
      </c>
    </row>
    <row r="45" spans="1:8">
      <c r="A45">
        <v>6</v>
      </c>
      <c r="B45">
        <v>3</v>
      </c>
      <c r="C45">
        <v>4</v>
      </c>
      <c r="D45">
        <v>8</v>
      </c>
      <c r="E45">
        <v>4</v>
      </c>
      <c r="F45" t="str">
        <v>0</v>
      </c>
      <c r="G45">
        <v>14</v>
      </c>
      <c r="H45">
        <v>21</v>
      </c>
    </row>
    <row r="46" spans="1:8">
      <c r="A46">
        <v>7</v>
      </c>
      <c r="B46">
        <v>2</v>
      </c>
      <c r="C46">
        <v>4</v>
      </c>
      <c r="D46">
        <v>3</v>
      </c>
      <c r="E46">
        <v>5</v>
      </c>
      <c r="F46" t="str">
        <v>1</v>
      </c>
      <c r="G46">
        <v>12</v>
      </c>
      <c r="H46">
        <v>20</v>
      </c>
    </row>
    <row r="47" spans="1:8">
      <c r="A47">
        <v>1</v>
      </c>
      <c r="B47">
        <v>0</v>
      </c>
      <c r="C47">
        <v>4</v>
      </c>
      <c r="D47">
        <v>2</v>
      </c>
      <c r="E47">
        <v>1</v>
      </c>
      <c r="F47" t="str">
        <v>0</v>
      </c>
      <c r="G47">
        <v>4</v>
      </c>
      <c r="H47">
        <v>20</v>
      </c>
    </row>
    <row r="48" spans="1:8">
      <c r="A48">
        <v>2</v>
      </c>
      <c r="B48">
        <v>0</v>
      </c>
      <c r="C48">
        <v>4</v>
      </c>
      <c r="D48">
        <v>9</v>
      </c>
      <c r="E48">
        <v>1</v>
      </c>
      <c r="F48" t="str">
        <v>0</v>
      </c>
      <c r="G48">
        <v>13</v>
      </c>
      <c r="H48">
        <v>19</v>
      </c>
    </row>
    <row r="49" spans="1:8">
      <c r="A49">
        <v>3</v>
      </c>
      <c r="B49">
        <v>0</v>
      </c>
      <c r="C49">
        <v>4</v>
      </c>
      <c r="D49">
        <v>4</v>
      </c>
      <c r="E49">
        <v>1</v>
      </c>
      <c r="F49" t="str">
        <v>1</v>
      </c>
      <c r="G49">
        <v>5</v>
      </c>
      <c r="H49">
        <v>19</v>
      </c>
    </row>
    <row r="50" spans="1:8">
      <c r="A50">
        <v>4</v>
      </c>
      <c r="B50">
        <v>0</v>
      </c>
      <c r="C50">
        <v>4</v>
      </c>
      <c r="D50">
        <v>2</v>
      </c>
      <c r="E50">
        <v>1</v>
      </c>
      <c r="F50" t="str">
        <v>1</v>
      </c>
      <c r="G50">
        <v>4</v>
      </c>
      <c r="H50">
        <v>19</v>
      </c>
    </row>
    <row r="51" spans="1:8">
      <c r="A51">
        <v>5</v>
      </c>
      <c r="B51">
        <v>0</v>
      </c>
      <c r="C51">
        <v>4</v>
      </c>
      <c r="D51">
        <v>12</v>
      </c>
      <c r="E51">
        <v>1</v>
      </c>
      <c r="F51" t="str">
        <v>0</v>
      </c>
      <c r="G51">
        <v>13</v>
      </c>
      <c r="H51">
        <v>20</v>
      </c>
    </row>
    <row r="52" spans="1:8">
      <c r="A52">
        <v>6</v>
      </c>
      <c r="B52">
        <v>1</v>
      </c>
      <c r="C52">
        <v>4</v>
      </c>
      <c r="D52">
        <v>11</v>
      </c>
      <c r="E52">
        <v>4</v>
      </c>
      <c r="F52" t="str">
        <v>0</v>
      </c>
      <c r="G52">
        <v>13</v>
      </c>
      <c r="H52">
        <v>20</v>
      </c>
    </row>
    <row r="53" spans="1:8">
      <c r="A53">
        <v>7</v>
      </c>
      <c r="B53">
        <v>2</v>
      </c>
      <c r="C53">
        <v>4</v>
      </c>
      <c r="D53">
        <v>12</v>
      </c>
      <c r="E53">
        <v>6</v>
      </c>
      <c r="F53" t="str">
        <v>0</v>
      </c>
      <c r="G53">
        <v>13</v>
      </c>
      <c r="H53">
        <v>19</v>
      </c>
    </row>
    <row r="54" spans="1:8">
      <c r="A54">
        <v>1</v>
      </c>
      <c r="B54">
        <v>0</v>
      </c>
      <c r="C54">
        <v>4</v>
      </c>
      <c r="D54">
        <v>11</v>
      </c>
      <c r="E54">
        <v>3</v>
      </c>
      <c r="F54" t="str">
        <v>0</v>
      </c>
      <c r="G54">
        <v>13</v>
      </c>
      <c r="H54">
        <v>21</v>
      </c>
    </row>
    <row r="55" spans="1:8">
      <c r="A55">
        <v>2</v>
      </c>
      <c r="B55">
        <v>0</v>
      </c>
      <c r="C55">
        <v>4</v>
      </c>
      <c r="D55">
        <v>11</v>
      </c>
      <c r="E55">
        <v>2</v>
      </c>
      <c r="F55" t="str">
        <v>0</v>
      </c>
      <c r="G55">
        <v>14</v>
      </c>
      <c r="H55">
        <v>20</v>
      </c>
    </row>
    <row r="56" spans="1:8">
      <c r="A56">
        <v>3</v>
      </c>
      <c r="B56">
        <v>0</v>
      </c>
      <c r="C56">
        <v>4</v>
      </c>
      <c r="D56">
        <v>11</v>
      </c>
      <c r="E56">
        <v>2</v>
      </c>
      <c r="F56" t="str">
        <v>0</v>
      </c>
      <c r="G56">
        <v>13</v>
      </c>
      <c r="H56">
        <v>20</v>
      </c>
    </row>
    <row r="57" spans="1:8">
      <c r="A57">
        <v>4</v>
      </c>
      <c r="B57">
        <v>0</v>
      </c>
      <c r="C57">
        <v>4</v>
      </c>
      <c r="D57">
        <v>4</v>
      </c>
      <c r="E57">
        <v>3</v>
      </c>
      <c r="F57" t="str">
        <v>1</v>
      </c>
      <c r="G57">
        <v>9</v>
      </c>
      <c r="H57">
        <v>18</v>
      </c>
    </row>
    <row r="58" spans="1:8">
      <c r="A58">
        <v>5</v>
      </c>
      <c r="B58">
        <v>0</v>
      </c>
      <c r="C58">
        <v>4</v>
      </c>
      <c r="D58">
        <v>2</v>
      </c>
      <c r="E58">
        <v>3</v>
      </c>
      <c r="F58" t="str">
        <v>1</v>
      </c>
      <c r="G58">
        <v>5</v>
      </c>
      <c r="H58">
        <v>11</v>
      </c>
    </row>
    <row r="59" spans="1:8">
      <c r="A59">
        <v>6</v>
      </c>
      <c r="B59">
        <v>1</v>
      </c>
      <c r="C59">
        <v>4</v>
      </c>
      <c r="D59">
        <v>4</v>
      </c>
      <c r="E59">
        <v>4</v>
      </c>
      <c r="F59" t="str">
        <v>0</v>
      </c>
      <c r="G59">
        <v>11</v>
      </c>
      <c r="H59">
        <v>20</v>
      </c>
    </row>
    <row r="60" spans="1:8">
      <c r="A60">
        <v>7</v>
      </c>
      <c r="B60">
        <v>2</v>
      </c>
      <c r="C60">
        <v>4</v>
      </c>
      <c r="D60">
        <v>6</v>
      </c>
      <c r="E60">
        <v>4</v>
      </c>
      <c r="F60" t="str">
        <v>1</v>
      </c>
      <c r="G60">
        <v>11</v>
      </c>
      <c r="H60">
        <v>20</v>
      </c>
    </row>
    <row r="61" spans="1:8">
      <c r="A61">
        <v>1</v>
      </c>
      <c r="B61">
        <v>3</v>
      </c>
      <c r="C61">
        <v>1</v>
      </c>
      <c r="D61">
        <v>2</v>
      </c>
      <c r="E61">
        <v>3</v>
      </c>
      <c r="F61" t="str">
        <v>1</v>
      </c>
      <c r="G61">
        <v>5</v>
      </c>
      <c r="H61">
        <v>19</v>
      </c>
    </row>
    <row r="62" spans="1:8">
      <c r="A62">
        <v>2</v>
      </c>
      <c r="B62">
        <v>0</v>
      </c>
      <c r="C62">
        <v>1</v>
      </c>
      <c r="D62">
        <v>9</v>
      </c>
      <c r="E62">
        <v>2</v>
      </c>
      <c r="F62" t="str">
        <v>0</v>
      </c>
      <c r="G62">
        <v>12</v>
      </c>
      <c r="H62">
        <v>20</v>
      </c>
    </row>
    <row r="63" spans="1:8">
      <c r="A63">
        <v>3</v>
      </c>
      <c r="B63">
        <v>0</v>
      </c>
      <c r="C63">
        <v>1</v>
      </c>
      <c r="D63">
        <v>11</v>
      </c>
      <c r="E63">
        <v>2</v>
      </c>
      <c r="F63" t="str">
        <v>0</v>
      </c>
      <c r="G63">
        <v>13</v>
      </c>
      <c r="H63">
        <v>20</v>
      </c>
    </row>
    <row r="64" spans="1:8">
      <c r="A64">
        <v>4</v>
      </c>
      <c r="B64">
        <v>0</v>
      </c>
      <c r="C64">
        <v>1</v>
      </c>
      <c r="D64">
        <v>2</v>
      </c>
      <c r="E64">
        <v>4</v>
      </c>
      <c r="F64" t="str">
        <v>1</v>
      </c>
      <c r="G64">
        <v>5</v>
      </c>
      <c r="H64">
        <v>19</v>
      </c>
    </row>
    <row r="65" spans="1:8">
      <c r="A65">
        <v>5</v>
      </c>
      <c r="B65">
        <v>0</v>
      </c>
      <c r="C65">
        <v>1</v>
      </c>
      <c r="D65">
        <v>10</v>
      </c>
      <c r="E65">
        <v>4</v>
      </c>
      <c r="F65" t="str">
        <v>1</v>
      </c>
      <c r="G65">
        <v>14</v>
      </c>
      <c r="H65">
        <v>20</v>
      </c>
    </row>
    <row r="66" spans="1:8">
      <c r="A66">
        <v>6</v>
      </c>
      <c r="B66">
        <v>1</v>
      </c>
      <c r="C66">
        <v>1</v>
      </c>
      <c r="D66">
        <v>4</v>
      </c>
      <c r="E66">
        <v>4</v>
      </c>
      <c r="F66" t="str">
        <v>0</v>
      </c>
      <c r="G66">
        <v>13</v>
      </c>
      <c r="H66">
        <v>20</v>
      </c>
    </row>
    <row r="67" spans="1:8">
      <c r="A67">
        <v>7</v>
      </c>
      <c r="B67">
        <v>2</v>
      </c>
      <c r="C67">
        <v>1</v>
      </c>
      <c r="D67">
        <v>4</v>
      </c>
      <c r="E67">
        <v>3</v>
      </c>
      <c r="F67" t="str">
        <v>0</v>
      </c>
      <c r="G67">
        <v>16</v>
      </c>
      <c r="H67">
        <v>20</v>
      </c>
    </row>
    <row r="68" spans="1:8">
      <c r="A68">
        <v>1</v>
      </c>
      <c r="B68">
        <v>0</v>
      </c>
      <c r="C68">
        <v>1</v>
      </c>
      <c r="D68">
        <v>10</v>
      </c>
      <c r="E68">
        <v>3</v>
      </c>
      <c r="F68" t="str">
        <v>0</v>
      </c>
      <c r="G68">
        <v>13</v>
      </c>
      <c r="H68">
        <v>20</v>
      </c>
    </row>
    <row r="69" spans="1:8">
      <c r="A69">
        <v>2</v>
      </c>
      <c r="B69">
        <v>0</v>
      </c>
      <c r="C69">
        <v>1</v>
      </c>
      <c r="D69">
        <v>7</v>
      </c>
      <c r="E69">
        <v>4</v>
      </c>
      <c r="F69" t="str">
        <v>0</v>
      </c>
      <c r="G69">
        <v>14</v>
      </c>
      <c r="H69">
        <v>20</v>
      </c>
    </row>
    <row r="70" spans="1:8">
      <c r="A70">
        <v>3</v>
      </c>
      <c r="B70">
        <v>0</v>
      </c>
      <c r="C70">
        <v>1</v>
      </c>
      <c r="D70">
        <v>13</v>
      </c>
      <c r="E70">
        <v>3</v>
      </c>
      <c r="F70" t="str">
        <v>0</v>
      </c>
      <c r="G70">
        <v>13</v>
      </c>
      <c r="H70">
        <v>20</v>
      </c>
    </row>
    <row r="71" spans="1:8">
      <c r="A71">
        <v>4</v>
      </c>
      <c r="B71">
        <v>0</v>
      </c>
      <c r="C71">
        <v>1</v>
      </c>
      <c r="D71">
        <v>8</v>
      </c>
      <c r="E71">
        <v>4</v>
      </c>
      <c r="F71" t="str">
        <v>1</v>
      </c>
      <c r="G71">
        <v>13</v>
      </c>
      <c r="H71">
        <v>20</v>
      </c>
    </row>
    <row r="72" spans="1:8">
      <c r="A72">
        <v>5</v>
      </c>
      <c r="B72">
        <v>0</v>
      </c>
      <c r="C72">
        <v>1</v>
      </c>
      <c r="D72">
        <v>2</v>
      </c>
      <c r="E72">
        <v>4</v>
      </c>
      <c r="F72" t="str">
        <v>1</v>
      </c>
      <c r="G72">
        <v>5</v>
      </c>
      <c r="H72">
        <v>20</v>
      </c>
    </row>
    <row r="73" spans="1:8">
      <c r="A73">
        <v>6</v>
      </c>
      <c r="B73">
        <v>1</v>
      </c>
      <c r="C73">
        <v>1</v>
      </c>
      <c r="D73">
        <v>12</v>
      </c>
      <c r="E73">
        <v>4</v>
      </c>
      <c r="F73" t="str">
        <v>0</v>
      </c>
      <c r="G73">
        <v>15</v>
      </c>
      <c r="H73">
        <v>21</v>
      </c>
    </row>
    <row r="74" spans="1:8">
      <c r="A74">
        <v>7</v>
      </c>
      <c r="B74">
        <v>2</v>
      </c>
      <c r="C74">
        <v>1</v>
      </c>
      <c r="D74">
        <v>13</v>
      </c>
      <c r="E74">
        <v>4</v>
      </c>
      <c r="F74" t="str">
        <v>0</v>
      </c>
      <c r="G74">
        <v>11</v>
      </c>
      <c r="H74">
        <v>21</v>
      </c>
    </row>
    <row r="75" spans="1:8">
      <c r="A75">
        <v>1</v>
      </c>
      <c r="B75">
        <v>0</v>
      </c>
      <c r="C75">
        <v>1</v>
      </c>
      <c r="D75">
        <v>11</v>
      </c>
      <c r="E75">
        <v>3</v>
      </c>
      <c r="F75" t="str">
        <v>0</v>
      </c>
      <c r="G75">
        <v>13</v>
      </c>
      <c r="H75">
        <v>20</v>
      </c>
    </row>
    <row r="76" spans="1:8">
      <c r="A76">
        <v>2</v>
      </c>
      <c r="B76">
        <v>0</v>
      </c>
      <c r="C76">
        <v>1</v>
      </c>
      <c r="D76">
        <v>8</v>
      </c>
      <c r="E76">
        <v>3</v>
      </c>
      <c r="F76" t="str">
        <v>1</v>
      </c>
      <c r="G76">
        <v>13</v>
      </c>
      <c r="H76">
        <v>21</v>
      </c>
    </row>
    <row r="77" spans="1:8">
      <c r="A77">
        <v>3</v>
      </c>
      <c r="B77">
        <v>0</v>
      </c>
      <c r="C77">
        <v>1</v>
      </c>
      <c r="D77">
        <v>14</v>
      </c>
      <c r="E77">
        <v>3</v>
      </c>
      <c r="F77" t="str">
        <v>0</v>
      </c>
      <c r="G77">
        <v>13</v>
      </c>
      <c r="H77">
        <v>20</v>
      </c>
    </row>
    <row r="78" spans="1:8">
      <c r="A78">
        <v>4</v>
      </c>
      <c r="B78">
        <v>0</v>
      </c>
      <c r="C78">
        <v>1</v>
      </c>
      <c r="D78">
        <v>12</v>
      </c>
      <c r="E78">
        <v>4</v>
      </c>
      <c r="F78" t="str">
        <v>0</v>
      </c>
      <c r="G78">
        <v>13</v>
      </c>
      <c r="H78">
        <v>20</v>
      </c>
    </row>
    <row r="79" spans="1:8">
      <c r="A79">
        <v>5</v>
      </c>
      <c r="B79">
        <v>0</v>
      </c>
      <c r="C79">
        <v>1</v>
      </c>
      <c r="D79">
        <v>4</v>
      </c>
      <c r="E79">
        <v>5</v>
      </c>
      <c r="F79" t="str">
        <v>1</v>
      </c>
      <c r="G79">
        <v>13</v>
      </c>
      <c r="H79">
        <v>19</v>
      </c>
    </row>
    <row r="80" spans="1:8">
      <c r="A80">
        <v>6</v>
      </c>
      <c r="B80">
        <v>1</v>
      </c>
      <c r="C80">
        <v>1</v>
      </c>
      <c r="D80">
        <v>2</v>
      </c>
      <c r="E80">
        <v>3</v>
      </c>
      <c r="F80" t="str">
        <v>1</v>
      </c>
      <c r="G80">
        <v>4</v>
      </c>
      <c r="H80">
        <v>20</v>
      </c>
    </row>
    <row r="81" spans="1:8">
      <c r="A81">
        <v>7</v>
      </c>
      <c r="B81">
        <v>2</v>
      </c>
      <c r="C81">
        <v>1</v>
      </c>
      <c r="D81">
        <v>10</v>
      </c>
      <c r="E81">
        <v>2</v>
      </c>
      <c r="F81" t="str">
        <v>0</v>
      </c>
      <c r="G81">
        <v>11</v>
      </c>
      <c r="H81">
        <v>20</v>
      </c>
    </row>
    <row r="82" spans="1:8">
      <c r="A82">
        <v>1</v>
      </c>
      <c r="B82">
        <v>0</v>
      </c>
      <c r="C82">
        <v>1</v>
      </c>
      <c r="D82">
        <v>14</v>
      </c>
      <c r="E82">
        <v>2</v>
      </c>
      <c r="F82" t="str">
        <v>0</v>
      </c>
      <c r="G82">
        <v>13</v>
      </c>
      <c r="H82">
        <v>20</v>
      </c>
    </row>
    <row r="83" spans="1:8">
      <c r="A83">
        <v>2</v>
      </c>
      <c r="B83">
        <v>0</v>
      </c>
      <c r="C83">
        <v>1</v>
      </c>
      <c r="D83">
        <v>14</v>
      </c>
      <c r="E83">
        <v>3</v>
      </c>
      <c r="F83" t="str">
        <v>0</v>
      </c>
      <c r="G83">
        <v>13</v>
      </c>
      <c r="H83">
        <v>21</v>
      </c>
    </row>
    <row r="84" spans="1:8">
      <c r="A84">
        <v>3</v>
      </c>
      <c r="B84">
        <v>0</v>
      </c>
      <c r="C84">
        <v>1</v>
      </c>
      <c r="D84">
        <v>12</v>
      </c>
      <c r="E84">
        <v>4</v>
      </c>
      <c r="F84" t="str">
        <v>0</v>
      </c>
      <c r="G84">
        <v>10</v>
      </c>
      <c r="H84">
        <v>21</v>
      </c>
    </row>
    <row r="85" spans="1:8">
      <c r="A85">
        <v>4</v>
      </c>
      <c r="B85">
        <v>0</v>
      </c>
      <c r="C85">
        <v>1</v>
      </c>
      <c r="D85">
        <v>15</v>
      </c>
      <c r="E85">
        <v>5</v>
      </c>
      <c r="F85" t="str">
        <v>0</v>
      </c>
      <c r="G85">
        <v>13</v>
      </c>
      <c r="H85">
        <v>21</v>
      </c>
    </row>
    <row r="86" spans="1:8">
      <c r="A86">
        <v>5</v>
      </c>
      <c r="B86">
        <v>0</v>
      </c>
      <c r="C86">
        <v>1</v>
      </c>
      <c r="D86">
        <v>15</v>
      </c>
      <c r="E86">
        <v>4</v>
      </c>
      <c r="F86" t="str">
        <v>0</v>
      </c>
      <c r="G86">
        <v>13</v>
      </c>
      <c r="H86">
        <v>21</v>
      </c>
    </row>
    <row r="87" spans="1:8">
      <c r="A87">
        <v>6</v>
      </c>
      <c r="B87">
        <v>1</v>
      </c>
      <c r="C87">
        <v>1</v>
      </c>
      <c r="D87">
        <v>2</v>
      </c>
      <c r="E87">
        <v>5</v>
      </c>
      <c r="F87" t="str">
        <v>1</v>
      </c>
      <c r="G87">
        <v>9</v>
      </c>
      <c r="H87">
        <v>19</v>
      </c>
    </row>
    <row r="88" spans="1:8">
      <c r="A88">
        <v>7</v>
      </c>
      <c r="B88">
        <v>2</v>
      </c>
      <c r="C88">
        <v>1</v>
      </c>
      <c r="D88">
        <v>12</v>
      </c>
      <c r="E88">
        <v>5</v>
      </c>
      <c r="F88" t="str">
        <v>0</v>
      </c>
      <c r="G88">
        <v>13</v>
      </c>
      <c r="H88">
        <v>21</v>
      </c>
    </row>
    <row r="89" spans="1:8">
      <c r="A89">
        <v>1</v>
      </c>
      <c r="B89">
        <v>0</v>
      </c>
      <c r="C89">
        <v>1</v>
      </c>
      <c r="D89">
        <v>12</v>
      </c>
      <c r="E89">
        <v>5</v>
      </c>
      <c r="F89" t="str">
        <v>0</v>
      </c>
      <c r="G89">
        <v>13</v>
      </c>
      <c r="H89">
        <v>21</v>
      </c>
    </row>
    <row r="90" spans="1:8">
      <c r="A90">
        <v>2</v>
      </c>
      <c r="B90">
        <v>0</v>
      </c>
      <c r="C90">
        <v>1</v>
      </c>
      <c r="D90">
        <v>14</v>
      </c>
      <c r="E90">
        <v>5</v>
      </c>
      <c r="F90" t="str">
        <v>0</v>
      </c>
      <c r="G90">
        <v>13</v>
      </c>
      <c r="H90">
        <v>21</v>
      </c>
    </row>
    <row r="91" spans="1:8">
      <c r="A91">
        <v>3</v>
      </c>
      <c r="B91">
        <v>0</v>
      </c>
      <c r="C91">
        <v>1</v>
      </c>
      <c r="D91">
        <v>9</v>
      </c>
      <c r="E91">
        <v>5</v>
      </c>
      <c r="F91" t="str">
        <v>0</v>
      </c>
      <c r="G91">
        <v>10</v>
      </c>
      <c r="H91">
        <v>20</v>
      </c>
    </row>
    <row r="92" spans="1:8">
      <c r="A92">
        <v>4</v>
      </c>
      <c r="B92">
        <v>0</v>
      </c>
      <c r="C92">
        <v>1</v>
      </c>
      <c r="D92">
        <v>3</v>
      </c>
      <c r="E92">
        <v>5</v>
      </c>
      <c r="F92" t="str">
        <v>1</v>
      </c>
      <c r="G92">
        <v>4</v>
      </c>
      <c r="H92">
        <v>19</v>
      </c>
    </row>
    <row r="93" spans="1:8">
      <c r="A93">
        <v>5</v>
      </c>
      <c r="B93">
        <v>0</v>
      </c>
      <c r="C93">
        <v>1</v>
      </c>
      <c r="D93">
        <v>7</v>
      </c>
      <c r="E93">
        <v>5</v>
      </c>
      <c r="F93" t="str">
        <v>1</v>
      </c>
      <c r="G93">
        <v>11</v>
      </c>
      <c r="H93">
        <v>20</v>
      </c>
    </row>
    <row r="94" spans="1:8">
      <c r="A94">
        <v>6</v>
      </c>
      <c r="B94">
        <v>1</v>
      </c>
      <c r="C94">
        <v>1</v>
      </c>
      <c r="D94">
        <v>4</v>
      </c>
      <c r="E94">
        <v>5</v>
      </c>
      <c r="F94" t="str">
        <v>0</v>
      </c>
      <c r="G94">
        <v>4</v>
      </c>
      <c r="H94">
        <v>20</v>
      </c>
    </row>
    <row r="95" spans="1:8">
      <c r="A95">
        <v>7</v>
      </c>
      <c r="B95">
        <v>2</v>
      </c>
      <c r="C95">
        <v>1</v>
      </c>
      <c r="D95">
        <v>2</v>
      </c>
      <c r="E95">
        <v>4</v>
      </c>
      <c r="F95" t="str">
        <v>1</v>
      </c>
      <c r="G95">
        <v>9</v>
      </c>
      <c r="H95">
        <v>20</v>
      </c>
    </row>
    <row r="96" spans="1:8">
      <c r="A96">
        <v>1</v>
      </c>
      <c r="B96">
        <v>0</v>
      </c>
      <c r="C96">
        <v>1</v>
      </c>
      <c r="D96">
        <v>15</v>
      </c>
      <c r="E96">
        <v>4</v>
      </c>
      <c r="F96" t="str">
        <v>1</v>
      </c>
      <c r="G96">
        <v>13</v>
      </c>
      <c r="H96">
        <v>21</v>
      </c>
    </row>
    <row r="97" spans="1:8">
      <c r="A97">
        <v>2</v>
      </c>
      <c r="B97">
        <v>0</v>
      </c>
      <c r="C97">
        <v>1</v>
      </c>
      <c r="D97">
        <v>15</v>
      </c>
      <c r="E97">
        <v>5</v>
      </c>
      <c r="F97" t="str">
        <v>0</v>
      </c>
      <c r="G97">
        <v>13</v>
      </c>
      <c r="H97">
        <v>21</v>
      </c>
    </row>
    <row r="98" spans="1:8">
      <c r="A98">
        <v>3</v>
      </c>
      <c r="B98">
        <v>0</v>
      </c>
      <c r="C98">
        <v>1</v>
      </c>
      <c r="D98">
        <v>14</v>
      </c>
      <c r="E98">
        <v>5</v>
      </c>
      <c r="F98" t="str">
        <v>0</v>
      </c>
      <c r="G98">
        <v>13</v>
      </c>
      <c r="H98">
        <v>20</v>
      </c>
    </row>
    <row r="99" spans="1:8">
      <c r="A99">
        <v>4</v>
      </c>
      <c r="B99">
        <v>0</v>
      </c>
      <c r="C99">
        <v>1</v>
      </c>
      <c r="D99">
        <v>14</v>
      </c>
      <c r="E99">
        <v>5</v>
      </c>
      <c r="F99" t="str">
        <v>0</v>
      </c>
      <c r="G99">
        <v>12</v>
      </c>
      <c r="H99">
        <v>21</v>
      </c>
    </row>
    <row r="100" spans="1:8">
      <c r="A100">
        <v>5</v>
      </c>
      <c r="B100">
        <v>0</v>
      </c>
      <c r="C100">
        <v>1</v>
      </c>
      <c r="D100">
        <v>15</v>
      </c>
      <c r="E100">
        <v>4</v>
      </c>
      <c r="F100" t="str">
        <v>0</v>
      </c>
      <c r="G100">
        <v>12</v>
      </c>
      <c r="H100">
        <v>21</v>
      </c>
    </row>
    <row r="101" spans="1:8">
      <c r="A101">
        <v>6</v>
      </c>
      <c r="B101">
        <v>1</v>
      </c>
      <c r="C101">
        <v>1</v>
      </c>
      <c r="D101">
        <v>14</v>
      </c>
      <c r="E101">
        <v>5</v>
      </c>
      <c r="F101" t="str">
        <v>0</v>
      </c>
      <c r="G101">
        <v>14</v>
      </c>
      <c r="H101">
        <v>21</v>
      </c>
    </row>
    <row r="102" spans="1:8">
      <c r="A102">
        <v>7</v>
      </c>
      <c r="B102">
        <v>2</v>
      </c>
      <c r="C102">
        <v>1</v>
      </c>
      <c r="D102">
        <v>15</v>
      </c>
      <c r="E102">
        <v>5</v>
      </c>
      <c r="F102" t="str">
        <v>0</v>
      </c>
      <c r="G102">
        <v>12</v>
      </c>
      <c r="H102">
        <v>21</v>
      </c>
    </row>
    <row r="103" spans="1:8">
      <c r="A103">
        <v>1</v>
      </c>
      <c r="B103">
        <v>0</v>
      </c>
      <c r="C103">
        <v>1</v>
      </c>
      <c r="D103">
        <v>2</v>
      </c>
      <c r="E103">
        <v>5</v>
      </c>
      <c r="F103" t="str">
        <v>1</v>
      </c>
      <c r="G103">
        <v>4</v>
      </c>
      <c r="H103">
        <v>18</v>
      </c>
    </row>
    <row r="104" spans="1:8">
      <c r="A104">
        <v>2</v>
      </c>
      <c r="B104">
        <v>0</v>
      </c>
      <c r="C104">
        <v>1</v>
      </c>
      <c r="D104">
        <v>4</v>
      </c>
      <c r="E104">
        <v>3</v>
      </c>
      <c r="F104" t="str">
        <v>0</v>
      </c>
      <c r="G104">
        <v>13</v>
      </c>
      <c r="H104">
        <v>21</v>
      </c>
    </row>
    <row r="105" spans="1:8">
      <c r="A105">
        <v>3</v>
      </c>
      <c r="B105">
        <v>0</v>
      </c>
      <c r="C105">
        <v>1</v>
      </c>
      <c r="D105">
        <v>15</v>
      </c>
      <c r="E105">
        <v>3</v>
      </c>
      <c r="F105" t="str">
        <v>0</v>
      </c>
      <c r="G105">
        <v>12</v>
      </c>
      <c r="H105">
        <v>20</v>
      </c>
    </row>
    <row r="106" spans="1:8">
      <c r="A106">
        <v>4</v>
      </c>
      <c r="B106">
        <v>0</v>
      </c>
      <c r="C106">
        <v>1</v>
      </c>
      <c r="D106">
        <v>14</v>
      </c>
      <c r="E106">
        <v>4</v>
      </c>
      <c r="F106" t="str">
        <v>0</v>
      </c>
      <c r="G106">
        <v>12</v>
      </c>
      <c r="H106">
        <v>21</v>
      </c>
    </row>
    <row r="107" spans="1:8">
      <c r="A107">
        <v>5</v>
      </c>
      <c r="B107">
        <v>0</v>
      </c>
      <c r="C107">
        <v>1</v>
      </c>
      <c r="D107">
        <v>14</v>
      </c>
      <c r="E107">
        <v>5</v>
      </c>
      <c r="F107" t="str">
        <v>0</v>
      </c>
      <c r="G107">
        <v>13</v>
      </c>
      <c r="H107">
        <v>21</v>
      </c>
    </row>
    <row r="108" spans="1:8">
      <c r="A108">
        <v>6</v>
      </c>
      <c r="B108">
        <v>1</v>
      </c>
      <c r="C108">
        <v>1</v>
      </c>
      <c r="D108">
        <v>14</v>
      </c>
      <c r="E108">
        <v>4</v>
      </c>
      <c r="F108" t="str">
        <v>0</v>
      </c>
      <c r="G108">
        <v>10</v>
      </c>
      <c r="H108">
        <v>21</v>
      </c>
    </row>
    <row r="109" spans="1:8">
      <c r="A109">
        <v>7</v>
      </c>
      <c r="B109">
        <v>2</v>
      </c>
      <c r="C109">
        <v>1</v>
      </c>
      <c r="D109">
        <v>16</v>
      </c>
      <c r="E109">
        <v>4</v>
      </c>
      <c r="F109" t="str">
        <v>0</v>
      </c>
      <c r="G109">
        <v>12</v>
      </c>
      <c r="H109">
        <v>21</v>
      </c>
    </row>
    <row r="110" spans="1:8">
      <c r="A110">
        <v>1</v>
      </c>
      <c r="B110">
        <v>0</v>
      </c>
      <c r="C110">
        <v>1</v>
      </c>
      <c r="D110">
        <v>16</v>
      </c>
      <c r="E110">
        <v>4</v>
      </c>
      <c r="F110" t="str">
        <v>0</v>
      </c>
      <c r="G110">
        <v>13</v>
      </c>
      <c r="H110">
        <v>21</v>
      </c>
    </row>
    <row r="111" spans="1:8">
      <c r="A111">
        <v>2</v>
      </c>
      <c r="B111">
        <v>0</v>
      </c>
      <c r="C111">
        <v>1</v>
      </c>
      <c r="D111">
        <v>16</v>
      </c>
      <c r="E111">
        <v>4</v>
      </c>
      <c r="F111" t="str">
        <v>0</v>
      </c>
      <c r="G111">
        <v>13</v>
      </c>
      <c r="H111">
        <v>21</v>
      </c>
    </row>
    <row r="112" spans="1:8">
      <c r="A112">
        <v>3</v>
      </c>
      <c r="B112">
        <v>0</v>
      </c>
      <c r="C112">
        <v>1</v>
      </c>
      <c r="D112">
        <v>13</v>
      </c>
      <c r="E112">
        <v>5</v>
      </c>
      <c r="F112" t="str">
        <v>0</v>
      </c>
      <c r="G112">
        <v>12</v>
      </c>
      <c r="H112">
        <v>21</v>
      </c>
    </row>
    <row r="113" spans="1:8">
      <c r="A113">
        <v>4</v>
      </c>
      <c r="B113">
        <v>0</v>
      </c>
      <c r="C113">
        <v>1</v>
      </c>
      <c r="D113">
        <v>11</v>
      </c>
      <c r="E113">
        <v>6</v>
      </c>
      <c r="F113" t="str">
        <v>0</v>
      </c>
      <c r="G113">
        <v>11</v>
      </c>
      <c r="H113">
        <v>20</v>
      </c>
    </row>
    <row r="114" spans="1:8">
      <c r="A114">
        <v>5</v>
      </c>
      <c r="B114">
        <v>0</v>
      </c>
      <c r="C114">
        <v>1</v>
      </c>
      <c r="D114">
        <v>13</v>
      </c>
      <c r="E114">
        <v>6</v>
      </c>
      <c r="F114" t="str">
        <v>0</v>
      </c>
      <c r="G114">
        <v>13</v>
      </c>
      <c r="H114">
        <v>21</v>
      </c>
    </row>
    <row r="115" spans="1:8">
      <c r="A115">
        <v>6</v>
      </c>
      <c r="B115">
        <v>1</v>
      </c>
      <c r="C115">
        <v>1</v>
      </c>
      <c r="D115">
        <v>13</v>
      </c>
      <c r="E115">
        <v>6</v>
      </c>
      <c r="F115" t="str">
        <v>0</v>
      </c>
      <c r="G115">
        <v>12</v>
      </c>
      <c r="H115">
        <v>21</v>
      </c>
    </row>
    <row r="116" spans="1:8">
      <c r="A116">
        <v>7</v>
      </c>
      <c r="B116">
        <v>2</v>
      </c>
      <c r="C116">
        <v>1</v>
      </c>
      <c r="D116">
        <v>15</v>
      </c>
      <c r="E116">
        <v>6</v>
      </c>
      <c r="F116" t="str">
        <v>0</v>
      </c>
      <c r="G116">
        <v>12</v>
      </c>
      <c r="H116">
        <v>21</v>
      </c>
    </row>
    <row r="117" spans="1:8">
      <c r="A117">
        <v>1</v>
      </c>
      <c r="B117">
        <v>0</v>
      </c>
      <c r="C117">
        <v>1</v>
      </c>
      <c r="D117">
        <v>15</v>
      </c>
      <c r="E117">
        <v>5</v>
      </c>
      <c r="F117" t="str">
        <v>0</v>
      </c>
      <c r="G117">
        <v>13</v>
      </c>
      <c r="H117">
        <v>21</v>
      </c>
    </row>
    <row r="118" spans="1:8">
      <c r="A118">
        <v>2</v>
      </c>
      <c r="B118">
        <v>0</v>
      </c>
      <c r="C118">
        <v>1</v>
      </c>
      <c r="D118">
        <v>8</v>
      </c>
      <c r="E118">
        <v>5</v>
      </c>
      <c r="F118" t="str">
        <v>1</v>
      </c>
      <c r="G118">
        <v>14</v>
      </c>
      <c r="H118">
        <v>20</v>
      </c>
    </row>
    <row r="119" spans="1:8">
      <c r="A119">
        <v>3</v>
      </c>
      <c r="B119">
        <v>0</v>
      </c>
      <c r="C119">
        <v>1</v>
      </c>
      <c r="D119">
        <v>14</v>
      </c>
      <c r="E119">
        <v>6</v>
      </c>
      <c r="F119" t="str">
        <v>0</v>
      </c>
      <c r="G119">
        <v>13</v>
      </c>
      <c r="H119">
        <v>21</v>
      </c>
    </row>
    <row r="120" spans="1:8">
      <c r="A120">
        <v>4</v>
      </c>
      <c r="B120">
        <v>0</v>
      </c>
      <c r="C120">
        <v>1</v>
      </c>
      <c r="D120">
        <v>15</v>
      </c>
      <c r="E120">
        <v>6</v>
      </c>
      <c r="F120" t="str">
        <v>0</v>
      </c>
      <c r="G120">
        <v>13</v>
      </c>
      <c r="H120">
        <v>21</v>
      </c>
    </row>
    <row r="121" spans="1:8">
      <c r="A121">
        <v>5</v>
      </c>
      <c r="B121">
        <v>0</v>
      </c>
      <c r="C121">
        <v>1</v>
      </c>
      <c r="D121">
        <v>16</v>
      </c>
      <c r="E121">
        <v>4</v>
      </c>
      <c r="F121" t="str">
        <v>1</v>
      </c>
      <c r="G121">
        <v>13</v>
      </c>
      <c r="H121">
        <v>20</v>
      </c>
    </row>
    <row r="122" spans="1:8">
      <c r="A122">
        <v>6</v>
      </c>
      <c r="B122">
        <v>1</v>
      </c>
      <c r="C122">
        <v>1</v>
      </c>
      <c r="D122">
        <v>12</v>
      </c>
      <c r="E122">
        <v>6</v>
      </c>
      <c r="F122" t="str">
        <v>1</v>
      </c>
      <c r="G122">
        <v>12</v>
      </c>
      <c r="H122">
        <v>21</v>
      </c>
    </row>
    <row r="123" spans="1:8">
      <c r="A123">
        <v>7</v>
      </c>
      <c r="B123">
        <v>2</v>
      </c>
      <c r="C123">
        <v>1</v>
      </c>
      <c r="D123">
        <v>15</v>
      </c>
      <c r="E123">
        <v>6</v>
      </c>
      <c r="F123" t="str">
        <v>0</v>
      </c>
      <c r="G123">
        <v>11</v>
      </c>
      <c r="H123">
        <v>21</v>
      </c>
    </row>
    <row r="124" spans="1:8">
      <c r="A124">
        <v>1</v>
      </c>
      <c r="B124">
        <v>0</v>
      </c>
      <c r="C124">
        <v>1</v>
      </c>
      <c r="D124">
        <v>15</v>
      </c>
      <c r="E124">
        <v>6</v>
      </c>
      <c r="F124" t="str">
        <v>0</v>
      </c>
      <c r="G124">
        <v>13</v>
      </c>
      <c r="H124">
        <v>20</v>
      </c>
    </row>
    <row r="125" spans="1:8">
      <c r="A125">
        <v>2</v>
      </c>
      <c r="B125">
        <v>0</v>
      </c>
      <c r="C125">
        <v>1</v>
      </c>
      <c r="D125">
        <v>2</v>
      </c>
      <c r="E125">
        <v>7</v>
      </c>
      <c r="F125" t="str">
        <v>1</v>
      </c>
      <c r="G125">
        <v>4</v>
      </c>
      <c r="H125">
        <v>18</v>
      </c>
    </row>
    <row r="126" spans="1:8">
      <c r="A126">
        <v>3</v>
      </c>
      <c r="B126">
        <v>3</v>
      </c>
      <c r="C126">
        <v>1</v>
      </c>
      <c r="D126">
        <v>16</v>
      </c>
      <c r="E126">
        <v>6</v>
      </c>
      <c r="F126" t="str">
        <v>0</v>
      </c>
      <c r="G126">
        <v>13</v>
      </c>
      <c r="H126">
        <v>21</v>
      </c>
    </row>
    <row r="127" spans="1:8">
      <c r="A127">
        <v>4</v>
      </c>
      <c r="B127">
        <v>0</v>
      </c>
      <c r="C127">
        <v>1</v>
      </c>
      <c r="D127">
        <v>16</v>
      </c>
      <c r="E127">
        <v>6</v>
      </c>
      <c r="F127" t="str">
        <v>0</v>
      </c>
      <c r="G127">
        <v>12</v>
      </c>
      <c r="H127">
        <v>20</v>
      </c>
    </row>
    <row r="128" spans="1:8">
      <c r="A128">
        <v>5</v>
      </c>
      <c r="B128">
        <v>0</v>
      </c>
      <c r="C128">
        <v>1</v>
      </c>
      <c r="D128">
        <v>14</v>
      </c>
      <c r="E128">
        <v>7</v>
      </c>
      <c r="F128" t="str">
        <v>0</v>
      </c>
      <c r="G128">
        <v>12</v>
      </c>
      <c r="H128">
        <v>21</v>
      </c>
    </row>
    <row r="129" spans="1:8">
      <c r="A129">
        <v>6</v>
      </c>
      <c r="B129">
        <v>1</v>
      </c>
      <c r="C129">
        <v>1</v>
      </c>
      <c r="D129">
        <v>14</v>
      </c>
      <c r="E129">
        <v>7</v>
      </c>
      <c r="F129" t="str">
        <v>0</v>
      </c>
      <c r="G129">
        <v>10</v>
      </c>
      <c r="H129">
        <v>21</v>
      </c>
    </row>
    <row r="130" spans="1:8">
      <c r="A130">
        <v>7</v>
      </c>
      <c r="B130">
        <v>2</v>
      </c>
      <c r="C130">
        <v>1</v>
      </c>
      <c r="D130">
        <v>15</v>
      </c>
      <c r="E130">
        <v>6</v>
      </c>
      <c r="F130" t="str">
        <v>0</v>
      </c>
      <c r="G130">
        <v>12</v>
      </c>
      <c r="H130">
        <v>21</v>
      </c>
    </row>
    <row r="131" spans="1:8">
      <c r="A131">
        <v>1</v>
      </c>
      <c r="B131">
        <v>0</v>
      </c>
      <c r="C131">
        <v>1</v>
      </c>
      <c r="D131">
        <v>16</v>
      </c>
      <c r="E131">
        <v>7</v>
      </c>
      <c r="F131" t="str">
        <v>0</v>
      </c>
      <c r="G131">
        <v>13</v>
      </c>
      <c r="H131">
        <v>20</v>
      </c>
    </row>
    <row r="132" spans="1:8">
      <c r="A132">
        <v>2</v>
      </c>
      <c r="B132">
        <v>0</v>
      </c>
      <c r="C132">
        <v>1</v>
      </c>
      <c r="D132">
        <v>2</v>
      </c>
      <c r="E132">
        <v>7</v>
      </c>
      <c r="F132" t="str">
        <v>1</v>
      </c>
      <c r="G132">
        <v>4</v>
      </c>
      <c r="H132">
        <v>20</v>
      </c>
    </row>
    <row r="133" spans="1:8">
      <c r="A133">
        <v>3</v>
      </c>
      <c r="B133">
        <v>0</v>
      </c>
      <c r="C133">
        <v>1</v>
      </c>
      <c r="D133">
        <v>8</v>
      </c>
      <c r="E133">
        <v>6</v>
      </c>
      <c r="F133" t="str">
        <v>1</v>
      </c>
      <c r="G133">
        <v>13</v>
      </c>
      <c r="H133">
        <v>20</v>
      </c>
    </row>
    <row r="134" spans="1:8">
      <c r="A134">
        <v>4</v>
      </c>
      <c r="B134">
        <v>0</v>
      </c>
      <c r="C134">
        <v>1</v>
      </c>
      <c r="D134">
        <v>16</v>
      </c>
      <c r="E134">
        <v>7</v>
      </c>
      <c r="F134" t="str">
        <v>0</v>
      </c>
      <c r="G134">
        <v>12</v>
      </c>
      <c r="H134">
        <v>20</v>
      </c>
    </row>
    <row r="135" spans="1:8">
      <c r="A135">
        <v>5</v>
      </c>
      <c r="B135">
        <v>0</v>
      </c>
      <c r="C135">
        <v>1</v>
      </c>
      <c r="D135">
        <v>9</v>
      </c>
      <c r="E135">
        <v>8</v>
      </c>
      <c r="F135" t="str">
        <v>0</v>
      </c>
      <c r="G135">
        <v>4</v>
      </c>
      <c r="H135">
        <v>20</v>
      </c>
    </row>
    <row r="136" spans="1:8">
      <c r="A136">
        <v>6</v>
      </c>
      <c r="B136">
        <v>1</v>
      </c>
      <c r="C136">
        <v>1</v>
      </c>
      <c r="D136">
        <v>15</v>
      </c>
      <c r="E136">
        <v>9</v>
      </c>
      <c r="F136" t="str">
        <v>1</v>
      </c>
      <c r="G136">
        <v>10</v>
      </c>
      <c r="H136">
        <v>20</v>
      </c>
    </row>
    <row r="137" spans="1:8">
      <c r="A137">
        <v>7</v>
      </c>
      <c r="B137">
        <v>2</v>
      </c>
      <c r="C137">
        <v>1</v>
      </c>
      <c r="D137">
        <v>4</v>
      </c>
      <c r="E137">
        <v>8</v>
      </c>
      <c r="F137" t="str">
        <v>1</v>
      </c>
      <c r="G137">
        <v>5</v>
      </c>
      <c r="H137">
        <v>20</v>
      </c>
    </row>
    <row r="138" spans="1:8">
      <c r="A138">
        <v>1</v>
      </c>
      <c r="B138">
        <v>0</v>
      </c>
      <c r="C138">
        <v>1</v>
      </c>
      <c r="D138">
        <v>5</v>
      </c>
      <c r="E138">
        <v>6</v>
      </c>
      <c r="F138" t="str">
        <v>1</v>
      </c>
      <c r="G138">
        <v>5</v>
      </c>
      <c r="H138">
        <v>20</v>
      </c>
    </row>
    <row r="139" spans="1:8">
      <c r="A139">
        <v>2</v>
      </c>
      <c r="B139">
        <v>0</v>
      </c>
      <c r="C139">
        <v>1</v>
      </c>
      <c r="D139">
        <v>15</v>
      </c>
      <c r="E139">
        <v>7</v>
      </c>
      <c r="F139" t="str">
        <v>0</v>
      </c>
      <c r="G139">
        <v>12</v>
      </c>
      <c r="H139">
        <v>20</v>
      </c>
    </row>
    <row r="140" spans="1:8">
      <c r="A140">
        <v>3</v>
      </c>
      <c r="B140">
        <v>3</v>
      </c>
      <c r="C140">
        <v>1</v>
      </c>
      <c r="D140">
        <v>15</v>
      </c>
      <c r="E140">
        <v>7</v>
      </c>
      <c r="F140" t="str">
        <v>0</v>
      </c>
      <c r="G140">
        <v>10</v>
      </c>
      <c r="H140">
        <v>20</v>
      </c>
    </row>
    <row r="141" spans="1:8">
      <c r="A141">
        <v>4</v>
      </c>
      <c r="B141">
        <v>0</v>
      </c>
      <c r="C141">
        <v>1</v>
      </c>
      <c r="D141">
        <v>4</v>
      </c>
      <c r="E141">
        <v>7</v>
      </c>
      <c r="F141" t="str">
        <v>1</v>
      </c>
      <c r="G141">
        <v>4</v>
      </c>
      <c r="H141">
        <v>19</v>
      </c>
    </row>
    <row r="142" spans="1:8">
      <c r="A142">
        <v>5</v>
      </c>
      <c r="B142">
        <v>0</v>
      </c>
      <c r="C142">
        <v>1</v>
      </c>
      <c r="D142">
        <v>15</v>
      </c>
      <c r="E142">
        <v>6</v>
      </c>
      <c r="F142" t="str">
        <v>0</v>
      </c>
      <c r="G142">
        <v>10</v>
      </c>
      <c r="H142">
        <v>21</v>
      </c>
    </row>
    <row r="143" spans="1:8">
      <c r="A143">
        <v>6</v>
      </c>
      <c r="B143">
        <v>1</v>
      </c>
      <c r="C143">
        <v>1</v>
      </c>
      <c r="D143">
        <v>16</v>
      </c>
      <c r="E143">
        <v>7</v>
      </c>
      <c r="F143" t="str">
        <v>0</v>
      </c>
      <c r="G143">
        <v>12</v>
      </c>
      <c r="H143">
        <v>21</v>
      </c>
    </row>
    <row r="144" spans="1:8">
      <c r="A144">
        <v>7</v>
      </c>
      <c r="B144">
        <v>2</v>
      </c>
      <c r="C144">
        <v>1</v>
      </c>
      <c r="D144">
        <v>15</v>
      </c>
      <c r="E144">
        <v>7</v>
      </c>
      <c r="F144" t="str">
        <v>0</v>
      </c>
      <c r="G144">
        <v>12</v>
      </c>
      <c r="H144">
        <v>21</v>
      </c>
    </row>
    <row r="145" spans="1:8">
      <c r="A145">
        <v>1</v>
      </c>
      <c r="B145">
        <v>0</v>
      </c>
      <c r="C145">
        <v>1</v>
      </c>
      <c r="D145">
        <v>15</v>
      </c>
      <c r="E145">
        <v>7</v>
      </c>
      <c r="F145" t="str">
        <v>1</v>
      </c>
      <c r="G145">
        <v>11</v>
      </c>
      <c r="H145">
        <v>20</v>
      </c>
    </row>
    <row r="146" spans="1:8">
      <c r="A146">
        <v>2</v>
      </c>
      <c r="B146">
        <v>0</v>
      </c>
      <c r="C146">
        <v>1</v>
      </c>
      <c r="D146">
        <v>15</v>
      </c>
      <c r="E146">
        <v>7</v>
      </c>
      <c r="F146" t="str">
        <v>0</v>
      </c>
      <c r="G146">
        <v>13</v>
      </c>
      <c r="H146">
        <v>20</v>
      </c>
    </row>
    <row r="147" spans="1:8">
      <c r="A147">
        <v>3</v>
      </c>
      <c r="B147">
        <v>0</v>
      </c>
      <c r="C147">
        <v>1</v>
      </c>
      <c r="D147">
        <v>4</v>
      </c>
      <c r="E147">
        <v>7</v>
      </c>
      <c r="F147" t="str">
        <v>1</v>
      </c>
      <c r="G147">
        <v>4</v>
      </c>
      <c r="H147">
        <v>19</v>
      </c>
    </row>
    <row r="148" spans="1:8">
      <c r="A148">
        <v>4</v>
      </c>
      <c r="B148">
        <v>0</v>
      </c>
      <c r="C148">
        <v>1</v>
      </c>
      <c r="D148">
        <v>14</v>
      </c>
      <c r="E148">
        <v>7</v>
      </c>
      <c r="F148" t="str">
        <v>1</v>
      </c>
      <c r="G148">
        <v>13</v>
      </c>
      <c r="H148">
        <v>21</v>
      </c>
    </row>
    <row r="149" spans="1:8">
      <c r="A149">
        <v>5</v>
      </c>
      <c r="B149">
        <v>0</v>
      </c>
      <c r="C149">
        <v>1</v>
      </c>
      <c r="D149">
        <v>14</v>
      </c>
      <c r="E149">
        <v>8</v>
      </c>
      <c r="F149" t="str">
        <v>0</v>
      </c>
      <c r="G149">
        <v>10</v>
      </c>
      <c r="H149">
        <v>21</v>
      </c>
    </row>
    <row r="150" spans="1:8">
      <c r="A150">
        <v>6</v>
      </c>
      <c r="B150">
        <v>1</v>
      </c>
      <c r="C150">
        <v>1</v>
      </c>
      <c r="D150">
        <v>16</v>
      </c>
      <c r="E150">
        <v>7</v>
      </c>
      <c r="F150" t="str">
        <v>0</v>
      </c>
      <c r="G150">
        <v>13</v>
      </c>
      <c r="H150">
        <v>21</v>
      </c>
    </row>
    <row r="151" spans="1:8">
      <c r="A151">
        <v>7</v>
      </c>
      <c r="B151">
        <v>2</v>
      </c>
      <c r="C151">
        <v>1</v>
      </c>
      <c r="D151">
        <v>16</v>
      </c>
      <c r="E151">
        <v>7</v>
      </c>
      <c r="F151" t="str">
        <v>0</v>
      </c>
      <c r="G151">
        <v>10</v>
      </c>
      <c r="H151">
        <v>21</v>
      </c>
    </row>
    <row r="152" spans="1:8">
      <c r="A152">
        <v>1</v>
      </c>
      <c r="B152">
        <v>0</v>
      </c>
      <c r="C152">
        <v>1</v>
      </c>
      <c r="D152">
        <v>16</v>
      </c>
      <c r="E152">
        <v>8</v>
      </c>
      <c r="F152" t="str">
        <v>0</v>
      </c>
      <c r="G152">
        <v>8</v>
      </c>
      <c r="H152">
        <v>20</v>
      </c>
    </row>
    <row r="153" spans="1:8">
      <c r="A153">
        <v>2</v>
      </c>
      <c r="B153">
        <v>0</v>
      </c>
      <c r="C153">
        <v>2</v>
      </c>
      <c r="D153">
        <v>15</v>
      </c>
      <c r="E153">
        <v>8</v>
      </c>
      <c r="F153" t="str">
        <v>0</v>
      </c>
      <c r="G153">
        <v>8</v>
      </c>
      <c r="H153">
        <v>17</v>
      </c>
    </row>
    <row r="154" spans="1:8">
      <c r="A154">
        <v>3</v>
      </c>
      <c r="B154">
        <v>0</v>
      </c>
      <c r="C154">
        <v>2</v>
      </c>
      <c r="D154">
        <v>7</v>
      </c>
      <c r="E154">
        <v>8</v>
      </c>
      <c r="F154" t="str">
        <v>0</v>
      </c>
      <c r="G154">
        <v>5</v>
      </c>
      <c r="H154">
        <v>20</v>
      </c>
    </row>
    <row r="155" spans="1:8">
      <c r="A155">
        <v>4</v>
      </c>
      <c r="B155">
        <v>0</v>
      </c>
      <c r="C155">
        <v>2</v>
      </c>
      <c r="D155">
        <v>11</v>
      </c>
      <c r="E155">
        <v>9</v>
      </c>
      <c r="F155" t="str">
        <v>1</v>
      </c>
      <c r="G155">
        <v>5</v>
      </c>
      <c r="H155">
        <v>18</v>
      </c>
    </row>
    <row r="156" spans="1:8">
      <c r="A156">
        <v>5</v>
      </c>
      <c r="B156">
        <v>0</v>
      </c>
      <c r="C156">
        <v>2</v>
      </c>
      <c r="D156">
        <v>15</v>
      </c>
      <c r="E156">
        <v>7</v>
      </c>
      <c r="F156" t="str">
        <v>1</v>
      </c>
      <c r="G156">
        <v>13</v>
      </c>
      <c r="H156">
        <v>19</v>
      </c>
    </row>
    <row r="157" spans="1:8">
      <c r="A157">
        <v>6</v>
      </c>
      <c r="B157">
        <v>1</v>
      </c>
      <c r="C157">
        <v>2</v>
      </c>
      <c r="D157">
        <v>15</v>
      </c>
      <c r="E157">
        <v>8</v>
      </c>
      <c r="F157" t="str">
        <v>0</v>
      </c>
      <c r="G157">
        <v>9</v>
      </c>
      <c r="H157">
        <v>20</v>
      </c>
    </row>
    <row r="158" spans="1:8">
      <c r="A158">
        <v>7</v>
      </c>
      <c r="B158">
        <v>3</v>
      </c>
      <c r="C158">
        <v>2</v>
      </c>
      <c r="D158">
        <v>16</v>
      </c>
      <c r="E158">
        <v>7</v>
      </c>
      <c r="F158" t="str">
        <v>0</v>
      </c>
      <c r="G158">
        <v>12</v>
      </c>
      <c r="H158">
        <v>20</v>
      </c>
    </row>
    <row r="159" spans="1:8">
      <c r="A159">
        <v>1</v>
      </c>
      <c r="B159">
        <v>0</v>
      </c>
      <c r="C159">
        <v>2</v>
      </c>
      <c r="D159">
        <v>16</v>
      </c>
      <c r="E159">
        <v>7</v>
      </c>
      <c r="F159" t="str">
        <v>0</v>
      </c>
      <c r="G159">
        <v>4</v>
      </c>
      <c r="H159">
        <v>19</v>
      </c>
    </row>
    <row r="160" spans="1:8">
      <c r="A160">
        <v>2</v>
      </c>
      <c r="B160">
        <v>0</v>
      </c>
      <c r="C160">
        <v>2</v>
      </c>
      <c r="D160">
        <v>16</v>
      </c>
      <c r="E160">
        <v>9</v>
      </c>
      <c r="F160" t="str">
        <v>0</v>
      </c>
      <c r="G160">
        <v>4</v>
      </c>
      <c r="H160">
        <v>20</v>
      </c>
    </row>
    <row r="161" spans="1:8">
      <c r="A161">
        <v>3</v>
      </c>
      <c r="B161">
        <v>0</v>
      </c>
      <c r="C161">
        <v>2</v>
      </c>
      <c r="D161">
        <v>16</v>
      </c>
      <c r="E161">
        <v>9</v>
      </c>
      <c r="F161" t="str">
        <v>0</v>
      </c>
      <c r="G161">
        <v>5</v>
      </c>
      <c r="H161">
        <v>19</v>
      </c>
    </row>
    <row r="162" spans="1:8">
      <c r="A162">
        <v>4</v>
      </c>
      <c r="B162">
        <v>0</v>
      </c>
      <c r="C162">
        <v>2</v>
      </c>
      <c r="D162">
        <v>5</v>
      </c>
      <c r="E162">
        <v>8</v>
      </c>
      <c r="F162" t="str">
        <v>1</v>
      </c>
      <c r="G162">
        <v>4</v>
      </c>
      <c r="H162">
        <v>18</v>
      </c>
    </row>
    <row r="163" spans="1:8">
      <c r="A163">
        <v>5</v>
      </c>
      <c r="B163">
        <v>0</v>
      </c>
      <c r="C163">
        <v>2</v>
      </c>
      <c r="D163">
        <v>4</v>
      </c>
      <c r="E163">
        <v>8</v>
      </c>
      <c r="F163" t="str">
        <v>1</v>
      </c>
      <c r="G163">
        <v>5</v>
      </c>
      <c r="H163">
        <v>20</v>
      </c>
    </row>
    <row r="164" spans="1:8">
      <c r="A164">
        <v>6</v>
      </c>
      <c r="B164">
        <v>1</v>
      </c>
      <c r="C164">
        <v>2</v>
      </c>
      <c r="D164">
        <v>15</v>
      </c>
      <c r="E164">
        <v>8</v>
      </c>
      <c r="F164" t="str">
        <v>1</v>
      </c>
      <c r="G164">
        <v>12</v>
      </c>
      <c r="H164">
        <v>20</v>
      </c>
    </row>
    <row r="165" spans="1:8">
      <c r="A165">
        <v>7</v>
      </c>
      <c r="B165">
        <v>2</v>
      </c>
      <c r="C165">
        <v>2</v>
      </c>
      <c r="D165">
        <v>13</v>
      </c>
      <c r="E165">
        <v>7</v>
      </c>
      <c r="F165" t="str">
        <v>0</v>
      </c>
      <c r="G165">
        <v>10</v>
      </c>
      <c r="H165">
        <v>21</v>
      </c>
    </row>
    <row r="166" spans="1:8">
      <c r="A166">
        <v>1</v>
      </c>
      <c r="B166">
        <v>0</v>
      </c>
      <c r="C166">
        <v>2</v>
      </c>
      <c r="D166">
        <v>12</v>
      </c>
      <c r="E166">
        <v>7</v>
      </c>
      <c r="F166" t="str">
        <v>0</v>
      </c>
      <c r="G166">
        <v>5</v>
      </c>
      <c r="H166">
        <v>20</v>
      </c>
    </row>
    <row r="167" spans="1:8">
      <c r="A167">
        <v>2</v>
      </c>
      <c r="B167">
        <v>0</v>
      </c>
      <c r="C167">
        <v>2</v>
      </c>
      <c r="D167">
        <v>3</v>
      </c>
      <c r="E167">
        <v>8</v>
      </c>
      <c r="F167" t="str">
        <v>1</v>
      </c>
      <c r="G167">
        <v>5</v>
      </c>
      <c r="H167">
        <v>14</v>
      </c>
    </row>
    <row r="168" spans="1:8">
      <c r="A168">
        <v>3</v>
      </c>
      <c r="B168">
        <v>0</v>
      </c>
      <c r="C168">
        <v>2</v>
      </c>
      <c r="D168">
        <v>3</v>
      </c>
      <c r="E168">
        <v>7</v>
      </c>
      <c r="F168" t="str">
        <v>1</v>
      </c>
      <c r="G168">
        <v>5</v>
      </c>
      <c r="H168">
        <v>20</v>
      </c>
    </row>
    <row r="169" spans="1:8">
      <c r="A169">
        <v>4</v>
      </c>
      <c r="B169">
        <v>0</v>
      </c>
      <c r="C169">
        <v>2</v>
      </c>
      <c r="D169">
        <v>3</v>
      </c>
      <c r="E169">
        <v>7</v>
      </c>
      <c r="F169" t="str">
        <v>0</v>
      </c>
      <c r="G169">
        <v>4</v>
      </c>
      <c r="H169">
        <v>20</v>
      </c>
    </row>
    <row r="170" spans="1:8">
      <c r="A170">
        <v>5</v>
      </c>
      <c r="B170">
        <v>0</v>
      </c>
      <c r="C170">
        <v>2</v>
      </c>
      <c r="D170">
        <v>7</v>
      </c>
      <c r="E170">
        <v>7</v>
      </c>
      <c r="F170" t="str">
        <v>0</v>
      </c>
      <c r="G170">
        <v>5</v>
      </c>
      <c r="H170">
        <v>19</v>
      </c>
    </row>
    <row r="171" spans="1:8">
      <c r="A171">
        <v>6</v>
      </c>
      <c r="B171">
        <v>1</v>
      </c>
      <c r="C171">
        <v>2</v>
      </c>
      <c r="D171">
        <v>16</v>
      </c>
      <c r="E171">
        <v>8</v>
      </c>
      <c r="F171" t="str">
        <v>0</v>
      </c>
      <c r="G171">
        <v>9</v>
      </c>
      <c r="H171">
        <v>20</v>
      </c>
    </row>
    <row r="172" spans="1:8">
      <c r="A172">
        <v>7</v>
      </c>
      <c r="B172">
        <v>2</v>
      </c>
      <c r="C172">
        <v>2</v>
      </c>
      <c r="D172">
        <v>16</v>
      </c>
      <c r="E172">
        <v>8</v>
      </c>
      <c r="F172" t="str">
        <v>0</v>
      </c>
      <c r="G172">
        <v>10</v>
      </c>
      <c r="H172">
        <v>19</v>
      </c>
    </row>
    <row r="173" spans="1:8">
      <c r="A173">
        <v>1</v>
      </c>
      <c r="B173">
        <v>0</v>
      </c>
      <c r="C173">
        <v>2</v>
      </c>
      <c r="D173">
        <v>16</v>
      </c>
      <c r="E173">
        <v>8</v>
      </c>
      <c r="F173" t="str">
        <v>0</v>
      </c>
      <c r="G173">
        <v>4</v>
      </c>
      <c r="H173">
        <v>18</v>
      </c>
    </row>
    <row r="174" spans="1:8">
      <c r="A174">
        <v>2</v>
      </c>
      <c r="B174">
        <v>0</v>
      </c>
      <c r="C174">
        <v>2</v>
      </c>
      <c r="D174">
        <v>16</v>
      </c>
      <c r="E174">
        <v>8</v>
      </c>
      <c r="F174" t="str">
        <v>0</v>
      </c>
      <c r="G174">
        <v>5</v>
      </c>
      <c r="H174">
        <v>18</v>
      </c>
    </row>
    <row r="175" spans="1:8">
      <c r="A175">
        <v>3</v>
      </c>
      <c r="B175">
        <v>0</v>
      </c>
      <c r="C175">
        <v>2</v>
      </c>
      <c r="D175">
        <v>15</v>
      </c>
      <c r="E175">
        <v>8</v>
      </c>
      <c r="F175" t="str">
        <v>0</v>
      </c>
      <c r="G175">
        <v>5</v>
      </c>
      <c r="H175">
        <v>20</v>
      </c>
    </row>
    <row r="176" spans="1:8">
      <c r="A176">
        <v>4</v>
      </c>
      <c r="B176">
        <v>0</v>
      </c>
      <c r="C176">
        <v>2</v>
      </c>
      <c r="D176">
        <v>14</v>
      </c>
      <c r="E176">
        <v>8</v>
      </c>
      <c r="F176" t="str">
        <v>0</v>
      </c>
      <c r="G176">
        <v>5</v>
      </c>
      <c r="H176">
        <v>17</v>
      </c>
    </row>
    <row r="177" spans="1:8">
      <c r="A177">
        <v>5</v>
      </c>
      <c r="B177">
        <v>0</v>
      </c>
      <c r="C177">
        <v>2</v>
      </c>
      <c r="D177">
        <v>11</v>
      </c>
      <c r="E177">
        <v>8</v>
      </c>
      <c r="F177" t="str">
        <v>0</v>
      </c>
      <c r="G177">
        <v>4</v>
      </c>
      <c r="H177">
        <v>18</v>
      </c>
    </row>
    <row r="178" spans="1:8">
      <c r="A178">
        <v>6</v>
      </c>
      <c r="B178">
        <v>1</v>
      </c>
      <c r="C178">
        <v>2</v>
      </c>
      <c r="D178">
        <v>10</v>
      </c>
      <c r="E178">
        <v>9</v>
      </c>
      <c r="F178" t="str">
        <v>0</v>
      </c>
      <c r="G178">
        <v>5</v>
      </c>
      <c r="H178">
        <v>19</v>
      </c>
    </row>
    <row r="179" spans="1:8">
      <c r="A179">
        <v>7</v>
      </c>
      <c r="B179">
        <v>2</v>
      </c>
      <c r="C179">
        <v>2</v>
      </c>
      <c r="D179">
        <v>14</v>
      </c>
      <c r="E179">
        <v>8</v>
      </c>
      <c r="F179" t="str">
        <v>0</v>
      </c>
      <c r="G179">
        <v>8</v>
      </c>
      <c r="H179">
        <v>21</v>
      </c>
    </row>
    <row r="180" spans="1:8">
      <c r="A180">
        <v>1</v>
      </c>
      <c r="B180">
        <v>0</v>
      </c>
      <c r="C180">
        <v>2</v>
      </c>
      <c r="D180">
        <v>15</v>
      </c>
      <c r="E180">
        <v>8</v>
      </c>
      <c r="F180" t="str">
        <v>0</v>
      </c>
      <c r="G180">
        <v>5</v>
      </c>
      <c r="H180">
        <v>19</v>
      </c>
    </row>
    <row r="181" spans="1:8">
      <c r="A181">
        <v>2</v>
      </c>
      <c r="B181">
        <v>0</v>
      </c>
      <c r="C181">
        <v>2</v>
      </c>
      <c r="D181">
        <v>15</v>
      </c>
      <c r="E181">
        <v>8</v>
      </c>
      <c r="F181" t="str">
        <v>0</v>
      </c>
      <c r="G181">
        <v>5</v>
      </c>
      <c r="H181">
        <v>19</v>
      </c>
    </row>
    <row r="182" spans="1:8">
      <c r="A182">
        <v>3</v>
      </c>
      <c r="B182">
        <v>0</v>
      </c>
      <c r="C182">
        <v>2</v>
      </c>
      <c r="D182">
        <v>13</v>
      </c>
      <c r="E182">
        <v>8</v>
      </c>
      <c r="F182" t="str">
        <v>0</v>
      </c>
      <c r="G182">
        <v>5</v>
      </c>
      <c r="H182">
        <v>19</v>
      </c>
    </row>
    <row r="183" spans="1:8">
      <c r="A183">
        <v>4</v>
      </c>
      <c r="B183">
        <v>0</v>
      </c>
      <c r="C183">
        <v>2</v>
      </c>
      <c r="D183">
        <v>15</v>
      </c>
      <c r="E183">
        <v>8</v>
      </c>
      <c r="F183" t="str">
        <v>0</v>
      </c>
      <c r="G183">
        <v>5</v>
      </c>
      <c r="H183">
        <v>19</v>
      </c>
    </row>
    <row r="184" spans="1:8">
      <c r="A184">
        <v>5</v>
      </c>
      <c r="B184">
        <v>0</v>
      </c>
      <c r="C184">
        <v>2</v>
      </c>
      <c r="D184">
        <v>5</v>
      </c>
      <c r="E184">
        <v>8</v>
      </c>
      <c r="F184" t="str">
        <v>0</v>
      </c>
      <c r="G184">
        <v>5</v>
      </c>
      <c r="H184">
        <v>18</v>
      </c>
    </row>
    <row r="185" spans="1:8">
      <c r="A185">
        <v>6</v>
      </c>
      <c r="B185">
        <v>1</v>
      </c>
      <c r="C185">
        <v>2</v>
      </c>
      <c r="D185">
        <v>3</v>
      </c>
      <c r="E185">
        <v>9</v>
      </c>
      <c r="F185" t="str">
        <v>1</v>
      </c>
      <c r="G185">
        <v>5</v>
      </c>
      <c r="H185">
        <v>20</v>
      </c>
    </row>
    <row r="186" spans="1:8">
      <c r="A186">
        <v>7</v>
      </c>
      <c r="B186">
        <v>2</v>
      </c>
      <c r="C186">
        <v>2</v>
      </c>
      <c r="D186">
        <v>2</v>
      </c>
      <c r="E186">
        <v>9</v>
      </c>
      <c r="F186" t="str">
        <v>1</v>
      </c>
      <c r="G186">
        <v>5</v>
      </c>
      <c r="H186">
        <v>20</v>
      </c>
    </row>
    <row r="187" spans="1:8">
      <c r="A187">
        <v>1</v>
      </c>
      <c r="B187">
        <v>0</v>
      </c>
      <c r="C187">
        <v>2</v>
      </c>
      <c r="D187">
        <v>9</v>
      </c>
      <c r="E187">
        <v>9</v>
      </c>
      <c r="F187" t="str">
        <v>1</v>
      </c>
      <c r="G187">
        <v>5</v>
      </c>
      <c r="H187">
        <v>20</v>
      </c>
    </row>
    <row r="188" spans="1:8">
      <c r="A188">
        <v>2</v>
      </c>
      <c r="B188">
        <v>0</v>
      </c>
      <c r="C188">
        <v>2</v>
      </c>
      <c r="D188">
        <v>11</v>
      </c>
      <c r="E188">
        <v>10</v>
      </c>
      <c r="F188" t="str">
        <v>0</v>
      </c>
      <c r="G188">
        <v>5</v>
      </c>
      <c r="H188">
        <v>18</v>
      </c>
    </row>
    <row r="189" spans="1:8">
      <c r="A189">
        <v>3</v>
      </c>
      <c r="B189">
        <v>0</v>
      </c>
      <c r="C189">
        <v>2</v>
      </c>
      <c r="D189">
        <v>6</v>
      </c>
      <c r="E189">
        <v>10</v>
      </c>
      <c r="F189" t="str">
        <v>1</v>
      </c>
      <c r="G189">
        <v>5</v>
      </c>
      <c r="H189">
        <v>15</v>
      </c>
    </row>
    <row r="190" spans="1:8">
      <c r="A190">
        <v>4</v>
      </c>
      <c r="B190">
        <v>0</v>
      </c>
      <c r="C190">
        <v>2</v>
      </c>
      <c r="D190">
        <v>7</v>
      </c>
      <c r="E190">
        <v>10</v>
      </c>
      <c r="F190" t="str">
        <v>1</v>
      </c>
      <c r="G190">
        <v>5</v>
      </c>
      <c r="H190">
        <v>16</v>
      </c>
    </row>
    <row r="191" spans="1:8">
      <c r="A191">
        <v>5</v>
      </c>
      <c r="B191">
        <v>0</v>
      </c>
      <c r="C191">
        <v>2</v>
      </c>
      <c r="D191">
        <v>13</v>
      </c>
      <c r="E191">
        <v>9</v>
      </c>
      <c r="F191" t="str">
        <v>1</v>
      </c>
      <c r="G191">
        <v>5</v>
      </c>
      <c r="H191">
        <v>20</v>
      </c>
    </row>
    <row r="192" spans="1:8">
      <c r="A192">
        <v>6</v>
      </c>
      <c r="B192">
        <v>1</v>
      </c>
      <c r="C192">
        <v>2</v>
      </c>
      <c r="D192">
        <v>12</v>
      </c>
      <c r="E192">
        <v>10</v>
      </c>
      <c r="F192" t="str">
        <v>0</v>
      </c>
      <c r="G192">
        <v>5</v>
      </c>
      <c r="H192">
        <v>19</v>
      </c>
    </row>
    <row r="193" spans="1:8">
      <c r="A193">
        <v>7</v>
      </c>
      <c r="B193">
        <v>2</v>
      </c>
      <c r="C193">
        <v>2</v>
      </c>
      <c r="D193">
        <v>14</v>
      </c>
      <c r="E193">
        <v>10</v>
      </c>
      <c r="F193" t="str">
        <v>0</v>
      </c>
      <c r="G193">
        <v>5</v>
      </c>
      <c r="H193">
        <v>20</v>
      </c>
    </row>
    <row r="194" spans="1:8">
      <c r="A194">
        <v>1</v>
      </c>
      <c r="B194">
        <v>0</v>
      </c>
      <c r="C194">
        <v>2</v>
      </c>
      <c r="D194">
        <v>14</v>
      </c>
      <c r="E194">
        <v>10</v>
      </c>
      <c r="F194" t="str">
        <v>0</v>
      </c>
      <c r="G194">
        <v>5</v>
      </c>
      <c r="H194">
        <v>19</v>
      </c>
    </row>
    <row r="195" spans="1:8">
      <c r="A195">
        <v>2</v>
      </c>
      <c r="B195">
        <v>0</v>
      </c>
      <c r="C195">
        <v>2</v>
      </c>
      <c r="D195">
        <v>14</v>
      </c>
      <c r="E195">
        <v>10</v>
      </c>
      <c r="F195" t="str">
        <v>0</v>
      </c>
      <c r="G195">
        <v>5</v>
      </c>
      <c r="H195">
        <v>20</v>
      </c>
    </row>
    <row r="196" spans="1:8">
      <c r="A196">
        <v>3</v>
      </c>
      <c r="B196">
        <v>0</v>
      </c>
      <c r="C196">
        <v>2</v>
      </c>
      <c r="D196">
        <v>11</v>
      </c>
      <c r="E196">
        <v>9</v>
      </c>
      <c r="F196" t="str">
        <v>0</v>
      </c>
      <c r="G196">
        <v>5</v>
      </c>
      <c r="H196">
        <v>20</v>
      </c>
    </row>
    <row r="197" spans="1:8">
      <c r="A197">
        <v>4</v>
      </c>
      <c r="B197">
        <v>0</v>
      </c>
      <c r="C197">
        <v>2</v>
      </c>
      <c r="D197">
        <v>15</v>
      </c>
      <c r="E197">
        <v>10</v>
      </c>
      <c r="F197" t="str">
        <v>0</v>
      </c>
      <c r="G197">
        <v>5</v>
      </c>
      <c r="H197">
        <v>18</v>
      </c>
    </row>
    <row r="198" spans="1:8">
      <c r="A198">
        <v>5</v>
      </c>
      <c r="B198">
        <v>0</v>
      </c>
      <c r="C198">
        <v>2</v>
      </c>
      <c r="D198">
        <v>15</v>
      </c>
      <c r="E198">
        <v>9</v>
      </c>
      <c r="F198" t="str">
        <v>0</v>
      </c>
      <c r="G198">
        <v>5</v>
      </c>
      <c r="H198">
        <v>20</v>
      </c>
    </row>
    <row r="199" spans="1:8">
      <c r="A199">
        <v>6</v>
      </c>
      <c r="B199">
        <v>1</v>
      </c>
      <c r="C199">
        <v>2</v>
      </c>
      <c r="D199">
        <v>14</v>
      </c>
      <c r="E199">
        <v>9</v>
      </c>
      <c r="F199" t="str">
        <v>1</v>
      </c>
      <c r="G199">
        <v>5</v>
      </c>
      <c r="H199">
        <v>20</v>
      </c>
    </row>
    <row r="200" spans="1:8">
      <c r="A200">
        <v>7</v>
      </c>
      <c r="B200">
        <v>2</v>
      </c>
      <c r="C200">
        <v>2</v>
      </c>
      <c r="D200">
        <v>12</v>
      </c>
      <c r="E200">
        <v>9</v>
      </c>
      <c r="F200" t="str">
        <v>1</v>
      </c>
      <c r="G200">
        <v>5</v>
      </c>
      <c r="H200">
        <v>20</v>
      </c>
    </row>
    <row r="201" spans="1:8">
      <c r="A201">
        <v>1</v>
      </c>
      <c r="B201">
        <v>0</v>
      </c>
      <c r="C201">
        <v>2</v>
      </c>
      <c r="D201">
        <v>16</v>
      </c>
      <c r="E201">
        <v>10</v>
      </c>
      <c r="F201" t="str">
        <v>0</v>
      </c>
      <c r="G201">
        <v>5</v>
      </c>
      <c r="H201">
        <v>19</v>
      </c>
    </row>
    <row r="202" spans="1:8">
      <c r="A202">
        <v>2</v>
      </c>
      <c r="B202">
        <v>0</v>
      </c>
      <c r="C202">
        <v>2</v>
      </c>
      <c r="D202">
        <v>14</v>
      </c>
      <c r="E202">
        <v>9</v>
      </c>
      <c r="F202" t="str">
        <v>0</v>
      </c>
      <c r="G202">
        <v>5</v>
      </c>
      <c r="H202">
        <v>19</v>
      </c>
    </row>
    <row r="203" spans="1:8">
      <c r="A203">
        <v>3</v>
      </c>
      <c r="B203">
        <v>0</v>
      </c>
      <c r="C203">
        <v>2</v>
      </c>
      <c r="D203">
        <v>14</v>
      </c>
      <c r="E203">
        <v>9</v>
      </c>
      <c r="F203" t="str">
        <v>0</v>
      </c>
      <c r="G203">
        <v>5</v>
      </c>
      <c r="H203">
        <v>19</v>
      </c>
    </row>
    <row r="204" spans="1:8">
      <c r="A204">
        <v>4</v>
      </c>
      <c r="B204">
        <v>0</v>
      </c>
      <c r="C204">
        <v>2</v>
      </c>
      <c r="D204">
        <v>11</v>
      </c>
      <c r="E204">
        <v>9</v>
      </c>
      <c r="F204" t="str">
        <v>0</v>
      </c>
      <c r="G204">
        <v>5</v>
      </c>
      <c r="H204">
        <v>20</v>
      </c>
    </row>
    <row r="205" spans="1:8">
      <c r="A205">
        <v>5</v>
      </c>
      <c r="B205">
        <v>0</v>
      </c>
      <c r="C205">
        <v>2</v>
      </c>
      <c r="D205">
        <v>5</v>
      </c>
      <c r="E205">
        <v>9</v>
      </c>
      <c r="F205" t="str">
        <v>0</v>
      </c>
      <c r="G205">
        <v>5</v>
      </c>
      <c r="H205">
        <v>20</v>
      </c>
    </row>
    <row r="206" spans="1:8">
      <c r="A206">
        <v>6</v>
      </c>
      <c r="B206">
        <v>1</v>
      </c>
      <c r="C206">
        <v>2</v>
      </c>
      <c r="D206">
        <v>10</v>
      </c>
      <c r="E206">
        <v>10</v>
      </c>
      <c r="F206" t="str">
        <v>0</v>
      </c>
      <c r="G206">
        <v>5</v>
      </c>
      <c r="H206">
        <v>20</v>
      </c>
    </row>
    <row r="207" spans="1:8">
      <c r="A207">
        <v>7</v>
      </c>
      <c r="B207">
        <v>2</v>
      </c>
      <c r="C207">
        <v>2</v>
      </c>
      <c r="D207">
        <v>4</v>
      </c>
      <c r="E207">
        <v>9</v>
      </c>
      <c r="F207" t="str">
        <v>1</v>
      </c>
      <c r="G207">
        <v>5</v>
      </c>
      <c r="H207">
        <v>20</v>
      </c>
    </row>
    <row r="208" spans="1:8">
      <c r="A208">
        <v>1</v>
      </c>
      <c r="B208">
        <v>0</v>
      </c>
      <c r="C208">
        <v>2</v>
      </c>
      <c r="D208">
        <v>7</v>
      </c>
      <c r="E208">
        <v>9</v>
      </c>
      <c r="F208" t="str">
        <v>0</v>
      </c>
      <c r="G208">
        <v>5</v>
      </c>
      <c r="H208">
        <v>20</v>
      </c>
    </row>
    <row r="209" spans="1:8">
      <c r="A209">
        <v>2</v>
      </c>
      <c r="B209">
        <v>0</v>
      </c>
      <c r="C209">
        <v>2</v>
      </c>
      <c r="D209">
        <v>16</v>
      </c>
      <c r="E209">
        <v>10</v>
      </c>
      <c r="F209" t="str">
        <v>0</v>
      </c>
      <c r="G209">
        <v>5</v>
      </c>
      <c r="H209">
        <v>19</v>
      </c>
    </row>
    <row r="210" spans="1:8">
      <c r="A210">
        <v>3</v>
      </c>
      <c r="B210">
        <v>0</v>
      </c>
      <c r="C210">
        <v>2</v>
      </c>
      <c r="D210">
        <v>16</v>
      </c>
      <c r="E210">
        <v>10</v>
      </c>
      <c r="F210" t="str">
        <v>0</v>
      </c>
      <c r="G210">
        <v>5</v>
      </c>
      <c r="H210">
        <v>19</v>
      </c>
    </row>
    <row r="211" spans="1:8">
      <c r="A211">
        <v>4</v>
      </c>
      <c r="B211">
        <v>0</v>
      </c>
      <c r="C211">
        <v>2</v>
      </c>
      <c r="D211">
        <v>15</v>
      </c>
      <c r="E211">
        <v>10</v>
      </c>
      <c r="F211" t="str">
        <v>0</v>
      </c>
      <c r="G211">
        <v>5</v>
      </c>
      <c r="H211">
        <v>18</v>
      </c>
    </row>
    <row r="212" spans="1:8">
      <c r="A212">
        <v>5</v>
      </c>
      <c r="B212">
        <v>0</v>
      </c>
      <c r="C212">
        <v>2</v>
      </c>
      <c r="D212">
        <v>11</v>
      </c>
      <c r="E212">
        <v>9</v>
      </c>
      <c r="F212" t="str">
        <v>1</v>
      </c>
      <c r="G212">
        <v>5</v>
      </c>
      <c r="H212">
        <v>18</v>
      </c>
    </row>
    <row r="213" spans="1:8">
      <c r="A213">
        <v>6</v>
      </c>
      <c r="B213">
        <v>1</v>
      </c>
      <c r="C213">
        <v>2</v>
      </c>
      <c r="D213">
        <v>5</v>
      </c>
      <c r="E213">
        <v>10</v>
      </c>
      <c r="F213" t="str">
        <v>1</v>
      </c>
      <c r="G213">
        <v>5</v>
      </c>
      <c r="H213">
        <v>20</v>
      </c>
    </row>
    <row r="214" spans="1:8">
      <c r="A214">
        <v>7</v>
      </c>
      <c r="B214">
        <v>2</v>
      </c>
      <c r="C214">
        <v>2</v>
      </c>
      <c r="D214">
        <v>12</v>
      </c>
      <c r="E214">
        <v>10</v>
      </c>
      <c r="F214" t="str">
        <v>1</v>
      </c>
      <c r="G214">
        <v>5</v>
      </c>
      <c r="H214">
        <v>20</v>
      </c>
    </row>
    <row r="215" spans="1:8">
      <c r="A215">
        <v>1</v>
      </c>
      <c r="B215">
        <v>0</v>
      </c>
      <c r="C215">
        <v>2</v>
      </c>
      <c r="D215">
        <v>9</v>
      </c>
      <c r="E215">
        <v>10</v>
      </c>
      <c r="F215" t="str">
        <v>1</v>
      </c>
      <c r="G215">
        <v>5</v>
      </c>
      <c r="H215">
        <v>19</v>
      </c>
    </row>
    <row r="216" spans="1:8">
      <c r="A216">
        <v>2</v>
      </c>
      <c r="B216">
        <v>0</v>
      </c>
      <c r="C216">
        <v>2</v>
      </c>
      <c r="D216">
        <v>14</v>
      </c>
      <c r="E216">
        <v>10</v>
      </c>
      <c r="F216" t="str">
        <v>1</v>
      </c>
      <c r="G216">
        <v>5</v>
      </c>
      <c r="H216">
        <v>19</v>
      </c>
    </row>
    <row r="217" spans="1:8">
      <c r="A217">
        <v>3</v>
      </c>
      <c r="B217">
        <v>0</v>
      </c>
      <c r="C217">
        <v>2</v>
      </c>
      <c r="D217">
        <v>15</v>
      </c>
      <c r="E217">
        <v>10</v>
      </c>
      <c r="F217" t="str">
        <v>0</v>
      </c>
      <c r="G217">
        <v>5</v>
      </c>
      <c r="H217">
        <v>20</v>
      </c>
    </row>
    <row r="218" spans="1:8">
      <c r="A218">
        <v>4</v>
      </c>
      <c r="B218">
        <v>0</v>
      </c>
      <c r="C218">
        <v>2</v>
      </c>
      <c r="D218">
        <v>14</v>
      </c>
      <c r="E218">
        <v>10</v>
      </c>
      <c r="F218" t="str">
        <v>0</v>
      </c>
      <c r="G218">
        <v>5</v>
      </c>
      <c r="H218">
        <v>19</v>
      </c>
    </row>
    <row r="219" spans="1:8">
      <c r="A219">
        <v>5</v>
      </c>
      <c r="B219">
        <v>0</v>
      </c>
      <c r="C219">
        <v>2</v>
      </c>
      <c r="D219">
        <v>15</v>
      </c>
      <c r="E219">
        <v>10</v>
      </c>
      <c r="F219" t="str">
        <v>0</v>
      </c>
      <c r="G219">
        <v>5</v>
      </c>
      <c r="H219">
        <v>18</v>
      </c>
    </row>
    <row r="220" spans="1:8">
      <c r="A220">
        <v>6</v>
      </c>
      <c r="B220">
        <v>1</v>
      </c>
      <c r="C220">
        <v>2</v>
      </c>
      <c r="D220">
        <v>15</v>
      </c>
      <c r="E220">
        <v>10</v>
      </c>
      <c r="F220" t="str">
        <v>0</v>
      </c>
      <c r="G220">
        <v>5</v>
      </c>
      <c r="H220">
        <v>19</v>
      </c>
    </row>
    <row r="221" spans="1:8">
      <c r="A221">
        <v>7</v>
      </c>
      <c r="B221">
        <v>2</v>
      </c>
      <c r="C221">
        <v>2</v>
      </c>
      <c r="D221">
        <v>5</v>
      </c>
      <c r="E221">
        <v>9</v>
      </c>
      <c r="F221" t="str">
        <v>1</v>
      </c>
      <c r="G221">
        <v>5</v>
      </c>
      <c r="H221">
        <v>20</v>
      </c>
    </row>
    <row r="222" spans="1:8">
      <c r="A222">
        <v>1</v>
      </c>
      <c r="B222">
        <v>0</v>
      </c>
      <c r="C222">
        <v>2</v>
      </c>
      <c r="D222">
        <v>14</v>
      </c>
      <c r="E222">
        <v>10</v>
      </c>
      <c r="F222" t="str">
        <v>0</v>
      </c>
      <c r="G222">
        <v>5</v>
      </c>
      <c r="H222">
        <v>18</v>
      </c>
    </row>
    <row r="223" spans="1:8">
      <c r="A223">
        <v>2</v>
      </c>
      <c r="B223">
        <v>0</v>
      </c>
      <c r="C223">
        <v>2</v>
      </c>
      <c r="D223">
        <v>12</v>
      </c>
      <c r="E223">
        <v>9</v>
      </c>
      <c r="F223" t="str">
        <v>1</v>
      </c>
      <c r="G223">
        <v>5</v>
      </c>
      <c r="H223">
        <v>18</v>
      </c>
    </row>
    <row r="224" spans="1:8">
      <c r="A224">
        <v>3</v>
      </c>
      <c r="B224">
        <v>0</v>
      </c>
      <c r="C224">
        <v>2</v>
      </c>
      <c r="D224">
        <v>4</v>
      </c>
      <c r="E224">
        <v>9</v>
      </c>
      <c r="F224" t="str">
        <v>1</v>
      </c>
      <c r="G224">
        <v>5</v>
      </c>
      <c r="H224">
        <v>20</v>
      </c>
    </row>
    <row r="225" spans="1:8">
      <c r="A225">
        <v>4</v>
      </c>
      <c r="B225">
        <v>0</v>
      </c>
      <c r="C225">
        <v>2</v>
      </c>
      <c r="D225">
        <v>4</v>
      </c>
      <c r="E225">
        <v>9</v>
      </c>
      <c r="F225" t="str">
        <v>1</v>
      </c>
      <c r="G225">
        <v>5</v>
      </c>
      <c r="H225">
        <v>16</v>
      </c>
    </row>
    <row r="226" spans="1:8">
      <c r="A226">
        <v>5</v>
      </c>
      <c r="B226">
        <v>0</v>
      </c>
      <c r="C226">
        <v>2</v>
      </c>
      <c r="D226">
        <v>4</v>
      </c>
      <c r="E226">
        <v>8</v>
      </c>
      <c r="F226" t="str">
        <v>1</v>
      </c>
      <c r="G226">
        <v>5</v>
      </c>
      <c r="H226">
        <v>18</v>
      </c>
    </row>
    <row r="227" spans="1:8">
      <c r="A227">
        <v>6</v>
      </c>
      <c r="B227">
        <v>1</v>
      </c>
      <c r="C227">
        <v>2</v>
      </c>
      <c r="D227">
        <v>2</v>
      </c>
      <c r="E227">
        <v>8</v>
      </c>
      <c r="F227" t="str">
        <v>1</v>
      </c>
      <c r="G227">
        <v>5</v>
      </c>
      <c r="H227">
        <v>20</v>
      </c>
    </row>
    <row r="228" spans="1:8">
      <c r="A228">
        <v>7</v>
      </c>
      <c r="B228">
        <v>3</v>
      </c>
      <c r="C228">
        <v>2</v>
      </c>
      <c r="D228">
        <v>4</v>
      </c>
      <c r="E228">
        <v>8</v>
      </c>
      <c r="F228" t="str">
        <v>1</v>
      </c>
      <c r="G228">
        <v>5</v>
      </c>
      <c r="H228">
        <v>20</v>
      </c>
    </row>
    <row r="229" spans="1:8">
      <c r="A229">
        <v>1</v>
      </c>
      <c r="B229">
        <v>3</v>
      </c>
      <c r="C229">
        <v>2</v>
      </c>
      <c r="D229">
        <v>4</v>
      </c>
      <c r="E229">
        <v>8</v>
      </c>
      <c r="F229" t="str">
        <v>1</v>
      </c>
      <c r="G229">
        <v>5</v>
      </c>
      <c r="H229">
        <v>19</v>
      </c>
    </row>
    <row r="230" spans="1:8">
      <c r="A230">
        <v>2</v>
      </c>
      <c r="B230">
        <v>0</v>
      </c>
      <c r="C230">
        <v>2</v>
      </c>
      <c r="D230">
        <v>12</v>
      </c>
      <c r="E230">
        <v>8</v>
      </c>
      <c r="F230" t="str">
        <v>1</v>
      </c>
      <c r="G230">
        <v>5</v>
      </c>
      <c r="H230">
        <v>19</v>
      </c>
    </row>
    <row r="231" spans="1:8">
      <c r="A231">
        <v>3</v>
      </c>
      <c r="B231">
        <v>0</v>
      </c>
      <c r="C231">
        <v>2</v>
      </c>
      <c r="D231">
        <v>15</v>
      </c>
      <c r="E231">
        <v>9</v>
      </c>
      <c r="F231" t="str">
        <v>0</v>
      </c>
      <c r="G231">
        <v>5</v>
      </c>
      <c r="H231">
        <v>19</v>
      </c>
    </row>
    <row r="232" spans="1:8">
      <c r="A232">
        <v>4</v>
      </c>
      <c r="B232">
        <v>0</v>
      </c>
      <c r="C232">
        <v>2</v>
      </c>
      <c r="D232">
        <v>11</v>
      </c>
      <c r="E232">
        <v>8</v>
      </c>
      <c r="F232" t="str">
        <v>0</v>
      </c>
      <c r="G232">
        <v>5</v>
      </c>
      <c r="H232">
        <v>20</v>
      </c>
    </row>
    <row r="233" spans="1:8">
      <c r="A233">
        <v>5</v>
      </c>
      <c r="B233">
        <v>0</v>
      </c>
      <c r="C233">
        <v>2</v>
      </c>
      <c r="D233">
        <v>15</v>
      </c>
      <c r="E233">
        <v>9</v>
      </c>
      <c r="F233" t="str">
        <v>0</v>
      </c>
      <c r="G233">
        <v>5</v>
      </c>
      <c r="H233">
        <v>18</v>
      </c>
    </row>
    <row r="234" spans="1:8">
      <c r="A234">
        <v>6</v>
      </c>
      <c r="B234">
        <v>1</v>
      </c>
      <c r="C234">
        <v>2</v>
      </c>
      <c r="D234">
        <v>3</v>
      </c>
      <c r="E234">
        <v>9</v>
      </c>
      <c r="F234" t="str">
        <v>1</v>
      </c>
      <c r="G234">
        <v>4</v>
      </c>
      <c r="H234">
        <v>13</v>
      </c>
    </row>
    <row r="235" spans="1:8">
      <c r="A235">
        <v>7</v>
      </c>
      <c r="B235">
        <v>2</v>
      </c>
      <c r="C235">
        <v>2</v>
      </c>
      <c r="D235">
        <v>3</v>
      </c>
      <c r="E235">
        <v>9</v>
      </c>
      <c r="F235" t="str">
        <v>1</v>
      </c>
      <c r="G235">
        <v>5</v>
      </c>
      <c r="H235">
        <v>20</v>
      </c>
    </row>
    <row r="236" spans="1:8">
      <c r="A236">
        <v>1</v>
      </c>
      <c r="B236">
        <v>0</v>
      </c>
      <c r="C236">
        <v>2</v>
      </c>
      <c r="D236">
        <v>7</v>
      </c>
      <c r="E236">
        <v>10</v>
      </c>
      <c r="F236" t="str">
        <v>1</v>
      </c>
      <c r="G236">
        <v>5</v>
      </c>
      <c r="H236">
        <v>15</v>
      </c>
    </row>
    <row r="237" spans="1:8">
      <c r="A237">
        <v>2</v>
      </c>
      <c r="B237">
        <v>0</v>
      </c>
      <c r="C237">
        <v>2</v>
      </c>
      <c r="D237">
        <v>6</v>
      </c>
      <c r="E237">
        <v>10</v>
      </c>
      <c r="F237" t="str">
        <v>1</v>
      </c>
      <c r="G237">
        <v>5</v>
      </c>
      <c r="H237">
        <v>18</v>
      </c>
    </row>
    <row r="238" spans="1:8">
      <c r="A238">
        <v>3</v>
      </c>
      <c r="B238">
        <v>0</v>
      </c>
      <c r="C238">
        <v>2</v>
      </c>
      <c r="D238">
        <v>6</v>
      </c>
      <c r="E238">
        <v>10</v>
      </c>
      <c r="F238" t="str">
        <v>1</v>
      </c>
      <c r="G238">
        <v>5</v>
      </c>
      <c r="H238">
        <v>14</v>
      </c>
    </row>
    <row r="239" spans="1:8">
      <c r="A239">
        <v>4</v>
      </c>
      <c r="B239">
        <v>0</v>
      </c>
      <c r="C239">
        <v>2</v>
      </c>
      <c r="D239">
        <v>13</v>
      </c>
      <c r="E239">
        <v>9</v>
      </c>
      <c r="F239" t="str">
        <v>0</v>
      </c>
      <c r="G239">
        <v>5</v>
      </c>
      <c r="H239">
        <v>18</v>
      </c>
    </row>
    <row r="240" spans="1:8">
      <c r="A240">
        <v>5</v>
      </c>
      <c r="B240">
        <v>0</v>
      </c>
      <c r="C240">
        <v>2</v>
      </c>
      <c r="D240">
        <v>15</v>
      </c>
      <c r="E240">
        <v>10</v>
      </c>
      <c r="F240" t="str">
        <v>1</v>
      </c>
      <c r="G240">
        <v>5</v>
      </c>
      <c r="H240">
        <v>18</v>
      </c>
    </row>
    <row r="241" spans="1:8">
      <c r="A241">
        <v>6</v>
      </c>
      <c r="B241">
        <v>1</v>
      </c>
      <c r="C241">
        <v>2</v>
      </c>
      <c r="D241">
        <v>15</v>
      </c>
      <c r="E241">
        <v>10</v>
      </c>
      <c r="F241" t="str">
        <v>0</v>
      </c>
      <c r="G241">
        <v>5</v>
      </c>
      <c r="H241">
        <v>19</v>
      </c>
    </row>
    <row r="242" spans="1:8">
      <c r="A242">
        <v>7</v>
      </c>
      <c r="B242">
        <v>2</v>
      </c>
      <c r="C242">
        <v>2</v>
      </c>
      <c r="D242">
        <v>15</v>
      </c>
      <c r="E242">
        <v>10</v>
      </c>
      <c r="F242" t="str">
        <v>0</v>
      </c>
      <c r="G242">
        <v>5</v>
      </c>
      <c r="H242">
        <v>20</v>
      </c>
    </row>
    <row r="243" spans="1:8">
      <c r="A243">
        <v>1</v>
      </c>
      <c r="B243">
        <v>0</v>
      </c>
      <c r="C243">
        <v>2</v>
      </c>
      <c r="D243">
        <v>10</v>
      </c>
      <c r="E243">
        <v>9</v>
      </c>
      <c r="F243" t="str">
        <v>0</v>
      </c>
      <c r="G243">
        <v>5</v>
      </c>
      <c r="H243">
        <v>19</v>
      </c>
    </row>
    <row r="244" spans="1:8">
      <c r="A244">
        <v>2</v>
      </c>
      <c r="B244">
        <v>0</v>
      </c>
      <c r="C244">
        <v>2</v>
      </c>
      <c r="D244">
        <v>14</v>
      </c>
      <c r="E244">
        <v>9</v>
      </c>
      <c r="F244" t="str">
        <v>0</v>
      </c>
      <c r="G244">
        <v>5</v>
      </c>
      <c r="H244">
        <v>18</v>
      </c>
    </row>
    <row r="245" spans="1:8">
      <c r="A245">
        <v>3</v>
      </c>
      <c r="B245">
        <v>0</v>
      </c>
      <c r="C245">
        <v>3</v>
      </c>
      <c r="D245">
        <v>11</v>
      </c>
      <c r="E245">
        <v>10</v>
      </c>
      <c r="F245" t="str">
        <v>1</v>
      </c>
      <c r="G245">
        <v>4</v>
      </c>
      <c r="H245">
        <v>17</v>
      </c>
    </row>
    <row r="246" spans="1:8">
      <c r="A246">
        <v>4</v>
      </c>
      <c r="B246">
        <v>0</v>
      </c>
      <c r="C246">
        <v>3</v>
      </c>
      <c r="D246">
        <v>4</v>
      </c>
      <c r="E246">
        <v>8</v>
      </c>
      <c r="F246" t="str">
        <v>1</v>
      </c>
      <c r="G246">
        <v>5</v>
      </c>
      <c r="H246">
        <v>15</v>
      </c>
    </row>
    <row r="247" spans="1:8">
      <c r="A247">
        <v>5</v>
      </c>
      <c r="B247">
        <v>0</v>
      </c>
      <c r="C247">
        <v>3</v>
      </c>
      <c r="D247">
        <v>3</v>
      </c>
      <c r="E247">
        <v>8</v>
      </c>
      <c r="F247" t="str">
        <v>1</v>
      </c>
      <c r="G247">
        <v>4</v>
      </c>
      <c r="H247">
        <v>19</v>
      </c>
    </row>
    <row r="248" spans="1:8">
      <c r="A248">
        <v>6</v>
      </c>
      <c r="B248">
        <v>1</v>
      </c>
      <c r="C248">
        <v>3</v>
      </c>
      <c r="D248">
        <v>10</v>
      </c>
      <c r="E248">
        <v>9</v>
      </c>
      <c r="F248" t="str">
        <v>0</v>
      </c>
      <c r="G248">
        <v>5</v>
      </c>
      <c r="H248">
        <v>20</v>
      </c>
    </row>
    <row r="249" spans="1:8">
      <c r="A249">
        <v>7</v>
      </c>
      <c r="B249">
        <v>2</v>
      </c>
      <c r="C249">
        <v>3</v>
      </c>
      <c r="D249">
        <v>2</v>
      </c>
      <c r="E249">
        <v>8</v>
      </c>
      <c r="F249" t="str">
        <v>1</v>
      </c>
      <c r="G249">
        <v>4</v>
      </c>
      <c r="H249">
        <v>20</v>
      </c>
    </row>
    <row r="250" spans="1:8">
      <c r="A250">
        <v>1</v>
      </c>
      <c r="B250">
        <v>0</v>
      </c>
      <c r="C250">
        <v>3</v>
      </c>
      <c r="D250">
        <v>5</v>
      </c>
      <c r="E250">
        <v>8</v>
      </c>
      <c r="F250" t="str">
        <v>1</v>
      </c>
      <c r="G250">
        <v>5</v>
      </c>
      <c r="H250">
        <v>20</v>
      </c>
    </row>
    <row r="251" spans="1:8">
      <c r="A251">
        <v>2</v>
      </c>
      <c r="B251">
        <v>0</v>
      </c>
      <c r="C251">
        <v>3</v>
      </c>
      <c r="D251">
        <v>8</v>
      </c>
      <c r="E251">
        <v>9</v>
      </c>
      <c r="F251" t="str">
        <v>1</v>
      </c>
      <c r="G251">
        <v>5</v>
      </c>
      <c r="H251">
        <v>18</v>
      </c>
    </row>
    <row r="252" spans="1:8">
      <c r="A252">
        <v>3</v>
      </c>
      <c r="B252">
        <v>0</v>
      </c>
      <c r="C252">
        <v>3</v>
      </c>
      <c r="D252">
        <v>13</v>
      </c>
      <c r="E252">
        <v>8</v>
      </c>
      <c r="F252" t="str">
        <v>0</v>
      </c>
      <c r="G252">
        <v>4</v>
      </c>
      <c r="H252">
        <v>18</v>
      </c>
    </row>
    <row r="253" spans="1:8">
      <c r="A253">
        <v>4</v>
      </c>
      <c r="B253">
        <v>0</v>
      </c>
      <c r="C253">
        <v>3</v>
      </c>
      <c r="D253">
        <v>15</v>
      </c>
      <c r="E253">
        <v>9</v>
      </c>
      <c r="F253" t="str">
        <v>0</v>
      </c>
      <c r="G253">
        <v>4</v>
      </c>
      <c r="H253">
        <v>19</v>
      </c>
    </row>
    <row r="254" spans="1:8">
      <c r="A254">
        <v>5</v>
      </c>
      <c r="B254">
        <v>0</v>
      </c>
      <c r="C254">
        <v>3</v>
      </c>
      <c r="D254">
        <v>3</v>
      </c>
      <c r="E254">
        <v>9</v>
      </c>
      <c r="F254" t="str">
        <v>1</v>
      </c>
      <c r="G254">
        <v>5</v>
      </c>
      <c r="H254">
        <v>19</v>
      </c>
    </row>
    <row r="255" spans="1:8">
      <c r="A255">
        <v>6</v>
      </c>
      <c r="B255">
        <v>1</v>
      </c>
      <c r="C255">
        <v>3</v>
      </c>
      <c r="D255">
        <v>11</v>
      </c>
      <c r="E255">
        <v>9</v>
      </c>
      <c r="F255" t="str">
        <v>0</v>
      </c>
      <c r="G255">
        <v>5</v>
      </c>
      <c r="H255">
        <v>20</v>
      </c>
    </row>
    <row r="256" spans="1:8">
      <c r="A256">
        <v>7</v>
      </c>
      <c r="B256">
        <v>2</v>
      </c>
      <c r="C256">
        <v>3</v>
      </c>
      <c r="D256">
        <v>8</v>
      </c>
      <c r="E256">
        <v>9</v>
      </c>
      <c r="F256" t="str">
        <v>0</v>
      </c>
      <c r="G256">
        <v>8</v>
      </c>
      <c r="H256">
        <v>20</v>
      </c>
    </row>
    <row r="257" spans="1:8">
      <c r="A257">
        <v>1</v>
      </c>
      <c r="B257">
        <v>0</v>
      </c>
      <c r="C257">
        <v>3</v>
      </c>
      <c r="D257">
        <v>2</v>
      </c>
      <c r="E257">
        <v>8</v>
      </c>
      <c r="F257" t="str">
        <v>1</v>
      </c>
      <c r="G257">
        <v>4</v>
      </c>
      <c r="H257">
        <v>11</v>
      </c>
    </row>
    <row r="258" spans="1:8">
      <c r="A258">
        <v>2</v>
      </c>
      <c r="B258">
        <v>0</v>
      </c>
      <c r="C258">
        <v>3</v>
      </c>
      <c r="D258">
        <v>2</v>
      </c>
      <c r="E258">
        <v>8</v>
      </c>
      <c r="F258" t="str">
        <v>1</v>
      </c>
      <c r="G258">
        <v>4</v>
      </c>
      <c r="H258">
        <v>19</v>
      </c>
    </row>
    <row r="259" spans="1:8">
      <c r="A259">
        <v>3</v>
      </c>
      <c r="B259">
        <v>0</v>
      </c>
      <c r="C259">
        <v>3</v>
      </c>
      <c r="D259">
        <v>2</v>
      </c>
      <c r="E259">
        <v>7</v>
      </c>
      <c r="F259" t="str">
        <v>1</v>
      </c>
      <c r="G259">
        <v>5</v>
      </c>
      <c r="H259">
        <v>18</v>
      </c>
    </row>
    <row r="260" spans="1:8">
      <c r="A260">
        <v>4</v>
      </c>
      <c r="B260">
        <v>0</v>
      </c>
      <c r="C260">
        <v>3</v>
      </c>
      <c r="D260">
        <v>1</v>
      </c>
      <c r="E260">
        <v>8</v>
      </c>
      <c r="F260" t="str">
        <v>1</v>
      </c>
      <c r="G260">
        <v>5</v>
      </c>
      <c r="H260">
        <v>12</v>
      </c>
    </row>
    <row r="261" spans="1:8">
      <c r="A261">
        <v>5</v>
      </c>
      <c r="B261">
        <v>0</v>
      </c>
      <c r="C261">
        <v>3</v>
      </c>
      <c r="D261">
        <v>2</v>
      </c>
      <c r="E261">
        <v>8</v>
      </c>
      <c r="F261" t="str">
        <v>1</v>
      </c>
      <c r="G261">
        <v>4</v>
      </c>
      <c r="H261">
        <v>18</v>
      </c>
    </row>
    <row r="262" spans="1:8">
      <c r="A262">
        <v>6</v>
      </c>
      <c r="B262">
        <v>1</v>
      </c>
      <c r="C262">
        <v>3</v>
      </c>
      <c r="D262">
        <v>12</v>
      </c>
      <c r="E262">
        <v>9</v>
      </c>
      <c r="F262" t="str">
        <v>0</v>
      </c>
      <c r="G262">
        <v>4</v>
      </c>
      <c r="H262">
        <v>19</v>
      </c>
    </row>
    <row r="263" spans="1:8">
      <c r="A263">
        <v>7</v>
      </c>
      <c r="B263">
        <v>2</v>
      </c>
      <c r="C263">
        <v>3</v>
      </c>
      <c r="D263">
        <v>13</v>
      </c>
      <c r="E263">
        <v>8</v>
      </c>
      <c r="F263" t="str">
        <v>0</v>
      </c>
      <c r="G263">
        <v>10</v>
      </c>
      <c r="H263">
        <v>19</v>
      </c>
    </row>
    <row r="264" spans="1:8">
      <c r="A264">
        <v>1</v>
      </c>
      <c r="B264">
        <v>3</v>
      </c>
      <c r="C264">
        <v>3</v>
      </c>
      <c r="D264">
        <v>13</v>
      </c>
      <c r="E264">
        <v>9</v>
      </c>
      <c r="F264" t="str">
        <v>0</v>
      </c>
      <c r="G264">
        <v>10</v>
      </c>
      <c r="H264">
        <v>19</v>
      </c>
    </row>
    <row r="265" spans="1:8">
      <c r="A265">
        <v>2</v>
      </c>
      <c r="B265">
        <v>3</v>
      </c>
      <c r="C265">
        <v>3</v>
      </c>
      <c r="D265">
        <v>9</v>
      </c>
      <c r="E265">
        <v>9</v>
      </c>
      <c r="F265" t="str">
        <v>1</v>
      </c>
      <c r="G265">
        <v>14</v>
      </c>
      <c r="H265">
        <v>19</v>
      </c>
    </row>
    <row r="266" spans="1:8">
      <c r="A266">
        <v>3</v>
      </c>
      <c r="B266">
        <v>3</v>
      </c>
      <c r="C266">
        <v>3</v>
      </c>
      <c r="D266">
        <v>14</v>
      </c>
      <c r="E266">
        <v>10</v>
      </c>
      <c r="F266" t="str">
        <v>0</v>
      </c>
      <c r="G266">
        <v>9</v>
      </c>
      <c r="H266">
        <v>19</v>
      </c>
    </row>
    <row r="267" spans="1:8">
      <c r="A267">
        <v>4</v>
      </c>
      <c r="B267">
        <v>0</v>
      </c>
      <c r="C267">
        <v>3</v>
      </c>
      <c r="D267">
        <v>13</v>
      </c>
      <c r="E267">
        <v>9</v>
      </c>
      <c r="F267" t="str">
        <v>0</v>
      </c>
      <c r="G267">
        <v>4</v>
      </c>
      <c r="H267">
        <v>19</v>
      </c>
    </row>
    <row r="268" spans="1:8">
      <c r="A268">
        <v>5</v>
      </c>
      <c r="B268">
        <v>0</v>
      </c>
      <c r="C268">
        <v>3</v>
      </c>
      <c r="D268">
        <v>10</v>
      </c>
      <c r="E268">
        <v>8</v>
      </c>
      <c r="F268" t="str">
        <v>0</v>
      </c>
      <c r="G268">
        <v>5</v>
      </c>
      <c r="H268">
        <v>18</v>
      </c>
    </row>
    <row r="269" spans="1:8">
      <c r="A269">
        <v>6</v>
      </c>
      <c r="B269">
        <v>1</v>
      </c>
      <c r="C269">
        <v>3</v>
      </c>
      <c r="D269">
        <v>6</v>
      </c>
      <c r="E269">
        <v>8</v>
      </c>
      <c r="F269" t="str">
        <v>1</v>
      </c>
      <c r="G269">
        <v>5</v>
      </c>
      <c r="H269">
        <v>19</v>
      </c>
    </row>
    <row r="270" spans="1:8">
      <c r="A270">
        <v>7</v>
      </c>
      <c r="B270">
        <v>2</v>
      </c>
      <c r="C270">
        <v>3</v>
      </c>
      <c r="D270">
        <v>10</v>
      </c>
      <c r="E270">
        <v>8</v>
      </c>
      <c r="F270" t="str">
        <v>0</v>
      </c>
      <c r="G270">
        <v>11</v>
      </c>
      <c r="H270">
        <v>19</v>
      </c>
    </row>
    <row r="271" spans="1:8">
      <c r="A271">
        <v>1</v>
      </c>
      <c r="B271">
        <v>0</v>
      </c>
      <c r="C271">
        <v>3</v>
      </c>
      <c r="D271">
        <v>10</v>
      </c>
      <c r="E271">
        <v>8</v>
      </c>
      <c r="F271" t="str">
        <v>0</v>
      </c>
      <c r="G271">
        <v>4</v>
      </c>
      <c r="H271">
        <v>18</v>
      </c>
    </row>
    <row r="272" spans="1:8">
      <c r="A272">
        <v>2</v>
      </c>
      <c r="B272">
        <v>0</v>
      </c>
      <c r="C272">
        <v>3</v>
      </c>
      <c r="D272">
        <v>9</v>
      </c>
      <c r="E272">
        <v>9</v>
      </c>
      <c r="F272" t="str">
        <v>0</v>
      </c>
      <c r="G272">
        <v>4</v>
      </c>
      <c r="H272">
        <v>18</v>
      </c>
    </row>
    <row r="273" spans="1:8">
      <c r="A273">
        <v>3</v>
      </c>
      <c r="B273">
        <v>0</v>
      </c>
      <c r="C273">
        <v>3</v>
      </c>
      <c r="D273">
        <v>10</v>
      </c>
      <c r="E273">
        <v>9</v>
      </c>
      <c r="F273" t="str">
        <v>1</v>
      </c>
      <c r="G273">
        <v>4</v>
      </c>
      <c r="H273">
        <v>18</v>
      </c>
    </row>
    <row r="274" spans="1:8">
      <c r="A274">
        <v>4</v>
      </c>
      <c r="B274">
        <v>0</v>
      </c>
      <c r="C274">
        <v>3</v>
      </c>
      <c r="D274">
        <v>3</v>
      </c>
      <c r="E274">
        <v>8</v>
      </c>
      <c r="F274" t="str">
        <v>1</v>
      </c>
      <c r="G274">
        <v>5</v>
      </c>
      <c r="H274">
        <v>18</v>
      </c>
    </row>
    <row r="275" spans="1:8">
      <c r="A275">
        <v>5</v>
      </c>
      <c r="B275">
        <v>0</v>
      </c>
      <c r="C275">
        <v>3</v>
      </c>
      <c r="D275">
        <v>12</v>
      </c>
      <c r="E275">
        <v>6</v>
      </c>
      <c r="F275" t="str">
        <v>0</v>
      </c>
      <c r="G275">
        <v>5</v>
      </c>
      <c r="H275">
        <v>18</v>
      </c>
    </row>
    <row r="276" spans="1:8">
      <c r="A276">
        <v>6</v>
      </c>
      <c r="B276">
        <v>1</v>
      </c>
      <c r="C276">
        <v>3</v>
      </c>
      <c r="D276">
        <v>12</v>
      </c>
      <c r="E276">
        <v>6</v>
      </c>
      <c r="F276" t="str">
        <v>0</v>
      </c>
      <c r="G276">
        <v>9</v>
      </c>
      <c r="H276">
        <v>19</v>
      </c>
    </row>
    <row r="277" spans="1:8">
      <c r="A277">
        <v>7</v>
      </c>
      <c r="B277">
        <v>3</v>
      </c>
      <c r="C277">
        <v>3</v>
      </c>
      <c r="D277">
        <v>13</v>
      </c>
      <c r="E277">
        <v>6</v>
      </c>
      <c r="F277" t="str">
        <v>0</v>
      </c>
      <c r="G277">
        <v>9</v>
      </c>
      <c r="H277">
        <v>19</v>
      </c>
    </row>
    <row r="278" spans="1:8">
      <c r="A278">
        <v>1</v>
      </c>
      <c r="B278">
        <v>3</v>
      </c>
      <c r="C278">
        <v>3</v>
      </c>
      <c r="D278">
        <v>12</v>
      </c>
      <c r="E278">
        <v>7</v>
      </c>
      <c r="F278" t="str">
        <v>0</v>
      </c>
      <c r="G278">
        <v>4</v>
      </c>
      <c r="H278">
        <v>19</v>
      </c>
    </row>
    <row r="279" spans="1:8">
      <c r="A279">
        <v>2</v>
      </c>
      <c r="B279">
        <v>0</v>
      </c>
      <c r="C279">
        <v>3</v>
      </c>
      <c r="D279">
        <v>12</v>
      </c>
      <c r="E279">
        <v>6</v>
      </c>
      <c r="F279" t="str">
        <v>0</v>
      </c>
      <c r="G279">
        <v>4</v>
      </c>
      <c r="H279">
        <v>18</v>
      </c>
    </row>
    <row r="280" spans="1:8">
      <c r="A280">
        <v>3</v>
      </c>
      <c r="B280">
        <v>0</v>
      </c>
      <c r="C280">
        <v>3</v>
      </c>
      <c r="D280">
        <v>11</v>
      </c>
      <c r="E280">
        <v>7</v>
      </c>
      <c r="F280" t="str">
        <v>0</v>
      </c>
      <c r="G280">
        <v>4</v>
      </c>
      <c r="H280">
        <v>18</v>
      </c>
    </row>
    <row r="281" spans="1:8">
      <c r="A281">
        <v>4</v>
      </c>
      <c r="B281">
        <v>0</v>
      </c>
      <c r="C281">
        <v>3</v>
      </c>
      <c r="D281">
        <v>12</v>
      </c>
      <c r="E281">
        <v>6</v>
      </c>
      <c r="F281" t="str">
        <v>0</v>
      </c>
      <c r="G281">
        <v>4</v>
      </c>
      <c r="H281">
        <v>18</v>
      </c>
    </row>
    <row r="282" spans="1:8">
      <c r="A282">
        <v>5</v>
      </c>
      <c r="B282">
        <v>0</v>
      </c>
      <c r="C282">
        <v>3</v>
      </c>
      <c r="D282">
        <v>9</v>
      </c>
      <c r="E282">
        <v>7</v>
      </c>
      <c r="F282" t="str">
        <v>0</v>
      </c>
      <c r="G282">
        <v>4</v>
      </c>
      <c r="H282">
        <v>18</v>
      </c>
    </row>
    <row r="283" spans="1:8">
      <c r="A283">
        <v>6</v>
      </c>
      <c r="B283">
        <v>3</v>
      </c>
      <c r="C283">
        <v>3</v>
      </c>
      <c r="D283">
        <v>3</v>
      </c>
      <c r="E283">
        <v>7</v>
      </c>
      <c r="F283" t="str">
        <v>1</v>
      </c>
      <c r="G283">
        <v>4</v>
      </c>
      <c r="H283">
        <v>19</v>
      </c>
    </row>
    <row r="284" spans="1:8">
      <c r="A284">
        <v>7</v>
      </c>
      <c r="B284">
        <v>2</v>
      </c>
      <c r="C284">
        <v>3</v>
      </c>
      <c r="D284">
        <v>7</v>
      </c>
      <c r="E284">
        <v>7</v>
      </c>
      <c r="F284" t="str">
        <v>0</v>
      </c>
      <c r="G284">
        <v>4</v>
      </c>
      <c r="H284">
        <v>19</v>
      </c>
    </row>
    <row r="285" spans="1:8">
      <c r="A285">
        <v>1</v>
      </c>
      <c r="B285">
        <v>3</v>
      </c>
      <c r="C285">
        <v>3</v>
      </c>
      <c r="D285">
        <v>3</v>
      </c>
      <c r="E285">
        <v>6</v>
      </c>
      <c r="F285" t="str">
        <v>1</v>
      </c>
      <c r="G285">
        <v>5</v>
      </c>
      <c r="H285">
        <v>19</v>
      </c>
    </row>
    <row r="286" spans="1:8">
      <c r="A286">
        <v>2</v>
      </c>
      <c r="B286">
        <v>0</v>
      </c>
      <c r="C286">
        <v>3</v>
      </c>
      <c r="D286">
        <v>2</v>
      </c>
      <c r="E286">
        <v>6</v>
      </c>
      <c r="F286" t="str">
        <v>1</v>
      </c>
      <c r="G286">
        <v>4</v>
      </c>
      <c r="H286">
        <v>19</v>
      </c>
    </row>
    <row r="287" spans="1:8">
      <c r="A287">
        <v>3</v>
      </c>
      <c r="B287">
        <v>0</v>
      </c>
      <c r="C287">
        <v>3</v>
      </c>
      <c r="D287">
        <v>2</v>
      </c>
      <c r="E287">
        <v>6</v>
      </c>
      <c r="F287" t="str">
        <v>1</v>
      </c>
      <c r="G287">
        <v>4</v>
      </c>
      <c r="H287">
        <v>19</v>
      </c>
    </row>
    <row r="288" spans="1:8">
      <c r="A288">
        <v>4</v>
      </c>
      <c r="B288">
        <v>0</v>
      </c>
      <c r="C288">
        <v>3</v>
      </c>
      <c r="D288">
        <v>9</v>
      </c>
      <c r="E288">
        <v>7</v>
      </c>
      <c r="F288" t="str">
        <v>0</v>
      </c>
      <c r="G288">
        <v>4</v>
      </c>
      <c r="H288">
        <v>18</v>
      </c>
    </row>
    <row r="289" spans="1:8">
      <c r="A289">
        <v>5</v>
      </c>
      <c r="B289">
        <v>0</v>
      </c>
      <c r="C289">
        <v>3</v>
      </c>
      <c r="D289">
        <v>10</v>
      </c>
      <c r="E289">
        <v>6</v>
      </c>
      <c r="F289" t="str">
        <v>0</v>
      </c>
      <c r="G289">
        <v>4</v>
      </c>
      <c r="H289">
        <v>19</v>
      </c>
    </row>
    <row r="290" spans="1:8">
      <c r="A290">
        <v>6</v>
      </c>
      <c r="B290">
        <v>1</v>
      </c>
      <c r="C290">
        <v>3</v>
      </c>
      <c r="D290">
        <v>2</v>
      </c>
      <c r="E290">
        <v>5</v>
      </c>
      <c r="F290" t="str">
        <v>1</v>
      </c>
      <c r="G290">
        <v>4</v>
      </c>
      <c r="H290">
        <v>19</v>
      </c>
    </row>
    <row r="291" spans="1:8">
      <c r="A291">
        <v>7</v>
      </c>
      <c r="B291">
        <v>2</v>
      </c>
      <c r="C291">
        <v>3</v>
      </c>
      <c r="D291">
        <v>12</v>
      </c>
      <c r="E291">
        <v>4</v>
      </c>
      <c r="F291" t="str">
        <v>0</v>
      </c>
      <c r="G291">
        <v>11</v>
      </c>
      <c r="H291">
        <v>19</v>
      </c>
    </row>
    <row r="292" spans="1:8">
      <c r="A292">
        <v>1</v>
      </c>
      <c r="B292">
        <v>0</v>
      </c>
      <c r="C292">
        <v>3</v>
      </c>
      <c r="D292">
        <v>11</v>
      </c>
      <c r="E292">
        <v>3</v>
      </c>
      <c r="F292" t="str">
        <v>0</v>
      </c>
      <c r="G292">
        <v>12</v>
      </c>
      <c r="H292">
        <v>19</v>
      </c>
    </row>
    <row r="293" spans="1:8">
      <c r="A293">
        <v>2</v>
      </c>
      <c r="B293">
        <v>0</v>
      </c>
      <c r="C293">
        <v>3</v>
      </c>
      <c r="D293">
        <v>7</v>
      </c>
      <c r="E293">
        <v>5</v>
      </c>
      <c r="F293" t="str">
        <v>1</v>
      </c>
      <c r="G293">
        <v>11</v>
      </c>
      <c r="H293">
        <v>19</v>
      </c>
    </row>
    <row r="294" spans="1:8">
      <c r="A294">
        <v>3</v>
      </c>
      <c r="B294">
        <v>0</v>
      </c>
      <c r="C294">
        <v>3</v>
      </c>
      <c r="D294">
        <v>3</v>
      </c>
      <c r="E294">
        <v>5</v>
      </c>
      <c r="F294" t="str">
        <v>0</v>
      </c>
      <c r="G294">
        <v>4</v>
      </c>
      <c r="H294">
        <v>19</v>
      </c>
    </row>
    <row r="295" spans="1:8">
      <c r="A295">
        <v>4</v>
      </c>
      <c r="B295">
        <v>0</v>
      </c>
      <c r="C295">
        <v>3</v>
      </c>
      <c r="D295">
        <v>7</v>
      </c>
      <c r="E295">
        <v>5</v>
      </c>
      <c r="F295" t="str">
        <v>0</v>
      </c>
      <c r="G295">
        <v>13</v>
      </c>
      <c r="H295">
        <v>19</v>
      </c>
    </row>
    <row r="296" spans="1:8">
      <c r="A296">
        <v>5</v>
      </c>
      <c r="B296">
        <v>0</v>
      </c>
      <c r="C296">
        <v>3</v>
      </c>
      <c r="D296">
        <v>8</v>
      </c>
      <c r="E296">
        <v>5</v>
      </c>
      <c r="F296" t="str">
        <v>0</v>
      </c>
      <c r="G296">
        <v>13</v>
      </c>
      <c r="H296">
        <v>19</v>
      </c>
    </row>
    <row r="297" spans="1:8">
      <c r="A297">
        <v>6</v>
      </c>
      <c r="B297">
        <v>1</v>
      </c>
      <c r="C297">
        <v>3</v>
      </c>
      <c r="D297">
        <v>11</v>
      </c>
      <c r="E297">
        <v>5</v>
      </c>
      <c r="F297" t="str">
        <v>0</v>
      </c>
      <c r="G297">
        <v>12</v>
      </c>
      <c r="H297">
        <v>19</v>
      </c>
    </row>
    <row r="298" spans="1:8">
      <c r="A298">
        <v>7</v>
      </c>
      <c r="B298">
        <v>2</v>
      </c>
      <c r="C298">
        <v>3</v>
      </c>
      <c r="D298">
        <v>4</v>
      </c>
      <c r="E298">
        <v>5</v>
      </c>
      <c r="F298" t="str">
        <v>0</v>
      </c>
      <c r="G298">
        <v>12</v>
      </c>
      <c r="H298">
        <v>19</v>
      </c>
    </row>
    <row r="299" spans="1:8">
      <c r="A299">
        <v>1</v>
      </c>
      <c r="B299">
        <v>0</v>
      </c>
      <c r="C299">
        <v>3</v>
      </c>
      <c r="D299">
        <v>10</v>
      </c>
      <c r="E299">
        <v>6</v>
      </c>
      <c r="F299" t="str">
        <v>0</v>
      </c>
      <c r="G299">
        <v>13</v>
      </c>
      <c r="H299">
        <v>19</v>
      </c>
    </row>
    <row r="300" spans="1:8">
      <c r="A300">
        <v>2</v>
      </c>
      <c r="B300">
        <v>0</v>
      </c>
      <c r="C300">
        <v>3</v>
      </c>
      <c r="D300">
        <v>10</v>
      </c>
      <c r="E300">
        <v>5</v>
      </c>
      <c r="F300" t="str">
        <v>0</v>
      </c>
      <c r="G300">
        <v>13</v>
      </c>
      <c r="H300">
        <v>19</v>
      </c>
    </row>
    <row r="301" spans="1:8">
      <c r="A301">
        <v>3</v>
      </c>
      <c r="B301">
        <v>0</v>
      </c>
      <c r="C301">
        <v>3</v>
      </c>
      <c r="D301">
        <v>8</v>
      </c>
      <c r="E301">
        <v>5</v>
      </c>
      <c r="F301" t="str">
        <v>0</v>
      </c>
      <c r="G301">
        <v>13</v>
      </c>
      <c r="H301">
        <v>19</v>
      </c>
    </row>
    <row r="302" spans="1:8">
      <c r="A302">
        <v>4</v>
      </c>
      <c r="B302">
        <v>0</v>
      </c>
      <c r="C302">
        <v>3</v>
      </c>
      <c r="D302">
        <v>10</v>
      </c>
      <c r="E302">
        <v>5</v>
      </c>
      <c r="F302" t="str">
        <v>0</v>
      </c>
      <c r="G302">
        <v>12</v>
      </c>
      <c r="H302">
        <v>19</v>
      </c>
    </row>
    <row r="303" spans="1:8">
      <c r="A303">
        <v>5</v>
      </c>
      <c r="B303">
        <v>0</v>
      </c>
      <c r="C303">
        <v>3</v>
      </c>
      <c r="D303">
        <v>9</v>
      </c>
      <c r="E303">
        <v>6</v>
      </c>
      <c r="F303" t="str">
        <v>0</v>
      </c>
      <c r="G303">
        <v>12</v>
      </c>
      <c r="H303">
        <v>19</v>
      </c>
    </row>
    <row r="304" spans="1:8">
      <c r="A304">
        <v>6</v>
      </c>
      <c r="B304">
        <v>1</v>
      </c>
      <c r="C304">
        <v>3</v>
      </c>
      <c r="D304">
        <v>3</v>
      </c>
      <c r="E304">
        <v>6</v>
      </c>
      <c r="F304" t="str">
        <v>1</v>
      </c>
      <c r="G304">
        <v>11</v>
      </c>
      <c r="H304">
        <v>19</v>
      </c>
    </row>
    <row r="305" spans="1:8">
      <c r="A305">
        <v>7</v>
      </c>
      <c r="B305">
        <v>2</v>
      </c>
      <c r="C305">
        <v>3</v>
      </c>
      <c r="D305">
        <v>10</v>
      </c>
      <c r="E305">
        <v>5</v>
      </c>
      <c r="F305" t="str">
        <v>0</v>
      </c>
      <c r="G305">
        <v>12</v>
      </c>
      <c r="H305">
        <v>19</v>
      </c>
    </row>
    <row r="306" spans="1:8">
      <c r="A306">
        <v>1</v>
      </c>
      <c r="B306">
        <v>0</v>
      </c>
      <c r="C306">
        <v>3</v>
      </c>
      <c r="D306">
        <v>6</v>
      </c>
      <c r="E306">
        <v>5</v>
      </c>
      <c r="F306" t="str">
        <v>0</v>
      </c>
      <c r="G306">
        <v>13</v>
      </c>
      <c r="H306">
        <v>18</v>
      </c>
    </row>
    <row r="307" spans="1:8">
      <c r="A307">
        <v>2</v>
      </c>
      <c r="B307">
        <v>0</v>
      </c>
      <c r="C307">
        <v>3</v>
      </c>
      <c r="D307">
        <v>7</v>
      </c>
      <c r="E307">
        <v>6</v>
      </c>
      <c r="F307" t="str">
        <v>0</v>
      </c>
      <c r="G307">
        <v>13</v>
      </c>
      <c r="H307">
        <v>19</v>
      </c>
    </row>
    <row r="308" spans="1:8">
      <c r="A308">
        <v>3</v>
      </c>
      <c r="B308">
        <v>0</v>
      </c>
      <c r="C308">
        <v>3</v>
      </c>
      <c r="D308">
        <v>9</v>
      </c>
      <c r="E308">
        <v>5</v>
      </c>
      <c r="F308" t="str">
        <v>0</v>
      </c>
      <c r="G308">
        <v>12</v>
      </c>
      <c r="H308">
        <v>18</v>
      </c>
    </row>
    <row r="309" spans="1:8">
      <c r="A309">
        <v>4</v>
      </c>
      <c r="B309">
        <v>0</v>
      </c>
      <c r="C309">
        <v>3</v>
      </c>
      <c r="D309">
        <v>8</v>
      </c>
      <c r="E309">
        <v>5</v>
      </c>
      <c r="F309" t="str">
        <v>0</v>
      </c>
      <c r="G309">
        <v>13</v>
      </c>
      <c r="H309">
        <v>19</v>
      </c>
    </row>
    <row r="310" spans="1:8">
      <c r="A310">
        <v>5</v>
      </c>
      <c r="B310">
        <v>0</v>
      </c>
      <c r="C310">
        <v>3</v>
      </c>
      <c r="D310">
        <v>3</v>
      </c>
      <c r="E310">
        <v>5</v>
      </c>
      <c r="F310" t="str">
        <v>0</v>
      </c>
      <c r="G310">
        <v>4</v>
      </c>
      <c r="H310">
        <v>19</v>
      </c>
    </row>
    <row r="311" spans="1:8">
      <c r="A311">
        <v>6</v>
      </c>
      <c r="B311">
        <v>1</v>
      </c>
      <c r="C311">
        <v>3</v>
      </c>
      <c r="D311">
        <v>5</v>
      </c>
      <c r="E311">
        <v>6</v>
      </c>
      <c r="F311" t="str">
        <v>0</v>
      </c>
      <c r="G311">
        <v>4</v>
      </c>
      <c r="H311">
        <v>19</v>
      </c>
    </row>
    <row r="312" spans="1:8">
      <c r="A312">
        <v>7</v>
      </c>
      <c r="B312">
        <v>2</v>
      </c>
      <c r="C312">
        <v>3</v>
      </c>
      <c r="D312">
        <v>6</v>
      </c>
      <c r="E312">
        <v>6</v>
      </c>
      <c r="F312" t="str">
        <v>0</v>
      </c>
      <c r="G312">
        <v>11</v>
      </c>
      <c r="H312">
        <v>19</v>
      </c>
    </row>
    <row r="313" spans="1:8">
      <c r="A313">
        <v>1</v>
      </c>
      <c r="B313">
        <v>0</v>
      </c>
      <c r="C313">
        <v>3</v>
      </c>
      <c r="D313">
        <v>1</v>
      </c>
      <c r="E313">
        <v>4</v>
      </c>
      <c r="F313" t="str">
        <v>1</v>
      </c>
      <c r="G313">
        <v>5</v>
      </c>
      <c r="H313">
        <v>18</v>
      </c>
    </row>
    <row r="314" spans="1:8">
      <c r="A314">
        <v>2</v>
      </c>
      <c r="B314">
        <v>0</v>
      </c>
      <c r="C314">
        <v>3</v>
      </c>
      <c r="D314">
        <v>3</v>
      </c>
      <c r="E314">
        <v>3</v>
      </c>
      <c r="F314" t="str">
        <v>1</v>
      </c>
      <c r="G314">
        <v>4</v>
      </c>
      <c r="H314">
        <v>19</v>
      </c>
    </row>
    <row r="315" spans="1:8">
      <c r="A315">
        <v>3</v>
      </c>
      <c r="B315">
        <v>0</v>
      </c>
      <c r="C315">
        <v>3</v>
      </c>
      <c r="D315">
        <v>2</v>
      </c>
      <c r="E315">
        <v>3</v>
      </c>
      <c r="F315" t="str">
        <v>1</v>
      </c>
      <c r="G315">
        <v>4</v>
      </c>
      <c r="H315">
        <v>18</v>
      </c>
    </row>
    <row r="316" spans="1:8">
      <c r="A316">
        <v>4</v>
      </c>
      <c r="B316">
        <v>0</v>
      </c>
      <c r="C316">
        <v>3</v>
      </c>
      <c r="D316">
        <v>4</v>
      </c>
      <c r="E316">
        <v>4</v>
      </c>
      <c r="F316" t="str">
        <v>1</v>
      </c>
      <c r="G316">
        <v>13</v>
      </c>
      <c r="H316">
        <v>18</v>
      </c>
    </row>
    <row r="317" spans="1:8">
      <c r="A317">
        <v>5</v>
      </c>
      <c r="B317">
        <v>0</v>
      </c>
      <c r="C317">
        <v>3</v>
      </c>
      <c r="D317">
        <v>5</v>
      </c>
      <c r="E317">
        <v>3</v>
      </c>
      <c r="F317" t="str">
        <v>1</v>
      </c>
      <c r="G317">
        <v>13</v>
      </c>
      <c r="H317">
        <v>18</v>
      </c>
    </row>
    <row r="318" spans="1:8">
      <c r="A318">
        <v>6</v>
      </c>
      <c r="B318">
        <v>1</v>
      </c>
      <c r="C318">
        <v>3</v>
      </c>
      <c r="D318">
        <v>6</v>
      </c>
      <c r="E318">
        <v>5</v>
      </c>
      <c r="F318" t="str">
        <v>0</v>
      </c>
      <c r="G318">
        <v>10</v>
      </c>
      <c r="H318">
        <v>19</v>
      </c>
    </row>
    <row r="319" spans="1:8">
      <c r="A319">
        <v>7</v>
      </c>
      <c r="B319">
        <v>2</v>
      </c>
      <c r="C319">
        <v>3</v>
      </c>
      <c r="D319">
        <v>8</v>
      </c>
      <c r="E319">
        <v>5</v>
      </c>
      <c r="F319" t="str">
        <v>0</v>
      </c>
      <c r="G319">
        <v>12</v>
      </c>
      <c r="H319">
        <v>19</v>
      </c>
    </row>
    <row r="320" spans="1:8">
      <c r="A320">
        <v>1</v>
      </c>
      <c r="B320">
        <v>0</v>
      </c>
      <c r="C320">
        <v>3</v>
      </c>
      <c r="D320">
        <v>8</v>
      </c>
      <c r="E320">
        <v>4</v>
      </c>
      <c r="F320" t="str">
        <v>0</v>
      </c>
      <c r="G320">
        <v>13</v>
      </c>
      <c r="H320">
        <v>19</v>
      </c>
    </row>
    <row r="321" spans="1:8">
      <c r="A321">
        <v>2</v>
      </c>
      <c r="B321">
        <v>0</v>
      </c>
      <c r="C321">
        <v>3</v>
      </c>
      <c r="D321">
        <v>4</v>
      </c>
      <c r="E321">
        <v>4</v>
      </c>
      <c r="F321" t="str">
        <v>0</v>
      </c>
      <c r="G321">
        <v>4</v>
      </c>
      <c r="H321">
        <v>19</v>
      </c>
    </row>
    <row r="322" spans="1:8">
      <c r="A322">
        <v>3</v>
      </c>
      <c r="B322">
        <v>0</v>
      </c>
      <c r="C322">
        <v>3</v>
      </c>
      <c r="D322">
        <v>7</v>
      </c>
      <c r="E322">
        <v>3</v>
      </c>
      <c r="F322" t="str">
        <v>0</v>
      </c>
      <c r="G322">
        <v>13</v>
      </c>
      <c r="H322">
        <v>19</v>
      </c>
    </row>
    <row r="323" spans="1:8">
      <c r="A323">
        <v>4</v>
      </c>
      <c r="B323">
        <v>0</v>
      </c>
      <c r="C323">
        <v>3</v>
      </c>
      <c r="D323">
        <v>8</v>
      </c>
      <c r="E323">
        <v>4</v>
      </c>
      <c r="F323" t="str">
        <v>0</v>
      </c>
      <c r="G323">
        <v>13</v>
      </c>
      <c r="H323">
        <v>19</v>
      </c>
    </row>
    <row r="324" spans="1:8">
      <c r="A324">
        <v>5</v>
      </c>
      <c r="B324">
        <v>0</v>
      </c>
      <c r="C324">
        <v>3</v>
      </c>
      <c r="D324">
        <v>8</v>
      </c>
      <c r="E324">
        <v>4</v>
      </c>
      <c r="F324" t="str">
        <v>0</v>
      </c>
      <c r="G324">
        <v>13</v>
      </c>
      <c r="H324">
        <v>19</v>
      </c>
    </row>
    <row r="325" spans="1:8">
      <c r="A325">
        <v>6</v>
      </c>
      <c r="B325">
        <v>1</v>
      </c>
      <c r="C325">
        <v>3</v>
      </c>
      <c r="D325">
        <v>7</v>
      </c>
      <c r="E325">
        <v>4</v>
      </c>
      <c r="F325" t="str">
        <v>0</v>
      </c>
      <c r="G325">
        <v>12</v>
      </c>
      <c r="H325">
        <v>19</v>
      </c>
    </row>
    <row r="326" spans="1:8">
      <c r="A326">
        <v>7</v>
      </c>
      <c r="B326">
        <v>2</v>
      </c>
      <c r="C326">
        <v>3</v>
      </c>
      <c r="D326">
        <v>3</v>
      </c>
      <c r="E326">
        <v>5</v>
      </c>
      <c r="F326" t="str">
        <v>0</v>
      </c>
      <c r="G326">
        <v>6</v>
      </c>
      <c r="H326">
        <v>19</v>
      </c>
    </row>
    <row r="327" spans="1:8">
      <c r="A327">
        <v>1</v>
      </c>
      <c r="B327">
        <v>0</v>
      </c>
      <c r="C327">
        <v>3</v>
      </c>
      <c r="D327">
        <v>2</v>
      </c>
      <c r="E327">
        <v>2</v>
      </c>
      <c r="F327" t="str">
        <v>1</v>
      </c>
      <c r="G327">
        <v>4</v>
      </c>
      <c r="H327">
        <v>18</v>
      </c>
    </row>
    <row r="328" spans="1:8">
      <c r="A328">
        <v>2</v>
      </c>
      <c r="B328">
        <v>0</v>
      </c>
      <c r="C328">
        <v>3</v>
      </c>
      <c r="D328">
        <v>2</v>
      </c>
      <c r="E328">
        <v>3</v>
      </c>
      <c r="F328" t="str">
        <v>0</v>
      </c>
      <c r="G328">
        <v>3</v>
      </c>
      <c r="H328">
        <v>18</v>
      </c>
    </row>
    <row r="329" spans="1:8">
      <c r="A329">
        <v>3</v>
      </c>
      <c r="B329">
        <v>0</v>
      </c>
      <c r="C329">
        <v>3</v>
      </c>
      <c r="D329">
        <v>5</v>
      </c>
      <c r="E329">
        <v>4</v>
      </c>
      <c r="F329" t="str">
        <v>0</v>
      </c>
      <c r="G329">
        <v>13</v>
      </c>
      <c r="H329">
        <v>19</v>
      </c>
    </row>
    <row r="330" spans="1:8">
      <c r="A330">
        <v>4</v>
      </c>
      <c r="B330">
        <v>0</v>
      </c>
      <c r="C330">
        <v>3</v>
      </c>
      <c r="D330">
        <v>6</v>
      </c>
      <c r="E330">
        <v>4</v>
      </c>
      <c r="F330" t="str">
        <v>0</v>
      </c>
      <c r="G330">
        <v>12</v>
      </c>
      <c r="H330">
        <v>19</v>
      </c>
    </row>
    <row r="331" spans="1:8">
      <c r="A331">
        <v>5</v>
      </c>
      <c r="B331">
        <v>0</v>
      </c>
      <c r="C331">
        <v>3</v>
      </c>
      <c r="D331">
        <v>7</v>
      </c>
      <c r="E331">
        <v>4</v>
      </c>
      <c r="F331" t="str">
        <v>0</v>
      </c>
      <c r="G331">
        <v>13</v>
      </c>
      <c r="H331">
        <v>19</v>
      </c>
    </row>
    <row r="332" spans="1:8">
      <c r="A332">
        <v>6</v>
      </c>
      <c r="B332">
        <v>1</v>
      </c>
      <c r="C332">
        <v>3</v>
      </c>
      <c r="D332">
        <v>7</v>
      </c>
      <c r="E332">
        <v>3</v>
      </c>
      <c r="F332" t="str">
        <v>0</v>
      </c>
      <c r="G332">
        <v>13</v>
      </c>
      <c r="H332">
        <v>19</v>
      </c>
    </row>
    <row r="333" spans="1:8">
      <c r="A333">
        <v>7</v>
      </c>
      <c r="B333">
        <v>2</v>
      </c>
      <c r="C333">
        <v>3</v>
      </c>
      <c r="D333">
        <v>7</v>
      </c>
      <c r="E333">
        <v>3</v>
      </c>
      <c r="F333" t="str">
        <v>0</v>
      </c>
      <c r="G333">
        <v>12</v>
      </c>
      <c r="H333">
        <v>19</v>
      </c>
    </row>
    <row r="334" spans="1:8">
      <c r="A334">
        <v>1</v>
      </c>
      <c r="B334">
        <v>0</v>
      </c>
      <c r="C334">
        <v>3</v>
      </c>
      <c r="D334">
        <v>6</v>
      </c>
      <c r="E334">
        <v>4</v>
      </c>
      <c r="F334" t="str">
        <v>0</v>
      </c>
      <c r="G334">
        <v>12</v>
      </c>
      <c r="H334">
        <v>19</v>
      </c>
    </row>
    <row r="335" spans="1:8">
      <c r="A335">
        <v>2</v>
      </c>
      <c r="B335">
        <v>0</v>
      </c>
      <c r="C335">
        <v>3</v>
      </c>
      <c r="D335">
        <v>1</v>
      </c>
      <c r="E335">
        <v>3</v>
      </c>
      <c r="F335" t="str">
        <v>1</v>
      </c>
      <c r="G335">
        <v>4</v>
      </c>
      <c r="H335">
        <v>18</v>
      </c>
    </row>
    <row r="336" spans="1:8">
      <c r="A336">
        <v>3</v>
      </c>
      <c r="B336">
        <v>0</v>
      </c>
      <c r="C336">
        <v>4</v>
      </c>
      <c r="D336">
        <v>2</v>
      </c>
      <c r="E336">
        <v>2</v>
      </c>
      <c r="F336" t="str">
        <v>1</v>
      </c>
      <c r="G336">
        <v>4</v>
      </c>
      <c r="H336">
        <v>18</v>
      </c>
    </row>
    <row r="337" spans="1:8">
      <c r="A337">
        <v>4</v>
      </c>
      <c r="B337">
        <v>0</v>
      </c>
      <c r="C337">
        <v>4</v>
      </c>
      <c r="D337">
        <v>2</v>
      </c>
      <c r="E337">
        <v>3</v>
      </c>
      <c r="F337" t="str">
        <v>1</v>
      </c>
      <c r="G337">
        <v>4</v>
      </c>
      <c r="H337">
        <v>19</v>
      </c>
    </row>
    <row r="338" spans="1:8">
      <c r="A338">
        <v>5</v>
      </c>
      <c r="B338">
        <v>0</v>
      </c>
      <c r="C338">
        <v>4</v>
      </c>
      <c r="D338">
        <v>4</v>
      </c>
      <c r="E338">
        <v>3</v>
      </c>
      <c r="F338" t="str">
        <v>0</v>
      </c>
      <c r="G338">
        <v>13</v>
      </c>
      <c r="H338">
        <v>19</v>
      </c>
    </row>
    <row r="339" spans="1:8">
      <c r="A339">
        <v>6</v>
      </c>
      <c r="B339">
        <v>1</v>
      </c>
      <c r="C339">
        <v>4</v>
      </c>
      <c r="D339">
        <v>7</v>
      </c>
      <c r="E339">
        <v>3</v>
      </c>
      <c r="F339" t="str">
        <v>0</v>
      </c>
      <c r="G339">
        <v>12</v>
      </c>
      <c r="H339">
        <v>19</v>
      </c>
    </row>
    <row r="340" spans="1:8">
      <c r="A340">
        <v>7</v>
      </c>
      <c r="B340">
        <v>2</v>
      </c>
      <c r="C340">
        <v>4</v>
      </c>
      <c r="D340">
        <v>7</v>
      </c>
      <c r="E340">
        <v>3</v>
      </c>
      <c r="F340" t="str">
        <v>0</v>
      </c>
      <c r="G340">
        <v>14</v>
      </c>
      <c r="H340">
        <v>19</v>
      </c>
    </row>
    <row r="341" spans="1:8">
      <c r="A341">
        <v>1</v>
      </c>
      <c r="B341">
        <v>0</v>
      </c>
      <c r="C341">
        <v>4</v>
      </c>
      <c r="D341">
        <v>4</v>
      </c>
      <c r="E341">
        <v>3</v>
      </c>
      <c r="F341" t="str">
        <v>0</v>
      </c>
      <c r="G341">
        <v>13</v>
      </c>
      <c r="H341">
        <v>19</v>
      </c>
    </row>
    <row r="342" spans="1:8">
      <c r="A342">
        <v>2</v>
      </c>
      <c r="B342">
        <v>0</v>
      </c>
      <c r="C342">
        <v>4</v>
      </c>
      <c r="D342">
        <v>6</v>
      </c>
      <c r="E342">
        <v>3</v>
      </c>
      <c r="F342" t="str">
        <v>0</v>
      </c>
      <c r="G342">
        <v>13</v>
      </c>
      <c r="H342">
        <v>19</v>
      </c>
    </row>
    <row r="343" spans="1:8">
      <c r="A343">
        <v>3</v>
      </c>
      <c r="B343">
        <v>0</v>
      </c>
      <c r="C343">
        <v>4</v>
      </c>
      <c r="D343">
        <v>6</v>
      </c>
      <c r="E343">
        <v>3</v>
      </c>
      <c r="F343" t="str">
        <v>0</v>
      </c>
      <c r="G343">
        <v>13</v>
      </c>
      <c r="H343">
        <v>19</v>
      </c>
    </row>
    <row r="344" spans="1:8">
      <c r="A344">
        <v>4</v>
      </c>
      <c r="B344">
        <v>0</v>
      </c>
      <c r="C344">
        <v>4</v>
      </c>
      <c r="D344">
        <v>2</v>
      </c>
      <c r="E344">
        <v>4</v>
      </c>
      <c r="F344" t="str">
        <v>1</v>
      </c>
      <c r="G344">
        <v>4</v>
      </c>
      <c r="H344">
        <v>19</v>
      </c>
    </row>
    <row r="345" spans="1:8">
      <c r="A345">
        <v>5</v>
      </c>
      <c r="B345">
        <v>0</v>
      </c>
      <c r="C345">
        <v>4</v>
      </c>
      <c r="D345">
        <v>3</v>
      </c>
      <c r="E345">
        <v>4</v>
      </c>
      <c r="F345" t="str">
        <v>0</v>
      </c>
      <c r="G345">
        <v>13</v>
      </c>
      <c r="H345">
        <v>19</v>
      </c>
    </row>
    <row r="346" spans="1:8">
      <c r="A346">
        <v>6</v>
      </c>
      <c r="B346">
        <v>1</v>
      </c>
      <c r="C346">
        <v>4</v>
      </c>
      <c r="D346">
        <v>2</v>
      </c>
      <c r="E346">
        <v>4</v>
      </c>
      <c r="F346" t="str">
        <v>0</v>
      </c>
      <c r="G346">
        <v>14</v>
      </c>
      <c r="H346">
        <v>19</v>
      </c>
    </row>
    <row r="347" spans="1:8">
      <c r="A347">
        <v>7</v>
      </c>
      <c r="B347">
        <v>2</v>
      </c>
      <c r="C347">
        <v>4</v>
      </c>
      <c r="D347">
        <v>2</v>
      </c>
      <c r="E347">
        <v>2</v>
      </c>
      <c r="F347" t="str">
        <v>0</v>
      </c>
      <c r="G347">
        <v>12</v>
      </c>
      <c r="H347">
        <v>19</v>
      </c>
    </row>
    <row r="348" spans="1:8">
      <c r="A348">
        <v>1</v>
      </c>
      <c r="B348">
        <v>0</v>
      </c>
      <c r="C348">
        <v>4</v>
      </c>
      <c r="D348">
        <v>2</v>
      </c>
      <c r="E348">
        <v>2</v>
      </c>
      <c r="F348" t="str">
        <v>0</v>
      </c>
      <c r="G348">
        <v>4</v>
      </c>
      <c r="H348">
        <v>18</v>
      </c>
    </row>
    <row r="349" spans="1:8">
      <c r="A349">
        <v>2</v>
      </c>
      <c r="B349">
        <v>0</v>
      </c>
      <c r="C349">
        <v>4</v>
      </c>
      <c r="D349">
        <v>5</v>
      </c>
      <c r="E349">
        <v>2</v>
      </c>
      <c r="F349" t="str">
        <v>0</v>
      </c>
      <c r="G349">
        <v>13</v>
      </c>
      <c r="H349">
        <v>19</v>
      </c>
    </row>
    <row r="350" spans="1:8">
      <c r="A350">
        <v>3</v>
      </c>
      <c r="B350">
        <v>0</v>
      </c>
      <c r="C350">
        <v>4</v>
      </c>
      <c r="D350">
        <v>2</v>
      </c>
      <c r="E350">
        <v>3</v>
      </c>
      <c r="F350" t="str">
        <v>1</v>
      </c>
      <c r="G350">
        <v>4</v>
      </c>
      <c r="H350">
        <v>19</v>
      </c>
    </row>
    <row r="351" spans="1:8">
      <c r="A351">
        <v>4</v>
      </c>
      <c r="B351">
        <v>0</v>
      </c>
      <c r="C351">
        <v>4</v>
      </c>
      <c r="D351">
        <v>1</v>
      </c>
      <c r="E351">
        <v>4</v>
      </c>
      <c r="F351" t="str">
        <v>1</v>
      </c>
      <c r="G351">
        <v>4</v>
      </c>
      <c r="H351">
        <v>18</v>
      </c>
    </row>
    <row r="352" spans="1:8">
      <c r="A352">
        <v>5</v>
      </c>
      <c r="B352">
        <v>0</v>
      </c>
      <c r="C352">
        <v>4</v>
      </c>
      <c r="D352">
        <v>2</v>
      </c>
      <c r="E352">
        <v>1</v>
      </c>
      <c r="F352" t="str">
        <v>1</v>
      </c>
      <c r="G352">
        <v>4</v>
      </c>
      <c r="H352">
        <v>18</v>
      </c>
    </row>
    <row r="353" spans="1:8">
      <c r="A353">
        <v>6</v>
      </c>
      <c r="B353">
        <v>1</v>
      </c>
      <c r="C353">
        <v>4</v>
      </c>
      <c r="D353">
        <v>2</v>
      </c>
      <c r="E353">
        <v>1</v>
      </c>
      <c r="F353" t="str">
        <v>1</v>
      </c>
      <c r="G353">
        <v>4</v>
      </c>
      <c r="H353">
        <v>19</v>
      </c>
    </row>
    <row r="354" spans="1:8">
      <c r="A354">
        <v>7</v>
      </c>
      <c r="B354">
        <v>2</v>
      </c>
      <c r="C354">
        <v>4</v>
      </c>
      <c r="D354">
        <v>3</v>
      </c>
      <c r="E354">
        <v>2</v>
      </c>
      <c r="F354" t="str">
        <v>1</v>
      </c>
      <c r="G354">
        <v>12</v>
      </c>
      <c r="H354">
        <v>19</v>
      </c>
    </row>
    <row r="355" spans="1:8">
      <c r="A355">
        <v>1</v>
      </c>
      <c r="B355">
        <v>0</v>
      </c>
      <c r="C355">
        <v>4</v>
      </c>
      <c r="D355">
        <v>6</v>
      </c>
      <c r="E355">
        <v>2</v>
      </c>
      <c r="F355" t="str">
        <v>0</v>
      </c>
      <c r="G355">
        <v>13</v>
      </c>
      <c r="H355">
        <v>19</v>
      </c>
    </row>
    <row r="356" spans="1:8">
      <c r="A356">
        <v>2</v>
      </c>
      <c r="B356">
        <v>0</v>
      </c>
      <c r="C356">
        <v>4</v>
      </c>
      <c r="D356">
        <v>4</v>
      </c>
      <c r="E356">
        <v>3</v>
      </c>
      <c r="F356" t="str">
        <v>0</v>
      </c>
      <c r="G356">
        <v>13</v>
      </c>
      <c r="H356">
        <v>19</v>
      </c>
    </row>
    <row r="357" spans="1:8">
      <c r="A357">
        <v>3</v>
      </c>
      <c r="B357">
        <v>0</v>
      </c>
      <c r="C357">
        <v>4</v>
      </c>
      <c r="D357">
        <v>7</v>
      </c>
      <c r="E357">
        <v>2</v>
      </c>
      <c r="F357" t="str">
        <v>0</v>
      </c>
      <c r="G357">
        <v>13</v>
      </c>
      <c r="H357">
        <v>19</v>
      </c>
    </row>
    <row r="358" spans="1:8">
      <c r="A358">
        <v>4</v>
      </c>
      <c r="B358">
        <v>0</v>
      </c>
      <c r="C358">
        <v>4</v>
      </c>
      <c r="D358">
        <v>6</v>
      </c>
      <c r="E358">
        <v>3</v>
      </c>
      <c r="F358" t="str">
        <v>0</v>
      </c>
      <c r="G358">
        <v>13</v>
      </c>
      <c r="H358">
        <v>19</v>
      </c>
    </row>
    <row r="359" spans="1:8">
      <c r="A359">
        <v>5</v>
      </c>
      <c r="B359">
        <v>0</v>
      </c>
      <c r="C359">
        <v>4</v>
      </c>
      <c r="D359">
        <v>2</v>
      </c>
      <c r="E359">
        <v>2</v>
      </c>
      <c r="F359" t="str">
        <v>0</v>
      </c>
      <c r="G359">
        <v>4</v>
      </c>
      <c r="H359">
        <v>18</v>
      </c>
    </row>
    <row r="360" spans="1:8">
      <c r="A360">
        <v>6</v>
      </c>
      <c r="B360">
        <v>3</v>
      </c>
      <c r="C360">
        <v>4</v>
      </c>
      <c r="D360">
        <v>1</v>
      </c>
      <c r="E360">
        <v>1</v>
      </c>
      <c r="F360" t="str">
        <v>0</v>
      </c>
      <c r="G360">
        <v>4</v>
      </c>
      <c r="H360">
        <v>19</v>
      </c>
    </row>
    <row r="361" spans="1:8">
      <c r="A361">
        <v>7</v>
      </c>
      <c r="B361">
        <v>2</v>
      </c>
      <c r="C361">
        <v>4</v>
      </c>
      <c r="D361">
        <v>2</v>
      </c>
      <c r="E361">
        <v>1</v>
      </c>
      <c r="F361" t="str">
        <v>1</v>
      </c>
      <c r="G361">
        <v>4</v>
      </c>
      <c r="H361">
        <v>19</v>
      </c>
    </row>
    <row r="362" spans="1:8">
      <c r="A362">
        <v>1</v>
      </c>
      <c r="B362">
        <v>0</v>
      </c>
      <c r="C362">
        <v>4</v>
      </c>
      <c r="D362">
        <v>2</v>
      </c>
      <c r="E362">
        <v>1</v>
      </c>
      <c r="F362" t="str">
        <v>1</v>
      </c>
      <c r="G362">
        <v>4</v>
      </c>
      <c r="H362">
        <v>18</v>
      </c>
    </row>
    <row r="363" spans="1:8">
      <c r="A363">
        <v>2</v>
      </c>
      <c r="B363">
        <v>0</v>
      </c>
      <c r="C363">
        <v>4</v>
      </c>
      <c r="D363">
        <v>1</v>
      </c>
      <c r="E363">
        <v>2</v>
      </c>
      <c r="F363" t="str">
        <v>0</v>
      </c>
      <c r="G363">
        <v>5</v>
      </c>
      <c r="H363">
        <v>19</v>
      </c>
    </row>
    <row r="364" spans="1:8">
      <c r="A364">
        <v>3</v>
      </c>
      <c r="B364">
        <v>0</v>
      </c>
      <c r="C364">
        <v>4</v>
      </c>
      <c r="D364">
        <v>3</v>
      </c>
      <c r="E364">
        <v>3</v>
      </c>
      <c r="F364" t="str">
        <v>1</v>
      </c>
      <c r="G364">
        <v>12</v>
      </c>
      <c r="H364">
        <v>19</v>
      </c>
    </row>
    <row r="365" spans="1:8">
      <c r="A365">
        <v>4</v>
      </c>
      <c r="B365">
        <v>0</v>
      </c>
      <c r="C365">
        <v>4</v>
      </c>
      <c r="D365">
        <v>3</v>
      </c>
      <c r="E365">
        <v>2</v>
      </c>
      <c r="F365" t="str">
        <v>0</v>
      </c>
      <c r="G365">
        <v>13</v>
      </c>
      <c r="H365">
        <v>18</v>
      </c>
    </row>
    <row r="366" spans="1:8">
      <c r="A366">
        <v>5</v>
      </c>
      <c r="B366">
        <v>0</v>
      </c>
      <c r="C366">
        <v>4</v>
      </c>
      <c r="D366">
        <v>2</v>
      </c>
      <c r="E366">
        <v>2</v>
      </c>
      <c r="F366" t="str">
        <v>0</v>
      </c>
      <c r="G366">
        <v>4</v>
      </c>
      <c r="H366">
        <v>19</v>
      </c>
    </row>
    <row r="367" spans="1:8">
      <c r="A367">
        <v>6</v>
      </c>
      <c r="B367">
        <v>3</v>
      </c>
      <c r="C367">
        <v>4</v>
      </c>
      <c r="D367">
        <v>6</v>
      </c>
      <c r="E367">
        <v>1</v>
      </c>
      <c r="F367" t="str">
        <v>0</v>
      </c>
      <c r="G367">
        <v>12</v>
      </c>
      <c r="H367">
        <v>19</v>
      </c>
    </row>
    <row r="368" spans="1:8">
      <c r="A368">
        <v>7</v>
      </c>
      <c r="B368">
        <v>2</v>
      </c>
      <c r="C368">
        <v>4</v>
      </c>
      <c r="D368">
        <v>2</v>
      </c>
      <c r="E368">
        <v>2</v>
      </c>
      <c r="F368" t="str">
        <v>0</v>
      </c>
      <c r="G368">
        <v>10</v>
      </c>
      <c r="H368">
        <v>19</v>
      </c>
    </row>
    <row r="369" spans="1:8">
      <c r="A369">
        <v>1</v>
      </c>
      <c r="B369">
        <v>0</v>
      </c>
      <c r="C369">
        <v>4</v>
      </c>
      <c r="D369">
        <v>5</v>
      </c>
      <c r="E369">
        <v>2</v>
      </c>
      <c r="F369" t="str">
        <v>0</v>
      </c>
      <c r="G369">
        <v>13</v>
      </c>
      <c r="H369">
        <v>19</v>
      </c>
    </row>
    <row r="370" spans="1:8">
      <c r="A370">
        <v>2</v>
      </c>
      <c r="B370">
        <v>0</v>
      </c>
      <c r="C370">
        <v>4</v>
      </c>
      <c r="D370">
        <v>2</v>
      </c>
      <c r="E370">
        <v>2</v>
      </c>
      <c r="F370" t="str">
        <v>0</v>
      </c>
      <c r="G370">
        <v>13</v>
      </c>
      <c r="H370">
        <v>19</v>
      </c>
    </row>
    <row r="371" spans="1:8">
      <c r="A371">
        <v>3</v>
      </c>
      <c r="B371">
        <v>0</v>
      </c>
      <c r="C371">
        <v>4</v>
      </c>
      <c r="D371">
        <v>1</v>
      </c>
      <c r="E371">
        <v>2</v>
      </c>
      <c r="F371" t="str">
        <v>1</v>
      </c>
      <c r="G371">
        <v>4</v>
      </c>
      <c r="H371">
        <v>18</v>
      </c>
    </row>
    <row r="372" spans="1:8">
      <c r="A372">
        <v>4</v>
      </c>
      <c r="B372">
        <v>0</v>
      </c>
      <c r="C372">
        <v>4</v>
      </c>
      <c r="D372">
        <v>6</v>
      </c>
      <c r="E372">
        <v>2</v>
      </c>
      <c r="F372" t="str">
        <v>0</v>
      </c>
      <c r="G372">
        <v>13</v>
      </c>
      <c r="H372">
        <v>19</v>
      </c>
    </row>
    <row r="373" spans="1:8">
      <c r="A373">
        <v>5</v>
      </c>
      <c r="B373">
        <v>0</v>
      </c>
      <c r="C373">
        <v>4</v>
      </c>
      <c r="D373">
        <v>7</v>
      </c>
      <c r="E373">
        <v>1</v>
      </c>
      <c r="F373" t="str">
        <v>0</v>
      </c>
      <c r="G373">
        <v>13</v>
      </c>
      <c r="H373">
        <v>19</v>
      </c>
    </row>
    <row r="374" spans="1:8">
      <c r="A374">
        <v>6</v>
      </c>
      <c r="B374">
        <v>1</v>
      </c>
      <c r="C374">
        <v>4</v>
      </c>
      <c r="D374">
        <v>2</v>
      </c>
      <c r="E374">
        <v>2</v>
      </c>
      <c r="F374" t="str">
        <v>0</v>
      </c>
      <c r="G374">
        <v>13</v>
      </c>
      <c r="H374">
        <v>19</v>
      </c>
    </row>
    <row r="375" spans="1:8">
      <c r="A375">
        <v>7</v>
      </c>
      <c r="B375">
        <v>2</v>
      </c>
      <c r="C375">
        <v>4</v>
      </c>
      <c r="D375">
        <v>1</v>
      </c>
      <c r="E375">
        <v>2</v>
      </c>
      <c r="F375" t="str">
        <v>0</v>
      </c>
      <c r="G375">
        <v>15</v>
      </c>
      <c r="H375">
        <v>19</v>
      </c>
    </row>
    <row r="376" spans="1:8">
      <c r="A376">
        <v>1</v>
      </c>
      <c r="B376">
        <v>0</v>
      </c>
      <c r="C376">
        <v>4</v>
      </c>
      <c r="D376">
        <v>3</v>
      </c>
      <c r="E376">
        <v>2</v>
      </c>
      <c r="F376" t="str">
        <v>1</v>
      </c>
      <c r="G376">
        <v>13</v>
      </c>
      <c r="H376">
        <v>19</v>
      </c>
    </row>
    <row r="377" spans="1:8">
      <c r="A377">
        <v>2</v>
      </c>
      <c r="B377">
        <v>0</v>
      </c>
      <c r="C377">
        <v>4</v>
      </c>
      <c r="D377">
        <v>2</v>
      </c>
      <c r="E377">
        <v>1</v>
      </c>
      <c r="F377" t="str">
        <v>1</v>
      </c>
      <c r="G377">
        <v>4</v>
      </c>
      <c r="H377">
        <v>18</v>
      </c>
    </row>
    <row r="378" spans="1:8">
      <c r="A378">
        <v>3</v>
      </c>
      <c r="B378">
        <v>0</v>
      </c>
      <c r="C378">
        <v>4</v>
      </c>
      <c r="D378">
        <v>2</v>
      </c>
      <c r="E378">
        <v>1</v>
      </c>
      <c r="F378" t="str">
        <v>0</v>
      </c>
      <c r="G378">
        <v>14</v>
      </c>
      <c r="H378">
        <v>19</v>
      </c>
    </row>
    <row r="379" spans="1:8">
      <c r="A379">
        <v>4</v>
      </c>
      <c r="B379">
        <v>0</v>
      </c>
      <c r="C379">
        <v>4</v>
      </c>
      <c r="D379">
        <v>2</v>
      </c>
      <c r="E379">
        <v>1</v>
      </c>
      <c r="F379" t="str">
        <v>1</v>
      </c>
      <c r="G379">
        <v>4</v>
      </c>
      <c r="H379">
        <v>19</v>
      </c>
    </row>
    <row r="380" spans="1:8">
      <c r="A380">
        <v>5</v>
      </c>
      <c r="B380">
        <v>0</v>
      </c>
      <c r="C380">
        <v>4</v>
      </c>
      <c r="D380">
        <v>4</v>
      </c>
      <c r="E380">
        <v>1</v>
      </c>
      <c r="F380" t="str">
        <v>0</v>
      </c>
      <c r="G380">
        <v>14</v>
      </c>
      <c r="H380">
        <v>19</v>
      </c>
    </row>
    <row r="381" spans="1:8">
      <c r="A381">
        <v>6</v>
      </c>
      <c r="B381">
        <v>1</v>
      </c>
      <c r="C381">
        <v>4</v>
      </c>
      <c r="D381">
        <v>5</v>
      </c>
      <c r="E381">
        <v>2</v>
      </c>
      <c r="F381" t="str">
        <v>0</v>
      </c>
      <c r="G381">
        <v>13</v>
      </c>
      <c r="H381">
        <v>20</v>
      </c>
    </row>
    <row r="382" spans="1:8">
      <c r="A382">
        <v>7</v>
      </c>
      <c r="B382">
        <v>2</v>
      </c>
      <c r="C382">
        <v>4</v>
      </c>
      <c r="D382">
        <v>3</v>
      </c>
      <c r="E382">
        <v>2</v>
      </c>
      <c r="F382" t="str">
        <v>1</v>
      </c>
      <c r="G382">
        <v>12</v>
      </c>
      <c r="H382">
        <v>19</v>
      </c>
    </row>
    <row r="383" spans="1:8">
      <c r="A383">
        <v>1</v>
      </c>
      <c r="B383">
        <v>0</v>
      </c>
      <c r="C383">
        <v>4</v>
      </c>
      <c r="D383">
        <v>2</v>
      </c>
      <c r="E383">
        <v>2</v>
      </c>
      <c r="F383" t="str">
        <v>0</v>
      </c>
      <c r="G383">
        <v>13</v>
      </c>
      <c r="H383">
        <v>18</v>
      </c>
    </row>
    <row r="384" spans="1:8">
      <c r="A384">
        <v>2</v>
      </c>
      <c r="B384">
        <v>0</v>
      </c>
      <c r="C384">
        <v>4</v>
      </c>
      <c r="D384">
        <v>6</v>
      </c>
      <c r="E384">
        <v>1</v>
      </c>
      <c r="F384" t="str">
        <v>0</v>
      </c>
      <c r="G384">
        <v>13</v>
      </c>
      <c r="H384">
        <v>19</v>
      </c>
    </row>
    <row r="385" spans="1:8">
      <c r="A385">
        <v>3</v>
      </c>
      <c r="B385">
        <v>0</v>
      </c>
      <c r="C385">
        <v>4</v>
      </c>
      <c r="D385">
        <v>7</v>
      </c>
      <c r="E385">
        <v>1</v>
      </c>
      <c r="F385" t="str">
        <v>0</v>
      </c>
      <c r="G385">
        <v>13</v>
      </c>
      <c r="H385">
        <v>19</v>
      </c>
    </row>
    <row r="386" spans="1:8">
      <c r="A386">
        <v>4</v>
      </c>
      <c r="B386">
        <v>0</v>
      </c>
      <c r="C386">
        <v>4</v>
      </c>
      <c r="D386">
        <v>4</v>
      </c>
      <c r="E386">
        <v>1</v>
      </c>
      <c r="F386" t="str">
        <v>0</v>
      </c>
      <c r="G386">
        <v>12</v>
      </c>
      <c r="H386">
        <v>19</v>
      </c>
    </row>
    <row r="387" spans="1:8">
      <c r="A387">
        <v>5</v>
      </c>
      <c r="B387">
        <v>0</v>
      </c>
      <c r="C387">
        <v>4</v>
      </c>
      <c r="D387">
        <v>4</v>
      </c>
      <c r="E387">
        <v>1</v>
      </c>
      <c r="F387" t="str">
        <v>0</v>
      </c>
      <c r="G387">
        <v>12</v>
      </c>
      <c r="H387">
        <v>19</v>
      </c>
    </row>
    <row r="388" spans="1:8">
      <c r="A388">
        <v>6</v>
      </c>
      <c r="B388">
        <v>1</v>
      </c>
      <c r="C388">
        <v>4</v>
      </c>
      <c r="D388">
        <v>5</v>
      </c>
      <c r="E388">
        <v>3</v>
      </c>
      <c r="F388" t="str">
        <v>1</v>
      </c>
      <c r="G388">
        <v>14</v>
      </c>
      <c r="H388">
        <v>19</v>
      </c>
    </row>
    <row r="389" spans="1:8">
      <c r="A389">
        <v>7</v>
      </c>
      <c r="B389">
        <v>2</v>
      </c>
      <c r="C389">
        <v>4</v>
      </c>
      <c r="D389">
        <v>2</v>
      </c>
      <c r="E389">
        <v>3</v>
      </c>
      <c r="F389" t="str">
        <v>1</v>
      </c>
      <c r="G389">
        <v>4</v>
      </c>
      <c r="H389">
        <v>19</v>
      </c>
    </row>
    <row r="390" spans="1:8">
      <c r="A390">
        <v>1</v>
      </c>
      <c r="B390">
        <v>0</v>
      </c>
      <c r="C390">
        <v>4</v>
      </c>
      <c r="D390">
        <v>3</v>
      </c>
      <c r="E390">
        <v>3</v>
      </c>
      <c r="F390" t="str">
        <v>0</v>
      </c>
      <c r="G390">
        <v>4</v>
      </c>
      <c r="H390">
        <v>19</v>
      </c>
    </row>
    <row r="391" spans="1:8">
      <c r="A391">
        <v>2</v>
      </c>
      <c r="B391">
        <v>0</v>
      </c>
      <c r="C391">
        <v>4</v>
      </c>
      <c r="D391">
        <v>1</v>
      </c>
      <c r="E391">
        <v>3</v>
      </c>
      <c r="F391" t="str">
        <v>1</v>
      </c>
      <c r="G391">
        <v>4</v>
      </c>
      <c r="H391">
        <v>18</v>
      </c>
    </row>
    <row r="392" spans="1:8">
      <c r="A392">
        <v>3</v>
      </c>
      <c r="B392">
        <v>0</v>
      </c>
      <c r="C392">
        <v>4</v>
      </c>
      <c r="D392">
        <v>3</v>
      </c>
      <c r="E392">
        <v>2</v>
      </c>
      <c r="F392" t="str">
        <v>0</v>
      </c>
      <c r="G392">
        <v>13</v>
      </c>
      <c r="H392">
        <v>19</v>
      </c>
    </row>
    <row r="393" spans="1:8">
      <c r="A393">
        <v>4</v>
      </c>
      <c r="B393">
        <v>0</v>
      </c>
      <c r="C393">
        <v>4</v>
      </c>
      <c r="D393">
        <v>3</v>
      </c>
      <c r="E393">
        <v>2</v>
      </c>
      <c r="F393" t="str">
        <v>0</v>
      </c>
      <c r="G393">
        <v>4</v>
      </c>
      <c r="H393">
        <v>19</v>
      </c>
    </row>
    <row r="394" spans="1:8">
      <c r="A394">
        <v>5</v>
      </c>
      <c r="B394">
        <v>0</v>
      </c>
      <c r="C394">
        <v>4</v>
      </c>
      <c r="D394">
        <v>4</v>
      </c>
      <c r="E394">
        <v>2</v>
      </c>
      <c r="F394" t="str">
        <v>0</v>
      </c>
      <c r="G394">
        <v>14</v>
      </c>
      <c r="H394">
        <v>19</v>
      </c>
    </row>
    <row r="395" spans="1:8">
      <c r="A395">
        <v>6</v>
      </c>
      <c r="B395">
        <v>1</v>
      </c>
      <c r="C395">
        <v>4</v>
      </c>
      <c r="D395">
        <v>3</v>
      </c>
      <c r="E395">
        <v>2</v>
      </c>
      <c r="F395" t="str">
        <v>0</v>
      </c>
      <c r="G395">
        <v>13</v>
      </c>
      <c r="H395">
        <v>19</v>
      </c>
    </row>
    <row r="396" spans="1:8">
      <c r="A396">
        <v>7</v>
      </c>
      <c r="B396">
        <v>2</v>
      </c>
      <c r="C396">
        <v>4</v>
      </c>
      <c r="D396">
        <v>7</v>
      </c>
      <c r="E396">
        <v>1</v>
      </c>
      <c r="F396" t="str">
        <v>0</v>
      </c>
      <c r="G396">
        <v>14</v>
      </c>
      <c r="H396">
        <v>20</v>
      </c>
    </row>
    <row r="397" spans="1:8">
      <c r="A397">
        <v>1</v>
      </c>
      <c r="B397">
        <v>3</v>
      </c>
      <c r="C397">
        <v>4</v>
      </c>
      <c r="D397">
        <v>6</v>
      </c>
      <c r="E397">
        <v>2</v>
      </c>
      <c r="F397" t="str">
        <v>0</v>
      </c>
      <c r="G397">
        <v>13</v>
      </c>
      <c r="H397">
        <v>20</v>
      </c>
    </row>
    <row r="398" spans="1:8">
      <c r="A398">
        <v>2</v>
      </c>
      <c r="B398">
        <v>3</v>
      </c>
      <c r="C398">
        <v>4</v>
      </c>
      <c r="D398">
        <v>4</v>
      </c>
      <c r="E398">
        <v>2</v>
      </c>
      <c r="F398" t="str">
        <v>0</v>
      </c>
      <c r="G398">
        <v>13</v>
      </c>
      <c r="H398">
        <v>21</v>
      </c>
    </row>
    <row r="399" spans="1:8">
      <c r="A399">
        <v>3</v>
      </c>
      <c r="B399">
        <v>3</v>
      </c>
      <c r="C399">
        <v>4</v>
      </c>
      <c r="D399">
        <v>3</v>
      </c>
      <c r="E399">
        <v>2</v>
      </c>
      <c r="F399" t="str">
        <v>0</v>
      </c>
      <c r="G399">
        <v>15</v>
      </c>
      <c r="H399">
        <v>19</v>
      </c>
    </row>
    <row r="400" spans="1:8">
      <c r="A400">
        <v>4</v>
      </c>
      <c r="B400">
        <v>0</v>
      </c>
      <c r="C400">
        <v>4</v>
      </c>
      <c r="D400">
        <v>4</v>
      </c>
      <c r="E400">
        <v>1</v>
      </c>
      <c r="F400" t="str">
        <v>0</v>
      </c>
      <c r="G400">
        <v>13</v>
      </c>
      <c r="H400">
        <v>19</v>
      </c>
    </row>
    <row r="401" spans="1:8">
      <c r="A401">
        <v>5</v>
      </c>
      <c r="B401">
        <v>0</v>
      </c>
      <c r="C401">
        <v>4</v>
      </c>
      <c r="D401">
        <v>3</v>
      </c>
      <c r="E401">
        <v>1</v>
      </c>
      <c r="F401" t="str">
        <v>0</v>
      </c>
      <c r="G401">
        <v>13</v>
      </c>
      <c r="H401">
        <v>19</v>
      </c>
    </row>
    <row r="402" spans="1:8">
      <c r="A402">
        <v>6</v>
      </c>
      <c r="B402">
        <v>1</v>
      </c>
      <c r="C402">
        <v>4</v>
      </c>
      <c r="D402">
        <v>4</v>
      </c>
      <c r="E402">
        <v>1</v>
      </c>
      <c r="F402" t="str">
        <v>1</v>
      </c>
      <c r="G402">
        <v>13</v>
      </c>
      <c r="H402">
        <v>19</v>
      </c>
    </row>
    <row r="403" spans="1:8">
      <c r="A403">
        <v>7</v>
      </c>
      <c r="B403">
        <v>2</v>
      </c>
      <c r="C403">
        <v>4</v>
      </c>
      <c r="D403">
        <v>5</v>
      </c>
      <c r="E403">
        <v>1</v>
      </c>
      <c r="F403" t="str">
        <v>1</v>
      </c>
      <c r="G403">
        <v>13</v>
      </c>
      <c r="H403">
        <v>19</v>
      </c>
    </row>
    <row r="404" spans="1:8">
      <c r="A404">
        <v>1</v>
      </c>
      <c r="B404">
        <v>0</v>
      </c>
      <c r="C404">
        <v>4</v>
      </c>
      <c r="D404">
        <v>3</v>
      </c>
      <c r="E404">
        <v>2</v>
      </c>
      <c r="F404" t="str">
        <v>0</v>
      </c>
      <c r="G404">
        <v>11</v>
      </c>
      <c r="H404">
        <v>19</v>
      </c>
    </row>
    <row r="405" spans="1:8">
      <c r="A405">
        <v>2</v>
      </c>
      <c r="B405">
        <v>0</v>
      </c>
      <c r="C405">
        <v>4</v>
      </c>
      <c r="D405">
        <v>9</v>
      </c>
      <c r="E405">
        <v>1</v>
      </c>
      <c r="F405" t="str">
        <v>0</v>
      </c>
      <c r="G405">
        <v>13</v>
      </c>
      <c r="H405">
        <v>19</v>
      </c>
    </row>
    <row r="406" spans="1:8">
      <c r="A406">
        <v>3</v>
      </c>
      <c r="B406">
        <v>0</v>
      </c>
      <c r="C406">
        <v>4</v>
      </c>
      <c r="D406">
        <v>4</v>
      </c>
      <c r="E406">
        <v>1</v>
      </c>
      <c r="F406" t="str">
        <v>1</v>
      </c>
      <c r="G406">
        <v>13</v>
      </c>
      <c r="H406">
        <v>19</v>
      </c>
    </row>
    <row r="407" spans="1:8">
      <c r="A407">
        <v>4</v>
      </c>
      <c r="B407">
        <v>0</v>
      </c>
      <c r="C407">
        <v>4</v>
      </c>
      <c r="D407">
        <v>8</v>
      </c>
      <c r="E407">
        <v>2</v>
      </c>
      <c r="F407" t="str">
        <v>1</v>
      </c>
      <c r="G407">
        <v>13</v>
      </c>
      <c r="H407">
        <v>19</v>
      </c>
    </row>
    <row r="408" spans="1:8">
      <c r="A408">
        <v>5</v>
      </c>
      <c r="B408">
        <v>0</v>
      </c>
      <c r="C408">
        <v>4</v>
      </c>
      <c r="D408">
        <v>10</v>
      </c>
      <c r="E408">
        <v>1</v>
      </c>
      <c r="F408" t="str">
        <v>0</v>
      </c>
      <c r="G408">
        <v>13</v>
      </c>
      <c r="H408">
        <v>19</v>
      </c>
    </row>
    <row r="409" spans="1:8">
      <c r="A409">
        <v>6</v>
      </c>
      <c r="B409">
        <v>1</v>
      </c>
      <c r="C409">
        <v>4</v>
      </c>
      <c r="D409">
        <v>3</v>
      </c>
      <c r="E409">
        <v>3</v>
      </c>
      <c r="F409" t="str">
        <v>0</v>
      </c>
      <c r="G409">
        <v>15</v>
      </c>
      <c r="H409">
        <v>20</v>
      </c>
    </row>
    <row r="410" spans="1:8">
      <c r="A410">
        <v>7</v>
      </c>
      <c r="B410">
        <v>2</v>
      </c>
      <c r="C410">
        <v>4</v>
      </c>
      <c r="D410">
        <v>2</v>
      </c>
      <c r="E410">
        <v>3</v>
      </c>
      <c r="F410" t="str">
        <v>0</v>
      </c>
      <c r="G410">
        <v>11</v>
      </c>
      <c r="H410">
        <v>19</v>
      </c>
    </row>
    <row r="411" spans="1:8">
      <c r="A411">
        <v>1</v>
      </c>
      <c r="B411">
        <v>0</v>
      </c>
      <c r="C411">
        <v>4</v>
      </c>
      <c r="D411">
        <v>4</v>
      </c>
      <c r="E411">
        <v>3</v>
      </c>
      <c r="F411" t="str">
        <v>0</v>
      </c>
      <c r="G411">
        <v>13</v>
      </c>
      <c r="H411">
        <v>20</v>
      </c>
    </row>
    <row r="412" spans="1:8">
      <c r="A412">
        <v>2</v>
      </c>
      <c r="B412">
        <v>0</v>
      </c>
      <c r="C412">
        <v>4</v>
      </c>
      <c r="D412">
        <v>4</v>
      </c>
      <c r="E412">
        <v>1</v>
      </c>
      <c r="F412" t="str">
        <v>0</v>
      </c>
      <c r="G412">
        <v>12</v>
      </c>
      <c r="H412">
        <v>19</v>
      </c>
    </row>
    <row r="413" spans="1:8">
      <c r="A413">
        <v>3</v>
      </c>
      <c r="B413">
        <v>0</v>
      </c>
      <c r="C413">
        <v>4</v>
      </c>
      <c r="D413">
        <v>3</v>
      </c>
      <c r="E413">
        <v>1</v>
      </c>
      <c r="F413" t="str">
        <v>0</v>
      </c>
      <c r="G413">
        <v>15</v>
      </c>
      <c r="H413">
        <v>19</v>
      </c>
    </row>
    <row r="414" spans="1:8">
      <c r="A414">
        <v>4</v>
      </c>
      <c r="B414">
        <v>0</v>
      </c>
      <c r="C414">
        <v>4</v>
      </c>
      <c r="D414">
        <v>4</v>
      </c>
      <c r="E414">
        <v>1</v>
      </c>
      <c r="F414" t="str">
        <v>0</v>
      </c>
      <c r="G414">
        <v>12</v>
      </c>
      <c r="H414">
        <v>19</v>
      </c>
    </row>
    <row r="415" spans="1:8">
      <c r="A415">
        <v>5</v>
      </c>
      <c r="B415">
        <v>0</v>
      </c>
      <c r="C415">
        <v>4</v>
      </c>
      <c r="D415">
        <v>4</v>
      </c>
      <c r="E415">
        <v>1</v>
      </c>
      <c r="F415" t="str">
        <v>1</v>
      </c>
      <c r="G415">
        <v>14</v>
      </c>
      <c r="H415">
        <v>19</v>
      </c>
    </row>
    <row r="416" spans="1:8">
      <c r="A416">
        <v>6</v>
      </c>
      <c r="B416">
        <v>1</v>
      </c>
      <c r="C416">
        <v>4</v>
      </c>
      <c r="D416">
        <v>2</v>
      </c>
      <c r="E416">
        <v>1</v>
      </c>
      <c r="F416" t="str">
        <v>1</v>
      </c>
      <c r="G416">
        <v>15</v>
      </c>
      <c r="H416">
        <v>19</v>
      </c>
    </row>
    <row r="417" spans="1:8">
      <c r="A417">
        <v>7</v>
      </c>
      <c r="B417">
        <v>2</v>
      </c>
      <c r="C417">
        <v>4</v>
      </c>
      <c r="D417">
        <v>5</v>
      </c>
      <c r="E417">
        <v>1</v>
      </c>
      <c r="F417" t="str">
        <v>1</v>
      </c>
      <c r="G417">
        <v>13</v>
      </c>
      <c r="H417">
        <v>19</v>
      </c>
    </row>
    <row r="418" spans="1:8">
      <c r="A418">
        <v>1</v>
      </c>
      <c r="B418">
        <v>0</v>
      </c>
      <c r="C418">
        <v>4</v>
      </c>
      <c r="D418">
        <v>5</v>
      </c>
      <c r="E418">
        <v>1</v>
      </c>
      <c r="F418" t="str">
        <v>0</v>
      </c>
      <c r="G418">
        <v>13</v>
      </c>
      <c r="H418">
        <v>19</v>
      </c>
    </row>
    <row r="419" spans="1:8">
      <c r="A419">
        <v>2</v>
      </c>
      <c r="B419">
        <v>0</v>
      </c>
      <c r="C419">
        <v>4</v>
      </c>
      <c r="D419">
        <v>7</v>
      </c>
      <c r="E419">
        <v>1</v>
      </c>
      <c r="F419" t="str">
        <v>0</v>
      </c>
      <c r="G419">
        <v>13</v>
      </c>
      <c r="H419">
        <v>19</v>
      </c>
    </row>
    <row r="420" spans="1:8">
      <c r="A420">
        <v>3</v>
      </c>
      <c r="B420">
        <v>0</v>
      </c>
      <c r="C420">
        <v>4</v>
      </c>
      <c r="D420">
        <v>3</v>
      </c>
      <c r="E420">
        <v>1</v>
      </c>
      <c r="F420" t="str">
        <v>0</v>
      </c>
      <c r="G420">
        <v>14</v>
      </c>
      <c r="H420">
        <v>19</v>
      </c>
    </row>
    <row r="421" spans="1:8">
      <c r="A421">
        <v>4</v>
      </c>
      <c r="B421">
        <v>0</v>
      </c>
      <c r="C421">
        <v>4</v>
      </c>
      <c r="D421">
        <v>2</v>
      </c>
      <c r="E421">
        <v>1</v>
      </c>
      <c r="F421" t="str">
        <v>0</v>
      </c>
      <c r="G421">
        <v>13</v>
      </c>
      <c r="H421">
        <v>19</v>
      </c>
    </row>
    <row r="422" spans="1:8">
      <c r="A422">
        <v>5</v>
      </c>
      <c r="B422">
        <v>0</v>
      </c>
      <c r="C422">
        <v>4</v>
      </c>
      <c r="D422">
        <v>13</v>
      </c>
      <c r="E422">
        <v>2</v>
      </c>
      <c r="F422" t="str">
        <v>0</v>
      </c>
      <c r="G422">
        <v>13</v>
      </c>
      <c r="H422">
        <v>20</v>
      </c>
    </row>
    <row r="423" spans="1:8">
      <c r="A423">
        <v>6</v>
      </c>
      <c r="B423">
        <v>1</v>
      </c>
      <c r="C423">
        <v>4</v>
      </c>
      <c r="D423">
        <v>12</v>
      </c>
      <c r="E423">
        <v>2</v>
      </c>
      <c r="F423" t="str">
        <v>0</v>
      </c>
      <c r="G423">
        <v>13</v>
      </c>
      <c r="H423">
        <v>20</v>
      </c>
    </row>
    <row r="424" spans="1:8">
      <c r="A424">
        <v>7</v>
      </c>
      <c r="B424">
        <v>2</v>
      </c>
      <c r="C424">
        <v>4</v>
      </c>
      <c r="D424">
        <v>13</v>
      </c>
      <c r="E424">
        <v>2</v>
      </c>
      <c r="F424" t="str">
        <v>0</v>
      </c>
      <c r="G424">
        <v>13</v>
      </c>
      <c r="H424">
        <v>21</v>
      </c>
    </row>
    <row r="425" spans="1:8">
      <c r="A425">
        <v>1</v>
      </c>
      <c r="B425">
        <v>0</v>
      </c>
      <c r="C425">
        <v>4</v>
      </c>
      <c r="D425">
        <v>4</v>
      </c>
      <c r="E425">
        <v>2</v>
      </c>
      <c r="F425" t="str">
        <v>0</v>
      </c>
      <c r="G425">
        <v>13</v>
      </c>
      <c r="H425">
        <v>19</v>
      </c>
    </row>
    <row r="426" spans="1:8">
      <c r="A426">
        <v>2</v>
      </c>
      <c r="B426">
        <v>3</v>
      </c>
      <c r="C426">
        <v>1</v>
      </c>
      <c r="D426">
        <v>2</v>
      </c>
      <c r="E426">
        <v>3</v>
      </c>
      <c r="F426" t="str">
        <v>1</v>
      </c>
      <c r="G426">
        <v>14</v>
      </c>
      <c r="H426">
        <v>20</v>
      </c>
    </row>
    <row r="427" spans="1:8">
      <c r="A427">
        <v>3</v>
      </c>
      <c r="B427">
        <v>0</v>
      </c>
      <c r="C427">
        <v>1</v>
      </c>
      <c r="D427">
        <v>8</v>
      </c>
      <c r="E427">
        <v>2</v>
      </c>
      <c r="F427" t="str">
        <v>0</v>
      </c>
      <c r="G427">
        <v>13</v>
      </c>
      <c r="H427">
        <v>20</v>
      </c>
    </row>
    <row r="428" spans="1:8">
      <c r="A428">
        <v>4</v>
      </c>
      <c r="B428">
        <v>0</v>
      </c>
      <c r="C428">
        <v>1</v>
      </c>
      <c r="D428">
        <v>12</v>
      </c>
      <c r="E428">
        <v>2</v>
      </c>
      <c r="F428" t="str">
        <v>0</v>
      </c>
      <c r="G428">
        <v>13</v>
      </c>
      <c r="H428">
        <v>20</v>
      </c>
    </row>
    <row r="429" spans="1:8">
      <c r="A429">
        <v>5</v>
      </c>
      <c r="B429">
        <v>0</v>
      </c>
      <c r="C429">
        <v>1</v>
      </c>
      <c r="D429">
        <v>8</v>
      </c>
      <c r="E429">
        <v>3</v>
      </c>
      <c r="F429" t="str">
        <v>0</v>
      </c>
      <c r="G429">
        <v>13</v>
      </c>
      <c r="H429">
        <v>20</v>
      </c>
    </row>
    <row r="430" spans="1:8">
      <c r="A430">
        <v>6</v>
      </c>
      <c r="B430">
        <v>1</v>
      </c>
      <c r="C430">
        <v>1</v>
      </c>
      <c r="D430">
        <v>12</v>
      </c>
      <c r="E430">
        <v>2</v>
      </c>
      <c r="F430" t="str">
        <v>0</v>
      </c>
      <c r="G430">
        <v>13</v>
      </c>
      <c r="H430">
        <v>20</v>
      </c>
    </row>
    <row r="431" spans="1:8">
      <c r="A431">
        <v>7</v>
      </c>
      <c r="B431">
        <v>2</v>
      </c>
      <c r="C431">
        <v>1</v>
      </c>
      <c r="D431">
        <v>13</v>
      </c>
      <c r="E431">
        <v>2</v>
      </c>
      <c r="F431" t="str">
        <v>0</v>
      </c>
      <c r="G431">
        <v>12</v>
      </c>
      <c r="H431">
        <v>20</v>
      </c>
    </row>
    <row r="432" spans="1:8">
      <c r="A432">
        <v>1</v>
      </c>
      <c r="B432">
        <v>0</v>
      </c>
      <c r="C432">
        <v>1</v>
      </c>
      <c r="D432">
        <v>11</v>
      </c>
      <c r="E432">
        <v>2</v>
      </c>
      <c r="F432" t="str">
        <v>0</v>
      </c>
      <c r="G432">
        <v>15</v>
      </c>
      <c r="H432">
        <v>20</v>
      </c>
    </row>
    <row r="433" spans="1:8">
      <c r="A433">
        <v>2</v>
      </c>
      <c r="B433">
        <v>0</v>
      </c>
      <c r="C433">
        <v>1</v>
      </c>
      <c r="D433">
        <v>13</v>
      </c>
      <c r="E433">
        <v>2</v>
      </c>
      <c r="F433" t="str">
        <v>0</v>
      </c>
      <c r="G433">
        <v>13</v>
      </c>
      <c r="H433">
        <v>20</v>
      </c>
    </row>
    <row r="434" spans="1:8">
      <c r="A434">
        <v>3</v>
      </c>
      <c r="B434">
        <v>3</v>
      </c>
      <c r="C434">
        <v>1</v>
      </c>
      <c r="D434">
        <v>13</v>
      </c>
      <c r="E434">
        <v>3</v>
      </c>
      <c r="F434" t="str">
        <v>0</v>
      </c>
      <c r="G434">
        <v>13</v>
      </c>
      <c r="H434">
        <v>21</v>
      </c>
    </row>
    <row r="435" spans="1:8">
      <c r="A435">
        <v>4</v>
      </c>
      <c r="B435">
        <v>0</v>
      </c>
      <c r="C435">
        <v>1</v>
      </c>
      <c r="D435">
        <v>13</v>
      </c>
      <c r="E435">
        <v>3</v>
      </c>
      <c r="F435" t="str">
        <v>0</v>
      </c>
      <c r="G435">
        <v>13</v>
      </c>
      <c r="H435">
        <v>20</v>
      </c>
    </row>
    <row r="436" spans="1:8">
      <c r="A436">
        <v>5</v>
      </c>
      <c r="B436">
        <v>0</v>
      </c>
      <c r="C436">
        <v>1</v>
      </c>
      <c r="D436">
        <v>5</v>
      </c>
      <c r="E436">
        <v>5</v>
      </c>
      <c r="F436" t="str">
        <v>0</v>
      </c>
      <c r="G436">
        <v>13</v>
      </c>
      <c r="H436">
        <v>20</v>
      </c>
    </row>
    <row r="437" spans="1:8">
      <c r="A437">
        <v>6</v>
      </c>
      <c r="B437">
        <v>1</v>
      </c>
      <c r="C437">
        <v>1</v>
      </c>
      <c r="D437">
        <v>13</v>
      </c>
      <c r="E437">
        <v>5</v>
      </c>
      <c r="F437" t="str">
        <v>0</v>
      </c>
      <c r="G437">
        <v>13</v>
      </c>
      <c r="H437">
        <v>20</v>
      </c>
    </row>
    <row r="438" spans="1:8">
      <c r="A438">
        <v>7</v>
      </c>
      <c r="B438">
        <v>2</v>
      </c>
      <c r="C438">
        <v>1</v>
      </c>
      <c r="D438">
        <v>2</v>
      </c>
      <c r="E438">
        <v>6</v>
      </c>
      <c r="F438" t="str">
        <v>1</v>
      </c>
      <c r="G438">
        <v>4</v>
      </c>
      <c r="H438">
        <v>20</v>
      </c>
    </row>
    <row r="439" spans="1:8">
      <c r="A439">
        <v>1</v>
      </c>
      <c r="B439">
        <v>0</v>
      </c>
      <c r="C439">
        <v>1</v>
      </c>
      <c r="D439">
        <v>3</v>
      </c>
      <c r="E439">
        <v>4</v>
      </c>
      <c r="F439" t="str">
        <v>0</v>
      </c>
      <c r="G439">
        <v>4</v>
      </c>
      <c r="H439">
        <v>20</v>
      </c>
    </row>
    <row r="440" spans="1:8">
      <c r="A440">
        <v>2</v>
      </c>
      <c r="B440">
        <v>0</v>
      </c>
      <c r="C440">
        <v>1</v>
      </c>
      <c r="D440">
        <v>14</v>
      </c>
      <c r="E440">
        <v>3</v>
      </c>
      <c r="F440" t="str">
        <v>0</v>
      </c>
      <c r="G440">
        <v>13</v>
      </c>
      <c r="H440">
        <v>20</v>
      </c>
    </row>
    <row r="441" spans="1:8">
      <c r="A441">
        <v>3</v>
      </c>
      <c r="B441">
        <v>0</v>
      </c>
      <c r="C441">
        <v>1</v>
      </c>
      <c r="D441">
        <v>13</v>
      </c>
      <c r="E441">
        <v>4</v>
      </c>
      <c r="F441" t="str">
        <v>0</v>
      </c>
      <c r="G441">
        <v>13</v>
      </c>
      <c r="H441">
        <v>20</v>
      </c>
    </row>
    <row r="442" spans="1:8">
      <c r="A442">
        <v>4</v>
      </c>
      <c r="B442">
        <v>0</v>
      </c>
      <c r="C442">
        <v>1</v>
      </c>
      <c r="D442">
        <v>2</v>
      </c>
      <c r="E442">
        <v>4</v>
      </c>
      <c r="F442" t="str">
        <v>1</v>
      </c>
      <c r="G442">
        <v>5</v>
      </c>
      <c r="H442">
        <v>19</v>
      </c>
    </row>
    <row r="443" spans="1:8">
      <c r="A443">
        <v>5</v>
      </c>
      <c r="B443">
        <v>0</v>
      </c>
      <c r="C443">
        <v>1</v>
      </c>
      <c r="D443">
        <v>2</v>
      </c>
      <c r="E443">
        <v>4</v>
      </c>
      <c r="F443" t="str">
        <v>1</v>
      </c>
      <c r="G443">
        <v>5</v>
      </c>
      <c r="H443">
        <v>19</v>
      </c>
    </row>
    <row r="444" spans="1:8">
      <c r="A444">
        <v>6</v>
      </c>
      <c r="B444">
        <v>1</v>
      </c>
      <c r="C444">
        <v>1</v>
      </c>
      <c r="D444">
        <v>2</v>
      </c>
      <c r="E444">
        <v>2</v>
      </c>
      <c r="F444" t="str">
        <v>1</v>
      </c>
      <c r="G444">
        <v>13</v>
      </c>
      <c r="H444">
        <v>20</v>
      </c>
    </row>
    <row r="445" spans="1:8">
      <c r="A445">
        <v>7</v>
      </c>
      <c r="B445">
        <v>2</v>
      </c>
      <c r="C445">
        <v>1</v>
      </c>
      <c r="D445">
        <v>3</v>
      </c>
      <c r="E445">
        <v>3</v>
      </c>
      <c r="F445" t="str">
        <v>0</v>
      </c>
      <c r="G445">
        <v>15</v>
      </c>
      <c r="H445">
        <v>20</v>
      </c>
    </row>
    <row r="446" spans="1:8">
      <c r="A446">
        <v>1</v>
      </c>
      <c r="B446">
        <v>0</v>
      </c>
      <c r="C446">
        <v>1</v>
      </c>
      <c r="D446">
        <v>4</v>
      </c>
      <c r="E446">
        <v>3</v>
      </c>
      <c r="F446" t="str">
        <v>1</v>
      </c>
      <c r="G446">
        <v>9</v>
      </c>
      <c r="H446">
        <v>19</v>
      </c>
    </row>
    <row r="447" spans="1:8">
      <c r="A447">
        <v>2</v>
      </c>
      <c r="B447">
        <v>0</v>
      </c>
      <c r="C447">
        <v>1</v>
      </c>
      <c r="D447">
        <v>11</v>
      </c>
      <c r="E447">
        <v>3</v>
      </c>
      <c r="F447" t="str">
        <v>1</v>
      </c>
      <c r="G447">
        <v>13</v>
      </c>
      <c r="H447">
        <v>20</v>
      </c>
    </row>
    <row r="448" spans="1:8">
      <c r="A448">
        <v>3</v>
      </c>
      <c r="B448">
        <v>0</v>
      </c>
      <c r="C448">
        <v>1</v>
      </c>
      <c r="D448">
        <v>6</v>
      </c>
      <c r="E448">
        <v>3</v>
      </c>
      <c r="F448" t="str">
        <v>1</v>
      </c>
      <c r="G448">
        <v>14</v>
      </c>
      <c r="H448">
        <v>20</v>
      </c>
    </row>
    <row r="449" spans="1:8">
      <c r="A449">
        <v>4</v>
      </c>
      <c r="B449">
        <v>0</v>
      </c>
      <c r="C449">
        <v>1</v>
      </c>
      <c r="D449">
        <v>14</v>
      </c>
      <c r="E449">
        <v>2</v>
      </c>
      <c r="F449" t="str">
        <v>0</v>
      </c>
      <c r="G449">
        <v>13</v>
      </c>
      <c r="H449">
        <v>21</v>
      </c>
    </row>
    <row r="450" spans="1:8">
      <c r="A450">
        <v>5</v>
      </c>
      <c r="B450">
        <v>0</v>
      </c>
      <c r="C450">
        <v>1</v>
      </c>
      <c r="D450">
        <v>4</v>
      </c>
      <c r="E450">
        <v>4</v>
      </c>
      <c r="F450" t="str">
        <v>1</v>
      </c>
      <c r="G450">
        <v>13</v>
      </c>
      <c r="H450">
        <v>19</v>
      </c>
    </row>
    <row r="451" spans="1:8">
      <c r="A451">
        <v>6</v>
      </c>
      <c r="B451">
        <v>1</v>
      </c>
      <c r="C451">
        <v>1</v>
      </c>
      <c r="D451">
        <v>2</v>
      </c>
      <c r="E451">
        <v>3</v>
      </c>
      <c r="F451" t="str">
        <v>1</v>
      </c>
      <c r="G451">
        <v>13</v>
      </c>
      <c r="H451">
        <v>20</v>
      </c>
    </row>
    <row r="452" spans="1:8">
      <c r="A452">
        <v>7</v>
      </c>
      <c r="B452">
        <v>2</v>
      </c>
      <c r="C452">
        <v>1</v>
      </c>
      <c r="D452">
        <v>14</v>
      </c>
      <c r="E452">
        <v>3</v>
      </c>
      <c r="F452" t="str">
        <v>0</v>
      </c>
      <c r="G452">
        <v>11</v>
      </c>
      <c r="H452">
        <v>21</v>
      </c>
    </row>
    <row r="453" spans="1:8">
      <c r="A453">
        <v>1</v>
      </c>
      <c r="B453">
        <v>0</v>
      </c>
      <c r="C453">
        <v>1</v>
      </c>
      <c r="D453">
        <v>9</v>
      </c>
      <c r="E453">
        <v>3</v>
      </c>
      <c r="F453" t="str">
        <v>0</v>
      </c>
      <c r="G453">
        <v>12</v>
      </c>
      <c r="H453">
        <v>20</v>
      </c>
    </row>
    <row r="454" spans="1:8">
      <c r="A454">
        <v>2</v>
      </c>
      <c r="B454">
        <v>0</v>
      </c>
      <c r="C454">
        <v>1</v>
      </c>
      <c r="D454">
        <v>15</v>
      </c>
      <c r="E454">
        <v>3</v>
      </c>
      <c r="F454" t="str">
        <v>0</v>
      </c>
      <c r="G454">
        <v>12</v>
      </c>
      <c r="H454">
        <v>21</v>
      </c>
    </row>
    <row r="455" spans="1:8">
      <c r="A455">
        <v>3</v>
      </c>
      <c r="B455">
        <v>0</v>
      </c>
      <c r="C455">
        <v>1</v>
      </c>
      <c r="D455">
        <v>9</v>
      </c>
      <c r="E455">
        <v>5</v>
      </c>
      <c r="F455" t="str">
        <v>0</v>
      </c>
      <c r="G455">
        <v>12</v>
      </c>
      <c r="H455">
        <v>20</v>
      </c>
    </row>
    <row r="456" spans="1:8">
      <c r="A456">
        <v>4</v>
      </c>
      <c r="B456">
        <v>0</v>
      </c>
      <c r="C456">
        <v>1</v>
      </c>
      <c r="D456">
        <v>4</v>
      </c>
      <c r="E456">
        <v>4</v>
      </c>
      <c r="F456" t="str">
        <v>1</v>
      </c>
      <c r="G456">
        <v>4</v>
      </c>
      <c r="H456">
        <v>20</v>
      </c>
    </row>
    <row r="457" spans="1:8">
      <c r="A457">
        <v>5</v>
      </c>
      <c r="B457">
        <v>0</v>
      </c>
      <c r="C457">
        <v>1</v>
      </c>
      <c r="D457">
        <v>14</v>
      </c>
      <c r="E457">
        <v>4</v>
      </c>
      <c r="F457" t="str">
        <v>0</v>
      </c>
      <c r="G457">
        <v>11</v>
      </c>
      <c r="H457">
        <v>21</v>
      </c>
    </row>
    <row r="458" spans="1:8">
      <c r="A458">
        <v>6</v>
      </c>
      <c r="B458">
        <v>1</v>
      </c>
      <c r="C458">
        <v>1</v>
      </c>
      <c r="D458">
        <v>15</v>
      </c>
      <c r="E458">
        <v>3</v>
      </c>
      <c r="F458" t="str">
        <v>0</v>
      </c>
      <c r="G458">
        <v>13</v>
      </c>
      <c r="H458">
        <v>21</v>
      </c>
    </row>
    <row r="459" spans="1:8">
      <c r="A459">
        <v>7</v>
      </c>
      <c r="B459">
        <v>2</v>
      </c>
      <c r="C459">
        <v>1</v>
      </c>
      <c r="D459">
        <v>15</v>
      </c>
      <c r="E459">
        <v>3</v>
      </c>
      <c r="F459" t="str">
        <v>0</v>
      </c>
      <c r="G459">
        <v>13</v>
      </c>
      <c r="H459">
        <v>21</v>
      </c>
    </row>
    <row r="460" spans="1:8">
      <c r="A460">
        <v>1</v>
      </c>
      <c r="B460">
        <v>0</v>
      </c>
      <c r="C460">
        <v>1</v>
      </c>
      <c r="D460">
        <v>15</v>
      </c>
      <c r="E460">
        <v>3</v>
      </c>
      <c r="F460" t="str">
        <v>0</v>
      </c>
      <c r="G460">
        <v>13</v>
      </c>
      <c r="H460">
        <v>21</v>
      </c>
    </row>
    <row r="461" spans="1:8">
      <c r="A461">
        <v>2</v>
      </c>
      <c r="B461">
        <v>0</v>
      </c>
      <c r="C461">
        <v>1</v>
      </c>
      <c r="D461">
        <v>12</v>
      </c>
      <c r="E461">
        <v>3</v>
      </c>
      <c r="F461" t="str">
        <v>0</v>
      </c>
      <c r="G461">
        <v>15</v>
      </c>
      <c r="H461">
        <v>20</v>
      </c>
    </row>
    <row r="462" spans="1:8">
      <c r="A462">
        <v>3</v>
      </c>
      <c r="B462">
        <v>0</v>
      </c>
      <c r="C462">
        <v>1</v>
      </c>
      <c r="D462">
        <v>15</v>
      </c>
      <c r="E462">
        <v>4</v>
      </c>
      <c r="F462" t="str">
        <v>0</v>
      </c>
      <c r="G462">
        <v>13</v>
      </c>
      <c r="H462">
        <v>21</v>
      </c>
    </row>
    <row r="463" spans="1:8">
      <c r="A463">
        <v>4</v>
      </c>
      <c r="B463">
        <v>0</v>
      </c>
      <c r="C463">
        <v>1</v>
      </c>
      <c r="D463">
        <v>14</v>
      </c>
      <c r="E463">
        <v>4</v>
      </c>
      <c r="F463" t="str">
        <v>0</v>
      </c>
      <c r="G463">
        <v>13</v>
      </c>
      <c r="H463">
        <v>21</v>
      </c>
    </row>
    <row r="464" spans="1:8">
      <c r="A464">
        <v>5</v>
      </c>
      <c r="B464">
        <v>0</v>
      </c>
      <c r="C464">
        <v>1</v>
      </c>
      <c r="D464">
        <v>15</v>
      </c>
      <c r="E464">
        <v>4</v>
      </c>
      <c r="F464" t="str">
        <v>0</v>
      </c>
      <c r="G464">
        <v>13</v>
      </c>
      <c r="H464">
        <v>21</v>
      </c>
    </row>
    <row r="465" spans="1:8">
      <c r="A465">
        <v>6</v>
      </c>
      <c r="B465">
        <v>1</v>
      </c>
      <c r="C465">
        <v>1</v>
      </c>
      <c r="D465">
        <v>15</v>
      </c>
      <c r="E465">
        <v>5</v>
      </c>
      <c r="F465" t="str">
        <v>0</v>
      </c>
      <c r="G465">
        <v>10</v>
      </c>
      <c r="H465">
        <v>21</v>
      </c>
    </row>
    <row r="466" spans="1:8">
      <c r="A466">
        <v>7</v>
      </c>
      <c r="B466">
        <v>2</v>
      </c>
      <c r="C466">
        <v>1</v>
      </c>
      <c r="D466">
        <v>13</v>
      </c>
      <c r="E466">
        <v>5</v>
      </c>
      <c r="F466" t="str">
        <v>0</v>
      </c>
      <c r="G466">
        <v>11</v>
      </c>
      <c r="H466">
        <v>21</v>
      </c>
    </row>
    <row r="467" spans="1:8">
      <c r="A467">
        <v>1</v>
      </c>
      <c r="B467">
        <v>0</v>
      </c>
      <c r="C467">
        <v>1</v>
      </c>
      <c r="D467">
        <v>15</v>
      </c>
      <c r="E467">
        <v>6</v>
      </c>
      <c r="F467" t="str">
        <v>0</v>
      </c>
      <c r="G467">
        <v>12</v>
      </c>
      <c r="H467">
        <v>20</v>
      </c>
    </row>
    <row r="468" spans="1:8">
      <c r="A468">
        <v>2</v>
      </c>
      <c r="B468">
        <v>0</v>
      </c>
      <c r="C468">
        <v>1</v>
      </c>
      <c r="D468">
        <v>15</v>
      </c>
      <c r="E468">
        <v>6</v>
      </c>
      <c r="F468" t="str">
        <v>0</v>
      </c>
      <c r="G468">
        <v>12</v>
      </c>
      <c r="H468">
        <v>20</v>
      </c>
    </row>
    <row r="469" spans="1:8">
      <c r="A469">
        <v>3</v>
      </c>
      <c r="B469">
        <v>0</v>
      </c>
      <c r="C469">
        <v>1</v>
      </c>
      <c r="D469">
        <v>10</v>
      </c>
      <c r="E469">
        <v>5</v>
      </c>
      <c r="F469" t="str">
        <v>1</v>
      </c>
      <c r="G469">
        <v>10</v>
      </c>
      <c r="H469">
        <v>20</v>
      </c>
    </row>
    <row r="470" spans="1:8">
      <c r="A470">
        <v>4</v>
      </c>
      <c r="B470">
        <v>0</v>
      </c>
      <c r="C470">
        <v>1</v>
      </c>
      <c r="D470">
        <v>2</v>
      </c>
      <c r="E470">
        <v>5</v>
      </c>
      <c r="F470" t="str">
        <v>1</v>
      </c>
      <c r="G470">
        <v>4</v>
      </c>
      <c r="H470">
        <v>20</v>
      </c>
    </row>
    <row r="471" spans="1:8">
      <c r="A471">
        <v>5</v>
      </c>
      <c r="B471">
        <v>0</v>
      </c>
      <c r="C471">
        <v>1</v>
      </c>
      <c r="D471">
        <v>11</v>
      </c>
      <c r="E471">
        <v>4</v>
      </c>
      <c r="F471" t="str">
        <v>0</v>
      </c>
      <c r="G471">
        <v>13</v>
      </c>
      <c r="H471">
        <v>21</v>
      </c>
    </row>
    <row r="472" spans="1:8">
      <c r="A472">
        <v>6</v>
      </c>
      <c r="B472">
        <v>1</v>
      </c>
      <c r="C472">
        <v>1</v>
      </c>
      <c r="D472">
        <v>15</v>
      </c>
      <c r="E472">
        <v>4</v>
      </c>
      <c r="F472" t="str">
        <v>0</v>
      </c>
      <c r="G472">
        <v>11</v>
      </c>
      <c r="H472">
        <v>21</v>
      </c>
    </row>
    <row r="473" spans="1:8">
      <c r="A473">
        <v>7</v>
      </c>
      <c r="B473">
        <v>2</v>
      </c>
      <c r="C473">
        <v>1</v>
      </c>
      <c r="D473">
        <v>16</v>
      </c>
      <c r="E473">
        <v>4</v>
      </c>
      <c r="F473" t="str">
        <v>0</v>
      </c>
      <c r="G473">
        <v>10</v>
      </c>
      <c r="H473">
        <v>21</v>
      </c>
    </row>
    <row r="474" spans="1:8">
      <c r="A474">
        <v>1</v>
      </c>
      <c r="B474">
        <v>0</v>
      </c>
      <c r="C474">
        <v>1</v>
      </c>
      <c r="D474">
        <v>11</v>
      </c>
      <c r="E474">
        <v>5</v>
      </c>
      <c r="F474" t="str">
        <v>0</v>
      </c>
      <c r="G474">
        <v>13</v>
      </c>
      <c r="H474">
        <v>22</v>
      </c>
    </row>
    <row r="475" spans="1:8">
      <c r="A475">
        <v>2</v>
      </c>
      <c r="B475">
        <v>0</v>
      </c>
      <c r="C475">
        <v>1</v>
      </c>
      <c r="D475">
        <v>15</v>
      </c>
      <c r="E475">
        <v>5</v>
      </c>
      <c r="F475" t="str">
        <v>0</v>
      </c>
      <c r="G475">
        <v>12</v>
      </c>
      <c r="H475">
        <v>20</v>
      </c>
    </row>
    <row r="476" spans="1:8">
      <c r="A476">
        <v>3</v>
      </c>
      <c r="B476">
        <v>0</v>
      </c>
      <c r="C476">
        <v>1</v>
      </c>
      <c r="D476">
        <v>15</v>
      </c>
      <c r="E476">
        <v>4</v>
      </c>
      <c r="F476" t="str">
        <v>0</v>
      </c>
      <c r="G476">
        <v>11</v>
      </c>
      <c r="H476">
        <v>21</v>
      </c>
    </row>
    <row r="477" spans="1:8">
      <c r="A477">
        <v>4</v>
      </c>
      <c r="B477">
        <v>0</v>
      </c>
      <c r="C477">
        <v>1</v>
      </c>
      <c r="D477">
        <v>8</v>
      </c>
      <c r="E477">
        <v>5</v>
      </c>
      <c r="F477" t="str">
        <v>1</v>
      </c>
      <c r="G477">
        <v>14</v>
      </c>
      <c r="H477">
        <v>21</v>
      </c>
    </row>
    <row r="478" spans="1:8">
      <c r="A478">
        <v>5</v>
      </c>
      <c r="B478">
        <v>0</v>
      </c>
      <c r="C478">
        <v>1</v>
      </c>
      <c r="D478">
        <v>15</v>
      </c>
      <c r="E478">
        <v>5</v>
      </c>
      <c r="F478" t="str">
        <v>0</v>
      </c>
      <c r="G478">
        <v>12</v>
      </c>
      <c r="H478">
        <v>20</v>
      </c>
    </row>
    <row r="479" spans="1:8">
      <c r="A479">
        <v>6</v>
      </c>
      <c r="B479">
        <v>1</v>
      </c>
      <c r="C479">
        <v>1</v>
      </c>
      <c r="D479">
        <v>5</v>
      </c>
      <c r="E479">
        <v>6</v>
      </c>
      <c r="F479" t="str">
        <v>0</v>
      </c>
      <c r="G479">
        <v>12</v>
      </c>
      <c r="H479">
        <v>20</v>
      </c>
    </row>
    <row r="480" spans="1:8">
      <c r="A480">
        <v>7</v>
      </c>
      <c r="B480">
        <v>2</v>
      </c>
      <c r="C480">
        <v>1</v>
      </c>
      <c r="D480">
        <v>13</v>
      </c>
      <c r="E480">
        <v>6</v>
      </c>
      <c r="F480" t="str">
        <v>0</v>
      </c>
      <c r="G480">
        <v>12</v>
      </c>
      <c r="H480">
        <v>21</v>
      </c>
    </row>
    <row r="481" spans="1:8">
      <c r="A481">
        <v>1</v>
      </c>
      <c r="B481">
        <v>0</v>
      </c>
      <c r="C481">
        <v>1</v>
      </c>
      <c r="D481">
        <v>13</v>
      </c>
      <c r="E481">
        <v>6</v>
      </c>
      <c r="F481" t="str">
        <v>1</v>
      </c>
      <c r="G481">
        <v>10</v>
      </c>
      <c r="H481">
        <v>20</v>
      </c>
    </row>
    <row r="482" spans="1:8">
      <c r="A482">
        <v>2</v>
      </c>
      <c r="B482">
        <v>0</v>
      </c>
      <c r="C482">
        <v>1</v>
      </c>
      <c r="D482">
        <v>2</v>
      </c>
      <c r="E482">
        <v>5</v>
      </c>
      <c r="F482" t="str">
        <v>1</v>
      </c>
      <c r="G482">
        <v>4</v>
      </c>
      <c r="H482">
        <v>14</v>
      </c>
    </row>
    <row r="483" spans="1:8">
      <c r="A483">
        <v>3</v>
      </c>
      <c r="B483">
        <v>0</v>
      </c>
      <c r="C483">
        <v>1</v>
      </c>
      <c r="D483">
        <v>15</v>
      </c>
      <c r="E483">
        <v>5</v>
      </c>
      <c r="F483" t="str">
        <v>0</v>
      </c>
      <c r="G483">
        <v>12</v>
      </c>
      <c r="H483">
        <v>21</v>
      </c>
    </row>
    <row r="484" spans="1:8">
      <c r="A484">
        <v>4</v>
      </c>
      <c r="B484">
        <v>0</v>
      </c>
      <c r="C484">
        <v>1</v>
      </c>
      <c r="D484">
        <v>14</v>
      </c>
      <c r="E484">
        <v>6</v>
      </c>
      <c r="F484" t="str">
        <v>0</v>
      </c>
      <c r="G484">
        <v>10</v>
      </c>
      <c r="H484">
        <v>20</v>
      </c>
    </row>
    <row r="485" spans="1:8">
      <c r="A485">
        <v>5</v>
      </c>
      <c r="B485">
        <v>0</v>
      </c>
      <c r="C485">
        <v>1</v>
      </c>
      <c r="D485">
        <v>3</v>
      </c>
      <c r="E485">
        <v>4</v>
      </c>
      <c r="F485" t="str">
        <v>1</v>
      </c>
      <c r="G485">
        <v>12</v>
      </c>
      <c r="H485">
        <v>20</v>
      </c>
    </row>
    <row r="486" spans="1:8">
      <c r="A486">
        <v>6</v>
      </c>
      <c r="B486">
        <v>1</v>
      </c>
      <c r="C486">
        <v>1</v>
      </c>
      <c r="D486">
        <v>14</v>
      </c>
      <c r="E486">
        <v>5</v>
      </c>
      <c r="F486" t="str">
        <v>0</v>
      </c>
      <c r="G486">
        <v>11</v>
      </c>
      <c r="H486">
        <v>21</v>
      </c>
    </row>
    <row r="487" spans="1:8">
      <c r="A487">
        <v>7</v>
      </c>
      <c r="B487">
        <v>2</v>
      </c>
      <c r="C487">
        <v>1</v>
      </c>
      <c r="D487">
        <v>16</v>
      </c>
      <c r="E487">
        <v>6</v>
      </c>
      <c r="F487" t="str">
        <v>0</v>
      </c>
      <c r="G487">
        <v>10</v>
      </c>
      <c r="H487">
        <v>21</v>
      </c>
    </row>
    <row r="488" spans="1:8">
      <c r="A488">
        <v>1</v>
      </c>
      <c r="B488">
        <v>0</v>
      </c>
      <c r="C488">
        <v>1</v>
      </c>
      <c r="D488">
        <v>15</v>
      </c>
      <c r="E488">
        <v>6</v>
      </c>
      <c r="F488" t="str">
        <v>0</v>
      </c>
      <c r="G488">
        <v>14</v>
      </c>
      <c r="H488">
        <v>21</v>
      </c>
    </row>
    <row r="489" spans="1:8">
      <c r="A489">
        <v>2</v>
      </c>
      <c r="B489">
        <v>0</v>
      </c>
      <c r="C489">
        <v>1</v>
      </c>
      <c r="D489">
        <v>16</v>
      </c>
      <c r="E489">
        <v>6</v>
      </c>
      <c r="F489" t="str">
        <v>0</v>
      </c>
      <c r="G489">
        <v>11</v>
      </c>
      <c r="H489">
        <v>21</v>
      </c>
    </row>
    <row r="490" spans="1:8">
      <c r="A490">
        <v>3</v>
      </c>
      <c r="B490">
        <v>0</v>
      </c>
      <c r="C490">
        <v>1</v>
      </c>
      <c r="D490">
        <v>16</v>
      </c>
      <c r="E490">
        <v>6</v>
      </c>
   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c>
      <c r="C491">
        <v>1</v>
      </c>
      <c r="D491">
        <v>16</v>
      </c>
      <c r="E491">
        <v>8</v>
      </c>
      <c r="F491" t="str">
        <v>0</v>
      </c>
      <c r="G491">
        <v>10</v>
      </c>
      <c r="H491">
        <v>22</v>
      </c>
    </row>
    <row r="492" spans="1:8">
      <c r="A492">
        <v>5</v>
      </c>
      <c r="B492">
        <v>0</v>
      </c>
      <c r="C492">
        <v>1</v>
      </c>
      <c r="D492">
        <v>15</v>
      </c>
      <c r="E492">
        <v>7</v>
      </c>
      <c r="F492" t="str">
        <v>0</v>
      </c>
      <c r="G492">
        <v>13</v>
      </c>
      <c r="H492">
        <v>21</v>
      </c>
    </row>
    <row r="493" spans="1:8">
      <c r="A493">
        <v>6</v>
      </c>
      <c r="B493">
        <v>1</v>
      </c>
      <c r="C493">
        <v>1</v>
      </c>
      <c r="D493">
        <v>13</v>
      </c>
      <c r="E493">
        <v>7</v>
      </c>
      <c r="F493" t="str">
        <v>0</v>
      </c>
      <c r="G493">
        <v>10</v>
      </c>
      <c r="H493">
        <v>21</v>
      </c>
    </row>
    <row r="494" spans="1:8">
      <c r="A494">
        <v>7</v>
      </c>
      <c r="B494">
        <v>3</v>
      </c>
      <c r="C494">
        <v>1</v>
      </c>
      <c r="D494">
        <v>13</v>
      </c>
      <c r="E494">
        <v>7</v>
      </c>
      <c r="F494" t="str">
        <v>0</v>
      </c>
      <c r="G494">
        <v>11</v>
      </c>
      <c r="H494">
        <v>21</v>
      </c>
    </row>
    <row r="495" spans="1:8">
      <c r="A495">
        <v>1</v>
      </c>
      <c r="B495">
        <v>0</v>
      </c>
      <c r="C495">
        <v>1</v>
      </c>
      <c r="D495">
        <v>14</v>
      </c>
      <c r="E495">
        <v>6</v>
      </c>
      <c r="F495" t="str">
        <v>0</v>
      </c>
      <c r="G495">
        <v>13</v>
      </c>
      <c r="H495">
        <v>21</v>
      </c>
    </row>
    <row r="496" spans="1:8">
      <c r="A496">
        <v>2</v>
      </c>
      <c r="B496">
        <v>0</v>
      </c>
      <c r="C496">
        <v>1</v>
      </c>
      <c r="D496">
        <v>8</v>
      </c>
      <c r="E496">
        <v>6</v>
      </c>
      <c r="F496" t="str">
        <v>1</v>
      </c>
      <c r="G496">
        <v>13</v>
      </c>
      <c r="H496">
        <v>21</v>
      </c>
    </row>
    <row r="497" spans="1:8">
      <c r="A497">
        <v>3</v>
      </c>
      <c r="B497">
        <v>0</v>
      </c>
      <c r="C497">
        <v>1</v>
      </c>
      <c r="D497">
        <v>3</v>
      </c>
      <c r="E497">
        <v>7</v>
      </c>
      <c r="F497" t="str">
        <v>0</v>
      </c>
      <c r="G497">
        <v>4</v>
      </c>
      <c r="H497">
        <v>20</v>
      </c>
    </row>
    <row r="498" spans="1:8">
      <c r="A498">
        <v>4</v>
      </c>
      <c r="B498">
        <v>0</v>
      </c>
      <c r="C498">
        <v>1</v>
      </c>
      <c r="D498">
        <v>7</v>
      </c>
      <c r="E498">
        <v>7</v>
      </c>
      <c r="F498" t="str">
        <v>0</v>
      </c>
      <c r="G498">
        <v>4</v>
      </c>
      <c r="H498">
        <v>20</v>
      </c>
    </row>
    <row r="499" spans="1:8">
      <c r="A499">
        <v>5</v>
      </c>
      <c r="B499">
        <v>0</v>
      </c>
      <c r="C499">
        <v>1</v>
      </c>
      <c r="D499">
        <v>2</v>
      </c>
      <c r="E499">
        <v>6</v>
      </c>
      <c r="F499" t="str">
        <v>1</v>
      </c>
      <c r="G499">
        <v>4</v>
      </c>
      <c r="H499">
        <v>20</v>
      </c>
    </row>
    <row r="500" spans="1:8">
      <c r="A500">
        <v>6</v>
      </c>
      <c r="B500">
        <v>1</v>
      </c>
      <c r="C500">
        <v>1</v>
      </c>
      <c r="D500">
        <v>15</v>
      </c>
      <c r="E500">
        <v>6</v>
      </c>
      <c r="F500" t="str">
        <v>0</v>
      </c>
      <c r="G500">
        <v>10</v>
      </c>
      <c r="H500">
        <v>21</v>
      </c>
    </row>
    <row r="501" spans="1:8">
      <c r="A501">
        <v>7</v>
      </c>
      <c r="B501">
        <v>2</v>
      </c>
      <c r="C501">
        <v>1</v>
      </c>
      <c r="D501">
        <v>13</v>
      </c>
      <c r="E501">
        <v>6</v>
      </c>
      <c r="F501" t="str">
        <v>0</v>
      </c>
      <c r="G501">
        <v>10</v>
      </c>
      <c r="H501">
        <v>21</v>
      </c>
    </row>
    <row r="502" spans="1:8">
      <c r="A502">
        <v>1</v>
      </c>
      <c r="B502">
        <v>0</v>
      </c>
      <c r="C502">
        <v>1</v>
      </c>
      <c r="D502">
        <v>15</v>
      </c>
      <c r="E502">
        <v>6</v>
      </c>
      <c r="F502" t="str">
        <v>0</v>
      </c>
      <c r="G502">
        <v>12</v>
      </c>
      <c r="H502">
        <v>21</v>
      </c>
    </row>
    <row r="503" spans="1:8">
      <c r="A503">
        <v>2</v>
      </c>
      <c r="B503">
        <v>0</v>
      </c>
      <c r="C503">
        <v>1</v>
      </c>
      <c r="D503">
        <v>16</v>
      </c>
      <c r="E503">
        <v>7</v>
      </c>
      <c r="F503" t="str">
        <v>0</v>
      </c>
      <c r="G503">
        <v>12</v>
      </c>
      <c r="H503">
        <v>21</v>
      </c>
    </row>
    <row r="504" spans="1:8">
      <c r="A504">
        <v>3</v>
      </c>
      <c r="B504">
        <v>0</v>
      </c>
      <c r="C504">
        <v>1</v>
      </c>
      <c r="D504">
        <v>16</v>
      </c>
      <c r="E504">
        <v>7</v>
      </c>
      <c r="F504" t="str">
        <v>0</v>
      </c>
      <c r="G504">
        <v>12</v>
      </c>
      <c r="H504">
        <v>21</v>
      </c>
    </row>
    <row r="505" spans="1:8">
      <c r="A505">
        <v>4</v>
      </c>
      <c r="B505">
        <v>0</v>
      </c>
      <c r="C505">
        <v>1</v>
      </c>
      <c r="D505">
        <v>9</v>
      </c>
      <c r="E505">
        <v>7</v>
      </c>
      <c r="F505" t="str">
        <v>0</v>
      </c>
      <c r="G505">
        <v>12</v>
      </c>
      <c r="H505">
        <v>21</v>
      </c>
    </row>
    <row r="506" spans="1:8">
      <c r="A506">
        <v>5</v>
      </c>
      <c r="B506">
        <v>0</v>
      </c>
      <c r="C506">
        <v>1</v>
      </c>
      <c r="D506">
        <v>7</v>
      </c>
      <c r="E506">
        <v>7</v>
      </c>
      <c r="F506" t="str">
        <v>0</v>
      </c>
      <c r="G506">
        <v>12</v>
      </c>
      <c r="H506">
        <v>21</v>
      </c>
    </row>
    <row r="507" spans="1:8">
      <c r="A507">
        <v>6</v>
      </c>
      <c r="B507">
        <v>1</v>
      </c>
      <c r="C507">
        <v>1</v>
      </c>
      <c r="D507">
        <v>16</v>
      </c>
      <c r="E507">
        <v>7</v>
      </c>
      <c r="F507" t="str">
        <v>0</v>
      </c>
      <c r="G507">
        <v>11</v>
      </c>
      <c r="H507">
        <v>21</v>
      </c>
    </row>
    <row r="508" spans="1:8">
      <c r="A508">
        <v>7</v>
      </c>
      <c r="B508">
        <v>2</v>
      </c>
      <c r="C508">
        <v>1</v>
      </c>
      <c r="D508">
        <v>16</v>
      </c>
      <c r="E508">
        <v>7</v>
      </c>
      <c r="F508" t="str">
        <v>0</v>
      </c>
      <c r="G508">
        <v>10</v>
      </c>
      <c r="H508">
        <v>21</v>
      </c>
    </row>
    <row r="509" spans="1:8">
      <c r="A509">
        <v>1</v>
      </c>
      <c r="B509">
        <v>0</v>
      </c>
      <c r="C509">
        <v>1</v>
      </c>
      <c r="D509">
        <v>14</v>
      </c>
      <c r="E509">
        <v>7</v>
      </c>
      <c r="F509" t="str">
        <v>0</v>
      </c>
      <c r="G509">
        <v>12</v>
      </c>
      <c r="H509">
        <v>20</v>
      </c>
    </row>
    <row r="510" spans="1:8">
      <c r="A510">
        <v>2</v>
      </c>
      <c r="B510">
        <v>0</v>
      </c>
      <c r="C510">
        <v>1</v>
      </c>
      <c r="D510">
        <v>16</v>
      </c>
      <c r="E510">
        <v>7</v>
      </c>
      <c r="F510" t="str">
        <v>0</v>
      </c>
      <c r="G510">
        <v>13</v>
      </c>
      <c r="H510">
        <v>20</v>
      </c>
    </row>
    <row r="511" spans="1:8">
      <c r="A511">
        <v>3</v>
      </c>
      <c r="B511">
        <v>0</v>
      </c>
      <c r="C511">
        <v>1</v>
      </c>
      <c r="D511">
        <v>15</v>
      </c>
      <c r="E511">
        <v>7</v>
      </c>
      <c r="F511" t="str">
        <v>0</v>
      </c>
      <c r="G511">
        <v>13</v>
      </c>
      <c r="H511">
        <v>20</v>
      </c>
    </row>
    <row r="512" spans="1:8">
      <c r="A512">
        <v>4</v>
      </c>
      <c r="B512">
        <v>0</v>
      </c>
      <c r="C512">
        <v>1</v>
      </c>
      <c r="D512">
        <v>12</v>
      </c>
      <c r="E512">
        <v>7</v>
      </c>
      <c r="F512" t="str">
        <v>0</v>
      </c>
      <c r="G512">
        <v>13</v>
      </c>
      <c r="H512">
        <v>21</v>
      </c>
    </row>
    <row r="513" spans="1:8">
      <c r="A513">
        <v>5</v>
      </c>
      <c r="B513">
        <v>0</v>
      </c>
      <c r="C513">
        <v>1</v>
      </c>
      <c r="D513">
        <v>16</v>
      </c>
      <c r="E513">
        <v>7</v>
      </c>
      <c r="F513" t="str">
        <v>0</v>
      </c>
      <c r="G513">
        <v>12</v>
      </c>
      <c r="H513">
        <v>21</v>
      </c>
    </row>
    <row r="514" spans="1:8">
      <c r="A514">
        <v>6</v>
      </c>
      <c r="B514">
        <v>1</v>
      </c>
      <c r="C514">
        <v>1</v>
      </c>
      <c r="D514">
        <v>12</v>
      </c>
      <c r="E514">
        <v>7</v>
      </c>
      <c r="F514" t="str">
        <v>0</v>
      </c>
      <c r="G514">
        <v>13</v>
      </c>
      <c r="H514">
        <v>20</v>
      </c>
    </row>
    <row r="515" spans="1:8">
      <c r="A515">
        <v>7</v>
      </c>
      <c r="B515">
        <v>2</v>
      </c>
      <c r="C515">
        <v>1</v>
      </c>
      <c r="D515">
        <v>7</v>
      </c>
      <c r="E515">
        <v>7</v>
      </c>
      <c r="F515" t="str">
        <v>0</v>
      </c>
      <c r="G515">
        <v>8</v>
      </c>
      <c r="H515">
        <v>21</v>
      </c>
    </row>
    <row r="516" spans="1:8">
      <c r="A516">
        <v>1</v>
      </c>
      <c r="B516">
        <v>0</v>
      </c>
      <c r="C516">
        <v>1</v>
      </c>
      <c r="D516">
        <v>7</v>
      </c>
      <c r="E516">
        <v>7</v>
      </c>
      <c r="F516" t="str">
        <v>0</v>
      </c>
      <c r="G516">
        <v>5</v>
      </c>
      <c r="H516">
        <v>20</v>
      </c>
    </row>
    <row r="517" spans="1:8">
      <c r="A517">
        <v>2</v>
      </c>
      <c r="B517">
        <v>0</v>
      </c>
      <c r="C517">
        <v>1</v>
      </c>
      <c r="D517">
        <v>16</v>
      </c>
      <c r="E517">
        <v>7</v>
      </c>
      <c r="F517" t="str">
        <v>0</v>
      </c>
      <c r="G517">
        <v>14</v>
      </c>
      <c r="H517">
        <v>20</v>
      </c>
    </row>
    <row r="518" spans="1:8">
      <c r="A518">
        <v>3</v>
      </c>
      <c r="B518">
        <v>3</v>
      </c>
      <c r="C518">
        <v>2</v>
      </c>
      <c r="D518">
        <v>15</v>
      </c>
      <c r="E518">
        <v>7</v>
      </c>
      <c r="F518" t="str">
        <v>0</v>
      </c>
      <c r="G518">
        <v>12</v>
      </c>
      <c r="H518">
        <v>21</v>
      </c>
    </row>
    <row r="519" spans="1:8">
      <c r="A519">
        <v>4</v>
      </c>
      <c r="B519">
        <v>0</v>
      </c>
      <c r="C519">
        <v>2</v>
      </c>
      <c r="D519">
        <v>15</v>
      </c>
      <c r="E519">
        <v>8</v>
      </c>
      <c r="F519" t="str">
        <v>0</v>
      </c>
      <c r="G519">
        <v>5</v>
      </c>
      <c r="H519">
        <v>20</v>
      </c>
    </row>
    <row r="520" spans="1:8">
      <c r="A520">
        <v>5</v>
      </c>
      <c r="B520">
        <v>0</v>
      </c>
      <c r="C520">
        <v>2</v>
      </c>
      <c r="D520">
        <v>16</v>
      </c>
      <c r="E520">
        <v>7</v>
      </c>
      <c r="F520" t="str">
        <v>0</v>
      </c>
      <c r="G520">
        <v>13</v>
      </c>
      <c r="H520">
        <v>20</v>
      </c>
    </row>
    <row r="521" spans="1:8">
      <c r="A521">
        <v>6</v>
      </c>
      <c r="B521">
        <v>1</v>
      </c>
      <c r="C521">
        <v>2</v>
      </c>
      <c r="D521">
        <v>13</v>
      </c>
      <c r="E521">
        <v>8</v>
      </c>
      <c r="F521" t="str">
        <v>0</v>
      </c>
      <c r="G521">
        <v>12</v>
      </c>
      <c r="H521">
        <v>21</v>
      </c>
    </row>
    <row r="522" spans="1:8">
      <c r="A522">
        <v>7</v>
      </c>
      <c r="B522">
        <v>2</v>
      </c>
      <c r="C522">
        <v>2</v>
      </c>
      <c r="D522">
        <v>2</v>
      </c>
      <c r="E522">
        <v>7</v>
      </c>
      <c r="F522" t="str">
        <v>1</v>
      </c>
      <c r="G522">
        <v>4</v>
      </c>
      <c r="H522">
        <v>21</v>
      </c>
    </row>
    <row r="523" spans="1:8">
      <c r="A523">
        <v>1</v>
      </c>
      <c r="B523">
        <v>3</v>
      </c>
      <c r="C523">
        <v>2</v>
      </c>
      <c r="D523">
        <v>14</v>
      </c>
      <c r="E523">
        <v>7</v>
      </c>
      <c r="F523" t="str">
        <v>1</v>
      </c>
      <c r="G523">
        <v>12</v>
      </c>
      <c r="H523">
        <v>21</v>
      </c>
    </row>
    <row r="524" spans="1:8">
      <c r="A524">
        <v>2</v>
      </c>
      <c r="B524">
        <v>0</v>
      </c>
      <c r="C524">
        <v>2</v>
      </c>
      <c r="D524">
        <v>8</v>
      </c>
      <c r="E524">
        <v>7</v>
      </c>
      <c r="F524" t="str">
        <v>1</v>
      </c>
      <c r="G524">
        <v>5</v>
      </c>
      <c r="H524">
        <v>20</v>
      </c>
    </row>
    <row r="525" spans="1:8">
      <c r="A525">
        <v>3</v>
      </c>
      <c r="B525">
        <v>0</v>
      </c>
      <c r="C525">
        <v>2</v>
      </c>
      <c r="D525">
        <v>16</v>
      </c>
      <c r="E525">
        <v>7</v>
      </c>
      <c r="F525" t="str">
        <v>0</v>
      </c>
      <c r="G525">
        <v>5</v>
      </c>
      <c r="H525">
        <v>20</v>
      </c>
    </row>
    <row r="526" spans="1:8">
      <c r="A526">
        <v>4</v>
      </c>
      <c r="B526">
        <v>0</v>
      </c>
      <c r="C526">
        <v>2</v>
      </c>
      <c r="D526">
        <v>16</v>
      </c>
      <c r="E526">
        <v>7</v>
      </c>
      <c r="F526" t="str">
        <v>0</v>
      </c>
      <c r="G526">
        <v>13</v>
      </c>
      <c r="H526">
        <v>20</v>
      </c>
    </row>
    <row r="527" spans="1:8">
      <c r="A527">
        <v>5</v>
      </c>
      <c r="B527">
        <v>0</v>
      </c>
      <c r="C527">
        <v>2</v>
      </c>
      <c r="D527">
        <v>8</v>
      </c>
      <c r="E527">
        <v>8</v>
      </c>
      <c r="F527" t="str">
        <v>0</v>
      </c>
      <c r="G527">
        <v>7</v>
      </c>
      <c r="H527">
        <v>20</v>
      </c>
    </row>
    <row r="528" spans="1:8">
      <c r="A528">
        <v>6</v>
      </c>
      <c r="B528">
        <v>1</v>
      </c>
      <c r="C528">
        <v>2</v>
      </c>
      <c r="D528">
        <v>13</v>
      </c>
      <c r="E528">
        <v>7</v>
      </c>
      <c r="F528" t="str">
        <v>1</v>
      </c>
      <c r="G528">
        <v>12</v>
      </c>
      <c r="H528">
        <v>20</v>
      </c>
    </row>
    <row r="529" spans="1:8">
      <c r="A529">
        <v>7</v>
      </c>
      <c r="B529">
        <v>2</v>
      </c>
      <c r="C529">
        <v>2</v>
      </c>
      <c r="D529">
        <v>13</v>
      </c>
      <c r="E529">
        <v>7</v>
      </c>
      <c r="F529" t="str">
        <v>0</v>
      </c>
      <c r="G529">
        <v>14</v>
      </c>
      <c r="H529">
        <v>21</v>
      </c>
    </row>
    <row r="530" spans="1:8">
      <c r="A530">
        <v>1</v>
      </c>
      <c r="B530">
        <v>0</v>
      </c>
      <c r="C530">
        <v>2</v>
      </c>
      <c r="D530">
        <v>3</v>
      </c>
      <c r="E530">
        <v>7</v>
      </c>
      <c r="F530" t="str">
        <v>1</v>
      </c>
      <c r="G530">
        <v>4</v>
      </c>
      <c r="H530">
        <v>19</v>
      </c>
    </row>
    <row r="531" spans="1:8">
      <c r="A531">
        <v>2</v>
      </c>
      <c r="B531">
        <v>0</v>
      </c>
      <c r="C531">
        <v>2</v>
      </c>
      <c r="D531">
        <v>2</v>
      </c>
      <c r="E531">
        <v>7</v>
      </c>
      <c r="F531" t="str">
        <v>1</v>
      </c>
      <c r="G531">
        <v>4</v>
      </c>
      <c r="H531">
        <v>20</v>
      </c>
    </row>
    <row r="532" spans="1:8">
      <c r="A532">
        <v>3</v>
      </c>
      <c r="B532">
        <v>0</v>
      </c>
      <c r="C532">
        <v>2</v>
      </c>
      <c r="D532">
        <v>15</v>
      </c>
      <c r="E532">
        <v>8</v>
      </c>
      <c r="F532" t="str">
        <v>0</v>
      </c>
      <c r="G532">
        <v>5</v>
      </c>
      <c r="H532">
        <v>20</v>
      </c>
    </row>
    <row r="533" spans="1:8">
      <c r="A533">
        <v>4</v>
      </c>
      <c r="B533">
        <v>0</v>
      </c>
      <c r="C533">
        <v>2</v>
      </c>
      <c r="D533">
        <v>14</v>
      </c>
      <c r="E533">
        <v>8</v>
      </c>
      <c r="F533" t="str">
        <v>0</v>
      </c>
      <c r="G533">
        <v>5</v>
      </c>
      <c r="H533">
        <v>20</v>
      </c>
    </row>
    <row r="534" spans="1:8">
      <c r="A534">
        <v>5</v>
      </c>
      <c r="B534">
        <v>0</v>
      </c>
      <c r="C534">
        <v>2</v>
      </c>
      <c r="D534">
        <v>15</v>
      </c>
      <c r="E534">
        <v>8</v>
      </c>
      <c r="F534" t="str">
        <v>0</v>
      </c>
      <c r="G534">
        <v>5</v>
      </c>
      <c r="H534">
        <v>20</v>
      </c>
    </row>
    <row r="535" spans="1:8">
      <c r="A535">
        <v>6</v>
      </c>
      <c r="B535">
        <v>1</v>
      </c>
      <c r="C535">
        <v>2</v>
      </c>
      <c r="D535">
        <v>16</v>
      </c>
      <c r="E535">
        <v>8</v>
      </c>
      <c r="F535" t="str">
        <v>0</v>
      </c>
      <c r="G535">
        <v>8</v>
      </c>
      <c r="H535">
        <v>19</v>
      </c>
    </row>
    <row r="536" spans="1:8">
      <c r="A536">
        <v>7</v>
      </c>
      <c r="B536">
        <v>2</v>
      </c>
      <c r="C536">
        <v>2</v>
      </c>
      <c r="D536">
        <v>15</v>
      </c>
      <c r="E536">
        <v>9</v>
      </c>
      <c r="F536" t="str">
        <v>0</v>
      </c>
      <c r="G536">
        <v>11</v>
      </c>
      <c r="H536">
        <v>20</v>
      </c>
    </row>
    <row r="537" spans="1:8">
      <c r="A537">
        <v>1</v>
      </c>
      <c r="B537">
        <v>0</v>
      </c>
      <c r="C537">
        <v>2</v>
      </c>
      <c r="D537">
        <v>9</v>
      </c>
      <c r="E537">
        <v>8</v>
      </c>
      <c r="F537" t="str">
        <v>0</v>
      </c>
      <c r="G537">
        <v>5</v>
      </c>
      <c r="H537">
        <v>20</v>
      </c>
    </row>
    <row r="538" spans="1:8">
      <c r="A538">
        <v>2</v>
      </c>
      <c r="B538">
        <v>0</v>
      </c>
      <c r="C538">
        <v>2</v>
      </c>
      <c r="D538">
        <v>14</v>
      </c>
      <c r="E538">
        <v>8</v>
      </c>
      <c r="F538" t="str">
        <v>1</v>
      </c>
      <c r="G538">
        <v>5</v>
      </c>
      <c r="H538">
        <v>19</v>
      </c>
    </row>
    <row r="539" spans="1:8">
      <c r="A539">
        <v>3</v>
      </c>
      <c r="B539">
        <v>0</v>
      </c>
      <c r="C539">
        <v>2</v>
      </c>
      <c r="D539">
        <v>16</v>
      </c>
      <c r="E539">
        <v>8</v>
      </c>
      <c r="F539" t="str">
        <v>0</v>
      </c>
      <c r="G539">
        <v>5</v>
      </c>
      <c r="H539">
        <v>19</v>
      </c>
    </row>
    <row r="540" spans="1:8">
      <c r="A540">
        <v>4</v>
      </c>
      <c r="B540">
        <v>0</v>
      </c>
      <c r="C540">
        <v>2</v>
      </c>
      <c r="D540">
        <v>15</v>
      </c>
      <c r="E540">
        <v>10</v>
      </c>
      <c r="F540" t="str">
        <v>0</v>
      </c>
      <c r="G540">
        <v>5</v>
      </c>
      <c r="H540">
        <v>18</v>
      </c>
    </row>
    <row r="541" spans="1:8">
      <c r="A541">
        <v>5</v>
      </c>
      <c r="B541">
        <v>0</v>
      </c>
      <c r="C541">
        <v>2</v>
      </c>
      <c r="D541">
        <v>7</v>
      </c>
      <c r="E541">
        <v>9</v>
      </c>
      <c r="F541" t="str">
        <v>1</v>
      </c>
      <c r="G541">
        <v>5</v>
      </c>
      <c r="H541">
        <v>19</v>
      </c>
    </row>
    <row r="542" spans="1:8">
      <c r="A542">
        <v>6</v>
      </c>
      <c r="B542">
        <v>1</v>
      </c>
      <c r="C542">
        <v>2</v>
      </c>
      <c r="D542">
        <v>15</v>
      </c>
      <c r="E542">
        <v>9</v>
      </c>
      <c r="F542" t="str">
        <v>0</v>
      </c>
      <c r="G542">
        <v>5</v>
      </c>
      <c r="H542">
        <v>19</v>
      </c>
    </row>
    <row r="543" spans="1:8">
      <c r="A543">
        <v>7</v>
      </c>
      <c r="B543">
        <v>2</v>
      </c>
      <c r="C543">
        <v>2</v>
      </c>
      <c r="D543">
        <v>15</v>
      </c>
      <c r="E543">
        <v>10</v>
      </c>
      <c r="F543" t="str">
        <v>0</v>
      </c>
      <c r="G543">
        <v>5</v>
      </c>
      <c r="H543">
        <v>20</v>
      </c>
    </row>
    <row r="544" spans="1:8">
      <c r="A544">
        <v>1</v>
      </c>
      <c r="B544">
        <v>0</v>
      </c>
      <c r="C544">
        <v>2</v>
      </c>
      <c r="D544">
        <v>10</v>
      </c>
      <c r="E544">
        <v>10</v>
      </c>
      <c r="F544" t="str">
        <v>0</v>
      </c>
      <c r="G544">
        <v>5</v>
      </c>
      <c r="H544">
        <v>20</v>
      </c>
    </row>
    <row r="545" spans="1:8">
      <c r="A545">
        <v>2</v>
      </c>
      <c r="B545">
        <v>0</v>
      </c>
      <c r="C545">
        <v>2</v>
      </c>
      <c r="D545">
        <v>12</v>
      </c>
      <c r="E545">
        <v>10</v>
      </c>
      <c r="F545" t="str">
        <v>0</v>
      </c>
      <c r="G545">
        <v>5</v>
      </c>
      <c r="H545">
        <v>18</v>
      </c>
    </row>
    <row r="546" spans="1:8">
      <c r="A546">
        <v>3</v>
      </c>
      <c r="B546">
        <v>0</v>
      </c>
      <c r="C546">
        <v>2</v>
      </c>
      <c r="D546">
        <v>15</v>
      </c>
      <c r="E546">
        <v>10</v>
      </c>
      <c r="F546" t="str">
        <v>0</v>
      </c>
      <c r="G546">
        <v>5</v>
      </c>
      <c r="H546">
        <v>18</v>
      </c>
    </row>
    <row r="547" spans="1:8">
      <c r="A547">
        <v>4</v>
      </c>
      <c r="B547">
        <v>0</v>
      </c>
      <c r="C547">
        <v>2</v>
      </c>
      <c r="D547">
        <v>16</v>
      </c>
      <c r="E547">
        <v>10</v>
      </c>
      <c r="F547" t="str">
        <v>0</v>
      </c>
      <c r="G547">
        <v>5</v>
      </c>
      <c r="H547">
        <v>19</v>
      </c>
    </row>
    <row r="548" spans="1:8">
      <c r="A548">
        <v>5</v>
      </c>
      <c r="B548">
        <v>0</v>
      </c>
      <c r="C548">
        <v>2</v>
      </c>
      <c r="D548">
        <v>16</v>
      </c>
      <c r="E548">
        <v>10</v>
      </c>
      <c r="F548" t="str">
        <v>0</v>
      </c>
      <c r="G548">
        <v>5</v>
      </c>
      <c r="H548">
        <v>19</v>
      </c>
    </row>
    <row r="549" spans="1:8">
      <c r="A549">
        <v>6</v>
      </c>
      <c r="B549">
        <v>1</v>
      </c>
      <c r="C549">
        <v>2</v>
      </c>
      <c r="D549">
        <v>15</v>
      </c>
      <c r="E549">
        <v>9</v>
      </c>
      <c r="F549" t="str">
        <v>0</v>
      </c>
      <c r="G549">
        <v>5</v>
      </c>
      <c r="H549">
        <v>19</v>
      </c>
    </row>
    <row r="550" spans="1:8">
      <c r="A550">
        <v>7</v>
      </c>
      <c r="B550">
        <v>2</v>
      </c>
      <c r="C550">
        <v>2</v>
      </c>
      <c r="D550">
        <v>14</v>
      </c>
      <c r="E550">
        <v>10</v>
      </c>
      <c r="F550" t="str">
        <v>0</v>
      </c>
      <c r="G550">
        <v>8</v>
      </c>
      <c r="H550">
        <v>19</v>
      </c>
    </row>
    <row r="551" spans="1:8">
      <c r="A551">
        <v>1</v>
      </c>
      <c r="B551">
        <v>0</v>
      </c>
      <c r="C551">
        <v>2</v>
      </c>
      <c r="D551">
        <v>15</v>
      </c>
      <c r="E551">
        <v>9</v>
      </c>
      <c r="F551" t="str">
        <v>0</v>
      </c>
      <c r="G551">
        <v>5</v>
      </c>
      <c r="H551">
        <v>19</v>
      </c>
    </row>
    <row r="552" spans="1:8">
      <c r="A552">
        <v>2</v>
      </c>
      <c r="B552">
        <v>0</v>
      </c>
      <c r="C552">
        <v>2</v>
      </c>
      <c r="D552">
        <v>14</v>
      </c>
      <c r="E552">
        <v>9</v>
      </c>
      <c r="F552" t="str">
        <v>1</v>
      </c>
      <c r="G552">
        <v>5</v>
      </c>
      <c r="H552">
        <v>19</v>
      </c>
    </row>
    <row r="553" spans="1:8">
      <c r="A553">
        <v>3</v>
      </c>
      <c r="B553">
        <v>0</v>
      </c>
      <c r="C553">
        <v>2</v>
      </c>
      <c r="D553">
        <v>15</v>
      </c>
      <c r="E553">
        <v>10</v>
      </c>
      <c r="F553" t="str">
        <v>0</v>
      </c>
      <c r="G553">
        <v>5</v>
      </c>
      <c r="H553">
        <v>19</v>
      </c>
    </row>
    <row r="554" spans="1:8">
      <c r="A554">
        <v>4</v>
      </c>
      <c r="B554">
        <v>0</v>
      </c>
      <c r="C554">
        <v>2</v>
      </c>
      <c r="D554">
        <v>16</v>
      </c>
      <c r="E554">
        <v>10</v>
      </c>
      <c r="F554" t="str">
        <v>0</v>
      </c>
      <c r="G554">
        <v>5</v>
      </c>
      <c r="H554">
        <v>19</v>
      </c>
    </row>
    <row r="555" spans="1:8">
      <c r="A555">
        <v>5</v>
      </c>
      <c r="B555">
        <v>0</v>
      </c>
      <c r="C555">
        <v>2</v>
      </c>
      <c r="D555">
        <v>12</v>
      </c>
      <c r="E555">
        <v>10</v>
      </c>
      <c r="F555" t="str">
        <v>0</v>
      </c>
      <c r="G555">
        <v>5</v>
      </c>
      <c r="H555">
        <v>18</v>
      </c>
    </row>
    <row r="556" spans="1:8">
      <c r="A556">
        <v>6</v>
      </c>
      <c r="B556">
        <v>1</v>
      </c>
      <c r="C556">
        <v>2</v>
      </c>
      <c r="D556">
        <v>16</v>
      </c>
      <c r="E556">
        <v>9</v>
      </c>
      <c r="F556" t="str">
        <v>0</v>
      </c>
      <c r="G556">
        <v>5</v>
      </c>
      <c r="H556">
        <v>19</v>
      </c>
    </row>
    <row r="557" spans="1:8">
      <c r="A557">
        <v>7</v>
      </c>
      <c r="B557">
        <v>2</v>
      </c>
      <c r="C557">
        <v>2</v>
      </c>
      <c r="D557">
        <v>12</v>
      </c>
      <c r="E557">
        <v>10</v>
      </c>
      <c r="F557" t="str">
        <v>0</v>
      </c>
      <c r="G557">
        <v>5</v>
      </c>
      <c r="H557">
        <v>19</v>
      </c>
    </row>
    <row r="558" spans="1:8">
      <c r="A558">
        <v>1</v>
      </c>
      <c r="B558">
        <v>0</v>
      </c>
      <c r="C558">
        <v>2</v>
      </c>
      <c r="D558">
        <v>7</v>
      </c>
      <c r="E558">
        <v>10</v>
      </c>
      <c r="F558" t="str">
        <v>1</v>
      </c>
      <c r="G558">
        <v>5</v>
      </c>
      <c r="H558">
        <v>19</v>
      </c>
    </row>
    <row r="559" spans="1:8">
      <c r="A559">
        <v>2</v>
      </c>
      <c r="B559">
        <v>0</v>
      </c>
      <c r="C559">
        <v>2</v>
      </c>
      <c r="D559">
        <v>14</v>
      </c>
      <c r="E559">
        <v>10</v>
      </c>
      <c r="F559" t="str">
        <v>0</v>
      </c>
      <c r="G559">
        <v>5</v>
      </c>
      <c r="H559">
        <v>20</v>
      </c>
    </row>
    <row r="560" spans="1:8">
      <c r="A560">
        <v>3</v>
      </c>
      <c r="B560">
        <v>0</v>
      </c>
      <c r="C560">
        <v>2</v>
      </c>
      <c r="D560">
        <v>10</v>
      </c>
      <c r="E560">
        <v>10</v>
      </c>
      <c r="F560" t="str">
        <v>0</v>
      </c>
      <c r="G560">
        <v>5</v>
      </c>
      <c r="H560">
        <v>19</v>
      </c>
    </row>
    <row r="561" spans="1:8">
      <c r="A561">
        <v>4</v>
      </c>
      <c r="B561">
        <v>0</v>
      </c>
      <c r="C561">
        <v>2</v>
      </c>
      <c r="D561">
        <v>8</v>
      </c>
      <c r="E561">
        <v>10</v>
      </c>
      <c r="F561" t="str">
        <v>1</v>
      </c>
      <c r="G561">
        <v>5</v>
      </c>
      <c r="H561">
        <v>17</v>
      </c>
    </row>
    <row r="562" spans="1:8">
      <c r="A562">
        <v>5</v>
      </c>
      <c r="B562">
        <v>0</v>
      </c>
      <c r="C562">
        <v>2</v>
      </c>
      <c r="D562">
        <v>4</v>
      </c>
      <c r="E562">
        <v>9</v>
      </c>
      <c r="F562" t="str">
        <v>1</v>
      </c>
      <c r="G562">
        <v>5</v>
      </c>
      <c r="H562">
        <v>12</v>
      </c>
    </row>
    <row r="563" spans="1:8">
      <c r="A563">
        <v>6</v>
      </c>
      <c r="B563">
        <v>1</v>
      </c>
      <c r="C563">
        <v>2</v>
      </c>
      <c r="D563">
        <v>14</v>
      </c>
      <c r="E563">
        <v>9</v>
      </c>
      <c r="F563" t="str">
        <v>0</v>
      </c>
      <c r="G563">
        <v>8</v>
      </c>
      <c r="H563">
        <v>20</v>
      </c>
    </row>
    <row r="564" spans="1:8">
      <c r="A564">
        <v>7</v>
      </c>
      <c r="B564">
        <v>2</v>
      </c>
      <c r="C564">
        <v>2</v>
      </c>
      <c r="D564">
        <v>6</v>
      </c>
      <c r="E564">
        <v>9</v>
      </c>
      <c r="F564" t="str">
        <v>1</v>
      </c>
      <c r="G564">
        <v>5</v>
      </c>
      <c r="H564">
        <v>20</v>
      </c>
    </row>
    <row r="565" spans="1:8">
      <c r="A565">
        <v>1</v>
      </c>
      <c r="B565">
        <v>0</v>
      </c>
      <c r="C565">
        <v>2</v>
      </c>
      <c r="D565">
        <v>6</v>
      </c>
      <c r="E565">
        <v>10</v>
      </c>
      <c r="F565" t="str">
        <v>1</v>
      </c>
      <c r="G565">
        <v>5</v>
      </c>
      <c r="H565">
        <v>12</v>
      </c>
    </row>
    <row r="566" spans="1:8">
      <c r="A566">
        <v>2</v>
      </c>
      <c r="B566">
        <v>0</v>
      </c>
      <c r="C566">
        <v>2</v>
      </c>
      <c r="D566">
        <v>15</v>
      </c>
      <c r="E566">
        <v>9</v>
      </c>
      <c r="F566" t="str">
        <v>1</v>
      </c>
      <c r="G566">
        <v>5</v>
      </c>
      <c r="H566">
        <v>19</v>
      </c>
    </row>
    <row r="567" spans="1:8">
      <c r="A567">
        <v>3</v>
      </c>
      <c r="B567">
        <v>0</v>
      </c>
      <c r="C567">
        <v>2</v>
      </c>
      <c r="D567">
        <v>14</v>
      </c>
      <c r="E567">
        <v>9</v>
      </c>
      <c r="F567" t="str">
        <v>0</v>
      </c>
      <c r="G567">
        <v>5</v>
      </c>
      <c r="H567">
        <v>20</v>
      </c>
    </row>
    <row r="568" spans="1:8">
      <c r="A568">
        <v>4</v>
      </c>
      <c r="B568">
        <v>0</v>
      </c>
      <c r="C568">
        <v>2</v>
      </c>
      <c r="D568">
        <v>11</v>
      </c>
      <c r="E568">
        <v>9</v>
      </c>
      <c r="F568" t="str">
        <v>0</v>
      </c>
      <c r="G568">
        <v>5</v>
      </c>
      <c r="H568">
        <v>18</v>
      </c>
    </row>
    <row r="569" spans="1:8">
      <c r="A569">
        <v>5</v>
      </c>
      <c r="B569">
        <v>0</v>
      </c>
      <c r="C569">
        <v>2</v>
      </c>
      <c r="D569">
        <v>15</v>
      </c>
      <c r="E569">
        <v>9</v>
      </c>
      <c r="F569" t="str">
        <v>0</v>
      </c>
      <c r="G569">
        <v>5</v>
      </c>
      <c r="H569">
        <v>20</v>
      </c>
    </row>
    <row r="570" spans="1:8">
      <c r="A570">
        <v>6</v>
      </c>
      <c r="B570">
        <v>1</v>
      </c>
      <c r="C570">
        <v>2</v>
      </c>
      <c r="D570">
        <v>13</v>
      </c>
      <c r="E570">
        <v>9</v>
      </c>
      <c r="F570" t="str">
        <v>0</v>
      </c>
      <c r="G570">
        <v>5</v>
      </c>
      <c r="H570">
        <v>20</v>
      </c>
    </row>
    <row r="571" spans="1:8">
      <c r="A571">
        <v>7</v>
      </c>
      <c r="B571">
        <v>2</v>
      </c>
      <c r="C571">
        <v>2</v>
      </c>
      <c r="D571">
        <v>13</v>
      </c>
      <c r="E571">
        <v>9</v>
      </c>
      <c r="F571" t="str">
        <v>1</v>
      </c>
      <c r="G571">
        <v>10</v>
      </c>
      <c r="H571">
        <v>20</v>
      </c>
    </row>
    <row r="572" spans="1:8">
      <c r="A572">
        <v>1</v>
      </c>
      <c r="B572">
        <v>0</v>
      </c>
      <c r="C572">
        <v>2</v>
      </c>
      <c r="D572">
        <v>16</v>
      </c>
      <c r="E572">
        <v>9</v>
      </c>
      <c r="F572" t="str">
        <v>0</v>
      </c>
      <c r="G572">
        <v>5</v>
      </c>
      <c r="H572">
        <v>19</v>
      </c>
    </row>
    <row r="573" spans="1:8">
      <c r="A573">
        <v>2</v>
      </c>
      <c r="B573">
        <v>0</v>
      </c>
      <c r="C573">
        <v>2</v>
      </c>
      <c r="D573">
        <v>16</v>
      </c>
      <c r="E573">
        <v>10</v>
      </c>
      <c r="F573" t="str">
        <v>0</v>
      </c>
      <c r="G573">
        <v>5</v>
      </c>
      <c r="H573">
        <v>19</v>
      </c>
    </row>
    <row r="574" spans="1:8">
      <c r="A574">
        <v>3</v>
      </c>
      <c r="B574">
        <v>0</v>
      </c>
      <c r="C574">
        <v>2</v>
      </c>
      <c r="D574">
        <v>15</v>
      </c>
      <c r="E574">
        <v>10</v>
      </c>
      <c r="F574" t="str">
        <v>0</v>
      </c>
      <c r="G574">
        <v>5</v>
      </c>
      <c r="H574">
        <v>18</v>
      </c>
    </row>
    <row r="575" spans="1:8">
      <c r="A575">
        <v>4</v>
      </c>
      <c r="B575">
        <v>0</v>
      </c>
      <c r="C575">
        <v>2</v>
      </c>
      <c r="D575">
        <v>15</v>
      </c>
      <c r="E575">
        <v>10</v>
      </c>
      <c r="F575" t="str">
        <v>0</v>
      </c>
      <c r="G575">
        <v>5</v>
      </c>
      <c r="H575">
        <v>19</v>
      </c>
    </row>
    <row r="576" spans="1:8">
      <c r="A576">
        <v>5</v>
      </c>
      <c r="B576">
        <v>0</v>
      </c>
      <c r="C576">
        <v>2</v>
      </c>
      <c r="D576">
        <v>15</v>
      </c>
      <c r="E576">
        <v>10</v>
      </c>
      <c r="F576" t="str">
        <v>0</v>
      </c>
      <c r="G576">
        <v>5</v>
      </c>
      <c r="H576">
        <v>19</v>
      </c>
    </row>
    <row r="577" spans="1:8">
      <c r="A577">
        <v>6</v>
      </c>
      <c r="B577">
        <v>1</v>
      </c>
      <c r="C577">
        <v>2</v>
      </c>
      <c r="D577">
        <v>2</v>
      </c>
      <c r="E577">
        <v>9</v>
      </c>
      <c r="F577" t="str">
        <v>1</v>
      </c>
      <c r="G577">
        <v>5</v>
      </c>
      <c r="H577">
        <v>20</v>
      </c>
    </row>
    <row r="578" spans="1:8">
      <c r="A578">
        <v>7</v>
      </c>
      <c r="B578">
        <v>2</v>
      </c>
      <c r="C578">
        <v>2</v>
      </c>
      <c r="D578">
        <v>3</v>
      </c>
      <c r="E578">
        <v>9</v>
      </c>
      <c r="F578" t="str">
        <v>1</v>
      </c>
      <c r="G578">
        <v>5</v>
      </c>
      <c r="H578">
        <v>20</v>
      </c>
    </row>
    <row r="579" spans="1:8">
      <c r="A579">
        <v>1</v>
      </c>
      <c r="B579">
        <v>0</v>
      </c>
      <c r="C579">
        <v>2</v>
      </c>
      <c r="D579">
        <v>9</v>
      </c>
      <c r="E579">
        <v>10</v>
      </c>
      <c r="F579" t="str">
        <v>1</v>
      </c>
      <c r="G579">
        <v>5</v>
      </c>
      <c r="H579">
        <v>20</v>
      </c>
    </row>
    <row r="580" spans="1:8">
      <c r="A580">
        <v>2</v>
      </c>
      <c r="B580">
        <v>0</v>
      </c>
      <c r="C580">
        <v>2</v>
      </c>
      <c r="D580">
        <v>13</v>
      </c>
      <c r="E580">
        <v>10</v>
      </c>
      <c r="F580" t="str">
        <v>1</v>
      </c>
      <c r="G580">
        <v>5</v>
      </c>
      <c r="H580">
        <v>20</v>
      </c>
    </row>
    <row r="581" spans="1:8">
      <c r="A581">
        <v>3</v>
      </c>
      <c r="B581">
        <v>0</v>
      </c>
      <c r="C581">
        <v>2</v>
      </c>
      <c r="D581">
        <v>15</v>
      </c>
      <c r="E581">
        <v>10</v>
      </c>
      <c r="F581" t="str">
        <v>0</v>
      </c>
      <c r="G581">
        <v>5</v>
      </c>
      <c r="H581">
        <v>19</v>
      </c>
    </row>
    <row r="582" spans="1:8">
      <c r="A582">
        <v>4</v>
      </c>
      <c r="B582">
        <v>0</v>
      </c>
      <c r="C582">
        <v>2</v>
      </c>
      <c r="D582">
        <v>16</v>
      </c>
      <c r="E582">
        <v>10</v>
      </c>
      <c r="F582" t="str">
        <v>0</v>
      </c>
      <c r="G582">
        <v>5</v>
      </c>
      <c r="H582">
        <v>19</v>
      </c>
    </row>
    <row r="583" spans="1:8">
      <c r="A583">
        <v>5</v>
      </c>
      <c r="B583">
        <v>0</v>
      </c>
      <c r="C583">
        <v>2</v>
      </c>
      <c r="D583">
        <v>15</v>
      </c>
      <c r="E583">
        <v>10</v>
      </c>
      <c r="F583" t="str">
        <v>0</v>
      </c>
      <c r="G583">
        <v>5</v>
      </c>
      <c r="H583">
        <v>19</v>
      </c>
    </row>
    <row r="584" spans="1:8">
      <c r="A584">
        <v>6</v>
      </c>
      <c r="B584">
        <v>1</v>
      </c>
      <c r="C584">
        <v>2</v>
      </c>
      <c r="D584">
        <v>12</v>
      </c>
      <c r="E584">
        <v>10</v>
      </c>
      <c r="F584" t="str">
        <v>0</v>
      </c>
      <c r="G584">
        <v>5</v>
      </c>
      <c r="H584">
        <v>19</v>
      </c>
    </row>
    <row r="585" spans="1:8">
      <c r="A585">
        <v>7</v>
      </c>
      <c r="B585">
        <v>2</v>
      </c>
      <c r="C585">
        <v>2</v>
      </c>
      <c r="D585">
        <v>15</v>
      </c>
      <c r="E585">
        <v>10</v>
      </c>
      <c r="F585" t="str">
        <v>0</v>
      </c>
      <c r="G585">
        <v>5</v>
      </c>
      <c r="H585">
        <v>20</v>
      </c>
    </row>
    <row r="586" spans="1:8">
      <c r="A586">
        <v>1</v>
      </c>
      <c r="B586">
        <v>0</v>
      </c>
      <c r="C586">
        <v>2</v>
      </c>
      <c r="D586">
        <v>15</v>
      </c>
      <c r="E586">
        <v>10</v>
      </c>
      <c r="F586" t="str">
        <v>0</v>
      </c>
      <c r="G586">
        <v>5</v>
      </c>
      <c r="H586">
        <v>18</v>
      </c>
    </row>
    <row r="587" spans="1:8">
      <c r="A587">
        <v>2</v>
      </c>
      <c r="B587">
        <v>0</v>
      </c>
      <c r="C587">
        <v>2</v>
      </c>
      <c r="D587">
        <v>14</v>
      </c>
      <c r="E587">
        <v>10</v>
      </c>
      <c r="F587" t="str">
        <v>0</v>
      </c>
      <c r="G587">
        <v>4</v>
      </c>
      <c r="H587">
        <v>17</v>
      </c>
    </row>
    <row r="588" spans="1:8">
      <c r="A588">
        <v>3</v>
      </c>
      <c r="B588">
        <v>0</v>
      </c>
      <c r="C588">
        <v>2</v>
      </c>
      <c r="D588">
        <v>13</v>
      </c>
      <c r="E588">
        <v>10</v>
      </c>
      <c r="F588" t="str">
        <v>0</v>
      </c>
      <c r="G588">
        <v>5</v>
      </c>
      <c r="H588">
        <v>18</v>
      </c>
    </row>
    <row r="589" spans="1:8">
      <c r="A589">
        <v>4</v>
      </c>
      <c r="B589">
        <v>0</v>
      </c>
      <c r="C589">
        <v>2</v>
      </c>
      <c r="D589">
        <v>11</v>
      </c>
      <c r="E589">
        <v>10</v>
      </c>
      <c r="F589" t="str">
        <v>0</v>
      </c>
      <c r="G589">
        <v>5</v>
      </c>
      <c r="H589">
        <v>20</v>
      </c>
    </row>
    <row r="590" spans="1:8">
      <c r="A590">
        <v>5</v>
      </c>
      <c r="B590">
        <v>0</v>
      </c>
      <c r="C590">
        <v>2</v>
      </c>
      <c r="D590">
        <v>8</v>
      </c>
      <c r="E590">
        <v>10</v>
      </c>
      <c r="F590" t="str">
        <v>1</v>
      </c>
      <c r="G590">
        <v>5</v>
      </c>
      <c r="H590">
        <v>19</v>
      </c>
    </row>
    <row r="591" spans="1:8">
      <c r="A591">
        <v>6</v>
      </c>
      <c r="B591">
        <v>1</v>
      </c>
      <c r="C591">
        <v>2</v>
      </c>
      <c r="D591">
        <v>14</v>
      </c>
      <c r="E591">
        <v>10</v>
      </c>
      <c r="F591" t="str">
        <v>0</v>
      </c>
      <c r="G591">
        <v>5</v>
      </c>
      <c r="H591">
        <v>20</v>
      </c>
    </row>
    <row r="592" spans="1:8">
      <c r="A592">
        <v>7</v>
      </c>
      <c r="B592">
        <v>2</v>
      </c>
      <c r="C592">
        <v>2</v>
      </c>
      <c r="D592">
        <v>14</v>
      </c>
      <c r="E592">
        <v>10</v>
      </c>
      <c r="F592" t="str">
        <v>0</v>
      </c>
      <c r="G592">
        <v>5</v>
      </c>
      <c r="H592">
        <v>20</v>
      </c>
    </row>
    <row r="593" spans="1:8">
      <c r="A593">
        <v>1</v>
      </c>
      <c r="B593">
        <v>3</v>
      </c>
      <c r="C593">
        <v>2</v>
      </c>
      <c r="D593">
        <v>15</v>
      </c>
      <c r="E593">
        <v>10</v>
      </c>
      <c r="F593" t="str">
        <v>0</v>
      </c>
      <c r="G593">
        <v>5</v>
      </c>
      <c r="H593">
        <v>20</v>
      </c>
    </row>
    <row r="594" spans="1:8">
      <c r="A594">
        <v>2</v>
      </c>
      <c r="B594">
        <v>0</v>
      </c>
      <c r="C594">
        <v>2</v>
      </c>
      <c r="D594">
        <v>11</v>
      </c>
      <c r="E594">
        <v>10</v>
      </c>
      <c r="F594" t="str">
        <v>1</v>
      </c>
      <c r="G594">
        <v>5</v>
      </c>
      <c r="H594">
        <v>19</v>
      </c>
    </row>
    <row r="595" spans="1:8">
      <c r="A595">
        <v>3</v>
      </c>
      <c r="B595">
        <v>0</v>
      </c>
      <c r="C595">
        <v>2</v>
      </c>
      <c r="D595">
        <v>2</v>
      </c>
      <c r="E595">
        <v>9</v>
      </c>
      <c r="F595" t="str">
        <v>1</v>
      </c>
      <c r="G595">
        <v>5</v>
      </c>
      <c r="H595">
        <v>12</v>
      </c>
    </row>
    <row r="596" spans="1:8">
      <c r="A596">
        <v>4</v>
      </c>
      <c r="B596">
        <v>0</v>
      </c>
      <c r="C596">
        <v>2</v>
      </c>
      <c r="D596">
        <v>15</v>
      </c>
      <c r="E596">
        <v>9</v>
      </c>
      <c r="F596" t="str">
        <v>0</v>
      </c>
      <c r="G596">
        <v>5</v>
      </c>
      <c r="H596">
        <v>19</v>
      </c>
    </row>
    <row r="597" spans="1:8">
      <c r="A597">
        <v>5</v>
      </c>
      <c r="B597">
        <v>0</v>
      </c>
      <c r="C597">
        <v>2</v>
      </c>
      <c r="D597">
        <v>15</v>
      </c>
      <c r="E597">
        <v>10</v>
      </c>
      <c r="F597" t="str">
        <v>0</v>
      </c>
      <c r="G597">
        <v>5</v>
      </c>
      <c r="H597">
        <v>18</v>
      </c>
    </row>
    <row r="598" spans="1:8">
      <c r="A598">
        <v>6</v>
      </c>
      <c r="B598">
        <v>1</v>
      </c>
      <c r="C598">
        <v>2</v>
      </c>
      <c r="D598">
        <v>3</v>
      </c>
      <c r="E598">
        <v>10</v>
      </c>
      <c r="F598" t="str">
        <v>0</v>
      </c>
      <c r="G598">
        <v>5</v>
      </c>
      <c r="H598">
        <v>20</v>
      </c>
    </row>
    <row r="599" spans="1:8">
      <c r="A599">
        <v>7</v>
      </c>
      <c r="B599">
        <v>2</v>
      </c>
      <c r="C599">
        <v>2</v>
      </c>
      <c r="D599">
        <v>14</v>
      </c>
      <c r="E599">
        <v>9</v>
      </c>
      <c r="F599" t="str">
        <v>0</v>
      </c>
      <c r="G599">
        <v>9</v>
      </c>
      <c r="H599">
        <v>19</v>
      </c>
    </row>
    <row r="600" spans="1:8">
      <c r="A600">
        <v>1</v>
      </c>
      <c r="B600">
        <v>0</v>
      </c>
      <c r="C600">
        <v>2</v>
      </c>
      <c r="D600">
        <v>14</v>
      </c>
      <c r="E600">
        <v>10</v>
      </c>
      <c r="F600" t="str">
        <v>0</v>
      </c>
      <c r="G600">
        <v>5</v>
      </c>
      <c r="H600">
        <v>19</v>
      </c>
    </row>
    <row r="601" spans="1:8">
      <c r="A601">
        <v>2</v>
      </c>
      <c r="B601">
        <v>0</v>
      </c>
      <c r="C601">
        <v>2</v>
      </c>
      <c r="D601">
        <v>13</v>
      </c>
      <c r="E601">
        <v>10</v>
      </c>
      <c r="F601" t="str">
        <v>0</v>
      </c>
      <c r="G601">
        <v>5</v>
      </c>
      <c r="H601">
        <v>20</v>
      </c>
    </row>
    <row r="602" spans="1:8">
      <c r="A602">
        <v>3</v>
      </c>
      <c r="B602">
        <v>0</v>
      </c>
      <c r="C602">
        <v>2</v>
      </c>
      <c r="D602">
        <v>12</v>
      </c>
      <c r="E602">
        <v>9</v>
      </c>
      <c r="F602" t="str">
        <v>0</v>
      </c>
      <c r="G602">
        <v>5</v>
      </c>
      <c r="H602">
        <v>18</v>
      </c>
    </row>
    <row r="603" spans="1:8">
      <c r="A603">
        <v>4</v>
      </c>
      <c r="B603">
        <v>0</v>
      </c>
      <c r="C603">
        <v>2</v>
      </c>
      <c r="D603">
        <v>15</v>
      </c>
      <c r="E603">
        <v>9</v>
      </c>
      <c r="F603" t="str">
        <v>0</v>
      </c>
      <c r="G603">
        <v>5</v>
      </c>
      <c r="H603">
        <v>18</v>
      </c>
    </row>
    <row r="604" spans="1:8">
      <c r="A604">
        <v>5</v>
      </c>
      <c r="B604">
        <v>0</v>
      </c>
      <c r="C604">
        <v>2</v>
      </c>
      <c r="D604">
        <v>6</v>
      </c>
      <c r="E604">
        <v>8</v>
      </c>
      <c r="F604" t="str">
        <v>0</v>
      </c>
      <c r="G604">
        <v>5</v>
      </c>
      <c r="H604">
        <v>19</v>
      </c>
    </row>
    <row r="605" spans="1:8">
      <c r="A605">
        <v>6</v>
      </c>
      <c r="B605">
        <v>1</v>
      </c>
      <c r="C605">
        <v>2</v>
      </c>
      <c r="D605">
        <v>13</v>
      </c>
      <c r="E605">
        <v>9</v>
      </c>
      <c r="F605" t="str">
        <v>0</v>
      </c>
      <c r="G605">
        <v>5</v>
      </c>
      <c r="H605">
        <v>17</v>
      </c>
    </row>
    <row r="606" spans="1:8">
      <c r="A606">
        <v>7</v>
      </c>
      <c r="B606">
        <v>2</v>
      </c>
      <c r="C606">
        <v>2</v>
      </c>
      <c r="D606">
        <v>11</v>
      </c>
      <c r="E606">
        <v>8</v>
      </c>
      <c r="F606" t="str">
        <v>0</v>
      </c>
      <c r="G606">
        <v>9</v>
      </c>
      <c r="H606">
        <v>19</v>
      </c>
    </row>
    <row r="607" spans="1:8">
      <c r="A607">
        <v>1</v>
      </c>
      <c r="B607">
        <v>0</v>
      </c>
      <c r="C607">
        <v>2</v>
      </c>
      <c r="D607">
        <v>12</v>
      </c>
      <c r="E607">
        <v>9</v>
      </c>
      <c r="F607" t="str">
        <v>0</v>
      </c>
      <c r="G607">
        <v>4</v>
      </c>
      <c r="H607">
        <v>17</v>
      </c>
    </row>
    <row r="608" spans="1:8">
      <c r="A608">
        <v>2</v>
      </c>
      <c r="B608">
        <v>0</v>
      </c>
      <c r="C608">
        <v>2</v>
      </c>
      <c r="D608">
        <v>12</v>
      </c>
      <c r="E608">
        <v>10</v>
      </c>
      <c r="F608" t="str">
        <v>0</v>
      </c>
      <c r="G608">
        <v>5</v>
      </c>
      <c r="H608">
        <v>18</v>
      </c>
    </row>
    <row r="609" spans="1:8">
      <c r="A609">
        <v>3</v>
      </c>
      <c r="B609">
        <v>0</v>
      </c>
      <c r="C609">
        <v>2</v>
      </c>
      <c r="D609">
        <v>9</v>
      </c>
      <c r="E609">
        <v>9</v>
      </c>
      <c r="F609" t="str">
        <v>1</v>
      </c>
      <c r="G609">
        <v>5</v>
      </c>
      <c r="H609">
        <v>14</v>
      </c>
    </row>
    <row r="610" spans="1:8">
      <c r="A610">
        <v>4</v>
      </c>
      <c r="B610">
        <v>0</v>
      </c>
      <c r="C610">
        <v>3</v>
      </c>
      <c r="D610">
        <v>3</v>
      </c>
      <c r="E610">
        <v>8</v>
      </c>
      <c r="F610" t="str">
        <v>0</v>
      </c>
      <c r="G610">
        <v>5</v>
      </c>
      <c r="H610">
        <v>14</v>
      </c>
    </row>
    <row r="611" spans="1:8">
      <c r="A611">
        <v>5</v>
      </c>
      <c r="B611">
        <v>0</v>
      </c>
      <c r="C611">
        <v>3</v>
      </c>
      <c r="D611">
        <v>2</v>
      </c>
      <c r="E611">
        <v>8</v>
      </c>
      <c r="F611" t="str">
        <v>1</v>
      </c>
      <c r="G611">
        <v>5</v>
      </c>
      <c r="H611">
        <v>12</v>
      </c>
    </row>
    <row r="612" spans="1:8">
      <c r="A612">
        <v>6</v>
      </c>
      <c r="B612">
        <v>1</v>
      </c>
      <c r="C612">
        <v>3</v>
      </c>
      <c r="D612">
        <v>6</v>
      </c>
      <c r="E612">
        <v>9</v>
      </c>
      <c r="F612" t="str">
        <v>1</v>
      </c>
      <c r="G612">
        <v>5</v>
      </c>
      <c r="H612">
        <v>20</v>
      </c>
    </row>
    <row r="613" spans="1:8">
      <c r="A613">
        <v>7</v>
      </c>
      <c r="B613">
        <v>2</v>
      </c>
      <c r="C613">
        <v>3</v>
      </c>
      <c r="D613">
        <v>4</v>
      </c>
      <c r="E613">
        <v>9</v>
      </c>
      <c r="F613" t="str">
        <v>1</v>
      </c>
      <c r="G613">
        <v>5</v>
      </c>
      <c r="H613">
        <v>19</v>
      </c>
    </row>
    <row r="614" spans="1:8">
      <c r="A614">
        <v>1</v>
      </c>
      <c r="B614">
        <v>0</v>
      </c>
      <c r="C614">
        <v>3</v>
      </c>
      <c r="D614">
        <v>2</v>
      </c>
      <c r="E614">
        <v>9</v>
      </c>
      <c r="F614" t="str">
        <v>1</v>
      </c>
      <c r="G614">
        <v>5</v>
      </c>
      <c r="H614">
        <v>14</v>
      </c>
    </row>
    <row r="615" spans="1:8">
      <c r="A615">
        <v>2</v>
      </c>
      <c r="B615">
        <v>0</v>
      </c>
      <c r="C615">
        <v>3</v>
      </c>
      <c r="D615">
        <v>7</v>
      </c>
      <c r="E615">
        <v>8</v>
      </c>
      <c r="F615" t="str">
        <v>1</v>
      </c>
      <c r="G615">
        <v>4</v>
      </c>
      <c r="H615">
        <v>19</v>
      </c>
    </row>
    <row r="616" spans="1:8">
      <c r="A616">
        <v>3</v>
      </c>
      <c r="B616">
        <v>0</v>
      </c>
      <c r="C616">
        <v>3</v>
      </c>
      <c r="D616">
        <v>15</v>
      </c>
      <c r="E616">
        <v>8</v>
      </c>
      <c r="F616" t="str">
        <v>0</v>
      </c>
      <c r="G616">
        <v>5</v>
      </c>
      <c r="H616">
        <v>18</v>
      </c>
    </row>
    <row r="617" spans="1:8">
      <c r="A617">
        <v>4</v>
      </c>
      <c r="B617">
        <v>0</v>
      </c>
      <c r="C617">
        <v>3</v>
      </c>
      <c r="D617">
        <v>14</v>
      </c>
      <c r="E617">
        <v>8</v>
      </c>
      <c r="F617" t="str">
        <v>0</v>
      </c>
      <c r="G617">
        <v>5</v>
      </c>
      <c r="H617">
        <v>19</v>
      </c>
    </row>
    <row r="618" spans="1:8">
      <c r="A618">
        <v>5</v>
      </c>
      <c r="B618">
        <v>3</v>
      </c>
      <c r="C618">
        <v>3</v>
      </c>
      <c r="D618">
        <v>13</v>
      </c>
      <c r="E618">
        <v>8</v>
      </c>
      <c r="F618" t="str">
        <v>0</v>
      </c>
      <c r="G618">
        <v>10</v>
      </c>
      <c r="H618">
        <v>19</v>
      </c>
    </row>
    <row r="619" spans="1:8">
      <c r="A619">
        <v>6</v>
      </c>
      <c r="B619">
        <v>3</v>
      </c>
      <c r="C619">
        <v>3</v>
      </c>
      <c r="D619">
        <v>5</v>
      </c>
      <c r="E619">
        <v>8</v>
      </c>
      <c r="F619" t="str">
        <v>1</v>
      </c>
      <c r="G619">
        <v>5</v>
      </c>
      <c r="H619">
        <v>20</v>
      </c>
    </row>
    <row r="620" spans="1:8">
      <c r="A620">
        <v>7</v>
      </c>
      <c r="B620">
        <v>3</v>
      </c>
      <c r="C620">
        <v>3</v>
      </c>
      <c r="D620">
        <v>6</v>
      </c>
      <c r="E620">
        <v>8</v>
      </c>
      <c r="F620" t="str">
        <v>0</v>
      </c>
      <c r="G620">
        <v>5</v>
      </c>
      <c r="H620">
        <v>20</v>
      </c>
    </row>
    <row r="621" spans="1:8">
      <c r="A621">
        <v>1</v>
      </c>
      <c r="B621">
        <v>3</v>
      </c>
      <c r="C621">
        <v>3</v>
      </c>
      <c r="D621">
        <v>2</v>
      </c>
      <c r="E621">
        <v>8</v>
      </c>
      <c r="F621" t="str">
        <v>1</v>
      </c>
      <c r="G621">
        <v>5</v>
      </c>
      <c r="H621">
        <v>20</v>
      </c>
    </row>
    <row r="622" spans="1:8">
      <c r="A622">
        <v>2</v>
      </c>
      <c r="B622">
        <v>0</v>
      </c>
      <c r="C622">
        <v>3</v>
      </c>
      <c r="D622">
        <v>1</v>
      </c>
      <c r="E622">
        <v>8</v>
      </c>
      <c r="F622" t="str">
        <v>1</v>
      </c>
      <c r="G622">
        <v>5</v>
      </c>
      <c r="H622">
        <v>12</v>
      </c>
    </row>
    <row r="623" spans="1:8">
      <c r="A623">
        <v>3</v>
      </c>
      <c r="B623">
        <v>0</v>
      </c>
      <c r="C623">
        <v>3</v>
      </c>
      <c r="D623">
        <v>1</v>
      </c>
      <c r="E623">
        <v>8</v>
      </c>
      <c r="F623" t="str">
        <v>1</v>
      </c>
      <c r="G623">
        <v>5</v>
      </c>
      <c r="H623">
        <v>18</v>
      </c>
    </row>
    <row r="624" spans="1:8">
      <c r="A624">
        <v>4</v>
      </c>
      <c r="B624">
        <v>0</v>
      </c>
      <c r="C624">
        <v>3</v>
      </c>
      <c r="D624">
        <v>1</v>
      </c>
      <c r="E624">
        <v>8</v>
      </c>
      <c r="F624" t="str">
        <v>1</v>
      </c>
      <c r="G624">
        <v>5</v>
      </c>
      <c r="H624">
        <v>19</v>
      </c>
    </row>
    <row r="625" spans="1:8">
      <c r="A625">
        <v>5</v>
      </c>
      <c r="B625">
        <v>0</v>
      </c>
      <c r="C625">
        <v>3</v>
      </c>
      <c r="D625">
        <v>10</v>
      </c>
      <c r="E625">
        <v>10</v>
      </c>
      <c r="F625" t="str">
        <v>1</v>
      </c>
      <c r="G625">
        <v>5</v>
      </c>
      <c r="H625">
        <v>19</v>
      </c>
    </row>
    <row r="626" spans="1:8">
      <c r="A626">
        <v>6</v>
      </c>
      <c r="B626">
        <v>1</v>
      </c>
      <c r="C626">
        <v>3</v>
      </c>
      <c r="D626">
        <v>8</v>
      </c>
      <c r="E626">
        <v>9</v>
      </c>
      <c r="F626" t="str">
        <v>0</v>
      </c>
      <c r="G626">
        <v>5</v>
      </c>
      <c r="H626">
        <v>19</v>
      </c>
    </row>
    <row r="627" spans="1:8">
      <c r="A627">
        <v>7</v>
      </c>
      <c r="B627">
        <v>2</v>
      </c>
      <c r="C627">
        <v>3</v>
      </c>
      <c r="D627">
        <v>11</v>
      </c>
      <c r="E627">
        <v>9</v>
      </c>
      <c r="F627" t="str">
        <v>0</v>
      </c>
      <c r="G627">
        <v>9</v>
      </c>
      <c r="H627">
        <v>20</v>
      </c>
    </row>
    <row r="628" spans="1:8">
      <c r="A628">
        <v>1</v>
      </c>
      <c r="B628">
        <v>0</v>
      </c>
      <c r="C628">
        <v>3</v>
      </c>
      <c r="D628">
        <v>10</v>
      </c>
      <c r="E628">
        <v>8</v>
      </c>
      <c r="F628" t="str">
        <v>0</v>
      </c>
      <c r="G628">
        <v>5</v>
      </c>
      <c r="H628">
        <v>18</v>
      </c>
    </row>
    <row r="629" spans="1:8">
      <c r="A629">
        <v>2</v>
      </c>
      <c r="B629">
        <v>0</v>
      </c>
      <c r="C629">
        <v>3</v>
      </c>
      <c r="D629">
        <v>9</v>
      </c>
      <c r="E629">
        <v>7</v>
      </c>
      <c r="F629" t="str">
        <v>0</v>
      </c>
      <c r="G629">
        <v>5</v>
      </c>
      <c r="H629">
        <v>19</v>
      </c>
    </row>
    <row r="630" spans="1:8">
      <c r="A630">
        <v>3</v>
      </c>
      <c r="B630">
        <v>0</v>
      </c>
      <c r="C630">
        <v>3</v>
      </c>
      <c r="D630">
        <v>10</v>
      </c>
      <c r="E630">
        <v>7</v>
      </c>
      <c r="F630" t="str">
        <v>0</v>
      </c>
      <c r="G630">
        <v>5</v>
      </c>
      <c r="H630">
        <v>19</v>
      </c>
    </row>
    <row r="631" spans="1:8">
      <c r="A631">
        <v>4</v>
      </c>
      <c r="B631">
        <v>0</v>
      </c>
      <c r="C631">
        <v>3</v>
      </c>
      <c r="D631">
        <v>8</v>
      </c>
      <c r="E631">
        <v>7</v>
      </c>
      <c r="F631" t="str">
        <v>0</v>
      </c>
      <c r="G631">
        <v>4</v>
      </c>
      <c r="H631">
        <v>19</v>
      </c>
    </row>
    <row r="632" spans="1:8">
      <c r="A632">
        <v>5</v>
      </c>
      <c r="B632">
        <v>0</v>
      </c>
      <c r="C632">
        <v>3</v>
      </c>
      <c r="D632">
        <v>11</v>
      </c>
      <c r="E632">
        <v>8</v>
      </c>
      <c r="F632" t="str">
        <v>0</v>
      </c>
      <c r="G632">
        <v>5</v>
      </c>
      <c r="H632">
        <v>16</v>
      </c>
    </row>
    <row r="633" spans="1:8">
      <c r="A633">
        <v>6</v>
      </c>
      <c r="B633">
        <v>1</v>
      </c>
      <c r="C633">
        <v>3</v>
      </c>
      <c r="D633">
        <v>12</v>
      </c>
      <c r="E633">
        <v>7</v>
      </c>
      <c r="F633" t="str">
        <v>0</v>
      </c>
      <c r="G633">
        <v>12</v>
      </c>
      <c r="H633">
        <v>19</v>
      </c>
    </row>
    <row r="634" spans="1:8">
      <c r="A634">
        <v>7</v>
      </c>
      <c r="B634">
        <v>2</v>
      </c>
      <c r="C634">
        <v>3</v>
      </c>
      <c r="D634">
        <v>7</v>
      </c>
      <c r="E634">
        <v>7</v>
      </c>
      <c r="F634" t="str">
        <v>0</v>
      </c>
      <c r="G634">
        <v>13</v>
      </c>
      <c r="H634">
        <v>19</v>
      </c>
    </row>
    <row r="635" spans="1:8">
      <c r="A635">
        <v>1</v>
      </c>
      <c r="B635">
        <v>0</v>
      </c>
      <c r="C635">
        <v>3</v>
      </c>
      <c r="D635">
        <v>9</v>
      </c>
      <c r="E635">
        <v>7</v>
      </c>
      <c r="F635" t="str">
        <v>0</v>
      </c>
      <c r="G635">
        <v>5</v>
      </c>
      <c r="H635">
        <v>19</v>
      </c>
    </row>
    <row r="636" spans="1:8">
      <c r="A636">
        <v>2</v>
      </c>
      <c r="B636">
        <v>0</v>
      </c>
      <c r="C636">
        <v>3</v>
      </c>
      <c r="D636">
        <v>12</v>
      </c>
      <c r="E636">
        <v>7</v>
      </c>
      <c r="F636" t="str">
        <v>1</v>
      </c>
      <c r="G636">
        <v>4</v>
      </c>
      <c r="H636">
        <v>18</v>
      </c>
    </row>
    <row r="637" spans="1:8">
      <c r="A637">
        <v>3</v>
      </c>
      <c r="B637">
        <v>0</v>
      </c>
      <c r="C637">
        <v>3</v>
      </c>
      <c r="D637">
        <v>4</v>
      </c>
      <c r="E637">
        <v>8</v>
      </c>
      <c r="F637" t="str">
        <v>0</v>
      </c>
      <c r="G637">
        <v>4</v>
      </c>
      <c r="H637">
        <v>19</v>
      </c>
    </row>
    <row r="638" spans="1:8">
      <c r="A638">
        <v>4</v>
      </c>
      <c r="B638">
        <v>0</v>
      </c>
      <c r="C638">
        <v>3</v>
      </c>
      <c r="D638">
        <v>11</v>
      </c>
      <c r="E638">
        <v>8</v>
      </c>
      <c r="F638" t="str">
        <v>0</v>
      </c>
      <c r="G638">
        <v>5</v>
      </c>
      <c r="H638">
        <v>20</v>
      </c>
    </row>
    <row r="639" spans="1:8">
      <c r="A639">
        <v>5</v>
      </c>
      <c r="B639">
        <v>0</v>
      </c>
      <c r="C639">
        <v>3</v>
      </c>
      <c r="D639">
        <v>13</v>
      </c>
      <c r="E639">
        <v>7</v>
      </c>
      <c r="F639" t="str">
        <v>0</v>
      </c>
      <c r="G639">
        <v>4</v>
      </c>
      <c r="H639">
        <v>18</v>
      </c>
    </row>
    <row r="640" spans="1:8">
      <c r="A640">
        <v>6</v>
      </c>
      <c r="B640">
        <v>1</v>
      </c>
      <c r="C640">
        <v>3</v>
      </c>
      <c r="D640">
        <v>13</v>
      </c>
      <c r="E640">
        <v>6</v>
      </c>
      <c r="F640" t="str">
        <v>0</v>
      </c>
      <c r="G640">
        <v>9</v>
      </c>
      <c r="H640">
        <v>19</v>
      </c>
    </row>
    <row r="641" spans="1:8">
      <c r="A641">
        <v>7</v>
      </c>
      <c r="B641">
        <v>2</v>
      </c>
      <c r="C641">
        <v>3</v>
      </c>
      <c r="D641">
        <v>12</v>
      </c>
      <c r="E641">
        <v>6</v>
      </c>
      <c r="F641" t="str">
        <v>0</v>
      </c>
      <c r="G641">
        <v>9</v>
      </c>
      <c r="H641">
        <v>19</v>
      </c>
    </row>
    <row r="642" spans="1:8">
      <c r="A642">
        <v>1</v>
      </c>
      <c r="B642">
        <v>3</v>
      </c>
      <c r="C642">
        <v>3</v>
      </c>
      <c r="D642">
        <v>12</v>
      </c>
      <c r="E642">
        <v>7</v>
      </c>
      <c r="F642" t="str">
        <v>0</v>
      </c>
      <c r="G642">
        <v>5</v>
      </c>
      <c r="H642">
        <v>19</v>
      </c>
    </row>
    <row r="643" spans="1:8">
      <c r="A643">
        <v>2</v>
      </c>
      <c r="B643">
        <v>0</v>
      </c>
      <c r="C643">
        <v>3</v>
      </c>
      <c r="D643">
        <v>2</v>
      </c>
      <c r="E643">
        <v>6</v>
      </c>
      <c r="F643" t="str">
        <v>1</v>
      </c>
      <c r="G643">
        <v>5</v>
      </c>
      <c r="H643">
        <v>12</v>
      </c>
    </row>
    <row r="644" spans="1:8">
      <c r="A644">
        <v>3</v>
      </c>
      <c r="B644">
        <v>0</v>
      </c>
      <c r="C644">
        <v>3</v>
      </c>
      <c r="D644">
        <v>10</v>
      </c>
      <c r="E644">
        <v>6</v>
      </c>
      <c r="F644" t="str">
        <v>1</v>
      </c>
      <c r="G644">
        <v>12</v>
      </c>
      <c r="H644">
        <v>19</v>
      </c>
    </row>
    <row r="645" spans="1:8">
      <c r="A645">
        <v>4</v>
      </c>
      <c r="B645">
        <v>0</v>
      </c>
      <c r="C645">
        <v>3</v>
      </c>
      <c r="D645">
        <v>5</v>
      </c>
      <c r="E645">
        <v>6</v>
      </c>
      <c r="F645" t="str">
        <v>1</v>
      </c>
      <c r="G645">
        <v>5</v>
      </c>
      <c r="H645">
        <v>19</v>
      </c>
    </row>
    <row r="646" spans="1:8">
      <c r="A646">
        <v>5</v>
      </c>
      <c r="B646">
        <v>0</v>
      </c>
      <c r="C646">
        <v>3</v>
      </c>
      <c r="D646">
        <v>8</v>
      </c>
      <c r="E646">
        <v>6</v>
      </c>
      <c r="F646" t="str">
        <v>0</v>
      </c>
      <c r="G646">
        <v>13</v>
      </c>
      <c r="H646">
        <v>19</v>
      </c>
    </row>
    <row r="647" spans="1:8">
      <c r="A647">
        <v>6</v>
      </c>
      <c r="B647">
        <v>1</v>
      </c>
      <c r="C647">
        <v>3</v>
      </c>
      <c r="D647">
        <v>3</v>
      </c>
      <c r="E647">
        <v>6</v>
      </c>
      <c r="F647" t="str">
        <v>1</v>
      </c>
      <c r="G647">
        <v>4</v>
      </c>
      <c r="H647">
        <v>19</v>
      </c>
    </row>
    <row r="648" spans="1:8">
      <c r="A648">
        <v>7</v>
      </c>
      <c r="B648">
        <v>3</v>
      </c>
      <c r="C648">
        <v>3</v>
      </c>
      <c r="D648">
        <v>3</v>
      </c>
      <c r="E648">
        <v>6</v>
      </c>
      <c r="F648" t="str">
        <v>1</v>
      </c>
      <c r="G648">
        <v>5</v>
      </c>
      <c r="H648">
        <v>21</v>
      </c>
    </row>
    <row r="649" spans="1:8">
      <c r="A649">
        <v>1</v>
      </c>
      <c r="B649">
        <v>3</v>
      </c>
      <c r="C649">
        <v>3</v>
      </c>
      <c r="D649">
        <v>5</v>
      </c>
      <c r="E649">
        <v>5</v>
      </c>
      <c r="F649" t="str">
        <v>1</v>
      </c>
      <c r="G649">
        <v>13</v>
      </c>
      <c r="H649">
        <v>19</v>
      </c>
    </row>
    <row r="650" spans="1:8">
      <c r="A650">
        <v>2</v>
      </c>
      <c r="B650">
        <v>0</v>
      </c>
      <c r="C650">
        <v>3</v>
      </c>
      <c r="D650">
        <v>9</v>
      </c>
      <c r="E650">
        <v>6</v>
      </c>
      <c r="F650" t="str">
        <v>0</v>
      </c>
      <c r="G650">
        <v>13</v>
      </c>
      <c r="H650">
        <v>19</v>
      </c>
    </row>
    <row r="651" spans="1:8">
      <c r="A651">
        <v>3</v>
      </c>
      <c r="B651">
        <v>0</v>
      </c>
      <c r="C651">
        <v>3</v>
      </c>
      <c r="D651">
        <v>12</v>
      </c>
      <c r="E651">
        <v>5</v>
      </c>
      <c r="F651" t="str">
        <v>0</v>
      </c>
      <c r="G651">
        <v>13</v>
      </c>
      <c r="H651">
        <v>19</v>
      </c>
    </row>
    <row r="652" spans="1:8">
      <c r="A652">
        <v>4</v>
      </c>
      <c r="B652">
        <v>0</v>
      </c>
      <c r="C652">
        <v>3</v>
      </c>
      <c r="D652">
        <v>6</v>
      </c>
      <c r="E652">
        <v>6</v>
      </c>
      <c r="F652" t="str">
        <v>0</v>
      </c>
      <c r="G652">
        <v>4</v>
      </c>
      <c r="H652">
        <v>19</v>
      </c>
    </row>
    <row r="653" spans="1:8">
      <c r="A653">
        <v>5</v>
      </c>
      <c r="B653">
        <v>0</v>
      </c>
      <c r="C653">
        <v>3</v>
      </c>
      <c r="D653">
        <v>9</v>
      </c>
      <c r="E653">
        <v>6</v>
      </c>
      <c r="F653" t="str">
        <v>0</v>
      </c>
      <c r="G653">
        <v>4</v>
      </c>
      <c r="H653">
        <v>19</v>
      </c>
    </row>
    <row r="654" spans="1:8">
      <c r="A654">
        <v>6</v>
      </c>
      <c r="B654">
        <v>1</v>
      </c>
      <c r="C654">
        <v>3</v>
      </c>
      <c r="D654">
        <v>11</v>
      </c>
      <c r="E654">
        <v>6</v>
      </c>
      <c r="F654" t="str">
        <v>0</v>
      </c>
      <c r="G654">
        <v>11</v>
      </c>
      <c r="H654">
        <v>19</v>
      </c>
    </row>
    <row r="655" spans="1:8">
      <c r="A655">
        <v>7</v>
      </c>
      <c r="B655">
        <v>2</v>
      </c>
      <c r="C655">
        <v>3</v>
      </c>
      <c r="D655">
        <v>7</v>
      </c>
      <c r="E655">
        <v>6</v>
      </c>
      <c r="F655" t="str">
        <v>0</v>
      </c>
      <c r="G655">
        <v>12</v>
      </c>
      <c r="H655">
        <v>19</v>
      </c>
    </row>
    <row r="656" spans="1:8">
      <c r="A656">
        <v>1</v>
      </c>
      <c r="B656">
        <v>0</v>
      </c>
      <c r="C656">
        <v>3</v>
      </c>
      <c r="D656">
        <v>10</v>
      </c>
      <c r="E656">
        <v>5</v>
      </c>
      <c r="F656" t="str">
        <v>0</v>
      </c>
      <c r="G656">
        <v>14</v>
      </c>
      <c r="H656">
        <v>18</v>
      </c>
    </row>
    <row r="657" spans="1:8">
      <c r="A657">
        <v>2</v>
      </c>
      <c r="B657">
        <v>0</v>
      </c>
      <c r="C657">
        <v>3</v>
      </c>
      <c r="D657">
        <v>11</v>
      </c>
      <c r="E657">
        <v>5</v>
      </c>
      <c r="F657" t="str">
        <v>0</v>
      </c>
      <c r="G657">
        <v>11</v>
      </c>
      <c r="H657">
        <v>19</v>
      </c>
    </row>
    <row r="658" spans="1:8">
      <c r="A658">
        <v>3</v>
      </c>
      <c r="B658">
        <v>0</v>
      </c>
      <c r="C658">
        <v>3</v>
      </c>
      <c r="D658">
        <v>11</v>
      </c>
      <c r="E658">
        <v>5</v>
      </c>
      <c r="F658" t="str">
        <v>0</v>
      </c>
      <c r="G658">
        <v>11</v>
      </c>
      <c r="H658">
        <v>19</v>
      </c>
    </row>
    <row r="659" spans="1:8">
      <c r="A659">
        <v>4</v>
      </c>
      <c r="B659">
        <v>0</v>
      </c>
      <c r="C659">
        <v>3</v>
      </c>
      <c r="D659">
        <v>11</v>
      </c>
      <c r="E659">
        <v>5</v>
      </c>
      <c r="F659" t="str">
        <v>0</v>
      </c>
      <c r="G659">
        <v>12</v>
      </c>
      <c r="H659">
        <v>19</v>
      </c>
    </row>
    <row r="660" spans="1:8">
      <c r="A660">
        <v>5</v>
      </c>
      <c r="B660">
        <v>0</v>
      </c>
      <c r="C660">
        <v>3</v>
      </c>
      <c r="D660">
        <v>8</v>
      </c>
      <c r="E660">
        <v>5</v>
      </c>
      <c r="F660" t="str">
        <v>0</v>
      </c>
      <c r="G660">
        <v>10</v>
      </c>
      <c r="H660">
        <v>19</v>
      </c>
    </row>
    <row r="661" spans="1:8">
      <c r="A661">
        <v>6</v>
      </c>
      <c r="B661">
        <v>1</v>
      </c>
      <c r="C661">
        <v>3</v>
      </c>
      <c r="D661">
        <v>5</v>
      </c>
      <c r="E661">
        <v>6</v>
      </c>
      <c r="F661" t="str">
        <v>0</v>
      </c>
      <c r="G661">
        <v>12</v>
      </c>
      <c r="H661">
        <v>19</v>
      </c>
    </row>
    <row r="662" spans="1:8">
      <c r="A662">
        <v>7</v>
      </c>
      <c r="B662">
        <v>2</v>
      </c>
      <c r="C662">
        <v>3</v>
      </c>
      <c r="D662">
        <v>9</v>
      </c>
      <c r="E662">
        <v>5</v>
      </c>
      <c r="F662" t="str">
        <v>0</v>
      </c>
      <c r="G662">
        <v>12</v>
      </c>
      <c r="H662">
        <v>19</v>
      </c>
    </row>
    <row r="663" spans="1:8">
      <c r="A663">
        <v>1</v>
      </c>
      <c r="B663">
        <v>0</v>
      </c>
      <c r="C663">
        <v>3</v>
      </c>
      <c r="D663">
        <v>10</v>
      </c>
      <c r="E663">
        <v>5</v>
      </c>
      <c r="F663" t="str">
        <v>0</v>
      </c>
      <c r="G663">
        <v>12</v>
      </c>
      <c r="H663">
        <v>19</v>
      </c>
    </row>
    <row r="664" spans="1:8">
      <c r="A664">
        <v>2</v>
      </c>
      <c r="B664">
        <v>0</v>
      </c>
      <c r="C664">
        <v>3</v>
      </c>
      <c r="D664">
        <v>9</v>
      </c>
      <c r="E664">
        <v>4</v>
      </c>
      <c r="F664" t="str">
        <v>0</v>
      </c>
      <c r="G664">
        <v>12</v>
      </c>
      <c r="H664">
        <v>19</v>
      </c>
    </row>
    <row r="665" spans="1:8">
      <c r="A665">
        <v>3</v>
      </c>
      <c r="B665">
        <v>0</v>
      </c>
      <c r="C665">
        <v>3</v>
      </c>
      <c r="D665">
        <v>9</v>
      </c>
      <c r="E665">
        <v>6</v>
      </c>
      <c r="F665" t="str">
        <v>0</v>
      </c>
      <c r="G665">
        <v>11</v>
      </c>
      <c r="H665">
        <v>19</v>
      </c>
    </row>
    <row r="666" spans="1:8">
      <c r="A666">
        <v>4</v>
      </c>
      <c r="B666">
        <v>0</v>
      </c>
      <c r="C666">
        <v>3</v>
      </c>
      <c r="D666">
        <v>5</v>
      </c>
      <c r="E666">
        <v>5</v>
      </c>
      <c r="F666" t="str">
        <v>0</v>
      </c>
      <c r="G666">
        <v>14</v>
      </c>
      <c r="H666">
        <v>19</v>
      </c>
    </row>
    <row r="667" spans="1:8">
      <c r="A667">
        <v>5</v>
      </c>
      <c r="B667">
        <v>0</v>
      </c>
      <c r="C667">
        <v>3</v>
      </c>
      <c r="D667">
        <v>9</v>
      </c>
      <c r="E667">
        <v>5</v>
      </c>
      <c r="F667" t="str">
        <v>0</v>
      </c>
      <c r="G667">
        <v>12</v>
      </c>
      <c r="H667">
        <v>19</v>
      </c>
    </row>
    <row r="668" spans="1:8">
      <c r="A668">
        <v>6</v>
      </c>
      <c r="B668">
        <v>1</v>
      </c>
      <c r="C668">
        <v>3</v>
      </c>
      <c r="D668">
        <v>7</v>
      </c>
      <c r="E668">
        <v>6</v>
      </c>
      <c r="F668" t="str">
        <v>0</v>
      </c>
      <c r="G668">
        <v>12</v>
      </c>
      <c r="H668">
        <v>19</v>
      </c>
    </row>
    <row r="669" spans="1:8">
      <c r="A669">
        <v>7</v>
      </c>
      <c r="B669">
        <v>2</v>
      </c>
      <c r="C669">
        <v>3</v>
      </c>
      <c r="D669">
        <v>7</v>
      </c>
      <c r="E669">
        <v>6</v>
      </c>
      <c r="F669" t="str">
        <v>0</v>
      </c>
      <c r="G669">
        <v>12</v>
      </c>
      <c r="H669">
        <v>19</v>
      </c>
    </row>
    <row r="670" spans="1:8">
      <c r="A670">
        <v>1</v>
      </c>
      <c r="B670">
        <v>0</v>
      </c>
      <c r="C670">
        <v>3</v>
      </c>
      <c r="D670">
        <v>6</v>
      </c>
      <c r="E670">
        <v>6</v>
      </c>
      <c r="F670" t="str">
        <v>0</v>
      </c>
      <c r="G670">
        <v>13</v>
      </c>
      <c r="H670">
        <v>18</v>
      </c>
    </row>
    <row r="671" spans="1:8">
      <c r="A671">
        <v>2</v>
      </c>
      <c r="B671">
        <v>0</v>
      </c>
      <c r="C671">
        <v>3</v>
      </c>
      <c r="D671">
        <v>9</v>
      </c>
      <c r="E671">
        <v>6</v>
      </c>
      <c r="F671" t="str">
        <v>0</v>
      </c>
      <c r="G671">
        <v>13</v>
      </c>
      <c r="H671">
        <v>19</v>
      </c>
    </row>
    <row r="672" spans="1:8">
      <c r="A672">
        <v>3</v>
      </c>
      <c r="B672">
        <v>0</v>
      </c>
      <c r="C672">
        <v>3</v>
      </c>
      <c r="D672">
        <v>9</v>
      </c>
      <c r="E672">
        <v>5</v>
      </c>
      <c r="F672" t="str">
        <v>0</v>
      </c>
      <c r="G672">
        <v>13</v>
      </c>
      <c r="H672">
        <v>19</v>
      </c>
    </row>
    <row r="673" spans="1:8">
      <c r="A673">
        <v>4</v>
      </c>
      <c r="B673">
        <v>0</v>
      </c>
      <c r="C673">
        <v>3</v>
      </c>
      <c r="D673">
        <v>10</v>
      </c>
      <c r="E673">
        <v>4</v>
      </c>
      <c r="F673" t="str">
        <v>0</v>
      </c>
      <c r="G673">
        <v>12</v>
      </c>
      <c r="H673">
        <v>18</v>
      </c>
    </row>
    <row r="674" spans="1:8">
      <c r="A674">
        <v>5</v>
      </c>
      <c r="B674">
        <v>0</v>
      </c>
      <c r="C674">
        <v>3</v>
      </c>
      <c r="D674">
        <v>6</v>
      </c>
      <c r="E674">
        <v>4</v>
      </c>
      <c r="F674" t="str">
        <v>0</v>
      </c>
      <c r="G674">
        <v>10</v>
      </c>
      <c r="H674">
        <v>18</v>
      </c>
    </row>
    <row r="675" spans="1:8">
      <c r="A675">
        <v>6</v>
      </c>
      <c r="B675">
        <v>1</v>
      </c>
      <c r="C675">
        <v>3</v>
      </c>
      <c r="D675">
        <v>6</v>
      </c>
      <c r="E675">
        <v>4</v>
      </c>
      <c r="F675" t="str">
        <v>0</v>
      </c>
      <c r="G675">
        <v>13</v>
      </c>
      <c r="H675">
        <v>19</v>
      </c>
    </row>
    <row r="676" spans="1:8">
      <c r="A676">
        <v>7</v>
      </c>
      <c r="B676">
        <v>2</v>
      </c>
      <c r="C676">
        <v>3</v>
      </c>
      <c r="D676">
        <v>8</v>
      </c>
      <c r="E676">
        <v>3</v>
      </c>
      <c r="F676" t="str">
        <v>0</v>
      </c>
      <c r="G676">
        <v>12</v>
      </c>
      <c r="H676">
        <v>19</v>
      </c>
    </row>
    <row r="677" spans="1:8">
      <c r="A677">
        <v>1</v>
      </c>
      <c r="B677">
        <v>0</v>
      </c>
      <c r="C677">
        <v>3</v>
      </c>
      <c r="D677">
        <v>9</v>
      </c>
      <c r="E677">
        <v>4</v>
      </c>
      <c r="F677" t="str">
        <v>0</v>
      </c>
      <c r="G677">
        <v>12</v>
      </c>
      <c r="H677">
        <v>19</v>
      </c>
    </row>
    <row r="678" spans="1:8">
      <c r="A678">
        <v>2</v>
      </c>
      <c r="B678">
        <v>0</v>
      </c>
      <c r="C678">
        <v>3</v>
      </c>
      <c r="D678">
        <v>9</v>
      </c>
      <c r="E678">
        <v>4</v>
      </c>
      <c r="F678" t="str">
        <v>0</v>
      </c>
      <c r="G678">
        <v>13</v>
      </c>
      <c r="H678">
        <v>19</v>
      </c>
    </row>
    <row r="679" spans="1:8">
      <c r="A679">
        <v>3</v>
      </c>
      <c r="B679">
        <v>0</v>
      </c>
      <c r="C679">
        <v>3</v>
      </c>
      <c r="D679">
        <v>8</v>
      </c>
      <c r="E679">
        <v>5</v>
      </c>
      <c r="F679" t="str">
        <v>0</v>
      </c>
      <c r="G679">
        <v>13</v>
      </c>
      <c r="H679">
        <v>19</v>
      </c>
    </row>
    <row r="680" spans="1:8">
      <c r="A680">
        <v>4</v>
      </c>
      <c r="B680">
        <v>0</v>
      </c>
      <c r="C680">
        <v>3</v>
      </c>
      <c r="D680">
        <v>4</v>
      </c>
      <c r="E680">
        <v>6</v>
      </c>
      <c r="F680" t="str">
        <v>1</v>
      </c>
      <c r="G680">
        <v>4</v>
      </c>
      <c r="H680">
        <v>19</v>
      </c>
    </row>
    <row r="681" spans="1:8">
      <c r="A681">
        <v>5</v>
      </c>
      <c r="B681">
        <v>0</v>
      </c>
      <c r="C681">
        <v>3</v>
      </c>
      <c r="D681">
        <v>8</v>
      </c>
      <c r="E681">
        <v>6</v>
      </c>
      <c r="F681" t="str">
        <v>0</v>
      </c>
      <c r="G681">
        <v>5</v>
      </c>
      <c r="H681">
        <v>18</v>
      </c>
    </row>
    <row r="682" spans="1:8">
      <c r="A682">
        <v>6</v>
      </c>
      <c r="B682">
        <v>1</v>
      </c>
      <c r="C682">
        <v>3</v>
      </c>
      <c r="D682">
        <v>2</v>
      </c>
      <c r="E682">
        <v>6</v>
      </c>
      <c r="F682" t="str">
        <v>1</v>
      </c>
      <c r="G682">
        <v>4</v>
      </c>
      <c r="H682">
        <v>19</v>
      </c>
    </row>
    <row r="683" spans="1:8">
      <c r="A683">
        <v>7</v>
      </c>
      <c r="B683">
        <v>2</v>
      </c>
      <c r="C683">
        <v>3</v>
      </c>
      <c r="D683">
        <v>1</v>
      </c>
      <c r="E683">
        <v>5</v>
      </c>
      <c r="F683" t="str">
        <v>1</v>
      </c>
      <c r="G683">
        <v>11</v>
      </c>
      <c r="H683">
        <v>19</v>
      </c>
    </row>
    <row r="684" spans="1:8">
      <c r="A684">
        <v>1</v>
      </c>
      <c r="B684">
        <v>0</v>
      </c>
      <c r="C684">
        <v>3</v>
      </c>
      <c r="D684">
        <v>4</v>
      </c>
      <c r="E684">
        <v>5</v>
      </c>
      <c r="F684" t="str">
        <v>0</v>
      </c>
      <c r="G684">
        <v>13</v>
      </c>
      <c r="H684">
        <v>18</v>
      </c>
    </row>
    <row r="685" spans="1:8">
      <c r="A685">
        <v>2</v>
      </c>
      <c r="B685">
        <v>0</v>
      </c>
      <c r="C685">
        <v>3</v>
      </c>
      <c r="D685">
        <v>8</v>
      </c>
      <c r="E685">
        <v>4</v>
      </c>
      <c r="F685" t="str">
        <v>0</v>
      </c>
      <c r="G685">
        <v>13</v>
      </c>
      <c r="H685">
        <v>18</v>
      </c>
    </row>
    <row r="686" spans="1:8">
      <c r="A686">
        <v>3</v>
      </c>
      <c r="B686">
        <v>0</v>
      </c>
      <c r="C686">
        <v>3</v>
      </c>
      <c r="D686">
        <v>6</v>
      </c>
      <c r="E686">
        <v>4</v>
      </c>
      <c r="F686" t="str">
        <v>0</v>
      </c>
      <c r="G686">
        <v>12</v>
      </c>
      <c r="H686">
        <v>19</v>
      </c>
    </row>
    <row r="687" spans="1:8">
      <c r="A687">
        <v>4</v>
      </c>
      <c r="B687">
        <v>0</v>
      </c>
      <c r="C687">
        <v>3</v>
      </c>
      <c r="D687">
        <v>3</v>
      </c>
      <c r="E687">
        <v>4</v>
      </c>
      <c r="F687" t="str">
        <v>0</v>
      </c>
      <c r="G687">
        <v>5</v>
      </c>
      <c r="H687">
        <v>19</v>
      </c>
    </row>
    <row r="688" spans="1:8">
      <c r="A688">
        <v>5</v>
      </c>
      <c r="B688">
        <v>0</v>
      </c>
      <c r="C688">
        <v>3</v>
      </c>
      <c r="D688">
        <v>6</v>
      </c>
      <c r="E688">
        <v>5</v>
      </c>
      <c r="F688" t="str">
        <v>0</v>
      </c>
      <c r="G688">
        <v>13</v>
      </c>
      <c r="H688">
        <v>19</v>
      </c>
    </row>
    <row r="689" spans="1:8">
      <c r="A689">
        <v>6</v>
      </c>
      <c r="B689">
        <v>1</v>
      </c>
      <c r="C689">
        <v>3</v>
      </c>
      <c r="D689">
        <v>4</v>
      </c>
      <c r="E689">
        <v>6</v>
      </c>
      <c r="F689" t="str">
        <v>0</v>
      </c>
      <c r="G689">
        <v>12</v>
      </c>
      <c r="H689">
        <v>19</v>
      </c>
    </row>
    <row r="690" spans="1:8">
      <c r="A690">
        <v>7</v>
      </c>
      <c r="B690">
        <v>2</v>
      </c>
      <c r="C690">
        <v>3</v>
      </c>
      <c r="D690">
        <v>1</v>
      </c>
      <c r="E690">
        <v>6</v>
      </c>
      <c r="F690" t="str">
        <v>1</v>
      </c>
      <c r="G690">
        <v>5</v>
      </c>
      <c r="H690">
        <v>19</v>
      </c>
    </row>
    <row r="691" spans="1:8">
      <c r="A691">
        <v>1</v>
      </c>
      <c r="B691">
        <v>0</v>
      </c>
      <c r="C691">
        <v>3</v>
      </c>
      <c r="D691">
        <v>7</v>
      </c>
      <c r="E691">
        <v>5</v>
      </c>
      <c r="F691" t="str">
        <v>0</v>
      </c>
      <c r="G691">
        <v>13</v>
      </c>
      <c r="H691">
        <v>19</v>
      </c>
    </row>
    <row r="692" spans="1:8">
      <c r="A692">
        <v>2</v>
      </c>
      <c r="B692">
        <v>0</v>
      </c>
      <c r="C692">
        <v>3</v>
      </c>
      <c r="D692">
        <v>2</v>
      </c>
      <c r="E692">
        <v>5</v>
      </c>
      <c r="F692" t="str">
        <v>1</v>
      </c>
      <c r="G692">
        <v>4</v>
      </c>
      <c r="H692">
        <v>18</v>
      </c>
    </row>
    <row r="693" spans="1:8">
      <c r="A693">
        <v>3</v>
      </c>
      <c r="B693">
        <v>0</v>
      </c>
      <c r="C693">
        <v>3</v>
      </c>
      <c r="D693">
        <v>3</v>
      </c>
      <c r="E693">
        <v>4</v>
      </c>
      <c r="F693" t="str">
        <v>1</v>
      </c>
      <c r="G693">
        <v>13</v>
      </c>
      <c r="H693">
        <v>19</v>
      </c>
    </row>
    <row r="694" spans="1:8">
      <c r="A694">
        <v>4</v>
      </c>
      <c r="B694">
        <v>0</v>
      </c>
      <c r="C694">
        <v>3</v>
      </c>
      <c r="D694">
        <v>6</v>
      </c>
      <c r="E694">
        <v>4</v>
      </c>
      <c r="F694" t="str">
        <v>0</v>
      </c>
      <c r="G694">
        <v>13</v>
      </c>
      <c r="H694">
        <v>19</v>
      </c>
    </row>
    <row r="695" spans="1:8">
      <c r="A695">
        <v>5</v>
      </c>
      <c r="B695">
        <v>0</v>
      </c>
      <c r="C695">
        <v>3</v>
      </c>
      <c r="D695">
        <v>7</v>
      </c>
      <c r="E695">
        <v>4</v>
      </c>
      <c r="F695" t="str">
        <v>0</v>
      </c>
      <c r="G695">
        <v>12</v>
      </c>
      <c r="H695">
        <v>19</v>
      </c>
    </row>
    <row r="696" spans="1:8">
      <c r="A696">
        <v>6</v>
      </c>
      <c r="B696">
        <v>1</v>
      </c>
      <c r="C696">
        <v>3</v>
      </c>
      <c r="D696">
        <v>4</v>
      </c>
      <c r="E696">
        <v>4</v>
      </c>
      <c r="F696" t="str">
        <v>0</v>
      </c>
      <c r="G696">
        <v>14</v>
      </c>
      <c r="H696">
        <v>20</v>
      </c>
    </row>
    <row r="697" spans="1:8">
      <c r="A697">
        <v>7</v>
      </c>
      <c r="B697">
        <v>2</v>
      </c>
      <c r="C697">
        <v>3</v>
      </c>
      <c r="D697">
        <v>5</v>
      </c>
      <c r="E697">
        <v>3</v>
      </c>
      <c r="F697" t="str">
        <v>0</v>
      </c>
      <c r="G697">
        <v>12</v>
      </c>
      <c r="H697">
        <v>19</v>
      </c>
    </row>
    <row r="698" spans="1:8">
      <c r="A698">
        <v>1</v>
      </c>
      <c r="B698">
        <v>0</v>
      </c>
      <c r="C698">
        <v>3</v>
      </c>
      <c r="D698">
        <v>5</v>
      </c>
      <c r="E698">
        <v>6</v>
      </c>
      <c r="F698" t="str">
        <v>1</v>
      </c>
      <c r="G698">
        <v>4</v>
      </c>
      <c r="H698">
        <v>18</v>
      </c>
    </row>
    <row r="699" spans="1:8">
      <c r="A699">
        <v>2</v>
      </c>
      <c r="B699">
        <v>0</v>
      </c>
      <c r="C699">
        <v>3</v>
      </c>
      <c r="D699">
        <v>1</v>
      </c>
      <c r="E699">
        <v>3</v>
      </c>
      <c r="F699" t="str">
        <v>1</v>
      </c>
      <c r="G699">
        <v>5</v>
      </c>
      <c r="H699">
        <v>18</v>
      </c>
    </row>
    <row r="700" spans="1:8">
      <c r="A700">
        <v>3</v>
      </c>
      <c r="B700">
        <v>0</v>
      </c>
      <c r="C700">
        <v>3</v>
      </c>
      <c r="D700">
        <v>1</v>
      </c>
      <c r="E700">
        <v>1</v>
      </c>
      <c r="F700" t="str">
        <v>0</v>
      </c>
      <c r="G700">
        <v>4</v>
      </c>
      <c r="H700">
        <v>18</v>
      </c>
    </row>
    <row r="701" spans="1:8">
      <c r="A701">
        <v>4</v>
      </c>
      <c r="B701">
        <v>0</v>
      </c>
      <c r="C701">
        <v>4</v>
      </c>
      <c r="D701">
        <v>2</v>
      </c>
      <c r="E701">
        <v>1</v>
      </c>
      <c r="F701" t="str">
        <v>0</v>
      </c>
      <c r="G701">
        <v>4</v>
      </c>
      <c r="H701">
        <v>18</v>
      </c>
    </row>
    <row r="702" spans="1:8">
      <c r="A702">
        <v>5</v>
      </c>
      <c r="B702">
        <v>0</v>
      </c>
      <c r="C702">
        <v>4</v>
      </c>
      <c r="D702">
        <v>4</v>
      </c>
      <c r="E702">
        <v>2</v>
      </c>
      <c r="F702" t="str">
        <v>1</v>
      </c>
      <c r="G702">
        <v>13</v>
      </c>
      <c r="H702">
        <v>19</v>
      </c>
    </row>
    <row r="703" spans="1:8">
      <c r="A703">
        <v>6</v>
      </c>
      <c r="B703">
        <v>1</v>
      </c>
      <c r="C703">
        <v>4</v>
      </c>
      <c r="D703">
        <v>2</v>
      </c>
      <c r="E703">
        <v>3</v>
      </c>
      <c r="F703" t="str">
        <v>1</v>
      </c>
      <c r="G703">
        <v>5</v>
      </c>
      <c r="H703">
        <v>19</v>
      </c>
    </row>
    <row r="704" spans="1:8">
      <c r="A704">
        <v>7</v>
      </c>
      <c r="B704">
        <v>2</v>
      </c>
      <c r="C704">
        <v>4</v>
      </c>
      <c r="D704">
        <v>3</v>
      </c>
      <c r="E704">
        <v>2</v>
      </c>
      <c r="F704" t="str">
        <v>1</v>
      </c>
      <c r="G704">
        <v>13</v>
      </c>
      <c r="H704">
        <v>19</v>
      </c>
    </row>
    <row r="705" spans="1:8">
      <c r="A705">
        <v>1</v>
      </c>
      <c r="B705">
        <v>0</v>
      </c>
      <c r="C705">
        <v>4</v>
      </c>
      <c r="D705">
        <v>3</v>
      </c>
      <c r="E705">
        <v>1</v>
      </c>
      <c r="F705" t="str">
        <v>0</v>
      </c>
      <c r="G705">
        <v>4</v>
      </c>
      <c r="H705">
        <v>19</v>
      </c>
    </row>
    <row r="706" spans="1:8">
      <c r="A706">
        <v>2</v>
      </c>
      <c r="B706">
        <v>0</v>
      </c>
      <c r="C706">
        <v>4</v>
      </c>
      <c r="D706">
        <v>4</v>
      </c>
      <c r="E706">
        <v>2</v>
      </c>
      <c r="F706" t="str">
        <v>0</v>
      </c>
      <c r="G706">
        <v>14</v>
      </c>
      <c r="H706">
        <v>19</v>
      </c>
    </row>
    <row r="707" spans="1:8">
      <c r="A707">
        <v>3</v>
      </c>
      <c r="B707">
        <v>0</v>
      </c>
      <c r="C707">
        <v>4</v>
      </c>
      <c r="D707">
        <v>5</v>
      </c>
      <c r="E707">
        <v>3</v>
      </c>
      <c r="F707" t="str">
        <v>0</v>
      </c>
      <c r="G707">
        <v>13</v>
      </c>
      <c r="H707">
        <v>19</v>
      </c>
    </row>
    <row r="708" spans="1:8">
      <c r="A708">
        <v>4</v>
      </c>
      <c r="B708">
        <v>0</v>
      </c>
      <c r="C708">
        <v>4</v>
      </c>
      <c r="D708">
        <v>3</v>
      </c>
      <c r="E708">
        <v>2</v>
      </c>
      <c r="F708" t="str">
        <v>0</v>
      </c>
      <c r="G708">
        <v>4</v>
      </c>
      <c r="H708">
        <v>19</v>
      </c>
    </row>
    <row r="709" spans="1:8">
      <c r="A709">
        <v>5</v>
      </c>
      <c r="B709">
        <v>0</v>
      </c>
      <c r="C709">
        <v>4</v>
      </c>
      <c r="D709">
        <v>2</v>
      </c>
      <c r="E709">
        <v>3</v>
      </c>
      <c r="F709" t="str">
        <v>0</v>
      </c>
      <c r="G709">
        <v>4</v>
      </c>
      <c r="H709">
        <v>18</v>
      </c>
    </row>
    <row r="710" spans="1:8">
      <c r="A710">
        <v>6</v>
      </c>
      <c r="B710">
        <v>1</v>
      </c>
      <c r="C710">
        <v>4</v>
      </c>
      <c r="D710">
        <v>3</v>
      </c>
      <c r="E710">
        <v>3</v>
      </c>
      <c r="F710" t="str">
        <v>0</v>
      </c>
      <c r="G710">
        <v>13</v>
      </c>
      <c r="H710">
        <v>18</v>
      </c>
    </row>
    <row r="711" spans="1:8">
      <c r="A711">
        <v>7</v>
      </c>
      <c r="B711">
        <v>2</v>
      </c>
      <c r="C711">
        <v>4</v>
      </c>
      <c r="D711">
        <v>3</v>
      </c>
      <c r="E711">
        <v>2</v>
      </c>
      <c r="F711" t="str">
        <v>0</v>
      </c>
      <c r="G711">
        <v>12</v>
      </c>
      <c r="H711">
        <v>20</v>
      </c>
    </row>
    <row r="712" spans="1:8">
      <c r="A712">
        <v>1</v>
      </c>
      <c r="B712">
        <v>0</v>
      </c>
      <c r="C712">
        <v>4</v>
      </c>
      <c r="D712">
        <v>2</v>
      </c>
      <c r="E712">
        <v>2</v>
      </c>
      <c r="F712" t="str">
        <v>0</v>
      </c>
      <c r="G712">
        <v>5</v>
      </c>
      <c r="H712">
        <v>18</v>
      </c>
    </row>
    <row r="713" spans="1:8">
      <c r="A713">
        <v>2</v>
      </c>
      <c r="B713">
        <v>0</v>
      </c>
      <c r="C713">
        <v>4</v>
      </c>
      <c r="D713">
        <v>3</v>
      </c>
      <c r="E713">
        <v>2</v>
      </c>
      <c r="F713" t="str">
        <v>0</v>
      </c>
      <c r="G713">
        <v>13</v>
      </c>
      <c r="H713">
        <v>18</v>
      </c>
    </row>
    <row r="714" spans="1:8">
      <c r="A714">
        <v>3</v>
      </c>
      <c r="B714">
        <v>0</v>
      </c>
      <c r="C714">
        <v>4</v>
      </c>
      <c r="D714">
        <v>2</v>
      </c>
      <c r="E714">
        <v>1</v>
      </c>
      <c r="F714" t="str">
        <v>1</v>
      </c>
      <c r="G714">
        <v>4</v>
      </c>
      <c r="H714">
        <v>18</v>
      </c>
    </row>
    <row r="715" spans="1:8">
      <c r="A715">
        <v>4</v>
      </c>
      <c r="B715">
        <v>0</v>
      </c>
      <c r="C715">
        <v>4</v>
      </c>
      <c r="D715">
        <v>5</v>
      </c>
      <c r="E715">
        <v>1</v>
      </c>
      <c r="F715" t="str">
        <v>0</v>
      </c>
      <c r="G715">
        <v>13</v>
      </c>
      <c r="H715">
        <v>19</v>
      </c>
    </row>
    <row r="716" spans="1:8">
      <c r="A716">
        <v>5</v>
      </c>
      <c r="B716">
        <v>0</v>
      </c>
      <c r="C716">
        <v>4</v>
      </c>
      <c r="D716">
        <v>1</v>
      </c>
      <c r="E716">
        <v>2</v>
      </c>
      <c r="F716" t="str">
        <v>0</v>
      </c>
      <c r="G716">
        <v>5</v>
      </c>
      <c r="H716">
        <v>18</v>
      </c>
    </row>
    <row r="717" spans="1:8">
      <c r="A717">
        <v>6</v>
      </c>
      <c r="B717">
        <v>1</v>
      </c>
      <c r="C717">
        <v>4</v>
      </c>
      <c r="D717">
        <v>2</v>
      </c>
      <c r="E717">
        <v>1</v>
      </c>
      <c r="F717" t="str">
        <v>1</v>
      </c>
      <c r="G717">
        <v>5</v>
      </c>
      <c r="H717">
        <v>19</v>
      </c>
    </row>
    <row r="718" spans="1:8">
      <c r="A718">
        <v>7</v>
      </c>
      <c r="B718">
        <v>2</v>
      </c>
      <c r="C718">
        <v>4</v>
      </c>
      <c r="D718">
        <v>2</v>
      </c>
      <c r="E718">
        <v>1</v>
      </c>
      <c r="F718" t="str">
        <v>1</v>
      </c>
      <c r="G718">
        <v>4</v>
      </c>
      <c r="H718">
        <v>19</v>
      </c>
    </row>
    <row r="719" spans="1:8">
      <c r="A719">
        <v>1</v>
      </c>
      <c r="B719">
        <v>0</v>
      </c>
      <c r="C719">
        <v>4</v>
      </c>
      <c r="D719">
        <v>2</v>
      </c>
      <c r="E719">
        <v>1</v>
      </c>
      <c r="F719" t="str">
        <v>1</v>
      </c>
      <c r="G719">
        <v>4</v>
      </c>
      <c r="H719">
        <v>18</v>
      </c>
    </row>
    <row r="720" spans="1:8">
      <c r="A720">
        <v>2</v>
      </c>
      <c r="B720">
        <v>0</v>
      </c>
      <c r="C720">
        <v>4</v>
      </c>
      <c r="D720">
        <v>6</v>
      </c>
      <c r="E720">
        <v>2</v>
      </c>
      <c r="F720" t="str">
        <v>0</v>
      </c>
      <c r="G720">
        <v>13</v>
      </c>
      <c r="H720">
        <v>19</v>
      </c>
    </row>
    <row r="721" spans="1:8">
      <c r="A721">
        <v>3</v>
      </c>
      <c r="B721">
        <v>0</v>
      </c>
      <c r="C721">
        <v>4</v>
      </c>
      <c r="D721">
        <v>1</v>
      </c>
      <c r="E721">
        <v>2</v>
      </c>
      <c r="F721" t="str">
        <v>1</v>
      </c>
      <c r="G721">
        <v>4</v>
      </c>
      <c r="H721">
        <v>19</v>
      </c>
    </row>
    <row r="722" spans="1:8">
      <c r="A722">
        <v>4</v>
      </c>
      <c r="B722">
        <v>0</v>
      </c>
      <c r="C722">
        <v>4</v>
      </c>
      <c r="D722">
        <v>1</v>
      </c>
      <c r="E722">
        <v>1</v>
      </c>
      <c r="F722" t="str">
        <v>1</v>
      </c>
      <c r="G722">
        <v>4</v>
      </c>
      <c r="H722">
        <v>18</v>
      </c>
    </row>
    <row r="723" spans="1:8">
      <c r="A723">
        <v>5</v>
      </c>
      <c r="B723">
        <v>0</v>
      </c>
      <c r="C723">
        <v>4</v>
      </c>
      <c r="D723">
        <v>2</v>
      </c>
      <c r="E723">
        <v>1</v>
      </c>
      <c r="F723" t="str">
        <v>1</v>
      </c>
      <c r="G723">
        <v>4</v>
      </c>
      <c r="H723">
        <v>18</v>
      </c>
    </row>
    <row r="724" spans="1:8">
      <c r="A724">
        <v>6</v>
      </c>
      <c r="B724">
        <v>1</v>
      </c>
      <c r="C724">
        <v>4</v>
      </c>
      <c r="D724">
        <v>1</v>
      </c>
      <c r="E724">
        <v>1</v>
      </c>
      <c r="F724" t="str">
        <v>1</v>
      </c>
      <c r="G724">
        <v>4</v>
      </c>
      <c r="H724">
        <v>19</v>
      </c>
    </row>
    <row r="725" spans="1:8">
      <c r="A725">
        <v>7</v>
      </c>
      <c r="B725">
        <v>3</v>
      </c>
      <c r="C725">
        <v>4</v>
      </c>
      <c r="D725">
        <v>2</v>
      </c>
      <c r="E725">
        <v>1</v>
      </c>
      <c r="F725" t="str">
        <v>0</v>
      </c>
      <c r="G725">
        <v>11</v>
      </c>
      <c r="H725">
        <v>19</v>
      </c>
    </row>
    <row r="726" spans="1:8">
      <c r="A726">
        <v>1</v>
      </c>
      <c r="B726">
        <v>0</v>
      </c>
      <c r="C726">
        <v>4</v>
      </c>
      <c r="D726">
        <v>2</v>
      </c>
      <c r="E726">
        <v>2</v>
      </c>
      <c r="F726" t="str">
        <v>0</v>
      </c>
      <c r="G726">
        <v>4</v>
      </c>
      <c r="H726">
        <v>19</v>
      </c>
    </row>
    <row r="727" spans="1:8">
      <c r="A727">
        <v>2</v>
      </c>
      <c r="B727">
        <v>0</v>
      </c>
      <c r="C727">
        <v>4</v>
      </c>
      <c r="D727">
        <v>2</v>
      </c>
      <c r="E727">
        <v>2</v>
      </c>
      <c r="F727" t="str">
        <v>0</v>
      </c>
      <c r="G727">
        <v>4</v>
      </c>
      <c r="H727">
        <v>18</v>
      </c>
    </row>
    <row r="728" spans="1:8">
      <c r="A728">
        <v>3</v>
      </c>
      <c r="B728">
        <v>0</v>
      </c>
      <c r="C728">
        <v>4</v>
      </c>
      <c r="D728">
        <v>2</v>
      </c>
      <c r="E728">
        <v>2</v>
      </c>
      <c r="F728" t="str">
        <v>0</v>
      </c>
      <c r="G728">
        <v>5</v>
      </c>
      <c r="H728">
        <v>19</v>
      </c>
    </row>
    <row r="729" spans="1:8">
      <c r="A729">
        <v>4</v>
      </c>
      <c r="B729">
        <v>0</v>
      </c>
      <c r="C729">
        <v>4</v>
      </c>
      <c r="D729">
        <v>2</v>
      </c>
      <c r="E729">
        <v>2</v>
      </c>
      <c r="F729" t="str">
        <v>0</v>
      </c>
      <c r="G729">
        <v>4</v>
      </c>
      <c r="H729">
        <v>18</v>
      </c>
    </row>
    <row r="730" spans="1:8">
      <c r="A730">
        <v>5</v>
      </c>
      <c r="B730">
        <v>0</v>
      </c>
      <c r="C730">
        <v>4</v>
      </c>
      <c r="D730">
        <v>2</v>
      </c>
      <c r="E730">
        <v>2</v>
      </c>
      <c r="F730" t="str">
        <v>0</v>
      </c>
      <c r="G730">
        <v>4</v>
      </c>
      <c r="H730">
        <v>18</v>
      </c>
    </row>
    <row r="731" spans="1:8">
      <c r="A731">
        <v>6</v>
      </c>
      <c r="B731">
        <v>1</v>
      </c>
      <c r="C731">
        <v>4</v>
      </c>
      <c r="D731">
        <v>5</v>
      </c>
      <c r="E731">
        <v>2</v>
      </c>
      <c r="F731" t="str">
        <v>0</v>
      </c>
      <c r="G731">
        <v>13</v>
      </c>
      <c r="H731">
        <v>20</v>
      </c>
    </row>
    <row r="732" spans="1:8">
      <c r="A732">
        <v>7</v>
      </c>
      <c r="B732">
        <v>3</v>
      </c>
      <c r="C732">
        <v>4</v>
      </c>
      <c r="D732">
        <v>3</v>
      </c>
      <c r="E732">
        <v>2</v>
      </c>
      <c r="F732" t="str">
        <v>0</v>
      </c>
      <c r="G732">
        <v>14</v>
      </c>
      <c r="H732">
        <v>19</v>
      </c>
    </row>
    <row r="733" spans="1:8">
      <c r="A733">
        <v>1</v>
      </c>
      <c r="B733">
        <v>0</v>
      </c>
      <c r="C733">
        <v>4</v>
      </c>
      <c r="D733">
        <v>3</v>
      </c>
      <c r="E733">
        <v>1</v>
      </c>
      <c r="F733" t="str">
        <v>0</v>
      </c>
      <c r="G733">
        <v>13</v>
      </c>
      <c r="H733">
        <v>19</v>
      </c>
    </row>
    <row r="734" spans="1:8">
      <c r="A734">
        <v>2</v>
      </c>
      <c r="B734">
        <v>0</v>
      </c>
      <c r="C734">
        <v>4</v>
      </c>
      <c r="D734">
        <v>3</v>
      </c>
      <c r="E734">
        <v>2</v>
      </c>
      <c r="F734" t="str">
        <v>0</v>
      </c>
      <c r="G734">
        <v>13</v>
      </c>
      <c r="H734">
        <v>19</v>
      </c>
    </row>
    <row r="735" spans="1:8">
      <c r="A735">
        <v>3</v>
      </c>
      <c r="B735">
        <v>0</v>
      </c>
      <c r="C735">
        <v>4</v>
      </c>
      <c r="D735">
        <v>6</v>
      </c>
      <c r="E735">
        <v>2</v>
      </c>
      <c r="F735" t="str">
        <v>0</v>
      </c>
      <c r="G735">
        <v>13</v>
      </c>
      <c r="H735">
        <v>19</v>
      </c>
    </row>
    <row r="736" spans="1:8">
      <c r="A736">
        <v>4</v>
      </c>
      <c r="B736">
        <v>0</v>
      </c>
      <c r="C736">
        <v>4</v>
      </c>
      <c r="D736">
        <v>4</v>
      </c>
      <c r="E736">
        <v>2</v>
      </c>
      <c r="F736" t="str">
        <v>0</v>
      </c>
      <c r="G736">
        <v>13</v>
      </c>
      <c r="H736">
        <v>19</v>
      </c>
    </row>
    <row r="737" spans="1:8">
      <c r="A737">
        <v>5</v>
      </c>
      <c r="B737">
        <v>0</v>
      </c>
      <c r="C737">
        <v>4</v>
      </c>
      <c r="D737">
        <v>3</v>
      </c>
      <c r="E737">
        <v>2</v>
      </c>
      <c r="F737" t="str">
        <v>1</v>
      </c>
      <c r="G737">
        <v>6</v>
      </c>
      <c r="H737">
        <v>19</v>
      </c>
    </row>
    <row r="738" spans="1:8">
      <c r="A738">
        <v>6</v>
      </c>
      <c r="B738">
        <v>1</v>
      </c>
      <c r="C738">
        <v>4</v>
      </c>
      <c r="D738">
        <v>6</v>
      </c>
      <c r="E738">
        <v>2</v>
      </c>
      <c r="F738" t="str">
        <v>0</v>
      </c>
      <c r="G738">
        <v>13</v>
      </c>
      <c r="H738">
        <v>20</v>
      </c>
    </row>
    <row r="739" spans="1:8">
      <c r="A739">
        <v>7</v>
      </c>
      <c r="B739">
        <v>2</v>
      </c>
      <c r="C739">
        <v>4</v>
      </c>
      <c r="D739">
        <v>6</v>
      </c>
      <c r="E739">
        <v>2</v>
      </c>
      <c r="F739" t="str">
        <v>0</v>
      </c>
      <c r="G739">
        <v>13</v>
      </c>
      <c r="H739">
        <v>20</v>
      </c>
    </row>
    <row r="740" spans="1:8">
      <c r="A740">
        <v>1</v>
      </c>
      <c r="B740">
        <v>0</v>
      </c>
      <c r="C740">
        <v>4</v>
      </c>
      <c r="D740">
        <v>3</v>
      </c>
      <c r="E740">
        <v>3</v>
      </c>
      <c r="F740" t="str">
        <v>0</v>
      </c>
      <c r="G740">
        <v>13</v>
      </c>
      <c r="H740">
        <v>19</v>
      </c>
    </row>
    <row r="741" spans="1:8">
      <c r="A741">
        <v>2</v>
      </c>
      <c r="B741">
        <v>0</v>
      </c>
      <c r="C741">
        <v>4</v>
      </c>
      <c r="D741">
        <v>7</v>
      </c>
      <c r="E741">
        <v>2</v>
      </c>
      <c r="F741" t="str">
        <v>0</v>
      </c>
      <c r="G741">
        <v>14</v>
      </c>
      <c r="H741">
        <v>21</v>
      </c>
    </row>
    <row r="742" spans="1:8">
      <c r="A742">
        <v>3</v>
      </c>
      <c r="B742">
        <v>0</v>
      </c>
      <c r="C742">
        <v>4</v>
      </c>
      <c r="D742">
        <v>7</v>
      </c>
      <c r="E742">
        <v>3</v>
      </c>
      <c r="F742" t="str">
        <v>0</v>
      </c>
      <c r="G742">
        <v>13</v>
      </c>
      <c r="H742">
        <v>20</v>
      </c>
    </row>
    <row r="743" spans="1:8">
      <c r="A743">
        <v>4</v>
      </c>
      <c r="B743">
        <v>0</v>
      </c>
      <c r="C743">
        <v>4</v>
      </c>
      <c r="D743">
        <v>2</v>
      </c>
      <c r="E743">
        <v>3</v>
      </c>
      <c r="F743" t="str">
        <v>1</v>
      </c>
      <c r="G743">
        <v>5</v>
      </c>
      <c r="H743">
        <v>18</v>
      </c>
    </row>
    <row r="744" spans="1:8">
      <c r="A744">
        <v>5</v>
      </c>
      <c r="B744">
        <v>0</v>
      </c>
      <c r="C744">
        <v>4</v>
      </c>
      <c r="D744">
        <v>2</v>
      </c>
      <c r="E744">
        <v>6</v>
      </c>
      <c r="F744" t="str">
        <v>1</v>
      </c>
      <c r="G744">
        <v>4</v>
      </c>
      <c r="H744">
        <v>10</v>
      </c>
    </row>
    <row r="745" spans="1:8">
      <c r="A745">
        <v>6</v>
      </c>
      <c r="B745">
        <v>1</v>
      </c>
      <c r="C745">
        <v>4</v>
      </c>
      <c r="D745">
        <v>1</v>
      </c>
      <c r="E745">
        <v>3</v>
      </c>
      <c r="F745" t="str">
        <v>1</v>
      </c>
      <c r="G745">
        <v>4</v>
      </c>
      <c r="H745">
        <v>20</v>
      </c>
    </row>
    <row r="746" spans="1:8">
      <c r="A746">
        <v>7</v>
      </c>
      <c r="B746">
        <v>2</v>
      </c>
      <c r="C746">
        <v>4</v>
      </c>
      <c r="D746">
        <v>1</v>
      </c>
      <c r="E746">
        <v>1</v>
      </c>
      <c r="F746" t="str">
        <v>1</v>
      </c>
      <c r="G746">
        <v>4</v>
      </c>
      <c r="H746">
        <v>19</v>
      </c>
    </row>
    <row r="747" spans="1:8">
      <c r="A747">
        <v>1</v>
      </c>
      <c r="B747">
        <v>0</v>
      </c>
      <c r="C747">
        <v>4</v>
      </c>
      <c r="D747">
        <v>2</v>
      </c>
      <c r="E747">
        <v>1</v>
      </c>
      <c r="F747" t="str">
        <v>0</v>
      </c>
      <c r="G747">
        <v>3</v>
      </c>
      <c r="H747">
        <v>19</v>
      </c>
    </row>
    <row r="748" spans="1:8">
      <c r="A748">
        <v>2</v>
      </c>
      <c r="B748">
        <v>0</v>
      </c>
      <c r="C748">
        <v>4</v>
      </c>
      <c r="D748">
        <v>1</v>
      </c>
      <c r="E748">
        <v>1</v>
      </c>
      <c r="F748" t="str">
        <v>0</v>
      </c>
      <c r="G748">
        <v>5</v>
      </c>
      <c r="H748">
        <v>19</v>
      </c>
    </row>
    <row r="749" spans="1:8">
      <c r="A749">
        <v>3</v>
      </c>
      <c r="B749">
        <v>0</v>
      </c>
      <c r="C749">
        <v>4</v>
      </c>
      <c r="D749">
        <v>2</v>
      </c>
      <c r="E749">
        <v>2</v>
      </c>
      <c r="F749" t="str">
        <v>0</v>
      </c>
      <c r="G749">
        <v>14</v>
      </c>
      <c r="H749">
        <v>19</v>
      </c>
    </row>
    <row r="750" spans="1:8">
      <c r="A750">
        <v>4</v>
      </c>
      <c r="B750">
        <v>0</v>
      </c>
      <c r="C750">
        <v>4</v>
      </c>
      <c r="D750">
        <v>3</v>
      </c>
      <c r="E750">
        <v>2</v>
      </c>
      <c r="F750" t="str">
        <v>0</v>
      </c>
      <c r="G750">
        <v>14</v>
      </c>
      <c r="H750">
        <v>19</v>
      </c>
    </row>
    <row r="751" spans="1:8">
      <c r="A751">
        <v>5</v>
      </c>
      <c r="B751">
        <v>0</v>
      </c>
      <c r="C751">
        <v>4</v>
      </c>
      <c r="D751">
        <v>3</v>
      </c>
      <c r="E751">
        <v>1</v>
      </c>
      <c r="F751" t="str">
        <v>0</v>
      </c>
      <c r="G751">
        <v>13</v>
      </c>
      <c r="H751">
        <v>19</v>
      </c>
    </row>
    <row r="752" spans="1:8">
      <c r="A752">
        <v>6</v>
      </c>
      <c r="B752">
        <v>3</v>
      </c>
      <c r="C752">
        <v>4</v>
      </c>
      <c r="D752">
        <v>2</v>
      </c>
      <c r="E752">
        <v>1</v>
      </c>
      <c r="F752" t="str">
        <v>0</v>
      </c>
      <c r="G752">
        <v>13</v>
      </c>
      <c r="H752">
        <v>19</v>
      </c>
    </row>
    <row r="753" spans="1:8">
      <c r="A753">
        <v>7</v>
      </c>
      <c r="B753">
        <v>3</v>
      </c>
      <c r="C753">
        <v>4</v>
      </c>
      <c r="D753">
        <v>1</v>
      </c>
      <c r="E753">
        <v>1</v>
      </c>
      <c r="F753" t="str">
        <v>1</v>
      </c>
      <c r="G753">
        <v>13</v>
      </c>
      <c r="H753">
        <v>1</v>
      </c>
    </row>
    <row r="754" spans="1:8">
      <c r="A754">
        <v>1</v>
      </c>
      <c r="B754">
        <v>3</v>
      </c>
      <c r="C754">
        <v>4</v>
      </c>
      <c r="D754">
        <v>5</v>
      </c>
      <c r="E754">
        <v>2</v>
      </c>
      <c r="F754" t="str">
        <v>1</v>
      </c>
      <c r="G754">
        <v>13</v>
      </c>
      <c r="H754">
        <v>20</v>
      </c>
    </row>
    <row r="755" spans="1:8">
      <c r="A755">
        <v>2</v>
      </c>
      <c r="B755">
        <v>3</v>
      </c>
      <c r="C755">
        <v>4</v>
      </c>
      <c r="D755">
        <v>2</v>
      </c>
      <c r="E755">
        <v>1</v>
      </c>
      <c r="F755" t="str">
        <v>1</v>
      </c>
      <c r="G755">
        <v>3</v>
      </c>
      <c r="H755">
        <v>19</v>
      </c>
    </row>
    <row r="756" spans="1:8">
      <c r="A756">
        <v>3</v>
      </c>
      <c r="B756">
        <v>0</v>
      </c>
      <c r="C756">
        <v>4</v>
      </c>
      <c r="D756">
        <v>4</v>
      </c>
      <c r="E756">
        <v>1</v>
      </c>
      <c r="F756" t="str">
        <v>1</v>
      </c>
      <c r="G756">
        <v>13</v>
      </c>
      <c r="H756">
        <v>20</v>
      </c>
    </row>
    <row r="757" spans="1:8">
      <c r="A757">
        <v>4</v>
      </c>
      <c r="B757">
        <v>0</v>
      </c>
      <c r="C757">
        <v>4</v>
      </c>
      <c r="D757">
        <v>4</v>
      </c>
      <c r="E757">
        <v>1</v>
      </c>
      <c r="F757" t="str">
        <v>1</v>
      </c>
      <c r="G757">
        <v>13</v>
      </c>
      <c r="H757">
        <v>19</v>
      </c>
    </row>
    <row r="758" spans="1:8">
      <c r="A758">
        <v>5</v>
      </c>
      <c r="B758">
        <v>0</v>
      </c>
      <c r="C758">
        <v>4</v>
      </c>
      <c r="D758">
        <v>2</v>
      </c>
      <c r="E758">
        <v>1</v>
      </c>
      <c r="F758" t="str">
        <v>1</v>
      </c>
      <c r="G758">
        <v>5</v>
      </c>
      <c r="H758">
        <v>18</v>
      </c>
    </row>
    <row r="759" spans="1:8">
      <c r="A759">
        <v>6</v>
      </c>
      <c r="B759">
        <v>1</v>
      </c>
      <c r="C759">
        <v>4</v>
      </c>
      <c r="D759">
        <v>2</v>
      </c>
      <c r="E759">
        <v>1</v>
      </c>
      <c r="F759" t="str">
        <v>1</v>
      </c>
      <c r="G759">
        <v>13</v>
      </c>
      <c r="H759">
        <v>19</v>
      </c>
    </row>
    <row r="760" spans="1:8">
      <c r="A760">
        <v>7</v>
      </c>
      <c r="B760">
        <v>2</v>
      </c>
      <c r="C760">
        <v>4</v>
      </c>
      <c r="D760">
        <v>2</v>
      </c>
      <c r="E760">
        <v>2</v>
      </c>
      <c r="F760" t="str">
        <v>0</v>
      </c>
      <c r="G760">
        <v>15</v>
      </c>
      <c r="H760">
        <v>19</v>
      </c>
    </row>
    <row r="761" spans="1:8">
      <c r="A761">
        <v>1</v>
      </c>
      <c r="B761">
        <v>0</v>
      </c>
      <c r="C761">
        <v>4</v>
      </c>
      <c r="D761">
        <v>9</v>
      </c>
      <c r="E761">
        <v>2</v>
      </c>
      <c r="F761" t="str">
        <v>0</v>
      </c>
      <c r="G761">
        <v>13</v>
      </c>
      <c r="H761">
        <v>19</v>
      </c>
    </row>
    <row r="762" spans="1:8">
      <c r="A762">
        <v>2</v>
      </c>
      <c r="B762">
        <v>0</v>
      </c>
      <c r="C762">
        <v>4</v>
      </c>
      <c r="D762">
        <v>9</v>
      </c>
      <c r="E762">
        <v>1</v>
      </c>
      <c r="F762" t="str">
        <v>0</v>
      </c>
      <c r="G762">
        <v>13</v>
      </c>
      <c r="H762">
        <v>8</v>
      </c>
    </row>
    <row r="763" spans="1:8">
      <c r="A763">
        <v>3</v>
      </c>
      <c r="B763">
        <v>0</v>
      </c>
      <c r="C763">
        <v>4</v>
      </c>
      <c r="D763">
        <v>6</v>
      </c>
      <c r="E763">
        <v>2</v>
      </c>
      <c r="F763" t="str">
        <v>0</v>
      </c>
      <c r="G763">
        <v>13</v>
      </c>
      <c r="H763">
        <v>20</v>
      </c>
    </row>
    <row r="764" spans="1:8">
      <c r="A764">
        <v>4</v>
      </c>
      <c r="B764">
        <v>0</v>
      </c>
      <c r="C764">
        <v>4</v>
      </c>
      <c r="D764">
        <v>8</v>
      </c>
      <c r="E764">
        <v>1</v>
      </c>
      <c r="F764" t="str">
        <v>0</v>
      </c>
      <c r="G764">
        <v>13</v>
      </c>
      <c r="H764">
        <v>20</v>
      </c>
    </row>
    <row r="765" spans="1:8">
      <c r="A765">
        <v>5</v>
      </c>
      <c r="B765">
        <v>0</v>
      </c>
      <c r="C765">
        <v>4</v>
      </c>
      <c r="D765">
        <v>3</v>
      </c>
      <c r="E765">
        <v>2</v>
      </c>
      <c r="F765" t="str">
        <v>0</v>
      </c>
      <c r="G765">
        <v>12</v>
      </c>
      <c r="H765">
        <v>19</v>
      </c>
    </row>
    <row r="766" spans="1:8">
      <c r="A766">
        <v>6</v>
      </c>
      <c r="B766">
        <v>1</v>
      </c>
      <c r="C766">
        <v>4</v>
      </c>
      <c r="D766">
        <v>8</v>
      </c>
      <c r="E766">
        <v>2</v>
      </c>
      <c r="F766" t="str">
        <v>0</v>
      </c>
      <c r="G766">
        <v>13</v>
      </c>
      <c r="H766">
        <v>19</v>
      </c>
    </row>
    <row r="767" spans="1:8">
      <c r="A767">
        <v>7</v>
      </c>
      <c r="B767">
        <v>2</v>
      </c>
      <c r="C767">
        <v>4</v>
      </c>
      <c r="D767">
        <v>9</v>
      </c>
      <c r="E767">
        <v>1</v>
      </c>
      <c r="F767" t="str">
        <v>0</v>
      </c>
      <c r="G767">
        <v>13</v>
      </c>
      <c r="H767">
        <v>20</v>
      </c>
    </row>
    <row r="768" spans="1:8">
      <c r="A768">
        <v>1</v>
      </c>
      <c r="B768">
        <v>0</v>
      </c>
      <c r="C768">
        <v>4</v>
      </c>
      <c r="D768">
        <v>2</v>
      </c>
      <c r="E768">
        <v>2</v>
      </c>
      <c r="F768" t="str">
        <v>1</v>
      </c>
      <c r="G768">
        <v>5</v>
      </c>
      <c r="H768">
        <v>18</v>
      </c>
    </row>
    <row r="769" spans="1:8">
      <c r="A769">
        <v>2</v>
      </c>
      <c r="B769">
        <v>0</v>
      </c>
      <c r="C769">
        <v>4</v>
      </c>
      <c r="D769">
        <v>7</v>
      </c>
      <c r="E769">
        <v>3</v>
      </c>
      <c r="F769" t="str">
        <v>0</v>
      </c>
      <c r="G769">
        <v>13</v>
      </c>
      <c r="H769">
        <v>20</v>
      </c>
    </row>
    <row r="770" spans="1:8">
      <c r="A770">
        <v>3</v>
      </c>
      <c r="B770">
        <v>0</v>
      </c>
      <c r="C770">
        <v>4</v>
      </c>
      <c r="D770">
        <v>9</v>
      </c>
      <c r="E770">
        <v>2</v>
      </c>
      <c r="F770" t="str">
        <v>0</v>
      </c>
      <c r="G770">
        <v>13</v>
      </c>
      <c r="H770">
        <v>19</v>
      </c>
    </row>
    <row r="771" spans="1:8">
      <c r="A771">
        <v>4</v>
      </c>
      <c r="B771">
        <v>0</v>
      </c>
      <c r="C771">
        <v>4</v>
      </c>
      <c r="D771">
        <v>3</v>
      </c>
      <c r="E771">
        <v>3</v>
      </c>
      <c r="F771" t="str">
        <v>1</v>
      </c>
      <c r="G771">
        <v>4</v>
      </c>
      <c r="H771">
        <v>19</v>
      </c>
    </row>
    <row r="772" spans="1:8">
      <c r="A772">
        <v>5</v>
      </c>
      <c r="B772">
        <v>0</v>
      </c>
      <c r="C772">
        <v>4</v>
      </c>
      <c r="D772">
        <v>3</v>
      </c>
      <c r="E772">
        <v>3</v>
      </c>
      <c r="F772" t="str">
        <v>1</v>
      </c>
      <c r="G772">
        <v>12</v>
      </c>
      <c r="H772">
        <v>20</v>
      </c>
    </row>
    <row r="773" spans="1:8">
      <c r="A773">
        <v>6</v>
      </c>
      <c r="B773">
        <v>1</v>
      </c>
      <c r="C773">
        <v>4</v>
      </c>
      <c r="D773">
        <v>3</v>
      </c>
      <c r="E773">
        <v>2</v>
      </c>
      <c r="F773" t="str">
        <v>0</v>
      </c>
      <c r="G773">
        <v>13</v>
      </c>
      <c r="H773">
        <v>19</v>
      </c>
    </row>
    <row r="774" spans="1:8">
      <c r="A774">
        <v>7</v>
      </c>
      <c r="B774">
        <v>2</v>
      </c>
      <c r="C774">
        <v>4</v>
      </c>
      <c r="D774">
        <v>2</v>
      </c>
      <c r="E774">
        <v>3</v>
      </c>
      <c r="F774" t="str">
        <v>1</v>
      </c>
      <c r="G774">
        <v>10</v>
      </c>
      <c r="H774">
        <v>19</v>
      </c>
    </row>
    <row r="775" spans="1:8">
      <c r="A775">
        <v>1</v>
      </c>
      <c r="B775">
        <v>0</v>
      </c>
      <c r="C775">
        <v>4</v>
      </c>
      <c r="D775">
        <v>2</v>
      </c>
      <c r="E775">
        <v>3</v>
      </c>
      <c r="F775" t="str">
        <v>1</v>
      </c>
      <c r="G775">
        <v>4</v>
      </c>
      <c r="H775">
        <v>19</v>
      </c>
    </row>
    <row r="776" spans="1:8">
      <c r="A776">
        <v>2</v>
      </c>
      <c r="B776">
        <v>0</v>
      </c>
      <c r="C776">
        <v>4</v>
      </c>
      <c r="D776">
        <v>8</v>
      </c>
      <c r="E776">
        <v>2</v>
      </c>
      <c r="F776" t="str">
        <v>0</v>
      </c>
      <c r="G776">
        <v>13</v>
      </c>
      <c r="H776">
        <v>20</v>
      </c>
    </row>
    <row r="777" spans="1:8">
      <c r="A777">
        <v>3</v>
      </c>
      <c r="B777">
        <v>0</v>
      </c>
      <c r="C777">
        <v>4</v>
      </c>
      <c r="D777">
        <v>2</v>
      </c>
      <c r="E777">
        <v>2</v>
      </c>
      <c r="F777" t="str">
        <v>1</v>
      </c>
      <c r="G777">
        <v>11</v>
      </c>
      <c r="H777">
        <v>19</v>
      </c>
    </row>
    <row r="778" spans="1:8">
      <c r="A778">
        <v>4</v>
      </c>
      <c r="B778">
        <v>0</v>
      </c>
      <c r="C778">
        <v>4</v>
      </c>
      <c r="D778">
        <v>1</v>
      </c>
      <c r="E778">
        <v>2</v>
      </c>
      <c r="F778" t="str">
        <v>1</v>
      </c>
      <c r="G778">
        <v>5</v>
      </c>
      <c r="H778">
        <v>20</v>
      </c>
    </row>
    <row r="779" spans="1:8">
      <c r="A779">
        <v>5</v>
      </c>
      <c r="B779">
        <v>0</v>
      </c>
      <c r="C779">
        <v>4</v>
      </c>
      <c r="D779">
        <v>3</v>
      </c>
      <c r="E779">
        <v>2</v>
      </c>
      <c r="F779" t="str">
        <v>0</v>
      </c>
      <c r="G779">
        <v>5</v>
      </c>
      <c r="H779">
        <v>19</v>
      </c>
    </row>
    <row r="780" spans="1:8">
      <c r="A780">
        <v>6</v>
      </c>
      <c r="B780">
        <v>1</v>
      </c>
      <c r="C780">
        <v>4</v>
      </c>
      <c r="D780">
        <v>2</v>
      </c>
      <c r="E780">
        <v>5</v>
      </c>
      <c r="F780" t="str">
        <v>1</v>
      </c>
      <c r="G780">
        <v>4</v>
      </c>
      <c r="H780">
        <v>19</v>
      </c>
    </row>
    <row r="781" spans="1:8">
      <c r="A781">
        <v>7</v>
      </c>
      <c r="B781">
        <v>2</v>
      </c>
      <c r="C781">
        <v>4</v>
      </c>
      <c r="D781">
        <v>3</v>
      </c>
      <c r="E781">
        <v>2</v>
      </c>
      <c r="F781" t="str">
        <v>1</v>
      </c>
      <c r="G781">
        <v>13</v>
      </c>
      <c r="H781">
        <v>20</v>
      </c>
    </row>
    <row r="782" spans="1:8">
      <c r="A782">
        <v>1</v>
      </c>
      <c r="B782">
        <v>0</v>
      </c>
      <c r="C782">
        <v>4</v>
      </c>
      <c r="D782">
        <v>9</v>
      </c>
      <c r="E782">
        <v>1</v>
      </c>
      <c r="F782" t="str">
        <v>0</v>
      </c>
      <c r="G782">
        <v>12</v>
      </c>
      <c r="H782">
        <v>20</v>
      </c>
    </row>
    <row r="783" spans="1:8">
      <c r="A783">
        <v>2</v>
      </c>
      <c r="B783">
        <v>0</v>
      </c>
      <c r="C783">
        <v>4</v>
      </c>
      <c r="D783">
        <v>11</v>
      </c>
      <c r="E783">
        <v>1</v>
      </c>
      <c r="F783" t="str">
        <v>0</v>
      </c>
      <c r="G783">
        <v>13</v>
      </c>
      <c r="H783">
        <v>20</v>
      </c>
    </row>
    <row r="784" spans="1:8">
      <c r="A784">
        <v>3</v>
      </c>
      <c r="B784">
        <v>0</v>
      </c>
      <c r="C784">
        <v>4</v>
      </c>
      <c r="D784">
        <v>4</v>
      </c>
      <c r="E784">
        <v>2</v>
      </c>
      <c r="F784" t="str">
        <v>1</v>
      </c>
      <c r="G784">
        <v>10</v>
      </c>
      <c r="H784">
        <v>19</v>
      </c>
    </row>
    <row r="785" spans="1:8">
      <c r="A785">
        <v>4</v>
      </c>
      <c r="B785">
        <v>0</v>
      </c>
      <c r="C785">
        <v>4</v>
      </c>
      <c r="D785">
        <v>3</v>
      </c>
      <c r="E785">
        <v>2</v>
      </c>
      <c r="F785" t="str">
        <v>1</v>
      </c>
      <c r="G785">
        <v>4</v>
      </c>
      <c r="H785">
        <v>20</v>
      </c>
    </row>
    <row r="786" spans="1:8">
      <c r="A786">
        <v>5</v>
      </c>
      <c r="B786">
        <v>0</v>
      </c>
      <c r="C786">
        <v>4</v>
      </c>
      <c r="D786">
        <v>8</v>
      </c>
      <c r="E786">
        <v>2</v>
      </c>
      <c r="F786" t="str">
        <v>1</v>
      </c>
      <c r="G786">
        <v>14</v>
      </c>
      <c r="H786">
        <v>20</v>
      </c>
    </row>
    <row r="787" spans="1:8">
      <c r="A787">
        <v>6</v>
      </c>
      <c r="B787">
        <v>1</v>
      </c>
      <c r="C787">
        <v>4</v>
      </c>
      <c r="D787">
        <v>5</v>
      </c>
      <c r="E787">
        <v>1</v>
      </c>
      <c r="F787" t="str">
        <v>0</v>
      </c>
      <c r="G787">
        <v>13</v>
      </c>
      <c r="H787">
        <v>20</v>
      </c>
    </row>
    <row r="788" spans="1:8">
      <c r="A788">
        <v>7</v>
      </c>
      <c r="B788">
        <v>2</v>
      </c>
      <c r="C788">
        <v>4</v>
      </c>
      <c r="D788">
        <v>13</v>
      </c>
      <c r="E788">
        <v>1</v>
      </c>
      <c r="F788" t="str">
        <v>0</v>
      </c>
      <c r="G788">
        <v>11</v>
      </c>
      <c r="H788">
        <v>21</v>
      </c>
    </row>
    <row r="789" spans="1:8">
      <c r="A789">
        <v>1</v>
      </c>
      <c r="B789">
        <v>0</v>
      </c>
      <c r="C789">
        <v>4</v>
      </c>
      <c r="D789">
        <v>13</v>
      </c>
      <c r="E789">
        <v>2</v>
      </c>
      <c r="F789" t="str">
        <v>0</v>
      </c>
      <c r="G789">
        <v>13</v>
      </c>
      <c r="H789">
        <v>20</v>
      </c>
    </row>
    <row r="790" spans="1:8">
      <c r="A790">
        <v>2</v>
      </c>
      <c r="B790">
        <v>0</v>
      </c>
      <c r="C790">
        <v>4</v>
      </c>
      <c r="D790">
        <v>13</v>
      </c>
      <c r="E790">
        <v>2</v>
      </c>
      <c r="F790" t="str">
        <v>0</v>
      </c>
      <c r="G790">
        <v>12</v>
      </c>
      <c r="H790">
        <v>20</v>
      </c>
    </row>
    <row r="791" spans="1:8">
      <c r="A791">
        <v>3</v>
      </c>
      <c r="B791">
        <v>3</v>
      </c>
      <c r="C791">
        <v>1</v>
      </c>
      <c r="D791">
        <v>2</v>
      </c>
      <c r="E791">
        <v>3</v>
      </c>
      <c r="F791" t="str">
        <v>1</v>
      </c>
      <c r="G791">
        <v>16</v>
      </c>
      <c r="H791">
        <v>21</v>
      </c>
    </row>
    <row r="792" spans="1:8">
      <c r="A792">
        <v>4</v>
      </c>
      <c r="B792">
        <v>0</v>
      </c>
      <c r="C792">
        <v>1</v>
      </c>
      <c r="D792">
        <v>13</v>
      </c>
      <c r="E792">
        <v>2</v>
      </c>
      <c r="F792" t="str">
        <v>0</v>
      </c>
      <c r="G792">
        <v>12</v>
      </c>
      <c r="H792">
        <v>20</v>
      </c>
    </row>
    <row r="793" spans="1:8">
      <c r="A793">
        <v>5</v>
      </c>
      <c r="B793">
        <v>0</v>
      </c>
      <c r="C793">
        <v>1</v>
      </c>
      <c r="D793">
        <v>11</v>
      </c>
      <c r="E793">
        <v>2</v>
      </c>
      <c r="F793" t="str">
        <v>0</v>
      </c>
      <c r="G793">
        <v>12</v>
      </c>
      <c r="H793">
        <v>20</v>
      </c>
    </row>
    <row r="794" spans="1:8">
      <c r="A794">
        <v>6</v>
      </c>
      <c r="B794">
        <v>1</v>
      </c>
      <c r="C794">
        <v>1</v>
      </c>
      <c r="D794">
        <v>11</v>
      </c>
      <c r="E794">
        <v>2</v>
      </c>
      <c r="F794" t="str">
        <v>0</v>
      </c>
      <c r="G794">
        <v>12</v>
      </c>
      <c r="H794">
        <v>21</v>
      </c>
    </row>
    <row r="795" spans="1:8">
      <c r="A795">
        <v>7</v>
      </c>
      <c r="B795">
        <v>2</v>
      </c>
      <c r="C795">
        <v>1</v>
      </c>
      <c r="D795">
        <v>11</v>
      </c>
      <c r="E795">
        <v>3</v>
      </c>
      <c r="F795" t="str">
        <v>0</v>
      </c>
      <c r="G795">
        <v>13</v>
      </c>
      <c r="H795">
        <v>20</v>
      </c>
    </row>
    <row r="796" spans="1:8">
      <c r="A796">
        <v>1</v>
      </c>
      <c r="B796">
        <v>0</v>
      </c>
      <c r="C796">
        <v>1</v>
      </c>
      <c r="D796">
        <v>13</v>
      </c>
      <c r="E796">
        <v>3</v>
      </c>
      <c r="F796" t="str">
        <v>0</v>
      </c>
      <c r="G796">
        <v>13</v>
      </c>
      <c r="H796">
        <v>20</v>
      </c>
    </row>
    <row r="797" spans="1:8">
      <c r="A797">
        <v>2</v>
      </c>
      <c r="B797">
        <v>0</v>
      </c>
      <c r="C797">
        <v>1</v>
      </c>
      <c r="D797">
        <v>12</v>
      </c>
      <c r="E797">
        <v>3</v>
      </c>
      <c r="F797" t="str">
        <v>0</v>
      </c>
      <c r="G797">
        <v>13</v>
      </c>
      <c r="H797">
        <v>20</v>
      </c>
    </row>
    <row r="798" spans="1:8">
      <c r="A798">
        <v>3</v>
      </c>
      <c r="B798">
        <v>0</v>
      </c>
      <c r="C798">
        <v>1</v>
      </c>
      <c r="D798">
        <v>10</v>
      </c>
      <c r="E798">
        <v>4</v>
      </c>
      <c r="F798" t="str">
        <v>0</v>
      </c>
      <c r="G798">
        <v>13</v>
      </c>
      <c r="H798">
        <v>20</v>
      </c>
    </row>
    <row r="799" spans="1:8">
      <c r="A799">
        <v>4</v>
      </c>
      <c r="B799">
        <v>0</v>
      </c>
      <c r="C799">
        <v>1</v>
      </c>
      <c r="D799">
        <v>10</v>
      </c>
      <c r="E799">
        <v>4</v>
      </c>
      <c r="F799" t="str">
        <v>0</v>
      </c>
      <c r="G799">
        <v>13</v>
      </c>
      <c r="H799">
        <v>21</v>
      </c>
    </row>
    <row r="800" spans="1:8">
      <c r="A800">
        <v>5</v>
      </c>
      <c r="B800">
        <v>0</v>
      </c>
      <c r="C800">
        <v>1</v>
      </c>
      <c r="D800">
        <v>12</v>
      </c>
      <c r="E800">
        <v>4</v>
      </c>
      <c r="F800" t="str">
        <v>0</v>
      </c>
      <c r="G800">
        <v>13</v>
      </c>
      <c r="H800">
        <v>21</v>
      </c>
    </row>
    <row r="801" spans="1:8">
      <c r="A801">
        <v>6</v>
      </c>
      <c r="B801">
        <v>1</v>
      </c>
      <c r="C801">
        <v>1</v>
      </c>
      <c r="D801">
        <v>11</v>
      </c>
      <c r="E801">
        <v>5</v>
      </c>
      <c r="F801" t="str">
        <v>0</v>
      </c>
      <c r="G801">
        <v>13</v>
      </c>
      <c r="H801">
        <v>20</v>
      </c>
    </row>
    <row r="802" spans="1:8">
      <c r="A802">
        <v>7</v>
      </c>
      <c r="B802">
        <v>2</v>
      </c>
      <c r="C802">
        <v>1</v>
      </c>
      <c r="D802">
        <v>2</v>
      </c>
      <c r="E802">
        <v>2</v>
      </c>
      <c r="F802" t="str">
        <v>1</v>
      </c>
      <c r="G802">
        <v>9</v>
      </c>
      <c r="H802">
        <v>20</v>
      </c>
    </row>
    <row r="803" spans="1:8">
      <c r="A803">
        <v>1</v>
      </c>
      <c r="B803">
        <v>0</v>
      </c>
      <c r="C803">
        <v>1</v>
      </c>
      <c r="D803">
        <v>14</v>
      </c>
      <c r="E803">
        <v>2</v>
      </c>
      <c r="F803" t="str">
        <v>0</v>
      </c>
      <c r="G803">
        <v>12</v>
      </c>
      <c r="H803">
        <v>20</v>
      </c>
    </row>
    <row r="804" spans="1:8">
      <c r="A804">
        <v>2</v>
      </c>
      <c r="B804">
        <v>0</v>
      </c>
      <c r="C804">
        <v>1</v>
      </c>
      <c r="D804">
        <v>14</v>
      </c>
      <c r="E804">
        <v>2</v>
      </c>
      <c r="F804" t="str">
        <v>0</v>
      </c>
      <c r="G804">
        <v>11</v>
      </c>
      <c r="H804">
        <v>20</v>
      </c>
    </row>
    <row r="805" spans="1:8">
      <c r="A805">
        <v>3</v>
      </c>
      <c r="B805">
        <v>0</v>
      </c>
      <c r="C805">
        <v>1</v>
      </c>
      <c r="D805">
        <v>13</v>
      </c>
      <c r="E805">
        <v>3</v>
      </c>
      <c r="F805" t="str">
        <v>0</v>
      </c>
      <c r="G805">
        <v>13</v>
      </c>
      <c r="H805">
        <v>21</v>
      </c>
    </row>
    <row r="806" spans="1:8">
      <c r="A806">
        <v>4</v>
      </c>
      <c r="B806">
        <v>0</v>
      </c>
      <c r="C806">
        <v>1</v>
      </c>
      <c r="D806">
        <v>13</v>
      </c>
      <c r="E806">
        <v>3</v>
      </c>
      <c r="F806" t="str">
        <v>0</v>
      </c>
      <c r="G806">
        <v>12</v>
      </c>
      <c r="H806">
        <v>20</v>
      </c>
    </row>
    <row r="807" spans="1:8">
      <c r="A807">
        <v>5</v>
      </c>
      <c r="B807">
        <v>0</v>
      </c>
      <c r="C807">
        <v>1</v>
      </c>
      <c r="D807">
        <v>2</v>
      </c>
      <c r="E807">
        <v>4</v>
      </c>
      <c r="F807" t="str">
        <v>1</v>
      </c>
      <c r="G807">
        <v>4</v>
      </c>
      <c r="H807">
        <v>18</v>
      </c>
    </row>
    <row r="808" spans="1:8">
      <c r="A808">
        <v>6</v>
      </c>
      <c r="B808">
        <v>1</v>
      </c>
      <c r="C808">
        <v>1</v>
      </c>
      <c r="D808">
        <v>14</v>
      </c>
      <c r="E808">
        <v>4</v>
      </c>
      <c r="F808" t="str">
        <v>0</v>
      </c>
      <c r="G808">
        <v>10</v>
      </c>
      <c r="H808">
        <v>20</v>
      </c>
    </row>
    <row r="809" spans="1:8">
      <c r="A809">
        <v>7</v>
      </c>
      <c r="B809">
        <v>2</v>
      </c>
      <c r="C809">
        <v>1</v>
      </c>
      <c r="D809">
        <v>13</v>
      </c>
      <c r="E809">
        <v>3</v>
      </c>
      <c r="F809" t="str">
        <v>0</v>
      </c>
      <c r="G809">
        <v>10</v>
      </c>
      <c r="H809">
        <v>21</v>
      </c>
    </row>
    <row r="810" spans="1:8">
      <c r="A810">
        <v>1</v>
      </c>
      <c r="B810">
        <v>0</v>
      </c>
      <c r="C810">
        <v>1</v>
      </c>
      <c r="D810">
        <v>5</v>
      </c>
      <c r="E810">
        <v>3</v>
      </c>
      <c r="F810" t="str">
        <v>0</v>
      </c>
      <c r="G810">
        <v>9</v>
      </c>
      <c r="H810">
        <v>20</v>
      </c>
    </row>
    <row r="811" spans="1:8">
      <c r="A811">
        <v>2</v>
      </c>
      <c r="B811">
        <v>0</v>
      </c>
      <c r="C811">
        <v>1</v>
      </c>
      <c r="D811">
        <v>2</v>
      </c>
      <c r="E811">
        <v>5</v>
      </c>
      <c r="F811" t="str">
        <v>1</v>
      </c>
      <c r="G811">
        <v>4</v>
      </c>
      <c r="H811">
        <v>20</v>
      </c>
    </row>
    <row r="812" spans="1:8">
      <c r="A812">
        <v>3</v>
      </c>
      <c r="B812">
        <v>0</v>
      </c>
      <c r="C812">
        <v>1</v>
      </c>
      <c r="D812">
        <v>5</v>
      </c>
      <c r="E812">
        <v>6</v>
      </c>
      <c r="F812" t="str">
        <v>0</v>
      </c>
      <c r="G812">
        <v>4</v>
      </c>
      <c r="H812">
        <v>20</v>
      </c>
    </row>
    <row r="813" spans="1:8">
      <c r="A813">
        <v>4</v>
      </c>
      <c r="B813">
        <v>0</v>
      </c>
      <c r="C813">
        <v>1</v>
      </c>
      <c r="D813">
        <v>2</v>
      </c>
      <c r="E813">
        <v>5</v>
      </c>
      <c r="F813" t="str">
        <v>1</v>
      </c>
      <c r="G813">
        <v>4</v>
      </c>
      <c r="H813">
        <v>20</v>
      </c>
    </row>
    <row r="814" spans="1:8">
      <c r="A814">
        <v>5</v>
      </c>
      <c r="B814">
        <v>0</v>
      </c>
      <c r="C814">
        <v>1</v>
      </c>
      <c r="D814">
        <v>2</v>
      </c>
      <c r="E814">
        <v>4</v>
      </c>
      <c r="F814" t="str">
        <v>1</v>
      </c>
      <c r="G814">
        <v>4</v>
      </c>
      <c r="H814">
        <v>19</v>
      </c>
    </row>
    <row r="815" spans="1:8">
      <c r="A815">
        <v>6</v>
      </c>
      <c r="B815">
        <v>1</v>
      </c>
      <c r="C815">
        <v>1</v>
      </c>
      <c r="D815">
        <v>2</v>
      </c>
      <c r="E815">
        <v>5</v>
      </c>
      <c r="F815" t="str">
        <v>1</v>
      </c>
      <c r="G815">
        <v>15</v>
      </c>
      <c r="H815">
        <v>20</v>
      </c>
    </row>
    <row r="816" spans="1:8">
      <c r="A816">
        <v>7</v>
      </c>
      <c r="B816">
        <v>2</v>
      </c>
      <c r="C816">
        <v>1</v>
      </c>
      <c r="D816">
        <v>12</v>
      </c>
      <c r="E816">
        <v>4</v>
      </c>
      <c r="F816" t="str">
        <v>1</v>
      </c>
      <c r="G816">
        <v>12</v>
      </c>
      <c r="H816">
        <v>21</v>
      </c>
    </row>
    <row r="817" spans="1:8">
      <c r="A817">
        <v>1</v>
      </c>
      <c r="B817">
        <v>0</v>
      </c>
      <c r="C817">
        <v>1</v>
      </c>
      <c r="D817">
        <v>15</v>
      </c>
      <c r="E817">
        <v>3</v>
      </c>
      <c r="F817" t="str">
        <v>0</v>
      </c>
      <c r="G817">
        <v>12</v>
      </c>
      <c r="H817">
        <v>21</v>
      </c>
    </row>
    <row r="818" spans="1:8">
      <c r="A818">
        <v>2</v>
      </c>
      <c r="B818">
        <v>0</v>
      </c>
      <c r="C818">
        <v>1</v>
      </c>
      <c r="D818">
        <v>14</v>
      </c>
      <c r="E818">
        <v>3</v>
      </c>
      <c r="F818" t="str">
        <v>0</v>
      </c>
      <c r="G818">
        <v>13</v>
      </c>
      <c r="H818">
        <v>21</v>
      </c>
    </row>
    <row r="819" spans="1:8">
      <c r="A819">
        <v>3</v>
      </c>
      <c r="B819">
        <v>0</v>
      </c>
      <c r="C819">
        <v>1</v>
      </c>
      <c r="D819">
        <v>14</v>
      </c>
      <c r="E819">
        <v>4</v>
      </c>
      <c r="F819" t="str">
        <v>0</v>
      </c>
      <c r="G819">
        <v>12</v>
      </c>
      <c r="H819">
        <v>21</v>
      </c>
    </row>
    <row r="820" spans="1:8">
      <c r="A820">
        <v>4</v>
      </c>
      <c r="B820">
        <v>0</v>
      </c>
      <c r="C820">
        <v>1</v>
      </c>
      <c r="D820">
        <v>10</v>
      </c>
      <c r="E820">
        <v>4</v>
      </c>
      <c r="F820" t="str">
        <v>0</v>
      </c>
      <c r="G820">
        <v>13</v>
      </c>
      <c r="H820">
        <v>20</v>
      </c>
    </row>
    <row r="821" spans="1:8">
      <c r="A821">
        <v>5</v>
      </c>
      <c r="B821">
        <v>0</v>
      </c>
      <c r="C821">
        <v>1</v>
      </c>
      <c r="D821">
        <v>14</v>
      </c>
      <c r="E821">
        <v>5</v>
      </c>
      <c r="F821" t="str">
        <v>0</v>
      </c>
      <c r="G821">
        <v>12</v>
      </c>
      <c r="H821">
        <v>21</v>
      </c>
    </row>
    <row r="822" spans="1:8">
      <c r="A822">
        <v>6</v>
      </c>
      <c r="B822">
        <v>1</v>
      </c>
      <c r="C822">
        <v>1</v>
      </c>
      <c r="D822">
        <v>13</v>
      </c>
      <c r="E822">
        <v>5</v>
      </c>
      <c r="F822" t="str">
        <v>0</v>
      </c>
      <c r="G822">
        <v>12</v>
      </c>
      <c r="H822">
        <v>21</v>
      </c>
    </row>
    <row r="823" spans="1:8">
      <c r="A823">
        <v>7</v>
      </c>
      <c r="B823">
        <v>2</v>
      </c>
      <c r="C823">
        <v>1</v>
      </c>
      <c r="D823">
        <v>15</v>
      </c>
      <c r="E823">
        <v>5</v>
      </c>
      <c r="F823" t="str">
        <v>0</v>
      </c>
      <c r="G823">
        <v>10</v>
      </c>
      <c r="H823">
        <v>21</v>
      </c>
    </row>
    <row r="824" spans="1:8">
      <c r="A824">
        <v>1</v>
      </c>
      <c r="B824">
        <v>0</v>
      </c>
      <c r="C824">
        <v>1</v>
      </c>
      <c r="D824">
        <v>14</v>
      </c>
      <c r="E824">
        <v>5</v>
      </c>
      <c r="F824" t="str">
        <v>0</v>
      </c>
      <c r="G824">
        <v>13</v>
      </c>
      <c r="H824">
        <v>20</v>
      </c>
    </row>
    <row r="825" spans="1:8">
      <c r="A825">
        <v>2</v>
      </c>
      <c r="B825">
        <v>0</v>
      </c>
      <c r="C825">
        <v>1</v>
      </c>
      <c r="D825">
        <v>2</v>
      </c>
      <c r="E825">
        <v>5</v>
      </c>
      <c r="F825" t="str">
        <v>1</v>
      </c>
      <c r="G825">
        <v>4</v>
      </c>
      <c r="H825">
        <v>20</v>
      </c>
    </row>
    <row r="826" spans="1:8">
      <c r="A826">
        <v>3</v>
      </c>
      <c r="B826">
        <v>0</v>
      </c>
      <c r="C826">
        <v>1</v>
      </c>
      <c r="D826">
        <v>2</v>
      </c>
      <c r="E826">
        <v>5</v>
      </c>
      <c r="F826" t="str">
        <v>1</v>
      </c>
      <c r="G826">
        <v>4</v>
      </c>
      <c r="H826">
        <v>20</v>
      </c>
    </row>
    <row r="827" spans="1:8">
      <c r="A827">
        <v>4</v>
      </c>
      <c r="B827">
        <v>0</v>
      </c>
      <c r="C827">
        <v>1</v>
      </c>
      <c r="D827">
        <v>2</v>
      </c>
      <c r="E827">
        <v>4</v>
      </c>
      <c r="F827" t="str">
        <v>1</v>
      </c>
      <c r="G827">
        <v>13</v>
      </c>
      <c r="H827">
        <v>20</v>
      </c>
    </row>
    <row r="828" spans="1:8">
      <c r="A828">
        <v>5</v>
      </c>
      <c r="B828">
        <v>0</v>
      </c>
      <c r="C828">
        <v>1</v>
      </c>
      <c r="D828">
        <v>9</v>
      </c>
      <c r="E828">
        <v>3</v>
      </c>
      <c r="F828" t="str">
        <v>1</v>
      </c>
      <c r="G828">
        <v>12</v>
      </c>
      <c r="H828">
        <v>21</v>
      </c>
    </row>
    <row r="829" spans="1:8">
      <c r="A829">
        <v>6</v>
      </c>
      <c r="B829">
        <v>1</v>
      </c>
      <c r="C829">
        <v>1</v>
      </c>
      <c r="D829">
        <v>15</v>
      </c>
      <c r="E829">
        <v>3</v>
      </c>
      <c r="F829" t="str">
        <v>0</v>
      </c>
      <c r="G829">
        <v>10</v>
      </c>
      <c r="H829">
        <v>21</v>
      </c>
    </row>
    <row r="830" spans="1:8">
      <c r="A830">
        <v>7</v>
      </c>
      <c r="B830">
        <v>2</v>
      </c>
      <c r="C830">
        <v>1</v>
      </c>
      <c r="D830">
        <v>15</v>
      </c>
      <c r="E830">
        <v>3</v>
      </c>
      <c r="F830" t="str">
        <v>0</v>
      </c>
      <c r="G830">
        <v>10</v>
      </c>
      <c r="H830">
        <v>21</v>
      </c>
    </row>
    <row r="831" spans="1:8">
      <c r="A831">
        <v>1</v>
      </c>
      <c r="B831">
        <v>0</v>
      </c>
      <c r="C831">
        <v>1</v>
      </c>
      <c r="D831">
        <v>14</v>
      </c>
      <c r="E831">
        <v>4</v>
      </c>
      <c r="F831" t="str">
        <v>0</v>
      </c>
      <c r="G831">
        <v>13</v>
      </c>
      <c r="H831">
        <v>21</v>
      </c>
    </row>
    <row r="832" spans="1:8">
      <c r="A832">
        <v>2</v>
      </c>
      <c r="B832">
        <v>0</v>
      </c>
      <c r="C832">
        <v>1</v>
      </c>
      <c r="D832">
        <v>14</v>
      </c>
      <c r="E832">
        <v>5</v>
      </c>
      <c r="F832" t="str">
        <v>0</v>
      </c>
      <c r="G832">
        <v>12</v>
      </c>
      <c r="H832">
        <v>20</v>
      </c>
    </row>
    <row r="833" spans="1:8">
      <c r="A833">
        <v>3</v>
      </c>
      <c r="B833">
        <v>0</v>
      </c>
      <c r="C833">
        <v>1</v>
      </c>
      <c r="D833">
        <v>15</v>
      </c>
      <c r="E833">
        <v>5</v>
      </c>
      <c r="F833" t="str">
        <v>0</v>
      </c>
      <c r="G833">
        <v>10</v>
      </c>
      <c r="H833">
        <v>21</v>
      </c>
    </row>
    <row r="834" spans="1:8">
      <c r="A834">
        <v>4</v>
      </c>
      <c r="B834">
        <v>0</v>
      </c>
      <c r="C834">
        <v>1</v>
      </c>
      <c r="D834">
        <v>15</v>
      </c>
      <c r="E834">
        <v>4</v>
      </c>
      <c r="F834" t="str">
        <v>0</v>
      </c>
      <c r="G834">
        <v>10</v>
      </c>
      <c r="H834">
        <v>21</v>
      </c>
    </row>
    <row r="835" spans="1:8">
      <c r="A835">
        <v>5</v>
      </c>
      <c r="B835">
        <v>0</v>
      </c>
      <c r="C835">
        <v>1</v>
      </c>
      <c r="D835">
        <v>2</v>
      </c>
      <c r="E835">
        <v>5</v>
      </c>
      <c r="F835" t="str">
        <v>1</v>
      </c>
      <c r="G835">
        <v>4</v>
      </c>
      <c r="H835">
        <v>18</v>
      </c>
    </row>
    <row r="836" spans="1:8">
      <c r="A836">
        <v>6</v>
      </c>
      <c r="B836">
        <v>1</v>
      </c>
      <c r="C836">
        <v>1</v>
      </c>
      <c r="D836">
        <v>7</v>
      </c>
      <c r="E836">
        <v>5</v>
      </c>
      <c r="F836" t="str">
        <v>1</v>
      </c>
      <c r="G836">
        <v>13</v>
      </c>
      <c r="H836">
        <v>21</v>
      </c>
    </row>
    <row r="837" spans="1:8">
      <c r="A837">
        <v>7</v>
      </c>
      <c r="B837">
        <v>2</v>
      </c>
      <c r="C837">
        <v>1</v>
      </c>
      <c r="D837">
        <v>14</v>
      </c>
      <c r="E837">
        <v>4</v>
      </c>
      <c r="F837" t="str">
        <v>0</v>
      </c>
      <c r="G837">
        <v>11</v>
      </c>
      <c r="H837">
        <v>21</v>
      </c>
    </row>
    <row r="838" spans="1:8">
      <c r="A838">
        <v>1</v>
      </c>
      <c r="B838">
        <v>0</v>
      </c>
      <c r="C838">
        <v>1</v>
      </c>
      <c r="D838">
        <v>15</v>
      </c>
      <c r="E838">
        <v>4</v>
      </c>
      <c r="F838" t="str">
        <v>0</v>
      </c>
      <c r="G838">
        <v>11</v>
      </c>
      <c r="H838">
        <v>21</v>
      </c>
    </row>
    <row r="839" spans="1:8">
      <c r="A839">
        <v>2</v>
      </c>
      <c r="B839">
        <v>0</v>
      </c>
      <c r="C839">
        <v>1</v>
      </c>
      <c r="D839">
        <v>15</v>
      </c>
      <c r="E839">
        <v>6</v>
      </c>
      <c r="F839" t="str">
        <v>0</v>
      </c>
      <c r="G839">
        <v>5</v>
      </c>
      <c r="H839">
        <v>20</v>
      </c>
    </row>
    <row r="840" spans="1:8">
      <c r="A840">
        <v>3</v>
      </c>
      <c r="B840">
        <v>0</v>
      </c>
      <c r="C840">
        <v>1</v>
      </c>
      <c r="D840">
        <v>8</v>
      </c>
      <c r="E840">
        <v>6</v>
      </c>
      <c r="F840" t="str">
        <v>0</v>
      </c>
      <c r="G840">
        <v>4</v>
      </c>
      <c r="H840">
        <v>20</v>
      </c>
    </row>
    <row r="841" spans="1:8">
      <c r="A841">
        <v>4</v>
      </c>
      <c r="B841">
        <v>0</v>
      </c>
      <c r="C841">
        <v>1</v>
      </c>
      <c r="D841">
        <v>15</v>
      </c>
      <c r="E841">
        <v>6</v>
      </c>
      <c r="F841" t="str">
        <v>0</v>
      </c>
      <c r="G841">
        <v>12</v>
      </c>
      <c r="H841">
        <v>21</v>
      </c>
    </row>
    <row r="842" spans="1:8">
      <c r="A842">
        <v>5</v>
      </c>
      <c r="B842">
        <v>0</v>
      </c>
      <c r="C842">
        <v>1</v>
      </c>
      <c r="D842">
        <v>12</v>
      </c>
      <c r="E842">
        <v>5</v>
      </c>
      <c r="F842" t="str">
        <v>0</v>
      </c>
      <c r="G842">
        <v>12</v>
      </c>
      <c r="H842">
        <v>21</v>
      </c>
    </row>
    <row r="843" spans="1:8">
      <c r="A843">
        <v>6</v>
      </c>
      <c r="B843">
        <v>1</v>
      </c>
      <c r="C843">
        <v>1</v>
      </c>
      <c r="D843">
        <v>14</v>
      </c>
      <c r="E843">
        <v>5</v>
      </c>
      <c r="F843" t="str">
        <v>0</v>
      </c>
      <c r="G843">
        <v>10</v>
      </c>
      <c r="H843">
        <v>21</v>
      </c>
    </row>
    <row r="844" spans="1:8">
      <c r="A844">
        <v>7</v>
      </c>
      <c r="B844">
        <v>2</v>
      </c>
      <c r="C844">
        <v>1</v>
      </c>
      <c r="D844">
        <v>9</v>
      </c>
      <c r="E844">
        <v>5</v>
      </c>
      <c r="F844" t="str">
        <v>0</v>
      </c>
      <c r="G844">
        <v>13</v>
      </c>
      <c r="H844">
        <v>21</v>
      </c>
    </row>
    <row r="845" spans="1:8">
      <c r="A845">
        <v>1</v>
      </c>
      <c r="B845">
        <v>0</v>
      </c>
      <c r="C845">
        <v>1</v>
      </c>
      <c r="D845">
        <v>2</v>
      </c>
      <c r="E845">
        <v>5</v>
      </c>
      <c r="F845" t="str">
        <v>1</v>
      </c>
      <c r="G845">
        <v>4</v>
      </c>
      <c r="H845">
        <v>20</v>
      </c>
    </row>
    <row r="846" spans="1:8">
      <c r="A846">
        <v>2</v>
      </c>
      <c r="B846">
        <v>0</v>
      </c>
      <c r="C846">
        <v>1</v>
      </c>
      <c r="D846">
        <v>1</v>
      </c>
      <c r="E846">
        <v>4</v>
      </c>
      <c r="F846" t="str">
        <v>1</v>
      </c>
      <c r="G846">
        <v>4</v>
      </c>
      <c r="H846">
        <v>18</v>
      </c>
    </row>
    <row r="847" spans="1:8">
      <c r="A847">
        <v>3</v>
      </c>
      <c r="B847">
        <v>0</v>
      </c>
      <c r="C847">
        <v>1</v>
      </c>
      <c r="D847">
        <v>15</v>
      </c>
      <c r="E847">
        <v>4</v>
      </c>
      <c r="F847" t="str">
        <v>0</v>
      </c>
      <c r="G847">
        <v>11</v>
      </c>
      <c r="H847">
        <v>21</v>
      </c>
    </row>
    <row r="848" spans="1:8">
      <c r="A848">
        <v>4</v>
      </c>
      <c r="B848">
        <v>0</v>
      </c>
      <c r="C848">
        <v>1</v>
      </c>
      <c r="D848">
        <v>16</v>
      </c>
      <c r="E848">
        <v>3</v>
      </c>
      <c r="F848" t="str">
        <v>0</v>
      </c>
      <c r="G848">
        <v>10</v>
      </c>
      <c r="H848">
        <v>21</v>
      </c>
    </row>
    <row r="849" spans="1:8">
      <c r="A849">
        <v>5</v>
      </c>
      <c r="B849">
        <v>0</v>
      </c>
      <c r="C849">
        <v>1</v>
      </c>
      <c r="D849">
        <v>10</v>
      </c>
      <c r="E849">
        <v>4</v>
      </c>
      <c r="F849" t="str">
        <v>0</v>
      </c>
      <c r="G849">
        <v>8</v>
      </c>
      <c r="H849">
        <v>20</v>
      </c>
    </row>
    <row r="850" spans="1:8">
      <c r="A850">
        <v>6</v>
      </c>
      <c r="B850">
        <v>1</v>
      </c>
      <c r="C850">
        <v>1</v>
      </c>
      <c r="D850">
        <v>2</v>
      </c>
      <c r="E850">
        <v>4</v>
      </c>
      <c r="F850" t="str">
        <v>1</v>
      </c>
      <c r="G850">
        <v>4</v>
      </c>
      <c r="H850">
        <v>21</v>
      </c>
    </row>
    <row r="851" spans="1:8">
      <c r="A851">
        <v>7</v>
      </c>
      <c r="B851">
        <v>2</v>
      </c>
      <c r="C851">
        <v>1</v>
      </c>
      <c r="D851">
        <v>16</v>
      </c>
      <c r="E851">
        <v>4</v>
      </c>
      <c r="F851" t="str">
        <v>0</v>
      </c>
      <c r="G851">
        <v>10</v>
      </c>
      <c r="H851">
        <v>22</v>
      </c>
    </row>
    <row r="852" spans="1:8">
      <c r="A852">
        <v>1</v>
      </c>
      <c r="B852">
        <v>0</v>
      </c>
      <c r="C852">
        <v>1</v>
      </c>
      <c r="D852">
        <v>16</v>
      </c>
      <c r="E852">
        <v>6</v>
      </c>
      <c r="F852" t="str">
        <v>0</v>
      </c>
      <c r="G852">
        <v>9</v>
      </c>
      <c r="H852">
        <v>22</v>
      </c>
    </row>
    <row r="853" spans="1:8">
      <c r="A853">
        <v>2</v>
      </c>
      <c r="B853">
        <v>0</v>
      </c>
      <c r="C853">
        <v>1</v>
      </c>
      <c r="D853">
        <v>16</v>
      </c>
      <c r="E853">
        <v>7</v>
      </c>
      <c r="F853" t="str">
        <v>0</v>
      </c>
      <c r="G853">
        <v>9</v>
      </c>
      <c r="H853">
        <v>21</v>
      </c>
    </row>
    <row r="854" spans="1:8">
      <c r="A854">
        <v>3</v>
      </c>
      <c r="B854">
        <v>0</v>
      </c>
      <c r="C854">
        <v>1</v>
      </c>
      <c r="D854">
        <v>2</v>
      </c>
      <c r="E854">
        <v>6</v>
      </c>
      <c r="F854" t="str">
        <v>1</v>
      </c>
      <c r="G854">
        <v>7</v>
      </c>
      <c r="H854">
        <v>20</v>
      </c>
    </row>
    <row r="855" spans="1:8">
      <c r="A855">
        <v>4</v>
      </c>
      <c r="B855">
        <v>0</v>
      </c>
      <c r="C855">
        <v>1</v>
      </c>
      <c r="D855">
        <v>1</v>
      </c>
      <c r="E855">
        <v>7</v>
      </c>
      <c r="F855" t="str">
        <v>1</v>
      </c>
      <c r="G855">
        <v>5</v>
      </c>
      <c r="H855">
        <v>14</v>
      </c>
    </row>
    <row r="856" spans="1:8">
      <c r="A856">
        <v>5</v>
      </c>
      <c r="B856">
        <v>3</v>
      </c>
      <c r="C856">
        <v>1</v>
      </c>
      <c r="D856">
        <v>2</v>
      </c>
      <c r="E856">
        <v>8</v>
      </c>
      <c r="F856" t="str">
        <v>1</v>
      </c>
      <c r="G856">
        <v>5</v>
      </c>
      <c r="H856">
        <v>20</v>
      </c>
    </row>
    <row r="857" spans="1:8">
      <c r="A857">
        <v>6</v>
      </c>
      <c r="B857">
        <v>1</v>
      </c>
      <c r="C857">
        <v>1</v>
      </c>
      <c r="D857">
        <v>11</v>
      </c>
      <c r="E857">
        <v>7</v>
      </c>
      <c r="F857" t="str">
        <v>1</v>
      </c>
      <c r="G857">
        <v>12</v>
      </c>
      <c r="H857">
        <v>21</v>
      </c>
    </row>
    <row r="858" spans="1:8">
      <c r="A858">
        <v>7</v>
      </c>
      <c r="B858">
        <v>2</v>
      </c>
      <c r="C858">
        <v>1</v>
      </c>
      <c r="D858">
        <v>1</v>
      </c>
      <c r="E858">
        <v>6</v>
      </c>
      <c r="F858" t="str">
        <v>1</v>
      </c>
      <c r="G858">
        <v>4</v>
      </c>
      <c r="H858">
        <v>20</v>
      </c>
    </row>
    <row r="859" spans="1:8">
      <c r="A859">
        <v>1</v>
      </c>
      <c r="B859">
        <v>0</v>
      </c>
      <c r="C859">
        <v>1</v>
      </c>
      <c r="D859">
        <v>15</v>
      </c>
      <c r="E859">
        <v>6</v>
      </c>
      <c r="F859" t="str">
        <v>0</v>
      </c>
      <c r="G859">
        <v>11</v>
      </c>
      <c r="H859">
        <v>21</v>
      </c>
    </row>
    <row r="860" spans="1:8">
      <c r="A860">
        <v>2</v>
      </c>
      <c r="B860">
        <v>0</v>
      </c>
      <c r="C860">
        <v>1</v>
      </c>
      <c r="D860">
        <v>16</v>
      </c>
      <c r="E860">
        <v>6</v>
      </c>
      <c r="F860" t="str">
        <v>0</v>
      </c>
      <c r="G860">
        <v>9</v>
      </c>
      <c r="H860">
        <v>21</v>
      </c>
    </row>
    <row r="861" spans="1:8">
      <c r="A861">
        <v>3</v>
      </c>
      <c r="B861">
        <v>0</v>
      </c>
      <c r="C861">
        <v>1</v>
      </c>
      <c r="D861">
        <v>16</v>
      </c>
      <c r="E861">
        <v>7</v>
      </c>
      <c r="F861" t="str">
        <v>0</v>
      </c>
      <c r="G861">
        <v>10</v>
      </c>
      <c r="H861">
        <v>20</v>
      </c>
    </row>
    <row r="862" spans="1:8">
      <c r="A862">
        <v>4</v>
      </c>
      <c r="B862">
        <v>0</v>
      </c>
      <c r="C862">
        <v>1</v>
      </c>
      <c r="D862">
        <v>15</v>
      </c>
      <c r="E862">
        <v>7</v>
      </c>
      <c r="F862" t="str">
        <v>0</v>
      </c>
      <c r="G862">
        <v>11</v>
      </c>
      <c r="H862">
        <v>21</v>
      </c>
    </row>
    <row r="863" spans="1:8">
      <c r="A863">
        <v>5</v>
      </c>
      <c r="B863">
        <v>0</v>
      </c>
      <c r="C863">
        <v>1</v>
      </c>
      <c r="D863">
        <v>5</v>
      </c>
      <c r="E863">
        <v>6</v>
      </c>
      <c r="F863" t="str">
        <v>1</v>
      </c>
      <c r="G863">
        <v>10</v>
      </c>
      <c r="H863">
        <v>20</v>
      </c>
    </row>
    <row r="864" spans="1:8">
      <c r="A864">
        <v>6</v>
      </c>
      <c r="B864">
        <v>1</v>
      </c>
      <c r="C864">
        <v>1</v>
      </c>
      <c r="D864">
        <v>5</v>
      </c>
      <c r="E864">
        <v>6</v>
      </c>
      <c r="F864" t="str">
        <v>1</v>
      </c>
      <c r="G864">
        <v>5</v>
      </c>
      <c r="H864">
        <v>21</v>
      </c>
    </row>
    <row r="865" spans="1:8">
      <c r="A865">
        <v>7</v>
      </c>
      <c r="B865">
        <v>2</v>
      </c>
      <c r="C865">
        <v>1</v>
      </c>
      <c r="D865">
        <v>14</v>
      </c>
      <c r="E865">
        <v>7</v>
      </c>
      <c r="F865" t="str">
        <v>0</v>
      </c>
      <c r="G865">
        <v>9</v>
      </c>
      <c r="H865">
        <v>21</v>
      </c>
    </row>
    <row r="866" spans="1:8">
      <c r="A866">
        <v>1</v>
      </c>
      <c r="B866">
        <v>0</v>
      </c>
      <c r="C866">
        <v>1</v>
      </c>
      <c r="D866">
        <v>7</v>
      </c>
      <c r="E866">
        <v>7</v>
      </c>
      <c r="F866" t="str">
        <v>1</v>
      </c>
      <c r="G866">
        <v>9</v>
      </c>
      <c r="H866">
        <v>11</v>
      </c>
    </row>
    <row r="867" spans="1:8">
      <c r="A867">
        <v>2</v>
      </c>
      <c r="B867">
        <v>0</v>
      </c>
      <c r="C867">
        <v>1</v>
      </c>
      <c r="D867">
        <v>16</v>
      </c>
      <c r="E867">
        <v>7</v>
      </c>
      <c r="F867" t="str">
        <v>0</v>
      </c>
      <c r="G867">
        <v>10</v>
      </c>
      <c r="H867">
        <v>20</v>
      </c>
    </row>
    <row r="868" spans="1:8">
      <c r="A868">
        <v>3</v>
      </c>
      <c r="B868">
        <v>0</v>
      </c>
      <c r="C868">
        <v>1</v>
      </c>
      <c r="D868">
        <v>14</v>
      </c>
      <c r="E868">
        <v>7</v>
      </c>
      <c r="F868" t="str">
        <v>0</v>
      </c>
      <c r="G868">
        <v>7</v>
      </c>
      <c r="H868">
        <v>20</v>
      </c>
    </row>
    <row r="869" spans="1:8">
      <c r="A869">
        <v>4</v>
      </c>
      <c r="B869">
        <v>0</v>
      </c>
      <c r="C869">
        <v>1</v>
      </c>
      <c r="D869">
        <v>4</v>
      </c>
      <c r="E869">
        <v>7</v>
      </c>
      <c r="F869" t="str">
        <v>1</v>
      </c>
      <c r="G869">
        <v>4</v>
      </c>
      <c r="H869">
        <v>20</v>
      </c>
    </row>
    <row r="870" spans="1:8">
      <c r="A870">
        <v>5</v>
      </c>
      <c r="B870">
        <v>0</v>
      </c>
      <c r="C870">
        <v>1</v>
      </c>
      <c r="D870">
        <v>11</v>
      </c>
      <c r="E870">
        <v>7</v>
      </c>
      <c r="F870" t="str">
        <v>1</v>
      </c>
      <c r="G870">
        <v>5</v>
      </c>
      <c r="H870">
        <v>20</v>
      </c>
    </row>
    <row r="871" spans="1:8">
      <c r="A871">
        <v>6</v>
      </c>
      <c r="B871">
        <v>1</v>
      </c>
      <c r="C871">
        <v>1</v>
      </c>
      <c r="D871">
        <v>15</v>
      </c>
      <c r="E871">
        <v>7</v>
      </c>
      <c r="F871" t="str">
        <v>0</v>
      </c>
      <c r="G871">
        <v>11</v>
      </c>
      <c r="H871">
        <v>21</v>
      </c>
    </row>
    <row r="872" spans="1:8">
      <c r="A872">
        <v>7</v>
      </c>
      <c r="B872">
        <v>2</v>
      </c>
      <c r="C872">
        <v>1</v>
      </c>
      <c r="D872">
        <v>12</v>
      </c>
      <c r="E872">
        <v>7</v>
      </c>
      <c r="F872" t="str">
        <v>0</v>
      </c>
      <c r="G872">
        <v>11</v>
      </c>
      <c r="H872">
        <v>21</v>
      </c>
    </row>
    <row r="873" spans="1:8">
      <c r="A873">
        <v>1</v>
      </c>
      <c r="B873">
        <v>0</v>
      </c>
      <c r="C873">
        <v>1</v>
      </c>
      <c r="D873">
        <v>4</v>
      </c>
      <c r="E873">
        <v>6</v>
      </c>
      <c r="F873" t="str">
        <v>1</v>
      </c>
      <c r="G873">
        <v>4</v>
      </c>
      <c r="H873">
        <v>20</v>
      </c>
    </row>
    <row r="874" spans="1:8">
      <c r="A874">
        <v>2</v>
      </c>
      <c r="B874">
        <v>0</v>
      </c>
      <c r="C874">
        <v>1</v>
      </c>
      <c r="D874">
        <v>16</v>
      </c>
      <c r="E874">
        <v>7</v>
      </c>
      <c r="F874" t="str">
        <v>0</v>
      </c>
      <c r="G874">
        <v>10</v>
      </c>
      <c r="H874">
        <v>21</v>
      </c>
    </row>
    <row r="875" spans="1:8">
      <c r="A875">
        <v>3</v>
      </c>
      <c r="B875">
        <v>0</v>
      </c>
      <c r="C875">
        <v>1</v>
      </c>
      <c r="D875">
        <v>9</v>
      </c>
      <c r="E875">
        <v>6</v>
      </c>
      <c r="F875" t="str">
        <v>0</v>
      </c>
      <c r="G875">
        <v>10</v>
      </c>
      <c r="H875">
        <v>20</v>
      </c>
    </row>
    <row r="876" spans="1:8">
      <c r="A876">
        <v>4</v>
      </c>
      <c r="B876">
        <v>0</v>
      </c>
      <c r="C876">
        <v>1</v>
      </c>
      <c r="D876">
        <v>16</v>
      </c>
      <c r="E876">
        <v>7</v>
      </c>
      <c r="F876" t="str">
        <v>0</v>
      </c>
      <c r="G876">
        <v>9</v>
      </c>
      <c r="H876">
        <v>20</v>
      </c>
    </row>
    <row r="877" spans="1:8">
      <c r="A877">
        <v>5</v>
      </c>
      <c r="B877">
        <v>0</v>
      </c>
      <c r="C877">
        <v>1</v>
      </c>
      <c r="D877">
        <v>14</v>
      </c>
      <c r="E877">
        <v>8</v>
      </c>
      <c r="F877" t="str">
        <v>0</v>
      </c>
      <c r="G877">
        <v>5</v>
      </c>
      <c r="H877">
        <v>18</v>
      </c>
    </row>
    <row r="878" spans="1:8">
      <c r="A878">
        <v>6</v>
      </c>
      <c r="B878">
        <v>3</v>
      </c>
      <c r="C878">
        <v>1</v>
      </c>
      <c r="D878">
        <v>6</v>
      </c>
      <c r="E878">
        <v>7</v>
      </c>
      <c r="F878" t="str">
        <v>0</v>
      </c>
      <c r="G878">
        <v>5</v>
      </c>
      <c r="H878">
        <v>20</v>
      </c>
    </row>
    <row r="879" spans="1:8">
      <c r="A879">
        <v>7</v>
      </c>
      <c r="B879">
        <v>2</v>
      </c>
      <c r="C879">
        <v>1</v>
      </c>
      <c r="D879">
        <v>15</v>
      </c>
      <c r="E879">
        <v>8</v>
      </c>
      <c r="F879" t="str">
        <v>0</v>
      </c>
      <c r="G879">
        <v>4</v>
      </c>
      <c r="H879">
        <v>20</v>
      </c>
    </row>
    <row r="880" spans="1:8">
      <c r="A880">
        <v>1</v>
      </c>
      <c r="B880">
        <v>3</v>
      </c>
      <c r="C880">
        <v>1</v>
      </c>
      <c r="D880">
        <v>10</v>
      </c>
      <c r="E880">
        <v>9</v>
      </c>
      <c r="F880" t="str">
        <v>1</v>
      </c>
      <c r="G880">
        <v>5</v>
      </c>
      <c r="H880">
        <v>20</v>
      </c>
    </row>
    <row r="881" spans="1:8">
      <c r="A881">
        <v>2</v>
      </c>
      <c r="B881">
        <v>0</v>
      </c>
      <c r="C881">
        <v>1</v>
      </c>
      <c r="D881">
        <v>3</v>
      </c>
      <c r="E881">
        <v>7</v>
      </c>
      <c r="F881" t="str">
        <v>1</v>
      </c>
      <c r="G881">
        <v>5</v>
      </c>
      <c r="H881">
        <v>14</v>
      </c>
    </row>
    <row r="882" spans="1:8">
      <c r="A882">
        <v>3</v>
      </c>
      <c r="B882">
        <v>0</v>
      </c>
      <c r="C882">
        <v>1</v>
      </c>
      <c r="D882">
        <v>13</v>
      </c>
      <c r="E882">
        <v>7</v>
      </c>
      <c r="F882" t="str">
        <v>1</v>
      </c>
      <c r="G882">
        <v>5</v>
      </c>
      <c r="H882">
        <v>19</v>
      </c>
    </row>
    <row r="883" spans="1:8">
      <c r="A883">
        <v>4</v>
      </c>
      <c r="B883">
        <v>0</v>
      </c>
      <c r="C883">
        <v>2</v>
      </c>
      <c r="D883">
        <v>6</v>
      </c>
      <c r="E883">
        <v>7</v>
      </c>
      <c r="F883" t="str">
        <v>1</v>
      </c>
      <c r="G883">
        <v>5</v>
      </c>
      <c r="H883">
        <v>18</v>
      </c>
    </row>
    <row r="884" spans="1:8">
      <c r="A884">
        <v>5</v>
      </c>
      <c r="B884">
        <v>0</v>
      </c>
      <c r="C884">
        <v>2</v>
      </c>
      <c r="D884">
        <v>14</v>
      </c>
      <c r="E884">
        <v>7</v>
      </c>
      <c r="F884" t="str">
        <v>1</v>
      </c>
      <c r="G884">
        <v>5</v>
      </c>
      <c r="H884">
        <v>19</v>
      </c>
    </row>
    <row r="885" spans="1:8">
      <c r="A885">
        <v>6</v>
      </c>
      <c r="B885">
        <v>1</v>
      </c>
      <c r="C885">
        <v>2</v>
      </c>
      <c r="D885">
        <v>16</v>
      </c>
      <c r="E885">
        <v>7</v>
      </c>
      <c r="F885" t="str">
        <v>0</v>
      </c>
      <c r="G885">
        <v>9</v>
      </c>
      <c r="H885">
        <v>19</v>
      </c>
    </row>
    <row r="886" spans="1:8">
      <c r="A886">
        <v>7</v>
      </c>
      <c r="B886">
        <v>2</v>
      </c>
      <c r="C886">
        <v>2</v>
      </c>
      <c r="D886">
        <v>13</v>
      </c>
      <c r="E886">
        <v>8</v>
      </c>
      <c r="F886" t="str">
        <v>0</v>
      </c>
      <c r="G886">
        <v>10</v>
      </c>
      <c r="H886">
        <v>20</v>
      </c>
    </row>
    <row r="887" spans="1:8">
      <c r="A887">
        <v>1</v>
      </c>
      <c r="B887">
        <v>0</v>
      </c>
      <c r="C887">
        <v>2</v>
      </c>
      <c r="D887">
        <v>3</v>
      </c>
      <c r="E887">
        <v>7</v>
      </c>
      <c r="F887" t="str">
        <v>1</v>
      </c>
      <c r="G887">
        <v>5</v>
      </c>
      <c r="H887">
        <v>20</v>
      </c>
    </row>
    <row r="888" spans="1:8">
      <c r="A888">
        <v>2</v>
      </c>
      <c r="B888">
        <v>3</v>
      </c>
      <c r="C888">
        <v>2</v>
      </c>
      <c r="D888">
        <v>6</v>
      </c>
      <c r="E888">
        <v>7</v>
      </c>
      <c r="F888" t="str">
        <v>1</v>
      </c>
      <c r="G888">
        <v>5</v>
      </c>
      <c r="H888">
        <v>19</v>
      </c>
    </row>
    <row r="889" spans="1:8">
      <c r="A889">
        <v>3</v>
      </c>
      <c r="B889">
        <v>0</v>
      </c>
      <c r="C889">
        <v>2</v>
      </c>
      <c r="D889">
        <v>15</v>
      </c>
      <c r="E889">
        <v>7</v>
      </c>
      <c r="F889" t="str">
        <v>0</v>
      </c>
      <c r="G889">
        <v>5</v>
      </c>
      <c r="H889">
        <v>20</v>
      </c>
    </row>
    <row r="890" spans="1:8">
      <c r="A890">
        <v>4</v>
      </c>
      <c r="B890">
        <v>0</v>
      </c>
      <c r="C890">
        <v>2</v>
      </c>
      <c r="D890">
        <v>11</v>
      </c>
      <c r="E890">
        <v>8</v>
      </c>
      <c r="F890" t="str">
        <v>1</v>
      </c>
      <c r="G890">
        <v>5</v>
      </c>
      <c r="H890">
        <v>20</v>
      </c>
    </row>
    <row r="891" spans="1:8">
      <c r="A891">
        <v>5</v>
      </c>
      <c r="B891">
        <v>0</v>
      </c>
      <c r="C891">
        <v>2</v>
      </c>
      <c r="D891">
        <v>15</v>
      </c>
      <c r="E891">
        <v>8</v>
      </c>
      <c r="F891" t="str">
        <v>0</v>
      </c>
      <c r="G891">
        <v>5</v>
      </c>
      <c r="H891">
        <v>19</v>
      </c>
    </row>
    <row r="892" spans="1:8">
      <c r="A892">
        <v>6</v>
      </c>
      <c r="B892">
        <v>1</v>
      </c>
      <c r="C892">
        <v>2</v>
      </c>
      <c r="D892">
        <v>15</v>
      </c>
      <c r="E892">
        <v>9</v>
      </c>
      <c r="F892" t="str">
        <v>0</v>
      </c>
      <c r="G892">
        <v>8</v>
      </c>
      <c r="H892">
        <v>19</v>
      </c>
    </row>
    <row r="893" spans="1:8">
      <c r="A893">
        <v>7</v>
      </c>
      <c r="B893">
        <v>2</v>
      </c>
      <c r="C893">
        <v>2</v>
      </c>
      <c r="D893">
        <v>12</v>
      </c>
      <c r="E893">
        <v>7</v>
      </c>
      <c r="F893" t="str">
        <v>0</v>
      </c>
      <c r="G893">
        <v>11</v>
      </c>
      <c r="H893">
        <v>20</v>
      </c>
    </row>
    <row r="894" spans="1:8">
      <c r="A894">
        <v>1</v>
      </c>
      <c r="B894">
        <v>0</v>
      </c>
      <c r="C894">
        <v>2</v>
      </c>
      <c r="D894">
        <v>13</v>
      </c>
      <c r="E894">
        <v>7</v>
      </c>
      <c r="F894" t="str">
        <v>0</v>
      </c>
      <c r="G894">
        <v>5</v>
      </c>
      <c r="H894">
        <v>20</v>
      </c>
    </row>
    <row r="895" spans="1:8">
      <c r="A895">
        <v>2</v>
      </c>
      <c r="B895">
        <v>0</v>
      </c>
      <c r="C895">
        <v>2</v>
      </c>
      <c r="D895">
        <v>7</v>
      </c>
      <c r="E895">
        <v>7</v>
      </c>
      <c r="F895" t="str">
        <v>0</v>
      </c>
      <c r="G895">
        <v>5</v>
      </c>
      <c r="H895">
        <v>17</v>
      </c>
    </row>
    <row r="896" spans="1:8">
      <c r="A896">
        <v>3</v>
      </c>
      <c r="B896">
        <v>0</v>
      </c>
      <c r="C896">
        <v>2</v>
      </c>
      <c r="D896">
        <v>3</v>
      </c>
      <c r="E896">
        <v>7</v>
      </c>
      <c r="F896" t="str">
        <v>0</v>
      </c>
      <c r="G896">
        <v>5</v>
      </c>
      <c r="H896">
        <v>18</v>
      </c>
    </row>
    <row r="897" spans="1:8">
      <c r="A897">
        <v>4</v>
      </c>
      <c r="B897">
        <v>0</v>
      </c>
      <c r="C897">
        <v>2</v>
      </c>
      <c r="D897">
        <v>16</v>
      </c>
      <c r="E897">
        <v>7</v>
      </c>
      <c r="F897" t="str">
        <v>0</v>
      </c>
      <c r="G897">
        <v>5</v>
      </c>
      <c r="H897">
        <v>19</v>
      </c>
    </row>
    <row r="898" spans="1:8">
      <c r="A898">
        <v>5</v>
      </c>
      <c r="B898">
        <v>0</v>
      </c>
      <c r="C898">
        <v>2</v>
      </c>
      <c r="D898">
        <v>15</v>
      </c>
      <c r="E898">
        <v>7</v>
      </c>
      <c r="F898" t="str">
        <v>0</v>
      </c>
      <c r="G898">
        <v>4</v>
      </c>
      <c r="H898">
        <v>20</v>
      </c>
    </row>
    <row r="899" spans="1:8">
      <c r="A899">
        <v>6</v>
      </c>
      <c r="B899">
        <v>1</v>
      </c>
      <c r="C899">
        <v>2</v>
      </c>
      <c r="D899">
        <v>15</v>
      </c>
      <c r="E899">
        <v>8</v>
      </c>
      <c r="F899" t="str">
        <v>0</v>
      </c>
      <c r="G899">
        <v>9</v>
      </c>
      <c r="H899">
        <v>20</v>
      </c>
    </row>
    <row r="900" spans="1:8">
      <c r="A900">
        <v>7</v>
      </c>
      <c r="B900">
        <v>2</v>
      </c>
      <c r="C900">
        <v>2</v>
      </c>
      <c r="D900">
        <v>7</v>
      </c>
      <c r="E900">
        <v>7</v>
      </c>
      <c r="F900" t="str">
        <v>0</v>
      </c>
      <c r="G900">
        <v>5</v>
      </c>
      <c r="H900">
        <v>20</v>
      </c>
    </row>
    <row r="901" spans="1:8">
      <c r="A901">
        <v>1</v>
      </c>
      <c r="B901">
        <v>0</v>
      </c>
      <c r="C901">
        <v>2</v>
      </c>
      <c r="D901">
        <v>15</v>
      </c>
      <c r="E901">
        <v>8</v>
      </c>
      <c r="F901" t="str">
        <v>0</v>
      </c>
      <c r="G901">
        <v>5</v>
      </c>
      <c r="H901">
        <v>18</v>
      </c>
    </row>
    <row r="902" spans="1:8">
      <c r="A902">
        <v>2</v>
      </c>
      <c r="B902">
        <v>0</v>
      </c>
      <c r="C902">
        <v>2</v>
      </c>
      <c r="D902">
        <v>6</v>
      </c>
      <c r="E902">
        <v>8</v>
      </c>
      <c r="F902" t="str">
        <v>1</v>
      </c>
      <c r="G902">
        <v>5</v>
      </c>
      <c r="H902">
        <v>20</v>
      </c>
    </row>
    <row r="903" spans="1:8">
      <c r="A903">
        <v>3</v>
      </c>
      <c r="B903">
        <v>0</v>
      </c>
      <c r="C903">
        <v>2</v>
      </c>
      <c r="D903">
        <v>3</v>
      </c>
      <c r="E903">
        <v>7</v>
      </c>
      <c r="F903" t="str">
        <v>1</v>
      </c>
      <c r="G903">
        <v>5</v>
      </c>
      <c r="H903">
        <v>11</v>
      </c>
    </row>
    <row r="904" spans="1:8">
      <c r="A904">
        <v>4</v>
      </c>
      <c r="B904">
        <v>0</v>
      </c>
      <c r="C904">
        <v>2</v>
      </c>
      <c r="D904">
        <v>15</v>
      </c>
      <c r="E904">
        <v>8</v>
      </c>
      <c r="F904" t="str">
        <v>0</v>
      </c>
      <c r="G904">
        <v>5</v>
      </c>
      <c r="H904">
        <v>20</v>
      </c>
    </row>
    <row r="905" spans="1:8">
      <c r="A905">
        <v>5</v>
      </c>
      <c r="B905">
        <v>0</v>
      </c>
      <c r="C905">
        <v>2</v>
      </c>
      <c r="D905">
        <v>16</v>
      </c>
      <c r="E905">
        <v>7</v>
      </c>
      <c r="F905" t="str">
        <v>0</v>
      </c>
      <c r="G905">
        <v>5</v>
      </c>
      <c r="H905">
        <v>18</v>
      </c>
    </row>
    <row r="906" spans="1:8">
      <c r="A906">
        <v>6</v>
      </c>
      <c r="B906">
        <v>1</v>
      </c>
      <c r="C906">
        <v>2</v>
      </c>
      <c r="D906">
        <v>13</v>
      </c>
      <c r="E906">
        <v>8</v>
      </c>
      <c r="F906" t="str">
        <v>0</v>
      </c>
      <c r="G906">
        <v>5</v>
      </c>
      <c r="H906">
        <v>20</v>
      </c>
    </row>
    <row r="907" spans="1:8">
      <c r="A907">
        <v>7</v>
      </c>
      <c r="B907">
        <v>2</v>
      </c>
      <c r="C907">
        <v>2</v>
      </c>
      <c r="D907">
        <v>2</v>
      </c>
      <c r="E907">
        <v>8</v>
      </c>
      <c r="F907" t="str">
        <v>1</v>
      </c>
      <c r="G907">
        <v>5</v>
      </c>
      <c r="H907">
        <v>20</v>
      </c>
    </row>
    <row r="908" spans="1:8">
      <c r="A908">
        <v>1</v>
      </c>
      <c r="B908">
        <v>0</v>
      </c>
      <c r="C908">
        <v>2</v>
      </c>
      <c r="D908">
        <v>10</v>
      </c>
      <c r="E908">
        <v>9</v>
      </c>
      <c r="F908" t="str">
        <v>0</v>
      </c>
      <c r="G908">
        <v>5</v>
      </c>
      <c r="H908">
        <v>19</v>
      </c>
    </row>
    <row r="909" spans="1:8">
      <c r="A909">
        <v>2</v>
      </c>
      <c r="B909">
        <v>0</v>
      </c>
      <c r="C909">
        <v>2</v>
      </c>
      <c r="D909">
        <v>5</v>
      </c>
      <c r="E909">
        <v>9</v>
      </c>
      <c r="F909" t="str">
        <v>1</v>
      </c>
      <c r="G909">
        <v>5</v>
      </c>
      <c r="H909">
        <v>11</v>
      </c>
    </row>
    <row r="910" spans="1:8">
      <c r="A910">
        <v>3</v>
      </c>
      <c r="B910">
        <v>0</v>
      </c>
      <c r="C910">
        <v>2</v>
      </c>
      <c r="D910">
        <v>15</v>
      </c>
      <c r="E910">
        <v>9</v>
      </c>
      <c r="F910" t="str">
        <v>0</v>
      </c>
      <c r="G910">
        <v>5</v>
      </c>
      <c r="H910">
        <v>20</v>
      </c>
    </row>
    <row r="911" spans="1:8">
      <c r="A911">
        <v>4</v>
      </c>
      <c r="B911">
        <v>0</v>
      </c>
      <c r="C911">
        <v>2</v>
      </c>
      <c r="D911">
        <v>12</v>
      </c>
      <c r="E911">
        <v>9</v>
      </c>
      <c r="F911" t="str">
        <v>1</v>
      </c>
      <c r="G911">
        <v>5</v>
      </c>
      <c r="H911">
        <v>18</v>
      </c>
    </row>
    <row r="912" spans="1:8">
      <c r="A912">
        <v>5</v>
      </c>
      <c r="B912">
        <v>0</v>
      </c>
      <c r="C912">
        <v>2</v>
      </c>
      <c r="D912">
        <v>2</v>
      </c>
      <c r="E912">
        <v>8</v>
      </c>
      <c r="F912" t="str">
        <v>1</v>
      </c>
      <c r="G912">
        <v>5</v>
      </c>
      <c r="H912">
        <v>14</v>
      </c>
    </row>
    <row r="913" spans="1:8">
      <c r="A913">
        <v>6</v>
      </c>
      <c r="B913">
        <v>1</v>
      </c>
      <c r="C913">
        <v>2</v>
      </c>
      <c r="D913">
        <v>9</v>
      </c>
      <c r="E913">
        <v>8</v>
      </c>
      <c r="F913" t="str">
        <v>1</v>
      </c>
      <c r="G913">
        <v>5</v>
      </c>
      <c r="H913">
        <v>19</v>
      </c>
    </row>
    <row r="914" spans="1:8">
      <c r="A914">
        <v>7</v>
      </c>
      <c r="B914">
        <v>2</v>
      </c>
      <c r="C914">
        <v>2</v>
      </c>
      <c r="D914">
        <v>13</v>
      </c>
      <c r="E914">
        <v>9</v>
      </c>
      <c r="F914" t="str">
        <v>1</v>
      </c>
      <c r="G914">
        <v>4</v>
      </c>
      <c r="H914">
        <v>21</v>
      </c>
    </row>
    <row r="915" spans="1:8">
      <c r="A915">
        <v>1</v>
      </c>
      <c r="B915">
        <v>0</v>
      </c>
      <c r="C915">
        <v>2</v>
      </c>
      <c r="D915">
        <v>2</v>
      </c>
      <c r="E915">
        <v>8</v>
      </c>
      <c r="F915" t="str">
        <v>1</v>
      </c>
      <c r="G915">
        <v>5</v>
      </c>
      <c r="H915">
        <v>14</v>
      </c>
    </row>
    <row r="916" spans="1:8">
      <c r="A916">
        <v>2</v>
      </c>
      <c r="B916">
        <v>0</v>
      </c>
      <c r="C916">
        <v>2</v>
      </c>
      <c r="D916">
        <v>9</v>
      </c>
      <c r="E916">
        <v>10</v>
      </c>
      <c r="F916" t="str">
        <v>0</v>
      </c>
      <c r="G916">
        <v>5</v>
      </c>
      <c r="H916">
        <v>19</v>
      </c>
    </row>
    <row r="917" spans="1:8">
      <c r="A917">
        <v>3</v>
      </c>
      <c r="B917">
        <v>0</v>
      </c>
      <c r="C917">
        <v>2</v>
      </c>
      <c r="D917">
        <v>14</v>
      </c>
      <c r="E917">
        <v>9</v>
      </c>
      <c r="F917" t="str">
        <v>1</v>
      </c>
      <c r="G917">
        <v>5</v>
      </c>
      <c r="H917">
        <v>19</v>
      </c>
    </row>
    <row r="918" spans="1:8">
      <c r="A918">
        <v>4</v>
      </c>
      <c r="B918">
        <v>0</v>
      </c>
      <c r="C918">
        <v>2</v>
      </c>
      <c r="D918">
        <v>16</v>
      </c>
      <c r="E918">
        <v>8</v>
      </c>
      <c r="F918" t="str">
        <v>0</v>
      </c>
      <c r="G918">
        <v>5</v>
      </c>
      <c r="H918">
        <v>18</v>
      </c>
    </row>
    <row r="919" spans="1:8">
      <c r="A919">
        <v>5</v>
      </c>
      <c r="B919">
        <v>0</v>
      </c>
      <c r="C919">
        <v>2</v>
      </c>
      <c r="D919">
        <v>5</v>
      </c>
      <c r="E919">
        <v>9</v>
      </c>
      <c r="F919" t="str">
        <v>1</v>
      </c>
      <c r="G919">
        <v>5</v>
      </c>
      <c r="H919">
        <v>15</v>
      </c>
    </row>
    <row r="920" spans="1:8">
      <c r="A920">
        <v>6</v>
      </c>
      <c r="B920">
        <v>1</v>
      </c>
      <c r="C920">
        <v>2</v>
      </c>
      <c r="D920">
        <v>3</v>
      </c>
      <c r="E920">
        <v>9</v>
      </c>
      <c r="F920" t="str">
        <v>1</v>
      </c>
      <c r="G920">
        <v>5</v>
      </c>
      <c r="H920">
        <v>20</v>
      </c>
    </row>
    <row r="921" spans="1:8">
      <c r="A921">
        <v>7</v>
      </c>
      <c r="B921">
        <v>2</v>
      </c>
      <c r="C921">
        <v>2</v>
      </c>
      <c r="D921">
        <v>7</v>
      </c>
      <c r="E921">
        <v>10</v>
      </c>
      <c r="F921" t="str">
        <v>1</v>
      </c>
      <c r="G921">
        <v>5</v>
      </c>
      <c r="H921">
        <v>20</v>
      </c>
    </row>
    <row r="922" spans="1:8">
      <c r="A922">
        <v>1</v>
      </c>
      <c r="B922">
        <v>0</v>
      </c>
      <c r="C922">
        <v>2</v>
      </c>
      <c r="D922">
        <v>15</v>
      </c>
      <c r="E922">
        <v>10</v>
      </c>
      <c r="F922" t="str">
        <v>0</v>
      </c>
      <c r="G922">
        <v>5</v>
      </c>
      <c r="H922">
        <v>18</v>
      </c>
    </row>
    <row r="923" spans="1:8">
      <c r="A923">
        <v>2</v>
      </c>
      <c r="B923">
        <v>0</v>
      </c>
      <c r="C923">
        <v>2</v>
      </c>
      <c r="D923">
        <v>15</v>
      </c>
      <c r="E923">
        <v>10</v>
      </c>
      <c r="F923" t="str">
        <v>0</v>
      </c>
      <c r="G923">
        <v>5</v>
      </c>
      <c r="H923">
        <v>18</v>
      </c>
    </row>
    <row r="924" spans="1:8">
      <c r="A924">
        <v>3</v>
      </c>
      <c r="B924">
        <v>0</v>
      </c>
      <c r="C924">
        <v>2</v>
      </c>
      <c r="D924">
        <v>16</v>
      </c>
      <c r="E924">
        <v>10</v>
      </c>
      <c r="F924" t="str">
        <v>0</v>
      </c>
      <c r="G924">
        <v>5</v>
      </c>
      <c r="H924">
        <v>19</v>
      </c>
    </row>
    <row r="925" spans="1:8">
      <c r="A925">
        <v>4</v>
      </c>
      <c r="B925">
        <v>0</v>
      </c>
      <c r="C925">
        <v>2</v>
      </c>
      <c r="D925">
        <v>7</v>
      </c>
      <c r="E925">
        <v>9</v>
      </c>
      <c r="F925" t="str">
        <v>0</v>
      </c>
      <c r="G925">
        <v>5</v>
      </c>
      <c r="H925">
        <v>14</v>
      </c>
    </row>
    <row r="926" spans="1:8">
      <c r="A926">
        <v>5</v>
      </c>
      <c r="B926">
        <v>0</v>
      </c>
      <c r="C926">
        <v>2</v>
      </c>
      <c r="D926">
        <v>12</v>
      </c>
      <c r="E926">
        <v>10</v>
      </c>
      <c r="F926" t="str">
        <v>0</v>
      </c>
      <c r="G926">
        <v>5</v>
      </c>
      <c r="H926">
        <v>20</v>
      </c>
    </row>
    <row r="927" spans="1:8">
      <c r="A927">
        <v>6</v>
      </c>
      <c r="B927">
        <v>1</v>
      </c>
      <c r="C927">
        <v>2</v>
      </c>
      <c r="D927">
        <v>14</v>
      </c>
      <c r="E927">
        <v>10</v>
      </c>
      <c r="F927" t="str">
        <v>1</v>
      </c>
      <c r="G927">
        <v>5</v>
      </c>
      <c r="H927">
        <v>19</v>
      </c>
    </row>
    <row r="928" spans="1:8">
      <c r="A928">
        <v>7</v>
      </c>
      <c r="B928">
        <v>2</v>
      </c>
      <c r="C928">
        <v>2</v>
      </c>
      <c r="D928">
        <v>10</v>
      </c>
      <c r="E928">
        <v>10</v>
      </c>
      <c r="F928" t="str">
        <v>1</v>
      </c>
      <c r="G928">
        <v>5</v>
      </c>
      <c r="H928">
        <v>20</v>
      </c>
    </row>
    <row r="929" spans="1:8">
      <c r="A929">
        <v>1</v>
      </c>
      <c r="B929">
        <v>0</v>
      </c>
      <c r="C929">
        <v>2</v>
      </c>
      <c r="D929">
        <v>7</v>
      </c>
      <c r="E929">
        <v>9</v>
      </c>
      <c r="F929" t="str">
        <v>1</v>
      </c>
      <c r="G929">
        <v>5</v>
      </c>
      <c r="H929">
        <v>11</v>
      </c>
    </row>
    <row r="930" spans="1:8">
      <c r="A930">
        <v>2</v>
      </c>
      <c r="B930">
        <v>0</v>
      </c>
      <c r="C930">
        <v>2</v>
      </c>
      <c r="D930">
        <v>6</v>
      </c>
      <c r="E930">
        <v>9</v>
      </c>
      <c r="F930" t="str">
        <v>1</v>
      </c>
      <c r="G930">
        <v>5</v>
      </c>
      <c r="H930">
        <v>16</v>
      </c>
    </row>
    <row r="931" spans="1:8">
      <c r="A931">
        <v>3</v>
      </c>
      <c r="B931">
        <v>0</v>
      </c>
      <c r="C931">
        <v>2</v>
      </c>
      <c r="D931">
        <v>6</v>
      </c>
      <c r="E931">
        <v>8</v>
      </c>
      <c r="F931" t="str">
        <v>1</v>
      </c>
      <c r="G931">
        <v>5</v>
      </c>
      <c r="H931">
        <v>20</v>
      </c>
    </row>
    <row r="932" spans="1:8">
      <c r="A932">
        <v>4</v>
      </c>
      <c r="B932">
        <v>0</v>
      </c>
      <c r="C932">
        <v>2</v>
      </c>
      <c r="D932">
        <v>5</v>
      </c>
      <c r="E932">
        <v>8</v>
      </c>
      <c r="F932" t="str">
        <v>0</v>
      </c>
      <c r="G932">
        <v>5</v>
      </c>
      <c r="H932">
        <v>20</v>
      </c>
    </row>
    <row r="933" spans="1:8">
      <c r="A933">
        <v>5</v>
      </c>
      <c r="B933">
        <v>0</v>
      </c>
      <c r="C933">
        <v>2</v>
      </c>
      <c r="D933">
        <v>7</v>
      </c>
      <c r="E933">
        <v>9</v>
      </c>
      <c r="F933" t="str">
        <v>0</v>
      </c>
      <c r="G933">
        <v>5</v>
      </c>
      <c r="H933">
        <v>20</v>
      </c>
    </row>
    <row r="934" spans="1:8">
      <c r="A934">
        <v>6</v>
      </c>
      <c r="B934">
        <v>1</v>
      </c>
      <c r="C934">
        <v>2</v>
      </c>
      <c r="D934">
        <v>3</v>
      </c>
      <c r="E934">
        <v>9</v>
      </c>
      <c r="F934" t="str">
        <v>1</v>
      </c>
      <c r="G934">
        <v>6</v>
      </c>
      <c r="H934">
        <v>20</v>
      </c>
    </row>
    <row r="935" spans="1:8">
      <c r="A935">
        <v>7</v>
      </c>
      <c r="B935">
        <v>2</v>
      </c>
      <c r="C935">
        <v>2</v>
      </c>
      <c r="D935">
        <v>6</v>
      </c>
      <c r="E935">
        <v>9</v>
      </c>
      <c r="F935" t="str">
        <v>0</v>
      </c>
      <c r="G935">
        <v>5</v>
      </c>
      <c r="H935">
        <v>20</v>
      </c>
    </row>
    <row r="936" spans="1:8">
      <c r="A936">
        <v>1</v>
      </c>
      <c r="B936">
        <v>0</v>
      </c>
      <c r="C936">
        <v>2</v>
      </c>
      <c r="D936">
        <v>4</v>
      </c>
      <c r="E936">
        <v>9</v>
      </c>
      <c r="F936" t="str">
        <v>1</v>
      </c>
      <c r="G936">
        <v>5</v>
      </c>
      <c r="H936">
        <v>14</v>
      </c>
    </row>
    <row r="937" spans="1:8">
      <c r="A937">
        <v>2</v>
      </c>
      <c r="B937">
        <v>0</v>
      </c>
      <c r="C937">
        <v>2</v>
      </c>
      <c r="D937">
        <v>5</v>
      </c>
      <c r="E937">
        <v>9</v>
      </c>
      <c r="F937" t="str">
        <v>1</v>
      </c>
      <c r="G937">
        <v>4</v>
      </c>
      <c r="H937">
        <v>19</v>
      </c>
    </row>
    <row r="938" spans="1:8">
      <c r="A938">
        <v>3</v>
      </c>
      <c r="B938">
        <v>0</v>
      </c>
      <c r="C938">
        <v>2</v>
      </c>
      <c r="D938">
        <v>15</v>
      </c>
      <c r="E938">
        <v>10</v>
      </c>
      <c r="F938" t="str">
        <v>1</v>
      </c>
      <c r="G938">
        <v>5</v>
      </c>
      <c r="H938">
        <v>19</v>
      </c>
    </row>
    <row r="939" spans="1:8">
      <c r="A939">
        <v>4</v>
      </c>
      <c r="B939">
        <v>0</v>
      </c>
      <c r="C939">
        <v>2</v>
      </c>
      <c r="D939">
        <v>15</v>
      </c>
      <c r="E939">
        <v>10</v>
      </c>
      <c r="F939" t="str">
        <v>0</v>
      </c>
      <c r="G939">
        <v>5</v>
      </c>
      <c r="H939">
        <v>18</v>
      </c>
    </row>
    <row r="940" spans="1:8">
      <c r="A940">
        <v>5</v>
      </c>
      <c r="B940">
        <v>0</v>
      </c>
      <c r="C940">
        <v>2</v>
      </c>
      <c r="D940">
        <v>7</v>
      </c>
      <c r="E940">
        <v>9</v>
      </c>
      <c r="F940" t="str">
        <v>1</v>
      </c>
      <c r="G940">
        <v>5</v>
      </c>
      <c r="H940">
        <v>14</v>
      </c>
    </row>
    <row r="941" spans="1:8">
      <c r="A941">
        <v>6</v>
      </c>
      <c r="B941">
        <v>1</v>
      </c>
      <c r="C941">
        <v>2</v>
      </c>
      <c r="D941">
        <v>14</v>
      </c>
      <c r="E941">
        <v>10</v>
      </c>
      <c r="F941" t="str">
        <v>0</v>
      </c>
      <c r="G941">
        <v>5</v>
      </c>
      <c r="H941">
        <v>19</v>
      </c>
    </row>
    <row r="942" spans="1:8">
      <c r="A942">
        <v>7</v>
      </c>
      <c r="B942">
        <v>2</v>
      </c>
      <c r="C942">
        <v>2</v>
      </c>
      <c r="D942">
        <v>14</v>
      </c>
      <c r="E942">
        <v>10</v>
      </c>
      <c r="F942" t="str">
        <v>0</v>
      </c>
      <c r="G942">
        <v>5</v>
      </c>
      <c r="H942">
        <v>20</v>
      </c>
    </row>
    <row r="943" spans="1:8">
      <c r="A943">
        <v>1</v>
      </c>
      <c r="B943">
        <v>0</v>
      </c>
      <c r="C943">
        <v>2</v>
      </c>
      <c r="D943">
        <v>15</v>
      </c>
      <c r="E943">
        <v>10</v>
      </c>
      <c r="F943" t="str">
        <v>0</v>
      </c>
      <c r="G943">
        <v>5</v>
      </c>
      <c r="H943">
        <v>19</v>
      </c>
    </row>
    <row r="944" spans="1:8">
      <c r="A944">
        <v>2</v>
      </c>
      <c r="B944">
        <v>0</v>
      </c>
      <c r="C944">
        <v>2</v>
      </c>
      <c r="D944">
        <v>15</v>
      </c>
      <c r="E944">
        <v>10</v>
      </c>
      <c r="F944" t="str">
        <v>0</v>
      </c>
      <c r="G944">
        <v>5</v>
      </c>
      <c r="H944">
        <v>18</v>
      </c>
    </row>
    <row r="945" spans="1:8">
      <c r="A945">
        <v>3</v>
      </c>
      <c r="B945">
        <v>0</v>
      </c>
      <c r="C945">
        <v>2</v>
      </c>
      <c r="D945">
        <v>15</v>
      </c>
      <c r="E945">
        <v>10</v>
      </c>
      <c r="F945" t="str">
        <v>0</v>
      </c>
      <c r="G945">
        <v>5</v>
      </c>
      <c r="H945">
        <v>19</v>
      </c>
    </row>
    <row r="946" spans="1:8">
      <c r="A946">
        <v>4</v>
      </c>
      <c r="B946">
        <v>0</v>
      </c>
      <c r="C946">
        <v>2</v>
      </c>
      <c r="D946">
        <v>16</v>
      </c>
      <c r="E946">
        <v>10</v>
      </c>
      <c r="F946" t="str">
        <v>0</v>
      </c>
      <c r="G946">
        <v>5</v>
      </c>
      <c r="H946">
        <v>18</v>
      </c>
    </row>
    <row r="947" spans="1:8">
      <c r="A947">
        <v>5</v>
      </c>
      <c r="B947">
        <v>0</v>
      </c>
      <c r="C947">
        <v>2</v>
      </c>
      <c r="D947">
        <v>15</v>
      </c>
      <c r="E947">
        <v>10</v>
      </c>
      <c r="F947" t="str">
        <v>0</v>
      </c>
      <c r="G947">
        <v>5</v>
      </c>
      <c r="H947">
        <v>18</v>
      </c>
    </row>
    <row r="948" spans="1:8">
      <c r="A948">
        <v>6</v>
      </c>
      <c r="B948">
        <v>1</v>
      </c>
      <c r="C948">
        <v>2</v>
      </c>
      <c r="D948">
        <v>15</v>
      </c>
      <c r="E948">
        <v>10</v>
      </c>
      <c r="F948" t="str">
        <v>1</v>
      </c>
      <c r="G948">
        <v>5</v>
      </c>
      <c r="H948">
        <v>19</v>
      </c>
    </row>
    <row r="949" spans="1:8">
      <c r="A949">
        <v>7</v>
      </c>
      <c r="B949">
        <v>2</v>
      </c>
      <c r="C949">
        <v>2</v>
      </c>
      <c r="D949">
        <v>13</v>
      </c>
      <c r="E949">
        <v>10</v>
      </c>
      <c r="F949" t="str">
        <v>0</v>
      </c>
      <c r="G949">
        <v>5</v>
      </c>
      <c r="H949">
        <v>19</v>
      </c>
    </row>
    <row r="950" spans="1:8">
      <c r="A950">
        <v>1</v>
      </c>
      <c r="B950">
        <v>0</v>
      </c>
      <c r="C950">
        <v>2</v>
      </c>
      <c r="D950">
        <v>14</v>
      </c>
      <c r="E950">
        <v>10</v>
      </c>
      <c r="F950" t="str">
        <v>0</v>
      </c>
      <c r="G950">
        <v>5</v>
      </c>
      <c r="H950">
        <v>19</v>
      </c>
    </row>
    <row r="951" spans="1:8">
      <c r="A951">
        <v>2</v>
      </c>
      <c r="B951">
        <v>0</v>
      </c>
      <c r="C951">
        <v>2</v>
      </c>
      <c r="D951">
        <v>9</v>
      </c>
      <c r="E951">
        <v>10</v>
      </c>
      <c r="F951" t="str">
        <v>0</v>
      </c>
      <c r="G951">
        <v>5</v>
      </c>
      <c r="H951">
        <v>18</v>
      </c>
    </row>
    <row r="952" spans="1:8">
      <c r="A952">
        <v>3</v>
      </c>
      <c r="B952">
        <v>0</v>
      </c>
      <c r="C952">
        <v>2</v>
      </c>
      <c r="D952">
        <v>2</v>
      </c>
      <c r="E952">
        <v>9</v>
      </c>
      <c r="F952" t="str">
        <v>1</v>
      </c>
      <c r="G952">
        <v>5</v>
      </c>
      <c r="H952">
        <v>12</v>
      </c>
    </row>
    <row r="953" spans="1:8">
      <c r="A953">
        <v>4</v>
      </c>
      <c r="B953">
        <v>0</v>
      </c>
      <c r="C953">
        <v>2</v>
      </c>
      <c r="D953">
        <v>11</v>
      </c>
      <c r="E953">
        <v>9</v>
      </c>
      <c r="F953" t="str">
        <v>1</v>
      </c>
      <c r="G953">
        <v>5</v>
      </c>
      <c r="H953">
        <v>20</v>
      </c>
    </row>
    <row r="954" spans="1:8">
      <c r="A954">
        <v>5</v>
      </c>
      <c r="B954">
        <v>0</v>
      </c>
      <c r="C954">
        <v>2</v>
      </c>
      <c r="D954">
        <v>15</v>
      </c>
      <c r="E954">
        <v>10</v>
      </c>
      <c r="F954" t="str">
        <v>1</v>
      </c>
      <c r="G954">
        <v>5</v>
      </c>
      <c r="H954">
        <v>18</v>
      </c>
    </row>
    <row r="955" spans="1:8">
      <c r="A955">
        <v>6</v>
      </c>
      <c r="B955">
        <v>1</v>
      </c>
      <c r="C955">
        <v>2</v>
      </c>
      <c r="D955">
        <v>14</v>
      </c>
      <c r="E955">
        <v>10</v>
      </c>
      <c r="F955" t="str">
        <v>0</v>
      </c>
      <c r="G955">
        <v>5</v>
      </c>
      <c r="H955">
        <v>20</v>
      </c>
    </row>
    <row r="956" spans="1:8">
      <c r="A956">
        <v>7</v>
      </c>
      <c r="B956">
        <v>2</v>
      </c>
      <c r="C956">
        <v>2</v>
      </c>
      <c r="D956">
        <v>14</v>
      </c>
      <c r="E956">
        <v>10</v>
      </c>
      <c r="F956" t="str">
        <v>0</v>
      </c>
      <c r="G956">
        <v>5</v>
      </c>
      <c r="H956">
        <v>20</v>
      </c>
    </row>
    <row r="957" spans="1:8">
      <c r="A957">
        <v>1</v>
      </c>
      <c r="B957">
        <v>0</v>
      </c>
      <c r="C957">
        <v>2</v>
      </c>
      <c r="D957">
        <v>15</v>
      </c>
      <c r="E957">
        <v>9</v>
      </c>
      <c r="F957" t="str">
        <v>0</v>
      </c>
      <c r="G957">
        <v>5</v>
      </c>
      <c r="H957">
        <v>18</v>
      </c>
    </row>
    <row r="958" spans="1:8">
      <c r="A958">
        <v>2</v>
      </c>
      <c r="B958">
        <v>3</v>
      </c>
      <c r="C958">
        <v>2</v>
      </c>
      <c r="D958">
        <v>15</v>
      </c>
      <c r="E958">
        <v>9</v>
      </c>
      <c r="F958" t="str">
        <v>0</v>
      </c>
      <c r="G958">
        <v>5</v>
      </c>
      <c r="H958">
        <v>20</v>
      </c>
    </row>
    <row r="959" spans="1:8">
      <c r="A959">
        <v>3</v>
      </c>
      <c r="B959">
        <v>0</v>
      </c>
      <c r="C959">
        <v>2</v>
      </c>
      <c r="D959">
        <v>14</v>
      </c>
      <c r="E959">
        <v>10</v>
      </c>
      <c r="F959" t="str">
        <v>0</v>
      </c>
      <c r="G959">
        <v>5</v>
      </c>
      <c r="H959">
        <v>19</v>
      </c>
    </row>
    <row r="960" spans="1:8">
      <c r="A960">
        <v>4</v>
      </c>
      <c r="B960">
        <v>0</v>
      </c>
      <c r="C960">
        <v>2</v>
      </c>
      <c r="D960">
        <v>10</v>
      </c>
      <c r="E960">
        <v>9</v>
      </c>
      <c r="F960" t="str">
        <v>1</v>
      </c>
      <c r="G960">
        <v>5</v>
      </c>
      <c r="H960">
        <v>14</v>
      </c>
    </row>
    <row r="961" spans="1:8">
      <c r="A961">
        <v>5</v>
      </c>
      <c r="B961">
        <v>0</v>
      </c>
      <c r="C961">
        <v>2</v>
      </c>
      <c r="D961">
        <v>14</v>
      </c>
      <c r="E961">
        <v>9</v>
      </c>
      <c r="F961" t="str">
        <v>1</v>
      </c>
      <c r="G961">
        <v>5</v>
      </c>
      <c r="H961">
        <v>18</v>
      </c>
    </row>
    <row r="962" spans="1:8">
      <c r="A962">
        <v>6</v>
      </c>
      <c r="B962">
        <v>1</v>
      </c>
      <c r="C962">
        <v>2</v>
      </c>
      <c r="D962">
        <v>15</v>
      </c>
      <c r="E962">
        <v>10</v>
      </c>
      <c r="F962" t="str">
        <v>1</v>
      </c>
      <c r="G962">
        <v>5</v>
      </c>
      <c r="H962">
        <v>19</v>
      </c>
    </row>
    <row r="963" spans="1:8">
      <c r="A963">
        <v>7</v>
      </c>
      <c r="B963">
        <v>2</v>
      </c>
      <c r="C963">
        <v>2</v>
      </c>
      <c r="D963">
        <v>14</v>
      </c>
      <c r="E963">
        <v>10</v>
      </c>
      <c r="F963" t="str">
        <v>0</v>
      </c>
      <c r="G963">
        <v>5</v>
      </c>
      <c r="H963">
        <v>20</v>
      </c>
    </row>
    <row r="964" spans="1:8">
      <c r="A964">
        <v>1</v>
      </c>
      <c r="B964">
        <v>0</v>
      </c>
      <c r="C964">
        <v>2</v>
      </c>
      <c r="D964">
        <v>14</v>
      </c>
      <c r="E964">
        <v>10</v>
      </c>
      <c r="F964" t="str">
        <v>0</v>
      </c>
      <c r="G964">
        <v>5</v>
      </c>
      <c r="H964">
        <v>18</v>
      </c>
    </row>
    <row r="965" spans="1:8">
      <c r="A965">
        <v>2</v>
      </c>
      <c r="B965">
        <v>0</v>
      </c>
      <c r="C965">
        <v>2</v>
      </c>
      <c r="D965">
        <v>11</v>
      </c>
      <c r="E965">
        <v>10</v>
      </c>
      <c r="F965" t="str">
        <v>1</v>
      </c>
      <c r="G965">
        <v>5</v>
      </c>
      <c r="H965">
        <v>20</v>
      </c>
    </row>
    <row r="966" spans="1:8">
      <c r="A966">
        <v>3</v>
      </c>
      <c r="B966">
        <v>0</v>
      </c>
      <c r="C966">
        <v>2</v>
      </c>
      <c r="D966">
        <v>2</v>
      </c>
      <c r="E966">
        <v>9</v>
      </c>
      <c r="F966" t="str">
        <v>1</v>
      </c>
      <c r="G966">
        <v>5</v>
      </c>
      <c r="H966">
        <v>14</v>
      </c>
    </row>
    <row r="967" spans="1:8">
      <c r="A967">
        <v>4</v>
      </c>
      <c r="B967">
        <v>0</v>
      </c>
      <c r="C967">
        <v>2</v>
      </c>
      <c r="D967">
        <v>5</v>
      </c>
      <c r="E967">
        <v>9</v>
      </c>
      <c r="F967" t="str">
        <v>1</v>
      </c>
      <c r="G967">
        <v>5</v>
      </c>
      <c r="H967">
        <v>19</v>
      </c>
    </row>
    <row r="968" spans="1:8">
      <c r="A968">
        <v>5</v>
      </c>
      <c r="B968">
        <v>0</v>
      </c>
      <c r="C968">
        <v>2</v>
      </c>
      <c r="D968">
        <v>15</v>
      </c>
      <c r="E968">
        <v>9</v>
      </c>
      <c r="F968" t="str">
        <v>0</v>
      </c>
      <c r="G968">
        <v>5</v>
      </c>
      <c r="H968">
        <v>18</v>
      </c>
    </row>
    <row r="969" spans="1:8">
      <c r="A969">
        <v>6</v>
      </c>
      <c r="B969">
        <v>1</v>
      </c>
      <c r="C969">
        <v>2</v>
      </c>
      <c r="D969">
        <v>15</v>
      </c>
      <c r="E969">
        <v>9</v>
      </c>
      <c r="F969" t="str">
        <v>0</v>
      </c>
      <c r="G969">
        <v>5</v>
      </c>
      <c r="H969">
        <v>20</v>
      </c>
    </row>
    <row r="970" spans="1:8">
      <c r="A970">
        <v>7</v>
      </c>
      <c r="B970">
        <v>2</v>
      </c>
      <c r="C970">
        <v>2</v>
      </c>
      <c r="D970">
        <v>15</v>
      </c>
      <c r="E970">
        <v>10</v>
      </c>
      <c r="F970" t="str">
        <v>0</v>
      </c>
      <c r="G970">
        <v>5</v>
      </c>
      <c r="H970">
        <v>20</v>
      </c>
    </row>
    <row r="971" spans="1:8">
      <c r="A971">
        <v>1</v>
      </c>
      <c r="B971">
        <v>0</v>
      </c>
      <c r="C971">
        <v>2</v>
      </c>
      <c r="D971">
        <v>13</v>
      </c>
      <c r="E971">
        <v>10</v>
      </c>
      <c r="F971" t="str">
        <v>1</v>
      </c>
      <c r="G971">
        <v>5</v>
      </c>
      <c r="H971">
        <v>18</v>
      </c>
    </row>
    <row r="972" spans="1:8">
      <c r="A972">
        <v>2</v>
      </c>
      <c r="B972">
        <v>0</v>
      </c>
      <c r="C972">
        <v>2</v>
      </c>
      <c r="D972">
        <v>8</v>
      </c>
      <c r="E972">
        <v>10</v>
      </c>
      <c r="F972" t="str">
        <v>1</v>
      </c>
      <c r="G972">
        <v>5</v>
      </c>
      <c r="H972">
        <v>15</v>
      </c>
    </row>
    <row r="973" spans="1:8">
      <c r="A973">
        <v>3</v>
      </c>
      <c r="B973">
        <v>0</v>
      </c>
      <c r="C973">
        <v>2</v>
      </c>
      <c r="D973">
        <v>2</v>
      </c>
      <c r="E973">
        <v>8</v>
      </c>
      <c r="F973" t="str">
        <v>1</v>
      </c>
      <c r="G973">
        <v>5</v>
      </c>
      <c r="H973">
        <v>11</v>
      </c>
    </row>
    <row r="974" spans="1:8">
      <c r="A974">
        <v>4</v>
      </c>
      <c r="B974">
        <v>0</v>
      </c>
      <c r="C974">
        <v>2</v>
      </c>
      <c r="D974">
        <v>13</v>
      </c>
      <c r="E974">
        <v>8</v>
      </c>
      <c r="F974" t="str">
        <v>1</v>
      </c>
      <c r="G974">
        <v>5</v>
      </c>
      <c r="H974">
        <v>19</v>
      </c>
    </row>
    <row r="975" spans="1:8">
      <c r="A975">
        <v>5</v>
      </c>
      <c r="B975">
        <v>0</v>
      </c>
      <c r="C975">
        <v>3</v>
      </c>
      <c r="D975">
        <v>4</v>
      </c>
      <c r="E975">
        <v>8</v>
      </c>
      <c r="F975" t="str">
        <v>1</v>
      </c>
      <c r="G975">
        <v>5</v>
      </c>
      <c r="H975">
        <v>20</v>
      </c>
    </row>
    <row r="976" spans="1:8">
      <c r="A976">
        <v>6</v>
      </c>
      <c r="B976">
        <v>1</v>
      </c>
      <c r="C976">
        <v>3</v>
      </c>
      <c r="D976">
        <v>13</v>
      </c>
      <c r="E976">
        <v>9</v>
      </c>
      <c r="F976" t="str">
        <v>1</v>
      </c>
      <c r="G976">
        <v>5</v>
      </c>
      <c r="H976">
        <v>18</v>
      </c>
    </row>
    <row r="977" spans="1:8">
      <c r="A977">
        <v>7</v>
      </c>
      <c r="B977">
        <v>2</v>
      </c>
      <c r="C977">
        <v>3</v>
      </c>
      <c r="D977">
        <v>14</v>
      </c>
      <c r="E977">
        <v>10</v>
      </c>
      <c r="F977" t="str">
        <v>0</v>
      </c>
      <c r="G977">
        <v>5</v>
      </c>
      <c r="H977">
        <v>19</v>
      </c>
    </row>
    <row r="978" spans="1:8">
      <c r="A978">
        <v>1</v>
      </c>
      <c r="B978">
        <v>0</v>
      </c>
      <c r="C978">
        <v>3</v>
      </c>
      <c r="D978">
        <v>14</v>
      </c>
      <c r="E978">
        <v>9</v>
      </c>
      <c r="F978" t="str">
        <v>0</v>
      </c>
      <c r="G978">
        <v>5</v>
      </c>
      <c r="H978">
        <v>18</v>
      </c>
    </row>
    <row r="979" spans="1:8">
      <c r="A979">
        <v>2</v>
      </c>
      <c r="B979">
        <v>0</v>
      </c>
      <c r="C979">
        <v>3</v>
      </c>
      <c r="D979">
        <v>13</v>
      </c>
      <c r="E979">
        <v>8</v>
      </c>
      <c r="F979" t="str">
        <v>1</v>
      </c>
      <c r="G979">
        <v>5</v>
      </c>
      <c r="H979">
        <v>18</v>
      </c>
    </row>
    <row r="980" spans="1:8">
      <c r="A980">
        <v>3</v>
      </c>
      <c r="B980">
        <v>0</v>
      </c>
      <c r="C980">
        <v>3</v>
      </c>
      <c r="D980">
        <v>15</v>
      </c>
      <c r="E980">
        <v>8</v>
      </c>
      <c r="F980" t="str">
        <v>0</v>
      </c>
      <c r="G980">
        <v>5</v>
      </c>
      <c r="H980">
        <v>18</v>
      </c>
    </row>
    <row r="981" spans="1:8">
      <c r="A981">
        <v>4</v>
      </c>
      <c r="B981">
        <v>0</v>
      </c>
      <c r="C981">
        <v>3</v>
      </c>
      <c r="D981">
        <v>15</v>
      </c>
      <c r="E981">
        <v>8</v>
      </c>
      <c r="F981" t="str">
        <v>1</v>
      </c>
      <c r="G981">
        <v>5</v>
      </c>
      <c r="H981">
        <v>18</v>
      </c>
    </row>
    <row r="982" spans="1:8">
      <c r="A982">
        <v>5</v>
      </c>
      <c r="B982">
        <v>0</v>
      </c>
      <c r="C982">
        <v>3</v>
      </c>
      <c r="D982">
        <v>15</v>
      </c>
      <c r="E982">
        <v>8</v>
      </c>
      <c r="F982" t="str">
        <v>0</v>
      </c>
      <c r="G982">
        <v>5</v>
      </c>
      <c r="H982">
        <v>18</v>
      </c>
    </row>
    <row r="983" spans="1:8">
      <c r="A983">
        <v>6</v>
      </c>
      <c r="B983">
        <v>1</v>
      </c>
      <c r="C983">
        <v>3</v>
      </c>
      <c r="D983">
        <v>15</v>
      </c>
      <c r="E983">
        <v>8</v>
      </c>
      <c r="F983" t="str">
        <v>0</v>
      </c>
      <c r="G983">
        <v>5</v>
      </c>
      <c r="H983">
        <v>19</v>
      </c>
    </row>
    <row r="984" spans="1:8">
      <c r="A984">
        <v>7</v>
      </c>
      <c r="B984">
        <v>2</v>
      </c>
      <c r="C984">
        <v>3</v>
      </c>
      <c r="D984">
        <v>11</v>
      </c>
      <c r="E984">
        <v>8</v>
      </c>
      <c r="F984" t="str">
        <v>0</v>
      </c>
      <c r="G984">
        <v>5</v>
      </c>
      <c r="H984">
        <v>20</v>
      </c>
    </row>
    <row r="985" spans="1:8">
      <c r="A985">
        <v>1</v>
      </c>
      <c r="B985">
        <v>0</v>
      </c>
      <c r="C985">
        <v>3</v>
      </c>
      <c r="D985">
        <v>14</v>
      </c>
      <c r="E985">
        <v>8</v>
      </c>
      <c r="F985" t="str">
        <v>0</v>
      </c>
      <c r="G985">
        <v>5</v>
      </c>
      <c r="H985">
        <v>18</v>
      </c>
    </row>
    <row r="986" spans="1:8">
      <c r="A986">
        <v>2</v>
      </c>
      <c r="B986">
        <v>0</v>
      </c>
      <c r="C986">
        <v>3</v>
      </c>
      <c r="D986">
        <v>11</v>
      </c>
      <c r="E986">
        <v>9</v>
      </c>
      <c r="F986" t="str">
        <v>1</v>
      </c>
      <c r="G986">
        <v>5</v>
      </c>
      <c r="H986">
        <v>19</v>
      </c>
    </row>
    <row r="987" spans="1:8">
      <c r="A987">
        <v>3</v>
      </c>
      <c r="B987">
        <v>0</v>
      </c>
      <c r="C987">
        <v>3</v>
      </c>
      <c r="D987">
        <v>11</v>
      </c>
      <c r="E987">
        <v>9</v>
      </c>
      <c r="F987" t="str">
        <v>1</v>
      </c>
      <c r="G987">
        <v>5</v>
      </c>
      <c r="H987">
        <v>19</v>
      </c>
    </row>
    <row r="988" spans="1:8">
      <c r="A988">
        <v>4</v>
      </c>
      <c r="B988">
        <v>0</v>
      </c>
      <c r="C988">
        <v>3</v>
      </c>
      <c r="D988">
        <v>3</v>
      </c>
      <c r="E988">
        <v>8</v>
      </c>
      <c r="F988" t="str">
        <v>1</v>
      </c>
      <c r="G988">
        <v>5</v>
      </c>
      <c r="H988">
        <v>11</v>
      </c>
    </row>
    <row r="989" spans="1:8">
      <c r="A989">
        <v>5</v>
      </c>
      <c r="B989">
        <v>0</v>
      </c>
      <c r="C989">
        <v>3</v>
      </c>
      <c r="D989">
        <v>14</v>
      </c>
      <c r="E989">
        <v>9</v>
      </c>
      <c r="F989" t="str">
        <v>0</v>
      </c>
      <c r="G989">
        <v>5</v>
      </c>
      <c r="H989">
        <v>18</v>
      </c>
    </row>
    <row r="990" spans="1:8">
      <c r="A990">
        <v>6</v>
      </c>
      <c r="B990">
        <v>1</v>
      </c>
      <c r="C990">
        <v>3</v>
      </c>
      <c r="D990">
        <v>3</v>
      </c>
      <c r="E990">
        <v>8</v>
      </c>
      <c r="F990" t="str">
        <v>1</v>
      </c>
      <c r="G990">
        <v>5</v>
      </c>
      <c r="H990">
        <v>13</v>
      </c>
    </row>
    <row r="991" spans="1:8">
      <c r="A991">
        <v>7</v>
      </c>
      <c r="B991">
        <v>2</v>
      </c>
      <c r="C991">
        <v>3</v>
      </c>
      <c r="D991">
        <v>4</v>
      </c>
      <c r="E991">
        <v>8</v>
      </c>
      <c r="F991" t="str">
        <v>1</v>
      </c>
      <c r="G991">
        <v>5</v>
      </c>
      <c r="H991">
        <v>19</v>
      </c>
    </row>
    <row r="992" spans="1:8">
      <c r="A992">
        <v>1</v>
      </c>
      <c r="B992">
        <v>0</v>
      </c>
      <c r="C992">
        <v>3</v>
      </c>
      <c r="D992">
        <v>13</v>
      </c>
      <c r="E992">
        <v>8</v>
      </c>
      <c r="F992" t="str">
        <v>0</v>
      </c>
      <c r="G992">
        <v>5</v>
      </c>
      <c r="H992">
        <v>18</v>
      </c>
    </row>
    <row r="993" spans="1:8">
      <c r="A993">
        <v>2</v>
      </c>
      <c r="B993">
        <v>0</v>
      </c>
      <c r="C993">
        <v>3</v>
      </c>
      <c r="D993">
        <v>11</v>
      </c>
      <c r="E993">
        <v>9</v>
      </c>
      <c r="F993" t="str">
        <v>0</v>
      </c>
      <c r="G993">
        <v>5</v>
      </c>
      <c r="H993">
        <v>19</v>
      </c>
    </row>
    <row r="994" spans="1:8">
      <c r="A994">
        <v>3</v>
      </c>
      <c r="B994">
        <v>0</v>
      </c>
      <c r="C994">
        <v>3</v>
      </c>
      <c r="D994">
        <v>6</v>
      </c>
      <c r="E994">
        <v>9</v>
      </c>
      <c r="F994" t="str">
        <v>0</v>
      </c>
      <c r="G994">
        <v>5</v>
      </c>
      <c r="H994">
        <v>20</v>
      </c>
    </row>
    <row r="995" spans="1:8">
      <c r="A995">
        <v>4</v>
      </c>
      <c r="B995">
        <v>0</v>
      </c>
      <c r="C995">
        <v>3</v>
      </c>
      <c r="D995">
        <v>7</v>
      </c>
      <c r="E995">
        <v>8</v>
      </c>
      <c r="F995" t="str">
        <v>1</v>
      </c>
      <c r="G995">
        <v>5</v>
      </c>
      <c r="H995">
        <v>18</v>
      </c>
    </row>
    <row r="996" spans="1:8">
      <c r="A996">
        <v>5</v>
      </c>
      <c r="B996">
        <v>0</v>
      </c>
      <c r="C996">
        <v>3</v>
      </c>
      <c r="D996">
        <v>4</v>
      </c>
      <c r="E996">
        <v>7</v>
      </c>
      <c r="F996" t="str">
        <v>1</v>
      </c>
      <c r="G996">
        <v>5</v>
      </c>
      <c r="H996">
        <v>19</v>
      </c>
    </row>
    <row r="997" spans="1:8">
      <c r="A997">
        <v>6</v>
      </c>
      <c r="B997">
        <v>1</v>
      </c>
      <c r="C997">
        <v>3</v>
      </c>
      <c r="D997">
        <v>7</v>
      </c>
      <c r="E997">
        <v>8</v>
      </c>
      <c r="F997" t="str">
        <v>1</v>
      </c>
      <c r="G997">
        <v>5</v>
      </c>
      <c r="H997">
        <v>19</v>
      </c>
    </row>
    <row r="998" spans="1:8">
      <c r="A998">
        <v>7</v>
      </c>
      <c r="B998">
        <v>2</v>
      </c>
      <c r="C998">
        <v>3</v>
      </c>
      <c r="D998">
        <v>8</v>
      </c>
      <c r="E998">
        <v>7</v>
      </c>
      <c r="F998" t="str">
        <v>0</v>
      </c>
      <c r="G998">
        <v>4</v>
      </c>
      <c r="H998">
        <v>20</v>
      </c>
    </row>
    <row r="999" spans="1:8">
      <c r="A999">
        <v>1</v>
      </c>
      <c r="B999">
        <v>0</v>
      </c>
      <c r="C999">
        <v>3</v>
      </c>
      <c r="D999">
        <v>10</v>
      </c>
      <c r="E999">
        <v>8</v>
      </c>
      <c r="F999" t="str">
        <v>0</v>
      </c>
      <c r="G999">
        <v>4</v>
      </c>
      <c r="H999">
        <v>18</v>
      </c>
    </row>
    <row r="1000" spans="1:8">
      <c r="A1000">
        <v>2</v>
      </c>
      <c r="B1000">
        <v>0</v>
      </c>
      <c r="C1000">
        <v>3</v>
      </c>
      <c r="D1000">
        <v>11</v>
      </c>
      <c r="E1000">
        <v>9</v>
      </c>
      <c r="F1000" t="str">
        <v>0</v>
      </c>
      <c r="G1000">
        <v>5</v>
      </c>
      <c r="H1000">
        <v>18</v>
      </c>
    </row>
    <row r="1001" spans="1:8">
      <c r="A1001">
        <v>3</v>
      </c>
      <c r="B1001">
        <v>0</v>
      </c>
      <c r="C1001">
        <v>3</v>
      </c>
      <c r="D1001">
        <v>12</v>
      </c>
      <c r="E1001">
        <v>8</v>
      </c>
      <c r="F1001" t="str">
        <v>0</v>
      </c>
      <c r="G1001">
        <v>5</v>
      </c>
      <c r="H1001">
        <v>18</v>
      </c>
    </row>
    <row r="1002" spans="1:8">
      <c r="A1002">
        <v>4</v>
      </c>
      <c r="B1002">
        <v>3</v>
      </c>
      <c r="C1002">
        <v>3</v>
      </c>
      <c r="D1002">
        <v>10</v>
      </c>
      <c r="E1002">
        <v>8</v>
      </c>
      <c r="F1002" t="str">
        <v>1</v>
      </c>
      <c r="G1002">
        <v>5</v>
      </c>
      <c r="H1002">
        <v>19</v>
      </c>
    </row>
    <row r="1003" spans="1:8">
      <c r="A1003">
        <v>5</v>
      </c>
      <c r="B1003">
        <v>3</v>
      </c>
      <c r="C1003">
        <v>3</v>
      </c>
      <c r="D1003">
        <v>13</v>
      </c>
      <c r="E1003">
        <v>8</v>
      </c>
      <c r="F1003" t="str">
        <v>0</v>
      </c>
      <c r="G1003">
        <v>11</v>
      </c>
      <c r="H1003">
        <v>19</v>
      </c>
    </row>
    <row r="1004" spans="1:8">
      <c r="A1004">
        <v>6</v>
      </c>
      <c r="B1004">
        <v>3</v>
      </c>
      <c r="C1004">
        <v>3</v>
      </c>
      <c r="D1004">
        <v>3</v>
      </c>
      <c r="E1004">
        <v>7</v>
      </c>
      <c r="F1004" t="str">
        <v>1</v>
      </c>
      <c r="G1004">
        <v>5</v>
      </c>
      <c r="H1004">
        <v>20</v>
      </c>
    </row>
    <row r="1005" spans="1:8">
      <c r="A1005">
        <v>7</v>
      </c>
      <c r="B1005">
        <v>2</v>
      </c>
      <c r="C1005">
        <v>3</v>
      </c>
      <c r="D1005">
        <v>13</v>
      </c>
      <c r="E1005">
        <v>6</v>
      </c>
      <c r="F1005" t="str">
        <v>0</v>
      </c>
      <c r="G1005">
        <v>5</v>
      </c>
      <c r="H1005">
        <v>19</v>
      </c>
    </row>
    <row r="1006" spans="1:8">
      <c r="A1006">
        <v>1</v>
      </c>
      <c r="B1006">
        <v>3</v>
      </c>
      <c r="C1006">
        <v>3</v>
      </c>
      <c r="D1006">
        <v>13</v>
      </c>
      <c r="E1006">
        <v>6</v>
      </c>
      <c r="F1006" t="str">
        <v>0</v>
      </c>
      <c r="G1006">
        <v>5</v>
      </c>
      <c r="H1006">
        <v>19</v>
      </c>
    </row>
    <row r="1007" spans="1:8">
      <c r="A1007">
        <v>2</v>
      </c>
      <c r="B1007">
        <v>3</v>
      </c>
      <c r="C1007">
        <v>3</v>
      </c>
      <c r="D1007">
        <v>2</v>
      </c>
      <c r="E1007">
        <v>6</v>
      </c>
      <c r="F1007" t="str">
        <v>1</v>
      </c>
      <c r="G1007">
        <v>5</v>
      </c>
      <c r="H1007">
        <v>19</v>
      </c>
    </row>
    <row r="1008" spans="1:8">
      <c r="A1008">
        <v>3</v>
      </c>
      <c r="B1008">
        <v>0</v>
      </c>
      <c r="C1008">
        <v>3</v>
      </c>
      <c r="D1008">
        <v>12</v>
      </c>
      <c r="E1008">
        <v>6</v>
      </c>
      <c r="F1008" t="str">
        <v>0</v>
      </c>
      <c r="G1008">
        <v>4</v>
      </c>
      <c r="H1008">
        <v>19</v>
      </c>
    </row>
    <row r="1009" spans="1:8">
      <c r="A1009">
        <v>4</v>
      </c>
      <c r="B1009">
        <v>0</v>
      </c>
      <c r="C1009">
        <v>3</v>
      </c>
      <c r="D1009">
        <v>12</v>
      </c>
      <c r="E1009">
        <v>6</v>
      </c>
      <c r="F1009" t="str">
        <v>0</v>
      </c>
      <c r="G1009">
        <v>5</v>
      </c>
      <c r="H1009">
        <v>19</v>
      </c>
    </row>
    <row r="1010" spans="1:8">
      <c r="A1010">
        <v>5</v>
      </c>
      <c r="B1010">
        <v>0</v>
      </c>
      <c r="C1010">
        <v>3</v>
      </c>
      <c r="D1010">
        <v>7</v>
      </c>
      <c r="E1010">
        <v>6</v>
      </c>
      <c r="F1010" t="str">
        <v>0</v>
      </c>
      <c r="G1010">
        <v>4</v>
      </c>
      <c r="H1010">
        <v>19</v>
      </c>
    </row>
    <row r="1011" spans="1:8">
      <c r="A1011">
        <v>6</v>
      </c>
      <c r="B1011">
        <v>1</v>
      </c>
      <c r="C1011">
        <v>3</v>
      </c>
      <c r="D1011">
        <v>2</v>
      </c>
      <c r="E1011">
        <v>6</v>
      </c>
      <c r="F1011" t="str">
        <v>1</v>
      </c>
      <c r="G1011">
        <v>5</v>
      </c>
      <c r="H1011">
        <v>19</v>
      </c>
    </row>
    <row r="1012" spans="1:8">
      <c r="A1012">
        <v>7</v>
      </c>
      <c r="B1012">
        <v>2</v>
      </c>
      <c r="C1012">
        <v>3</v>
      </c>
      <c r="D1012">
        <v>3</v>
      </c>
      <c r="E1012">
        <v>6</v>
      </c>
      <c r="F1012" t="str">
        <v>1</v>
      </c>
      <c r="G1012">
        <v>4</v>
      </c>
      <c r="H1012">
        <v>19</v>
      </c>
    </row>
    <row r="1013" spans="1:8">
      <c r="A1013">
        <v>1</v>
      </c>
      <c r="B1013">
        <v>3</v>
      </c>
      <c r="C1013">
        <v>3</v>
      </c>
      <c r="D1013">
        <v>7</v>
      </c>
      <c r="E1013">
        <v>6</v>
      </c>
      <c r="F1013" t="str">
        <v>0</v>
      </c>
      <c r="G1013">
        <v>4</v>
      </c>
      <c r="H1013">
        <v>19</v>
      </c>
    </row>
    <row r="1014" spans="1:8">
      <c r="A1014">
        <v>2</v>
      </c>
      <c r="B1014">
        <v>0</v>
      </c>
      <c r="C1014">
        <v>3</v>
      </c>
      <c r="D1014">
        <v>12</v>
      </c>
      <c r="E1014">
        <v>6</v>
      </c>
      <c r="F1014" t="str">
        <v>0</v>
      </c>
      <c r="G1014">
        <v>4</v>
      </c>
      <c r="H1014">
        <v>19</v>
      </c>
    </row>
    <row r="1015" spans="1:8">
      <c r="A1015">
        <v>3</v>
      </c>
      <c r="B1015">
        <v>0</v>
      </c>
      <c r="C1015">
        <v>3</v>
      </c>
      <c r="D1015">
        <v>10</v>
      </c>
      <c r="E1015">
        <v>6</v>
      </c>
      <c r="F1015" t="str">
        <v>0</v>
      </c>
      <c r="G1015">
        <v>4</v>
      </c>
      <c r="H1015">
        <v>19</v>
      </c>
    </row>
    <row r="1016" spans="1:8">
      <c r="A1016">
        <v>4</v>
      </c>
      <c r="B1016">
        <v>0</v>
      </c>
      <c r="C1016">
        <v>3</v>
      </c>
      <c r="D1016">
        <v>12</v>
      </c>
      <c r="E1016">
        <v>6</v>
      </c>
      <c r="F1016" t="str">
        <v>0</v>
      </c>
      <c r="G1016">
        <v>4</v>
      </c>
      <c r="H1016">
        <v>19</v>
      </c>
    </row>
    <row r="1017" spans="1:8">
      <c r="A1017">
        <v>5</v>
      </c>
      <c r="B1017">
        <v>0</v>
      </c>
      <c r="C1017">
        <v>3</v>
      </c>
      <c r="D1017">
        <v>7</v>
      </c>
      <c r="E1017">
        <v>6</v>
      </c>
      <c r="F1017" t="str">
        <v>0</v>
      </c>
      <c r="G1017">
        <v>4</v>
      </c>
      <c r="H1017">
        <v>19</v>
      </c>
    </row>
    <row r="1018" spans="1:8">
      <c r="A1018">
        <v>6</v>
      </c>
      <c r="B1018">
        <v>1</v>
      </c>
      <c r="C1018">
        <v>3</v>
      </c>
      <c r="D1018">
        <v>10</v>
      </c>
      <c r="E1018">
        <v>6</v>
      </c>
      <c r="F1018" t="str">
        <v>1</v>
      </c>
      <c r="G1018">
        <v>5</v>
      </c>
      <c r="H1018">
        <v>19</v>
      </c>
    </row>
    <row r="1019" spans="1:8">
      <c r="A1019">
        <v>7</v>
      </c>
      <c r="B1019">
        <v>2</v>
      </c>
      <c r="C1019">
        <v>3</v>
      </c>
      <c r="D1019">
        <v>9</v>
      </c>
      <c r="E1019">
        <v>6</v>
      </c>
      <c r="F1019" t="str">
        <v>0</v>
      </c>
      <c r="G1019">
        <v>5</v>
      </c>
      <c r="H1019">
        <v>19</v>
      </c>
    </row>
    <row r="1020" spans="1:8">
      <c r="A1020">
        <v>1</v>
      </c>
      <c r="B1020">
        <v>0</v>
      </c>
      <c r="C1020">
        <v>3</v>
      </c>
      <c r="D1020">
        <v>9</v>
      </c>
      <c r="E1020">
        <v>6</v>
      </c>
      <c r="F1020" t="str">
        <v>0</v>
      </c>
      <c r="G1020">
        <v>4</v>
      </c>
      <c r="H1020">
        <v>19</v>
      </c>
    </row>
    <row r="1021" spans="1:8">
      <c r="A1021">
        <v>2</v>
      </c>
      <c r="B1021">
        <v>0</v>
      </c>
      <c r="C1021">
        <v>3</v>
      </c>
      <c r="D1021">
        <v>12</v>
      </c>
      <c r="E1021">
        <v>6</v>
      </c>
      <c r="F1021" t="str">
        <v>0</v>
      </c>
      <c r="G1021">
        <v>4</v>
      </c>
      <c r="H1021">
        <v>19</v>
      </c>
    </row>
    <row r="1022" spans="1:8">
      <c r="A1022">
        <v>3</v>
      </c>
      <c r="B1022">
        <v>0</v>
      </c>
      <c r="C1022">
        <v>3</v>
      </c>
      <c r="D1022">
        <v>12</v>
      </c>
      <c r="E1022">
        <v>5</v>
      </c>
      <c r="F1022" t="str">
        <v>0</v>
      </c>
      <c r="G1022">
        <v>4</v>
      </c>
      <c r="H1022">
        <v>19</v>
      </c>
    </row>
    <row r="1023" spans="1:8">
      <c r="A1023">
        <v>4</v>
      </c>
      <c r="B1023">
        <v>0</v>
      </c>
      <c r="C1023">
        <v>3</v>
      </c>
      <c r="D1023">
        <v>10</v>
      </c>
      <c r="E1023">
        <v>6</v>
      </c>
      <c r="F1023" t="str">
        <v>0</v>
      </c>
      <c r="G1023">
        <v>4</v>
      </c>
      <c r="H1023">
        <v>19</v>
      </c>
    </row>
    <row r="1024" spans="1:8">
      <c r="A1024">
        <v>5</v>
      </c>
      <c r="B1024">
        <v>0</v>
      </c>
      <c r="C1024">
        <v>3</v>
      </c>
      <c r="D1024">
        <v>7</v>
      </c>
      <c r="E1024">
        <v>5</v>
      </c>
      <c r="F1024" t="str">
        <v>1</v>
      </c>
      <c r="G1024">
        <v>5</v>
      </c>
      <c r="H1024">
        <v>19</v>
      </c>
    </row>
    <row r="1025" spans="1:8">
      <c r="A1025">
        <v>6</v>
      </c>
      <c r="B1025">
        <v>1</v>
      </c>
      <c r="C1025">
        <v>3</v>
      </c>
      <c r="D1025">
        <v>12</v>
      </c>
      <c r="E1025">
        <v>5</v>
      </c>
      <c r="F1025" t="str">
        <v>0</v>
      </c>
      <c r="G1025">
        <v>12</v>
      </c>
      <c r="H1025">
        <v>19</v>
      </c>
    </row>
    <row r="1026" spans="1:8">
      <c r="A1026">
        <v>7</v>
      </c>
      <c r="B1026">
        <v>2</v>
      </c>
      <c r="C1026">
        <v>3</v>
      </c>
      <c r="D1026">
        <v>10</v>
      </c>
      <c r="E1026">
        <v>5</v>
      </c>
      <c r="F1026" t="str">
        <v>0</v>
      </c>
      <c r="G1026">
        <v>10</v>
      </c>
      <c r="H1026">
        <v>19</v>
      </c>
    </row>
    <row r="1027" spans="1:8">
      <c r="A1027">
        <v>1</v>
      </c>
      <c r="B1027">
        <v>0</v>
      </c>
      <c r="C1027">
        <v>3</v>
      </c>
      <c r="D1027">
        <v>11</v>
      </c>
      <c r="E1027">
        <v>5</v>
      </c>
      <c r="F1027" t="str">
        <v>0</v>
      </c>
      <c r="G1027">
        <v>4</v>
      </c>
      <c r="H1027">
        <v>19</v>
      </c>
    </row>
    <row r="1028" spans="1:8">
      <c r="A1028">
        <v>2</v>
      </c>
      <c r="B1028">
        <v>0</v>
      </c>
      <c r="C1028">
        <v>3</v>
      </c>
      <c r="D1028">
        <v>9</v>
      </c>
      <c r="E1028">
        <v>5</v>
      </c>
      <c r="F1028" t="str">
        <v>0</v>
      </c>
      <c r="G1028">
        <v>4</v>
      </c>
      <c r="H1028">
        <v>19</v>
      </c>
    </row>
    <row r="1029" spans="1:8">
      <c r="A1029">
        <v>3</v>
      </c>
      <c r="B1029">
        <v>0</v>
      </c>
      <c r="C1029">
        <v>3</v>
      </c>
      <c r="D1029">
        <v>11</v>
      </c>
      <c r="E1029">
        <v>6</v>
      </c>
      <c r="F1029" t="str">
        <v>0</v>
      </c>
      <c r="G1029">
        <v>4</v>
      </c>
      <c r="H1029">
        <v>19</v>
      </c>
    </row>
    <row r="1030" spans="1:8">
      <c r="A1030">
        <v>4</v>
      </c>
      <c r="B1030">
        <v>0</v>
      </c>
      <c r="C1030">
        <v>3</v>
      </c>
      <c r="D1030">
        <v>9</v>
      </c>
      <c r="E1030">
        <v>6</v>
      </c>
      <c r="F1030" t="str">
        <v>0</v>
      </c>
      <c r="G1030">
        <v>4</v>
      </c>
      <c r="H1030">
        <v>19</v>
      </c>
    </row>
    <row r="1031" spans="1:8">
      <c r="A1031">
        <v>5</v>
      </c>
      <c r="B1031">
        <v>0</v>
      </c>
      <c r="C1031">
        <v>3</v>
      </c>
      <c r="D1031">
        <v>10</v>
      </c>
      <c r="E1031">
        <v>6</v>
      </c>
      <c r="F1031" t="str">
        <v>0</v>
      </c>
      <c r="G1031">
        <v>4</v>
      </c>
      <c r="H1031">
        <v>19</v>
      </c>
    </row>
    <row r="1032" spans="1:8">
      <c r="A1032">
        <v>6</v>
      </c>
      <c r="B1032">
        <v>1</v>
      </c>
      <c r="C1032">
        <v>3</v>
      </c>
      <c r="D1032">
        <v>10</v>
      </c>
      <c r="E1032">
        <v>5</v>
      </c>
      <c r="F1032" t="str">
        <v>0</v>
      </c>
      <c r="G1032">
        <v>4</v>
      </c>
      <c r="H1032">
        <v>19</v>
      </c>
    </row>
    <row r="1033" spans="1:8">
      <c r="A1033">
        <v>7</v>
      </c>
      <c r="B1033">
        <v>2</v>
      </c>
      <c r="C1033">
        <v>3</v>
      </c>
      <c r="D1033">
        <v>10</v>
      </c>
      <c r="E1033">
        <v>5</v>
      </c>
      <c r="F1033" t="str">
        <v>0</v>
      </c>
      <c r="G1033">
        <v>10</v>
      </c>
      <c r="H1033">
        <v>19</v>
      </c>
    </row>
    <row r="1034" spans="1:8">
      <c r="A1034">
        <v>1</v>
      </c>
      <c r="B1034">
        <v>0</v>
      </c>
      <c r="C1034">
        <v>3</v>
      </c>
      <c r="D1034">
        <v>10</v>
      </c>
      <c r="E1034">
        <v>6</v>
      </c>
      <c r="F1034" t="str">
        <v>0</v>
      </c>
      <c r="G1034">
        <v>4</v>
      </c>
      <c r="H1034">
        <v>19</v>
      </c>
    </row>
    <row r="1035" spans="1:8">
      <c r="A1035">
        <v>2</v>
      </c>
      <c r="B1035">
        <v>0</v>
      </c>
      <c r="C1035">
        <v>3</v>
      </c>
      <c r="D1035">
        <v>10</v>
      </c>
      <c r="E1035">
        <v>5</v>
      </c>
      <c r="F1035" t="str">
        <v>0</v>
      </c>
      <c r="G1035">
        <v>4</v>
      </c>
      <c r="H1035">
        <v>19</v>
      </c>
    </row>
    <row r="1036" spans="1:8">
      <c r="A1036">
        <v>3</v>
      </c>
      <c r="B1036">
        <v>0</v>
      </c>
      <c r="C1036">
        <v>3</v>
      </c>
      <c r="D1036">
        <v>10</v>
      </c>
      <c r="E1036">
        <v>5</v>
      </c>
      <c r="F1036" t="str">
        <v>0</v>
      </c>
      <c r="G1036">
        <v>4</v>
      </c>
      <c r="H1036">
        <v>19</v>
      </c>
    </row>
    <row r="1037" spans="1:8">
      <c r="A1037">
        <v>4</v>
      </c>
      <c r="B1037">
        <v>0</v>
      </c>
      <c r="C1037">
        <v>3</v>
      </c>
      <c r="D1037">
        <v>10</v>
      </c>
      <c r="E1037">
        <v>6</v>
      </c>
      <c r="F1037" t="str">
        <v>0</v>
      </c>
      <c r="G1037">
        <v>4</v>
      </c>
      <c r="H1037">
        <v>18</v>
      </c>
    </row>
    <row r="1038" spans="1:8">
      <c r="A1038">
        <v>5</v>
      </c>
      <c r="B1038">
        <v>0</v>
      </c>
      <c r="C1038">
        <v>3</v>
      </c>
      <c r="D1038">
        <v>8</v>
      </c>
      <c r="E1038">
        <v>6</v>
      </c>
      <c r="F1038" t="str">
        <v>0</v>
      </c>
      <c r="G1038">
        <v>4</v>
      </c>
      <c r="H1038">
        <v>19</v>
      </c>
    </row>
    <row r="1039" spans="1:8">
      <c r="A1039">
        <v>6</v>
      </c>
      <c r="B1039">
        <v>1</v>
      </c>
      <c r="C1039">
        <v>3</v>
      </c>
      <c r="D1039">
        <v>8</v>
      </c>
      <c r="E1039">
        <v>6</v>
      </c>
      <c r="F1039" t="str">
        <v>0</v>
      </c>
      <c r="G1039">
        <v>4</v>
      </c>
      <c r="H1039">
        <v>19</v>
      </c>
    </row>
    <row r="1040" spans="1:8">
      <c r="A1040">
        <v>7</v>
      </c>
      <c r="B1040">
        <v>2</v>
      </c>
      <c r="C1040">
        <v>3</v>
      </c>
      <c r="D1040">
        <v>2</v>
      </c>
      <c r="E1040">
        <v>7</v>
      </c>
      <c r="F1040" t="str">
        <v>1</v>
      </c>
      <c r="G1040">
        <v>5</v>
      </c>
      <c r="H1040">
        <v>19</v>
      </c>
    </row>
    <row r="1041" spans="1:8">
      <c r="A1041">
        <v>1</v>
      </c>
      <c r="B1041">
        <v>0</v>
      </c>
      <c r="C1041">
        <v>3</v>
      </c>
      <c r="D1041">
        <v>2</v>
      </c>
      <c r="E1041">
        <v>6</v>
      </c>
      <c r="F1041" t="str">
        <v>1</v>
      </c>
      <c r="G1041">
        <v>4</v>
      </c>
      <c r="H1041">
        <v>19</v>
      </c>
    </row>
    <row r="1042" spans="1:8">
      <c r="A1042">
        <v>2</v>
      </c>
      <c r="B1042">
        <v>0</v>
      </c>
      <c r="C1042">
        <v>3</v>
      </c>
      <c r="D1042">
        <v>5</v>
      </c>
      <c r="E1042">
        <v>5</v>
      </c>
      <c r="F1042" t="str">
        <v>0</v>
      </c>
      <c r="G1042">
        <v>4</v>
      </c>
      <c r="H1042">
        <v>19</v>
      </c>
    </row>
    <row r="1043" spans="1:8">
      <c r="A1043">
        <v>3</v>
      </c>
      <c r="B1043">
        <v>0</v>
      </c>
      <c r="C1043">
        <v>3</v>
      </c>
      <c r="D1043">
        <v>10</v>
      </c>
      <c r="E1043">
        <v>4</v>
      </c>
      <c r="F1043" t="str">
        <v>0</v>
      </c>
      <c r="G1043">
        <v>4</v>
      </c>
      <c r="H1043">
        <v>19</v>
      </c>
    </row>
    <row r="1044" spans="1:8">
      <c r="A1044">
        <v>4</v>
      </c>
      <c r="B1044">
        <v>0</v>
      </c>
      <c r="C1044">
        <v>3</v>
      </c>
      <c r="D1044">
        <v>3</v>
      </c>
      <c r="E1044">
        <v>5</v>
      </c>
      <c r="F1044" t="str">
        <v>1</v>
      </c>
      <c r="G1044">
        <v>4</v>
      </c>
      <c r="H1044">
        <v>19</v>
      </c>
    </row>
    <row r="1045" spans="1:8">
      <c r="A1045">
        <v>5</v>
      </c>
      <c r="B1045">
        <v>0</v>
      </c>
      <c r="C1045">
        <v>3</v>
      </c>
      <c r="D1045">
        <v>4</v>
      </c>
      <c r="E1045">
        <v>4</v>
      </c>
      <c r="F1045" t="str">
        <v>1</v>
      </c>
      <c r="G1045">
        <v>5</v>
      </c>
      <c r="H1045">
        <v>19</v>
      </c>
    </row>
    <row r="1046" spans="1:8">
      <c r="A1046">
        <v>6</v>
      </c>
      <c r="B1046">
        <v>1</v>
      </c>
      <c r="C1046">
        <v>3</v>
      </c>
      <c r="D1046">
        <v>7</v>
      </c>
      <c r="E1046">
        <v>3</v>
      </c>
      <c r="F1046" t="str">
        <v>0</v>
      </c>
      <c r="G1046">
        <v>12</v>
      </c>
      <c r="H1046">
        <v>19</v>
      </c>
    </row>
    <row r="1047" spans="1:8">
      <c r="A1047">
        <v>7</v>
      </c>
      <c r="B1047">
        <v>2</v>
      </c>
      <c r="C1047">
        <v>3</v>
      </c>
      <c r="D1047">
        <v>2</v>
      </c>
      <c r="E1047">
        <v>3</v>
      </c>
      <c r="F1047" t="str">
        <v>0</v>
      </c>
      <c r="G1047">
        <v>5</v>
      </c>
      <c r="H1047">
        <v>19</v>
      </c>
    </row>
    <row r="1048" spans="1:8">
      <c r="A1048">
        <v>1</v>
      </c>
      <c r="B1048">
        <v>0</v>
      </c>
      <c r="C1048">
        <v>3</v>
      </c>
      <c r="D1048">
        <v>3</v>
      </c>
      <c r="E1048">
        <v>2</v>
      </c>
      <c r="F1048" t="str">
        <v>1</v>
      </c>
      <c r="G1048">
        <v>4</v>
      </c>
      <c r="H1048">
        <v>19</v>
      </c>
    </row>
    <row r="1049" spans="1:8">
      <c r="A1049">
        <v>2</v>
      </c>
      <c r="B1049">
        <v>0</v>
      </c>
      <c r="C1049">
        <v>3</v>
      </c>
      <c r="D1049">
        <v>2</v>
      </c>
      <c r="E1049">
        <v>4</v>
      </c>
      <c r="F1049" t="str">
        <v>0</v>
      </c>
      <c r="G1049">
        <v>4</v>
      </c>
      <c r="H1049">
        <v>19</v>
      </c>
    </row>
    <row r="1050" spans="1:8">
      <c r="A1050">
        <v>3</v>
      </c>
      <c r="B1050">
        <v>0</v>
      </c>
      <c r="C1050">
        <v>3</v>
      </c>
      <c r="D1050">
        <v>8</v>
      </c>
      <c r="E1050">
        <v>4</v>
      </c>
      <c r="F1050" t="str">
        <v>0</v>
      </c>
      <c r="G1050">
        <v>4</v>
      </c>
      <c r="H1050">
        <v>19</v>
      </c>
    </row>
    <row r="1051" spans="1:8">
      <c r="A1051">
        <v>4</v>
      </c>
      <c r="B1051">
        <v>0</v>
      </c>
      <c r="C1051">
        <v>3</v>
      </c>
      <c r="D1051">
        <v>2</v>
      </c>
      <c r="E1051">
        <v>4</v>
      </c>
      <c r="F1051" t="str">
        <v>1</v>
      </c>
      <c r="G1051">
        <v>4</v>
      </c>
      <c r="H1051">
        <v>18</v>
      </c>
    </row>
    <row r="1052" spans="1:8">
      <c r="A1052">
        <v>5</v>
      </c>
      <c r="B1052">
        <v>0</v>
      </c>
      <c r="C1052">
        <v>3</v>
      </c>
      <c r="D1052">
        <v>2</v>
      </c>
      <c r="E1052">
        <v>2</v>
      </c>
      <c r="F1052" t="str">
        <v>1</v>
      </c>
      <c r="G1052">
        <v>4</v>
      </c>
      <c r="H1052">
        <v>18</v>
      </c>
    </row>
    <row r="1053" spans="1:8">
      <c r="A1053">
        <v>6</v>
      </c>
      <c r="B1053">
        <v>1</v>
      </c>
      <c r="C1053">
        <v>3</v>
      </c>
      <c r="D1053">
        <v>2</v>
      </c>
      <c r="E1053">
        <v>2</v>
      </c>
      <c r="F1053" t="str">
        <v>1</v>
      </c>
      <c r="G1053">
        <v>4</v>
      </c>
      <c r="H1053">
        <v>19</v>
      </c>
    </row>
    <row r="1054" spans="1:8">
      <c r="A1054">
        <v>7</v>
      </c>
      <c r="B1054">
        <v>2</v>
      </c>
      <c r="C1054">
        <v>3</v>
      </c>
      <c r="D1054">
        <v>7</v>
      </c>
      <c r="E1054">
        <v>4</v>
      </c>
      <c r="F1054" t="str">
        <v>0</v>
      </c>
      <c r="G1054">
        <v>13</v>
      </c>
      <c r="H1054">
        <v>19</v>
      </c>
    </row>
    <row r="1055" spans="1:8">
      <c r="A1055">
        <v>1</v>
      </c>
      <c r="B1055">
        <v>0</v>
      </c>
      <c r="C1055">
        <v>3</v>
      </c>
      <c r="D1055">
        <v>9</v>
      </c>
      <c r="E1055">
        <v>3</v>
      </c>
      <c r="F1055" t="str">
        <v>0</v>
      </c>
      <c r="G1055">
        <v>4</v>
      </c>
      <c r="H1055">
        <v>19</v>
      </c>
    </row>
    <row r="1056" spans="1:8">
      <c r="A1056">
        <v>2</v>
      </c>
      <c r="B1056">
        <v>0</v>
      </c>
      <c r="C1056">
        <v>3</v>
      </c>
      <c r="D1056">
        <v>6</v>
      </c>
      <c r="E1056">
        <v>3</v>
      </c>
      <c r="F1056" t="str">
        <v>0</v>
      </c>
      <c r="G1056">
        <v>13</v>
      </c>
      <c r="H1056">
        <v>19</v>
      </c>
    </row>
    <row r="1057" spans="1:8">
      <c r="A1057">
        <v>3</v>
      </c>
      <c r="B1057">
        <v>0</v>
      </c>
      <c r="C1057">
        <v>3</v>
      </c>
      <c r="D1057">
        <v>7</v>
      </c>
      <c r="E1057">
        <v>4</v>
      </c>
      <c r="F1057" t="str">
        <v>0</v>
      </c>
      <c r="G1057">
        <v>13</v>
      </c>
      <c r="H1057">
        <v>19</v>
      </c>
    </row>
    <row r="1058" spans="1:8">
      <c r="A1058">
        <v>4</v>
      </c>
      <c r="B1058">
        <v>0</v>
      </c>
      <c r="C1058">
        <v>3</v>
      </c>
      <c r="D1058">
        <v>5</v>
      </c>
      <c r="E1058">
        <v>4</v>
      </c>
      <c r="F1058" t="str">
        <v>0</v>
      </c>
      <c r="G1058">
        <v>4</v>
      </c>
      <c r="H1058">
        <v>19</v>
      </c>
    </row>
    <row r="1059" spans="1:8">
      <c r="A1059">
        <v>5</v>
      </c>
      <c r="B1059">
        <v>0</v>
      </c>
      <c r="C1059">
        <v>3</v>
      </c>
      <c r="D1059">
        <v>2</v>
      </c>
      <c r="E1059">
        <v>2</v>
      </c>
      <c r="F1059" t="str">
        <v>0</v>
      </c>
      <c r="G1059">
        <v>4</v>
      </c>
      <c r="H1059">
        <v>18</v>
      </c>
    </row>
    <row r="1060" spans="1:8">
      <c r="A1060">
        <v>6</v>
      </c>
      <c r="B1060">
        <v>1</v>
      </c>
      <c r="C1060">
        <v>3</v>
      </c>
      <c r="D1060">
        <v>5</v>
      </c>
      <c r="E1060">
        <v>2</v>
      </c>
      <c r="F1060" t="str">
        <v>0</v>
      </c>
      <c r="G1060">
        <v>13</v>
      </c>
      <c r="H1060">
        <v>19</v>
      </c>
    </row>
    <row r="1061" spans="1:8">
      <c r="A1061">
        <v>7</v>
      </c>
      <c r="B1061">
        <v>2</v>
      </c>
      <c r="C1061">
        <v>3</v>
      </c>
      <c r="D1061">
        <v>5</v>
      </c>
      <c r="E1061">
        <v>2</v>
      </c>
      <c r="F1061" t="str">
        <v>0</v>
      </c>
      <c r="G1061">
        <v>13</v>
      </c>
      <c r="H1061">
        <v>19</v>
      </c>
    </row>
    <row r="1062" spans="1:8">
      <c r="A1062">
        <v>1</v>
      </c>
      <c r="B1062">
        <v>0</v>
      </c>
      <c r="C1062">
        <v>3</v>
      </c>
      <c r="D1062">
        <v>2</v>
      </c>
      <c r="E1062">
        <v>3</v>
      </c>
      <c r="F1062" t="str">
        <v>0</v>
      </c>
      <c r="G1062">
        <v>4</v>
      </c>
      <c r="H1062">
        <v>19</v>
      </c>
    </row>
    <row r="1063" spans="1:8">
      <c r="A1063">
        <v>2</v>
      </c>
      <c r="B1063">
        <v>0</v>
      </c>
      <c r="C1063">
        <v>3</v>
      </c>
      <c r="D1063">
        <v>3</v>
      </c>
      <c r="E1063">
        <v>3</v>
      </c>
      <c r="F1063" t="str">
        <v>0</v>
      </c>
      <c r="G1063">
        <v>4</v>
      </c>
      <c r="H1063">
        <v>19</v>
      </c>
    </row>
    <row r="1064" spans="1:8">
      <c r="A1064">
        <v>3</v>
      </c>
      <c r="B1064">
        <v>0</v>
      </c>
      <c r="C1064">
        <v>3</v>
      </c>
      <c r="D1064">
        <v>4</v>
      </c>
      <c r="E1064">
        <v>3</v>
      </c>
      <c r="F1064" t="str">
        <v>0</v>
      </c>
      <c r="G1064">
        <v>4</v>
      </c>
      <c r="H1064">
        <v>18</v>
      </c>
    </row>
    <row r="1065" spans="1:8">
      <c r="A1065">
        <v>4</v>
      </c>
      <c r="B1065">
        <v>0</v>
      </c>
      <c r="C1065">
        <v>3</v>
      </c>
      <c r="D1065">
        <v>1</v>
      </c>
      <c r="E1065">
        <v>2</v>
      </c>
      <c r="F1065" t="str">
        <v>0</v>
      </c>
      <c r="G1065">
        <v>4</v>
      </c>
      <c r="H1065">
        <v>18</v>
      </c>
    </row>
    <row r="1066" spans="1:8">
      <c r="A1066">
        <v>5</v>
      </c>
      <c r="B1066">
        <v>0</v>
      </c>
      <c r="C1066">
        <v>4</v>
      </c>
      <c r="D1066">
        <v>1</v>
      </c>
      <c r="E1066">
        <v>2</v>
      </c>
      <c r="F1066" t="str">
        <v>1</v>
      </c>
      <c r="G1066">
        <v>4</v>
      </c>
      <c r="H1066">
        <v>18</v>
      </c>
    </row>
    <row r="1067" spans="1:8">
      <c r="A1067">
        <v>6</v>
      </c>
      <c r="B1067">
        <v>1</v>
      </c>
      <c r="C1067">
        <v>4</v>
      </c>
      <c r="D1067">
        <v>2</v>
      </c>
      <c r="E1067">
        <v>3</v>
      </c>
      <c r="F1067" t="str">
        <v>0</v>
      </c>
      <c r="G1067">
        <v>5</v>
      </c>
      <c r="H1067">
        <v>19</v>
      </c>
    </row>
    <row r="1068" spans="1:8">
      <c r="A1068">
        <v>7</v>
      </c>
      <c r="B1068">
        <v>2</v>
      </c>
      <c r="C1068">
        <v>4</v>
      </c>
      <c r="D1068">
        <v>3</v>
      </c>
      <c r="E1068">
        <v>3</v>
      </c>
      <c r="F1068" t="str">
        <v>0</v>
      </c>
      <c r="G1068">
        <v>13</v>
      </c>
      <c r="H1068">
        <v>19</v>
      </c>
    </row>
    <row r="1069" spans="1:8">
      <c r="A1069">
        <v>1</v>
      </c>
      <c r="B1069">
        <v>0</v>
      </c>
      <c r="C1069">
        <v>4</v>
      </c>
      <c r="D1069">
        <v>6</v>
      </c>
      <c r="E1069">
        <v>2</v>
      </c>
      <c r="F1069" t="str">
        <v>0</v>
      </c>
      <c r="G1069">
        <v>4</v>
      </c>
      <c r="H1069">
        <v>19</v>
      </c>
    </row>
    <row r="1070" spans="1:8">
      <c r="A1070">
        <v>2</v>
      </c>
      <c r="B1070">
        <v>0</v>
      </c>
      <c r="C1070">
        <v>4</v>
      </c>
      <c r="D1070">
        <v>7</v>
      </c>
      <c r="E1070">
        <v>3</v>
      </c>
      <c r="F1070" t="str">
        <v>0</v>
      </c>
      <c r="G1070">
        <v>13</v>
      </c>
      <c r="H1070">
        <v>19</v>
      </c>
    </row>
    <row r="1071" spans="1:8">
      <c r="A1071">
        <v>3</v>
      </c>
      <c r="B1071">
        <v>0</v>
      </c>
      <c r="C1071">
        <v>4</v>
      </c>
      <c r="D1071">
        <v>3</v>
      </c>
      <c r="E1071">
        <v>4</v>
      </c>
      <c r="F1071" t="str">
        <v>1</v>
      </c>
      <c r="G1071">
        <v>13</v>
      </c>
      <c r="H1071">
        <v>19</v>
      </c>
    </row>
    <row r="1072" spans="1:8">
      <c r="A1072">
        <v>4</v>
      </c>
      <c r="B1072">
        <v>0</v>
      </c>
      <c r="C1072">
        <v>4</v>
      </c>
      <c r="D1072">
        <v>8</v>
      </c>
      <c r="E1072">
        <v>3</v>
      </c>
      <c r="F1072" t="str">
        <v>0</v>
      </c>
      <c r="G1072">
        <v>13</v>
      </c>
      <c r="H1072">
        <v>19</v>
      </c>
    </row>
    <row r="1073" spans="1:8">
      <c r="A1073">
        <v>5</v>
      </c>
      <c r="B1073">
        <v>0</v>
      </c>
      <c r="C1073">
        <v>4</v>
      </c>
      <c r="D1073">
        <v>7</v>
      </c>
      <c r="E1073">
        <v>3</v>
      </c>
      <c r="F1073" t="str">
        <v>0</v>
      </c>
      <c r="G1073">
        <v>13</v>
      </c>
      <c r="H1073">
        <v>19</v>
      </c>
    </row>
    <row r="1074" spans="1:8">
      <c r="A1074">
        <v>6</v>
      </c>
      <c r="B1074">
        <v>1</v>
      </c>
      <c r="C1074">
        <v>4</v>
      </c>
      <c r="D1074">
        <v>4</v>
      </c>
      <c r="E1074">
        <v>4</v>
      </c>
      <c r="F1074" t="str">
        <v>0</v>
      </c>
      <c r="G1074">
        <v>13</v>
      </c>
      <c r="H1074">
        <v>19</v>
      </c>
    </row>
    <row r="1075" spans="1:8">
      <c r="A1075">
        <v>7</v>
      </c>
      <c r="B1075">
        <v>2</v>
      </c>
      <c r="C1075">
        <v>4</v>
      </c>
      <c r="D1075">
        <v>4</v>
      </c>
      <c r="E1075">
        <v>5</v>
      </c>
      <c r="F1075" t="str">
        <v>1</v>
      </c>
      <c r="G1075">
        <v>12</v>
      </c>
      <c r="H1075">
        <v>19</v>
      </c>
    </row>
    <row r="1076" spans="1:8">
      <c r="A1076">
        <v>1</v>
      </c>
      <c r="B1076">
        <v>0</v>
      </c>
      <c r="C1076">
        <v>4</v>
      </c>
      <c r="D1076">
        <v>2</v>
      </c>
      <c r="E1076">
        <v>5</v>
      </c>
      <c r="F1076" t="str">
        <v>1</v>
      </c>
      <c r="G1076">
        <v>4</v>
      </c>
      <c r="H1076">
        <v>18</v>
      </c>
    </row>
    <row r="1077" spans="1:8">
      <c r="A1077">
        <v>2</v>
      </c>
      <c r="B1077">
        <v>0</v>
      </c>
      <c r="C1077">
        <v>4</v>
      </c>
      <c r="D1077">
        <v>1</v>
      </c>
      <c r="E1077">
        <v>4</v>
      </c>
      <c r="F1077" t="str">
        <v>1</v>
      </c>
      <c r="G1077">
        <v>4</v>
      </c>
      <c r="H1077">
        <v>19</v>
      </c>
    </row>
    <row r="1078" spans="1:8">
      <c r="A1078">
        <v>3</v>
      </c>
      <c r="B1078">
        <v>0</v>
      </c>
      <c r="C1078">
        <v>4</v>
      </c>
      <c r="D1078">
        <v>4</v>
      </c>
      <c r="E1078">
        <v>5</v>
      </c>
      <c r="F1078" t="str">
        <v>1</v>
      </c>
      <c r="G1078">
        <v>4</v>
      </c>
      <c r="H1078">
        <v>19</v>
      </c>
    </row>
    <row r="1079" spans="1:8">
      <c r="A1079">
        <v>4</v>
      </c>
      <c r="B1079">
        <v>0</v>
      </c>
      <c r="C1079">
        <v>4</v>
      </c>
      <c r="D1079">
        <v>1</v>
      </c>
      <c r="E1079">
        <v>5</v>
      </c>
      <c r="F1079" t="str">
        <v>1</v>
      </c>
      <c r="G1079">
        <v>4</v>
      </c>
      <c r="H1079">
        <v>14</v>
      </c>
    </row>
    <row r="1080" spans="1:8">
      <c r="A1080">
        <v>5</v>
      </c>
      <c r="B1080">
        <v>0</v>
      </c>
      <c r="C1080">
        <v>4</v>
      </c>
      <c r="D1080">
        <v>1</v>
      </c>
      <c r="E1080">
        <v>4</v>
      </c>
      <c r="F1080" t="str">
        <v>1</v>
      </c>
      <c r="G1080">
        <v>4</v>
      </c>
      <c r="H1080">
        <v>18</v>
      </c>
    </row>
    <row r="1081" spans="1:8">
      <c r="A1081">
        <v>6</v>
      </c>
      <c r="B1081">
        <v>1</v>
      </c>
      <c r="C1081">
        <v>4</v>
      </c>
      <c r="D1081">
        <v>1</v>
      </c>
      <c r="E1081">
        <v>1</v>
      </c>
      <c r="F1081" t="str">
        <v>1</v>
      </c>
      <c r="G1081">
        <v>4</v>
      </c>
      <c r="H1081">
        <v>19</v>
      </c>
    </row>
    <row r="1082" spans="1:8">
      <c r="A1082">
        <v>7</v>
      </c>
      <c r="B1082">
        <v>2</v>
      </c>
      <c r="C1082">
        <v>4</v>
      </c>
      <c r="D1082">
        <v>1</v>
      </c>
      <c r="E1082">
        <v>1</v>
      </c>
      <c r="F1082" t="str">
        <v>1</v>
      </c>
      <c r="G1082">
        <v>4</v>
      </c>
      <c r="H1082">
        <v>19</v>
      </c>
    </row>
    <row r="1083" spans="1:8">
      <c r="A1083">
        <v>1</v>
      </c>
      <c r="B1083">
        <v>0</v>
      </c>
      <c r="C1083">
        <v>4</v>
      </c>
      <c r="D1083">
        <v>2</v>
      </c>
      <c r="E1083">
        <v>1</v>
      </c>
      <c r="F1083" t="str">
        <v>1</v>
      </c>
      <c r="G1083">
        <v>4</v>
      </c>
      <c r="H1083">
        <v>18</v>
      </c>
    </row>
    <row r="1084" spans="1:8">
      <c r="A1084">
        <v>2</v>
      </c>
      <c r="B1084">
        <v>0</v>
      </c>
      <c r="C1084">
        <v>4</v>
      </c>
      <c r="D1084">
        <v>2</v>
      </c>
      <c r="E1084">
        <v>2</v>
      </c>
      <c r="F1084" t="str">
        <v>1</v>
      </c>
      <c r="G1084">
        <v>5</v>
      </c>
      <c r="H1084">
        <v>18</v>
      </c>
    </row>
    <row r="1085" spans="1:8">
      <c r="A1085">
        <v>3</v>
      </c>
      <c r="B1085">
        <v>0</v>
      </c>
      <c r="C1085">
        <v>4</v>
      </c>
      <c r="D1085">
        <v>2</v>
      </c>
      <c r="E1085">
        <v>1</v>
      </c>
      <c r="F1085" t="str">
        <v>0</v>
      </c>
      <c r="G1085">
        <v>4</v>
      </c>
      <c r="H1085">
        <v>18</v>
      </c>
    </row>
    <row r="1086" spans="1:8">
      <c r="A1086">
        <v>4</v>
      </c>
      <c r="B1086">
        <v>0</v>
      </c>
      <c r="C1086">
        <v>4</v>
      </c>
      <c r="D1086">
        <v>2</v>
      </c>
      <c r="E1086">
        <v>1</v>
      </c>
      <c r="F1086" t="str">
        <v>1</v>
      </c>
      <c r="G1086">
        <v>4</v>
      </c>
      <c r="H1086">
        <v>11</v>
      </c>
    </row>
    <row r="1087" spans="1:8">
      <c r="A1087">
        <v>5</v>
      </c>
      <c r="B1087">
        <v>0</v>
      </c>
      <c r="C1087">
        <v>4</v>
      </c>
      <c r="D1087">
        <v>2</v>
      </c>
      <c r="E1087">
        <v>1</v>
      </c>
      <c r="F1087" t="str">
        <v>1</v>
      </c>
      <c r="G1087">
        <v>4</v>
      </c>
      <c r="H1087">
        <v>11</v>
      </c>
    </row>
    <row r="1088" spans="1:8">
      <c r="A1088">
        <v>6</v>
      </c>
      <c r="B1088">
        <v>1</v>
      </c>
      <c r="C1088">
        <v>4</v>
      </c>
      <c r="D1088">
        <v>2</v>
      </c>
      <c r="E1088">
        <v>1</v>
      </c>
      <c r="F1088" t="str">
        <v>0</v>
      </c>
      <c r="G1088">
        <v>5</v>
      </c>
      <c r="H1088">
        <v>19</v>
      </c>
    </row>
    <row r="1089" spans="1:8">
      <c r="A1089">
        <v>7</v>
      </c>
      <c r="B1089">
        <v>2</v>
      </c>
      <c r="C1089">
        <v>4</v>
      </c>
      <c r="D1089">
        <v>1</v>
      </c>
      <c r="E1089">
        <v>2</v>
      </c>
      <c r="F1089" t="str">
        <v>1</v>
      </c>
      <c r="G1089">
        <v>5</v>
      </c>
      <c r="H1089">
        <v>19</v>
      </c>
    </row>
    <row r="1090" spans="1:8">
      <c r="A1090">
        <v>1</v>
      </c>
      <c r="B1090">
        <v>3</v>
      </c>
      <c r="C1090">
        <v>4</v>
      </c>
      <c r="D1090">
        <v>2</v>
      </c>
      <c r="E1090">
        <v>2</v>
      </c>
      <c r="F1090" t="str">
        <v>0</v>
      </c>
      <c r="G1090">
        <v>5</v>
      </c>
      <c r="H1090">
        <v>19</v>
      </c>
    </row>
    <row r="1091" spans="1:8">
      <c r="A1091">
        <v>2</v>
      </c>
      <c r="B1091">
        <v>0</v>
      </c>
      <c r="C1091">
        <v>4</v>
      </c>
      <c r="D1091">
        <v>2</v>
      </c>
      <c r="E1091">
        <v>2</v>
      </c>
      <c r="F1091" t="str">
        <v>0</v>
      </c>
      <c r="G1091">
        <v>4</v>
      </c>
      <c r="H1091">
        <v>19</v>
      </c>
    </row>
    <row r="1092" spans="1:8">
      <c r="A1092">
        <v>3</v>
      </c>
      <c r="B1092">
        <v>0</v>
      </c>
      <c r="C1092">
        <v>4</v>
      </c>
      <c r="D1092">
        <v>5</v>
      </c>
      <c r="E1092">
        <v>3</v>
      </c>
      <c r="F1092" t="str">
        <v>0</v>
      </c>
      <c r="G1092">
        <v>4</v>
      </c>
      <c r="H1092">
        <v>19</v>
      </c>
    </row>
    <row r="1093" spans="1:8">
      <c r="A1093">
        <v>4</v>
      </c>
      <c r="B1093">
        <v>0</v>
      </c>
      <c r="C1093">
        <v>4</v>
      </c>
      <c r="D1093">
        <v>4</v>
      </c>
      <c r="E1093">
        <v>3</v>
      </c>
      <c r="F1093" t="str">
        <v>0</v>
      </c>
      <c r="G1093">
        <v>5</v>
      </c>
      <c r="H1093">
        <v>19</v>
      </c>
    </row>
    <row r="1094" spans="1:8">
      <c r="A1094">
        <v>5</v>
      </c>
      <c r="B1094">
        <v>0</v>
      </c>
      <c r="C1094">
        <v>4</v>
      </c>
      <c r="D1094">
        <v>5</v>
      </c>
      <c r="E1094">
        <v>3</v>
      </c>
      <c r="F1094" t="str">
        <v>0</v>
      </c>
      <c r="G1094">
        <v>4</v>
      </c>
      <c r="H1094">
        <v>19</v>
      </c>
    </row>
    <row r="1095" spans="1:8">
      <c r="A1095">
        <v>6</v>
      </c>
      <c r="B1095">
        <v>1</v>
      </c>
      <c r="C1095">
        <v>4</v>
      </c>
      <c r="D1095">
        <v>6</v>
      </c>
      <c r="E1095">
        <v>2</v>
      </c>
      <c r="F1095" t="str">
        <v>0</v>
      </c>
      <c r="G1095">
        <v>13</v>
      </c>
      <c r="H1095">
        <v>19</v>
      </c>
    </row>
    <row r="1096" spans="1:8">
      <c r="A1096">
        <v>7</v>
      </c>
      <c r="B1096">
        <v>2</v>
      </c>
      <c r="C1096">
        <v>4</v>
      </c>
      <c r="D1096">
        <v>2</v>
      </c>
      <c r="E1096">
        <v>3</v>
      </c>
      <c r="F1096" t="str">
        <v>1</v>
      </c>
      <c r="G1096">
        <v>4</v>
      </c>
      <c r="H1096">
        <v>19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 지정된 범위</vt:lpstr>
      </vt:variant>
      <vt:variant>
        <vt:i4>12</vt:i4>
      </vt:variant>
    </vt:vector>
  </HeadingPairs>
  <TitlesOfParts>
    <vt:vector size="22" baseType="lpstr">
      <vt:lpstr>최종_1</vt:lpstr>
      <vt:lpstr>최종_2</vt:lpstr>
      <vt:lpstr>구간측정</vt:lpstr>
      <vt:lpstr>요약-1</vt:lpstr>
      <vt:lpstr>요약-2</vt:lpstr>
      <vt:lpstr>분석1단계</vt:lpstr>
      <vt:lpstr>분석2단계_봄</vt:lpstr>
      <vt:lpstr>분석2단계_가을</vt:lpstr>
      <vt:lpstr>분석2단계_겨울</vt:lpstr>
      <vt:lpstr>분석3단계</vt:lpstr>
      <vt:lpstr>분석1단계!Criteria</vt:lpstr>
      <vt:lpstr>분석2단계_가을!Criteria</vt:lpstr>
      <vt:lpstr>분석2단계_겨울!Criteria</vt:lpstr>
      <vt:lpstr>분석2단계_봄!Criteria</vt:lpstr>
      <vt:lpstr>최종_1!Criteria</vt:lpstr>
      <vt:lpstr>최종_2!Criteria</vt:lpstr>
      <vt:lpstr>분석1단계!Extract</vt:lpstr>
      <vt:lpstr>분석2단계_가을!Extract</vt:lpstr>
      <vt:lpstr>분석2단계_겨울!Extract</vt:lpstr>
      <vt:lpstr>분석2단계_봄!Extract</vt:lpstr>
      <vt:lpstr>최종_1!Extract</vt:lpstr>
      <vt:lpstr>최종_2!Extract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이학민</dc:creator>
  <cp:lastModifiedBy>혜정 이</cp:lastModifiedBy>
  <dcterms:created xsi:type="dcterms:W3CDTF">2024-05-14T15:59:22Z</dcterms:created>
  <dcterms:modified xsi:type="dcterms:W3CDTF">2024-06-17T03:35:01Z</dcterms:modified>
</cp:coreProperties>
</file>